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0.xml" ContentType="application/vnd.openxmlformats-officedocument.spreadsheetml.pivotTable+xml"/>
  <Override PartName="/xl/pivotTables/pivotTable81.xml" ContentType="application/vnd.openxmlformats-officedocument.spreadsheetml.pivotTable+xml"/>
  <Override PartName="/xl/pivotTables/pivotTable82.xml" ContentType="application/vnd.openxmlformats-officedocument.spreadsheetml.pivotTable+xml"/>
  <Override PartName="/xl/pivotTables/pivotTable83.xml" ContentType="application/vnd.openxmlformats-officedocument.spreadsheetml.pivotTable+xml"/>
  <Override PartName="/xl/pivotTables/pivotTable84.xml" ContentType="application/vnd.openxmlformats-officedocument.spreadsheetml.pivotTable+xml"/>
  <Override PartName="/xl/pivotTables/pivotTable85.xml" ContentType="application/vnd.openxmlformats-officedocument.spreadsheetml.pivotTable+xml"/>
  <Override PartName="/xl/pivotTables/pivotTable86.xml" ContentType="application/vnd.openxmlformats-officedocument.spreadsheetml.pivotTable+xml"/>
  <Override PartName="/xl/pivotTables/pivotTable87.xml" ContentType="application/vnd.openxmlformats-officedocument.spreadsheetml.pivotTable+xml"/>
  <Override PartName="/xl/pivotTables/pivotTable88.xml" ContentType="application/vnd.openxmlformats-officedocument.spreadsheetml.pivotTable+xml"/>
  <Override PartName="/xl/pivotTables/pivotTable89.xml" ContentType="application/vnd.openxmlformats-officedocument.spreadsheetml.pivotTable+xml"/>
  <Override PartName="/xl/pivotTables/pivotTable90.xml" ContentType="application/vnd.openxmlformats-officedocument.spreadsheetml.pivotTable+xml"/>
  <Override PartName="/xl/pivotTables/pivotTable91.xml" ContentType="application/vnd.openxmlformats-officedocument.spreadsheetml.pivotTable+xml"/>
  <Override PartName="/xl/pivotTables/pivotTable92.xml" ContentType="application/vnd.openxmlformats-officedocument.spreadsheetml.pivotTable+xml"/>
  <Override PartName="/xl/pivotTables/pivotTable93.xml" ContentType="application/vnd.openxmlformats-officedocument.spreadsheetml.pivotTable+xml"/>
  <Override PartName="/xl/pivotTables/pivotTable94.xml" ContentType="application/vnd.openxmlformats-officedocument.spreadsheetml.pivotTable+xml"/>
  <Override PartName="/xl/pivotTables/pivotTable95.xml" ContentType="application/vnd.openxmlformats-officedocument.spreadsheetml.pivotTable+xml"/>
  <Override PartName="/xl/pivotTables/pivotTable96.xml" ContentType="application/vnd.openxmlformats-officedocument.spreadsheetml.pivotTable+xml"/>
  <Override PartName="/xl/pivotTables/pivotTable97.xml" ContentType="application/vnd.openxmlformats-officedocument.spreadsheetml.pivotTable+xml"/>
  <Override PartName="/xl/pivotTables/pivotTable98.xml" ContentType="application/vnd.openxmlformats-officedocument.spreadsheetml.pivotTable+xml"/>
  <Override PartName="/xl/pivotTables/pivotTable99.xml" ContentType="application/vnd.openxmlformats-officedocument.spreadsheetml.pivotTable+xml"/>
  <Override PartName="/xl/pivotTables/pivotTable100.xml" ContentType="application/vnd.openxmlformats-officedocument.spreadsheetml.pivotTable+xml"/>
  <Override PartName="/xl/pivotTables/pivotTable101.xml" ContentType="application/vnd.openxmlformats-officedocument.spreadsheetml.pivotTable+xml"/>
  <Override PartName="/xl/pivotTables/pivotTable102.xml" ContentType="application/vnd.openxmlformats-officedocument.spreadsheetml.pivotTable+xml"/>
  <Override PartName="/xl/pivotTables/pivotTable103.xml" ContentType="application/vnd.openxmlformats-officedocument.spreadsheetml.pivotTable+xml"/>
  <Override PartName="/xl/pivotTables/pivotTable104.xml" ContentType="application/vnd.openxmlformats-officedocument.spreadsheetml.pivotTable+xml"/>
  <Override PartName="/xl/pivotTables/pivotTable105.xml" ContentType="application/vnd.openxmlformats-officedocument.spreadsheetml.pivotTable+xml"/>
  <Override PartName="/xl/pivotTables/pivotTable106.xml" ContentType="application/vnd.openxmlformats-officedocument.spreadsheetml.pivotTable+xml"/>
  <Override PartName="/xl/pivotTables/pivotTable107.xml" ContentType="application/vnd.openxmlformats-officedocument.spreadsheetml.pivotTable+xml"/>
  <Override PartName="/xl/pivotTables/pivotTable108.xml" ContentType="application/vnd.openxmlformats-officedocument.spreadsheetml.pivotTable+xml"/>
  <Override PartName="/xl/pivotTables/pivotTable109.xml" ContentType="application/vnd.openxmlformats-officedocument.spreadsheetml.pivotTable+xml"/>
  <Override PartName="/xl/pivotTables/pivotTable110.xml" ContentType="application/vnd.openxmlformats-officedocument.spreadsheetml.pivotTable+xml"/>
  <Override PartName="/xl/pivotTables/pivotTable111.xml" ContentType="application/vnd.openxmlformats-officedocument.spreadsheetml.pivotTable+xml"/>
  <Override PartName="/xl/pivotTables/pivotTable112.xml" ContentType="application/vnd.openxmlformats-officedocument.spreadsheetml.pivotTable+xml"/>
  <Override PartName="/xl/pivotTables/pivotTable113.xml" ContentType="application/vnd.openxmlformats-officedocument.spreadsheetml.pivotTable+xml"/>
  <Override PartName="/xl/pivotTables/pivotTable114.xml" ContentType="application/vnd.openxmlformats-officedocument.spreadsheetml.pivotTable+xml"/>
  <Override PartName="/xl/pivotTables/pivotTable115.xml" ContentType="application/vnd.openxmlformats-officedocument.spreadsheetml.pivotTable+xml"/>
  <Override PartName="/xl/pivotTables/pivotTable116.xml" ContentType="application/vnd.openxmlformats-officedocument.spreadsheetml.pivotTable+xml"/>
  <Override PartName="/xl/pivotTables/pivotTable117.xml" ContentType="application/vnd.openxmlformats-officedocument.spreadsheetml.pivotTable+xml"/>
  <Override PartName="/xl/pivotTables/pivotTable118.xml" ContentType="application/vnd.openxmlformats-officedocument.spreadsheetml.pivotTable+xml"/>
  <Override PartName="/xl/pivotTables/pivotTable119.xml" ContentType="application/vnd.openxmlformats-officedocument.spreadsheetml.pivotTable+xml"/>
  <Override PartName="/xl/pivotTables/pivotTable120.xml" ContentType="application/vnd.openxmlformats-officedocument.spreadsheetml.pivotTable+xml"/>
  <Override PartName="/xl/pivotTables/pivotTable121.xml" ContentType="application/vnd.openxmlformats-officedocument.spreadsheetml.pivotTable+xml"/>
  <Override PartName="/xl/pivotTables/pivotTable122.xml" ContentType="application/vnd.openxmlformats-officedocument.spreadsheetml.pivotTable+xml"/>
  <Override PartName="/xl/pivotTables/pivotTable123.xml" ContentType="application/vnd.openxmlformats-officedocument.spreadsheetml.pivotTable+xml"/>
  <Override PartName="/xl/pivotTables/pivotTable124.xml" ContentType="application/vnd.openxmlformats-officedocument.spreadsheetml.pivotTable+xml"/>
  <Override PartName="/xl/pivotTables/pivotTable125.xml" ContentType="application/vnd.openxmlformats-officedocument.spreadsheetml.pivotTable+xml"/>
  <Override PartName="/xl/pivotTables/pivotTable126.xml" ContentType="application/vnd.openxmlformats-officedocument.spreadsheetml.pivotTable+xml"/>
  <Override PartName="/xl/pivotTables/pivotTable127.xml" ContentType="application/vnd.openxmlformats-officedocument.spreadsheetml.pivotTable+xml"/>
  <Override PartName="/xl/pivotTables/pivotTable128.xml" ContentType="application/vnd.openxmlformats-officedocument.spreadsheetml.pivotTable+xml"/>
  <Override PartName="/xl/pivotTables/pivotTable129.xml" ContentType="application/vnd.openxmlformats-officedocument.spreadsheetml.pivotTable+xml"/>
  <Override PartName="/xl/pivotTables/pivotTable130.xml" ContentType="application/vnd.openxmlformats-officedocument.spreadsheetml.pivotTable+xml"/>
  <Override PartName="/xl/pivotTables/pivotTable131.xml" ContentType="application/vnd.openxmlformats-officedocument.spreadsheetml.pivotTable+xml"/>
  <Override PartName="/xl/pivotTables/pivotTable132.xml" ContentType="application/vnd.openxmlformats-officedocument.spreadsheetml.pivotTable+xml"/>
  <Override PartName="/xl/pivotTables/pivotTable133.xml" ContentType="application/vnd.openxmlformats-officedocument.spreadsheetml.pivotTable+xml"/>
  <Override PartName="/xl/pivotTables/pivotTable134.xml" ContentType="application/vnd.openxmlformats-officedocument.spreadsheetml.pivotTable+xml"/>
  <Override PartName="/xl/pivotTables/pivotTable135.xml" ContentType="application/vnd.openxmlformats-officedocument.spreadsheetml.pivotTable+xml"/>
  <Override PartName="/xl/pivotTables/pivotTable136.xml" ContentType="application/vnd.openxmlformats-officedocument.spreadsheetml.pivotTable+xml"/>
  <Override PartName="/xl/pivotTables/pivotTable137.xml" ContentType="application/vnd.openxmlformats-officedocument.spreadsheetml.pivotTable+xml"/>
  <Override PartName="/xl/pivotTables/pivotTable138.xml" ContentType="application/vnd.openxmlformats-officedocument.spreadsheetml.pivotTable+xml"/>
  <Override PartName="/xl/pivotTables/pivotTable139.xml" ContentType="application/vnd.openxmlformats-officedocument.spreadsheetml.pivotTable+xml"/>
  <Override PartName="/xl/pivotTables/pivotTable140.xml" ContentType="application/vnd.openxmlformats-officedocument.spreadsheetml.pivotTable+xml"/>
  <Override PartName="/xl/pivotTables/pivotTable141.xml" ContentType="application/vnd.openxmlformats-officedocument.spreadsheetml.pivotTable+xml"/>
  <Override PartName="/xl/pivotTables/pivotTable142.xml" ContentType="application/vnd.openxmlformats-officedocument.spreadsheetml.pivotTable+xml"/>
  <Override PartName="/xl/pivotTables/pivotTable143.xml" ContentType="application/vnd.openxmlformats-officedocument.spreadsheetml.pivotTable+xml"/>
  <Override PartName="/xl/pivotTables/pivotTable144.xml" ContentType="application/vnd.openxmlformats-officedocument.spreadsheetml.pivotTable+xml"/>
  <Override PartName="/xl/pivotTables/pivotTable145.xml" ContentType="application/vnd.openxmlformats-officedocument.spreadsheetml.pivotTable+xml"/>
  <Override PartName="/xl/pivotTables/pivotTable146.xml" ContentType="application/vnd.openxmlformats-officedocument.spreadsheetml.pivotTable+xml"/>
  <Override PartName="/xl/pivotTables/pivotTable147.xml" ContentType="application/vnd.openxmlformats-officedocument.spreadsheetml.pivotTable+xml"/>
  <Override PartName="/xl/pivotTables/pivotTable148.xml" ContentType="application/vnd.openxmlformats-officedocument.spreadsheetml.pivotTable+xml"/>
  <Override PartName="/xl/pivotTables/pivotTable149.xml" ContentType="application/vnd.openxmlformats-officedocument.spreadsheetml.pivotTable+xml"/>
  <Override PartName="/xl/pivotTables/pivotTable150.xml" ContentType="application/vnd.openxmlformats-officedocument.spreadsheetml.pivotTable+xml"/>
  <Override PartName="/xl/pivotTables/pivotTable151.xml" ContentType="application/vnd.openxmlformats-officedocument.spreadsheetml.pivotTable+xml"/>
  <Override PartName="/xl/pivotTables/pivotTable152.xml" ContentType="application/vnd.openxmlformats-officedocument.spreadsheetml.pivotTable+xml"/>
  <Override PartName="/xl/pivotTables/pivotTable153.xml" ContentType="application/vnd.openxmlformats-officedocument.spreadsheetml.pivotTable+xml"/>
  <Override PartName="/xl/pivotTables/pivotTable154.xml" ContentType="application/vnd.openxmlformats-officedocument.spreadsheetml.pivotTable+xml"/>
  <Override PartName="/xl/pivotTables/pivotTable155.xml" ContentType="application/vnd.openxmlformats-officedocument.spreadsheetml.pivotTable+xml"/>
  <Override PartName="/xl/pivotTables/pivotTable156.xml" ContentType="application/vnd.openxmlformats-officedocument.spreadsheetml.pivotTable+xml"/>
  <Override PartName="/xl/pivotTables/pivotTable157.xml" ContentType="application/vnd.openxmlformats-officedocument.spreadsheetml.pivotTable+xml"/>
  <Override PartName="/xl/pivotTables/pivotTable158.xml" ContentType="application/vnd.openxmlformats-officedocument.spreadsheetml.pivotTable+xml"/>
  <Override PartName="/xl/pivotTables/pivotTable159.xml" ContentType="application/vnd.openxmlformats-officedocument.spreadsheetml.pivotTable+xml"/>
  <Override PartName="/xl/pivotTables/pivotTable160.xml" ContentType="application/vnd.openxmlformats-officedocument.spreadsheetml.pivotTable+xml"/>
  <Override PartName="/xl/pivotTables/pivotTable161.xml" ContentType="application/vnd.openxmlformats-officedocument.spreadsheetml.pivotTable+xml"/>
  <Override PartName="/xl/pivotTables/pivotTable162.xml" ContentType="application/vnd.openxmlformats-officedocument.spreadsheetml.pivotTable+xml"/>
  <Override PartName="/xl/pivotTables/pivotTable163.xml" ContentType="application/vnd.openxmlformats-officedocument.spreadsheetml.pivotTable+xml"/>
  <Override PartName="/xl/pivotTables/pivotTable164.xml" ContentType="application/vnd.openxmlformats-officedocument.spreadsheetml.pivotTable+xml"/>
  <Override PartName="/xl/pivotTables/pivotTable165.xml" ContentType="application/vnd.openxmlformats-officedocument.spreadsheetml.pivotTable+xml"/>
  <Override PartName="/xl/pivotTables/pivotTable166.xml" ContentType="application/vnd.openxmlformats-officedocument.spreadsheetml.pivotTable+xml"/>
  <Override PartName="/xl/pivotTables/pivotTable167.xml" ContentType="application/vnd.openxmlformats-officedocument.spreadsheetml.pivotTable+xml"/>
  <Override PartName="/xl/pivotTables/pivotTable168.xml" ContentType="application/vnd.openxmlformats-officedocument.spreadsheetml.pivotTable+xml"/>
  <Override PartName="/xl/pivotTables/pivotTable169.xml" ContentType="application/vnd.openxmlformats-officedocument.spreadsheetml.pivotTable+xml"/>
  <Override PartName="/xl/pivotTables/pivotTable170.xml" ContentType="application/vnd.openxmlformats-officedocument.spreadsheetml.pivotTable+xml"/>
  <Override PartName="/xl/pivotTables/pivotTable171.xml" ContentType="application/vnd.openxmlformats-officedocument.spreadsheetml.pivotTable+xml"/>
  <Override PartName="/xl/pivotTables/pivotTable172.xml" ContentType="application/vnd.openxmlformats-officedocument.spreadsheetml.pivotTable+xml"/>
  <Override PartName="/xl/pivotTables/pivotTable173.xml" ContentType="application/vnd.openxmlformats-officedocument.spreadsheetml.pivotTable+xml"/>
  <Override PartName="/xl/pivotTables/pivotTable174.xml" ContentType="application/vnd.openxmlformats-officedocument.spreadsheetml.pivotTable+xml"/>
  <Override PartName="/xl/pivotTables/pivotTable175.xml" ContentType="application/vnd.openxmlformats-officedocument.spreadsheetml.pivotTable+xml"/>
  <Override PartName="/xl/pivotTables/pivotTable176.xml" ContentType="application/vnd.openxmlformats-officedocument.spreadsheetml.pivotTable+xml"/>
  <Override PartName="/xl/pivotTables/pivotTable177.xml" ContentType="application/vnd.openxmlformats-officedocument.spreadsheetml.pivotTable+xml"/>
  <Override PartName="/xl/pivotTables/pivotTable178.xml" ContentType="application/vnd.openxmlformats-officedocument.spreadsheetml.pivotTable+xml"/>
  <Override PartName="/xl/pivotTables/pivotTable179.xml" ContentType="application/vnd.openxmlformats-officedocument.spreadsheetml.pivotTable+xml"/>
  <Override PartName="/xl/pivotTables/pivotTable180.xml" ContentType="application/vnd.openxmlformats-officedocument.spreadsheetml.pivotTable+xml"/>
  <Override PartName="/xl/pivotTables/pivotTable181.xml" ContentType="application/vnd.openxmlformats-officedocument.spreadsheetml.pivotTable+xml"/>
  <Override PartName="/xl/pivotTables/pivotTable182.xml" ContentType="application/vnd.openxmlformats-officedocument.spreadsheetml.pivotTable+xml"/>
  <Override PartName="/xl/pivotTables/pivotTable183.xml" ContentType="application/vnd.openxmlformats-officedocument.spreadsheetml.pivotTable+xml"/>
  <Override PartName="/xl/pivotTables/pivotTable184.xml" ContentType="application/vnd.openxmlformats-officedocument.spreadsheetml.pivotTable+xml"/>
  <Override PartName="/xl/pivotTables/pivotTable185.xml" ContentType="application/vnd.openxmlformats-officedocument.spreadsheetml.pivotTable+xml"/>
  <Override PartName="/xl/pivotTables/pivotTable186.xml" ContentType="application/vnd.openxmlformats-officedocument.spreadsheetml.pivotTable+xml"/>
  <Override PartName="/xl/pivotTables/pivotTable187.xml" ContentType="application/vnd.openxmlformats-officedocument.spreadsheetml.pivotTable+xml"/>
  <Override PartName="/xl/pivotTables/pivotTable188.xml" ContentType="application/vnd.openxmlformats-officedocument.spreadsheetml.pivotTable+xml"/>
  <Override PartName="/xl/pivotTables/pivotTable189.xml" ContentType="application/vnd.openxmlformats-officedocument.spreadsheetml.pivotTable+xml"/>
  <Override PartName="/xl/pivotTables/pivotTable190.xml" ContentType="application/vnd.openxmlformats-officedocument.spreadsheetml.pivotTable+xml"/>
  <Override PartName="/xl/pivotTables/pivotTable191.xml" ContentType="application/vnd.openxmlformats-officedocument.spreadsheetml.pivotTable+xml"/>
  <Override PartName="/xl/pivotTables/pivotTable192.xml" ContentType="application/vnd.openxmlformats-officedocument.spreadsheetml.pivotTable+xml"/>
  <Override PartName="/xl/pivotTables/pivotTable193.xml" ContentType="application/vnd.openxmlformats-officedocument.spreadsheetml.pivotTable+xml"/>
  <Override PartName="/xl/pivotTables/pivotTable194.xml" ContentType="application/vnd.openxmlformats-officedocument.spreadsheetml.pivotTable+xml"/>
  <Override PartName="/xl/pivotTables/pivotTable195.xml" ContentType="application/vnd.openxmlformats-officedocument.spreadsheetml.pivotTable+xml"/>
  <Override PartName="/xl/pivotTables/pivotTable196.xml" ContentType="application/vnd.openxmlformats-officedocument.spreadsheetml.pivotTable+xml"/>
  <Override PartName="/xl/pivotTables/pivotTable197.xml" ContentType="application/vnd.openxmlformats-officedocument.spreadsheetml.pivotTable+xml"/>
  <Override PartName="/xl/pivotTables/pivotTable198.xml" ContentType="application/vnd.openxmlformats-officedocument.spreadsheetml.pivotTable+xml"/>
  <Override PartName="/xl/pivotTables/pivotTable199.xml" ContentType="application/vnd.openxmlformats-officedocument.spreadsheetml.pivotTable+xml"/>
  <Override PartName="/xl/pivotTables/pivotTable200.xml" ContentType="application/vnd.openxmlformats-officedocument.spreadsheetml.pivotTable+xml"/>
  <Override PartName="/xl/pivotTables/pivotTable201.xml" ContentType="application/vnd.openxmlformats-officedocument.spreadsheetml.pivotTable+xml"/>
  <Override PartName="/xl/pivotTables/pivotTable202.xml" ContentType="application/vnd.openxmlformats-officedocument.spreadsheetml.pivotTable+xml"/>
  <Override PartName="/xl/pivotTables/pivotTable203.xml" ContentType="application/vnd.openxmlformats-officedocument.spreadsheetml.pivotTable+xml"/>
  <Override PartName="/xl/pivotTables/pivotTable204.xml" ContentType="application/vnd.openxmlformats-officedocument.spreadsheetml.pivotTable+xml"/>
  <Override PartName="/xl/pivotTables/pivotTable205.xml" ContentType="application/vnd.openxmlformats-officedocument.spreadsheetml.pivotTable+xml"/>
  <Override PartName="/xl/pivotTables/pivotTable206.xml" ContentType="application/vnd.openxmlformats-officedocument.spreadsheetml.pivotTable+xml"/>
  <Override PartName="/xl/pivotTables/pivotTable207.xml" ContentType="application/vnd.openxmlformats-officedocument.spreadsheetml.pivotTable+xml"/>
  <Override PartName="/xl/pivotTables/pivotTable208.xml" ContentType="application/vnd.openxmlformats-officedocument.spreadsheetml.pivotTable+xml"/>
  <Override PartName="/xl/pivotTables/pivotTable209.xml" ContentType="application/vnd.openxmlformats-officedocument.spreadsheetml.pivotTable+xml"/>
  <Override PartName="/xl/pivotTables/pivotTable210.xml" ContentType="application/vnd.openxmlformats-officedocument.spreadsheetml.pivotTable+xml"/>
  <Override PartName="/xl/pivotTables/pivotTable211.xml" ContentType="application/vnd.openxmlformats-officedocument.spreadsheetml.pivotTable+xml"/>
  <Override PartName="/xl/pivotTables/pivotTable212.xml" ContentType="application/vnd.openxmlformats-officedocument.spreadsheetml.pivotTable+xml"/>
  <Override PartName="/xl/pivotTables/pivotTable213.xml" ContentType="application/vnd.openxmlformats-officedocument.spreadsheetml.pivotTable+xml"/>
  <Override PartName="/xl/pivotTables/pivotTable214.xml" ContentType="application/vnd.openxmlformats-officedocument.spreadsheetml.pivotTable+xml"/>
  <Override PartName="/xl/pivotTables/pivotTable215.xml" ContentType="application/vnd.openxmlformats-officedocument.spreadsheetml.pivotTable+xml"/>
  <Override PartName="/xl/pivotTables/pivotTable216.xml" ContentType="application/vnd.openxmlformats-officedocument.spreadsheetml.pivotTable+xml"/>
  <Override PartName="/xl/pivotTables/pivotTable217.xml" ContentType="application/vnd.openxmlformats-officedocument.spreadsheetml.pivotTable+xml"/>
  <Override PartName="/xl/pivotTables/pivotTable218.xml" ContentType="application/vnd.openxmlformats-officedocument.spreadsheetml.pivotTable+xml"/>
  <Override PartName="/xl/pivotTables/pivotTable219.xml" ContentType="application/vnd.openxmlformats-officedocument.spreadsheetml.pivotTable+xml"/>
  <Override PartName="/xl/pivotTables/pivotTable220.xml" ContentType="application/vnd.openxmlformats-officedocument.spreadsheetml.pivotTable+xml"/>
  <Override PartName="/xl/pivotTables/pivotTable221.xml" ContentType="application/vnd.openxmlformats-officedocument.spreadsheetml.pivotTable+xml"/>
  <Override PartName="/xl/pivotTables/pivotTable222.xml" ContentType="application/vnd.openxmlformats-officedocument.spreadsheetml.pivotTable+xml"/>
  <Override PartName="/xl/pivotTables/pivotTable223.xml" ContentType="application/vnd.openxmlformats-officedocument.spreadsheetml.pivotTable+xml"/>
  <Override PartName="/xl/pivotTables/pivotTable224.xml" ContentType="application/vnd.openxmlformats-officedocument.spreadsheetml.pivotTable+xml"/>
  <Override PartName="/xl/pivotTables/pivotTable225.xml" ContentType="application/vnd.openxmlformats-officedocument.spreadsheetml.pivotTable+xml"/>
  <Override PartName="/xl/pivotTables/pivotTable226.xml" ContentType="application/vnd.openxmlformats-officedocument.spreadsheetml.pivotTable+xml"/>
  <Override PartName="/xl/pivotTables/pivotTable227.xml" ContentType="application/vnd.openxmlformats-officedocument.spreadsheetml.pivotTable+xml"/>
  <Override PartName="/xl/pivotTables/pivotTable228.xml" ContentType="application/vnd.openxmlformats-officedocument.spreadsheetml.pivotTable+xml"/>
  <Override PartName="/xl/pivotTables/pivotTable229.xml" ContentType="application/vnd.openxmlformats-officedocument.spreadsheetml.pivotTable+xml"/>
  <Override PartName="/xl/pivotTables/pivotTable230.xml" ContentType="application/vnd.openxmlformats-officedocument.spreadsheetml.pivotTable+xml"/>
  <Override PartName="/xl/pivotTables/pivotTable231.xml" ContentType="application/vnd.openxmlformats-officedocument.spreadsheetml.pivotTable+xml"/>
  <Override PartName="/xl/pivotTables/pivotTable232.xml" ContentType="application/vnd.openxmlformats-officedocument.spreadsheetml.pivotTable+xml"/>
  <Override PartName="/xl/pivotTables/pivotTable233.xml" ContentType="application/vnd.openxmlformats-officedocument.spreadsheetml.pivotTable+xml"/>
  <Override PartName="/xl/pivotTables/pivotTable234.xml" ContentType="application/vnd.openxmlformats-officedocument.spreadsheetml.pivotTable+xml"/>
  <Override PartName="/xl/pivotTables/pivotTable235.xml" ContentType="application/vnd.openxmlformats-officedocument.spreadsheetml.pivotTable+xml"/>
  <Override PartName="/xl/pivotTables/pivotTable236.xml" ContentType="application/vnd.openxmlformats-officedocument.spreadsheetml.pivotTable+xml"/>
  <Override PartName="/xl/pivotTables/pivotTable237.xml" ContentType="application/vnd.openxmlformats-officedocument.spreadsheetml.pivotTable+xml"/>
  <Override PartName="/xl/pivotTables/pivotTable238.xml" ContentType="application/vnd.openxmlformats-officedocument.spreadsheetml.pivotTable+xml"/>
  <Override PartName="/xl/pivotTables/pivotTable239.xml" ContentType="application/vnd.openxmlformats-officedocument.spreadsheetml.pivotTable+xml"/>
  <Override PartName="/xl/pivotTables/pivotTable240.xml" ContentType="application/vnd.openxmlformats-officedocument.spreadsheetml.pivotTable+xml"/>
  <Override PartName="/xl/pivotTables/pivotTable241.xml" ContentType="application/vnd.openxmlformats-officedocument.spreadsheetml.pivotTable+xml"/>
  <Override PartName="/xl/pivotTables/pivotTable242.xml" ContentType="application/vnd.openxmlformats-officedocument.spreadsheetml.pivotTable+xml"/>
  <Override PartName="/xl/pivotTables/pivotTable243.xml" ContentType="application/vnd.openxmlformats-officedocument.spreadsheetml.pivotTable+xml"/>
  <Override PartName="/xl/pivotTables/pivotTable244.xml" ContentType="application/vnd.openxmlformats-officedocument.spreadsheetml.pivotTable+xml"/>
  <Override PartName="/xl/pivotTables/pivotTable245.xml" ContentType="application/vnd.openxmlformats-officedocument.spreadsheetml.pivotTable+xml"/>
  <Override PartName="/xl/pivotTables/pivotTable246.xml" ContentType="application/vnd.openxmlformats-officedocument.spreadsheetml.pivotTable+xml"/>
  <Override PartName="/xl/pivotTables/pivotTable247.xml" ContentType="application/vnd.openxmlformats-officedocument.spreadsheetml.pivotTable+xml"/>
  <Override PartName="/xl/pivotTables/pivotTable248.xml" ContentType="application/vnd.openxmlformats-officedocument.spreadsheetml.pivotTable+xml"/>
  <Override PartName="/xl/pivotTables/pivotTable249.xml" ContentType="application/vnd.openxmlformats-officedocument.spreadsheetml.pivotTable+xml"/>
  <Override PartName="/xl/pivotTables/pivotTable250.xml" ContentType="application/vnd.openxmlformats-officedocument.spreadsheetml.pivotTable+xml"/>
  <Override PartName="/xl/pivotTables/pivotTable251.xml" ContentType="application/vnd.openxmlformats-officedocument.spreadsheetml.pivotTable+xml"/>
  <Override PartName="/xl/pivotTables/pivotTable252.xml" ContentType="application/vnd.openxmlformats-officedocument.spreadsheetml.pivotTable+xml"/>
  <Override PartName="/xl/pivotTables/pivotTable253.xml" ContentType="application/vnd.openxmlformats-officedocument.spreadsheetml.pivotTable+xml"/>
  <Override PartName="/xl/pivotTables/pivotTable254.xml" ContentType="application/vnd.openxmlformats-officedocument.spreadsheetml.pivotTable+xml"/>
  <Override PartName="/xl/pivotTables/pivotTable255.xml" ContentType="application/vnd.openxmlformats-officedocument.spreadsheetml.pivotTable+xml"/>
  <Override PartName="/xl/pivotTables/pivotTable256.xml" ContentType="application/vnd.openxmlformats-officedocument.spreadsheetml.pivotTable+xml"/>
  <Override PartName="/xl/pivotTables/pivotTable257.xml" ContentType="application/vnd.openxmlformats-officedocument.spreadsheetml.pivotTable+xml"/>
  <Override PartName="/xl/pivotTables/pivotTable258.xml" ContentType="application/vnd.openxmlformats-officedocument.spreadsheetml.pivotTable+xml"/>
  <Override PartName="/xl/pivotTables/pivotTable259.xml" ContentType="application/vnd.openxmlformats-officedocument.spreadsheetml.pivotTable+xml"/>
  <Override PartName="/xl/pivotTables/pivotTable260.xml" ContentType="application/vnd.openxmlformats-officedocument.spreadsheetml.pivotTable+xml"/>
  <Override PartName="/xl/pivotTables/pivotTable261.xml" ContentType="application/vnd.openxmlformats-officedocument.spreadsheetml.pivotTable+xml"/>
  <Override PartName="/xl/pivotTables/pivotTable262.xml" ContentType="application/vnd.openxmlformats-officedocument.spreadsheetml.pivotTable+xml"/>
  <Override PartName="/xl/pivotTables/pivotTable263.xml" ContentType="application/vnd.openxmlformats-officedocument.spreadsheetml.pivotTable+xml"/>
  <Override PartName="/xl/pivotTables/pivotTable264.xml" ContentType="application/vnd.openxmlformats-officedocument.spreadsheetml.pivotTable+xml"/>
  <Override PartName="/xl/pivotTables/pivotTable265.xml" ContentType="application/vnd.openxmlformats-officedocument.spreadsheetml.pivotTable+xml"/>
  <Override PartName="/xl/pivotTables/pivotTable266.xml" ContentType="application/vnd.openxmlformats-officedocument.spreadsheetml.pivotTable+xml"/>
  <Override PartName="/xl/pivotTables/pivotTable267.xml" ContentType="application/vnd.openxmlformats-officedocument.spreadsheetml.pivotTable+xml"/>
  <Override PartName="/xl/pivotTables/pivotTable268.xml" ContentType="application/vnd.openxmlformats-officedocument.spreadsheetml.pivotTable+xml"/>
  <Override PartName="/xl/pivotTables/pivotTable269.xml" ContentType="application/vnd.openxmlformats-officedocument.spreadsheetml.pivotTable+xml"/>
  <Override PartName="/xl/pivotTables/pivotTable270.xml" ContentType="application/vnd.openxmlformats-officedocument.spreadsheetml.pivotTable+xml"/>
  <Override PartName="/xl/pivotTables/pivotTable271.xml" ContentType="application/vnd.openxmlformats-officedocument.spreadsheetml.pivotTable+xml"/>
  <Override PartName="/xl/pivotTables/pivotTable272.xml" ContentType="application/vnd.openxmlformats-officedocument.spreadsheetml.pivotTable+xml"/>
  <Override PartName="/xl/pivotTables/pivotTable273.xml" ContentType="application/vnd.openxmlformats-officedocument.spreadsheetml.pivotTable+xml"/>
  <Override PartName="/xl/pivotTables/pivotTable274.xml" ContentType="application/vnd.openxmlformats-officedocument.spreadsheetml.pivotTable+xml"/>
  <Override PartName="/xl/pivotTables/pivotTable275.xml" ContentType="application/vnd.openxmlformats-officedocument.spreadsheetml.pivotTable+xml"/>
  <Override PartName="/xl/pivotTables/pivotTable276.xml" ContentType="application/vnd.openxmlformats-officedocument.spreadsheetml.pivotTable+xml"/>
  <Override PartName="/xl/pivotTables/pivotTable277.xml" ContentType="application/vnd.openxmlformats-officedocument.spreadsheetml.pivotTable+xml"/>
  <Override PartName="/xl/pivotTables/pivotTable278.xml" ContentType="application/vnd.openxmlformats-officedocument.spreadsheetml.pivotTable+xml"/>
  <Override PartName="/xl/pivotTables/pivotTable279.xml" ContentType="application/vnd.openxmlformats-officedocument.spreadsheetml.pivotTable+xml"/>
  <Override PartName="/xl/pivotTables/pivotTable280.xml" ContentType="application/vnd.openxmlformats-officedocument.spreadsheetml.pivotTable+xml"/>
  <Override PartName="/xl/pivotTables/pivotTable281.xml" ContentType="application/vnd.openxmlformats-officedocument.spreadsheetml.pivotTable+xml"/>
  <Override PartName="/xl/pivotTables/pivotTable282.xml" ContentType="application/vnd.openxmlformats-officedocument.spreadsheetml.pivotTable+xml"/>
  <Override PartName="/xl/pivotTables/pivotTable283.xml" ContentType="application/vnd.openxmlformats-officedocument.spreadsheetml.pivotTable+xml"/>
  <Override PartName="/xl/pivotTables/pivotTable284.xml" ContentType="application/vnd.openxmlformats-officedocument.spreadsheetml.pivotTable+xml"/>
  <Override PartName="/xl/pivotTables/pivotTable285.xml" ContentType="application/vnd.openxmlformats-officedocument.spreadsheetml.pivotTable+xml"/>
  <Override PartName="/xl/pivotTables/pivotTable286.xml" ContentType="application/vnd.openxmlformats-officedocument.spreadsheetml.pivotTable+xml"/>
  <Override PartName="/xl/pivotTables/pivotTable287.xml" ContentType="application/vnd.openxmlformats-officedocument.spreadsheetml.pivotTable+xml"/>
  <Override PartName="/xl/pivotTables/pivotTable288.xml" ContentType="application/vnd.openxmlformats-officedocument.spreadsheetml.pivotTable+xml"/>
  <Override PartName="/xl/pivotTables/pivotTable289.xml" ContentType="application/vnd.openxmlformats-officedocument.spreadsheetml.pivotTable+xml"/>
  <Override PartName="/xl/pivotTables/pivotTable290.xml" ContentType="application/vnd.openxmlformats-officedocument.spreadsheetml.pivotTable+xml"/>
  <Override PartName="/xl/pivotTables/pivotTable291.xml" ContentType="application/vnd.openxmlformats-officedocument.spreadsheetml.pivotTable+xml"/>
  <Override PartName="/xl/pivotTables/pivotTable292.xml" ContentType="application/vnd.openxmlformats-officedocument.spreadsheetml.pivotTable+xml"/>
  <Override PartName="/xl/pivotTables/pivotTable293.xml" ContentType="application/vnd.openxmlformats-officedocument.spreadsheetml.pivotTable+xml"/>
  <Override PartName="/xl/pivotTables/pivotTable294.xml" ContentType="application/vnd.openxmlformats-officedocument.spreadsheetml.pivotTable+xml"/>
  <Override PartName="/xl/pivotTables/pivotTable295.xml" ContentType="application/vnd.openxmlformats-officedocument.spreadsheetml.pivotTable+xml"/>
  <Override PartName="/xl/pivotTables/pivotTable296.xml" ContentType="application/vnd.openxmlformats-officedocument.spreadsheetml.pivotTable+xml"/>
  <Override PartName="/xl/pivotTables/pivotTable297.xml" ContentType="application/vnd.openxmlformats-officedocument.spreadsheetml.pivotTable+xml"/>
  <Override PartName="/xl/pivotTables/pivotTable298.xml" ContentType="application/vnd.openxmlformats-officedocument.spreadsheetml.pivotTable+xml"/>
  <Override PartName="/xl/pivotTables/pivotTable299.xml" ContentType="application/vnd.openxmlformats-officedocument.spreadsheetml.pivotTable+xml"/>
  <Override PartName="/xl/pivotTables/pivotTable300.xml" ContentType="application/vnd.openxmlformats-officedocument.spreadsheetml.pivotTable+xml"/>
  <Override PartName="/xl/pivotTables/pivotTable301.xml" ContentType="application/vnd.openxmlformats-officedocument.spreadsheetml.pivotTable+xml"/>
  <Override PartName="/xl/pivotTables/pivotTable302.xml" ContentType="application/vnd.openxmlformats-officedocument.spreadsheetml.pivotTable+xml"/>
  <Override PartName="/xl/pivotTables/pivotTable303.xml" ContentType="application/vnd.openxmlformats-officedocument.spreadsheetml.pivotTable+xml"/>
  <Override PartName="/xl/pivotTables/pivotTable304.xml" ContentType="application/vnd.openxmlformats-officedocument.spreadsheetml.pivotTable+xml"/>
  <Override PartName="/xl/pivotTables/pivotTable305.xml" ContentType="application/vnd.openxmlformats-officedocument.spreadsheetml.pivotTable+xml"/>
  <Override PartName="/xl/pivotTables/pivotTable306.xml" ContentType="application/vnd.openxmlformats-officedocument.spreadsheetml.pivotTable+xml"/>
  <Override PartName="/xl/pivotTables/pivotTable307.xml" ContentType="application/vnd.openxmlformats-officedocument.spreadsheetml.pivotTable+xml"/>
  <Override PartName="/xl/pivotTables/pivotTable308.xml" ContentType="application/vnd.openxmlformats-officedocument.spreadsheetml.pivotTable+xml"/>
  <Override PartName="/xl/pivotTables/pivotTable309.xml" ContentType="application/vnd.openxmlformats-officedocument.spreadsheetml.pivotTable+xml"/>
  <Override PartName="/xl/pivotTables/pivotTable310.xml" ContentType="application/vnd.openxmlformats-officedocument.spreadsheetml.pivotTable+xml"/>
  <Override PartName="/xl/pivotTables/pivotTable311.xml" ContentType="application/vnd.openxmlformats-officedocument.spreadsheetml.pivotTable+xml"/>
  <Override PartName="/xl/pivotTables/pivotTable312.xml" ContentType="application/vnd.openxmlformats-officedocument.spreadsheetml.pivotTable+xml"/>
  <Override PartName="/xl/pivotTables/pivotTable313.xml" ContentType="application/vnd.openxmlformats-officedocument.spreadsheetml.pivotTable+xml"/>
  <Override PartName="/xl/pivotTables/pivotTable314.xml" ContentType="application/vnd.openxmlformats-officedocument.spreadsheetml.pivotTable+xml"/>
  <Override PartName="/xl/pivotTables/pivotTable315.xml" ContentType="application/vnd.openxmlformats-officedocument.spreadsheetml.pivotTable+xml"/>
  <Override PartName="/xl/pivotTables/pivotTable316.xml" ContentType="application/vnd.openxmlformats-officedocument.spreadsheetml.pivotTable+xml"/>
  <Override PartName="/xl/pivotTables/pivotTable317.xml" ContentType="application/vnd.openxmlformats-officedocument.spreadsheetml.pivotTable+xml"/>
  <Override PartName="/xl/pivotTables/pivotTable318.xml" ContentType="application/vnd.openxmlformats-officedocument.spreadsheetml.pivotTable+xml"/>
  <Override PartName="/xl/pivotTables/pivotTable319.xml" ContentType="application/vnd.openxmlformats-officedocument.spreadsheetml.pivotTable+xml"/>
  <Override PartName="/xl/pivotTables/pivotTable320.xml" ContentType="application/vnd.openxmlformats-officedocument.spreadsheetml.pivotTable+xml"/>
  <Override PartName="/xl/pivotTables/pivotTable321.xml" ContentType="application/vnd.openxmlformats-officedocument.spreadsheetml.pivotTable+xml"/>
  <Override PartName="/xl/pivotTables/pivotTable322.xml" ContentType="application/vnd.openxmlformats-officedocument.spreadsheetml.pivotTable+xml"/>
  <Override PartName="/xl/pivotTables/pivotTable323.xml" ContentType="application/vnd.openxmlformats-officedocument.spreadsheetml.pivotTable+xml"/>
  <Override PartName="/xl/pivotTables/pivotTable324.xml" ContentType="application/vnd.openxmlformats-officedocument.spreadsheetml.pivotTable+xml"/>
  <Override PartName="/xl/pivotTables/pivotTable325.xml" ContentType="application/vnd.openxmlformats-officedocument.spreadsheetml.pivotTable+xml"/>
  <Override PartName="/xl/pivotTables/pivotTable326.xml" ContentType="application/vnd.openxmlformats-officedocument.spreadsheetml.pivotTable+xml"/>
  <Override PartName="/xl/pivotTables/pivotTable327.xml" ContentType="application/vnd.openxmlformats-officedocument.spreadsheetml.pivotTable+xml"/>
  <Override PartName="/xl/pivotTables/pivotTable328.xml" ContentType="application/vnd.openxmlformats-officedocument.spreadsheetml.pivotTable+xml"/>
  <Override PartName="/xl/pivotTables/pivotTable329.xml" ContentType="application/vnd.openxmlformats-officedocument.spreadsheetml.pivotTable+xml"/>
  <Override PartName="/xl/pivotTables/pivotTable330.xml" ContentType="application/vnd.openxmlformats-officedocument.spreadsheetml.pivotTable+xml"/>
  <Override PartName="/xl/pivotTables/pivotTable331.xml" ContentType="application/vnd.openxmlformats-officedocument.spreadsheetml.pivotTable+xml"/>
  <Override PartName="/xl/pivotTables/pivotTable332.xml" ContentType="application/vnd.openxmlformats-officedocument.spreadsheetml.pivotTable+xml"/>
  <Override PartName="/xl/pivotTables/pivotTable333.xml" ContentType="application/vnd.openxmlformats-officedocument.spreadsheetml.pivotTable+xml"/>
  <Override PartName="/xl/pivotTables/pivotTable334.xml" ContentType="application/vnd.openxmlformats-officedocument.spreadsheetml.pivotTable+xml"/>
  <Override PartName="/xl/pivotTables/pivotTable335.xml" ContentType="application/vnd.openxmlformats-officedocument.spreadsheetml.pivotTable+xml"/>
  <Override PartName="/xl/pivotTables/pivotTable336.xml" ContentType="application/vnd.openxmlformats-officedocument.spreadsheetml.pivotTable+xml"/>
  <Override PartName="/xl/pivotTables/pivotTable337.xml" ContentType="application/vnd.openxmlformats-officedocument.spreadsheetml.pivotTable+xml"/>
  <Override PartName="/xl/pivotTables/pivotTable338.xml" ContentType="application/vnd.openxmlformats-officedocument.spreadsheetml.pivotTable+xml"/>
  <Override PartName="/xl/pivotTables/pivotTable339.xml" ContentType="application/vnd.openxmlformats-officedocument.spreadsheetml.pivotTable+xml"/>
  <Override PartName="/xl/pivotTables/pivotTable340.xml" ContentType="application/vnd.openxmlformats-officedocument.spreadsheetml.pivotTable+xml"/>
  <Override PartName="/xl/pivotTables/pivotTable341.xml" ContentType="application/vnd.openxmlformats-officedocument.spreadsheetml.pivotTable+xml"/>
  <Override PartName="/xl/pivotTables/pivotTable342.xml" ContentType="application/vnd.openxmlformats-officedocument.spreadsheetml.pivotTable+xml"/>
  <Override PartName="/xl/pivotTables/pivotTable343.xml" ContentType="application/vnd.openxmlformats-officedocument.spreadsheetml.pivotTable+xml"/>
  <Override PartName="/xl/pivotTables/pivotTable344.xml" ContentType="application/vnd.openxmlformats-officedocument.spreadsheetml.pivotTable+xml"/>
  <Override PartName="/xl/pivotTables/pivotTable345.xml" ContentType="application/vnd.openxmlformats-officedocument.spreadsheetml.pivotTable+xml"/>
  <Override PartName="/xl/pivotTables/pivotTable346.xml" ContentType="application/vnd.openxmlformats-officedocument.spreadsheetml.pivotTable+xml"/>
  <Override PartName="/xl/pivotTables/pivotTable347.xml" ContentType="application/vnd.openxmlformats-officedocument.spreadsheetml.pivotTable+xml"/>
  <Override PartName="/xl/pivotTables/pivotTable348.xml" ContentType="application/vnd.openxmlformats-officedocument.spreadsheetml.pivotTable+xml"/>
  <Override PartName="/xl/pivotTables/pivotTable349.xml" ContentType="application/vnd.openxmlformats-officedocument.spreadsheetml.pivotTable+xml"/>
  <Override PartName="/xl/pivotTables/pivotTable350.xml" ContentType="application/vnd.openxmlformats-officedocument.spreadsheetml.pivotTable+xml"/>
  <Override PartName="/xl/pivotTables/pivotTable351.xml" ContentType="application/vnd.openxmlformats-officedocument.spreadsheetml.pivotTable+xml"/>
  <Override PartName="/xl/pivotTables/pivotTable352.xml" ContentType="application/vnd.openxmlformats-officedocument.spreadsheetml.pivotTable+xml"/>
  <Override PartName="/xl/pivotTables/pivotTable353.xml" ContentType="application/vnd.openxmlformats-officedocument.spreadsheetml.pivotTable+xml"/>
  <Override PartName="/xl/pivotTables/pivotTable354.xml" ContentType="application/vnd.openxmlformats-officedocument.spreadsheetml.pivotTable+xml"/>
  <Override PartName="/xl/pivotTables/pivotTable355.xml" ContentType="application/vnd.openxmlformats-officedocument.spreadsheetml.pivotTable+xml"/>
  <Override PartName="/xl/pivotTables/pivotTable356.xml" ContentType="application/vnd.openxmlformats-officedocument.spreadsheetml.pivotTable+xml"/>
  <Override PartName="/xl/pivotTables/pivotTable357.xml" ContentType="application/vnd.openxmlformats-officedocument.spreadsheetml.pivotTable+xml"/>
  <Override PartName="/xl/pivotTables/pivotTable358.xml" ContentType="application/vnd.openxmlformats-officedocument.spreadsheetml.pivotTable+xml"/>
  <Override PartName="/xl/pivotTables/pivotTable359.xml" ContentType="application/vnd.openxmlformats-officedocument.spreadsheetml.pivotTable+xml"/>
  <Override PartName="/xl/pivotTables/pivotTable360.xml" ContentType="application/vnd.openxmlformats-officedocument.spreadsheetml.pivotTable+xml"/>
  <Override PartName="/xl/pivotTables/pivotTable361.xml" ContentType="application/vnd.openxmlformats-officedocument.spreadsheetml.pivotTable+xml"/>
  <Override PartName="/xl/pivotTables/pivotTable362.xml" ContentType="application/vnd.openxmlformats-officedocument.spreadsheetml.pivotTable+xml"/>
  <Override PartName="/xl/pivotTables/pivotTable363.xml" ContentType="application/vnd.openxmlformats-officedocument.spreadsheetml.pivotTable+xml"/>
  <Override PartName="/xl/pivotTables/pivotTable364.xml" ContentType="application/vnd.openxmlformats-officedocument.spreadsheetml.pivotTable+xml"/>
  <Override PartName="/xl/pivotTables/pivotTable365.xml" ContentType="application/vnd.openxmlformats-officedocument.spreadsheetml.pivotTable+xml"/>
  <Override PartName="/xl/pivotTables/pivotTable366.xml" ContentType="application/vnd.openxmlformats-officedocument.spreadsheetml.pivotTable+xml"/>
  <Override PartName="/xl/pivotTables/pivotTable367.xml" ContentType="application/vnd.openxmlformats-officedocument.spreadsheetml.pivotTable+xml"/>
  <Override PartName="/xl/pivotTables/pivotTable368.xml" ContentType="application/vnd.openxmlformats-officedocument.spreadsheetml.pivotTable+xml"/>
  <Override PartName="/xl/pivotTables/pivotTable369.xml" ContentType="application/vnd.openxmlformats-officedocument.spreadsheetml.pivotTable+xml"/>
  <Override PartName="/xl/pivotTables/pivotTable370.xml" ContentType="application/vnd.openxmlformats-officedocument.spreadsheetml.pivotTable+xml"/>
  <Override PartName="/xl/pivotTables/pivotTable371.xml" ContentType="application/vnd.openxmlformats-officedocument.spreadsheetml.pivotTable+xml"/>
  <Override PartName="/xl/pivotTables/pivotTable372.xml" ContentType="application/vnd.openxmlformats-officedocument.spreadsheetml.pivotTable+xml"/>
  <Override PartName="/xl/pivotTables/pivotTable373.xml" ContentType="application/vnd.openxmlformats-officedocument.spreadsheetml.pivotTable+xml"/>
  <Override PartName="/xl/pivotTables/pivotTable374.xml" ContentType="application/vnd.openxmlformats-officedocument.spreadsheetml.pivotTable+xml"/>
  <Override PartName="/xl/pivotTables/pivotTable375.xml" ContentType="application/vnd.openxmlformats-officedocument.spreadsheetml.pivotTable+xml"/>
  <Override PartName="/xl/pivotTables/pivotTable376.xml" ContentType="application/vnd.openxmlformats-officedocument.spreadsheetml.pivotTable+xml"/>
  <Override PartName="/xl/pivotTables/pivotTable377.xml" ContentType="application/vnd.openxmlformats-officedocument.spreadsheetml.pivotTable+xml"/>
  <Override PartName="/xl/pivotTables/pivotTable378.xml" ContentType="application/vnd.openxmlformats-officedocument.spreadsheetml.pivotTable+xml"/>
  <Override PartName="/xl/pivotTables/pivotTable379.xml" ContentType="application/vnd.openxmlformats-officedocument.spreadsheetml.pivotTable+xml"/>
  <Override PartName="/xl/pivotTables/pivotTable380.xml" ContentType="application/vnd.openxmlformats-officedocument.spreadsheetml.pivotTable+xml"/>
  <Override PartName="/xl/pivotTables/pivotTable381.xml" ContentType="application/vnd.openxmlformats-officedocument.spreadsheetml.pivotTable+xml"/>
  <Override PartName="/xl/pivotTables/pivotTable382.xml" ContentType="application/vnd.openxmlformats-officedocument.spreadsheetml.pivotTable+xml"/>
  <Override PartName="/xl/pivotTables/pivotTable383.xml" ContentType="application/vnd.openxmlformats-officedocument.spreadsheetml.pivotTable+xml"/>
  <Override PartName="/xl/pivotTables/pivotTable384.xml" ContentType="application/vnd.openxmlformats-officedocument.spreadsheetml.pivotTable+xml"/>
  <Override PartName="/xl/pivotTables/pivotTable385.xml" ContentType="application/vnd.openxmlformats-officedocument.spreadsheetml.pivotTable+xml"/>
  <Override PartName="/xl/pivotTables/pivotTable386.xml" ContentType="application/vnd.openxmlformats-officedocument.spreadsheetml.pivotTable+xml"/>
  <Override PartName="/xl/pivotTables/pivotTable387.xml" ContentType="application/vnd.openxmlformats-officedocument.spreadsheetml.pivotTable+xml"/>
  <Override PartName="/xl/pivotTables/pivotTable388.xml" ContentType="application/vnd.openxmlformats-officedocument.spreadsheetml.pivotTable+xml"/>
  <Override PartName="/xl/pivotTables/pivotTable389.xml" ContentType="application/vnd.openxmlformats-officedocument.spreadsheetml.pivotTable+xml"/>
  <Override PartName="/xl/pivotTables/pivotTable390.xml" ContentType="application/vnd.openxmlformats-officedocument.spreadsheetml.pivotTable+xml"/>
  <Override PartName="/xl/pivotTables/pivotTable391.xml" ContentType="application/vnd.openxmlformats-officedocument.spreadsheetml.pivotTable+xml"/>
  <Override PartName="/xl/pivotTables/pivotTable392.xml" ContentType="application/vnd.openxmlformats-officedocument.spreadsheetml.pivotTable+xml"/>
  <Override PartName="/xl/pivotTables/pivotTable393.xml" ContentType="application/vnd.openxmlformats-officedocument.spreadsheetml.pivotTable+xml"/>
  <Override PartName="/xl/pivotTables/pivotTable394.xml" ContentType="application/vnd.openxmlformats-officedocument.spreadsheetml.pivotTable+xml"/>
  <Override PartName="/xl/pivotTables/pivotTable395.xml" ContentType="application/vnd.openxmlformats-officedocument.spreadsheetml.pivotTable+xml"/>
  <Override PartName="/xl/pivotTables/pivotTable396.xml" ContentType="application/vnd.openxmlformats-officedocument.spreadsheetml.pivotTable+xml"/>
  <Override PartName="/xl/pivotTables/pivotTable397.xml" ContentType="application/vnd.openxmlformats-officedocument.spreadsheetml.pivotTable+xml"/>
  <Override PartName="/xl/pivotTables/pivotTable398.xml" ContentType="application/vnd.openxmlformats-officedocument.spreadsheetml.pivotTable+xml"/>
  <Override PartName="/xl/pivotTables/pivotTable399.xml" ContentType="application/vnd.openxmlformats-officedocument.spreadsheetml.pivotTable+xml"/>
  <Override PartName="/xl/pivotTables/pivotTable400.xml" ContentType="application/vnd.openxmlformats-officedocument.spreadsheetml.pivotTable+xml"/>
  <Override PartName="/xl/pivotTables/pivotTable401.xml" ContentType="application/vnd.openxmlformats-officedocument.spreadsheetml.pivotTable+xml"/>
  <Override PartName="/xl/pivotTables/pivotTable402.xml" ContentType="application/vnd.openxmlformats-officedocument.spreadsheetml.pivotTable+xml"/>
  <Override PartName="/xl/pivotTables/pivotTable403.xml" ContentType="application/vnd.openxmlformats-officedocument.spreadsheetml.pivotTable+xml"/>
  <Override PartName="/xl/pivotTables/pivotTable404.xml" ContentType="application/vnd.openxmlformats-officedocument.spreadsheetml.pivotTable+xml"/>
  <Override PartName="/xl/pivotTables/pivotTable405.xml" ContentType="application/vnd.openxmlformats-officedocument.spreadsheetml.pivotTable+xml"/>
  <Override PartName="/xl/pivotTables/pivotTable406.xml" ContentType="application/vnd.openxmlformats-officedocument.spreadsheetml.pivotTable+xml"/>
  <Override PartName="/xl/pivotTables/pivotTable407.xml" ContentType="application/vnd.openxmlformats-officedocument.spreadsheetml.pivotTable+xml"/>
  <Override PartName="/xl/pivotTables/pivotTable408.xml" ContentType="application/vnd.openxmlformats-officedocument.spreadsheetml.pivotTable+xml"/>
  <Override PartName="/xl/pivotTables/pivotTable409.xml" ContentType="application/vnd.openxmlformats-officedocument.spreadsheetml.pivotTable+xml"/>
  <Override PartName="/xl/pivotTables/pivotTable410.xml" ContentType="application/vnd.openxmlformats-officedocument.spreadsheetml.pivotTable+xml"/>
  <Override PartName="/xl/pivotTables/pivotTable411.xml" ContentType="application/vnd.openxmlformats-officedocument.spreadsheetml.pivotTable+xml"/>
  <Override PartName="/xl/pivotTables/pivotTable412.xml" ContentType="application/vnd.openxmlformats-officedocument.spreadsheetml.pivotTable+xml"/>
  <Override PartName="/xl/pivotTables/pivotTable413.xml" ContentType="application/vnd.openxmlformats-officedocument.spreadsheetml.pivotTable+xml"/>
  <Override PartName="/xl/pivotTables/pivotTable414.xml" ContentType="application/vnd.openxmlformats-officedocument.spreadsheetml.pivotTable+xml"/>
  <Override PartName="/xl/pivotTables/pivotTable415.xml" ContentType="application/vnd.openxmlformats-officedocument.spreadsheetml.pivotTable+xml"/>
  <Override PartName="/xl/pivotTables/pivotTable416.xml" ContentType="application/vnd.openxmlformats-officedocument.spreadsheetml.pivotTable+xml"/>
  <Override PartName="/xl/pivotTables/pivotTable417.xml" ContentType="application/vnd.openxmlformats-officedocument.spreadsheetml.pivotTable+xml"/>
  <Override PartName="/xl/pivotTables/pivotTable418.xml" ContentType="application/vnd.openxmlformats-officedocument.spreadsheetml.pivotTable+xml"/>
  <Override PartName="/xl/pivotTables/pivotTable419.xml" ContentType="application/vnd.openxmlformats-officedocument.spreadsheetml.pivotTable+xml"/>
  <Override PartName="/xl/pivotTables/pivotTable420.xml" ContentType="application/vnd.openxmlformats-officedocument.spreadsheetml.pivotTable+xml"/>
  <Override PartName="/xl/pivotTables/pivotTable421.xml" ContentType="application/vnd.openxmlformats-officedocument.spreadsheetml.pivotTable+xml"/>
  <Override PartName="/xl/pivotTables/pivotTable422.xml" ContentType="application/vnd.openxmlformats-officedocument.spreadsheetml.pivotTable+xml"/>
  <Override PartName="/xl/pivotTables/pivotTable423.xml" ContentType="application/vnd.openxmlformats-officedocument.spreadsheetml.pivotTable+xml"/>
  <Override PartName="/xl/pivotTables/pivotTable424.xml" ContentType="application/vnd.openxmlformats-officedocument.spreadsheetml.pivotTable+xml"/>
  <Override PartName="/xl/pivotTables/pivotTable425.xml" ContentType="application/vnd.openxmlformats-officedocument.spreadsheetml.pivotTable+xml"/>
  <Override PartName="/xl/pivotTables/pivotTable426.xml" ContentType="application/vnd.openxmlformats-officedocument.spreadsheetml.pivotTable+xml"/>
  <Override PartName="/xl/pivotTables/pivotTable427.xml" ContentType="application/vnd.openxmlformats-officedocument.spreadsheetml.pivotTable+xml"/>
  <Override PartName="/xl/pivotTables/pivotTable428.xml" ContentType="application/vnd.openxmlformats-officedocument.spreadsheetml.pivotTable+xml"/>
  <Override PartName="/xl/pivotTables/pivotTable429.xml" ContentType="application/vnd.openxmlformats-officedocument.spreadsheetml.pivotTable+xml"/>
  <Override PartName="/xl/pivotTables/pivotTable430.xml" ContentType="application/vnd.openxmlformats-officedocument.spreadsheetml.pivotTable+xml"/>
  <Override PartName="/xl/pivotTables/pivotTable431.xml" ContentType="application/vnd.openxmlformats-officedocument.spreadsheetml.pivotTable+xml"/>
  <Override PartName="/xl/pivotTables/pivotTable432.xml" ContentType="application/vnd.openxmlformats-officedocument.spreadsheetml.pivotTable+xml"/>
  <Override PartName="/xl/pivotTables/pivotTable433.xml" ContentType="application/vnd.openxmlformats-officedocument.spreadsheetml.pivotTable+xml"/>
  <Override PartName="/xl/pivotTables/pivotTable434.xml" ContentType="application/vnd.openxmlformats-officedocument.spreadsheetml.pivotTable+xml"/>
  <Override PartName="/xl/pivotTables/pivotTable435.xml" ContentType="application/vnd.openxmlformats-officedocument.spreadsheetml.pivotTable+xml"/>
  <Override PartName="/xl/pivotTables/pivotTable436.xml" ContentType="application/vnd.openxmlformats-officedocument.spreadsheetml.pivotTable+xml"/>
  <Override PartName="/xl/pivotTables/pivotTable437.xml" ContentType="application/vnd.openxmlformats-officedocument.spreadsheetml.pivotTable+xml"/>
  <Override PartName="/xl/pivotTables/pivotTable438.xml" ContentType="application/vnd.openxmlformats-officedocument.spreadsheetml.pivotTable+xml"/>
  <Override PartName="/xl/pivotTables/pivotTable439.xml" ContentType="application/vnd.openxmlformats-officedocument.spreadsheetml.pivotTable+xml"/>
  <Override PartName="/xl/pivotTables/pivotTable440.xml" ContentType="application/vnd.openxmlformats-officedocument.spreadsheetml.pivotTable+xml"/>
  <Override PartName="/xl/pivotTables/pivotTable441.xml" ContentType="application/vnd.openxmlformats-officedocument.spreadsheetml.pivotTable+xml"/>
  <Override PartName="/xl/pivotTables/pivotTable442.xml" ContentType="application/vnd.openxmlformats-officedocument.spreadsheetml.pivotTable+xml"/>
  <Override PartName="/xl/pivotTables/pivotTable443.xml" ContentType="application/vnd.openxmlformats-officedocument.spreadsheetml.pivotTable+xml"/>
  <Override PartName="/xl/pivotTables/pivotTable444.xml" ContentType="application/vnd.openxmlformats-officedocument.spreadsheetml.pivotTable+xml"/>
  <Override PartName="/xl/pivotTables/pivotTable445.xml" ContentType="application/vnd.openxmlformats-officedocument.spreadsheetml.pivotTable+xml"/>
  <Override PartName="/xl/pivotTables/pivotTable446.xml" ContentType="application/vnd.openxmlformats-officedocument.spreadsheetml.pivotTable+xml"/>
  <Override PartName="/xl/pivotTables/pivotTable447.xml" ContentType="application/vnd.openxmlformats-officedocument.spreadsheetml.pivotTable+xml"/>
  <Override PartName="/xl/pivotTables/pivotTable448.xml" ContentType="application/vnd.openxmlformats-officedocument.spreadsheetml.pivotTable+xml"/>
  <Override PartName="/xl/pivotTables/pivotTable449.xml" ContentType="application/vnd.openxmlformats-officedocument.spreadsheetml.pivotTable+xml"/>
  <Override PartName="/xl/pivotTables/pivotTable450.xml" ContentType="application/vnd.openxmlformats-officedocument.spreadsheetml.pivotTable+xml"/>
  <Override PartName="/xl/pivotTables/pivotTable451.xml" ContentType="application/vnd.openxmlformats-officedocument.spreadsheetml.pivotTable+xml"/>
  <Override PartName="/xl/pivotTables/pivotTable452.xml" ContentType="application/vnd.openxmlformats-officedocument.spreadsheetml.pivotTable+xml"/>
  <Override PartName="/xl/pivotTables/pivotTable453.xml" ContentType="application/vnd.openxmlformats-officedocument.spreadsheetml.pivotTable+xml"/>
  <Override PartName="/xl/pivotTables/pivotTable454.xml" ContentType="application/vnd.openxmlformats-officedocument.spreadsheetml.pivotTable+xml"/>
  <Override PartName="/xl/pivotTables/pivotTable455.xml" ContentType="application/vnd.openxmlformats-officedocument.spreadsheetml.pivotTable+xml"/>
  <Override PartName="/xl/pivotTables/pivotTable456.xml" ContentType="application/vnd.openxmlformats-officedocument.spreadsheetml.pivotTable+xml"/>
  <Override PartName="/xl/pivotTables/pivotTable457.xml" ContentType="application/vnd.openxmlformats-officedocument.spreadsheetml.pivotTable+xml"/>
  <Override PartName="/xl/pivotTables/pivotTable458.xml" ContentType="application/vnd.openxmlformats-officedocument.spreadsheetml.pivotTable+xml"/>
  <Override PartName="/xl/pivotTables/pivotTable459.xml" ContentType="application/vnd.openxmlformats-officedocument.spreadsheetml.pivotTable+xml"/>
  <Override PartName="/xl/pivotTables/pivotTable460.xml" ContentType="application/vnd.openxmlformats-officedocument.spreadsheetml.pivotTable+xml"/>
  <Override PartName="/xl/pivotTables/pivotTable461.xml" ContentType="application/vnd.openxmlformats-officedocument.spreadsheetml.pivotTable+xml"/>
  <Override PartName="/xl/pivotTables/pivotTable462.xml" ContentType="application/vnd.openxmlformats-officedocument.spreadsheetml.pivotTable+xml"/>
  <Override PartName="/xl/pivotTables/pivotTable463.xml" ContentType="application/vnd.openxmlformats-officedocument.spreadsheetml.pivotTable+xml"/>
  <Override PartName="/xl/pivotTables/pivotTable464.xml" ContentType="application/vnd.openxmlformats-officedocument.spreadsheetml.pivotTable+xml"/>
  <Override PartName="/xl/pivotTables/pivotTable465.xml" ContentType="application/vnd.openxmlformats-officedocument.spreadsheetml.pivotTable+xml"/>
  <Override PartName="/xl/pivotTables/pivotTable466.xml" ContentType="application/vnd.openxmlformats-officedocument.spreadsheetml.pivotTable+xml"/>
  <Override PartName="/xl/pivotTables/pivotTable467.xml" ContentType="application/vnd.openxmlformats-officedocument.spreadsheetml.pivotTable+xml"/>
  <Override PartName="/xl/pivotTables/pivotTable468.xml" ContentType="application/vnd.openxmlformats-officedocument.spreadsheetml.pivotTable+xml"/>
  <Override PartName="/xl/pivotTables/pivotTable469.xml" ContentType="application/vnd.openxmlformats-officedocument.spreadsheetml.pivotTable+xml"/>
  <Override PartName="/xl/pivotTables/pivotTable470.xml" ContentType="application/vnd.openxmlformats-officedocument.spreadsheetml.pivotTable+xml"/>
  <Override PartName="/xl/pivotTables/pivotTable471.xml" ContentType="application/vnd.openxmlformats-officedocument.spreadsheetml.pivotTable+xml"/>
  <Override PartName="/xl/pivotTables/pivotTable472.xml" ContentType="application/vnd.openxmlformats-officedocument.spreadsheetml.pivotTable+xml"/>
  <Override PartName="/xl/pivotTables/pivotTable473.xml" ContentType="application/vnd.openxmlformats-officedocument.spreadsheetml.pivotTable+xml"/>
  <Override PartName="/xl/pivotTables/pivotTable474.xml" ContentType="application/vnd.openxmlformats-officedocument.spreadsheetml.pivotTable+xml"/>
  <Override PartName="/xl/pivotTables/pivotTable475.xml" ContentType="application/vnd.openxmlformats-officedocument.spreadsheetml.pivotTable+xml"/>
  <Override PartName="/xl/pivotTables/pivotTable476.xml" ContentType="application/vnd.openxmlformats-officedocument.spreadsheetml.pivotTable+xml"/>
  <Override PartName="/xl/pivotTables/pivotTable477.xml" ContentType="application/vnd.openxmlformats-officedocument.spreadsheetml.pivotTable+xml"/>
  <Override PartName="/xl/pivotTables/pivotTable478.xml" ContentType="application/vnd.openxmlformats-officedocument.spreadsheetml.pivotTable+xml"/>
  <Override PartName="/xl/pivotTables/pivotTable479.xml" ContentType="application/vnd.openxmlformats-officedocument.spreadsheetml.pivotTable+xml"/>
  <Override PartName="/xl/pivotTables/pivotTable480.xml" ContentType="application/vnd.openxmlformats-officedocument.spreadsheetml.pivotTable+xml"/>
  <Override PartName="/xl/pivotTables/pivotTable481.xml" ContentType="application/vnd.openxmlformats-officedocument.spreadsheetml.pivotTable+xml"/>
  <Override PartName="/xl/pivotTables/pivotTable482.xml" ContentType="application/vnd.openxmlformats-officedocument.spreadsheetml.pivotTable+xml"/>
  <Override PartName="/xl/pivotTables/pivotTable483.xml" ContentType="application/vnd.openxmlformats-officedocument.spreadsheetml.pivotTable+xml"/>
  <Override PartName="/xl/pivotTables/pivotTable484.xml" ContentType="application/vnd.openxmlformats-officedocument.spreadsheetml.pivotTable+xml"/>
  <Override PartName="/xl/pivotTables/pivotTable485.xml" ContentType="application/vnd.openxmlformats-officedocument.spreadsheetml.pivotTable+xml"/>
  <Override PartName="/xl/pivotTables/pivotTable486.xml" ContentType="application/vnd.openxmlformats-officedocument.spreadsheetml.pivotTable+xml"/>
  <Override PartName="/xl/pivotTables/pivotTable487.xml" ContentType="application/vnd.openxmlformats-officedocument.spreadsheetml.pivotTable+xml"/>
  <Override PartName="/xl/pivotTables/pivotTable488.xml" ContentType="application/vnd.openxmlformats-officedocument.spreadsheetml.pivotTable+xml"/>
  <Override PartName="/xl/pivotTables/pivotTable489.xml" ContentType="application/vnd.openxmlformats-officedocument.spreadsheetml.pivotTable+xml"/>
  <Override PartName="/xl/pivotTables/pivotTable490.xml" ContentType="application/vnd.openxmlformats-officedocument.spreadsheetml.pivotTable+xml"/>
  <Override PartName="/xl/pivotTables/pivotTable491.xml" ContentType="application/vnd.openxmlformats-officedocument.spreadsheetml.pivotTable+xml"/>
  <Override PartName="/xl/pivotTables/pivotTable492.xml" ContentType="application/vnd.openxmlformats-officedocument.spreadsheetml.pivotTable+xml"/>
  <Override PartName="/xl/pivotTables/pivotTable493.xml" ContentType="application/vnd.openxmlformats-officedocument.spreadsheetml.pivotTable+xml"/>
  <Override PartName="/xl/pivotTables/pivotTable494.xml" ContentType="application/vnd.openxmlformats-officedocument.spreadsheetml.pivotTable+xml"/>
  <Override PartName="/xl/pivotTables/pivotTable495.xml" ContentType="application/vnd.openxmlformats-officedocument.spreadsheetml.pivotTable+xml"/>
  <Override PartName="/xl/pivotTables/pivotTable496.xml" ContentType="application/vnd.openxmlformats-officedocument.spreadsheetml.pivotTable+xml"/>
  <Override PartName="/xl/pivotTables/pivotTable497.xml" ContentType="application/vnd.openxmlformats-officedocument.spreadsheetml.pivotTable+xml"/>
  <Override PartName="/xl/pivotTables/pivotTable498.xml" ContentType="application/vnd.openxmlformats-officedocument.spreadsheetml.pivotTable+xml"/>
  <Override PartName="/xl/pivotTables/pivotTable499.xml" ContentType="application/vnd.openxmlformats-officedocument.spreadsheetml.pivotTable+xml"/>
  <Override PartName="/xl/pivotTables/pivotTable500.xml" ContentType="application/vnd.openxmlformats-officedocument.spreadsheetml.pivotTable+xml"/>
  <Override PartName="/xl/pivotTables/pivotTable501.xml" ContentType="application/vnd.openxmlformats-officedocument.spreadsheetml.pivotTable+xml"/>
  <Override PartName="/xl/pivotTables/pivotTable502.xml" ContentType="application/vnd.openxmlformats-officedocument.spreadsheetml.pivotTable+xml"/>
  <Override PartName="/xl/pivotTables/pivotTable503.xml" ContentType="application/vnd.openxmlformats-officedocument.spreadsheetml.pivotTable+xml"/>
  <Override PartName="/xl/pivotTables/pivotTable504.xml" ContentType="application/vnd.openxmlformats-officedocument.spreadsheetml.pivotTable+xml"/>
  <Override PartName="/xl/pivotTables/pivotTable505.xml" ContentType="application/vnd.openxmlformats-officedocument.spreadsheetml.pivotTable+xml"/>
  <Override PartName="/xl/pivotTables/pivotTable506.xml" ContentType="application/vnd.openxmlformats-officedocument.spreadsheetml.pivotTable+xml"/>
  <Override PartName="/xl/pivotTables/pivotTable507.xml" ContentType="application/vnd.openxmlformats-officedocument.spreadsheetml.pivotTable+xml"/>
  <Override PartName="/xl/pivotTables/pivotTable508.xml" ContentType="application/vnd.openxmlformats-officedocument.spreadsheetml.pivotTable+xml"/>
  <Override PartName="/xl/pivotTables/pivotTable509.xml" ContentType="application/vnd.openxmlformats-officedocument.spreadsheetml.pivotTable+xml"/>
  <Override PartName="/xl/pivotTables/pivotTable510.xml" ContentType="application/vnd.openxmlformats-officedocument.spreadsheetml.pivotTable+xml"/>
  <Override PartName="/xl/pivotTables/pivotTable511.xml" ContentType="application/vnd.openxmlformats-officedocument.spreadsheetml.pivotTable+xml"/>
  <Override PartName="/xl/pivotTables/pivotTable512.xml" ContentType="application/vnd.openxmlformats-officedocument.spreadsheetml.pivotTable+xml"/>
  <Override PartName="/xl/pivotTables/pivotTable513.xml" ContentType="application/vnd.openxmlformats-officedocument.spreadsheetml.pivotTable+xml"/>
  <Override PartName="/xl/pivotTables/pivotTable514.xml" ContentType="application/vnd.openxmlformats-officedocument.spreadsheetml.pivotTable+xml"/>
  <Override PartName="/xl/pivotTables/pivotTable515.xml" ContentType="application/vnd.openxmlformats-officedocument.spreadsheetml.pivotTable+xml"/>
  <Override PartName="/xl/pivotTables/pivotTable516.xml" ContentType="application/vnd.openxmlformats-officedocument.spreadsheetml.pivotTable+xml"/>
  <Override PartName="/xl/pivotTables/pivotTable517.xml" ContentType="application/vnd.openxmlformats-officedocument.spreadsheetml.pivotTable+xml"/>
  <Override PartName="/xl/pivotTables/pivotTable518.xml" ContentType="application/vnd.openxmlformats-officedocument.spreadsheetml.pivotTable+xml"/>
  <Override PartName="/xl/pivotTables/pivotTable519.xml" ContentType="application/vnd.openxmlformats-officedocument.spreadsheetml.pivotTable+xml"/>
  <Override PartName="/xl/pivotTables/pivotTable520.xml" ContentType="application/vnd.openxmlformats-officedocument.spreadsheetml.pivotTable+xml"/>
  <Override PartName="/xl/pivotTables/pivotTable521.xml" ContentType="application/vnd.openxmlformats-officedocument.spreadsheetml.pivotTable+xml"/>
  <Override PartName="/xl/pivotTables/pivotTable522.xml" ContentType="application/vnd.openxmlformats-officedocument.spreadsheetml.pivotTable+xml"/>
  <Override PartName="/xl/pivotTables/pivotTable523.xml" ContentType="application/vnd.openxmlformats-officedocument.spreadsheetml.pivotTable+xml"/>
  <Override PartName="/xl/pivotTables/pivotTable524.xml" ContentType="application/vnd.openxmlformats-officedocument.spreadsheetml.pivotTable+xml"/>
  <Override PartName="/xl/pivotTables/pivotTable525.xml" ContentType="application/vnd.openxmlformats-officedocument.spreadsheetml.pivotTable+xml"/>
  <Override PartName="/xl/pivotTables/pivotTable526.xml" ContentType="application/vnd.openxmlformats-officedocument.spreadsheetml.pivotTable+xml"/>
  <Override PartName="/xl/pivotTables/pivotTable527.xml" ContentType="application/vnd.openxmlformats-officedocument.spreadsheetml.pivotTable+xml"/>
  <Override PartName="/xl/pivotTables/pivotTable528.xml" ContentType="application/vnd.openxmlformats-officedocument.spreadsheetml.pivotTable+xml"/>
  <Override PartName="/xl/pivotTables/pivotTable529.xml" ContentType="application/vnd.openxmlformats-officedocument.spreadsheetml.pivotTable+xml"/>
  <Override PartName="/xl/pivotTables/pivotTable530.xml" ContentType="application/vnd.openxmlformats-officedocument.spreadsheetml.pivotTable+xml"/>
  <Override PartName="/xl/pivotTables/pivotTable531.xml" ContentType="application/vnd.openxmlformats-officedocument.spreadsheetml.pivotTable+xml"/>
  <Override PartName="/xl/pivotTables/pivotTable532.xml" ContentType="application/vnd.openxmlformats-officedocument.spreadsheetml.pivotTable+xml"/>
  <Override PartName="/xl/pivotTables/pivotTable533.xml" ContentType="application/vnd.openxmlformats-officedocument.spreadsheetml.pivotTable+xml"/>
  <Override PartName="/xl/pivotTables/pivotTable534.xml" ContentType="application/vnd.openxmlformats-officedocument.spreadsheetml.pivotTable+xml"/>
  <Override PartName="/xl/pivotTables/pivotTable535.xml" ContentType="application/vnd.openxmlformats-officedocument.spreadsheetml.pivotTable+xml"/>
  <Override PartName="/xl/pivotTables/pivotTable536.xml" ContentType="application/vnd.openxmlformats-officedocument.spreadsheetml.pivotTable+xml"/>
  <Override PartName="/xl/pivotTables/pivotTable537.xml" ContentType="application/vnd.openxmlformats-officedocument.spreadsheetml.pivotTable+xml"/>
  <Override PartName="/xl/pivotTables/pivotTable538.xml" ContentType="application/vnd.openxmlformats-officedocument.spreadsheetml.pivotTable+xml"/>
  <Override PartName="/xl/pivotTables/pivotTable539.xml" ContentType="application/vnd.openxmlformats-officedocument.spreadsheetml.pivotTable+xml"/>
  <Override PartName="/xl/pivotTables/pivotTable540.xml" ContentType="application/vnd.openxmlformats-officedocument.spreadsheetml.pivotTable+xml"/>
  <Override PartName="/xl/pivotTables/pivotTable541.xml" ContentType="application/vnd.openxmlformats-officedocument.spreadsheetml.pivotTable+xml"/>
  <Override PartName="/xl/pivotTables/pivotTable542.xml" ContentType="application/vnd.openxmlformats-officedocument.spreadsheetml.pivotTable+xml"/>
  <Override PartName="/xl/pivotTables/pivotTable543.xml" ContentType="application/vnd.openxmlformats-officedocument.spreadsheetml.pivotTable+xml"/>
  <Override PartName="/xl/pivotTables/pivotTable544.xml" ContentType="application/vnd.openxmlformats-officedocument.spreadsheetml.pivotTable+xml"/>
  <Override PartName="/xl/pivotTables/pivotTable545.xml" ContentType="application/vnd.openxmlformats-officedocument.spreadsheetml.pivotTable+xml"/>
  <Override PartName="/xl/pivotTables/pivotTable546.xml" ContentType="application/vnd.openxmlformats-officedocument.spreadsheetml.pivotTable+xml"/>
  <Override PartName="/xl/pivotTables/pivotTable547.xml" ContentType="application/vnd.openxmlformats-officedocument.spreadsheetml.pivotTable+xml"/>
  <Override PartName="/xl/pivotTables/pivotTable548.xml" ContentType="application/vnd.openxmlformats-officedocument.spreadsheetml.pivotTable+xml"/>
  <Override PartName="/xl/pivotTables/pivotTable549.xml" ContentType="application/vnd.openxmlformats-officedocument.spreadsheetml.pivotTable+xml"/>
  <Override PartName="/xl/pivotTables/pivotTable550.xml" ContentType="application/vnd.openxmlformats-officedocument.spreadsheetml.pivotTable+xml"/>
  <Override PartName="/xl/pivotTables/pivotTable551.xml" ContentType="application/vnd.openxmlformats-officedocument.spreadsheetml.pivotTable+xml"/>
  <Override PartName="/xl/pivotTables/pivotTable552.xml" ContentType="application/vnd.openxmlformats-officedocument.spreadsheetml.pivotTable+xml"/>
  <Override PartName="/xl/pivotTables/pivotTable553.xml" ContentType="application/vnd.openxmlformats-officedocument.spreadsheetml.pivotTable+xml"/>
  <Override PartName="/xl/pivotTables/pivotTable554.xml" ContentType="application/vnd.openxmlformats-officedocument.spreadsheetml.pivotTable+xml"/>
  <Override PartName="/xl/pivotTables/pivotTable555.xml" ContentType="application/vnd.openxmlformats-officedocument.spreadsheetml.pivotTable+xml"/>
  <Override PartName="/xl/pivotTables/pivotTable556.xml" ContentType="application/vnd.openxmlformats-officedocument.spreadsheetml.pivotTable+xml"/>
  <Override PartName="/xl/pivotTables/pivotTable557.xml" ContentType="application/vnd.openxmlformats-officedocument.spreadsheetml.pivotTable+xml"/>
  <Override PartName="/xl/pivotTables/pivotTable558.xml" ContentType="application/vnd.openxmlformats-officedocument.spreadsheetml.pivotTable+xml"/>
  <Override PartName="/xl/pivotTables/pivotTable559.xml" ContentType="application/vnd.openxmlformats-officedocument.spreadsheetml.pivotTable+xml"/>
  <Override PartName="/xl/pivotTables/pivotTable560.xml" ContentType="application/vnd.openxmlformats-officedocument.spreadsheetml.pivotTable+xml"/>
  <Override PartName="/xl/pivotTables/pivotTable561.xml" ContentType="application/vnd.openxmlformats-officedocument.spreadsheetml.pivotTable+xml"/>
  <Override PartName="/xl/pivotTables/pivotTable562.xml" ContentType="application/vnd.openxmlformats-officedocument.spreadsheetml.pivotTable+xml"/>
  <Override PartName="/xl/pivotTables/pivotTable563.xml" ContentType="application/vnd.openxmlformats-officedocument.spreadsheetml.pivotTable+xml"/>
  <Override PartName="/xl/pivotTables/pivotTable564.xml" ContentType="application/vnd.openxmlformats-officedocument.spreadsheetml.pivotTable+xml"/>
  <Override PartName="/xl/pivotTables/pivotTable565.xml" ContentType="application/vnd.openxmlformats-officedocument.spreadsheetml.pivotTable+xml"/>
  <Override PartName="/xl/pivotTables/pivotTable566.xml" ContentType="application/vnd.openxmlformats-officedocument.spreadsheetml.pivotTable+xml"/>
  <Override PartName="/xl/pivotTables/pivotTable567.xml" ContentType="application/vnd.openxmlformats-officedocument.spreadsheetml.pivotTable+xml"/>
  <Override PartName="/xl/pivotTables/pivotTable568.xml" ContentType="application/vnd.openxmlformats-officedocument.spreadsheetml.pivotTable+xml"/>
  <Override PartName="/xl/pivotTables/pivotTable569.xml" ContentType="application/vnd.openxmlformats-officedocument.spreadsheetml.pivotTable+xml"/>
  <Override PartName="/xl/pivotTables/pivotTable570.xml" ContentType="application/vnd.openxmlformats-officedocument.spreadsheetml.pivotTable+xml"/>
  <Override PartName="/xl/pivotTables/pivotTable571.xml" ContentType="application/vnd.openxmlformats-officedocument.spreadsheetml.pivotTable+xml"/>
  <Override PartName="/xl/pivotTables/pivotTable572.xml" ContentType="application/vnd.openxmlformats-officedocument.spreadsheetml.pivotTable+xml"/>
  <Override PartName="/xl/pivotTables/pivotTable573.xml" ContentType="application/vnd.openxmlformats-officedocument.spreadsheetml.pivotTable+xml"/>
  <Override PartName="/xl/pivotTables/pivotTable574.xml" ContentType="application/vnd.openxmlformats-officedocument.spreadsheetml.pivotTable+xml"/>
  <Override PartName="/xl/pivotTables/pivotTable575.xml" ContentType="application/vnd.openxmlformats-officedocument.spreadsheetml.pivotTable+xml"/>
  <Override PartName="/xl/pivotTables/pivotTable576.xml" ContentType="application/vnd.openxmlformats-officedocument.spreadsheetml.pivotTable+xml"/>
  <Override PartName="/xl/pivotTables/pivotTable577.xml" ContentType="application/vnd.openxmlformats-officedocument.spreadsheetml.pivotTable+xml"/>
  <Override PartName="/xl/pivotTables/pivotTable578.xml" ContentType="application/vnd.openxmlformats-officedocument.spreadsheetml.pivotTable+xml"/>
  <Override PartName="/xl/pivotTables/pivotTable579.xml" ContentType="application/vnd.openxmlformats-officedocument.spreadsheetml.pivotTable+xml"/>
  <Override PartName="/xl/pivotTables/pivotTable580.xml" ContentType="application/vnd.openxmlformats-officedocument.spreadsheetml.pivotTable+xml"/>
  <Override PartName="/xl/pivotTables/pivotTable581.xml" ContentType="application/vnd.openxmlformats-officedocument.spreadsheetml.pivotTable+xml"/>
  <Override PartName="/xl/pivotTables/pivotTable582.xml" ContentType="application/vnd.openxmlformats-officedocument.spreadsheetml.pivotTable+xml"/>
  <Override PartName="/xl/pivotTables/pivotTable583.xml" ContentType="application/vnd.openxmlformats-officedocument.spreadsheetml.pivotTable+xml"/>
  <Override PartName="/xl/pivotTables/pivotTable584.xml" ContentType="application/vnd.openxmlformats-officedocument.spreadsheetml.pivotTable+xml"/>
  <Override PartName="/xl/pivotTables/pivotTable585.xml" ContentType="application/vnd.openxmlformats-officedocument.spreadsheetml.pivotTable+xml"/>
  <Override PartName="/xl/pivotTables/pivotTable586.xml" ContentType="application/vnd.openxmlformats-officedocument.spreadsheetml.pivotTable+xml"/>
  <Override PartName="/xl/pivotTables/pivotTable587.xml" ContentType="application/vnd.openxmlformats-officedocument.spreadsheetml.pivotTable+xml"/>
  <Override PartName="/xl/pivotTables/pivotTable588.xml" ContentType="application/vnd.openxmlformats-officedocument.spreadsheetml.pivotTable+xml"/>
  <Override PartName="/xl/pivotTables/pivotTable589.xml" ContentType="application/vnd.openxmlformats-officedocument.spreadsheetml.pivotTable+xml"/>
  <Override PartName="/xl/pivotTables/pivotTable590.xml" ContentType="application/vnd.openxmlformats-officedocument.spreadsheetml.pivotTable+xml"/>
  <Override PartName="/xl/pivotTables/pivotTable591.xml" ContentType="application/vnd.openxmlformats-officedocument.spreadsheetml.pivotTable+xml"/>
  <Override PartName="/xl/pivotTables/pivotTable592.xml" ContentType="application/vnd.openxmlformats-officedocument.spreadsheetml.pivotTable+xml"/>
  <Override PartName="/xl/pivotTables/pivotTable593.xml" ContentType="application/vnd.openxmlformats-officedocument.spreadsheetml.pivotTable+xml"/>
  <Override PartName="/xl/pivotTables/pivotTable594.xml" ContentType="application/vnd.openxmlformats-officedocument.spreadsheetml.pivotTable+xml"/>
  <Override PartName="/xl/pivotTables/pivotTable595.xml" ContentType="application/vnd.openxmlformats-officedocument.spreadsheetml.pivotTable+xml"/>
  <Override PartName="/xl/pivotTables/pivotTable596.xml" ContentType="application/vnd.openxmlformats-officedocument.spreadsheetml.pivotTable+xml"/>
  <Override PartName="/xl/pivotTables/pivotTable597.xml" ContentType="application/vnd.openxmlformats-officedocument.spreadsheetml.pivotTable+xml"/>
  <Override PartName="/xl/pivotTables/pivotTable598.xml" ContentType="application/vnd.openxmlformats-officedocument.spreadsheetml.pivotTable+xml"/>
  <Override PartName="/xl/pivotTables/pivotTable599.xml" ContentType="application/vnd.openxmlformats-officedocument.spreadsheetml.pivotTable+xml"/>
  <Override PartName="/xl/pivotTables/pivotTable600.xml" ContentType="application/vnd.openxmlformats-officedocument.spreadsheetml.pivotTable+xml"/>
  <Override PartName="/xl/pivotTables/pivotTable601.xml" ContentType="application/vnd.openxmlformats-officedocument.spreadsheetml.pivotTable+xml"/>
  <Override PartName="/xl/pivotTables/pivotTable602.xml" ContentType="application/vnd.openxmlformats-officedocument.spreadsheetml.pivotTable+xml"/>
  <Override PartName="/xl/pivotTables/pivotTable603.xml" ContentType="application/vnd.openxmlformats-officedocument.spreadsheetml.pivotTable+xml"/>
  <Override PartName="/xl/pivotTables/pivotTable604.xml" ContentType="application/vnd.openxmlformats-officedocument.spreadsheetml.pivotTable+xml"/>
  <Override PartName="/xl/pivotTables/pivotTable605.xml" ContentType="application/vnd.openxmlformats-officedocument.spreadsheetml.pivotTable+xml"/>
  <Override PartName="/xl/pivotTables/pivotTable606.xml" ContentType="application/vnd.openxmlformats-officedocument.spreadsheetml.pivotTable+xml"/>
  <Override PartName="/xl/pivotTables/pivotTable607.xml" ContentType="application/vnd.openxmlformats-officedocument.spreadsheetml.pivotTable+xml"/>
  <Override PartName="/xl/pivotTables/pivotTable608.xml" ContentType="application/vnd.openxmlformats-officedocument.spreadsheetml.pivotTable+xml"/>
  <Override PartName="/xl/pivotTables/pivotTable609.xml" ContentType="application/vnd.openxmlformats-officedocument.spreadsheetml.pivotTable+xml"/>
  <Override PartName="/xl/pivotTables/pivotTable610.xml" ContentType="application/vnd.openxmlformats-officedocument.spreadsheetml.pivotTable+xml"/>
  <Override PartName="/xl/pivotTables/pivotTable611.xml" ContentType="application/vnd.openxmlformats-officedocument.spreadsheetml.pivotTable+xml"/>
  <Override PartName="/xl/pivotTables/pivotTable612.xml" ContentType="application/vnd.openxmlformats-officedocument.spreadsheetml.pivotTable+xml"/>
  <Override PartName="/xl/pivotTables/pivotTable613.xml" ContentType="application/vnd.openxmlformats-officedocument.spreadsheetml.pivotTable+xml"/>
  <Override PartName="/xl/pivotTables/pivotTable614.xml" ContentType="application/vnd.openxmlformats-officedocument.spreadsheetml.pivotTable+xml"/>
  <Override PartName="/xl/pivotTables/pivotTable615.xml" ContentType="application/vnd.openxmlformats-officedocument.spreadsheetml.pivotTable+xml"/>
  <Override PartName="/xl/pivotTables/pivotTable616.xml" ContentType="application/vnd.openxmlformats-officedocument.spreadsheetml.pivotTable+xml"/>
  <Override PartName="/xl/pivotTables/pivotTable617.xml" ContentType="application/vnd.openxmlformats-officedocument.spreadsheetml.pivotTable+xml"/>
  <Override PartName="/xl/pivotTables/pivotTable618.xml" ContentType="application/vnd.openxmlformats-officedocument.spreadsheetml.pivotTable+xml"/>
  <Override PartName="/xl/pivotTables/pivotTable619.xml" ContentType="application/vnd.openxmlformats-officedocument.spreadsheetml.pivotTable+xml"/>
  <Override PartName="/xl/pivotTables/pivotTable620.xml" ContentType="application/vnd.openxmlformats-officedocument.spreadsheetml.pivotTable+xml"/>
  <Override PartName="/xl/pivotTables/pivotTable621.xml" ContentType="application/vnd.openxmlformats-officedocument.spreadsheetml.pivotTable+xml"/>
  <Override PartName="/xl/pivotTables/pivotTable622.xml" ContentType="application/vnd.openxmlformats-officedocument.spreadsheetml.pivotTable+xml"/>
  <Override PartName="/xl/pivotTables/pivotTable623.xml" ContentType="application/vnd.openxmlformats-officedocument.spreadsheetml.pivotTable+xml"/>
  <Override PartName="/xl/pivotTables/pivotTable624.xml" ContentType="application/vnd.openxmlformats-officedocument.spreadsheetml.pivotTable+xml"/>
  <Override PartName="/xl/pivotTables/pivotTable625.xml" ContentType="application/vnd.openxmlformats-officedocument.spreadsheetml.pivotTable+xml"/>
  <Override PartName="/xl/pivotTables/pivotTable626.xml" ContentType="application/vnd.openxmlformats-officedocument.spreadsheetml.pivotTable+xml"/>
  <Override PartName="/xl/pivotTables/pivotTable627.xml" ContentType="application/vnd.openxmlformats-officedocument.spreadsheetml.pivotTable+xml"/>
  <Override PartName="/xl/pivotTables/pivotTable628.xml" ContentType="application/vnd.openxmlformats-officedocument.spreadsheetml.pivotTable+xml"/>
  <Override PartName="/xl/pivotTables/pivotTable629.xml" ContentType="application/vnd.openxmlformats-officedocument.spreadsheetml.pivotTable+xml"/>
  <Override PartName="/xl/pivotTables/pivotTable630.xml" ContentType="application/vnd.openxmlformats-officedocument.spreadsheetml.pivotTable+xml"/>
  <Override PartName="/xl/pivotTables/pivotTable631.xml" ContentType="application/vnd.openxmlformats-officedocument.spreadsheetml.pivotTable+xml"/>
  <Override PartName="/xl/pivotTables/pivotTable632.xml" ContentType="application/vnd.openxmlformats-officedocument.spreadsheetml.pivotTable+xml"/>
  <Override PartName="/xl/pivotTables/pivotTable633.xml" ContentType="application/vnd.openxmlformats-officedocument.spreadsheetml.pivotTable+xml"/>
  <Override PartName="/xl/pivotTables/pivotTable634.xml" ContentType="application/vnd.openxmlformats-officedocument.spreadsheetml.pivotTable+xml"/>
  <Override PartName="/xl/pivotTables/pivotTable635.xml" ContentType="application/vnd.openxmlformats-officedocument.spreadsheetml.pivotTable+xml"/>
  <Override PartName="/xl/pivotTables/pivotTable636.xml" ContentType="application/vnd.openxmlformats-officedocument.spreadsheetml.pivotTable+xml"/>
  <Override PartName="/xl/pivotTables/pivotTable637.xml" ContentType="application/vnd.openxmlformats-officedocument.spreadsheetml.pivotTable+xml"/>
  <Override PartName="/xl/pivotTables/pivotTable638.xml" ContentType="application/vnd.openxmlformats-officedocument.spreadsheetml.pivotTable+xml"/>
  <Override PartName="/xl/pivotTables/pivotTable639.xml" ContentType="application/vnd.openxmlformats-officedocument.spreadsheetml.pivotTable+xml"/>
  <Override PartName="/xl/pivotTables/pivotTable640.xml" ContentType="application/vnd.openxmlformats-officedocument.spreadsheetml.pivotTable+xml"/>
  <Override PartName="/xl/pivotTables/pivotTable641.xml" ContentType="application/vnd.openxmlformats-officedocument.spreadsheetml.pivotTable+xml"/>
  <Override PartName="/xl/pivotTables/pivotTable642.xml" ContentType="application/vnd.openxmlformats-officedocument.spreadsheetml.pivotTable+xml"/>
  <Override PartName="/xl/pivotTables/pivotTable643.xml" ContentType="application/vnd.openxmlformats-officedocument.spreadsheetml.pivotTable+xml"/>
  <Override PartName="/xl/pivotTables/pivotTable644.xml" ContentType="application/vnd.openxmlformats-officedocument.spreadsheetml.pivotTable+xml"/>
  <Override PartName="/xl/pivotTables/pivotTable645.xml" ContentType="application/vnd.openxmlformats-officedocument.spreadsheetml.pivotTable+xml"/>
  <Override PartName="/xl/pivotTables/pivotTable646.xml" ContentType="application/vnd.openxmlformats-officedocument.spreadsheetml.pivotTable+xml"/>
  <Override PartName="/xl/pivotTables/pivotTable647.xml" ContentType="application/vnd.openxmlformats-officedocument.spreadsheetml.pivotTable+xml"/>
  <Override PartName="/xl/pivotTables/pivotTable648.xml" ContentType="application/vnd.openxmlformats-officedocument.spreadsheetml.pivotTable+xml"/>
  <Override PartName="/xl/pivotTables/pivotTable649.xml" ContentType="application/vnd.openxmlformats-officedocument.spreadsheetml.pivotTable+xml"/>
  <Override PartName="/xl/pivotTables/pivotTable650.xml" ContentType="application/vnd.openxmlformats-officedocument.spreadsheetml.pivotTable+xml"/>
  <Override PartName="/xl/pivotTables/pivotTable651.xml" ContentType="application/vnd.openxmlformats-officedocument.spreadsheetml.pivotTable+xml"/>
  <Override PartName="/xl/pivotTables/pivotTable652.xml" ContentType="application/vnd.openxmlformats-officedocument.spreadsheetml.pivotTable+xml"/>
  <Override PartName="/xl/pivotTables/pivotTable653.xml" ContentType="application/vnd.openxmlformats-officedocument.spreadsheetml.pivotTable+xml"/>
  <Override PartName="/xl/pivotTables/pivotTable654.xml" ContentType="application/vnd.openxmlformats-officedocument.spreadsheetml.pivotTable+xml"/>
  <Override PartName="/xl/pivotTables/pivotTable655.xml" ContentType="application/vnd.openxmlformats-officedocument.spreadsheetml.pivotTable+xml"/>
  <Override PartName="/xl/pivotTables/pivotTable656.xml" ContentType="application/vnd.openxmlformats-officedocument.spreadsheetml.pivotTable+xml"/>
  <Override PartName="/xl/pivotTables/pivotTable657.xml" ContentType="application/vnd.openxmlformats-officedocument.spreadsheetml.pivotTable+xml"/>
  <Override PartName="/xl/pivotTables/pivotTable658.xml" ContentType="application/vnd.openxmlformats-officedocument.spreadsheetml.pivotTable+xml"/>
  <Override PartName="/xl/pivotTables/pivotTable659.xml" ContentType="application/vnd.openxmlformats-officedocument.spreadsheetml.pivotTable+xml"/>
  <Override PartName="/xl/pivotTables/pivotTable660.xml" ContentType="application/vnd.openxmlformats-officedocument.spreadsheetml.pivotTable+xml"/>
  <Override PartName="/xl/pivotTables/pivotTable661.xml" ContentType="application/vnd.openxmlformats-officedocument.spreadsheetml.pivotTable+xml"/>
  <Override PartName="/xl/pivotTables/pivotTable662.xml" ContentType="application/vnd.openxmlformats-officedocument.spreadsheetml.pivotTable+xml"/>
  <Override PartName="/xl/pivotTables/pivotTable663.xml" ContentType="application/vnd.openxmlformats-officedocument.spreadsheetml.pivotTable+xml"/>
  <Override PartName="/xl/pivotTables/pivotTable664.xml" ContentType="application/vnd.openxmlformats-officedocument.spreadsheetml.pivotTable+xml"/>
  <Override PartName="/xl/pivotTables/pivotTable665.xml" ContentType="application/vnd.openxmlformats-officedocument.spreadsheetml.pivotTable+xml"/>
  <Override PartName="/xl/pivotTables/pivotTable666.xml" ContentType="application/vnd.openxmlformats-officedocument.spreadsheetml.pivotTable+xml"/>
  <Override PartName="/xl/pivotTables/pivotTable667.xml" ContentType="application/vnd.openxmlformats-officedocument.spreadsheetml.pivotTable+xml"/>
  <Override PartName="/xl/pivotTables/pivotTable668.xml" ContentType="application/vnd.openxmlformats-officedocument.spreadsheetml.pivotTable+xml"/>
  <Override PartName="/xl/pivotTables/pivotTable669.xml" ContentType="application/vnd.openxmlformats-officedocument.spreadsheetml.pivotTable+xml"/>
  <Override PartName="/xl/pivotTables/pivotTable670.xml" ContentType="application/vnd.openxmlformats-officedocument.spreadsheetml.pivotTable+xml"/>
  <Override PartName="/xl/pivotTables/pivotTable671.xml" ContentType="application/vnd.openxmlformats-officedocument.spreadsheetml.pivotTable+xml"/>
  <Override PartName="/xl/pivotTables/pivotTable672.xml" ContentType="application/vnd.openxmlformats-officedocument.spreadsheetml.pivotTable+xml"/>
  <Override PartName="/xl/pivotTables/pivotTable673.xml" ContentType="application/vnd.openxmlformats-officedocument.spreadsheetml.pivotTable+xml"/>
  <Override PartName="/xl/pivotTables/pivotTable674.xml" ContentType="application/vnd.openxmlformats-officedocument.spreadsheetml.pivotTable+xml"/>
  <Override PartName="/xl/pivotTables/pivotTable675.xml" ContentType="application/vnd.openxmlformats-officedocument.spreadsheetml.pivotTable+xml"/>
  <Override PartName="/xl/pivotTables/pivotTable676.xml" ContentType="application/vnd.openxmlformats-officedocument.spreadsheetml.pivotTable+xml"/>
  <Override PartName="/xl/pivotTables/pivotTable677.xml" ContentType="application/vnd.openxmlformats-officedocument.spreadsheetml.pivotTable+xml"/>
  <Override PartName="/xl/pivotTables/pivotTable678.xml" ContentType="application/vnd.openxmlformats-officedocument.spreadsheetml.pivotTable+xml"/>
  <Override PartName="/xl/pivotTables/pivotTable679.xml" ContentType="application/vnd.openxmlformats-officedocument.spreadsheetml.pivotTable+xml"/>
  <Override PartName="/xl/pivotTables/pivotTable680.xml" ContentType="application/vnd.openxmlformats-officedocument.spreadsheetml.pivotTable+xml"/>
  <Override PartName="/xl/pivotTables/pivotTable681.xml" ContentType="application/vnd.openxmlformats-officedocument.spreadsheetml.pivotTable+xml"/>
  <Override PartName="/xl/pivotTables/pivotTable682.xml" ContentType="application/vnd.openxmlformats-officedocument.spreadsheetml.pivotTable+xml"/>
  <Override PartName="/xl/pivotTables/pivotTable683.xml" ContentType="application/vnd.openxmlformats-officedocument.spreadsheetml.pivotTable+xml"/>
  <Override PartName="/xl/pivotTables/pivotTable684.xml" ContentType="application/vnd.openxmlformats-officedocument.spreadsheetml.pivotTable+xml"/>
  <Override PartName="/xl/pivotTables/pivotTable685.xml" ContentType="application/vnd.openxmlformats-officedocument.spreadsheetml.pivotTable+xml"/>
  <Override PartName="/xl/pivotTables/pivotTable686.xml" ContentType="application/vnd.openxmlformats-officedocument.spreadsheetml.pivotTable+xml"/>
  <Override PartName="/xl/pivotTables/pivotTable687.xml" ContentType="application/vnd.openxmlformats-officedocument.spreadsheetml.pivotTable+xml"/>
  <Override PartName="/xl/pivotTables/pivotTable688.xml" ContentType="application/vnd.openxmlformats-officedocument.spreadsheetml.pivotTable+xml"/>
  <Override PartName="/xl/pivotTables/pivotTable689.xml" ContentType="application/vnd.openxmlformats-officedocument.spreadsheetml.pivotTable+xml"/>
  <Override PartName="/xl/pivotTables/pivotTable690.xml" ContentType="application/vnd.openxmlformats-officedocument.spreadsheetml.pivotTable+xml"/>
  <Override PartName="/xl/pivotTables/pivotTable691.xml" ContentType="application/vnd.openxmlformats-officedocument.spreadsheetml.pivotTable+xml"/>
  <Override PartName="/xl/pivotTables/pivotTable692.xml" ContentType="application/vnd.openxmlformats-officedocument.spreadsheetml.pivotTable+xml"/>
  <Override PartName="/xl/pivotTables/pivotTable693.xml" ContentType="application/vnd.openxmlformats-officedocument.spreadsheetml.pivotTable+xml"/>
  <Override PartName="/xl/pivotTables/pivotTable694.xml" ContentType="application/vnd.openxmlformats-officedocument.spreadsheetml.pivotTable+xml"/>
  <Override PartName="/xl/pivotTables/pivotTable695.xml" ContentType="application/vnd.openxmlformats-officedocument.spreadsheetml.pivotTable+xml"/>
  <Override PartName="/xl/pivotTables/pivotTable696.xml" ContentType="application/vnd.openxmlformats-officedocument.spreadsheetml.pivotTable+xml"/>
  <Override PartName="/xl/pivotTables/pivotTable697.xml" ContentType="application/vnd.openxmlformats-officedocument.spreadsheetml.pivotTable+xml"/>
  <Override PartName="/xl/pivotTables/pivotTable698.xml" ContentType="application/vnd.openxmlformats-officedocument.spreadsheetml.pivotTable+xml"/>
  <Override PartName="/xl/pivotTables/pivotTable699.xml" ContentType="application/vnd.openxmlformats-officedocument.spreadsheetml.pivotTable+xml"/>
  <Override PartName="/xl/pivotTables/pivotTable700.xml" ContentType="application/vnd.openxmlformats-officedocument.spreadsheetml.pivotTable+xml"/>
  <Override PartName="/xl/pivotTables/pivotTable701.xml" ContentType="application/vnd.openxmlformats-officedocument.spreadsheetml.pivotTable+xml"/>
  <Override PartName="/xl/pivotTables/pivotTable702.xml" ContentType="application/vnd.openxmlformats-officedocument.spreadsheetml.pivotTable+xml"/>
  <Override PartName="/xl/pivotTables/pivotTable703.xml" ContentType="application/vnd.openxmlformats-officedocument.spreadsheetml.pivotTable+xml"/>
  <Override PartName="/xl/pivotTables/pivotTable704.xml" ContentType="application/vnd.openxmlformats-officedocument.spreadsheetml.pivotTable+xml"/>
  <Override PartName="/xl/pivotTables/pivotTable705.xml" ContentType="application/vnd.openxmlformats-officedocument.spreadsheetml.pivotTable+xml"/>
  <Override PartName="/xl/pivotTables/pivotTable706.xml" ContentType="application/vnd.openxmlformats-officedocument.spreadsheetml.pivotTable+xml"/>
  <Override PartName="/xl/pivotTables/pivotTable707.xml" ContentType="application/vnd.openxmlformats-officedocument.spreadsheetml.pivotTable+xml"/>
  <Override PartName="/xl/pivotTables/pivotTable708.xml" ContentType="application/vnd.openxmlformats-officedocument.spreadsheetml.pivotTable+xml"/>
  <Override PartName="/xl/pivotTables/pivotTable709.xml" ContentType="application/vnd.openxmlformats-officedocument.spreadsheetml.pivotTable+xml"/>
  <Override PartName="/xl/pivotTables/pivotTable710.xml" ContentType="application/vnd.openxmlformats-officedocument.spreadsheetml.pivotTable+xml"/>
  <Override PartName="/xl/pivotTables/pivotTable711.xml" ContentType="application/vnd.openxmlformats-officedocument.spreadsheetml.pivotTable+xml"/>
  <Override PartName="/xl/pivotTables/pivotTable712.xml" ContentType="application/vnd.openxmlformats-officedocument.spreadsheetml.pivotTable+xml"/>
  <Override PartName="/xl/pivotTables/pivotTable713.xml" ContentType="application/vnd.openxmlformats-officedocument.spreadsheetml.pivotTable+xml"/>
  <Override PartName="/xl/pivotTables/pivotTable714.xml" ContentType="application/vnd.openxmlformats-officedocument.spreadsheetml.pivotTable+xml"/>
  <Override PartName="/xl/pivotTables/pivotTable715.xml" ContentType="application/vnd.openxmlformats-officedocument.spreadsheetml.pivotTable+xml"/>
  <Override PartName="/xl/pivotTables/pivotTable716.xml" ContentType="application/vnd.openxmlformats-officedocument.spreadsheetml.pivotTable+xml"/>
  <Override PartName="/xl/pivotTables/pivotTable717.xml" ContentType="application/vnd.openxmlformats-officedocument.spreadsheetml.pivotTable+xml"/>
  <Override PartName="/xl/pivotTables/pivotTable718.xml" ContentType="application/vnd.openxmlformats-officedocument.spreadsheetml.pivotTable+xml"/>
  <Override PartName="/xl/pivotTables/pivotTable719.xml" ContentType="application/vnd.openxmlformats-officedocument.spreadsheetml.pivotTable+xml"/>
  <Override PartName="/xl/pivotTables/pivotTable720.xml" ContentType="application/vnd.openxmlformats-officedocument.spreadsheetml.pivotTable+xml"/>
  <Override PartName="/xl/pivotTables/pivotTable721.xml" ContentType="application/vnd.openxmlformats-officedocument.spreadsheetml.pivotTable+xml"/>
  <Override PartName="/xl/pivotTables/pivotTable722.xml" ContentType="application/vnd.openxmlformats-officedocument.spreadsheetml.pivotTable+xml"/>
  <Override PartName="/xl/pivotTables/pivotTable723.xml" ContentType="application/vnd.openxmlformats-officedocument.spreadsheetml.pivotTable+xml"/>
  <Override PartName="/xl/pivotTables/pivotTable724.xml" ContentType="application/vnd.openxmlformats-officedocument.spreadsheetml.pivotTable+xml"/>
  <Override PartName="/xl/pivotTables/pivotTable725.xml" ContentType="application/vnd.openxmlformats-officedocument.spreadsheetml.pivotTable+xml"/>
  <Override PartName="/xl/pivotTables/pivotTable726.xml" ContentType="application/vnd.openxmlformats-officedocument.spreadsheetml.pivotTable+xml"/>
  <Override PartName="/xl/pivotTables/pivotTable727.xml" ContentType="application/vnd.openxmlformats-officedocument.spreadsheetml.pivotTable+xml"/>
  <Override PartName="/xl/pivotTables/pivotTable728.xml" ContentType="application/vnd.openxmlformats-officedocument.spreadsheetml.pivotTable+xml"/>
  <Override PartName="/xl/pivotTables/pivotTable729.xml" ContentType="application/vnd.openxmlformats-officedocument.spreadsheetml.pivotTable+xml"/>
  <Override PartName="/xl/pivotTables/pivotTable730.xml" ContentType="application/vnd.openxmlformats-officedocument.spreadsheetml.pivotTable+xml"/>
  <Override PartName="/xl/pivotTables/pivotTable731.xml" ContentType="application/vnd.openxmlformats-officedocument.spreadsheetml.pivotTable+xml"/>
  <Override PartName="/xl/pivotTables/pivotTable732.xml" ContentType="application/vnd.openxmlformats-officedocument.spreadsheetml.pivotTable+xml"/>
  <Override PartName="/xl/pivotTables/pivotTable733.xml" ContentType="application/vnd.openxmlformats-officedocument.spreadsheetml.pivotTable+xml"/>
  <Override PartName="/xl/pivotTables/pivotTable734.xml" ContentType="application/vnd.openxmlformats-officedocument.spreadsheetml.pivotTable+xml"/>
  <Override PartName="/xl/pivotTables/pivotTable735.xml" ContentType="application/vnd.openxmlformats-officedocument.spreadsheetml.pivotTable+xml"/>
  <Override PartName="/xl/pivotTables/pivotTable736.xml" ContentType="application/vnd.openxmlformats-officedocument.spreadsheetml.pivotTable+xml"/>
  <Override PartName="/xl/pivotTables/pivotTable737.xml" ContentType="application/vnd.openxmlformats-officedocument.spreadsheetml.pivotTable+xml"/>
  <Override PartName="/xl/pivotTables/pivotTable738.xml" ContentType="application/vnd.openxmlformats-officedocument.spreadsheetml.pivotTable+xml"/>
  <Override PartName="/xl/pivotTables/pivotTable739.xml" ContentType="application/vnd.openxmlformats-officedocument.spreadsheetml.pivotTable+xml"/>
  <Override PartName="/xl/pivotTables/pivotTable740.xml" ContentType="application/vnd.openxmlformats-officedocument.spreadsheetml.pivotTable+xml"/>
  <Override PartName="/xl/pivotTables/pivotTable741.xml" ContentType="application/vnd.openxmlformats-officedocument.spreadsheetml.pivotTable+xml"/>
  <Override PartName="/xl/pivotTables/pivotTable742.xml" ContentType="application/vnd.openxmlformats-officedocument.spreadsheetml.pivotTable+xml"/>
  <Override PartName="/xl/pivotTables/pivotTable743.xml" ContentType="application/vnd.openxmlformats-officedocument.spreadsheetml.pivotTable+xml"/>
  <Override PartName="/xl/pivotTables/pivotTable744.xml" ContentType="application/vnd.openxmlformats-officedocument.spreadsheetml.pivotTable+xml"/>
  <Override PartName="/xl/pivotTables/pivotTable745.xml" ContentType="application/vnd.openxmlformats-officedocument.spreadsheetml.pivotTable+xml"/>
  <Override PartName="/xl/pivotTables/pivotTable746.xml" ContentType="application/vnd.openxmlformats-officedocument.spreadsheetml.pivotTable+xml"/>
  <Override PartName="/xl/pivotTables/pivotTable747.xml" ContentType="application/vnd.openxmlformats-officedocument.spreadsheetml.pivotTable+xml"/>
  <Override PartName="/xl/pivotTables/pivotTable748.xml" ContentType="application/vnd.openxmlformats-officedocument.spreadsheetml.pivotTable+xml"/>
  <Override PartName="/xl/pivotTables/pivotTable749.xml" ContentType="application/vnd.openxmlformats-officedocument.spreadsheetml.pivotTable+xml"/>
  <Override PartName="/xl/pivotTables/pivotTable750.xml" ContentType="application/vnd.openxmlformats-officedocument.spreadsheetml.pivotTable+xml"/>
  <Override PartName="/xl/pivotTables/pivotTable751.xml" ContentType="application/vnd.openxmlformats-officedocument.spreadsheetml.pivotTable+xml"/>
  <Override PartName="/xl/pivotTables/pivotTable752.xml" ContentType="application/vnd.openxmlformats-officedocument.spreadsheetml.pivotTable+xml"/>
  <Override PartName="/xl/pivotTables/pivotTable753.xml" ContentType="application/vnd.openxmlformats-officedocument.spreadsheetml.pivotTable+xml"/>
  <Override PartName="/xl/pivotTables/pivotTable754.xml" ContentType="application/vnd.openxmlformats-officedocument.spreadsheetml.pivotTable+xml"/>
  <Override PartName="/xl/pivotTables/pivotTable755.xml" ContentType="application/vnd.openxmlformats-officedocument.spreadsheetml.pivotTable+xml"/>
  <Override PartName="/xl/pivotTables/pivotTable756.xml" ContentType="application/vnd.openxmlformats-officedocument.spreadsheetml.pivotTable+xml"/>
  <Override PartName="/xl/pivotTables/pivotTable757.xml" ContentType="application/vnd.openxmlformats-officedocument.spreadsheetml.pivotTable+xml"/>
  <Override PartName="/xl/pivotTables/pivotTable758.xml" ContentType="application/vnd.openxmlformats-officedocument.spreadsheetml.pivotTable+xml"/>
  <Override PartName="/xl/pivotTables/pivotTable759.xml" ContentType="application/vnd.openxmlformats-officedocument.spreadsheetml.pivotTable+xml"/>
  <Override PartName="/xl/pivotTables/pivotTable760.xml" ContentType="application/vnd.openxmlformats-officedocument.spreadsheetml.pivotTable+xml"/>
  <Override PartName="/xl/pivotTables/pivotTable761.xml" ContentType="application/vnd.openxmlformats-officedocument.spreadsheetml.pivotTable+xml"/>
  <Override PartName="/xl/pivotTables/pivotTable762.xml" ContentType="application/vnd.openxmlformats-officedocument.spreadsheetml.pivotTable+xml"/>
  <Override PartName="/xl/pivotTables/pivotTable763.xml" ContentType="application/vnd.openxmlformats-officedocument.spreadsheetml.pivotTable+xml"/>
  <Override PartName="/xl/pivotTables/pivotTable764.xml" ContentType="application/vnd.openxmlformats-officedocument.spreadsheetml.pivotTable+xml"/>
  <Override PartName="/xl/pivotTables/pivotTable765.xml" ContentType="application/vnd.openxmlformats-officedocument.spreadsheetml.pivotTable+xml"/>
  <Override PartName="/xl/pivotTables/pivotTable766.xml" ContentType="application/vnd.openxmlformats-officedocument.spreadsheetml.pivotTable+xml"/>
  <Override PartName="/xl/pivotTables/pivotTable767.xml" ContentType="application/vnd.openxmlformats-officedocument.spreadsheetml.pivotTable+xml"/>
  <Override PartName="/xl/pivotTables/pivotTable768.xml" ContentType="application/vnd.openxmlformats-officedocument.spreadsheetml.pivotTable+xml"/>
  <Override PartName="/xl/pivotTables/pivotTable769.xml" ContentType="application/vnd.openxmlformats-officedocument.spreadsheetml.pivotTable+xml"/>
  <Override PartName="/xl/pivotTables/pivotTable770.xml" ContentType="application/vnd.openxmlformats-officedocument.spreadsheetml.pivotTable+xml"/>
  <Override PartName="/xl/pivotTables/pivotTable771.xml" ContentType="application/vnd.openxmlformats-officedocument.spreadsheetml.pivotTable+xml"/>
  <Override PartName="/xl/pivotTables/pivotTable772.xml" ContentType="application/vnd.openxmlformats-officedocument.spreadsheetml.pivotTable+xml"/>
  <Override PartName="/xl/pivotTables/pivotTable773.xml" ContentType="application/vnd.openxmlformats-officedocument.spreadsheetml.pivotTable+xml"/>
  <Override PartName="/xl/pivotTables/pivotTable774.xml" ContentType="application/vnd.openxmlformats-officedocument.spreadsheetml.pivotTable+xml"/>
  <Override PartName="/xl/pivotTables/pivotTable775.xml" ContentType="application/vnd.openxmlformats-officedocument.spreadsheetml.pivotTable+xml"/>
  <Override PartName="/xl/pivotTables/pivotTable776.xml" ContentType="application/vnd.openxmlformats-officedocument.spreadsheetml.pivotTable+xml"/>
  <Override PartName="/xl/pivotTables/pivotTable777.xml" ContentType="application/vnd.openxmlformats-officedocument.spreadsheetml.pivotTable+xml"/>
  <Override PartName="/xl/pivotTables/pivotTable778.xml" ContentType="application/vnd.openxmlformats-officedocument.spreadsheetml.pivotTable+xml"/>
  <Override PartName="/xl/pivotTables/pivotTable779.xml" ContentType="application/vnd.openxmlformats-officedocument.spreadsheetml.pivotTable+xml"/>
  <Override PartName="/xl/pivotTables/pivotTable780.xml" ContentType="application/vnd.openxmlformats-officedocument.spreadsheetml.pivotTable+xml"/>
  <Override PartName="/xl/pivotTables/pivotTable781.xml" ContentType="application/vnd.openxmlformats-officedocument.spreadsheetml.pivotTable+xml"/>
  <Override PartName="/xl/pivotTables/pivotTable782.xml" ContentType="application/vnd.openxmlformats-officedocument.spreadsheetml.pivotTable+xml"/>
  <Override PartName="/xl/pivotTables/pivotTable783.xml" ContentType="application/vnd.openxmlformats-officedocument.spreadsheetml.pivotTable+xml"/>
  <Override PartName="/xl/pivotTables/pivotTable784.xml" ContentType="application/vnd.openxmlformats-officedocument.spreadsheetml.pivotTable+xml"/>
  <Override PartName="/xl/pivotTables/pivotTable785.xml" ContentType="application/vnd.openxmlformats-officedocument.spreadsheetml.pivotTable+xml"/>
  <Override PartName="/xl/pivotTables/pivotTable786.xml" ContentType="application/vnd.openxmlformats-officedocument.spreadsheetml.pivotTable+xml"/>
  <Override PartName="/xl/pivotTables/pivotTable787.xml" ContentType="application/vnd.openxmlformats-officedocument.spreadsheetml.pivotTable+xml"/>
  <Override PartName="/xl/pivotTables/pivotTable788.xml" ContentType="application/vnd.openxmlformats-officedocument.spreadsheetml.pivotTable+xml"/>
  <Override PartName="/xl/pivotTables/pivotTable789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G:\Můj disk\TKV2026\"/>
    </mc:Choice>
  </mc:AlternateContent>
  <xr:revisionPtr revIDLastSave="0" documentId="13_ncr:1_{4BFF1675-67E6-41E8-86EC-5A8D49A20203}" xr6:coauthVersionLast="47" xr6:coauthVersionMax="47" xr10:uidLastSave="{00000000-0000-0000-0000-000000000000}"/>
  <bookViews>
    <workbookView xWindow="-120" yWindow="-120" windowWidth="38640" windowHeight="21120" tabRatio="920" xr2:uid="{00000000-000D-0000-FFFF-FFFF00000000}"/>
  </bookViews>
  <sheets>
    <sheet name="ZDROJ" sheetId="104" r:id="rId1"/>
    <sheet name="BODY" sheetId="105" state="hidden" r:id="rId2"/>
    <sheet name="ÚČETNICTVÍ" sheetId="54" state="hidden" r:id="rId3"/>
    <sheet name="ODMĚNY" sheetId="92" state="hidden" r:id="rId4"/>
    <sheet name="POŘADÍ" sheetId="82" r:id="rId5"/>
    <sheet name="POŘADÍ-DIDO" sheetId="81" r:id="rId6"/>
    <sheet name="MUŽI" sheetId="52" state="hidden" r:id="rId7"/>
    <sheet name="POSTUPUJE-MUŽI-ZDROJ" sheetId="49" state="hidden" r:id="rId8"/>
    <sheet name="ŽENY" sheetId="9" state="hidden" r:id="rId9"/>
    <sheet name="POSTUPUJE-ŽENY-ZDROJ" sheetId="53" state="hidden" r:id="rId10"/>
    <sheet name="PRVNÍ MÍSTA" sheetId="65" state="hidden" r:id="rId11"/>
    <sheet name="PRVNÍ MÍSTA-DO" sheetId="58" state="hidden" r:id="rId12"/>
    <sheet name="PRVNÍ MÍSTA-DI" sheetId="64" state="hidden" r:id="rId13"/>
    <sheet name="POŘADÍ-DO" sheetId="61" r:id="rId14"/>
    <sheet name="VÍTĚZOVÉ" sheetId="23" r:id="rId15"/>
    <sheet name="VÍTĚZOVÉ-DIDO" sheetId="86" r:id="rId16"/>
    <sheet name="VÍTĚZOVÉ-DO" sheetId="85" r:id="rId17"/>
    <sheet name="MUŽI-DO" sheetId="90" state="hidden" r:id="rId18"/>
    <sheet name="ŽENY-DO" sheetId="91" state="hidden" r:id="rId19"/>
    <sheet name="MUŽI-DI" sheetId="88" state="hidden" r:id="rId20"/>
    <sheet name="ŽENY-DI" sheetId="89" state="hidden" r:id="rId21"/>
    <sheet name="VÝPOČET-DO" sheetId="55" state="hidden" r:id="rId22"/>
    <sheet name="VÝPOČET-DI" sheetId="87" state="hidden" r:id="rId23"/>
    <sheet name="DEMLOVKA" sheetId="71" r:id="rId24"/>
    <sheet name="DEMLOVKA-DIDO" sheetId="70" r:id="rId25"/>
    <sheet name="DEMLOVKA-DO" sheetId="69" r:id="rId26"/>
    <sheet name="PŘIBYSLAV" sheetId="68" r:id="rId27"/>
    <sheet name="PŘIBYSLAV-DIDO" sheetId="67" r:id="rId28"/>
    <sheet name="PŘIBYSLAV-DO" sheetId="66" r:id="rId29"/>
    <sheet name="BRTNICE" sheetId="100" r:id="rId30"/>
    <sheet name="BRTNICE-DIDO" sheetId="101" r:id="rId31"/>
    <sheet name="BRTNICE-DO" sheetId="102" r:id="rId32"/>
    <sheet name="U DEJVA" sheetId="94" r:id="rId33"/>
    <sheet name="U DEJVA-DIDO" sheetId="95" r:id="rId34"/>
    <sheet name="U DEJVA-DO" sheetId="96" r:id="rId35"/>
    <sheet name="KOVÁRNA" sheetId="80" r:id="rId36"/>
    <sheet name="KOVÁRNA-DIDO" sheetId="79" r:id="rId37"/>
    <sheet name="KOVÁRNA-DO" sheetId="78" r:id="rId38"/>
    <sheet name="TAJFUN" sheetId="74" state="hidden" r:id="rId39"/>
    <sheet name="TAJFUN-DI" sheetId="73" state="hidden" r:id="rId40"/>
    <sheet name="TAJFUN-DO" sheetId="72" state="hidden" r:id="rId41"/>
    <sheet name="MUSIC CLUB" sheetId="77" r:id="rId42"/>
    <sheet name="MUSIC CLUB-DIDO" sheetId="76" r:id="rId43"/>
    <sheet name="MUSIC CLUB-DO" sheetId="75" r:id="rId44"/>
    <sheet name="MADEIRA" sheetId="63" r:id="rId45"/>
    <sheet name="MADEIRA-DIDO" sheetId="62" r:id="rId46"/>
    <sheet name="MADEIRA-DO" sheetId="35" r:id="rId47"/>
    <sheet name="ÚVODNÍ-DIDO" sheetId="108" r:id="rId48"/>
    <sheet name="ÚVODNÍ-DO" sheetId="106" r:id="rId49"/>
    <sheet name="INDEX" sheetId="24" state="hidden" r:id="rId50"/>
  </sheets>
  <definedNames>
    <definedName name="_xlnm._FilterDatabase" localSheetId="4" hidden="1">POŘADÍ!$K$9:$P$9</definedName>
    <definedName name="_xlnm._FilterDatabase" localSheetId="5" hidden="1">'POŘADÍ-DIDO'!$J$9:$M$9</definedName>
    <definedName name="_xlnm._FilterDatabase" localSheetId="13" hidden="1">'POŘADÍ-DO'!$J$10:$M$10</definedName>
    <definedName name="_xlnm._FilterDatabase" localSheetId="7" hidden="1">'POSTUPUJE-MUŽI-ZDROJ'!$A$1:$D$300</definedName>
    <definedName name="_xlnm._FilterDatabase" localSheetId="9" hidden="1">'POSTUPUJE-ŽENY-ZDROJ'!$A$1:$D$300</definedName>
    <definedName name="_xlnm._FilterDatabase" localSheetId="10" hidden="1">'PRVNÍ MÍSTA'!$A$5:$W$5</definedName>
    <definedName name="_xlnm._FilterDatabase" localSheetId="12" hidden="1">'PRVNÍ MÍSTA-DI'!$A$5:$W$5</definedName>
    <definedName name="_xlnm._FilterDatabase" localSheetId="11" hidden="1">'PRVNÍ MÍSTA-DO'!$A$5:$W$5</definedName>
    <definedName name="_xlnm._FilterDatabase" localSheetId="0" hidden="1">ZDROJ!$A$1:$H$31</definedName>
    <definedName name="_xlnm.Print_Area" localSheetId="29">BRTNICE!#REF!,BRTNICE!#REF!</definedName>
    <definedName name="_xlnm.Print_Area" localSheetId="30">'BRTNICE-DIDO'!#REF!,'BRTNICE-DIDO'!#REF!</definedName>
    <definedName name="_xlnm.Print_Area" localSheetId="31">'BRTNICE-DO'!#REF!,'BRTNICE-DO'!#REF!</definedName>
    <definedName name="_xlnm.Print_Area" localSheetId="23">DEMLOVKA!#REF!,DEMLOVKA!#REF!</definedName>
    <definedName name="_xlnm.Print_Area" localSheetId="24">'DEMLOVKA-DIDO'!#REF!,'DEMLOVKA-DIDO'!#REF!</definedName>
    <definedName name="_xlnm.Print_Area" localSheetId="25">'DEMLOVKA-DO'!#REF!,'DEMLOVKA-DO'!#REF!</definedName>
    <definedName name="_xlnm.Print_Area" localSheetId="35">KOVÁRNA!#REF!,KOVÁRNA!#REF!</definedName>
    <definedName name="_xlnm.Print_Area" localSheetId="36">'KOVÁRNA-DIDO'!#REF!,'KOVÁRNA-DIDO'!#REF!</definedName>
    <definedName name="_xlnm.Print_Area" localSheetId="37">'KOVÁRNA-DO'!#REF!,'KOVÁRNA-DO'!#REF!</definedName>
    <definedName name="_xlnm.Print_Area" localSheetId="44">MADEIRA!#REF!,MADEIRA!#REF!</definedName>
    <definedName name="_xlnm.Print_Area" localSheetId="45">'MADEIRA-DIDO'!#REF!,'MADEIRA-DIDO'!#REF!</definedName>
    <definedName name="_xlnm.Print_Area" localSheetId="46">'MADEIRA-DO'!#REF!,'MADEIRA-DO'!#REF!</definedName>
    <definedName name="_xlnm.Print_Area" localSheetId="41">'MUSIC CLUB'!#REF!,'MUSIC CLUB'!#REF!</definedName>
    <definedName name="_xlnm.Print_Area" localSheetId="42">'MUSIC CLUB-DIDO'!#REF!,'MUSIC CLUB-DIDO'!#REF!</definedName>
    <definedName name="_xlnm.Print_Area" localSheetId="43">'MUSIC CLUB-DO'!#REF!,'MUSIC CLUB-DO'!#REF!</definedName>
    <definedName name="_xlnm.Print_Area" localSheetId="6">MUŽI!$A$8:$G$45,MUŽI!#REF!</definedName>
    <definedName name="_xlnm.Print_Area" localSheetId="19">'MUŽI-DI'!$A$8:$G$45,'MUŽI-DI'!$J$8:$K$9</definedName>
    <definedName name="_xlnm.Print_Area" localSheetId="17">'MUŽI-DO'!$A$8:$G$45,'MUŽI-DO'!$J$8:$K$9</definedName>
    <definedName name="_xlnm.Print_Area" localSheetId="26">PŘIBYSLAV!#REF!,PŘIBYSLAV!#REF!</definedName>
    <definedName name="_xlnm.Print_Area" localSheetId="27">'PŘIBYSLAV-DIDO'!#REF!,'PŘIBYSLAV-DIDO'!#REF!</definedName>
    <definedName name="_xlnm.Print_Area" localSheetId="28">'PŘIBYSLAV-DO'!#REF!,'PŘIBYSLAV-DO'!#REF!</definedName>
    <definedName name="_xlnm.Print_Area" localSheetId="38">TAJFUN!#REF!,TAJFUN!#REF!</definedName>
    <definedName name="_xlnm.Print_Area" localSheetId="39">'TAJFUN-DI'!#REF!,'TAJFUN-DI'!#REF!</definedName>
    <definedName name="_xlnm.Print_Area" localSheetId="40">'TAJFUN-DO'!#REF!,'TAJFUN-DO'!#REF!</definedName>
    <definedName name="_xlnm.Print_Area" localSheetId="32">'U DEJVA'!#REF!,'U DEJVA'!#REF!</definedName>
    <definedName name="_xlnm.Print_Area" localSheetId="33">'U DEJVA-DIDO'!#REF!,'U DEJVA-DIDO'!#REF!</definedName>
    <definedName name="_xlnm.Print_Area" localSheetId="34">'U DEJVA-DO'!#REF!,'U DEJVA-DO'!#REF!</definedName>
    <definedName name="_xlnm.Print_Area" localSheetId="8">ŽENY!$A$8:$G$45,ŽENY!#REF!</definedName>
    <definedName name="_xlnm.Print_Area" localSheetId="20">'ŽENY-DI'!$A$8:$G$45,'ŽENY-DI'!$J$8:$K$9</definedName>
    <definedName name="_xlnm.Print_Area" localSheetId="18">'ŽENY-DO'!$A$8:$G$45,'ŽENY-DO'!$J$8:$K$9</definedName>
    <definedName name="Průřez_Kolo">#N/A</definedName>
    <definedName name="Průřez_Kolo1">#N/A</definedName>
    <definedName name="Průřez_Kolo10">#N/A</definedName>
    <definedName name="Průřez_Kolo2">#N/A</definedName>
    <definedName name="Průřez_Kolo3">#N/A</definedName>
    <definedName name="Průřez_Kolo5">#N/A</definedName>
    <definedName name="Průřez_Kolo6">#N/A</definedName>
    <definedName name="Průřez_Kolo7">#N/A</definedName>
    <definedName name="Průřez_Kolo8">#N/A</definedName>
    <definedName name="Průřez_Kolo9">#N/A</definedName>
  </definedNames>
  <calcPr calcId="191028"/>
  <pivotCaches>
    <pivotCache cacheId="41" r:id="rId51"/>
    <pivotCache cacheId="49" r:id="rId52"/>
    <pivotCache cacheId="54" r:id="rId53"/>
    <pivotCache cacheId="59" r:id="rId54"/>
    <pivotCache cacheId="63" r:id="rId55"/>
    <pivotCache cacheId="70" r:id="rId56"/>
  </pivotCaches>
  <extLst>
    <ext xmlns:x14="http://schemas.microsoft.com/office/spreadsheetml/2009/9/main" uri="{BBE1A952-AA13-448e-AADC-164F8A28A991}">
      <x14:slicerCaches>
        <x14:slicerCache r:id="rId57"/>
        <x14:slicerCache r:id="rId58"/>
        <x14:slicerCache r:id="rId59"/>
        <x14:slicerCache r:id="rId60"/>
        <x14:slicerCache r:id="rId61"/>
        <x14:slicerCache r:id="rId62"/>
        <x14:slicerCache r:id="rId63"/>
        <x14:slicerCache r:id="rId64"/>
        <x14:slicerCache r:id="rId65"/>
        <x14:slicerCache r:id="rId6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560" i="104" l="1"/>
  <c r="G561" i="104"/>
  <c r="G562" i="104"/>
  <c r="G563" i="104"/>
  <c r="G564" i="104"/>
  <c r="G565" i="104"/>
  <c r="G566" i="104"/>
  <c r="G567" i="104"/>
  <c r="G568" i="104"/>
  <c r="G569" i="104"/>
  <c r="H569" i="104"/>
  <c r="G570" i="104"/>
  <c r="H570" i="104"/>
  <c r="G571" i="104"/>
  <c r="H571" i="104"/>
  <c r="G572" i="104"/>
  <c r="H572" i="104"/>
  <c r="G573" i="104"/>
  <c r="H573" i="104"/>
  <c r="G574" i="104"/>
  <c r="H574" i="104"/>
  <c r="G575" i="104"/>
  <c r="H575" i="104"/>
  <c r="G576" i="104"/>
  <c r="H576" i="104"/>
  <c r="G577" i="104"/>
  <c r="H577" i="104"/>
  <c r="G578" i="104"/>
  <c r="H578" i="104"/>
  <c r="G550" i="104"/>
  <c r="G551" i="104"/>
  <c r="G552" i="104"/>
  <c r="G553" i="104"/>
  <c r="G554" i="104"/>
  <c r="G555" i="104"/>
  <c r="H555" i="104"/>
  <c r="G556" i="104"/>
  <c r="H556" i="104"/>
  <c r="G557" i="104"/>
  <c r="H557" i="104"/>
  <c r="G558" i="104"/>
  <c r="H558" i="104"/>
  <c r="G559" i="104"/>
  <c r="H559" i="104"/>
  <c r="G540" i="104"/>
  <c r="G541" i="104"/>
  <c r="G542" i="104"/>
  <c r="G543" i="104"/>
  <c r="G544" i="104"/>
  <c r="G545" i="104"/>
  <c r="H545" i="104"/>
  <c r="G546" i="104"/>
  <c r="H546" i="104"/>
  <c r="G547" i="104"/>
  <c r="H547" i="104"/>
  <c r="G548" i="104"/>
  <c r="H548" i="104"/>
  <c r="G549" i="104"/>
  <c r="H549" i="104"/>
  <c r="G526" i="104"/>
  <c r="G527" i="104"/>
  <c r="G528" i="104"/>
  <c r="G529" i="104"/>
  <c r="G530" i="104"/>
  <c r="G531" i="104"/>
  <c r="G532" i="104"/>
  <c r="G533" i="104"/>
  <c r="H533" i="104"/>
  <c r="G534" i="104"/>
  <c r="H534" i="104"/>
  <c r="G535" i="104"/>
  <c r="H535" i="104"/>
  <c r="G536" i="104"/>
  <c r="H536" i="104"/>
  <c r="G537" i="104"/>
  <c r="H537" i="104"/>
  <c r="G538" i="104"/>
  <c r="H538" i="104"/>
  <c r="G539" i="104"/>
  <c r="H539" i="104"/>
  <c r="G512" i="104"/>
  <c r="G513" i="104"/>
  <c r="G514" i="104"/>
  <c r="G515" i="104"/>
  <c r="G516" i="104"/>
  <c r="G517" i="104"/>
  <c r="G518" i="104"/>
  <c r="G519" i="104"/>
  <c r="H519" i="104"/>
  <c r="G520" i="104"/>
  <c r="H520" i="104"/>
  <c r="G521" i="104"/>
  <c r="H521" i="104"/>
  <c r="G522" i="104"/>
  <c r="H522" i="104"/>
  <c r="G523" i="104"/>
  <c r="H523" i="104"/>
  <c r="G524" i="104"/>
  <c r="H524" i="104"/>
  <c r="G525" i="104"/>
  <c r="H525" i="104"/>
  <c r="G486" i="104"/>
  <c r="G487" i="104"/>
  <c r="G488" i="104"/>
  <c r="G489" i="104"/>
  <c r="G490" i="104"/>
  <c r="G491" i="104"/>
  <c r="G492" i="104"/>
  <c r="G493" i="104"/>
  <c r="G494" i="104"/>
  <c r="G495" i="104"/>
  <c r="G496" i="104"/>
  <c r="G497" i="104"/>
  <c r="G498" i="104"/>
  <c r="G499" i="104"/>
  <c r="H499" i="104"/>
  <c r="G500" i="104"/>
  <c r="H500" i="104"/>
  <c r="G501" i="104"/>
  <c r="H501" i="104"/>
  <c r="G502" i="104"/>
  <c r="H502" i="104"/>
  <c r="G503" i="104"/>
  <c r="H503" i="104"/>
  <c r="G504" i="104"/>
  <c r="H504" i="104"/>
  <c r="G505" i="104"/>
  <c r="H505" i="104"/>
  <c r="G506" i="104"/>
  <c r="H506" i="104"/>
  <c r="G507" i="104"/>
  <c r="H507" i="104"/>
  <c r="G508" i="104"/>
  <c r="H508" i="104"/>
  <c r="G509" i="104"/>
  <c r="H509" i="104"/>
  <c r="G510" i="104"/>
  <c r="H510" i="104"/>
  <c r="G511" i="104"/>
  <c r="H511" i="104"/>
  <c r="F84" i="82"/>
  <c r="F85" i="82"/>
  <c r="F86" i="82"/>
  <c r="F87" i="82"/>
  <c r="F88" i="82"/>
  <c r="F89" i="82"/>
  <c r="F90" i="82"/>
  <c r="F91" i="82"/>
  <c r="F92" i="82"/>
  <c r="F93" i="82"/>
  <c r="G456" i="104"/>
  <c r="G457" i="104"/>
  <c r="G458" i="104"/>
  <c r="G459" i="104"/>
  <c r="G460" i="104"/>
  <c r="G461" i="104"/>
  <c r="G462" i="104"/>
  <c r="G463" i="104"/>
  <c r="G464" i="104"/>
  <c r="G465" i="104"/>
  <c r="G466" i="104"/>
  <c r="G467" i="104"/>
  <c r="G468" i="104"/>
  <c r="G469" i="104"/>
  <c r="G470" i="104"/>
  <c r="G471" i="104"/>
  <c r="H471" i="104"/>
  <c r="G472" i="104"/>
  <c r="H472" i="104"/>
  <c r="G473" i="104"/>
  <c r="H473" i="104"/>
  <c r="G474" i="104"/>
  <c r="H474" i="104"/>
  <c r="G475" i="104"/>
  <c r="H475" i="104"/>
  <c r="G476" i="104"/>
  <c r="H476" i="104"/>
  <c r="G477" i="104"/>
  <c r="H477" i="104"/>
  <c r="G478" i="104"/>
  <c r="H478" i="104"/>
  <c r="G479" i="104"/>
  <c r="H479" i="104"/>
  <c r="G480" i="104"/>
  <c r="H480" i="104"/>
  <c r="G481" i="104"/>
  <c r="H481" i="104"/>
  <c r="G482" i="104"/>
  <c r="H482" i="104"/>
  <c r="G483" i="104"/>
  <c r="H483" i="104"/>
  <c r="G484" i="104"/>
  <c r="H484" i="104"/>
  <c r="G485" i="104"/>
  <c r="H485" i="104"/>
  <c r="G440" i="104"/>
  <c r="G441" i="104"/>
  <c r="G442" i="104"/>
  <c r="G443" i="104"/>
  <c r="G444" i="104"/>
  <c r="G445" i="104"/>
  <c r="G446" i="104"/>
  <c r="G447" i="104"/>
  <c r="G448" i="104"/>
  <c r="H448" i="104"/>
  <c r="G449" i="104"/>
  <c r="H449" i="104"/>
  <c r="G450" i="104"/>
  <c r="H450" i="104"/>
  <c r="G451" i="104"/>
  <c r="H451" i="104"/>
  <c r="G452" i="104"/>
  <c r="H452" i="104"/>
  <c r="G453" i="104"/>
  <c r="H453" i="104"/>
  <c r="G454" i="104"/>
  <c r="H454" i="104"/>
  <c r="G455" i="104"/>
  <c r="H455" i="104"/>
  <c r="H434" i="104"/>
  <c r="H435" i="104"/>
  <c r="H436" i="104"/>
  <c r="H437" i="104"/>
  <c r="H438" i="104"/>
  <c r="H439" i="104"/>
  <c r="H433" i="104"/>
  <c r="G426" i="104"/>
  <c r="G427" i="104"/>
  <c r="G428" i="104"/>
  <c r="G429" i="104"/>
  <c r="G430" i="104"/>
  <c r="G431" i="104"/>
  <c r="G432" i="104"/>
  <c r="G433" i="104"/>
  <c r="G434" i="104"/>
  <c r="G435" i="104"/>
  <c r="G436" i="104"/>
  <c r="G437" i="104"/>
  <c r="G438" i="104"/>
  <c r="G439" i="104"/>
  <c r="G402" i="104"/>
  <c r="G403" i="104"/>
  <c r="G404" i="104"/>
  <c r="G405" i="104"/>
  <c r="G406" i="104"/>
  <c r="G407" i="104"/>
  <c r="G408" i="104"/>
  <c r="G409" i="104"/>
  <c r="G410" i="104"/>
  <c r="G411" i="104"/>
  <c r="G412" i="104"/>
  <c r="G413" i="104"/>
  <c r="G414" i="104"/>
  <c r="G415" i="104"/>
  <c r="G416" i="104"/>
  <c r="G417" i="104"/>
  <c r="G418" i="104"/>
  <c r="G419" i="104"/>
  <c r="G420" i="104"/>
  <c r="G421" i="104"/>
  <c r="G422" i="104"/>
  <c r="G423" i="104"/>
  <c r="G424" i="104"/>
  <c r="G425" i="104"/>
  <c r="G356" i="104"/>
  <c r="G357" i="104"/>
  <c r="G358" i="104"/>
  <c r="G359" i="104"/>
  <c r="G360" i="104"/>
  <c r="G361" i="104"/>
  <c r="G362" i="104"/>
  <c r="G363" i="104"/>
  <c r="G364" i="104"/>
  <c r="G365" i="104"/>
  <c r="G366" i="104"/>
  <c r="G367" i="104"/>
  <c r="G368" i="104"/>
  <c r="G369" i="104"/>
  <c r="G370" i="104"/>
  <c r="G371" i="104"/>
  <c r="G372" i="104"/>
  <c r="G373" i="104"/>
  <c r="G374" i="104"/>
  <c r="G375" i="104"/>
  <c r="G376" i="104"/>
  <c r="G377" i="104"/>
  <c r="G378" i="104"/>
  <c r="G379" i="104"/>
  <c r="G380" i="104"/>
  <c r="G381" i="104"/>
  <c r="G382" i="104"/>
  <c r="G383" i="104"/>
  <c r="G384" i="104"/>
  <c r="G385" i="104"/>
  <c r="G386" i="104"/>
  <c r="G387" i="104"/>
  <c r="G388" i="104"/>
  <c r="G389" i="104"/>
  <c r="G390" i="104"/>
  <c r="G391" i="104"/>
  <c r="G392" i="104"/>
  <c r="G393" i="104"/>
  <c r="G394" i="104"/>
  <c r="G395" i="104"/>
  <c r="G396" i="104"/>
  <c r="G397" i="104"/>
  <c r="G398" i="104"/>
  <c r="G399" i="104"/>
  <c r="G400" i="104"/>
  <c r="G401" i="104"/>
  <c r="I23" i="82"/>
  <c r="G342" i="104"/>
  <c r="G343" i="104"/>
  <c r="G344" i="104"/>
  <c r="G345" i="104"/>
  <c r="G346" i="104"/>
  <c r="G347" i="104"/>
  <c r="G348" i="104"/>
  <c r="G349" i="104"/>
  <c r="G350" i="104"/>
  <c r="G351" i="104"/>
  <c r="G352" i="104"/>
  <c r="G353" i="104"/>
  <c r="G354" i="104"/>
  <c r="G355" i="104"/>
  <c r="F67" i="82"/>
  <c r="F68" i="82"/>
  <c r="F69" i="82"/>
  <c r="F70" i="82"/>
  <c r="F71" i="82"/>
  <c r="F72" i="82"/>
  <c r="F73" i="82"/>
  <c r="F74" i="82"/>
  <c r="F75" i="82"/>
  <c r="F76" i="82"/>
  <c r="F77" i="82"/>
  <c r="F78" i="82"/>
  <c r="F79" i="82"/>
  <c r="F80" i="82"/>
  <c r="F81" i="82"/>
  <c r="F82" i="82"/>
  <c r="F83" i="82"/>
  <c r="B43" i="54"/>
  <c r="C43" i="54"/>
  <c r="D43" i="54"/>
  <c r="E43" i="54"/>
  <c r="F43" i="54"/>
  <c r="G43" i="54"/>
  <c r="H43" i="54"/>
  <c r="I43" i="54"/>
  <c r="J43" i="54"/>
  <c r="K43" i="54"/>
  <c r="L43" i="54"/>
  <c r="M43" i="54"/>
  <c r="N43" i="54"/>
  <c r="O43" i="54"/>
  <c r="P43" i="54"/>
  <c r="Q43" i="54"/>
  <c r="R43" i="54"/>
  <c r="S43" i="54"/>
  <c r="T43" i="54"/>
  <c r="U43" i="54"/>
  <c r="V43" i="54"/>
  <c r="W43" i="54"/>
  <c r="X43" i="54"/>
  <c r="Y43" i="54"/>
  <c r="Z43" i="54"/>
  <c r="AA43" i="54"/>
  <c r="AB43" i="54"/>
  <c r="AC43" i="54"/>
  <c r="AD43" i="54"/>
  <c r="AE43" i="54"/>
  <c r="B44" i="54"/>
  <c r="C44" i="54"/>
  <c r="D44" i="54"/>
  <c r="E44" i="54"/>
  <c r="F44" i="54"/>
  <c r="G44" i="54"/>
  <c r="H44" i="54"/>
  <c r="I44" i="54"/>
  <c r="J44" i="54"/>
  <c r="K44" i="54"/>
  <c r="L44" i="54"/>
  <c r="M44" i="54"/>
  <c r="N44" i="54"/>
  <c r="O44" i="54"/>
  <c r="P44" i="54"/>
  <c r="Q44" i="54"/>
  <c r="R44" i="54"/>
  <c r="S44" i="54"/>
  <c r="T44" i="54"/>
  <c r="U44" i="54"/>
  <c r="V44" i="54"/>
  <c r="W44" i="54"/>
  <c r="X44" i="54"/>
  <c r="Y44" i="54"/>
  <c r="Z44" i="54"/>
  <c r="AA44" i="54"/>
  <c r="AB44" i="54"/>
  <c r="AC44" i="54"/>
  <c r="AD44" i="54"/>
  <c r="AE44" i="54"/>
  <c r="B45" i="54"/>
  <c r="B46" i="54"/>
  <c r="G324" i="104"/>
  <c r="G325" i="104"/>
  <c r="G326" i="104"/>
  <c r="G327" i="104"/>
  <c r="G328" i="104"/>
  <c r="G329" i="104"/>
  <c r="G330" i="104"/>
  <c r="G331" i="104"/>
  <c r="G332" i="104"/>
  <c r="G333" i="104"/>
  <c r="G334" i="104"/>
  <c r="G335" i="104"/>
  <c r="G336" i="104"/>
  <c r="G337" i="104"/>
  <c r="G338" i="104"/>
  <c r="G339" i="104"/>
  <c r="G340" i="104"/>
  <c r="G341" i="104"/>
  <c r="G311" i="104"/>
  <c r="G312" i="104"/>
  <c r="G313" i="104"/>
  <c r="G314" i="104"/>
  <c r="G315" i="104"/>
  <c r="G316" i="104"/>
  <c r="G317" i="104"/>
  <c r="G318" i="104"/>
  <c r="G319" i="104"/>
  <c r="G320" i="104"/>
  <c r="G321" i="104"/>
  <c r="G322" i="104"/>
  <c r="G323" i="104"/>
  <c r="G300" i="104"/>
  <c r="G301" i="104"/>
  <c r="G302" i="104"/>
  <c r="G303" i="104"/>
  <c r="G304" i="104"/>
  <c r="G305" i="104"/>
  <c r="G306" i="104"/>
  <c r="G307" i="104"/>
  <c r="G308" i="104"/>
  <c r="G309" i="104"/>
  <c r="G310" i="104"/>
  <c r="G282" i="104"/>
  <c r="G283" i="104"/>
  <c r="G284" i="104"/>
  <c r="G285" i="104"/>
  <c r="G286" i="104"/>
  <c r="G287" i="104"/>
  <c r="G288" i="104"/>
  <c r="G289" i="104"/>
  <c r="G290" i="104"/>
  <c r="G291" i="104"/>
  <c r="G292" i="104"/>
  <c r="G293" i="104"/>
  <c r="G294" i="104"/>
  <c r="G295" i="104"/>
  <c r="G296" i="104"/>
  <c r="G297" i="104"/>
  <c r="G298" i="104"/>
  <c r="G299" i="104"/>
  <c r="G246" i="104"/>
  <c r="G247" i="104"/>
  <c r="G248" i="104"/>
  <c r="G249" i="104"/>
  <c r="G250" i="104"/>
  <c r="G251" i="104"/>
  <c r="G252" i="104"/>
  <c r="G253" i="104"/>
  <c r="G254" i="104"/>
  <c r="G255" i="104"/>
  <c r="G256" i="104"/>
  <c r="G257" i="104"/>
  <c r="G258" i="104"/>
  <c r="G259" i="104"/>
  <c r="G260" i="104"/>
  <c r="G261" i="104"/>
  <c r="G262" i="104"/>
  <c r="G263" i="104"/>
  <c r="G264" i="104"/>
  <c r="G265" i="104"/>
  <c r="G266" i="104"/>
  <c r="G267" i="104"/>
  <c r="G268" i="104"/>
  <c r="G269" i="104"/>
  <c r="G270" i="104"/>
  <c r="G271" i="104"/>
  <c r="G272" i="104"/>
  <c r="G273" i="104"/>
  <c r="G274" i="104"/>
  <c r="G275" i="104"/>
  <c r="G276" i="104"/>
  <c r="G277" i="104"/>
  <c r="G278" i="104"/>
  <c r="G279" i="104"/>
  <c r="G280" i="104"/>
  <c r="G281" i="104"/>
  <c r="G232" i="104"/>
  <c r="G233" i="104"/>
  <c r="G234" i="104"/>
  <c r="G235" i="104"/>
  <c r="G236" i="104"/>
  <c r="G237" i="104"/>
  <c r="G238" i="104"/>
  <c r="G239" i="104"/>
  <c r="G240" i="104"/>
  <c r="G241" i="104"/>
  <c r="G242" i="104"/>
  <c r="G243" i="104"/>
  <c r="G244" i="104"/>
  <c r="G245" i="104"/>
  <c r="G222" i="104"/>
  <c r="G223" i="104"/>
  <c r="G224" i="104"/>
  <c r="G225" i="104"/>
  <c r="G226" i="104"/>
  <c r="G227" i="104"/>
  <c r="G228" i="104"/>
  <c r="G229" i="104"/>
  <c r="G230" i="104"/>
  <c r="G231" i="104"/>
  <c r="G210" i="104"/>
  <c r="G211" i="104"/>
  <c r="G212" i="104"/>
  <c r="G213" i="104"/>
  <c r="G214" i="104"/>
  <c r="G215" i="104"/>
  <c r="G216" i="104"/>
  <c r="G217" i="104"/>
  <c r="G218" i="104"/>
  <c r="G219" i="104"/>
  <c r="G220" i="104"/>
  <c r="G221" i="104"/>
  <c r="F52" i="82"/>
  <c r="F53" i="82"/>
  <c r="F54" i="82"/>
  <c r="F55" i="82"/>
  <c r="F56" i="82"/>
  <c r="F57" i="82"/>
  <c r="F58" i="82"/>
  <c r="F59" i="82"/>
  <c r="F60" i="82"/>
  <c r="F61" i="82"/>
  <c r="F62" i="82"/>
  <c r="F63" i="82"/>
  <c r="F64" i="82"/>
  <c r="F65" i="82"/>
  <c r="F66" i="82"/>
  <c r="A9" i="86"/>
  <c r="A10" i="86" s="1"/>
  <c r="A11" i="86" s="1"/>
  <c r="A12" i="86" s="1"/>
  <c r="A13" i="86" s="1"/>
  <c r="A14" i="86" s="1"/>
  <c r="A15" i="86" s="1"/>
  <c r="A16" i="86" s="1"/>
  <c r="A17" i="86" s="1"/>
  <c r="A18" i="86" s="1"/>
  <c r="A19" i="86" s="1"/>
  <c r="A20" i="86" s="1"/>
  <c r="A21" i="86" s="1"/>
  <c r="A22" i="86" s="1"/>
  <c r="A23" i="86" s="1"/>
  <c r="A24" i="86" s="1"/>
  <c r="A25" i="86" s="1"/>
  <c r="A26" i="86" s="1"/>
  <c r="A27" i="86" s="1"/>
  <c r="A28" i="86" s="1"/>
  <c r="A29" i="86" s="1"/>
  <c r="A30" i="85"/>
  <c r="A31" i="85"/>
  <c r="A32" i="85"/>
  <c r="A33" i="85"/>
  <c r="A34" i="85"/>
  <c r="A35" i="85"/>
  <c r="A36" i="85"/>
  <c r="A37" i="85"/>
  <c r="A38" i="85"/>
  <c r="A39" i="85"/>
  <c r="A40" i="85"/>
  <c r="A41" i="85"/>
  <c r="A42" i="85"/>
  <c r="A43" i="85"/>
  <c r="A44" i="85"/>
  <c r="A45" i="85"/>
  <c r="A46" i="85"/>
  <c r="A47" i="85"/>
  <c r="A48" i="85"/>
  <c r="A49" i="85"/>
  <c r="A50" i="85"/>
  <c r="A51" i="85"/>
  <c r="A52" i="85"/>
  <c r="A53" i="85"/>
  <c r="A54" i="85"/>
  <c r="A55" i="85"/>
  <c r="A56" i="85"/>
  <c r="A57" i="85"/>
  <c r="A58" i="85"/>
  <c r="A59" i="85"/>
  <c r="A60" i="85"/>
  <c r="A61" i="85"/>
  <c r="A62" i="85"/>
  <c r="A63" i="85"/>
  <c r="A64" i="85"/>
  <c r="A65" i="85"/>
  <c r="A66" i="85"/>
  <c r="A67" i="85"/>
  <c r="A68" i="85"/>
  <c r="A69" i="85"/>
  <c r="A70" i="85"/>
  <c r="A71" i="85"/>
  <c r="A72" i="85"/>
  <c r="A73" i="85"/>
  <c r="A74" i="85"/>
  <c r="A75" i="85"/>
  <c r="A76" i="85"/>
  <c r="A77" i="85"/>
  <c r="A78" i="85"/>
  <c r="A79" i="85"/>
  <c r="A80" i="85"/>
  <c r="A81" i="85"/>
  <c r="A82" i="85"/>
  <c r="A83" i="85"/>
  <c r="A84" i="85"/>
  <c r="A85" i="85"/>
  <c r="A86" i="85"/>
  <c r="A87" i="85"/>
  <c r="A88" i="85"/>
  <c r="A89" i="85"/>
  <c r="A90" i="85"/>
  <c r="A91" i="85"/>
  <c r="A92" i="85"/>
  <c r="A93" i="85"/>
  <c r="A94" i="85"/>
  <c r="A95" i="85"/>
  <c r="A96" i="85"/>
  <c r="A97" i="85"/>
  <c r="A98" i="85"/>
  <c r="A99" i="85"/>
  <c r="A100" i="85"/>
  <c r="A9" i="85"/>
  <c r="A10" i="85" s="1"/>
  <c r="A11" i="85" s="1"/>
  <c r="A12" i="85" s="1"/>
  <c r="A13" i="85" s="1"/>
  <c r="A14" i="85" s="1"/>
  <c r="A15" i="85" s="1"/>
  <c r="A16" i="85" s="1"/>
  <c r="A17" i="85" s="1"/>
  <c r="A18" i="85" s="1"/>
  <c r="A19" i="85" s="1"/>
  <c r="A20" i="85" s="1"/>
  <c r="A21" i="85" s="1"/>
  <c r="A22" i="85" s="1"/>
  <c r="A23" i="85" s="1"/>
  <c r="A24" i="85" s="1"/>
  <c r="A25" i="85" s="1"/>
  <c r="A26" i="85" s="1"/>
  <c r="A27" i="85" s="1"/>
  <c r="A28" i="85" s="1"/>
  <c r="A29" i="85" s="1"/>
  <c r="A30" i="86"/>
  <c r="A31" i="86"/>
  <c r="A32" i="86"/>
  <c r="A33" i="86"/>
  <c r="A34" i="86"/>
  <c r="A35" i="86"/>
  <c r="A36" i="86"/>
  <c r="A37" i="86"/>
  <c r="A38" i="86"/>
  <c r="A39" i="86"/>
  <c r="A40" i="86"/>
  <c r="A41" i="86"/>
  <c r="A42" i="86"/>
  <c r="A43" i="86"/>
  <c r="A44" i="86"/>
  <c r="A45" i="86"/>
  <c r="A46" i="86"/>
  <c r="A47" i="86"/>
  <c r="A48" i="86"/>
  <c r="A49" i="86"/>
  <c r="A50" i="86"/>
  <c r="A51" i="86"/>
  <c r="A52" i="86"/>
  <c r="A53" i="86"/>
  <c r="A54" i="86"/>
  <c r="A55" i="86"/>
  <c r="A56" i="86"/>
  <c r="A57" i="86"/>
  <c r="A58" i="86"/>
  <c r="A59" i="86"/>
  <c r="A60" i="86"/>
  <c r="A61" i="86"/>
  <c r="A62" i="86"/>
  <c r="A63" i="86"/>
  <c r="A64" i="86"/>
  <c r="A65" i="86"/>
  <c r="A66" i="86"/>
  <c r="A67" i="86"/>
  <c r="A68" i="86"/>
  <c r="A69" i="86"/>
  <c r="A70" i="86"/>
  <c r="A71" i="86"/>
  <c r="A72" i="86"/>
  <c r="A73" i="86"/>
  <c r="A74" i="86"/>
  <c r="A75" i="86"/>
  <c r="A76" i="86"/>
  <c r="A77" i="86"/>
  <c r="A78" i="86"/>
  <c r="A79" i="86"/>
  <c r="A80" i="86"/>
  <c r="A81" i="86"/>
  <c r="A82" i="86"/>
  <c r="A83" i="86"/>
  <c r="A84" i="86"/>
  <c r="A85" i="86"/>
  <c r="A86" i="86"/>
  <c r="A87" i="86"/>
  <c r="A88" i="86"/>
  <c r="A89" i="86"/>
  <c r="A90" i="86"/>
  <c r="A91" i="86"/>
  <c r="A92" i="86"/>
  <c r="A93" i="86"/>
  <c r="A94" i="86"/>
  <c r="A95" i="86"/>
  <c r="A96" i="86"/>
  <c r="A97" i="86"/>
  <c r="A98" i="86"/>
  <c r="A99" i="86"/>
  <c r="A100" i="86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9" i="23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G190" i="104"/>
  <c r="G191" i="104"/>
  <c r="G192" i="104"/>
  <c r="G193" i="104"/>
  <c r="G194" i="104"/>
  <c r="G195" i="104"/>
  <c r="G196" i="104"/>
  <c r="G197" i="104"/>
  <c r="G198" i="104"/>
  <c r="G199" i="104"/>
  <c r="G200" i="104"/>
  <c r="G201" i="104"/>
  <c r="G202" i="104"/>
  <c r="G203" i="104"/>
  <c r="G204" i="104"/>
  <c r="G205" i="104"/>
  <c r="G206" i="104"/>
  <c r="G207" i="104"/>
  <c r="G208" i="104"/>
  <c r="G209" i="104"/>
  <c r="K8" i="91"/>
  <c r="K8" i="90"/>
  <c r="K8" i="52"/>
  <c r="B8" i="54"/>
  <c r="C8" i="54"/>
  <c r="D8" i="54"/>
  <c r="E8" i="54"/>
  <c r="F8" i="54"/>
  <c r="G8" i="54"/>
  <c r="B9" i="54"/>
  <c r="C9" i="54"/>
  <c r="D9" i="54"/>
  <c r="E9" i="54"/>
  <c r="F9" i="54"/>
  <c r="G9" i="54"/>
  <c r="B10" i="54"/>
  <c r="C10" i="54"/>
  <c r="D10" i="54"/>
  <c r="E10" i="54"/>
  <c r="F10" i="54"/>
  <c r="G10" i="54"/>
  <c r="B11" i="54"/>
  <c r="C11" i="54"/>
  <c r="D11" i="54"/>
  <c r="E11" i="54"/>
  <c r="F11" i="54"/>
  <c r="G11" i="54"/>
  <c r="K8" i="9"/>
  <c r="E17" i="61"/>
  <c r="E18" i="61"/>
  <c r="E19" i="61"/>
  <c r="E25" i="61"/>
  <c r="E35" i="61"/>
  <c r="E36" i="61"/>
  <c r="E37" i="61"/>
  <c r="G144" i="104"/>
  <c r="G145" i="104"/>
  <c r="G146" i="104"/>
  <c r="G147" i="104"/>
  <c r="G148" i="104"/>
  <c r="G149" i="104"/>
  <c r="G150" i="104"/>
  <c r="G151" i="104"/>
  <c r="G152" i="104"/>
  <c r="G153" i="104"/>
  <c r="G154" i="104"/>
  <c r="G155" i="104"/>
  <c r="G156" i="104"/>
  <c r="G157" i="104"/>
  <c r="G158" i="104"/>
  <c r="G159" i="104"/>
  <c r="G160" i="104"/>
  <c r="G161" i="104"/>
  <c r="G162" i="104"/>
  <c r="G163" i="104"/>
  <c r="G164" i="104"/>
  <c r="G165" i="104"/>
  <c r="G166" i="104"/>
  <c r="G167" i="104"/>
  <c r="G168" i="104"/>
  <c r="G169" i="104"/>
  <c r="G170" i="104"/>
  <c r="G171" i="104"/>
  <c r="G172" i="104"/>
  <c r="G173" i="104"/>
  <c r="G174" i="104"/>
  <c r="G175" i="104"/>
  <c r="G176" i="104"/>
  <c r="G177" i="104"/>
  <c r="G178" i="104"/>
  <c r="G179" i="104"/>
  <c r="G180" i="104"/>
  <c r="G181" i="104"/>
  <c r="G182" i="104"/>
  <c r="G183" i="104"/>
  <c r="G184" i="104"/>
  <c r="G185" i="104"/>
  <c r="G186" i="104"/>
  <c r="G187" i="104"/>
  <c r="G188" i="104"/>
  <c r="G189" i="104"/>
  <c r="G130" i="104"/>
  <c r="G131" i="104"/>
  <c r="G132" i="104"/>
  <c r="G133" i="104"/>
  <c r="G134" i="104"/>
  <c r="G135" i="104"/>
  <c r="G136" i="104"/>
  <c r="G137" i="104"/>
  <c r="G138" i="104"/>
  <c r="G139" i="104"/>
  <c r="G140" i="104"/>
  <c r="G141" i="104"/>
  <c r="G142" i="104"/>
  <c r="G143" i="104"/>
  <c r="A9" i="108"/>
  <c r="A10" i="108" s="1"/>
  <c r="A11" i="108" s="1"/>
  <c r="A12" i="108" s="1"/>
  <c r="A13" i="108" s="1"/>
  <c r="A14" i="108" s="1"/>
  <c r="A15" i="108" s="1"/>
  <c r="A16" i="108" s="1"/>
  <c r="A17" i="108" s="1"/>
  <c r="A18" i="108" s="1"/>
  <c r="A19" i="108" s="1"/>
  <c r="A20" i="108" s="1"/>
  <c r="A21" i="108" s="1"/>
  <c r="A22" i="108" s="1"/>
  <c r="A23" i="108" s="1"/>
  <c r="A24" i="108" s="1"/>
  <c r="A25" i="108" s="1"/>
  <c r="A26" i="108" s="1"/>
  <c r="A27" i="108" s="1"/>
  <c r="A28" i="108" s="1"/>
  <c r="A29" i="108" s="1"/>
  <c r="A30" i="108" s="1"/>
  <c r="A31" i="108" s="1"/>
  <c r="A32" i="108" s="1"/>
  <c r="A33" i="108" s="1"/>
  <c r="A9" i="106"/>
  <c r="A10" i="106" s="1"/>
  <c r="A11" i="106" s="1"/>
  <c r="A12" i="106" s="1"/>
  <c r="A13" i="106" s="1"/>
  <c r="A14" i="106" s="1"/>
  <c r="A15" i="106" s="1"/>
  <c r="A16" i="106" s="1"/>
  <c r="A17" i="106" s="1"/>
  <c r="A18" i="106" s="1"/>
  <c r="A19" i="106" s="1"/>
  <c r="A20" i="106" s="1"/>
  <c r="A21" i="106" s="1"/>
  <c r="A22" i="106" s="1"/>
  <c r="A23" i="106" s="1"/>
  <c r="A24" i="106" s="1"/>
  <c r="A25" i="106" s="1"/>
  <c r="A26" i="106" s="1"/>
  <c r="A27" i="106" s="1"/>
  <c r="A28" i="106" s="1"/>
  <c r="A29" i="106" s="1"/>
  <c r="A30" i="106" s="1"/>
  <c r="G102" i="104"/>
  <c r="G103" i="104"/>
  <c r="G104" i="104"/>
  <c r="G105" i="104"/>
  <c r="G106" i="104"/>
  <c r="G107" i="104"/>
  <c r="G108" i="104"/>
  <c r="G109" i="104"/>
  <c r="G110" i="104"/>
  <c r="G111" i="104"/>
  <c r="G112" i="104"/>
  <c r="G113" i="104"/>
  <c r="G114" i="104"/>
  <c r="G115" i="104"/>
  <c r="G116" i="104"/>
  <c r="G117" i="104"/>
  <c r="G118" i="104"/>
  <c r="G119" i="104"/>
  <c r="G120" i="104"/>
  <c r="G121" i="104"/>
  <c r="G122" i="104"/>
  <c r="G123" i="104"/>
  <c r="G124" i="104"/>
  <c r="G125" i="104"/>
  <c r="G126" i="104"/>
  <c r="G127" i="104"/>
  <c r="G128" i="104"/>
  <c r="G129" i="104"/>
  <c r="G82" i="104"/>
  <c r="G83" i="104"/>
  <c r="G84" i="104"/>
  <c r="G85" i="104"/>
  <c r="G86" i="104"/>
  <c r="G87" i="104"/>
  <c r="G88" i="104"/>
  <c r="G89" i="104"/>
  <c r="G90" i="104"/>
  <c r="G91" i="104"/>
  <c r="G92" i="104"/>
  <c r="G93" i="104"/>
  <c r="G94" i="104"/>
  <c r="G95" i="104"/>
  <c r="G96" i="104"/>
  <c r="G97" i="104"/>
  <c r="G98" i="104"/>
  <c r="G99" i="104"/>
  <c r="G100" i="104"/>
  <c r="G101" i="104"/>
  <c r="G33" i="104"/>
  <c r="G34" i="104"/>
  <c r="G35" i="104"/>
  <c r="G36" i="104"/>
  <c r="G37" i="104"/>
  <c r="G38" i="104"/>
  <c r="G39" i="104"/>
  <c r="G40" i="104"/>
  <c r="G41" i="104"/>
  <c r="G42" i="104"/>
  <c r="G43" i="104"/>
  <c r="G44" i="104"/>
  <c r="G45" i="104"/>
  <c r="G46" i="104"/>
  <c r="G47" i="104"/>
  <c r="G48" i="104"/>
  <c r="G49" i="104"/>
  <c r="G50" i="104"/>
  <c r="G51" i="104"/>
  <c r="G52" i="104"/>
  <c r="G53" i="104"/>
  <c r="G54" i="104"/>
  <c r="G55" i="104"/>
  <c r="G56" i="104"/>
  <c r="G57" i="104"/>
  <c r="G58" i="104"/>
  <c r="G59" i="104"/>
  <c r="G60" i="104"/>
  <c r="G61" i="104"/>
  <c r="G62" i="104"/>
  <c r="G63" i="104"/>
  <c r="G64" i="104"/>
  <c r="G65" i="104"/>
  <c r="G66" i="104"/>
  <c r="G67" i="104"/>
  <c r="G68" i="104"/>
  <c r="G69" i="104"/>
  <c r="G70" i="104"/>
  <c r="G71" i="104"/>
  <c r="G72" i="104"/>
  <c r="G73" i="104"/>
  <c r="G74" i="104"/>
  <c r="G75" i="104"/>
  <c r="G76" i="104"/>
  <c r="G77" i="104"/>
  <c r="G78" i="104"/>
  <c r="G79" i="104"/>
  <c r="G80" i="104"/>
  <c r="G81" i="104"/>
  <c r="G32" i="104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H11" i="35"/>
  <c r="H11" i="75"/>
  <c r="H11" i="72"/>
  <c r="H11" i="78"/>
  <c r="H11" i="96"/>
  <c r="H11" i="102"/>
  <c r="H11" i="66"/>
  <c r="H11" i="69"/>
  <c r="D3" i="49"/>
  <c r="A3" i="49" s="1"/>
  <c r="D4" i="49"/>
  <c r="A4" i="49" s="1"/>
  <c r="D5" i="49"/>
  <c r="D6" i="49"/>
  <c r="D7" i="49"/>
  <c r="A7" i="49" s="1"/>
  <c r="D8" i="49"/>
  <c r="A8" i="49" s="1"/>
  <c r="D9" i="49"/>
  <c r="A9" i="49" s="1"/>
  <c r="D10" i="49"/>
  <c r="D11" i="49"/>
  <c r="D12" i="49"/>
  <c r="C12" i="49" s="1"/>
  <c r="D13" i="49"/>
  <c r="A13" i="49" s="1"/>
  <c r="D14" i="49"/>
  <c r="A14" i="49" s="1"/>
  <c r="D15" i="49"/>
  <c r="D16" i="49"/>
  <c r="D17" i="49"/>
  <c r="A17" i="49" s="1"/>
  <c r="D18" i="49"/>
  <c r="A18" i="49" s="1"/>
  <c r="D19" i="49"/>
  <c r="A19" i="49" s="1"/>
  <c r="D20" i="49"/>
  <c r="D21" i="49"/>
  <c r="D22" i="49"/>
  <c r="C22" i="49" s="1"/>
  <c r="D23" i="49"/>
  <c r="A23" i="49" s="1"/>
  <c r="D24" i="49"/>
  <c r="A24" i="49" s="1"/>
  <c r="D25" i="49"/>
  <c r="D26" i="49"/>
  <c r="D27" i="49"/>
  <c r="A27" i="49" s="1"/>
  <c r="D28" i="49"/>
  <c r="A28" i="49" s="1"/>
  <c r="D29" i="49"/>
  <c r="A29" i="49" s="1"/>
  <c r="D30" i="49"/>
  <c r="D31" i="49"/>
  <c r="D32" i="49"/>
  <c r="B32" i="49" s="1"/>
  <c r="D33" i="49"/>
  <c r="A33" i="49" s="1"/>
  <c r="D34" i="49"/>
  <c r="A34" i="49" s="1"/>
  <c r="D35" i="49"/>
  <c r="D36" i="49"/>
  <c r="D37" i="49"/>
  <c r="A37" i="49" s="1"/>
  <c r="D38" i="49"/>
  <c r="A38" i="49" s="1"/>
  <c r="D39" i="49"/>
  <c r="A39" i="49" s="1"/>
  <c r="D40" i="49"/>
  <c r="D41" i="49"/>
  <c r="D42" i="49"/>
  <c r="C42" i="49" s="1"/>
  <c r="D43" i="49"/>
  <c r="A43" i="49" s="1"/>
  <c r="D44" i="49"/>
  <c r="A44" i="49" s="1"/>
  <c r="D45" i="49"/>
  <c r="D46" i="49"/>
  <c r="D47" i="49"/>
  <c r="A47" i="49" s="1"/>
  <c r="D48" i="49"/>
  <c r="A48" i="49" s="1"/>
  <c r="D49" i="49"/>
  <c r="A49" i="49" s="1"/>
  <c r="D50" i="49"/>
  <c r="D51" i="49"/>
  <c r="D52" i="49"/>
  <c r="C52" i="49" s="1"/>
  <c r="D53" i="49"/>
  <c r="A53" i="49" s="1"/>
  <c r="D54" i="49"/>
  <c r="A54" i="49" s="1"/>
  <c r="D55" i="49"/>
  <c r="D56" i="49"/>
  <c r="D57" i="49"/>
  <c r="A57" i="49" s="1"/>
  <c r="D58" i="49"/>
  <c r="A58" i="49" s="1"/>
  <c r="D59" i="49"/>
  <c r="A59" i="49" s="1"/>
  <c r="D60" i="49"/>
  <c r="D61" i="49"/>
  <c r="D62" i="49"/>
  <c r="C62" i="49" s="1"/>
  <c r="D63" i="49"/>
  <c r="A63" i="49" s="1"/>
  <c r="D64" i="49"/>
  <c r="A64" i="49" s="1"/>
  <c r="D65" i="49"/>
  <c r="D66" i="49"/>
  <c r="D67" i="49"/>
  <c r="A67" i="49" s="1"/>
  <c r="D68" i="49"/>
  <c r="A68" i="49" s="1"/>
  <c r="D69" i="49"/>
  <c r="A69" i="49" s="1"/>
  <c r="D70" i="49"/>
  <c r="D71" i="49"/>
  <c r="D72" i="49"/>
  <c r="C72" i="49" s="1"/>
  <c r="D73" i="49"/>
  <c r="A73" i="49" s="1"/>
  <c r="D74" i="49"/>
  <c r="A74" i="49" s="1"/>
  <c r="D75" i="49"/>
  <c r="D76" i="49"/>
  <c r="D77" i="49"/>
  <c r="A77" i="49" s="1"/>
  <c r="D78" i="49"/>
  <c r="A78" i="49" s="1"/>
  <c r="D79" i="49"/>
  <c r="A79" i="49" s="1"/>
  <c r="D80" i="49"/>
  <c r="D81" i="49"/>
  <c r="D82" i="49"/>
  <c r="C82" i="49" s="1"/>
  <c r="D83" i="49"/>
  <c r="A83" i="49" s="1"/>
  <c r="D84" i="49"/>
  <c r="A84" i="49" s="1"/>
  <c r="D85" i="49"/>
  <c r="D86" i="49"/>
  <c r="D87" i="49"/>
  <c r="A87" i="49" s="1"/>
  <c r="D88" i="49"/>
  <c r="A88" i="49" s="1"/>
  <c r="D89" i="49"/>
  <c r="A89" i="49" s="1"/>
  <c r="D90" i="49"/>
  <c r="D91" i="49"/>
  <c r="D92" i="49"/>
  <c r="B92" i="49" s="1"/>
  <c r="D93" i="49"/>
  <c r="A93" i="49" s="1"/>
  <c r="D94" i="49"/>
  <c r="A94" i="49" s="1"/>
  <c r="D95" i="49"/>
  <c r="D96" i="49"/>
  <c r="D97" i="49"/>
  <c r="A97" i="49" s="1"/>
  <c r="D98" i="49"/>
  <c r="A98" i="49" s="1"/>
  <c r="D99" i="49"/>
  <c r="A99" i="49" s="1"/>
  <c r="D100" i="49"/>
  <c r="D101" i="49"/>
  <c r="D102" i="49"/>
  <c r="B102" i="49" s="1"/>
  <c r="D103" i="49"/>
  <c r="A103" i="49" s="1"/>
  <c r="D104" i="49"/>
  <c r="A104" i="49" s="1"/>
  <c r="D105" i="49"/>
  <c r="D106" i="49"/>
  <c r="D107" i="49"/>
  <c r="A107" i="49" s="1"/>
  <c r="D108" i="49"/>
  <c r="A108" i="49" s="1"/>
  <c r="D109" i="49"/>
  <c r="A109" i="49" s="1"/>
  <c r="D110" i="49"/>
  <c r="D111" i="49"/>
  <c r="D112" i="49"/>
  <c r="C112" i="49" s="1"/>
  <c r="D113" i="49"/>
  <c r="A113" i="49" s="1"/>
  <c r="D114" i="49"/>
  <c r="A114" i="49" s="1"/>
  <c r="D115" i="49"/>
  <c r="D116" i="49"/>
  <c r="D117" i="49"/>
  <c r="A117" i="49" s="1"/>
  <c r="D118" i="49"/>
  <c r="A118" i="49" s="1"/>
  <c r="D119" i="49"/>
  <c r="A119" i="49" s="1"/>
  <c r="D120" i="49"/>
  <c r="D121" i="49"/>
  <c r="D122" i="49"/>
  <c r="B122" i="49" s="1"/>
  <c r="D123" i="49"/>
  <c r="A123" i="49" s="1"/>
  <c r="D124" i="49"/>
  <c r="A124" i="49" s="1"/>
  <c r="D125" i="49"/>
  <c r="D126" i="49"/>
  <c r="D127" i="49"/>
  <c r="A127" i="49" s="1"/>
  <c r="D128" i="49"/>
  <c r="A128" i="49" s="1"/>
  <c r="D129" i="49"/>
  <c r="A129" i="49" s="1"/>
  <c r="D130" i="49"/>
  <c r="D131" i="49"/>
  <c r="D132" i="49"/>
  <c r="B132" i="49" s="1"/>
  <c r="D133" i="49"/>
  <c r="A133" i="49" s="1"/>
  <c r="D134" i="49"/>
  <c r="A134" i="49" s="1"/>
  <c r="D135" i="49"/>
  <c r="D136" i="49"/>
  <c r="B136" i="49" s="1"/>
  <c r="D137" i="49"/>
  <c r="A137" i="49" s="1"/>
  <c r="D138" i="49"/>
  <c r="A138" i="49" s="1"/>
  <c r="D139" i="49"/>
  <c r="A139" i="49" s="1"/>
  <c r="D140" i="49"/>
  <c r="D141" i="49"/>
  <c r="B141" i="49" s="1"/>
  <c r="D142" i="49"/>
  <c r="C142" i="49" s="1"/>
  <c r="D143" i="49"/>
  <c r="A143" i="49" s="1"/>
  <c r="D144" i="49"/>
  <c r="A144" i="49" s="1"/>
  <c r="D145" i="49"/>
  <c r="D146" i="49"/>
  <c r="B146" i="49" s="1"/>
  <c r="D147" i="49"/>
  <c r="B147" i="49" s="1"/>
  <c r="D148" i="49"/>
  <c r="A148" i="49" s="1"/>
  <c r="D149" i="49"/>
  <c r="A149" i="49" s="1"/>
  <c r="D150" i="49"/>
  <c r="D151" i="49"/>
  <c r="B151" i="49" s="1"/>
  <c r="D152" i="49"/>
  <c r="A152" i="49" s="1"/>
  <c r="D153" i="49"/>
  <c r="A153" i="49" s="1"/>
  <c r="D154" i="49"/>
  <c r="A154" i="49" s="1"/>
  <c r="D155" i="49"/>
  <c r="D156" i="49"/>
  <c r="B156" i="49" s="1"/>
  <c r="D157" i="49"/>
  <c r="C157" i="49" s="1"/>
  <c r="D158" i="49"/>
  <c r="A158" i="49" s="1"/>
  <c r="D159" i="49"/>
  <c r="A159" i="49" s="1"/>
  <c r="D160" i="49"/>
  <c r="D161" i="49"/>
  <c r="B161" i="49" s="1"/>
  <c r="D162" i="49"/>
  <c r="B162" i="49" s="1"/>
  <c r="D163" i="49"/>
  <c r="A163" i="49" s="1"/>
  <c r="D164" i="49"/>
  <c r="A164" i="49" s="1"/>
  <c r="D165" i="49"/>
  <c r="D166" i="49"/>
  <c r="B166" i="49" s="1"/>
  <c r="D167" i="49"/>
  <c r="A167" i="49" s="1"/>
  <c r="D168" i="49"/>
  <c r="A168" i="49" s="1"/>
  <c r="D169" i="49"/>
  <c r="A169" i="49" s="1"/>
  <c r="D170" i="49"/>
  <c r="D171" i="49"/>
  <c r="B171" i="49" s="1"/>
  <c r="D172" i="49"/>
  <c r="A172" i="49" s="1"/>
  <c r="D173" i="49"/>
  <c r="A173" i="49" s="1"/>
  <c r="D174" i="49"/>
  <c r="A174" i="49" s="1"/>
  <c r="D175" i="49"/>
  <c r="D176" i="49"/>
  <c r="B176" i="49" s="1"/>
  <c r="D177" i="49"/>
  <c r="C177" i="49" s="1"/>
  <c r="D178" i="49"/>
  <c r="A178" i="49" s="1"/>
  <c r="D179" i="49"/>
  <c r="A179" i="49" s="1"/>
  <c r="D180" i="49"/>
  <c r="D181" i="49"/>
  <c r="B181" i="49" s="1"/>
  <c r="D182" i="49"/>
  <c r="A182" i="49" s="1"/>
  <c r="D183" i="49"/>
  <c r="A183" i="49" s="1"/>
  <c r="D184" i="49"/>
  <c r="A184" i="49" s="1"/>
  <c r="D185" i="49"/>
  <c r="D186" i="49"/>
  <c r="B186" i="49" s="1"/>
  <c r="D187" i="49"/>
  <c r="C187" i="49" s="1"/>
  <c r="D188" i="49"/>
  <c r="A188" i="49" s="1"/>
  <c r="D189" i="49"/>
  <c r="A189" i="49" s="1"/>
  <c r="D190" i="49"/>
  <c r="D191" i="49"/>
  <c r="B191" i="49" s="1"/>
  <c r="D192" i="49"/>
  <c r="A192" i="49" s="1"/>
  <c r="D193" i="49"/>
  <c r="A193" i="49" s="1"/>
  <c r="D194" i="49"/>
  <c r="A194" i="49" s="1"/>
  <c r="D195" i="49"/>
  <c r="D196" i="49"/>
  <c r="B196" i="49" s="1"/>
  <c r="D197" i="49"/>
  <c r="B197" i="49" s="1"/>
  <c r="D198" i="49"/>
  <c r="A198" i="49" s="1"/>
  <c r="D199" i="49"/>
  <c r="A199" i="49" s="1"/>
  <c r="D200" i="49"/>
  <c r="D201" i="49"/>
  <c r="B201" i="49" s="1"/>
  <c r="D202" i="49"/>
  <c r="A202" i="49" s="1"/>
  <c r="D203" i="49"/>
  <c r="A203" i="49" s="1"/>
  <c r="D204" i="49"/>
  <c r="A204" i="49" s="1"/>
  <c r="D205" i="49"/>
  <c r="D206" i="49"/>
  <c r="B206" i="49" s="1"/>
  <c r="D207" i="49"/>
  <c r="A207" i="49" s="1"/>
  <c r="D208" i="49"/>
  <c r="A208" i="49" s="1"/>
  <c r="D209" i="49"/>
  <c r="A209" i="49" s="1"/>
  <c r="D210" i="49"/>
  <c r="D211" i="49"/>
  <c r="B211" i="49" s="1"/>
  <c r="D212" i="49"/>
  <c r="B212" i="49" s="1"/>
  <c r="D213" i="49"/>
  <c r="A213" i="49" s="1"/>
  <c r="D214" i="49"/>
  <c r="A214" i="49" s="1"/>
  <c r="D215" i="49"/>
  <c r="D216" i="49"/>
  <c r="B216" i="49" s="1"/>
  <c r="D217" i="49"/>
  <c r="B217" i="49" s="1"/>
  <c r="D218" i="49"/>
  <c r="A218" i="49" s="1"/>
  <c r="D219" i="49"/>
  <c r="A219" i="49" s="1"/>
  <c r="D220" i="49"/>
  <c r="D221" i="49"/>
  <c r="B221" i="49" s="1"/>
  <c r="D222" i="49"/>
  <c r="A222" i="49" s="1"/>
  <c r="D223" i="49"/>
  <c r="A223" i="49" s="1"/>
  <c r="D224" i="49"/>
  <c r="A224" i="49" s="1"/>
  <c r="D225" i="49"/>
  <c r="D226" i="49"/>
  <c r="B226" i="49" s="1"/>
  <c r="D227" i="49"/>
  <c r="A227" i="49" s="1"/>
  <c r="D228" i="49"/>
  <c r="A228" i="49" s="1"/>
  <c r="D229" i="49"/>
  <c r="A229" i="49" s="1"/>
  <c r="D230" i="49"/>
  <c r="D231" i="49"/>
  <c r="B231" i="49" s="1"/>
  <c r="D232" i="49"/>
  <c r="A232" i="49" s="1"/>
  <c r="B233" i="49"/>
  <c r="D233" i="49"/>
  <c r="A233" i="49" s="1"/>
  <c r="D234" i="49"/>
  <c r="A234" i="49" s="1"/>
  <c r="D235" i="49"/>
  <c r="C236" i="49"/>
  <c r="D236" i="49"/>
  <c r="B236" i="49" s="1"/>
  <c r="D237" i="49"/>
  <c r="A237" i="49" s="1"/>
  <c r="B238" i="49"/>
  <c r="D238" i="49"/>
  <c r="A238" i="49" s="1"/>
  <c r="D239" i="49"/>
  <c r="A239" i="49" s="1"/>
  <c r="D240" i="49"/>
  <c r="D241" i="49"/>
  <c r="B241" i="49" s="1"/>
  <c r="A242" i="49"/>
  <c r="B242" i="49"/>
  <c r="D242" i="49"/>
  <c r="C242" i="49" s="1"/>
  <c r="B243" i="49"/>
  <c r="D243" i="49"/>
  <c r="A243" i="49" s="1"/>
  <c r="D244" i="49"/>
  <c r="A244" i="49" s="1"/>
  <c r="D245" i="49"/>
  <c r="A246" i="49"/>
  <c r="C246" i="49"/>
  <c r="D246" i="49"/>
  <c r="B246" i="49" s="1"/>
  <c r="D247" i="49"/>
  <c r="A247" i="49" s="1"/>
  <c r="B248" i="49"/>
  <c r="D248" i="49"/>
  <c r="A248" i="49" s="1"/>
  <c r="D249" i="49"/>
  <c r="A249" i="49" s="1"/>
  <c r="D250" i="49"/>
  <c r="D251" i="49"/>
  <c r="B251" i="49" s="1"/>
  <c r="B252" i="49"/>
  <c r="C252" i="49"/>
  <c r="D252" i="49"/>
  <c r="A252" i="49" s="1"/>
  <c r="B253" i="49"/>
  <c r="D253" i="49"/>
  <c r="A253" i="49" s="1"/>
  <c r="D254" i="49"/>
  <c r="A254" i="49" s="1"/>
  <c r="D255" i="49"/>
  <c r="D256" i="49"/>
  <c r="B256" i="49" s="1"/>
  <c r="A257" i="49"/>
  <c r="B257" i="49"/>
  <c r="D257" i="49"/>
  <c r="C257" i="49" s="1"/>
  <c r="B258" i="49"/>
  <c r="D258" i="49"/>
  <c r="A258" i="49" s="1"/>
  <c r="D259" i="49"/>
  <c r="A259" i="49" s="1"/>
  <c r="D260" i="49"/>
  <c r="A261" i="49"/>
  <c r="D261" i="49"/>
  <c r="B261" i="49" s="1"/>
  <c r="A262" i="49"/>
  <c r="D262" i="49"/>
  <c r="B262" i="49" s="1"/>
  <c r="B263" i="49"/>
  <c r="D263" i="49"/>
  <c r="A263" i="49" s="1"/>
  <c r="D264" i="49"/>
  <c r="A264" i="49" s="1"/>
  <c r="D265" i="49"/>
  <c r="D266" i="49"/>
  <c r="B266" i="49" s="1"/>
  <c r="D267" i="49"/>
  <c r="A267" i="49" s="1"/>
  <c r="B268" i="49"/>
  <c r="D268" i="49"/>
  <c r="A268" i="49" s="1"/>
  <c r="D269" i="49"/>
  <c r="A269" i="49" s="1"/>
  <c r="D270" i="49"/>
  <c r="A271" i="49"/>
  <c r="C271" i="49"/>
  <c r="D271" i="49"/>
  <c r="B271" i="49" s="1"/>
  <c r="B272" i="49"/>
  <c r="D272" i="49"/>
  <c r="A272" i="49" s="1"/>
  <c r="B273" i="49"/>
  <c r="D273" i="49"/>
  <c r="A273" i="49" s="1"/>
  <c r="D274" i="49"/>
  <c r="A274" i="49" s="1"/>
  <c r="D275" i="49"/>
  <c r="A276" i="49"/>
  <c r="D276" i="49"/>
  <c r="B276" i="49" s="1"/>
  <c r="D277" i="49"/>
  <c r="A277" i="49" s="1"/>
  <c r="B278" i="49"/>
  <c r="D278" i="49"/>
  <c r="A278" i="49" s="1"/>
  <c r="D279" i="49"/>
  <c r="A279" i="49" s="1"/>
  <c r="D280" i="49"/>
  <c r="D281" i="49"/>
  <c r="B281" i="49" s="1"/>
  <c r="A282" i="49"/>
  <c r="B282" i="49"/>
  <c r="D282" i="49"/>
  <c r="C282" i="49" s="1"/>
  <c r="B283" i="49"/>
  <c r="D283" i="49"/>
  <c r="A283" i="49" s="1"/>
  <c r="D284" i="49"/>
  <c r="A284" i="49" s="1"/>
  <c r="D285" i="49"/>
  <c r="D286" i="49"/>
  <c r="B286" i="49" s="1"/>
  <c r="A287" i="49"/>
  <c r="B287" i="49"/>
  <c r="C287" i="49"/>
  <c r="D287" i="49"/>
  <c r="B288" i="49"/>
  <c r="D288" i="49"/>
  <c r="A288" i="49" s="1"/>
  <c r="D289" i="49"/>
  <c r="A289" i="49" s="1"/>
  <c r="D290" i="49"/>
  <c r="A291" i="49"/>
  <c r="D291" i="49"/>
  <c r="B291" i="49" s="1"/>
  <c r="D292" i="49"/>
  <c r="A292" i="49" s="1"/>
  <c r="B293" i="49"/>
  <c r="D293" i="49"/>
  <c r="A293" i="49" s="1"/>
  <c r="D294" i="49"/>
  <c r="A294" i="49" s="1"/>
  <c r="D295" i="49"/>
  <c r="D296" i="49"/>
  <c r="B296" i="49" s="1"/>
  <c r="A297" i="49"/>
  <c r="C297" i="49"/>
  <c r="D297" i="49"/>
  <c r="B297" i="49" s="1"/>
  <c r="B298" i="49"/>
  <c r="D298" i="49"/>
  <c r="A298" i="49" s="1"/>
  <c r="D299" i="49"/>
  <c r="A299" i="49" s="1"/>
  <c r="D300" i="49"/>
  <c r="C41" i="54"/>
  <c r="D41" i="54"/>
  <c r="E41" i="54"/>
  <c r="F41" i="54"/>
  <c r="G41" i="54"/>
  <c r="H41" i="54"/>
  <c r="I41" i="54"/>
  <c r="J41" i="54"/>
  <c r="K41" i="54"/>
  <c r="L41" i="54"/>
  <c r="M41" i="54"/>
  <c r="N41" i="54"/>
  <c r="O41" i="54"/>
  <c r="P41" i="54"/>
  <c r="Q41" i="54"/>
  <c r="R41" i="54"/>
  <c r="S41" i="54"/>
  <c r="T41" i="54"/>
  <c r="U41" i="54"/>
  <c r="V41" i="54"/>
  <c r="W41" i="54"/>
  <c r="X41" i="54"/>
  <c r="Y41" i="54"/>
  <c r="Z41" i="54"/>
  <c r="AA41" i="54"/>
  <c r="AB41" i="54"/>
  <c r="AC41" i="54"/>
  <c r="AD41" i="54"/>
  <c r="AE41" i="54"/>
  <c r="C42" i="54"/>
  <c r="D42" i="54"/>
  <c r="E42" i="54"/>
  <c r="F42" i="54"/>
  <c r="G42" i="54"/>
  <c r="H42" i="54"/>
  <c r="I42" i="54"/>
  <c r="J42" i="54"/>
  <c r="K42" i="54"/>
  <c r="L42" i="54"/>
  <c r="M42" i="54"/>
  <c r="N42" i="54"/>
  <c r="O42" i="54"/>
  <c r="P42" i="54"/>
  <c r="Q42" i="54"/>
  <c r="R42" i="54"/>
  <c r="S42" i="54"/>
  <c r="T42" i="54"/>
  <c r="U42" i="54"/>
  <c r="V42" i="54"/>
  <c r="W42" i="54"/>
  <c r="X42" i="54"/>
  <c r="Y42" i="54"/>
  <c r="Z42" i="54"/>
  <c r="AA42" i="54"/>
  <c r="AB42" i="54"/>
  <c r="AC42" i="54"/>
  <c r="AD42" i="54"/>
  <c r="AE42" i="54"/>
  <c r="C45" i="54"/>
  <c r="D45" i="54"/>
  <c r="E45" i="54"/>
  <c r="F45" i="54"/>
  <c r="G45" i="54"/>
  <c r="H45" i="54"/>
  <c r="I45" i="54"/>
  <c r="J45" i="54"/>
  <c r="K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C46" i="54"/>
  <c r="D46" i="54"/>
  <c r="E46" i="54"/>
  <c r="F46" i="54"/>
  <c r="G46" i="54"/>
  <c r="H46" i="54"/>
  <c r="I46" i="54"/>
  <c r="J46" i="54"/>
  <c r="K46" i="54"/>
  <c r="L46" i="54"/>
  <c r="M46" i="54"/>
  <c r="N46" i="54"/>
  <c r="O46" i="54"/>
  <c r="P46" i="54"/>
  <c r="Q46" i="54"/>
  <c r="R46" i="54"/>
  <c r="S46" i="54"/>
  <c r="T46" i="54"/>
  <c r="U46" i="54"/>
  <c r="V46" i="54"/>
  <c r="W46" i="54"/>
  <c r="X46" i="54"/>
  <c r="Y46" i="54"/>
  <c r="Z46" i="54"/>
  <c r="AA46" i="54"/>
  <c r="AB46" i="54"/>
  <c r="AC46" i="54"/>
  <c r="AD46" i="54"/>
  <c r="AE46" i="54"/>
  <c r="B42" i="54"/>
  <c r="B41" i="54"/>
  <c r="C40" i="54"/>
  <c r="D40" i="54"/>
  <c r="E40" i="54"/>
  <c r="F40" i="54"/>
  <c r="G40" i="54"/>
  <c r="H40" i="54"/>
  <c r="I40" i="54"/>
  <c r="J40" i="54"/>
  <c r="K40" i="54"/>
  <c r="L40" i="54"/>
  <c r="M40" i="54"/>
  <c r="N40" i="54"/>
  <c r="O40" i="54"/>
  <c r="P40" i="54"/>
  <c r="Q40" i="54"/>
  <c r="R40" i="54"/>
  <c r="S40" i="54"/>
  <c r="T40" i="54"/>
  <c r="U40" i="54"/>
  <c r="V40" i="54"/>
  <c r="W40" i="54"/>
  <c r="X40" i="54"/>
  <c r="Y40" i="54"/>
  <c r="Z40" i="54"/>
  <c r="AA40" i="54"/>
  <c r="AB40" i="54"/>
  <c r="AC40" i="54"/>
  <c r="AD40" i="54"/>
  <c r="AE40" i="54"/>
  <c r="B40" i="54"/>
  <c r="AF43" i="54" l="1"/>
  <c r="P15" i="82" s="1"/>
  <c r="H11" i="54"/>
  <c r="O13" i="82" s="1"/>
  <c r="H10" i="54"/>
  <c r="O16" i="82" s="1"/>
  <c r="H9" i="54"/>
  <c r="O12" i="82" s="1"/>
  <c r="H8" i="54"/>
  <c r="O15" i="82" s="1"/>
  <c r="A31" i="106"/>
  <c r="A32" i="106" s="1"/>
  <c r="A33" i="106" s="1"/>
  <c r="B38" i="49"/>
  <c r="B228" i="49"/>
  <c r="C206" i="49"/>
  <c r="B163" i="49"/>
  <c r="B183" i="49"/>
  <c r="C207" i="49"/>
  <c r="B207" i="49"/>
  <c r="A206" i="49"/>
  <c r="C202" i="49"/>
  <c r="C226" i="49"/>
  <c r="A226" i="49"/>
  <c r="B213" i="49"/>
  <c r="B188" i="49"/>
  <c r="B28" i="49"/>
  <c r="B88" i="49"/>
  <c r="C171" i="49"/>
  <c r="A171" i="49"/>
  <c r="B142" i="49"/>
  <c r="A142" i="49"/>
  <c r="A162" i="49"/>
  <c r="B78" i="49"/>
  <c r="B218" i="49"/>
  <c r="B138" i="49"/>
  <c r="A191" i="49"/>
  <c r="B128" i="49"/>
  <c r="B68" i="49"/>
  <c r="B173" i="49"/>
  <c r="B187" i="49"/>
  <c r="C221" i="49"/>
  <c r="B208" i="49"/>
  <c r="A187" i="49"/>
  <c r="B172" i="49"/>
  <c r="A146" i="49"/>
  <c r="B83" i="49"/>
  <c r="A221" i="49"/>
  <c r="B198" i="49"/>
  <c r="B158" i="49"/>
  <c r="B98" i="49"/>
  <c r="B48" i="49"/>
  <c r="B223" i="49"/>
  <c r="B18" i="49"/>
  <c r="B133" i="49"/>
  <c r="B33" i="49"/>
  <c r="B118" i="49"/>
  <c r="C197" i="49"/>
  <c r="B157" i="49"/>
  <c r="B113" i="49"/>
  <c r="B63" i="49"/>
  <c r="B13" i="49"/>
  <c r="A197" i="49"/>
  <c r="A157" i="49"/>
  <c r="B143" i="49"/>
  <c r="C217" i="49"/>
  <c r="B168" i="49"/>
  <c r="B93" i="49"/>
  <c r="B43" i="49"/>
  <c r="C227" i="49"/>
  <c r="A217" i="49"/>
  <c r="B227" i="49"/>
  <c r="B193" i="49"/>
  <c r="B153" i="49"/>
  <c r="B108" i="49"/>
  <c r="B58" i="49"/>
  <c r="B8" i="49"/>
  <c r="B148" i="49"/>
  <c r="A161" i="49"/>
  <c r="B203" i="49"/>
  <c r="B178" i="49"/>
  <c r="C152" i="49"/>
  <c r="B123" i="49"/>
  <c r="B73" i="49"/>
  <c r="B23" i="49"/>
  <c r="B152" i="49"/>
  <c r="A201" i="49"/>
  <c r="B202" i="49"/>
  <c r="A176" i="49"/>
  <c r="A212" i="49"/>
  <c r="C136" i="49"/>
  <c r="B103" i="49"/>
  <c r="B53" i="49"/>
  <c r="B3" i="49"/>
  <c r="C232" i="49"/>
  <c r="A160" i="49"/>
  <c r="B160" i="49"/>
  <c r="C160" i="49"/>
  <c r="C151" i="49"/>
  <c r="C132" i="49"/>
  <c r="C122" i="49"/>
  <c r="C102" i="49"/>
  <c r="C32" i="49"/>
  <c r="C277" i="49"/>
  <c r="B232" i="49"/>
  <c r="C196" i="49"/>
  <c r="B112" i="49"/>
  <c r="B82" i="49"/>
  <c r="B52" i="49"/>
  <c r="B12" i="49"/>
  <c r="A296" i="49"/>
  <c r="B277" i="49"/>
  <c r="A250" i="49"/>
  <c r="B250" i="49"/>
  <c r="C250" i="49"/>
  <c r="C241" i="49"/>
  <c r="C222" i="49"/>
  <c r="A196" i="49"/>
  <c r="B177" i="49"/>
  <c r="A150" i="49"/>
  <c r="B150" i="49"/>
  <c r="C150" i="49"/>
  <c r="C141" i="49"/>
  <c r="A132" i="49"/>
  <c r="A122" i="49"/>
  <c r="A112" i="49"/>
  <c r="A102" i="49"/>
  <c r="A92" i="49"/>
  <c r="A82" i="49"/>
  <c r="A72" i="49"/>
  <c r="A62" i="49"/>
  <c r="A52" i="49"/>
  <c r="A42" i="49"/>
  <c r="A32" i="49"/>
  <c r="A22" i="49"/>
  <c r="A12" i="49"/>
  <c r="A295" i="49"/>
  <c r="B295" i="49"/>
  <c r="C295" i="49"/>
  <c r="C286" i="49"/>
  <c r="C267" i="49"/>
  <c r="A241" i="49"/>
  <c r="B222" i="49"/>
  <c r="A195" i="49"/>
  <c r="B195" i="49"/>
  <c r="C195" i="49"/>
  <c r="C186" i="49"/>
  <c r="A177" i="49"/>
  <c r="C167" i="49"/>
  <c r="A141" i="49"/>
  <c r="B131" i="49"/>
  <c r="C131" i="49"/>
  <c r="B121" i="49"/>
  <c r="C121" i="49"/>
  <c r="B111" i="49"/>
  <c r="C111" i="49"/>
  <c r="B101" i="49"/>
  <c r="C101" i="49"/>
  <c r="B91" i="49"/>
  <c r="C91" i="49"/>
  <c r="B81" i="49"/>
  <c r="C81" i="49"/>
  <c r="B71" i="49"/>
  <c r="C71" i="49"/>
  <c r="B61" i="49"/>
  <c r="C61" i="49"/>
  <c r="B51" i="49"/>
  <c r="C51" i="49"/>
  <c r="B41" i="49"/>
  <c r="C41" i="49"/>
  <c r="B31" i="49"/>
  <c r="C31" i="49"/>
  <c r="B21" i="49"/>
  <c r="C21" i="49"/>
  <c r="B11" i="49"/>
  <c r="C11" i="49"/>
  <c r="A286" i="49"/>
  <c r="B267" i="49"/>
  <c r="A240" i="49"/>
  <c r="B240" i="49"/>
  <c r="C240" i="49"/>
  <c r="C231" i="49"/>
  <c r="C212" i="49"/>
  <c r="A186" i="49"/>
  <c r="B167" i="49"/>
  <c r="A140" i="49"/>
  <c r="B140" i="49"/>
  <c r="C140" i="49"/>
  <c r="A131" i="49"/>
  <c r="A121" i="49"/>
  <c r="A111" i="49"/>
  <c r="A101" i="49"/>
  <c r="A91" i="49"/>
  <c r="A81" i="49"/>
  <c r="A71" i="49"/>
  <c r="A61" i="49"/>
  <c r="A51" i="49"/>
  <c r="A41" i="49"/>
  <c r="A31" i="49"/>
  <c r="A21" i="49"/>
  <c r="A11" i="49"/>
  <c r="A285" i="49"/>
  <c r="B285" i="49"/>
  <c r="C285" i="49"/>
  <c r="C276" i="49"/>
  <c r="A231" i="49"/>
  <c r="A185" i="49"/>
  <c r="B185" i="49"/>
  <c r="C185" i="49"/>
  <c r="C176" i="49"/>
  <c r="A130" i="49"/>
  <c r="B130" i="49"/>
  <c r="C130" i="49"/>
  <c r="A120" i="49"/>
  <c r="B120" i="49"/>
  <c r="C120" i="49"/>
  <c r="A110" i="49"/>
  <c r="B110" i="49"/>
  <c r="C110" i="49"/>
  <c r="A100" i="49"/>
  <c r="B100" i="49"/>
  <c r="C100" i="49"/>
  <c r="A90" i="49"/>
  <c r="B90" i="49"/>
  <c r="C90" i="49"/>
  <c r="A80" i="49"/>
  <c r="B80" i="49"/>
  <c r="C80" i="49"/>
  <c r="A70" i="49"/>
  <c r="B70" i="49"/>
  <c r="C70" i="49"/>
  <c r="A60" i="49"/>
  <c r="B60" i="49"/>
  <c r="C60" i="49"/>
  <c r="A50" i="49"/>
  <c r="B50" i="49"/>
  <c r="C50" i="49"/>
  <c r="A40" i="49"/>
  <c r="B40" i="49"/>
  <c r="C40" i="49"/>
  <c r="A30" i="49"/>
  <c r="B30" i="49"/>
  <c r="C30" i="49"/>
  <c r="A20" i="49"/>
  <c r="B20" i="49"/>
  <c r="C20" i="49"/>
  <c r="A10" i="49"/>
  <c r="B10" i="49"/>
  <c r="C10" i="49"/>
  <c r="C251" i="49"/>
  <c r="A151" i="49"/>
  <c r="B62" i="49"/>
  <c r="B22" i="49"/>
  <c r="C247" i="49"/>
  <c r="A175" i="49"/>
  <c r="B175" i="49"/>
  <c r="C175" i="49"/>
  <c r="C292" i="49"/>
  <c r="B247" i="49"/>
  <c r="A220" i="49"/>
  <c r="B220" i="49"/>
  <c r="C220" i="49"/>
  <c r="C211" i="49"/>
  <c r="C192" i="49"/>
  <c r="A166" i="49"/>
  <c r="B292" i="49"/>
  <c r="A265" i="49"/>
  <c r="B265" i="49"/>
  <c r="C265" i="49"/>
  <c r="C256" i="49"/>
  <c r="C237" i="49"/>
  <c r="A211" i="49"/>
  <c r="B192" i="49"/>
  <c r="A165" i="49"/>
  <c r="B165" i="49"/>
  <c r="C165" i="49"/>
  <c r="C156" i="49"/>
  <c r="A147" i="49"/>
  <c r="C137" i="49"/>
  <c r="A215" i="49"/>
  <c r="B215" i="49"/>
  <c r="C215" i="49"/>
  <c r="A260" i="49"/>
  <c r="B260" i="49"/>
  <c r="C260" i="49"/>
  <c r="C92" i="49"/>
  <c r="C296" i="49"/>
  <c r="A205" i="49"/>
  <c r="B205" i="49"/>
  <c r="C205" i="49"/>
  <c r="B72" i="49"/>
  <c r="B42" i="49"/>
  <c r="A275" i="49"/>
  <c r="B275" i="49"/>
  <c r="C275" i="49"/>
  <c r="C166" i="49"/>
  <c r="C147" i="49"/>
  <c r="A256" i="49"/>
  <c r="B237" i="49"/>
  <c r="A210" i="49"/>
  <c r="B210" i="49"/>
  <c r="C210" i="49"/>
  <c r="C201" i="49"/>
  <c r="C182" i="49"/>
  <c r="A156" i="49"/>
  <c r="B137" i="49"/>
  <c r="C127" i="49"/>
  <c r="C117" i="49"/>
  <c r="C107" i="49"/>
  <c r="C97" i="49"/>
  <c r="C87" i="49"/>
  <c r="C77" i="49"/>
  <c r="C67" i="49"/>
  <c r="C57" i="49"/>
  <c r="C47" i="49"/>
  <c r="C37" i="49"/>
  <c r="C27" i="49"/>
  <c r="C17" i="49"/>
  <c r="C7" i="49"/>
  <c r="A255" i="49"/>
  <c r="B255" i="49"/>
  <c r="C255" i="49"/>
  <c r="B182" i="49"/>
  <c r="A155" i="49"/>
  <c r="B155" i="49"/>
  <c r="C155" i="49"/>
  <c r="C146" i="49"/>
  <c r="B127" i="49"/>
  <c r="B117" i="49"/>
  <c r="B107" i="49"/>
  <c r="B97" i="49"/>
  <c r="B87" i="49"/>
  <c r="B77" i="49"/>
  <c r="B67" i="49"/>
  <c r="B57" i="49"/>
  <c r="B47" i="49"/>
  <c r="B37" i="49"/>
  <c r="B27" i="49"/>
  <c r="B17" i="49"/>
  <c r="B7" i="49"/>
  <c r="A300" i="49"/>
  <c r="B300" i="49"/>
  <c r="C300" i="49"/>
  <c r="C291" i="49"/>
  <c r="C272" i="49"/>
  <c r="A200" i="49"/>
  <c r="B200" i="49"/>
  <c r="C200" i="49"/>
  <c r="C191" i="49"/>
  <c r="C172" i="49"/>
  <c r="A245" i="49"/>
  <c r="B245" i="49"/>
  <c r="C245" i="49"/>
  <c r="A145" i="49"/>
  <c r="B145" i="49"/>
  <c r="C145" i="49"/>
  <c r="B126" i="49"/>
  <c r="C126" i="49"/>
  <c r="B116" i="49"/>
  <c r="C116" i="49"/>
  <c r="B106" i="49"/>
  <c r="C106" i="49"/>
  <c r="B96" i="49"/>
  <c r="C96" i="49"/>
  <c r="B86" i="49"/>
  <c r="C86" i="49"/>
  <c r="B76" i="49"/>
  <c r="C76" i="49"/>
  <c r="B66" i="49"/>
  <c r="C66" i="49"/>
  <c r="B56" i="49"/>
  <c r="C56" i="49"/>
  <c r="B46" i="49"/>
  <c r="C46" i="49"/>
  <c r="B36" i="49"/>
  <c r="C36" i="49"/>
  <c r="B26" i="49"/>
  <c r="C26" i="49"/>
  <c r="B16" i="49"/>
  <c r="C16" i="49"/>
  <c r="B6" i="49"/>
  <c r="C6" i="49"/>
  <c r="A290" i="49"/>
  <c r="B290" i="49"/>
  <c r="C290" i="49"/>
  <c r="C281" i="49"/>
  <c r="C262" i="49"/>
  <c r="A236" i="49"/>
  <c r="A190" i="49"/>
  <c r="B190" i="49"/>
  <c r="C190" i="49"/>
  <c r="C181" i="49"/>
  <c r="C162" i="49"/>
  <c r="A136" i="49"/>
  <c r="A126" i="49"/>
  <c r="A116" i="49"/>
  <c r="A106" i="49"/>
  <c r="A96" i="49"/>
  <c r="A86" i="49"/>
  <c r="A76" i="49"/>
  <c r="A66" i="49"/>
  <c r="A56" i="49"/>
  <c r="A46" i="49"/>
  <c r="A36" i="49"/>
  <c r="A26" i="49"/>
  <c r="A16" i="49"/>
  <c r="A6" i="49"/>
  <c r="A281" i="49"/>
  <c r="A235" i="49"/>
  <c r="B235" i="49"/>
  <c r="C235" i="49"/>
  <c r="A181" i="49"/>
  <c r="A135" i="49"/>
  <c r="B135" i="49"/>
  <c r="C135" i="49"/>
  <c r="A125" i="49"/>
  <c r="B125" i="49"/>
  <c r="C125" i="49"/>
  <c r="A115" i="49"/>
  <c r="B115" i="49"/>
  <c r="C115" i="49"/>
  <c r="A105" i="49"/>
  <c r="B105" i="49"/>
  <c r="C105" i="49"/>
  <c r="A95" i="49"/>
  <c r="B95" i="49"/>
  <c r="C95" i="49"/>
  <c r="A85" i="49"/>
  <c r="B85" i="49"/>
  <c r="C85" i="49"/>
  <c r="A75" i="49"/>
  <c r="B75" i="49"/>
  <c r="C75" i="49"/>
  <c r="A65" i="49"/>
  <c r="B65" i="49"/>
  <c r="C65" i="49"/>
  <c r="A55" i="49"/>
  <c r="B55" i="49"/>
  <c r="C55" i="49"/>
  <c r="A45" i="49"/>
  <c r="B45" i="49"/>
  <c r="C45" i="49"/>
  <c r="A35" i="49"/>
  <c r="B35" i="49"/>
  <c r="C35" i="49"/>
  <c r="A25" i="49"/>
  <c r="B25" i="49"/>
  <c r="C25" i="49"/>
  <c r="A15" i="49"/>
  <c r="B15" i="49"/>
  <c r="C15" i="49"/>
  <c r="A5" i="49"/>
  <c r="B5" i="49"/>
  <c r="C5" i="49"/>
  <c r="A280" i="49"/>
  <c r="B280" i="49"/>
  <c r="C280" i="49"/>
  <c r="A180" i="49"/>
  <c r="B180" i="49"/>
  <c r="C180" i="49"/>
  <c r="A266" i="49"/>
  <c r="A225" i="49"/>
  <c r="B225" i="49"/>
  <c r="C225" i="49"/>
  <c r="C216" i="49"/>
  <c r="A251" i="49"/>
  <c r="A230" i="49"/>
  <c r="B230" i="49"/>
  <c r="C230" i="49"/>
  <c r="C266" i="49"/>
  <c r="A270" i="49"/>
  <c r="B270" i="49"/>
  <c r="C270" i="49"/>
  <c r="C261" i="49"/>
  <c r="A216" i="49"/>
  <c r="A170" i="49"/>
  <c r="B170" i="49"/>
  <c r="C170" i="49"/>
  <c r="C161" i="49"/>
  <c r="C299" i="49"/>
  <c r="C294" i="49"/>
  <c r="C289" i="49"/>
  <c r="C284" i="49"/>
  <c r="C279" i="49"/>
  <c r="C274" i="49"/>
  <c r="C269" i="49"/>
  <c r="C264" i="49"/>
  <c r="C259" i="49"/>
  <c r="C254" i="49"/>
  <c r="C249" i="49"/>
  <c r="C244" i="49"/>
  <c r="C239" i="49"/>
  <c r="C234" i="49"/>
  <c r="C229" i="49"/>
  <c r="C224" i="49"/>
  <c r="C219" i="49"/>
  <c r="C214" i="49"/>
  <c r="C209" i="49"/>
  <c r="C204" i="49"/>
  <c r="C199" i="49"/>
  <c r="C194" i="49"/>
  <c r="C189" i="49"/>
  <c r="C184" i="49"/>
  <c r="C179" i="49"/>
  <c r="C174" i="49"/>
  <c r="C169" i="49"/>
  <c r="C164" i="49"/>
  <c r="C159" i="49"/>
  <c r="C154" i="49"/>
  <c r="C149" i="49"/>
  <c r="C144" i="49"/>
  <c r="C139" i="49"/>
  <c r="C134" i="49"/>
  <c r="C129" i="49"/>
  <c r="C124" i="49"/>
  <c r="C119" i="49"/>
  <c r="C114" i="49"/>
  <c r="C109" i="49"/>
  <c r="C104" i="49"/>
  <c r="C99" i="49"/>
  <c r="C94" i="49"/>
  <c r="C89" i="49"/>
  <c r="C84" i="49"/>
  <c r="C79" i="49"/>
  <c r="C74" i="49"/>
  <c r="C69" i="49"/>
  <c r="C64" i="49"/>
  <c r="C59" i="49"/>
  <c r="C54" i="49"/>
  <c r="C49" i="49"/>
  <c r="C44" i="49"/>
  <c r="C39" i="49"/>
  <c r="C34" i="49"/>
  <c r="C29" i="49"/>
  <c r="C24" i="49"/>
  <c r="C19" i="49"/>
  <c r="C14" i="49"/>
  <c r="C9" i="49"/>
  <c r="C4" i="49"/>
  <c r="B299" i="49"/>
  <c r="B294" i="49"/>
  <c r="B289" i="49"/>
  <c r="B284" i="49"/>
  <c r="B279" i="49"/>
  <c r="B274" i="49"/>
  <c r="B269" i="49"/>
  <c r="B264" i="49"/>
  <c r="B259" i="49"/>
  <c r="B254" i="49"/>
  <c r="B249" i="49"/>
  <c r="B244" i="49"/>
  <c r="B239" i="49"/>
  <c r="B234" i="49"/>
  <c r="B229" i="49"/>
  <c r="B224" i="49"/>
  <c r="B219" i="49"/>
  <c r="B214" i="49"/>
  <c r="B209" i="49"/>
  <c r="B204" i="49"/>
  <c r="B199" i="49"/>
  <c r="B194" i="49"/>
  <c r="B189" i="49"/>
  <c r="B184" i="49"/>
  <c r="B179" i="49"/>
  <c r="B174" i="49"/>
  <c r="B169" i="49"/>
  <c r="B164" i="49"/>
  <c r="B159" i="49"/>
  <c r="B154" i="49"/>
  <c r="B149" i="49"/>
  <c r="B144" i="49"/>
  <c r="B139" i="49"/>
  <c r="B134" i="49"/>
  <c r="B129" i="49"/>
  <c r="B124" i="49"/>
  <c r="B119" i="49"/>
  <c r="B114" i="49"/>
  <c r="B109" i="49"/>
  <c r="B104" i="49"/>
  <c r="B99" i="49"/>
  <c r="B94" i="49"/>
  <c r="B89" i="49"/>
  <c r="B84" i="49"/>
  <c r="B79" i="49"/>
  <c r="B74" i="49"/>
  <c r="B69" i="49"/>
  <c r="B64" i="49"/>
  <c r="B59" i="49"/>
  <c r="B54" i="49"/>
  <c r="B49" i="49"/>
  <c r="B44" i="49"/>
  <c r="B39" i="49"/>
  <c r="B34" i="49"/>
  <c r="B29" i="49"/>
  <c r="B24" i="49"/>
  <c r="B19" i="49"/>
  <c r="B14" i="49"/>
  <c r="B9" i="49"/>
  <c r="B4" i="49"/>
  <c r="C298" i="49"/>
  <c r="C293" i="49"/>
  <c r="C288" i="49"/>
  <c r="C283" i="49"/>
  <c r="C278" i="49"/>
  <c r="C273" i="49"/>
  <c r="C268" i="49"/>
  <c r="C263" i="49"/>
  <c r="C258" i="49"/>
  <c r="C253" i="49"/>
  <c r="C248" i="49"/>
  <c r="C243" i="49"/>
  <c r="C238" i="49"/>
  <c r="C233" i="49"/>
  <c r="C228" i="49"/>
  <c r="C223" i="49"/>
  <c r="C218" i="49"/>
  <c r="C213" i="49"/>
  <c r="C208" i="49"/>
  <c r="C203" i="49"/>
  <c r="C198" i="49"/>
  <c r="C193" i="49"/>
  <c r="C188" i="49"/>
  <c r="C183" i="49"/>
  <c r="C178" i="49"/>
  <c r="C173" i="49"/>
  <c r="C168" i="49"/>
  <c r="C163" i="49"/>
  <c r="C158" i="49"/>
  <c r="C153" i="49"/>
  <c r="C148" i="49"/>
  <c r="C143" i="49"/>
  <c r="C138" i="49"/>
  <c r="C133" i="49"/>
  <c r="C128" i="49"/>
  <c r="C123" i="49"/>
  <c r="C118" i="49"/>
  <c r="C113" i="49"/>
  <c r="C108" i="49"/>
  <c r="C103" i="49"/>
  <c r="C98" i="49"/>
  <c r="C93" i="49"/>
  <c r="C88" i="49"/>
  <c r="C83" i="49"/>
  <c r="C78" i="49"/>
  <c r="C73" i="49"/>
  <c r="C68" i="49"/>
  <c r="C63" i="49"/>
  <c r="C58" i="49"/>
  <c r="C53" i="49"/>
  <c r="C48" i="49"/>
  <c r="C43" i="49"/>
  <c r="C38" i="49"/>
  <c r="C33" i="49"/>
  <c r="C28" i="49"/>
  <c r="C23" i="49"/>
  <c r="C18" i="49"/>
  <c r="C13" i="49"/>
  <c r="C8" i="49"/>
  <c r="C3" i="49"/>
  <c r="AF40" i="54"/>
  <c r="P11" i="82" s="1"/>
  <c r="AF46" i="54"/>
  <c r="P13" i="82" s="1"/>
  <c r="AF41" i="54"/>
  <c r="AF42" i="54"/>
  <c r="P10" i="82" s="1"/>
  <c r="AF44" i="54"/>
  <c r="P12" i="82" s="1"/>
  <c r="AF45" i="54"/>
  <c r="P16" i="82" s="1"/>
  <c r="DQ103" i="35"/>
  <c r="DM103" i="35"/>
  <c r="DI103" i="35"/>
  <c r="DE103" i="35"/>
  <c r="DA103" i="35"/>
  <c r="CW103" i="35"/>
  <c r="CS103" i="35"/>
  <c r="CO103" i="35"/>
  <c r="CK103" i="35"/>
  <c r="CG103" i="35"/>
  <c r="CC103" i="35"/>
  <c r="BY103" i="35"/>
  <c r="BU103" i="35"/>
  <c r="BQ103" i="35"/>
  <c r="BM103" i="35"/>
  <c r="BI103" i="35"/>
  <c r="BE103" i="35"/>
  <c r="BA103" i="35"/>
  <c r="AW103" i="35"/>
  <c r="AS103" i="35"/>
  <c r="AO103" i="35"/>
  <c r="AK103" i="35"/>
  <c r="AG103" i="35"/>
  <c r="AC103" i="35"/>
  <c r="Y103" i="35"/>
  <c r="U103" i="35"/>
  <c r="Q103" i="35"/>
  <c r="M103" i="35"/>
  <c r="DQ102" i="35"/>
  <c r="DM102" i="35"/>
  <c r="DI102" i="35"/>
  <c r="DE102" i="35"/>
  <c r="DA102" i="35"/>
  <c r="CW102" i="35"/>
  <c r="CS102" i="35"/>
  <c r="CO102" i="35"/>
  <c r="CK102" i="35"/>
  <c r="CG102" i="35"/>
  <c r="CC102" i="35"/>
  <c r="BY102" i="35"/>
  <c r="BU102" i="35"/>
  <c r="BQ102" i="35"/>
  <c r="BM102" i="35"/>
  <c r="BI102" i="35"/>
  <c r="BE102" i="35"/>
  <c r="BA102" i="35"/>
  <c r="AW102" i="35"/>
  <c r="AS102" i="35"/>
  <c r="AO102" i="35"/>
  <c r="AK102" i="35"/>
  <c r="AG102" i="35"/>
  <c r="AC102" i="35"/>
  <c r="Y102" i="35"/>
  <c r="U102" i="35"/>
  <c r="Q102" i="35"/>
  <c r="M102" i="35"/>
  <c r="DY101" i="35"/>
  <c r="DU101" i="35"/>
  <c r="DQ101" i="35"/>
  <c r="DM101" i="35"/>
  <c r="DI101" i="35"/>
  <c r="DE101" i="35"/>
  <c r="DA101" i="35"/>
  <c r="CW101" i="35"/>
  <c r="CS101" i="35"/>
  <c r="CO101" i="35"/>
  <c r="CK101" i="35"/>
  <c r="CG101" i="35"/>
  <c r="CC101" i="35"/>
  <c r="BY101" i="35"/>
  <c r="BU101" i="35"/>
  <c r="BQ101" i="35"/>
  <c r="BM101" i="35"/>
  <c r="BI101" i="35"/>
  <c r="BE101" i="35"/>
  <c r="BA101" i="35"/>
  <c r="AW101" i="35"/>
  <c r="AS101" i="35"/>
  <c r="AO101" i="35"/>
  <c r="AK101" i="35"/>
  <c r="AG101" i="35"/>
  <c r="AC101" i="35"/>
  <c r="Y101" i="35"/>
  <c r="U101" i="35"/>
  <c r="Q101" i="35"/>
  <c r="M101" i="35"/>
  <c r="DY100" i="35"/>
  <c r="DU100" i="35"/>
  <c r="DQ100" i="35"/>
  <c r="DM100" i="35"/>
  <c r="DI100" i="35"/>
  <c r="DE100" i="35"/>
  <c r="DA100" i="35"/>
  <c r="CW100" i="35"/>
  <c r="CS100" i="35"/>
  <c r="CO100" i="35"/>
  <c r="CK100" i="35"/>
  <c r="CG100" i="35"/>
  <c r="CC100" i="35"/>
  <c r="BY100" i="35"/>
  <c r="BU100" i="35"/>
  <c r="BQ100" i="35"/>
  <c r="BM100" i="35"/>
  <c r="BI100" i="35"/>
  <c r="BE100" i="35"/>
  <c r="BA100" i="35"/>
  <c r="AW100" i="35"/>
  <c r="AS100" i="35"/>
  <c r="AO100" i="35"/>
  <c r="AK100" i="35"/>
  <c r="AG100" i="35"/>
  <c r="AC100" i="35"/>
  <c r="Y100" i="35"/>
  <c r="U100" i="35"/>
  <c r="Q100" i="35"/>
  <c r="M100" i="35"/>
  <c r="DY99" i="35"/>
  <c r="DU99" i="35"/>
  <c r="DQ99" i="35"/>
  <c r="DM99" i="35"/>
  <c r="DI99" i="35"/>
  <c r="DE99" i="35"/>
  <c r="DA99" i="35"/>
  <c r="CW99" i="35"/>
  <c r="CS99" i="35"/>
  <c r="CO99" i="35"/>
  <c r="CK99" i="35"/>
  <c r="CG99" i="35"/>
  <c r="CC99" i="35"/>
  <c r="BY99" i="35"/>
  <c r="BU99" i="35"/>
  <c r="BQ99" i="35"/>
  <c r="BM99" i="35"/>
  <c r="BI99" i="35"/>
  <c r="BE99" i="35"/>
  <c r="BA99" i="35"/>
  <c r="AW99" i="35"/>
  <c r="AS99" i="35"/>
  <c r="AO99" i="35"/>
  <c r="AK99" i="35"/>
  <c r="AG99" i="35"/>
  <c r="AC99" i="35"/>
  <c r="Y99" i="35"/>
  <c r="U99" i="35"/>
  <c r="Q99" i="35"/>
  <c r="M99" i="35"/>
  <c r="DY98" i="35"/>
  <c r="DU98" i="35"/>
  <c r="DQ98" i="35"/>
  <c r="DM98" i="35"/>
  <c r="DI98" i="35"/>
  <c r="DE98" i="35"/>
  <c r="DA98" i="35"/>
  <c r="CW98" i="35"/>
  <c r="CS98" i="35"/>
  <c r="CO98" i="35"/>
  <c r="CK98" i="35"/>
  <c r="CG98" i="35"/>
  <c r="CC98" i="35"/>
  <c r="BY98" i="35"/>
  <c r="BU98" i="35"/>
  <c r="BQ98" i="35"/>
  <c r="BM98" i="35"/>
  <c r="BI98" i="35"/>
  <c r="BE98" i="35"/>
  <c r="BA98" i="35"/>
  <c r="AW98" i="35"/>
  <c r="AS98" i="35"/>
  <c r="AO98" i="35"/>
  <c r="AK98" i="35"/>
  <c r="AG98" i="35"/>
  <c r="AC98" i="35"/>
  <c r="Y98" i="35"/>
  <c r="U98" i="35"/>
  <c r="Q98" i="35"/>
  <c r="M98" i="35"/>
  <c r="DY97" i="35"/>
  <c r="DU97" i="35"/>
  <c r="DQ97" i="35"/>
  <c r="DM97" i="35"/>
  <c r="DI97" i="35"/>
  <c r="DE97" i="35"/>
  <c r="DA97" i="35"/>
  <c r="CW97" i="35"/>
  <c r="CS97" i="35"/>
  <c r="CO97" i="35"/>
  <c r="CK97" i="35"/>
  <c r="CG97" i="35"/>
  <c r="CC97" i="35"/>
  <c r="BY97" i="35"/>
  <c r="BU97" i="35"/>
  <c r="BQ97" i="35"/>
  <c r="BM97" i="35"/>
  <c r="BI97" i="35"/>
  <c r="BE97" i="35"/>
  <c r="BA97" i="35"/>
  <c r="AW97" i="35"/>
  <c r="AS97" i="35"/>
  <c r="AO97" i="35"/>
  <c r="AK97" i="35"/>
  <c r="AG97" i="35"/>
  <c r="AC97" i="35"/>
  <c r="Y97" i="35"/>
  <c r="U97" i="35"/>
  <c r="Q97" i="35"/>
  <c r="M97" i="35"/>
  <c r="DY96" i="35"/>
  <c r="DU96" i="35"/>
  <c r="DQ96" i="35"/>
  <c r="DM96" i="35"/>
  <c r="DI96" i="35"/>
  <c r="DE96" i="35"/>
  <c r="DA96" i="35"/>
  <c r="CW96" i="35"/>
  <c r="CS96" i="35"/>
  <c r="CO96" i="35"/>
  <c r="CK96" i="35"/>
  <c r="CG96" i="35"/>
  <c r="CC96" i="35"/>
  <c r="BY96" i="35"/>
  <c r="BU96" i="35"/>
  <c r="BQ96" i="35"/>
  <c r="BM96" i="35"/>
  <c r="BI96" i="35"/>
  <c r="BE96" i="35"/>
  <c r="BA96" i="35"/>
  <c r="AW96" i="35"/>
  <c r="AS96" i="35"/>
  <c r="AO96" i="35"/>
  <c r="AK96" i="35"/>
  <c r="AG96" i="35"/>
  <c r="AC96" i="35"/>
  <c r="Y96" i="35"/>
  <c r="U96" i="35"/>
  <c r="Q96" i="35"/>
  <c r="M96" i="35"/>
  <c r="DY95" i="35"/>
  <c r="DU95" i="35"/>
  <c r="DQ95" i="35"/>
  <c r="DM95" i="35"/>
  <c r="DI95" i="35"/>
  <c r="DE95" i="35"/>
  <c r="DA95" i="35"/>
  <c r="CW95" i="35"/>
  <c r="CS95" i="35"/>
  <c r="CO95" i="35"/>
  <c r="CK95" i="35"/>
  <c r="CG95" i="35"/>
  <c r="CC95" i="35"/>
  <c r="BY95" i="35"/>
  <c r="BU95" i="35"/>
  <c r="BQ95" i="35"/>
  <c r="BM95" i="35"/>
  <c r="BI95" i="35"/>
  <c r="BE95" i="35"/>
  <c r="BA95" i="35"/>
  <c r="AW95" i="35"/>
  <c r="AS95" i="35"/>
  <c r="AO95" i="35"/>
  <c r="AK95" i="35"/>
  <c r="AG95" i="35"/>
  <c r="AC95" i="35"/>
  <c r="Y95" i="35"/>
  <c r="U95" i="35"/>
  <c r="Q95" i="35"/>
  <c r="M95" i="35"/>
  <c r="DY94" i="35"/>
  <c r="DU94" i="35"/>
  <c r="DQ94" i="35"/>
  <c r="DM94" i="35"/>
  <c r="DI94" i="35"/>
  <c r="DE94" i="35"/>
  <c r="DA94" i="35"/>
  <c r="CW94" i="35"/>
  <c r="CS94" i="35"/>
  <c r="CO94" i="35"/>
  <c r="CK94" i="35"/>
  <c r="CG94" i="35"/>
  <c r="CC94" i="35"/>
  <c r="BY94" i="35"/>
  <c r="BU94" i="35"/>
  <c r="BQ94" i="35"/>
  <c r="BM94" i="35"/>
  <c r="BI94" i="35"/>
  <c r="BE94" i="35"/>
  <c r="BA94" i="35"/>
  <c r="AW94" i="35"/>
  <c r="AS94" i="35"/>
  <c r="AO94" i="35"/>
  <c r="AK94" i="35"/>
  <c r="AG94" i="35"/>
  <c r="AC94" i="35"/>
  <c r="Y94" i="35"/>
  <c r="U94" i="35"/>
  <c r="Q94" i="35"/>
  <c r="M94" i="35"/>
  <c r="DY93" i="35"/>
  <c r="DU93" i="35"/>
  <c r="DQ93" i="35"/>
  <c r="DM93" i="35"/>
  <c r="DI93" i="35"/>
  <c r="DE93" i="35"/>
  <c r="DA93" i="35"/>
  <c r="CW93" i="35"/>
  <c r="CS93" i="35"/>
  <c r="CO93" i="35"/>
  <c r="CK93" i="35"/>
  <c r="CG93" i="35"/>
  <c r="CC93" i="35"/>
  <c r="BY93" i="35"/>
  <c r="BU93" i="35"/>
  <c r="BQ93" i="35"/>
  <c r="BM93" i="35"/>
  <c r="BI93" i="35"/>
  <c r="BE93" i="35"/>
  <c r="BA93" i="35"/>
  <c r="AW93" i="35"/>
  <c r="AS93" i="35"/>
  <c r="AO93" i="35"/>
  <c r="AK93" i="35"/>
  <c r="AG93" i="35"/>
  <c r="AC93" i="35"/>
  <c r="Y93" i="35"/>
  <c r="U93" i="35"/>
  <c r="Q93" i="35"/>
  <c r="M93" i="35"/>
  <c r="DY92" i="35"/>
  <c r="DU92" i="35"/>
  <c r="DQ92" i="35"/>
  <c r="DM92" i="35"/>
  <c r="DI92" i="35"/>
  <c r="DE92" i="35"/>
  <c r="DA92" i="35"/>
  <c r="CW92" i="35"/>
  <c r="CS92" i="35"/>
  <c r="CO92" i="35"/>
  <c r="CK92" i="35"/>
  <c r="CG92" i="35"/>
  <c r="CC92" i="35"/>
  <c r="BY92" i="35"/>
  <c r="BU92" i="35"/>
  <c r="BQ92" i="35"/>
  <c r="BM92" i="35"/>
  <c r="BI92" i="35"/>
  <c r="BE92" i="35"/>
  <c r="BA92" i="35"/>
  <c r="AW92" i="35"/>
  <c r="AS92" i="35"/>
  <c r="AO92" i="35"/>
  <c r="AK92" i="35"/>
  <c r="AG92" i="35"/>
  <c r="AC92" i="35"/>
  <c r="Y92" i="35"/>
  <c r="U92" i="35"/>
  <c r="Q92" i="35"/>
  <c r="M92" i="35"/>
  <c r="DY91" i="35"/>
  <c r="DU91" i="35"/>
  <c r="DQ91" i="35"/>
  <c r="DM91" i="35"/>
  <c r="DI91" i="35"/>
  <c r="DE91" i="35"/>
  <c r="DA91" i="35"/>
  <c r="CW91" i="35"/>
  <c r="CS91" i="35"/>
  <c r="CO91" i="35"/>
  <c r="CK91" i="35"/>
  <c r="CG91" i="35"/>
  <c r="CC91" i="35"/>
  <c r="BY91" i="35"/>
  <c r="BU91" i="35"/>
  <c r="BQ91" i="35"/>
  <c r="BM91" i="35"/>
  <c r="BI91" i="35"/>
  <c r="BE91" i="35"/>
  <c r="BA91" i="35"/>
  <c r="AW91" i="35"/>
  <c r="AS91" i="35"/>
  <c r="AO91" i="35"/>
  <c r="AK91" i="35"/>
  <c r="AG91" i="35"/>
  <c r="AC91" i="35"/>
  <c r="Y91" i="35"/>
  <c r="U91" i="35"/>
  <c r="Q91" i="35"/>
  <c r="M91" i="35"/>
  <c r="DY90" i="35"/>
  <c r="DU90" i="35"/>
  <c r="DQ90" i="35"/>
  <c r="DM90" i="35"/>
  <c r="DI90" i="35"/>
  <c r="DE90" i="35"/>
  <c r="DA90" i="35"/>
  <c r="CW90" i="35"/>
  <c r="CS90" i="35"/>
  <c r="CO90" i="35"/>
  <c r="CK90" i="35"/>
  <c r="CG90" i="35"/>
  <c r="CC90" i="35"/>
  <c r="BY90" i="35"/>
  <c r="BU90" i="35"/>
  <c r="BQ90" i="35"/>
  <c r="BM90" i="35"/>
  <c r="BI90" i="35"/>
  <c r="BE90" i="35"/>
  <c r="BA90" i="35"/>
  <c r="AW90" i="35"/>
  <c r="AS90" i="35"/>
  <c r="AO90" i="35"/>
  <c r="AK90" i="35"/>
  <c r="AG90" i="35"/>
  <c r="AC90" i="35"/>
  <c r="Y90" i="35"/>
  <c r="U90" i="35"/>
  <c r="Q90" i="35"/>
  <c r="M90" i="35"/>
  <c r="DY89" i="35"/>
  <c r="DU89" i="35"/>
  <c r="DQ89" i="35"/>
  <c r="DM89" i="35"/>
  <c r="DI89" i="35"/>
  <c r="DE89" i="35"/>
  <c r="DA89" i="35"/>
  <c r="CW89" i="35"/>
  <c r="CS89" i="35"/>
  <c r="CO89" i="35"/>
  <c r="CK89" i="35"/>
  <c r="CG89" i="35"/>
  <c r="CC89" i="35"/>
  <c r="BY89" i="35"/>
  <c r="BU89" i="35"/>
  <c r="BQ89" i="35"/>
  <c r="BM89" i="35"/>
  <c r="BI89" i="35"/>
  <c r="BE89" i="35"/>
  <c r="BA89" i="35"/>
  <c r="AW89" i="35"/>
  <c r="AS89" i="35"/>
  <c r="AO89" i="35"/>
  <c r="AK89" i="35"/>
  <c r="AG89" i="35"/>
  <c r="AC89" i="35"/>
  <c r="Y89" i="35"/>
  <c r="U89" i="35"/>
  <c r="Q89" i="35"/>
  <c r="M89" i="35"/>
  <c r="DY88" i="35"/>
  <c r="DU88" i="35"/>
  <c r="DQ88" i="35"/>
  <c r="DM88" i="35"/>
  <c r="DI88" i="35"/>
  <c r="DE88" i="35"/>
  <c r="DA88" i="35"/>
  <c r="CW88" i="35"/>
  <c r="CS88" i="35"/>
  <c r="CO88" i="35"/>
  <c r="CK88" i="35"/>
  <c r="CG88" i="35"/>
  <c r="CC88" i="35"/>
  <c r="BY88" i="35"/>
  <c r="BU88" i="35"/>
  <c r="BQ88" i="35"/>
  <c r="BM88" i="35"/>
  <c r="BI88" i="35"/>
  <c r="BE88" i="35"/>
  <c r="BA88" i="35"/>
  <c r="AW88" i="35"/>
  <c r="AS88" i="35"/>
  <c r="AO88" i="35"/>
  <c r="AK88" i="35"/>
  <c r="AG88" i="35"/>
  <c r="AC88" i="35"/>
  <c r="Y88" i="35"/>
  <c r="U88" i="35"/>
  <c r="Q88" i="35"/>
  <c r="M88" i="35"/>
  <c r="DY87" i="35"/>
  <c r="DU87" i="35"/>
  <c r="DQ87" i="35"/>
  <c r="DM87" i="35"/>
  <c r="DI87" i="35"/>
  <c r="DE87" i="35"/>
  <c r="DA87" i="35"/>
  <c r="CW87" i="35"/>
  <c r="CS87" i="35"/>
  <c r="CO87" i="35"/>
  <c r="CK87" i="35"/>
  <c r="CG87" i="35"/>
  <c r="CC87" i="35"/>
  <c r="BY87" i="35"/>
  <c r="BU87" i="35"/>
  <c r="BQ87" i="35"/>
  <c r="BM87" i="35"/>
  <c r="BI87" i="35"/>
  <c r="BE87" i="35"/>
  <c r="BA87" i="35"/>
  <c r="AW87" i="35"/>
  <c r="AS87" i="35"/>
  <c r="AO87" i="35"/>
  <c r="AK87" i="35"/>
  <c r="AG87" i="35"/>
  <c r="AC87" i="35"/>
  <c r="Y87" i="35"/>
  <c r="U87" i="35"/>
  <c r="Q87" i="35"/>
  <c r="M87" i="35"/>
  <c r="DY86" i="35"/>
  <c r="DU86" i="35"/>
  <c r="DQ86" i="35"/>
  <c r="DM86" i="35"/>
  <c r="DI86" i="35"/>
  <c r="DE86" i="35"/>
  <c r="DA86" i="35"/>
  <c r="CW86" i="35"/>
  <c r="CS86" i="35"/>
  <c r="CO86" i="35"/>
  <c r="CK86" i="35"/>
  <c r="CG86" i="35"/>
  <c r="CC86" i="35"/>
  <c r="BY86" i="35"/>
  <c r="BU86" i="35"/>
  <c r="BQ86" i="35"/>
  <c r="BM86" i="35"/>
  <c r="BI86" i="35"/>
  <c r="BE86" i="35"/>
  <c r="BA86" i="35"/>
  <c r="AW86" i="35"/>
  <c r="AS86" i="35"/>
  <c r="AO86" i="35"/>
  <c r="AK86" i="35"/>
  <c r="AG86" i="35"/>
  <c r="AC86" i="35"/>
  <c r="Y86" i="35"/>
  <c r="U86" i="35"/>
  <c r="Q86" i="35"/>
  <c r="M86" i="35"/>
  <c r="DY85" i="35"/>
  <c r="DU85" i="35"/>
  <c r="DQ85" i="35"/>
  <c r="DM85" i="35"/>
  <c r="DI85" i="35"/>
  <c r="DE85" i="35"/>
  <c r="DA85" i="35"/>
  <c r="CW85" i="35"/>
  <c r="CS85" i="35"/>
  <c r="CO85" i="35"/>
  <c r="CK85" i="35"/>
  <c r="CG85" i="35"/>
  <c r="CC85" i="35"/>
  <c r="BY85" i="35"/>
  <c r="BU85" i="35"/>
  <c r="BQ85" i="35"/>
  <c r="BM85" i="35"/>
  <c r="BI85" i="35"/>
  <c r="BE85" i="35"/>
  <c r="BA85" i="35"/>
  <c r="AW85" i="35"/>
  <c r="AS85" i="35"/>
  <c r="AO85" i="35"/>
  <c r="AK85" i="35"/>
  <c r="AG85" i="35"/>
  <c r="AC85" i="35"/>
  <c r="Y85" i="35"/>
  <c r="U85" i="35"/>
  <c r="Q85" i="35"/>
  <c r="M85" i="35"/>
  <c r="DY84" i="35"/>
  <c r="DU84" i="35"/>
  <c r="DQ84" i="35"/>
  <c r="DM84" i="35"/>
  <c r="DI84" i="35"/>
  <c r="DE84" i="35"/>
  <c r="DA84" i="35"/>
  <c r="CW84" i="35"/>
  <c r="CS84" i="35"/>
  <c r="CO84" i="35"/>
  <c r="CK84" i="35"/>
  <c r="CG84" i="35"/>
  <c r="CC84" i="35"/>
  <c r="BY84" i="35"/>
  <c r="BU84" i="35"/>
  <c r="BQ84" i="35"/>
  <c r="BM84" i="35"/>
  <c r="BI84" i="35"/>
  <c r="BE84" i="35"/>
  <c r="BA84" i="35"/>
  <c r="AW84" i="35"/>
  <c r="AS84" i="35"/>
  <c r="AO84" i="35"/>
  <c r="AK84" i="35"/>
  <c r="AG84" i="35"/>
  <c r="AC84" i="35"/>
  <c r="Y84" i="35"/>
  <c r="U84" i="35"/>
  <c r="Q84" i="35"/>
  <c r="M84" i="35"/>
  <c r="DY83" i="35"/>
  <c r="DU83" i="35"/>
  <c r="DQ83" i="35"/>
  <c r="DM83" i="35"/>
  <c r="DI83" i="35"/>
  <c r="DE83" i="35"/>
  <c r="DA83" i="35"/>
  <c r="CW83" i="35"/>
  <c r="CS83" i="35"/>
  <c r="CO83" i="35"/>
  <c r="CK83" i="35"/>
  <c r="CG83" i="35"/>
  <c r="CC83" i="35"/>
  <c r="BY83" i="35"/>
  <c r="BU83" i="35"/>
  <c r="BQ83" i="35"/>
  <c r="BM83" i="35"/>
  <c r="BI83" i="35"/>
  <c r="BE83" i="35"/>
  <c r="BA83" i="35"/>
  <c r="AW83" i="35"/>
  <c r="AS83" i="35"/>
  <c r="AO83" i="35"/>
  <c r="AK83" i="35"/>
  <c r="AG83" i="35"/>
  <c r="AC83" i="35"/>
  <c r="Y83" i="35"/>
  <c r="U83" i="35"/>
  <c r="Q83" i="35"/>
  <c r="M83" i="35"/>
  <c r="DY82" i="35"/>
  <c r="DU82" i="35"/>
  <c r="DQ82" i="35"/>
  <c r="DM82" i="35"/>
  <c r="DI82" i="35"/>
  <c r="DE82" i="35"/>
  <c r="DA82" i="35"/>
  <c r="CW82" i="35"/>
  <c r="CS82" i="35"/>
  <c r="CO82" i="35"/>
  <c r="CK82" i="35"/>
  <c r="CG82" i="35"/>
  <c r="CC82" i="35"/>
  <c r="BY82" i="35"/>
  <c r="BU82" i="35"/>
  <c r="BQ82" i="35"/>
  <c r="BM82" i="35"/>
  <c r="BI82" i="35"/>
  <c r="BE82" i="35"/>
  <c r="BA82" i="35"/>
  <c r="AW82" i="35"/>
  <c r="AS82" i="35"/>
  <c r="AO82" i="35"/>
  <c r="AK82" i="35"/>
  <c r="AG82" i="35"/>
  <c r="AC82" i="35"/>
  <c r="Y82" i="35"/>
  <c r="U82" i="35"/>
  <c r="Q82" i="35"/>
  <c r="M82" i="35"/>
  <c r="DY81" i="35"/>
  <c r="DU81" i="35"/>
  <c r="DQ81" i="35"/>
  <c r="DM81" i="35"/>
  <c r="DI81" i="35"/>
  <c r="DE81" i="35"/>
  <c r="DA81" i="35"/>
  <c r="CW81" i="35"/>
  <c r="CS81" i="35"/>
  <c r="CO81" i="35"/>
  <c r="CK81" i="35"/>
  <c r="CG81" i="35"/>
  <c r="CC81" i="35"/>
  <c r="BY81" i="35"/>
  <c r="BU81" i="35"/>
  <c r="BQ81" i="35"/>
  <c r="BM81" i="35"/>
  <c r="BI81" i="35"/>
  <c r="BE81" i="35"/>
  <c r="BA81" i="35"/>
  <c r="AW81" i="35"/>
  <c r="AS81" i="35"/>
  <c r="AO81" i="35"/>
  <c r="AK81" i="35"/>
  <c r="AG81" i="35"/>
  <c r="AC81" i="35"/>
  <c r="Y81" i="35"/>
  <c r="U81" i="35"/>
  <c r="Q81" i="35"/>
  <c r="M81" i="35"/>
  <c r="DY80" i="35"/>
  <c r="DU80" i="35"/>
  <c r="DQ80" i="35"/>
  <c r="DM80" i="35"/>
  <c r="DI80" i="35"/>
  <c r="DE80" i="35"/>
  <c r="DA80" i="35"/>
  <c r="CW80" i="35"/>
  <c r="CS80" i="35"/>
  <c r="CO80" i="35"/>
  <c r="CK80" i="35"/>
  <c r="CG80" i="35"/>
  <c r="CC80" i="35"/>
  <c r="BY80" i="35"/>
  <c r="BU80" i="35"/>
  <c r="BQ80" i="35"/>
  <c r="BM80" i="35"/>
  <c r="BI80" i="35"/>
  <c r="BE80" i="35"/>
  <c r="BA80" i="35"/>
  <c r="AW80" i="35"/>
  <c r="AS80" i="35"/>
  <c r="AO80" i="35"/>
  <c r="AK80" i="35"/>
  <c r="AG80" i="35"/>
  <c r="AC80" i="35"/>
  <c r="Y80" i="35"/>
  <c r="U80" i="35"/>
  <c r="Q80" i="35"/>
  <c r="M80" i="35"/>
  <c r="DY79" i="35"/>
  <c r="DU79" i="35"/>
  <c r="DQ79" i="35"/>
  <c r="DM79" i="35"/>
  <c r="DI79" i="35"/>
  <c r="DE79" i="35"/>
  <c r="DA79" i="35"/>
  <c r="CW79" i="35"/>
  <c r="CS79" i="35"/>
  <c r="CO79" i="35"/>
  <c r="CK79" i="35"/>
  <c r="CG79" i="35"/>
  <c r="CC79" i="35"/>
  <c r="BY79" i="35"/>
  <c r="BU79" i="35"/>
  <c r="BQ79" i="35"/>
  <c r="BM79" i="35"/>
  <c r="BI79" i="35"/>
  <c r="BE79" i="35"/>
  <c r="BA79" i="35"/>
  <c r="AW79" i="35"/>
  <c r="AS79" i="35"/>
  <c r="AO79" i="35"/>
  <c r="AK79" i="35"/>
  <c r="AG79" i="35"/>
  <c r="AC79" i="35"/>
  <c r="Y79" i="35"/>
  <c r="U79" i="35"/>
  <c r="Q79" i="35"/>
  <c r="M79" i="35"/>
  <c r="DY78" i="35"/>
  <c r="DU78" i="35"/>
  <c r="DQ78" i="35"/>
  <c r="DM78" i="35"/>
  <c r="DI78" i="35"/>
  <c r="DE78" i="35"/>
  <c r="DA78" i="35"/>
  <c r="CW78" i="35"/>
  <c r="CS78" i="35"/>
  <c r="CO78" i="35"/>
  <c r="CK78" i="35"/>
  <c r="CG78" i="35"/>
  <c r="CC78" i="35"/>
  <c r="BY78" i="35"/>
  <c r="BU78" i="35"/>
  <c r="BQ78" i="35"/>
  <c r="BM78" i="35"/>
  <c r="BI78" i="35"/>
  <c r="BE78" i="35"/>
  <c r="BA78" i="35"/>
  <c r="AW78" i="35"/>
  <c r="AS78" i="35"/>
  <c r="AO78" i="35"/>
  <c r="AK78" i="35"/>
  <c r="AG78" i="35"/>
  <c r="AC78" i="35"/>
  <c r="Y78" i="35"/>
  <c r="U78" i="35"/>
  <c r="Q78" i="35"/>
  <c r="M78" i="35"/>
  <c r="DY77" i="35"/>
  <c r="DU77" i="35"/>
  <c r="DQ77" i="35"/>
  <c r="DM77" i="35"/>
  <c r="DI77" i="35"/>
  <c r="DE77" i="35"/>
  <c r="DA77" i="35"/>
  <c r="CW77" i="35"/>
  <c r="CS77" i="35"/>
  <c r="CO77" i="35"/>
  <c r="CK77" i="35"/>
  <c r="CG77" i="35"/>
  <c r="CC77" i="35"/>
  <c r="BY77" i="35"/>
  <c r="BU77" i="35"/>
  <c r="BQ77" i="35"/>
  <c r="BM77" i="35"/>
  <c r="BI77" i="35"/>
  <c r="BE77" i="35"/>
  <c r="BA77" i="35"/>
  <c r="AW77" i="35"/>
  <c r="AS77" i="35"/>
  <c r="AO77" i="35"/>
  <c r="AK77" i="35"/>
  <c r="AG77" i="35"/>
  <c r="AC77" i="35"/>
  <c r="Y77" i="35"/>
  <c r="U77" i="35"/>
  <c r="Q77" i="35"/>
  <c r="M77" i="35"/>
  <c r="DY76" i="35"/>
  <c r="DU76" i="35"/>
  <c r="DQ76" i="35"/>
  <c r="DM76" i="35"/>
  <c r="DI76" i="35"/>
  <c r="DE76" i="35"/>
  <c r="DA76" i="35"/>
  <c r="CW76" i="35"/>
  <c r="CS76" i="35"/>
  <c r="CO76" i="35"/>
  <c r="CK76" i="35"/>
  <c r="CG76" i="35"/>
  <c r="CC76" i="35"/>
  <c r="BY76" i="35"/>
  <c r="BU76" i="35"/>
  <c r="BQ76" i="35"/>
  <c r="BM76" i="35"/>
  <c r="BI76" i="35"/>
  <c r="BE76" i="35"/>
  <c r="BA76" i="35"/>
  <c r="AW76" i="35"/>
  <c r="AS76" i="35"/>
  <c r="AO76" i="35"/>
  <c r="AK76" i="35"/>
  <c r="AG76" i="35"/>
  <c r="AC76" i="35"/>
  <c r="Y76" i="35"/>
  <c r="U76" i="35"/>
  <c r="Q76" i="35"/>
  <c r="M76" i="35"/>
  <c r="DY75" i="35"/>
  <c r="DU75" i="35"/>
  <c r="DQ75" i="35"/>
  <c r="DM75" i="35"/>
  <c r="DI75" i="35"/>
  <c r="DE75" i="35"/>
  <c r="DA75" i="35"/>
  <c r="CW75" i="35"/>
  <c r="CS75" i="35"/>
  <c r="CO75" i="35"/>
  <c r="CK75" i="35"/>
  <c r="CG75" i="35"/>
  <c r="CC75" i="35"/>
  <c r="BY75" i="35"/>
  <c r="BU75" i="35"/>
  <c r="BQ75" i="35"/>
  <c r="BM75" i="35"/>
  <c r="BI75" i="35"/>
  <c r="BE75" i="35"/>
  <c r="BA75" i="35"/>
  <c r="AW75" i="35"/>
  <c r="AS75" i="35"/>
  <c r="AO75" i="35"/>
  <c r="AK75" i="35"/>
  <c r="AG75" i="35"/>
  <c r="AC75" i="35"/>
  <c r="Y75" i="35"/>
  <c r="U75" i="35"/>
  <c r="Q75" i="35"/>
  <c r="M75" i="35"/>
  <c r="DY74" i="35"/>
  <c r="DU74" i="35"/>
  <c r="DQ74" i="35"/>
  <c r="DM74" i="35"/>
  <c r="DI74" i="35"/>
  <c r="DE74" i="35"/>
  <c r="DA74" i="35"/>
  <c r="CW74" i="35"/>
  <c r="CS74" i="35"/>
  <c r="CO74" i="35"/>
  <c r="CK74" i="35"/>
  <c r="CG74" i="35"/>
  <c r="CC74" i="35"/>
  <c r="BY74" i="35"/>
  <c r="BU74" i="35"/>
  <c r="BQ74" i="35"/>
  <c r="BM74" i="35"/>
  <c r="BI74" i="35"/>
  <c r="BE74" i="35"/>
  <c r="BA74" i="35"/>
  <c r="AW74" i="35"/>
  <c r="AS74" i="35"/>
  <c r="AO74" i="35"/>
  <c r="AK74" i="35"/>
  <c r="AG74" i="35"/>
  <c r="AC74" i="35"/>
  <c r="Y74" i="35"/>
  <c r="U74" i="35"/>
  <c r="Q74" i="35"/>
  <c r="M74" i="35"/>
  <c r="DY73" i="35"/>
  <c r="DU73" i="35"/>
  <c r="DQ73" i="35"/>
  <c r="DM73" i="35"/>
  <c r="DI73" i="35"/>
  <c r="DE73" i="35"/>
  <c r="DA73" i="35"/>
  <c r="CW73" i="35"/>
  <c r="CS73" i="35"/>
  <c r="CO73" i="35"/>
  <c r="CK73" i="35"/>
  <c r="CG73" i="35"/>
  <c r="CC73" i="35"/>
  <c r="BY73" i="35"/>
  <c r="BU73" i="35"/>
  <c r="BQ73" i="35"/>
  <c r="BM73" i="35"/>
  <c r="BI73" i="35"/>
  <c r="BE73" i="35"/>
  <c r="BA73" i="35"/>
  <c r="AW73" i="35"/>
  <c r="AS73" i="35"/>
  <c r="AO73" i="35"/>
  <c r="AK73" i="35"/>
  <c r="AG73" i="35"/>
  <c r="AC73" i="35"/>
  <c r="Y73" i="35"/>
  <c r="U73" i="35"/>
  <c r="Q73" i="35"/>
  <c r="M73" i="35"/>
  <c r="DY72" i="35"/>
  <c r="DU72" i="35"/>
  <c r="DQ72" i="35"/>
  <c r="DM72" i="35"/>
  <c r="DI72" i="35"/>
  <c r="DE72" i="35"/>
  <c r="DA72" i="35"/>
  <c r="CW72" i="35"/>
  <c r="CS72" i="35"/>
  <c r="CO72" i="35"/>
  <c r="CK72" i="35"/>
  <c r="CG72" i="35"/>
  <c r="CC72" i="35"/>
  <c r="BY72" i="35"/>
  <c r="BU72" i="35"/>
  <c r="BQ72" i="35"/>
  <c r="BM72" i="35"/>
  <c r="BI72" i="35"/>
  <c r="BE72" i="35"/>
  <c r="BA72" i="35"/>
  <c r="AW72" i="35"/>
  <c r="AS72" i="35"/>
  <c r="AO72" i="35"/>
  <c r="AK72" i="35"/>
  <c r="AG72" i="35"/>
  <c r="AC72" i="35"/>
  <c r="Y72" i="35"/>
  <c r="U72" i="35"/>
  <c r="Q72" i="35"/>
  <c r="M72" i="35"/>
  <c r="DY71" i="35"/>
  <c r="DU71" i="35"/>
  <c r="DQ71" i="35"/>
  <c r="DM71" i="35"/>
  <c r="DI71" i="35"/>
  <c r="DE71" i="35"/>
  <c r="DA71" i="35"/>
  <c r="CW71" i="35"/>
  <c r="CS71" i="35"/>
  <c r="CO71" i="35"/>
  <c r="CK71" i="35"/>
  <c r="CG71" i="35"/>
  <c r="CC71" i="35"/>
  <c r="BY71" i="35"/>
  <c r="BU71" i="35"/>
  <c r="BQ71" i="35"/>
  <c r="BM71" i="35"/>
  <c r="BI71" i="35"/>
  <c r="BE71" i="35"/>
  <c r="BA71" i="35"/>
  <c r="AW71" i="35"/>
  <c r="AS71" i="35"/>
  <c r="AO71" i="35"/>
  <c r="AK71" i="35"/>
  <c r="AG71" i="35"/>
  <c r="AC71" i="35"/>
  <c r="Y71" i="35"/>
  <c r="U71" i="35"/>
  <c r="Q71" i="35"/>
  <c r="M71" i="35"/>
  <c r="DY70" i="35"/>
  <c r="DU70" i="35"/>
  <c r="DQ70" i="35"/>
  <c r="DM70" i="35"/>
  <c r="DI70" i="35"/>
  <c r="DE70" i="35"/>
  <c r="DA70" i="35"/>
  <c r="CW70" i="35"/>
  <c r="CS70" i="35"/>
  <c r="CO70" i="35"/>
  <c r="CK70" i="35"/>
  <c r="CG70" i="35"/>
  <c r="CC70" i="35"/>
  <c r="BY70" i="35"/>
  <c r="BU70" i="35"/>
  <c r="BQ70" i="35"/>
  <c r="BM70" i="35"/>
  <c r="BI70" i="35"/>
  <c r="BE70" i="35"/>
  <c r="BA70" i="35"/>
  <c r="AW70" i="35"/>
  <c r="AS70" i="35"/>
  <c r="AO70" i="35"/>
  <c r="AK70" i="35"/>
  <c r="AG70" i="35"/>
  <c r="AC70" i="35"/>
  <c r="Y70" i="35"/>
  <c r="U70" i="35"/>
  <c r="Q70" i="35"/>
  <c r="M70" i="35"/>
  <c r="DY69" i="35"/>
  <c r="DU69" i="35"/>
  <c r="DQ69" i="35"/>
  <c r="DM69" i="35"/>
  <c r="DI69" i="35"/>
  <c r="DE69" i="35"/>
  <c r="DA69" i="35"/>
  <c r="CW69" i="35"/>
  <c r="CS69" i="35"/>
  <c r="CO69" i="35"/>
  <c r="CK69" i="35"/>
  <c r="CG69" i="35"/>
  <c r="CC69" i="35"/>
  <c r="BY69" i="35"/>
  <c r="BU69" i="35"/>
  <c r="BQ69" i="35"/>
  <c r="BM69" i="35"/>
  <c r="BI69" i="35"/>
  <c r="BE69" i="35"/>
  <c r="BA69" i="35"/>
  <c r="AW69" i="35"/>
  <c r="AS69" i="35"/>
  <c r="AO69" i="35"/>
  <c r="AK69" i="35"/>
  <c r="AG69" i="35"/>
  <c r="AC69" i="35"/>
  <c r="Y69" i="35"/>
  <c r="U69" i="35"/>
  <c r="Q69" i="35"/>
  <c r="M69" i="35"/>
  <c r="DY68" i="35"/>
  <c r="DU68" i="35"/>
  <c r="DQ68" i="35"/>
  <c r="DM68" i="35"/>
  <c r="DI68" i="35"/>
  <c r="DE68" i="35"/>
  <c r="DA68" i="35"/>
  <c r="CW68" i="35"/>
  <c r="CS68" i="35"/>
  <c r="CO68" i="35"/>
  <c r="CK68" i="35"/>
  <c r="CG68" i="35"/>
  <c r="CC68" i="35"/>
  <c r="BY68" i="35"/>
  <c r="BU68" i="35"/>
  <c r="BQ68" i="35"/>
  <c r="BM68" i="35"/>
  <c r="BI68" i="35"/>
  <c r="BE68" i="35"/>
  <c r="BA68" i="35"/>
  <c r="AW68" i="35"/>
  <c r="AS68" i="35"/>
  <c r="AO68" i="35"/>
  <c r="AK68" i="35"/>
  <c r="AG68" i="35"/>
  <c r="AC68" i="35"/>
  <c r="Y68" i="35"/>
  <c r="U68" i="35"/>
  <c r="Q68" i="35"/>
  <c r="M68" i="35"/>
  <c r="DY67" i="35"/>
  <c r="DU67" i="35"/>
  <c r="DQ67" i="35"/>
  <c r="DM67" i="35"/>
  <c r="DI67" i="35"/>
  <c r="DE67" i="35"/>
  <c r="DA67" i="35"/>
  <c r="CW67" i="35"/>
  <c r="CS67" i="35"/>
  <c r="CO67" i="35"/>
  <c r="CK67" i="35"/>
  <c r="CG67" i="35"/>
  <c r="CC67" i="35"/>
  <c r="BY67" i="35"/>
  <c r="BU67" i="35"/>
  <c r="BQ67" i="35"/>
  <c r="BM67" i="35"/>
  <c r="BI67" i="35"/>
  <c r="BE67" i="35"/>
  <c r="BA67" i="35"/>
  <c r="AW67" i="35"/>
  <c r="AS67" i="35"/>
  <c r="AO67" i="35"/>
  <c r="AK67" i="35"/>
  <c r="AG67" i="35"/>
  <c r="AC67" i="35"/>
  <c r="Y67" i="35"/>
  <c r="U67" i="35"/>
  <c r="Q67" i="35"/>
  <c r="M67" i="35"/>
  <c r="DY66" i="35"/>
  <c r="DU66" i="35"/>
  <c r="DQ66" i="35"/>
  <c r="DM66" i="35"/>
  <c r="DI66" i="35"/>
  <c r="DE66" i="35"/>
  <c r="DA66" i="35"/>
  <c r="CW66" i="35"/>
  <c r="CS66" i="35"/>
  <c r="CO66" i="35"/>
  <c r="CK66" i="35"/>
  <c r="CG66" i="35"/>
  <c r="CC66" i="35"/>
  <c r="BY66" i="35"/>
  <c r="BU66" i="35"/>
  <c r="BQ66" i="35"/>
  <c r="BM66" i="35"/>
  <c r="BI66" i="35"/>
  <c r="BE66" i="35"/>
  <c r="BA66" i="35"/>
  <c r="AW66" i="35"/>
  <c r="AS66" i="35"/>
  <c r="AO66" i="35"/>
  <c r="AK66" i="35"/>
  <c r="AG66" i="35"/>
  <c r="AC66" i="35"/>
  <c r="Y66" i="35"/>
  <c r="U66" i="35"/>
  <c r="Q66" i="35"/>
  <c r="M66" i="35"/>
  <c r="DY65" i="35"/>
  <c r="DU65" i="35"/>
  <c r="DQ65" i="35"/>
  <c r="DM65" i="35"/>
  <c r="DI65" i="35"/>
  <c r="DE65" i="35"/>
  <c r="DA65" i="35"/>
  <c r="CW65" i="35"/>
  <c r="CS65" i="35"/>
  <c r="CO65" i="35"/>
  <c r="CK65" i="35"/>
  <c r="CG65" i="35"/>
  <c r="CC65" i="35"/>
  <c r="BY65" i="35"/>
  <c r="BU65" i="35"/>
  <c r="BQ65" i="35"/>
  <c r="BM65" i="35"/>
  <c r="BI65" i="35"/>
  <c r="BE65" i="35"/>
  <c r="BA65" i="35"/>
  <c r="AW65" i="35"/>
  <c r="AS65" i="35"/>
  <c r="AO65" i="35"/>
  <c r="AK65" i="35"/>
  <c r="AG65" i="35"/>
  <c r="AC65" i="35"/>
  <c r="Y65" i="35"/>
  <c r="U65" i="35"/>
  <c r="Q65" i="35"/>
  <c r="M65" i="35"/>
  <c r="DY64" i="35"/>
  <c r="DU64" i="35"/>
  <c r="DQ64" i="35"/>
  <c r="DM64" i="35"/>
  <c r="DI64" i="35"/>
  <c r="DE64" i="35"/>
  <c r="DA64" i="35"/>
  <c r="CW64" i="35"/>
  <c r="CS64" i="35"/>
  <c r="CO64" i="35"/>
  <c r="CK64" i="35"/>
  <c r="CG64" i="35"/>
  <c r="CC64" i="35"/>
  <c r="BY64" i="35"/>
  <c r="BU64" i="35"/>
  <c r="BQ64" i="35"/>
  <c r="BM64" i="35"/>
  <c r="BI64" i="35"/>
  <c r="BE64" i="35"/>
  <c r="BA64" i="35"/>
  <c r="AW64" i="35"/>
  <c r="AS64" i="35"/>
  <c r="AO64" i="35"/>
  <c r="AK64" i="35"/>
  <c r="AG64" i="35"/>
  <c r="AC64" i="35"/>
  <c r="Y64" i="35"/>
  <c r="U64" i="35"/>
  <c r="Q64" i="35"/>
  <c r="M64" i="35"/>
  <c r="DY63" i="35"/>
  <c r="DU63" i="35"/>
  <c r="DQ63" i="35"/>
  <c r="DM63" i="35"/>
  <c r="DI63" i="35"/>
  <c r="DE63" i="35"/>
  <c r="DA63" i="35"/>
  <c r="CW63" i="35"/>
  <c r="CS63" i="35"/>
  <c r="CO63" i="35"/>
  <c r="CK63" i="35"/>
  <c r="CG63" i="35"/>
  <c r="CC63" i="35"/>
  <c r="BY63" i="35"/>
  <c r="BU63" i="35"/>
  <c r="BQ63" i="35"/>
  <c r="BM63" i="35"/>
  <c r="BI63" i="35"/>
  <c r="BE63" i="35"/>
  <c r="BA63" i="35"/>
  <c r="AW63" i="35"/>
  <c r="AS63" i="35"/>
  <c r="AO63" i="35"/>
  <c r="AK63" i="35"/>
  <c r="AG63" i="35"/>
  <c r="AC63" i="35"/>
  <c r="Y63" i="35"/>
  <c r="U63" i="35"/>
  <c r="Q63" i="35"/>
  <c r="M63" i="35"/>
  <c r="DY62" i="35"/>
  <c r="DU62" i="35"/>
  <c r="DQ62" i="35"/>
  <c r="DM62" i="35"/>
  <c r="DI62" i="35"/>
  <c r="DE62" i="35"/>
  <c r="DA62" i="35"/>
  <c r="CW62" i="35"/>
  <c r="CS62" i="35"/>
  <c r="CO62" i="35"/>
  <c r="CK62" i="35"/>
  <c r="CG62" i="35"/>
  <c r="CC62" i="35"/>
  <c r="BY62" i="35"/>
  <c r="BU62" i="35"/>
  <c r="BQ62" i="35"/>
  <c r="BM62" i="35"/>
  <c r="BI62" i="35"/>
  <c r="BE62" i="35"/>
  <c r="BA62" i="35"/>
  <c r="AW62" i="35"/>
  <c r="AS62" i="35"/>
  <c r="AO62" i="35"/>
  <c r="AK62" i="35"/>
  <c r="AG62" i="35"/>
  <c r="AC62" i="35"/>
  <c r="Y62" i="35"/>
  <c r="U62" i="35"/>
  <c r="Q62" i="35"/>
  <c r="M62" i="35"/>
  <c r="DY61" i="35"/>
  <c r="DU61" i="35"/>
  <c r="DQ61" i="35"/>
  <c r="DM61" i="35"/>
  <c r="DI61" i="35"/>
  <c r="DE61" i="35"/>
  <c r="DA61" i="35"/>
  <c r="CW61" i="35"/>
  <c r="CS61" i="35"/>
  <c r="CO61" i="35"/>
  <c r="CK61" i="35"/>
  <c r="CG61" i="35"/>
  <c r="CC61" i="35"/>
  <c r="BY61" i="35"/>
  <c r="BU61" i="35"/>
  <c r="BQ61" i="35"/>
  <c r="BM61" i="35"/>
  <c r="BI61" i="35"/>
  <c r="BE61" i="35"/>
  <c r="BA61" i="35"/>
  <c r="AW61" i="35"/>
  <c r="AS61" i="35"/>
  <c r="AO61" i="35"/>
  <c r="AK61" i="35"/>
  <c r="AG61" i="35"/>
  <c r="AC61" i="35"/>
  <c r="Y61" i="35"/>
  <c r="U61" i="35"/>
  <c r="Q61" i="35"/>
  <c r="M61" i="35"/>
  <c r="DY60" i="35"/>
  <c r="DU60" i="35"/>
  <c r="DQ60" i="35"/>
  <c r="DM60" i="35"/>
  <c r="DI60" i="35"/>
  <c r="DE60" i="35"/>
  <c r="DA60" i="35"/>
  <c r="CW60" i="35"/>
  <c r="CS60" i="35"/>
  <c r="CO60" i="35"/>
  <c r="CK60" i="35"/>
  <c r="CG60" i="35"/>
  <c r="CC60" i="35"/>
  <c r="BY60" i="35"/>
  <c r="BU60" i="35"/>
  <c r="BQ60" i="35"/>
  <c r="BM60" i="35"/>
  <c r="BI60" i="35"/>
  <c r="BE60" i="35"/>
  <c r="BA60" i="35"/>
  <c r="AW60" i="35"/>
  <c r="AS60" i="35"/>
  <c r="AO60" i="35"/>
  <c r="AK60" i="35"/>
  <c r="AG60" i="35"/>
  <c r="AC60" i="35"/>
  <c r="Y60" i="35"/>
  <c r="U60" i="35"/>
  <c r="Q60" i="35"/>
  <c r="M60" i="35"/>
  <c r="DY59" i="35"/>
  <c r="DU59" i="35"/>
  <c r="DQ59" i="35"/>
  <c r="DM59" i="35"/>
  <c r="DI59" i="35"/>
  <c r="DE59" i="35"/>
  <c r="DA59" i="35"/>
  <c r="CW59" i="35"/>
  <c r="CS59" i="35"/>
  <c r="CO59" i="35"/>
  <c r="CK59" i="35"/>
  <c r="CG59" i="35"/>
  <c r="CC59" i="35"/>
  <c r="BY59" i="35"/>
  <c r="BU59" i="35"/>
  <c r="BQ59" i="35"/>
  <c r="BM59" i="35"/>
  <c r="BI59" i="35"/>
  <c r="BE59" i="35"/>
  <c r="BA59" i="35"/>
  <c r="AW59" i="35"/>
  <c r="AS59" i="35"/>
  <c r="AO59" i="35"/>
  <c r="AK59" i="35"/>
  <c r="AG59" i="35"/>
  <c r="AC59" i="35"/>
  <c r="Y59" i="35"/>
  <c r="U59" i="35"/>
  <c r="Q59" i="35"/>
  <c r="M59" i="35"/>
  <c r="DY58" i="35"/>
  <c r="DU58" i="35"/>
  <c r="DQ58" i="35"/>
  <c r="DM58" i="35"/>
  <c r="DI58" i="35"/>
  <c r="DE58" i="35"/>
  <c r="DA58" i="35"/>
  <c r="CW58" i="35"/>
  <c r="CS58" i="35"/>
  <c r="CO58" i="35"/>
  <c r="CK58" i="35"/>
  <c r="CG58" i="35"/>
  <c r="CC58" i="35"/>
  <c r="BY58" i="35"/>
  <c r="BU58" i="35"/>
  <c r="BQ58" i="35"/>
  <c r="BM58" i="35"/>
  <c r="BI58" i="35"/>
  <c r="BE58" i="35"/>
  <c r="BA58" i="35"/>
  <c r="AW58" i="35"/>
  <c r="AS58" i="35"/>
  <c r="AO58" i="35"/>
  <c r="AK58" i="35"/>
  <c r="AG58" i="35"/>
  <c r="AC58" i="35"/>
  <c r="Y58" i="35"/>
  <c r="U58" i="35"/>
  <c r="Q58" i="35"/>
  <c r="M58" i="35"/>
  <c r="DY57" i="35"/>
  <c r="DU57" i="35"/>
  <c r="DQ57" i="35"/>
  <c r="DM57" i="35"/>
  <c r="DI57" i="35"/>
  <c r="DE57" i="35"/>
  <c r="DA57" i="35"/>
  <c r="CW57" i="35"/>
  <c r="CS57" i="35"/>
  <c r="CO57" i="35"/>
  <c r="CK57" i="35"/>
  <c r="CG57" i="35"/>
  <c r="CC57" i="35"/>
  <c r="BY57" i="35"/>
  <c r="BU57" i="35"/>
  <c r="BQ57" i="35"/>
  <c r="BM57" i="35"/>
  <c r="BI57" i="35"/>
  <c r="BE57" i="35"/>
  <c r="BA57" i="35"/>
  <c r="AW57" i="35"/>
  <c r="AS57" i="35"/>
  <c r="AO57" i="35"/>
  <c r="AK57" i="35"/>
  <c r="AG57" i="35"/>
  <c r="AC57" i="35"/>
  <c r="Y57" i="35"/>
  <c r="U57" i="35"/>
  <c r="Q57" i="35"/>
  <c r="M57" i="35"/>
  <c r="DY56" i="35"/>
  <c r="DU56" i="35"/>
  <c r="DQ56" i="35"/>
  <c r="DM56" i="35"/>
  <c r="DI56" i="35"/>
  <c r="DE56" i="35"/>
  <c r="DA56" i="35"/>
  <c r="CW56" i="35"/>
  <c r="CS56" i="35"/>
  <c r="CO56" i="35"/>
  <c r="CK56" i="35"/>
  <c r="CG56" i="35"/>
  <c r="CC56" i="35"/>
  <c r="BY56" i="35"/>
  <c r="BU56" i="35"/>
  <c r="BQ56" i="35"/>
  <c r="BM56" i="35"/>
  <c r="BI56" i="35"/>
  <c r="BE56" i="35"/>
  <c r="BA56" i="35"/>
  <c r="AW56" i="35"/>
  <c r="AS56" i="35"/>
  <c r="AO56" i="35"/>
  <c r="AK56" i="35"/>
  <c r="AG56" i="35"/>
  <c r="AC56" i="35"/>
  <c r="Y56" i="35"/>
  <c r="U56" i="35"/>
  <c r="Q56" i="35"/>
  <c r="M56" i="35"/>
  <c r="DY55" i="35"/>
  <c r="DU55" i="35"/>
  <c r="DQ55" i="35"/>
  <c r="DM55" i="35"/>
  <c r="DI55" i="35"/>
  <c r="DE55" i="35"/>
  <c r="DA55" i="35"/>
  <c r="CW55" i="35"/>
  <c r="CS55" i="35"/>
  <c r="CO55" i="35"/>
  <c r="CK55" i="35"/>
  <c r="CG55" i="35"/>
  <c r="CC55" i="35"/>
  <c r="BY55" i="35"/>
  <c r="BU55" i="35"/>
  <c r="BQ55" i="35"/>
  <c r="BM55" i="35"/>
  <c r="BI55" i="35"/>
  <c r="BE55" i="35"/>
  <c r="BA55" i="35"/>
  <c r="AW55" i="35"/>
  <c r="AS55" i="35"/>
  <c r="AO55" i="35"/>
  <c r="AK55" i="35"/>
  <c r="AG55" i="35"/>
  <c r="AC55" i="35"/>
  <c r="Y55" i="35"/>
  <c r="U55" i="35"/>
  <c r="Q55" i="35"/>
  <c r="M55" i="35"/>
  <c r="DY54" i="35"/>
  <c r="DU54" i="35"/>
  <c r="DQ54" i="35"/>
  <c r="DM54" i="35"/>
  <c r="DI54" i="35"/>
  <c r="DE54" i="35"/>
  <c r="DA54" i="35"/>
  <c r="CW54" i="35"/>
  <c r="CS54" i="35"/>
  <c r="CO54" i="35"/>
  <c r="CK54" i="35"/>
  <c r="CG54" i="35"/>
  <c r="CC54" i="35"/>
  <c r="BY54" i="35"/>
  <c r="BU54" i="35"/>
  <c r="BQ54" i="35"/>
  <c r="BM54" i="35"/>
  <c r="BI54" i="35"/>
  <c r="BE54" i="35"/>
  <c r="BA54" i="35"/>
  <c r="AW54" i="35"/>
  <c r="AS54" i="35"/>
  <c r="AO54" i="35"/>
  <c r="AK54" i="35"/>
  <c r="AG54" i="35"/>
  <c r="AC54" i="35"/>
  <c r="Y54" i="35"/>
  <c r="U54" i="35"/>
  <c r="Q54" i="35"/>
  <c r="M54" i="35"/>
  <c r="DY53" i="35"/>
  <c r="DU53" i="35"/>
  <c r="DQ53" i="35"/>
  <c r="DM53" i="35"/>
  <c r="DI53" i="35"/>
  <c r="DE53" i="35"/>
  <c r="DA53" i="35"/>
  <c r="CW53" i="35"/>
  <c r="CS53" i="35"/>
  <c r="CO53" i="35"/>
  <c r="CK53" i="35"/>
  <c r="CG53" i="35"/>
  <c r="CC53" i="35"/>
  <c r="BY53" i="35"/>
  <c r="BU53" i="35"/>
  <c r="BQ53" i="35"/>
  <c r="BM53" i="35"/>
  <c r="BI53" i="35"/>
  <c r="BE53" i="35"/>
  <c r="BA53" i="35"/>
  <c r="AW53" i="35"/>
  <c r="AS53" i="35"/>
  <c r="AO53" i="35"/>
  <c r="AK53" i="35"/>
  <c r="AC53" i="35"/>
  <c r="Y53" i="35"/>
  <c r="U53" i="35"/>
  <c r="Q53" i="35"/>
  <c r="M53" i="35"/>
  <c r="DY52" i="35"/>
  <c r="DU52" i="35"/>
  <c r="DQ52" i="35"/>
  <c r="DM52" i="35"/>
  <c r="DI52" i="35"/>
  <c r="DE52" i="35"/>
  <c r="DA52" i="35"/>
  <c r="CW52" i="35"/>
  <c r="CS52" i="35"/>
  <c r="CO52" i="35"/>
  <c r="CK52" i="35"/>
  <c r="CG52" i="35"/>
  <c r="CC52" i="35"/>
  <c r="BY52" i="35"/>
  <c r="BU52" i="35"/>
  <c r="BQ52" i="35"/>
  <c r="BM52" i="35"/>
  <c r="BI52" i="35"/>
  <c r="BE52" i="35"/>
  <c r="BA52" i="35"/>
  <c r="AW52" i="35"/>
  <c r="AS52" i="35"/>
  <c r="AO52" i="35"/>
  <c r="AK52" i="35"/>
  <c r="AC52" i="35"/>
  <c r="Y52" i="35"/>
  <c r="U52" i="35"/>
  <c r="Q52" i="35"/>
  <c r="M52" i="35"/>
  <c r="DY51" i="35"/>
  <c r="DU51" i="35"/>
  <c r="DQ51" i="35"/>
  <c r="DM51" i="35"/>
  <c r="DI51" i="35"/>
  <c r="DE51" i="35"/>
  <c r="DA51" i="35"/>
  <c r="CW51" i="35"/>
  <c r="CS51" i="35"/>
  <c r="CO51" i="35"/>
  <c r="CK51" i="35"/>
  <c r="CG51" i="35"/>
  <c r="CC51" i="35"/>
  <c r="BY51" i="35"/>
  <c r="BU51" i="35"/>
  <c r="BQ51" i="35"/>
  <c r="BM51" i="35"/>
  <c r="BI51" i="35"/>
  <c r="BE51" i="35"/>
  <c r="BA51" i="35"/>
  <c r="AW51" i="35"/>
  <c r="AS51" i="35"/>
  <c r="AO51" i="35"/>
  <c r="AK51" i="35"/>
  <c r="AC51" i="35"/>
  <c r="Y51" i="35"/>
  <c r="U51" i="35"/>
  <c r="Q51" i="35"/>
  <c r="M51" i="35"/>
  <c r="DY50" i="35"/>
  <c r="DU50" i="35"/>
  <c r="DQ50" i="35"/>
  <c r="DM50" i="35"/>
  <c r="DI50" i="35"/>
  <c r="DE50" i="35"/>
  <c r="DA50" i="35"/>
  <c r="CW50" i="35"/>
  <c r="CS50" i="35"/>
  <c r="CO50" i="35"/>
  <c r="CK50" i="35"/>
  <c r="CG50" i="35"/>
  <c r="CC50" i="35"/>
  <c r="BY50" i="35"/>
  <c r="BU50" i="35"/>
  <c r="BQ50" i="35"/>
  <c r="BM50" i="35"/>
  <c r="BI50" i="35"/>
  <c r="BE50" i="35"/>
  <c r="BA50" i="35"/>
  <c r="AW50" i="35"/>
  <c r="AS50" i="35"/>
  <c r="AO50" i="35"/>
  <c r="AK50" i="35"/>
  <c r="AC50" i="35"/>
  <c r="Y50" i="35"/>
  <c r="U50" i="35"/>
  <c r="Q50" i="35"/>
  <c r="M50" i="35"/>
  <c r="DY49" i="35"/>
  <c r="DU49" i="35"/>
  <c r="DQ49" i="35"/>
  <c r="DM49" i="35"/>
  <c r="DI49" i="35"/>
  <c r="DE49" i="35"/>
  <c r="DA49" i="35"/>
  <c r="CW49" i="35"/>
  <c r="CS49" i="35"/>
  <c r="CO49" i="35"/>
  <c r="CK49" i="35"/>
  <c r="CG49" i="35"/>
  <c r="CC49" i="35"/>
  <c r="BY49" i="35"/>
  <c r="BU49" i="35"/>
  <c r="BQ49" i="35"/>
  <c r="BM49" i="35"/>
  <c r="BI49" i="35"/>
  <c r="BE49" i="35"/>
  <c r="BA49" i="35"/>
  <c r="AW49" i="35"/>
  <c r="AS49" i="35"/>
  <c r="AO49" i="35"/>
  <c r="AK49" i="35"/>
  <c r="AC49" i="35"/>
  <c r="Y49" i="35"/>
  <c r="U49" i="35"/>
  <c r="Q49" i="35"/>
  <c r="M49" i="35"/>
  <c r="DY48" i="35"/>
  <c r="DU48" i="35"/>
  <c r="DQ48" i="35"/>
  <c r="DM48" i="35"/>
  <c r="DI48" i="35"/>
  <c r="DE48" i="35"/>
  <c r="DA48" i="35"/>
  <c r="CW48" i="35"/>
  <c r="CS48" i="35"/>
  <c r="CO48" i="35"/>
  <c r="CK48" i="35"/>
  <c r="CG48" i="35"/>
  <c r="CC48" i="35"/>
  <c r="BY48" i="35"/>
  <c r="BU48" i="35"/>
  <c r="BQ48" i="35"/>
  <c r="BM48" i="35"/>
  <c r="BI48" i="35"/>
  <c r="BE48" i="35"/>
  <c r="BA48" i="35"/>
  <c r="AW48" i="35"/>
  <c r="AS48" i="35"/>
  <c r="AO48" i="35"/>
  <c r="AK48" i="35"/>
  <c r="AC48" i="35"/>
  <c r="Y48" i="35"/>
  <c r="U48" i="35"/>
  <c r="Q48" i="35"/>
  <c r="M48" i="35"/>
  <c r="DY47" i="35"/>
  <c r="DU47" i="35"/>
  <c r="DQ47" i="35"/>
  <c r="DM47" i="35"/>
  <c r="DI47" i="35"/>
  <c r="DE47" i="35"/>
  <c r="DA47" i="35"/>
  <c r="CW47" i="35"/>
  <c r="CS47" i="35"/>
  <c r="CO47" i="35"/>
  <c r="CK47" i="35"/>
  <c r="CG47" i="35"/>
  <c r="CC47" i="35"/>
  <c r="BY47" i="35"/>
  <c r="BU47" i="35"/>
  <c r="BQ47" i="35"/>
  <c r="BM47" i="35"/>
  <c r="BI47" i="35"/>
  <c r="BE47" i="35"/>
  <c r="BA47" i="35"/>
  <c r="AW47" i="35"/>
  <c r="AS47" i="35"/>
  <c r="AO47" i="35"/>
  <c r="AK47" i="35"/>
  <c r="AC47" i="35"/>
  <c r="Y47" i="35"/>
  <c r="U47" i="35"/>
  <c r="Q47" i="35"/>
  <c r="M47" i="35"/>
  <c r="DY46" i="35"/>
  <c r="DU46" i="35"/>
  <c r="DQ46" i="35"/>
  <c r="DM46" i="35"/>
  <c r="DI46" i="35"/>
  <c r="DE46" i="35"/>
  <c r="DA46" i="35"/>
  <c r="CW46" i="35"/>
  <c r="CS46" i="35"/>
  <c r="CO46" i="35"/>
  <c r="CK46" i="35"/>
  <c r="CG46" i="35"/>
  <c r="CC46" i="35"/>
  <c r="BY46" i="35"/>
  <c r="BU46" i="35"/>
  <c r="BQ46" i="35"/>
  <c r="BM46" i="35"/>
  <c r="BI46" i="35"/>
  <c r="BE46" i="35"/>
  <c r="BA46" i="35"/>
  <c r="AW46" i="35"/>
  <c r="AS46" i="35"/>
  <c r="AO46" i="35"/>
  <c r="AK46" i="35"/>
  <c r="AC46" i="35"/>
  <c r="Y46" i="35"/>
  <c r="U46" i="35"/>
  <c r="Q46" i="35"/>
  <c r="M46" i="35"/>
  <c r="DY45" i="35"/>
  <c r="DU45" i="35"/>
  <c r="DQ45" i="35"/>
  <c r="DM45" i="35"/>
  <c r="DI45" i="35"/>
  <c r="DE45" i="35"/>
  <c r="DA45" i="35"/>
  <c r="CW45" i="35"/>
  <c r="CS45" i="35"/>
  <c r="CO45" i="35"/>
  <c r="CK45" i="35"/>
  <c r="CG45" i="35"/>
  <c r="CC45" i="35"/>
  <c r="BY45" i="35"/>
  <c r="BU45" i="35"/>
  <c r="BQ45" i="35"/>
  <c r="BM45" i="35"/>
  <c r="BI45" i="35"/>
  <c r="BE45" i="35"/>
  <c r="BA45" i="35"/>
  <c r="AW45" i="35"/>
  <c r="AS45" i="35"/>
  <c r="AO45" i="35"/>
  <c r="AK45" i="35"/>
  <c r="AC45" i="35"/>
  <c r="Y45" i="35"/>
  <c r="U45" i="35"/>
  <c r="Q45" i="35"/>
  <c r="M45" i="35"/>
  <c r="DY44" i="35"/>
  <c r="DU44" i="35"/>
  <c r="DQ44" i="35"/>
  <c r="DM44" i="35"/>
  <c r="DI44" i="35"/>
  <c r="DE44" i="35"/>
  <c r="DA44" i="35"/>
  <c r="CW44" i="35"/>
  <c r="CS44" i="35"/>
  <c r="CO44" i="35"/>
  <c r="CK44" i="35"/>
  <c r="CG44" i="35"/>
  <c r="CC44" i="35"/>
  <c r="BY44" i="35"/>
  <c r="BU44" i="35"/>
  <c r="BQ44" i="35"/>
  <c r="BM44" i="35"/>
  <c r="BI44" i="35"/>
  <c r="BE44" i="35"/>
  <c r="BA44" i="35"/>
  <c r="AW44" i="35"/>
  <c r="AS44" i="35"/>
  <c r="AO44" i="35"/>
  <c r="AK44" i="35"/>
  <c r="AC44" i="35"/>
  <c r="Y44" i="35"/>
  <c r="U44" i="35"/>
  <c r="Q44" i="35"/>
  <c r="M44" i="35"/>
  <c r="DY43" i="35"/>
  <c r="DU43" i="35"/>
  <c r="DQ43" i="35"/>
  <c r="DM43" i="35"/>
  <c r="DI43" i="35"/>
  <c r="DE43" i="35"/>
  <c r="DA43" i="35"/>
  <c r="CW43" i="35"/>
  <c r="CS43" i="35"/>
  <c r="CO43" i="35"/>
  <c r="CK43" i="35"/>
  <c r="CG43" i="35"/>
  <c r="CC43" i="35"/>
  <c r="BY43" i="35"/>
  <c r="BU43" i="35"/>
  <c r="BQ43" i="35"/>
  <c r="BM43" i="35"/>
  <c r="BI43" i="35"/>
  <c r="BE43" i="35"/>
  <c r="BA43" i="35"/>
  <c r="AW43" i="35"/>
  <c r="AS43" i="35"/>
  <c r="AO43" i="35"/>
  <c r="AK43" i="35"/>
  <c r="AC43" i="35"/>
  <c r="Y43" i="35"/>
  <c r="U43" i="35"/>
  <c r="Q43" i="35"/>
  <c r="M43" i="35"/>
  <c r="DY42" i="35"/>
  <c r="DU42" i="35"/>
  <c r="DQ42" i="35"/>
  <c r="DM42" i="35"/>
  <c r="DI42" i="35"/>
  <c r="DE42" i="35"/>
  <c r="DA42" i="35"/>
  <c r="CW42" i="35"/>
  <c r="CS42" i="35"/>
  <c r="CO42" i="35"/>
  <c r="CK42" i="35"/>
  <c r="CG42" i="35"/>
  <c r="CC42" i="35"/>
  <c r="BY42" i="35"/>
  <c r="BU42" i="35"/>
  <c r="BQ42" i="35"/>
  <c r="BM42" i="35"/>
  <c r="BI42" i="35"/>
  <c r="BE42" i="35"/>
  <c r="BA42" i="35"/>
  <c r="AW42" i="35"/>
  <c r="AS42" i="35"/>
  <c r="AO42" i="35"/>
  <c r="AK42" i="35"/>
  <c r="AC42" i="35"/>
  <c r="Y42" i="35"/>
  <c r="U42" i="35"/>
  <c r="Q42" i="35"/>
  <c r="M42" i="35"/>
  <c r="DY41" i="35"/>
  <c r="DU41" i="35"/>
  <c r="DQ41" i="35"/>
  <c r="DM41" i="35"/>
  <c r="DI41" i="35"/>
  <c r="DE41" i="35"/>
  <c r="DA41" i="35"/>
  <c r="CW41" i="35"/>
  <c r="CS41" i="35"/>
  <c r="CO41" i="35"/>
  <c r="CK41" i="35"/>
  <c r="CG41" i="35"/>
  <c r="CC41" i="35"/>
  <c r="BY41" i="35"/>
  <c r="BU41" i="35"/>
  <c r="BQ41" i="35"/>
  <c r="BM41" i="35"/>
  <c r="BI41" i="35"/>
  <c r="BE41" i="35"/>
  <c r="BA41" i="35"/>
  <c r="AW41" i="35"/>
  <c r="AS41" i="35"/>
  <c r="AO41" i="35"/>
  <c r="AK41" i="35"/>
  <c r="AC41" i="35"/>
  <c r="Y41" i="35"/>
  <c r="U41" i="35"/>
  <c r="Q41" i="35"/>
  <c r="M41" i="35"/>
  <c r="DY40" i="35"/>
  <c r="DU40" i="35"/>
  <c r="DQ40" i="35"/>
  <c r="DM40" i="35"/>
  <c r="DI40" i="35"/>
  <c r="DE40" i="35"/>
  <c r="DA40" i="35"/>
  <c r="CW40" i="35"/>
  <c r="CS40" i="35"/>
  <c r="CO40" i="35"/>
  <c r="CK40" i="35"/>
  <c r="CG40" i="35"/>
  <c r="CC40" i="35"/>
  <c r="BY40" i="35"/>
  <c r="BU40" i="35"/>
  <c r="BQ40" i="35"/>
  <c r="BM40" i="35"/>
  <c r="BI40" i="35"/>
  <c r="BE40" i="35"/>
  <c r="BA40" i="35"/>
  <c r="AW40" i="35"/>
  <c r="AS40" i="35"/>
  <c r="AO40" i="35"/>
  <c r="AK40" i="35"/>
  <c r="AC40" i="35"/>
  <c r="Y40" i="35"/>
  <c r="U40" i="35"/>
  <c r="Q40" i="35"/>
  <c r="M40" i="35"/>
  <c r="DY39" i="35"/>
  <c r="DU39" i="35"/>
  <c r="DQ39" i="35"/>
  <c r="DM39" i="35"/>
  <c r="DI39" i="35"/>
  <c r="DE39" i="35"/>
  <c r="DA39" i="35"/>
  <c r="CW39" i="35"/>
  <c r="CS39" i="35"/>
  <c r="CO39" i="35"/>
  <c r="CK39" i="35"/>
  <c r="CG39" i="35"/>
  <c r="CC39" i="35"/>
  <c r="BY39" i="35"/>
  <c r="BU39" i="35"/>
  <c r="BQ39" i="35"/>
  <c r="BM39" i="35"/>
  <c r="BI39" i="35"/>
  <c r="BE39" i="35"/>
  <c r="BA39" i="35"/>
  <c r="AW39" i="35"/>
  <c r="AS39" i="35"/>
  <c r="AO39" i="35"/>
  <c r="AK39" i="35"/>
  <c r="AC39" i="35"/>
  <c r="U39" i="35"/>
  <c r="Q39" i="35"/>
  <c r="M39" i="35"/>
  <c r="DY38" i="35"/>
  <c r="DU38" i="35"/>
  <c r="DQ38" i="35"/>
  <c r="DM38" i="35"/>
  <c r="DI38" i="35"/>
  <c r="DE38" i="35"/>
  <c r="DA38" i="35"/>
  <c r="CW38" i="35"/>
  <c r="CS38" i="35"/>
  <c r="CO38" i="35"/>
  <c r="CK38" i="35"/>
  <c r="CG38" i="35"/>
  <c r="CC38" i="35"/>
  <c r="BY38" i="35"/>
  <c r="BU38" i="35"/>
  <c r="BQ38" i="35"/>
  <c r="BM38" i="35"/>
  <c r="BI38" i="35"/>
  <c r="BE38" i="35"/>
  <c r="BA38" i="35"/>
  <c r="AW38" i="35"/>
  <c r="AS38" i="35"/>
  <c r="AO38" i="35"/>
  <c r="AK38" i="35"/>
  <c r="AC38" i="35"/>
  <c r="U38" i="35"/>
  <c r="Q38" i="35"/>
  <c r="M38" i="35"/>
  <c r="DY37" i="35"/>
  <c r="DU37" i="35"/>
  <c r="DQ37" i="35"/>
  <c r="DM37" i="35"/>
  <c r="DI37" i="35"/>
  <c r="DE37" i="35"/>
  <c r="DA37" i="35"/>
  <c r="CW37" i="35"/>
  <c r="CS37" i="35"/>
  <c r="CO37" i="35"/>
  <c r="CK37" i="35"/>
  <c r="CG37" i="35"/>
  <c r="CC37" i="35"/>
  <c r="BY37" i="35"/>
  <c r="BU37" i="35"/>
  <c r="BQ37" i="35"/>
  <c r="BM37" i="35"/>
  <c r="BI37" i="35"/>
  <c r="BE37" i="35"/>
  <c r="BA37" i="35"/>
  <c r="AW37" i="35"/>
  <c r="AS37" i="35"/>
  <c r="AK37" i="35"/>
  <c r="AC37" i="35"/>
  <c r="U37" i="35"/>
  <c r="Q37" i="35"/>
  <c r="M37" i="35"/>
  <c r="DY36" i="35"/>
  <c r="DU36" i="35"/>
  <c r="DQ36" i="35"/>
  <c r="DM36" i="35"/>
  <c r="DI36" i="35"/>
  <c r="DE36" i="35"/>
  <c r="DA36" i="35"/>
  <c r="CW36" i="35"/>
  <c r="CS36" i="35"/>
  <c r="CO36" i="35"/>
  <c r="CK36" i="35"/>
  <c r="CG36" i="35"/>
  <c r="CC36" i="35"/>
  <c r="BY36" i="35"/>
  <c r="BU36" i="35"/>
  <c r="BQ36" i="35"/>
  <c r="BM36" i="35"/>
  <c r="BI36" i="35"/>
  <c r="BE36" i="35"/>
  <c r="BA36" i="35"/>
  <c r="AW36" i="35"/>
  <c r="AK36" i="35"/>
  <c r="AC36" i="35"/>
  <c r="U36" i="35"/>
  <c r="Q36" i="35"/>
  <c r="M36" i="35"/>
  <c r="DY35" i="35"/>
  <c r="DU35" i="35"/>
  <c r="DQ35" i="35"/>
  <c r="DM35" i="35"/>
  <c r="DI35" i="35"/>
  <c r="DE35" i="35"/>
  <c r="DA35" i="35"/>
  <c r="CW35" i="35"/>
  <c r="CS35" i="35"/>
  <c r="CO35" i="35"/>
  <c r="CK35" i="35"/>
  <c r="CG35" i="35"/>
  <c r="CC35" i="35"/>
  <c r="BY35" i="35"/>
  <c r="BU35" i="35"/>
  <c r="BQ35" i="35"/>
  <c r="BM35" i="35"/>
  <c r="BI35" i="35"/>
  <c r="BE35" i="35"/>
  <c r="BA35" i="35"/>
  <c r="AW35" i="35"/>
  <c r="AC35" i="35"/>
  <c r="U35" i="35"/>
  <c r="Q35" i="35"/>
  <c r="M35" i="35"/>
  <c r="DY34" i="35"/>
  <c r="DU34" i="35"/>
  <c r="DQ34" i="35"/>
  <c r="DM34" i="35"/>
  <c r="DI34" i="35"/>
  <c r="DE34" i="35"/>
  <c r="DA34" i="35"/>
  <c r="CW34" i="35"/>
  <c r="CS34" i="35"/>
  <c r="CO34" i="35"/>
  <c r="CK34" i="35"/>
  <c r="CG34" i="35"/>
  <c r="CC34" i="35"/>
  <c r="BY34" i="35"/>
  <c r="BU34" i="35"/>
  <c r="BQ34" i="35"/>
  <c r="BM34" i="35"/>
  <c r="BI34" i="35"/>
  <c r="BE34" i="35"/>
  <c r="AW34" i="35"/>
  <c r="AC34" i="35"/>
  <c r="U34" i="35"/>
  <c r="Q34" i="35"/>
  <c r="M34" i="35"/>
  <c r="DY33" i="35"/>
  <c r="DU33" i="35"/>
  <c r="DQ33" i="35"/>
  <c r="DM33" i="35"/>
  <c r="DI33" i="35"/>
  <c r="DE33" i="35"/>
  <c r="DA33" i="35"/>
  <c r="CW33" i="35"/>
  <c r="CS33" i="35"/>
  <c r="CO33" i="35"/>
  <c r="CK33" i="35"/>
  <c r="CG33" i="35"/>
  <c r="CC33" i="35"/>
  <c r="BY33" i="35"/>
  <c r="BU33" i="35"/>
  <c r="BQ33" i="35"/>
  <c r="BM33" i="35"/>
  <c r="BE33" i="35"/>
  <c r="AW33" i="35"/>
  <c r="AC33" i="35"/>
  <c r="U33" i="35"/>
  <c r="Q33" i="35"/>
  <c r="M33" i="35"/>
  <c r="DY32" i="35"/>
  <c r="DU32" i="35"/>
  <c r="DQ32" i="35"/>
  <c r="DM32" i="35"/>
  <c r="DI32" i="35"/>
  <c r="DE32" i="35"/>
  <c r="DA32" i="35"/>
  <c r="CW32" i="35"/>
  <c r="CS32" i="35"/>
  <c r="CO32" i="35"/>
  <c r="CK32" i="35"/>
  <c r="CC32" i="35"/>
  <c r="BY32" i="35"/>
  <c r="BU32" i="35"/>
  <c r="BQ32" i="35"/>
  <c r="BM32" i="35"/>
  <c r="BE32" i="35"/>
  <c r="AW32" i="35"/>
  <c r="AC32" i="35"/>
  <c r="U32" i="35"/>
  <c r="M32" i="35"/>
  <c r="DY31" i="35"/>
  <c r="DU31" i="35"/>
  <c r="DQ31" i="35"/>
  <c r="DM31" i="35"/>
  <c r="DI31" i="35"/>
  <c r="DE31" i="35"/>
  <c r="DA31" i="35"/>
  <c r="CW31" i="35"/>
  <c r="CS31" i="35"/>
  <c r="CK31" i="35"/>
  <c r="CC31" i="35"/>
  <c r="BY31" i="35"/>
  <c r="BU31" i="35"/>
  <c r="BQ31" i="35"/>
  <c r="BM31" i="35"/>
  <c r="BE31" i="35"/>
  <c r="AW31" i="35"/>
  <c r="AC31" i="35"/>
  <c r="U31" i="35"/>
  <c r="DY30" i="35"/>
  <c r="DU30" i="35"/>
  <c r="DQ30" i="35"/>
  <c r="DM30" i="35"/>
  <c r="DI30" i="35"/>
  <c r="DE30" i="35"/>
  <c r="DA30" i="35"/>
  <c r="CW30" i="35"/>
  <c r="CS30" i="35"/>
  <c r="CK30" i="35"/>
  <c r="CC30" i="35"/>
  <c r="BU30" i="35"/>
  <c r="BQ30" i="35"/>
  <c r="BM30" i="35"/>
  <c r="BE30" i="35"/>
  <c r="AW30" i="35"/>
  <c r="U30" i="35"/>
  <c r="DY29" i="35"/>
  <c r="DU29" i="35"/>
  <c r="DQ29" i="35"/>
  <c r="DI29" i="35"/>
  <c r="DA29" i="35"/>
  <c r="CW29" i="35"/>
  <c r="CS29" i="35"/>
  <c r="CK29" i="35"/>
  <c r="BU29" i="35"/>
  <c r="BQ29" i="35"/>
  <c r="BE29" i="35"/>
  <c r="AW29" i="35"/>
  <c r="U29" i="35"/>
  <c r="DY28" i="35"/>
  <c r="DU28" i="35"/>
  <c r="DQ28" i="35"/>
  <c r="DI28" i="35"/>
  <c r="DA28" i="35"/>
  <c r="CW28" i="35"/>
  <c r="CS28" i="35"/>
  <c r="CK28" i="35"/>
  <c r="BU28" i="35"/>
  <c r="BQ28" i="35"/>
  <c r="BE28" i="35"/>
  <c r="U28" i="35"/>
  <c r="DY27" i="35"/>
  <c r="DU27" i="35"/>
  <c r="DQ27" i="35"/>
  <c r="DI27" i="35"/>
  <c r="DA27" i="35"/>
  <c r="CW27" i="35"/>
  <c r="CS27" i="35"/>
  <c r="CK27" i="35"/>
  <c r="BU27" i="35"/>
  <c r="DU26" i="35"/>
  <c r="DQ26" i="35"/>
  <c r="DI26" i="35"/>
  <c r="DA26" i="35"/>
  <c r="CW26" i="35"/>
  <c r="CS26" i="35"/>
  <c r="CK26" i="35"/>
  <c r="BU26" i="35"/>
  <c r="DU25" i="35"/>
  <c r="DQ25" i="35"/>
  <c r="DI25" i="35"/>
  <c r="DA25" i="35"/>
  <c r="CW25" i="35"/>
  <c r="DU24" i="35"/>
  <c r="DQ24" i="35"/>
  <c r="DI24" i="35"/>
  <c r="DA24" i="35"/>
  <c r="CW24" i="35"/>
  <c r="DU23" i="35"/>
  <c r="DQ23" i="35"/>
  <c r="DI23" i="35"/>
  <c r="DA23" i="35"/>
  <c r="CW23" i="35"/>
  <c r="DU22" i="35"/>
  <c r="DI22" i="35"/>
  <c r="DA22" i="35"/>
  <c r="CW22" i="35"/>
  <c r="DU21" i="35"/>
  <c r="DA21" i="35"/>
  <c r="I17" i="35"/>
  <c r="H17" i="35"/>
  <c r="I16" i="35"/>
  <c r="H16" i="35"/>
  <c r="DY14" i="35"/>
  <c r="DY15" i="35" s="1"/>
  <c r="DY16" i="35" s="1"/>
  <c r="DY17" i="35" s="1"/>
  <c r="DY18" i="35" s="1"/>
  <c r="DY19" i="35" s="1"/>
  <c r="DY20" i="35" s="1"/>
  <c r="DY21" i="35" s="1"/>
  <c r="DY22" i="35" s="1"/>
  <c r="DY23" i="35" s="1"/>
  <c r="DY24" i="35" s="1"/>
  <c r="DY25" i="35" s="1"/>
  <c r="DY26" i="35" s="1"/>
  <c r="DU14" i="35"/>
  <c r="DU15" i="35" s="1"/>
  <c r="DU16" i="35" s="1"/>
  <c r="DU17" i="35" s="1"/>
  <c r="DU18" i="35" s="1"/>
  <c r="DU19" i="35" s="1"/>
  <c r="DU20" i="35" s="1"/>
  <c r="DQ14" i="35"/>
  <c r="DQ15" i="35" s="1"/>
  <c r="DQ16" i="35" s="1"/>
  <c r="DQ17" i="35" s="1"/>
  <c r="DQ18" i="35" s="1"/>
  <c r="DQ19" i="35" s="1"/>
  <c r="DQ20" i="35" s="1"/>
  <c r="DQ21" i="35" s="1"/>
  <c r="DQ22" i="35" s="1"/>
  <c r="DM14" i="35"/>
  <c r="DM15" i="35" s="1"/>
  <c r="DM16" i="35" s="1"/>
  <c r="DM17" i="35" s="1"/>
  <c r="DM18" i="35" s="1"/>
  <c r="DM19" i="35" s="1"/>
  <c r="DM20" i="35" s="1"/>
  <c r="DM21" i="35" s="1"/>
  <c r="DM22" i="35" s="1"/>
  <c r="DM23" i="35" s="1"/>
  <c r="DM24" i="35" s="1"/>
  <c r="DM25" i="35" s="1"/>
  <c r="DM26" i="35" s="1"/>
  <c r="DM27" i="35" s="1"/>
  <c r="DM28" i="35" s="1"/>
  <c r="DM29" i="35" s="1"/>
  <c r="DI14" i="35"/>
  <c r="DI15" i="35" s="1"/>
  <c r="DI16" i="35" s="1"/>
  <c r="DI17" i="35" s="1"/>
  <c r="DI18" i="35" s="1"/>
  <c r="DI19" i="35" s="1"/>
  <c r="DI20" i="35" s="1"/>
  <c r="DI21" i="35" s="1"/>
  <c r="DE14" i="35"/>
  <c r="DE15" i="35" s="1"/>
  <c r="DE16" i="35" s="1"/>
  <c r="DE17" i="35" s="1"/>
  <c r="DE18" i="35" s="1"/>
  <c r="DE19" i="35" s="1"/>
  <c r="DE20" i="35" s="1"/>
  <c r="DE21" i="35" s="1"/>
  <c r="DE22" i="35" s="1"/>
  <c r="DE23" i="35" s="1"/>
  <c r="DE24" i="35" s="1"/>
  <c r="DE25" i="35" s="1"/>
  <c r="DE26" i="35" s="1"/>
  <c r="DE27" i="35" s="1"/>
  <c r="DE28" i="35" s="1"/>
  <c r="DE29" i="35" s="1"/>
  <c r="DA14" i="35"/>
  <c r="DA15" i="35" s="1"/>
  <c r="DA16" i="35" s="1"/>
  <c r="DA17" i="35" s="1"/>
  <c r="DA18" i="35" s="1"/>
  <c r="DA19" i="35" s="1"/>
  <c r="DA20" i="35" s="1"/>
  <c r="CW14" i="35"/>
  <c r="CW15" i="35" s="1"/>
  <c r="CW16" i="35" s="1"/>
  <c r="CW17" i="35" s="1"/>
  <c r="CW18" i="35" s="1"/>
  <c r="CW19" i="35" s="1"/>
  <c r="CW20" i="35" s="1"/>
  <c r="CW21" i="35" s="1"/>
  <c r="CS14" i="35"/>
  <c r="CS15" i="35" s="1"/>
  <c r="CS16" i="35" s="1"/>
  <c r="CS17" i="35" s="1"/>
  <c r="CS18" i="35" s="1"/>
  <c r="CS19" i="35" s="1"/>
  <c r="CS20" i="35" s="1"/>
  <c r="CS21" i="35" s="1"/>
  <c r="CS22" i="35" s="1"/>
  <c r="CS23" i="35" s="1"/>
  <c r="CS24" i="35" s="1"/>
  <c r="CS25" i="35" s="1"/>
  <c r="CO14" i="35"/>
  <c r="CO15" i="35" s="1"/>
  <c r="CO16" i="35" s="1"/>
  <c r="CO17" i="35" s="1"/>
  <c r="CO18" i="35" s="1"/>
  <c r="CO19" i="35" s="1"/>
  <c r="CO20" i="35" s="1"/>
  <c r="CO21" i="35" s="1"/>
  <c r="CO22" i="35" s="1"/>
  <c r="CO23" i="35" s="1"/>
  <c r="CO24" i="35" s="1"/>
  <c r="CO25" i="35" s="1"/>
  <c r="CO26" i="35" s="1"/>
  <c r="CO27" i="35" s="1"/>
  <c r="CO28" i="35" s="1"/>
  <c r="CO29" i="35" s="1"/>
  <c r="CO30" i="35" s="1"/>
  <c r="CO31" i="35" s="1"/>
  <c r="CK14" i="35"/>
  <c r="CK15" i="35" s="1"/>
  <c r="CK16" i="35" s="1"/>
  <c r="CK17" i="35" s="1"/>
  <c r="CK18" i="35" s="1"/>
  <c r="CK19" i="35" s="1"/>
  <c r="CK20" i="35" s="1"/>
  <c r="CK21" i="35" s="1"/>
  <c r="CK22" i="35" s="1"/>
  <c r="CK23" i="35" s="1"/>
  <c r="CK24" i="35" s="1"/>
  <c r="CK25" i="35" s="1"/>
  <c r="CG14" i="35"/>
  <c r="CG15" i="35" s="1"/>
  <c r="CG16" i="35" s="1"/>
  <c r="CG17" i="35" s="1"/>
  <c r="CG18" i="35" s="1"/>
  <c r="CG19" i="35" s="1"/>
  <c r="CG20" i="35" s="1"/>
  <c r="CG21" i="35" s="1"/>
  <c r="CG22" i="35" s="1"/>
  <c r="CG23" i="35" s="1"/>
  <c r="CG24" i="35" s="1"/>
  <c r="CG25" i="35" s="1"/>
  <c r="CG26" i="35" s="1"/>
  <c r="CG27" i="35" s="1"/>
  <c r="CG28" i="35" s="1"/>
  <c r="CG29" i="35" s="1"/>
  <c r="CG30" i="35" s="1"/>
  <c r="CG31" i="35" s="1"/>
  <c r="CG32" i="35" s="1"/>
  <c r="CC14" i="35"/>
  <c r="CC15" i="35" s="1"/>
  <c r="CC16" i="35" s="1"/>
  <c r="CC17" i="35" s="1"/>
  <c r="CC18" i="35" s="1"/>
  <c r="CC19" i="35" s="1"/>
  <c r="CC20" i="35" s="1"/>
  <c r="CC21" i="35" s="1"/>
  <c r="CC22" i="35" s="1"/>
  <c r="CC23" i="35" s="1"/>
  <c r="CC24" i="35" s="1"/>
  <c r="CC25" i="35" s="1"/>
  <c r="CC26" i="35" s="1"/>
  <c r="CC27" i="35" s="1"/>
  <c r="CC28" i="35" s="1"/>
  <c r="CC29" i="35" s="1"/>
  <c r="BY14" i="35"/>
  <c r="BY15" i="35" s="1"/>
  <c r="BY16" i="35" s="1"/>
  <c r="BY17" i="35" s="1"/>
  <c r="BY18" i="35" s="1"/>
  <c r="BY19" i="35" s="1"/>
  <c r="BY20" i="35" s="1"/>
  <c r="BY21" i="35" s="1"/>
  <c r="BY22" i="35" s="1"/>
  <c r="BY23" i="35" s="1"/>
  <c r="BY24" i="35" s="1"/>
  <c r="BY25" i="35" s="1"/>
  <c r="BY26" i="35" s="1"/>
  <c r="BY27" i="35" s="1"/>
  <c r="BY28" i="35" s="1"/>
  <c r="BY29" i="35" s="1"/>
  <c r="BY30" i="35" s="1"/>
  <c r="BU14" i="35"/>
  <c r="BU15" i="35" s="1"/>
  <c r="BU16" i="35" s="1"/>
  <c r="BU17" i="35" s="1"/>
  <c r="BU18" i="35" s="1"/>
  <c r="BU19" i="35" s="1"/>
  <c r="BU20" i="35" s="1"/>
  <c r="BU21" i="35" s="1"/>
  <c r="BU22" i="35" s="1"/>
  <c r="BU23" i="35" s="1"/>
  <c r="BU24" i="35" s="1"/>
  <c r="BU25" i="35" s="1"/>
  <c r="BQ14" i="35"/>
  <c r="BQ15" i="35" s="1"/>
  <c r="BQ16" i="35" s="1"/>
  <c r="BQ17" i="35" s="1"/>
  <c r="BQ18" i="35" s="1"/>
  <c r="BQ19" i="35" s="1"/>
  <c r="BQ20" i="35" s="1"/>
  <c r="BQ21" i="35" s="1"/>
  <c r="BQ22" i="35" s="1"/>
  <c r="BQ23" i="35" s="1"/>
  <c r="BQ24" i="35" s="1"/>
  <c r="BQ25" i="35" s="1"/>
  <c r="BQ26" i="35" s="1"/>
  <c r="BQ27" i="35" s="1"/>
  <c r="BM14" i="35"/>
  <c r="BM15" i="35" s="1"/>
  <c r="BM16" i="35" s="1"/>
  <c r="BM17" i="35" s="1"/>
  <c r="BM18" i="35" s="1"/>
  <c r="BM19" i="35" s="1"/>
  <c r="BM20" i="35" s="1"/>
  <c r="BM21" i="35" s="1"/>
  <c r="BM22" i="35" s="1"/>
  <c r="BM23" i="35" s="1"/>
  <c r="BM24" i="35" s="1"/>
  <c r="BM25" i="35" s="1"/>
  <c r="BM26" i="35" s="1"/>
  <c r="BM27" i="35" s="1"/>
  <c r="BM28" i="35" s="1"/>
  <c r="BM29" i="35" s="1"/>
  <c r="BI14" i="35"/>
  <c r="BI15" i="35" s="1"/>
  <c r="BI16" i="35" s="1"/>
  <c r="BI17" i="35" s="1"/>
  <c r="BI18" i="35" s="1"/>
  <c r="BI19" i="35" s="1"/>
  <c r="BI20" i="35" s="1"/>
  <c r="BI21" i="35" s="1"/>
  <c r="BI22" i="35" s="1"/>
  <c r="BI23" i="35" s="1"/>
  <c r="BI24" i="35" s="1"/>
  <c r="BI25" i="35" s="1"/>
  <c r="BI26" i="35" s="1"/>
  <c r="BI27" i="35" s="1"/>
  <c r="BI28" i="35" s="1"/>
  <c r="BI29" i="35" s="1"/>
  <c r="BI30" i="35" s="1"/>
  <c r="BI31" i="35" s="1"/>
  <c r="BI32" i="35" s="1"/>
  <c r="BI33" i="35" s="1"/>
  <c r="BE14" i="35"/>
  <c r="BE15" i="35" s="1"/>
  <c r="BE16" i="35" s="1"/>
  <c r="BE17" i="35" s="1"/>
  <c r="BE18" i="35" s="1"/>
  <c r="BE19" i="35" s="1"/>
  <c r="BE20" i="35" s="1"/>
  <c r="BE21" i="35" s="1"/>
  <c r="BE22" i="35" s="1"/>
  <c r="BE23" i="35" s="1"/>
  <c r="BE24" i="35" s="1"/>
  <c r="BE25" i="35" s="1"/>
  <c r="BE26" i="35" s="1"/>
  <c r="BE27" i="35" s="1"/>
  <c r="BA14" i="35"/>
  <c r="BA15" i="35" s="1"/>
  <c r="BA16" i="35" s="1"/>
  <c r="BA17" i="35" s="1"/>
  <c r="BA18" i="35" s="1"/>
  <c r="BA19" i="35" s="1"/>
  <c r="BA20" i="35" s="1"/>
  <c r="BA21" i="35" s="1"/>
  <c r="BA22" i="35" s="1"/>
  <c r="BA23" i="35" s="1"/>
  <c r="BA24" i="35" s="1"/>
  <c r="BA25" i="35" s="1"/>
  <c r="BA26" i="35" s="1"/>
  <c r="BA27" i="35" s="1"/>
  <c r="BA28" i="35" s="1"/>
  <c r="BA29" i="35" s="1"/>
  <c r="BA30" i="35" s="1"/>
  <c r="BA31" i="35" s="1"/>
  <c r="BA32" i="35" s="1"/>
  <c r="BA33" i="35" s="1"/>
  <c r="BA34" i="35" s="1"/>
  <c r="AW14" i="35"/>
  <c r="AW15" i="35" s="1"/>
  <c r="AW16" i="35" s="1"/>
  <c r="AW17" i="35" s="1"/>
  <c r="AW18" i="35" s="1"/>
  <c r="AW19" i="35" s="1"/>
  <c r="AW20" i="35" s="1"/>
  <c r="AW21" i="35" s="1"/>
  <c r="AW22" i="35" s="1"/>
  <c r="AW23" i="35" s="1"/>
  <c r="AW24" i="35" s="1"/>
  <c r="AW25" i="35" s="1"/>
  <c r="AW26" i="35" s="1"/>
  <c r="AW27" i="35" s="1"/>
  <c r="AW28" i="35" s="1"/>
  <c r="AS14" i="35"/>
  <c r="AS15" i="35" s="1"/>
  <c r="AS16" i="35" s="1"/>
  <c r="AS17" i="35" s="1"/>
  <c r="AS18" i="35" s="1"/>
  <c r="AS19" i="35" s="1"/>
  <c r="AS20" i="35" s="1"/>
  <c r="AS21" i="35" s="1"/>
  <c r="AS22" i="35" s="1"/>
  <c r="AS23" i="35" s="1"/>
  <c r="AS24" i="35" s="1"/>
  <c r="AS25" i="35" s="1"/>
  <c r="AS26" i="35" s="1"/>
  <c r="AS27" i="35" s="1"/>
  <c r="AS28" i="35" s="1"/>
  <c r="AS29" i="35" s="1"/>
  <c r="AS30" i="35" s="1"/>
  <c r="AS31" i="35" s="1"/>
  <c r="AS32" i="35" s="1"/>
  <c r="AS33" i="35" s="1"/>
  <c r="AS34" i="35" s="1"/>
  <c r="AS35" i="35" s="1"/>
  <c r="AS36" i="35" s="1"/>
  <c r="AO14" i="35"/>
  <c r="AO15" i="35" s="1"/>
  <c r="AO16" i="35" s="1"/>
  <c r="AO17" i="35" s="1"/>
  <c r="AO18" i="35" s="1"/>
  <c r="AO19" i="35" s="1"/>
  <c r="AO20" i="35" s="1"/>
  <c r="AO21" i="35" s="1"/>
  <c r="AO22" i="35" s="1"/>
  <c r="AO23" i="35" s="1"/>
  <c r="AO24" i="35" s="1"/>
  <c r="AO25" i="35" s="1"/>
  <c r="AO26" i="35" s="1"/>
  <c r="AO27" i="35" s="1"/>
  <c r="AO28" i="35" s="1"/>
  <c r="AO29" i="35" s="1"/>
  <c r="AO30" i="35" s="1"/>
  <c r="AO31" i="35" s="1"/>
  <c r="AO32" i="35" s="1"/>
  <c r="AO33" i="35" s="1"/>
  <c r="AO34" i="35" s="1"/>
  <c r="AO35" i="35" s="1"/>
  <c r="AO36" i="35" s="1"/>
  <c r="AO37" i="35" s="1"/>
  <c r="AK14" i="35"/>
  <c r="AK15" i="35" s="1"/>
  <c r="AK16" i="35" s="1"/>
  <c r="AK17" i="35" s="1"/>
  <c r="AK18" i="35" s="1"/>
  <c r="AK19" i="35" s="1"/>
  <c r="AK20" i="35" s="1"/>
  <c r="AK21" i="35" s="1"/>
  <c r="AK22" i="35" s="1"/>
  <c r="AK23" i="35" s="1"/>
  <c r="AK24" i="35" s="1"/>
  <c r="AK25" i="35" s="1"/>
  <c r="AK26" i="35" s="1"/>
  <c r="AK27" i="35" s="1"/>
  <c r="AK28" i="35" s="1"/>
  <c r="AK29" i="35" s="1"/>
  <c r="AK30" i="35" s="1"/>
  <c r="AK31" i="35" s="1"/>
  <c r="AK32" i="35" s="1"/>
  <c r="AK33" i="35" s="1"/>
  <c r="AK34" i="35" s="1"/>
  <c r="AK35" i="35" s="1"/>
  <c r="AG14" i="35"/>
  <c r="AG15" i="35" s="1"/>
  <c r="AG16" i="35" s="1"/>
  <c r="AG17" i="35" s="1"/>
  <c r="AG18" i="35" s="1"/>
  <c r="AG19" i="35" s="1"/>
  <c r="AG20" i="35" s="1"/>
  <c r="AG21" i="35" s="1"/>
  <c r="AG22" i="35" s="1"/>
  <c r="AG23" i="35" s="1"/>
  <c r="AG24" i="35" s="1"/>
  <c r="AG25" i="35" s="1"/>
  <c r="AG26" i="35" s="1"/>
  <c r="AG27" i="35" s="1"/>
  <c r="AG28" i="35" s="1"/>
  <c r="AG29" i="35" s="1"/>
  <c r="AG30" i="35" s="1"/>
  <c r="AG31" i="35" s="1"/>
  <c r="AG32" i="35" s="1"/>
  <c r="AG33" i="35" s="1"/>
  <c r="AG34" i="35" s="1"/>
  <c r="AG35" i="35" s="1"/>
  <c r="AG36" i="35" s="1"/>
  <c r="AG37" i="35" s="1"/>
  <c r="AG38" i="35" s="1"/>
  <c r="AG39" i="35" s="1"/>
  <c r="AG40" i="35" s="1"/>
  <c r="AG41" i="35" s="1"/>
  <c r="AG42" i="35" s="1"/>
  <c r="AG43" i="35" s="1"/>
  <c r="AG44" i="35" s="1"/>
  <c r="AG45" i="35" s="1"/>
  <c r="AG46" i="35" s="1"/>
  <c r="AG47" i="35" s="1"/>
  <c r="AG48" i="35" s="1"/>
  <c r="AG49" i="35" s="1"/>
  <c r="AG50" i="35" s="1"/>
  <c r="AG51" i="35" s="1"/>
  <c r="AG52" i="35" s="1"/>
  <c r="AG53" i="35" s="1"/>
  <c r="AC14" i="35"/>
  <c r="AC15" i="35" s="1"/>
  <c r="AC16" i="35" s="1"/>
  <c r="AC17" i="35" s="1"/>
  <c r="AC18" i="35" s="1"/>
  <c r="AC19" i="35" s="1"/>
  <c r="AC20" i="35" s="1"/>
  <c r="AC21" i="35" s="1"/>
  <c r="AC22" i="35" s="1"/>
  <c r="AC23" i="35" s="1"/>
  <c r="AC24" i="35" s="1"/>
  <c r="AC25" i="35" s="1"/>
  <c r="AC26" i="35" s="1"/>
  <c r="AC27" i="35" s="1"/>
  <c r="AC28" i="35" s="1"/>
  <c r="AC29" i="35" s="1"/>
  <c r="AC30" i="35" s="1"/>
  <c r="Y14" i="35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U14" i="35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Q14" i="35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M14" i="35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I15" i="35"/>
  <c r="G15" i="35" s="1"/>
  <c r="H15" i="35"/>
  <c r="A8" i="35"/>
  <c r="A9" i="35" s="1"/>
  <c r="A10" i="35" s="1"/>
  <c r="A11" i="35" s="1"/>
  <c r="A12" i="35" s="1"/>
  <c r="A13" i="35" s="1"/>
  <c r="A14" i="35" s="1"/>
  <c r="A15" i="35" s="1"/>
  <c r="A16" i="35" s="1"/>
  <c r="A17" i="35" s="1"/>
  <c r="A18" i="35" s="1"/>
  <c r="A19" i="35" s="1"/>
  <c r="A20" i="35" s="1"/>
  <c r="A21" i="35" s="1"/>
  <c r="A22" i="35" s="1"/>
  <c r="A23" i="35" s="1"/>
  <c r="A24" i="35" s="1"/>
  <c r="A25" i="35" s="1"/>
  <c r="A26" i="35" s="1"/>
  <c r="A27" i="35" s="1"/>
  <c r="A28" i="35" s="1"/>
  <c r="A29" i="35" s="1"/>
  <c r="A30" i="35" s="1"/>
  <c r="A31" i="35" s="1"/>
  <c r="A32" i="35" s="1"/>
  <c r="A33" i="35" s="1"/>
  <c r="A34" i="35" s="1"/>
  <c r="A35" i="35" s="1"/>
  <c r="A36" i="35" s="1"/>
  <c r="A37" i="35" s="1"/>
  <c r="A38" i="35" s="1"/>
  <c r="A39" i="35" s="1"/>
  <c r="A40" i="35" s="1"/>
  <c r="A41" i="35" s="1"/>
  <c r="A42" i="35" s="1"/>
  <c r="A43" i="35" s="1"/>
  <c r="A44" i="35" s="1"/>
  <c r="A45" i="35" s="1"/>
  <c r="A46" i="35" s="1"/>
  <c r="A47" i="35" s="1"/>
  <c r="A48" i="35" s="1"/>
  <c r="A49" i="35" s="1"/>
  <c r="A50" i="35" s="1"/>
  <c r="A51" i="35" s="1"/>
  <c r="A52" i="35" s="1"/>
  <c r="A53" i="35" s="1"/>
  <c r="A54" i="35" s="1"/>
  <c r="A55" i="35" s="1"/>
  <c r="A56" i="35" s="1"/>
  <c r="A57" i="35" s="1"/>
  <c r="A58" i="35" s="1"/>
  <c r="A59" i="35" s="1"/>
  <c r="A60" i="35" s="1"/>
  <c r="A61" i="35" s="1"/>
  <c r="A62" i="35" s="1"/>
  <c r="A63" i="35" s="1"/>
  <c r="A64" i="35" s="1"/>
  <c r="A65" i="35" s="1"/>
  <c r="A66" i="35" s="1"/>
  <c r="A67" i="35" s="1"/>
  <c r="A68" i="35" s="1"/>
  <c r="A69" i="35" s="1"/>
  <c r="A70" i="35" s="1"/>
  <c r="A71" i="35" s="1"/>
  <c r="A72" i="35" s="1"/>
  <c r="A73" i="35" s="1"/>
  <c r="A74" i="35" s="1"/>
  <c r="A75" i="35" s="1"/>
  <c r="A76" i="35" s="1"/>
  <c r="A77" i="35" s="1"/>
  <c r="A78" i="35" s="1"/>
  <c r="A79" i="35" s="1"/>
  <c r="A80" i="35" s="1"/>
  <c r="A81" i="35" s="1"/>
  <c r="A82" i="35" s="1"/>
  <c r="A83" i="35" s="1"/>
  <c r="A84" i="35" s="1"/>
  <c r="A85" i="35" s="1"/>
  <c r="A86" i="35" s="1"/>
  <c r="A87" i="35" s="1"/>
  <c r="A88" i="35" s="1"/>
  <c r="A89" i="35" s="1"/>
  <c r="A90" i="35" s="1"/>
  <c r="A91" i="35" s="1"/>
  <c r="A92" i="35" s="1"/>
  <c r="A93" i="35" s="1"/>
  <c r="A94" i="35" s="1"/>
  <c r="A95" i="35" s="1"/>
  <c r="A96" i="35" s="1"/>
  <c r="A97" i="35" s="1"/>
  <c r="A98" i="35" s="1"/>
  <c r="A99" i="35" s="1"/>
  <c r="A100" i="35" s="1"/>
  <c r="A101" i="35" s="1"/>
  <c r="A102" i="35" s="1"/>
  <c r="A103" i="35" s="1"/>
  <c r="A104" i="35" s="1"/>
  <c r="A105" i="35" s="1"/>
  <c r="A106" i="35" s="1"/>
  <c r="A107" i="35" s="1"/>
  <c r="A108" i="35" s="1"/>
  <c r="A109" i="35" s="1"/>
  <c r="A110" i="35" s="1"/>
  <c r="A111" i="35" s="1"/>
  <c r="A112" i="35" s="1"/>
  <c r="A113" i="35" s="1"/>
  <c r="A114" i="35" s="1"/>
  <c r="A115" i="35" s="1"/>
  <c r="A116" i="35" s="1"/>
  <c r="A117" i="35" s="1"/>
  <c r="DQ103" i="62"/>
  <c r="DM103" i="62"/>
  <c r="DI103" i="62"/>
  <c r="DE103" i="62"/>
  <c r="DA103" i="62"/>
  <c r="CW103" i="62"/>
  <c r="CS103" i="62"/>
  <c r="CO103" i="62"/>
  <c r="CK103" i="62"/>
  <c r="CG103" i="62"/>
  <c r="CC103" i="62"/>
  <c r="BY103" i="62"/>
  <c r="BU103" i="62"/>
  <c r="BQ103" i="62"/>
  <c r="BM103" i="62"/>
  <c r="BI103" i="62"/>
  <c r="BE103" i="62"/>
  <c r="BA103" i="62"/>
  <c r="AW103" i="62"/>
  <c r="AS103" i="62"/>
  <c r="AO103" i="62"/>
  <c r="AK103" i="62"/>
  <c r="AG103" i="62"/>
  <c r="AC103" i="62"/>
  <c r="Y103" i="62"/>
  <c r="U103" i="62"/>
  <c r="Q103" i="62"/>
  <c r="M103" i="62"/>
  <c r="DY102" i="62"/>
  <c r="DU102" i="62"/>
  <c r="DQ102" i="62"/>
  <c r="DM102" i="62"/>
  <c r="DI102" i="62"/>
  <c r="DE102" i="62"/>
  <c r="DA102" i="62"/>
  <c r="CW102" i="62"/>
  <c r="CS102" i="62"/>
  <c r="CO102" i="62"/>
  <c r="CK102" i="62"/>
  <c r="CG102" i="62"/>
  <c r="CC102" i="62"/>
  <c r="BY102" i="62"/>
  <c r="BU102" i="62"/>
  <c r="BQ102" i="62"/>
  <c r="BM102" i="62"/>
  <c r="BI102" i="62"/>
  <c r="BE102" i="62"/>
  <c r="BA102" i="62"/>
  <c r="AW102" i="62"/>
  <c r="AS102" i="62"/>
  <c r="AO102" i="62"/>
  <c r="AK102" i="62"/>
  <c r="AG102" i="62"/>
  <c r="AC102" i="62"/>
  <c r="Y102" i="62"/>
  <c r="U102" i="62"/>
  <c r="Q102" i="62"/>
  <c r="M102" i="62"/>
  <c r="F102" i="62"/>
  <c r="DY101" i="62"/>
  <c r="DU101" i="62"/>
  <c r="DQ101" i="62"/>
  <c r="DM101" i="62"/>
  <c r="DI101" i="62"/>
  <c r="DE101" i="62"/>
  <c r="DA101" i="62"/>
  <c r="CW101" i="62"/>
  <c r="CS101" i="62"/>
  <c r="CO101" i="62"/>
  <c r="CK101" i="62"/>
  <c r="CG101" i="62"/>
  <c r="CC101" i="62"/>
  <c r="BY101" i="62"/>
  <c r="BU101" i="62"/>
  <c r="BQ101" i="62"/>
  <c r="BM101" i="62"/>
  <c r="BI101" i="62"/>
  <c r="BE101" i="62"/>
  <c r="BA101" i="62"/>
  <c r="AW101" i="62"/>
  <c r="AS101" i="62"/>
  <c r="AO101" i="62"/>
  <c r="AK101" i="62"/>
  <c r="AG101" i="62"/>
  <c r="AC101" i="62"/>
  <c r="Y101" i="62"/>
  <c r="U101" i="62"/>
  <c r="Q101" i="62"/>
  <c r="M101" i="62"/>
  <c r="DY100" i="62"/>
  <c r="DU100" i="62"/>
  <c r="DQ100" i="62"/>
  <c r="DM100" i="62"/>
  <c r="DI100" i="62"/>
  <c r="DE100" i="62"/>
  <c r="DA100" i="62"/>
  <c r="CW100" i="62"/>
  <c r="CS100" i="62"/>
  <c r="CO100" i="62"/>
  <c r="CK100" i="62"/>
  <c r="CG100" i="62"/>
  <c r="CC100" i="62"/>
  <c r="BY100" i="62"/>
  <c r="BU100" i="62"/>
  <c r="BQ100" i="62"/>
  <c r="BM100" i="62"/>
  <c r="BI100" i="62"/>
  <c r="BE100" i="62"/>
  <c r="BA100" i="62"/>
  <c r="AW100" i="62"/>
  <c r="AS100" i="62"/>
  <c r="AO100" i="62"/>
  <c r="AK100" i="62"/>
  <c r="AG100" i="62"/>
  <c r="AC100" i="62"/>
  <c r="Y100" i="62"/>
  <c r="U100" i="62"/>
  <c r="Q100" i="62"/>
  <c r="M100" i="62"/>
  <c r="DY99" i="62"/>
  <c r="DU99" i="62"/>
  <c r="DQ99" i="62"/>
  <c r="DM99" i="62"/>
  <c r="DI99" i="62"/>
  <c r="DE99" i="62"/>
  <c r="DA99" i="62"/>
  <c r="CW99" i="62"/>
  <c r="CS99" i="62"/>
  <c r="CO99" i="62"/>
  <c r="CK99" i="62"/>
  <c r="CG99" i="62"/>
  <c r="CC99" i="62"/>
  <c r="BY99" i="62"/>
  <c r="BU99" i="62"/>
  <c r="BQ99" i="62"/>
  <c r="BM99" i="62"/>
  <c r="BI99" i="62"/>
  <c r="BE99" i="62"/>
  <c r="BA99" i="62"/>
  <c r="AW99" i="62"/>
  <c r="AS99" i="62"/>
  <c r="AO99" i="62"/>
  <c r="AK99" i="62"/>
  <c r="AG99" i="62"/>
  <c r="AC99" i="62"/>
  <c r="Y99" i="62"/>
  <c r="U99" i="62"/>
  <c r="Q99" i="62"/>
  <c r="M99" i="62"/>
  <c r="DY98" i="62"/>
  <c r="DU98" i="62"/>
  <c r="DQ98" i="62"/>
  <c r="DM98" i="62"/>
  <c r="DI98" i="62"/>
  <c r="DE98" i="62"/>
  <c r="DA98" i="62"/>
  <c r="CW98" i="62"/>
  <c r="CS98" i="62"/>
  <c r="CO98" i="62"/>
  <c r="CK98" i="62"/>
  <c r="CG98" i="62"/>
  <c r="CC98" i="62"/>
  <c r="BY98" i="62"/>
  <c r="BU98" i="62"/>
  <c r="BQ98" i="62"/>
  <c r="BM98" i="62"/>
  <c r="BI98" i="62"/>
  <c r="BE98" i="62"/>
  <c r="BA98" i="62"/>
  <c r="AW98" i="62"/>
  <c r="AS98" i="62"/>
  <c r="AO98" i="62"/>
  <c r="AK98" i="62"/>
  <c r="AG98" i="62"/>
  <c r="AC98" i="62"/>
  <c r="Y98" i="62"/>
  <c r="U98" i="62"/>
  <c r="Q98" i="62"/>
  <c r="M98" i="62"/>
  <c r="DY97" i="62"/>
  <c r="DU97" i="62"/>
  <c r="DQ97" i="62"/>
  <c r="DM97" i="62"/>
  <c r="DI97" i="62"/>
  <c r="DE97" i="62"/>
  <c r="DA97" i="62"/>
  <c r="CW97" i="62"/>
  <c r="CS97" i="62"/>
  <c r="CO97" i="62"/>
  <c r="CK97" i="62"/>
  <c r="CG97" i="62"/>
  <c r="CC97" i="62"/>
  <c r="BY97" i="62"/>
  <c r="BU97" i="62"/>
  <c r="BQ97" i="62"/>
  <c r="BM97" i="62"/>
  <c r="BI97" i="62"/>
  <c r="BE97" i="62"/>
  <c r="BA97" i="62"/>
  <c r="AW97" i="62"/>
  <c r="AS97" i="62"/>
  <c r="AO97" i="62"/>
  <c r="AK97" i="62"/>
  <c r="AG97" i="62"/>
  <c r="AC97" i="62"/>
  <c r="Y97" i="62"/>
  <c r="U97" i="62"/>
  <c r="Q97" i="62"/>
  <c r="M97" i="62"/>
  <c r="DY96" i="62"/>
  <c r="DU96" i="62"/>
  <c r="DQ96" i="62"/>
  <c r="DM96" i="62"/>
  <c r="DI96" i="62"/>
  <c r="DE96" i="62"/>
  <c r="DA96" i="62"/>
  <c r="CW96" i="62"/>
  <c r="CS96" i="62"/>
  <c r="CO96" i="62"/>
  <c r="CK96" i="62"/>
  <c r="CG96" i="62"/>
  <c r="CC96" i="62"/>
  <c r="BY96" i="62"/>
  <c r="BU96" i="62"/>
  <c r="BQ96" i="62"/>
  <c r="BM96" i="62"/>
  <c r="BI96" i="62"/>
  <c r="BE96" i="62"/>
  <c r="BA96" i="62"/>
  <c r="AW96" i="62"/>
  <c r="AS96" i="62"/>
  <c r="AO96" i="62"/>
  <c r="AK96" i="62"/>
  <c r="AG96" i="62"/>
  <c r="AC96" i="62"/>
  <c r="Y96" i="62"/>
  <c r="U96" i="62"/>
  <c r="Q96" i="62"/>
  <c r="M96" i="62"/>
  <c r="DY95" i="62"/>
  <c r="DU95" i="62"/>
  <c r="DQ95" i="62"/>
  <c r="DM95" i="62"/>
  <c r="DI95" i="62"/>
  <c r="DE95" i="62"/>
  <c r="DA95" i="62"/>
  <c r="CW95" i="62"/>
  <c r="CS95" i="62"/>
  <c r="CO95" i="62"/>
  <c r="CK95" i="62"/>
  <c r="CG95" i="62"/>
  <c r="CC95" i="62"/>
  <c r="BY95" i="62"/>
  <c r="BU95" i="62"/>
  <c r="BQ95" i="62"/>
  <c r="BM95" i="62"/>
  <c r="BI95" i="62"/>
  <c r="BE95" i="62"/>
  <c r="BA95" i="62"/>
  <c r="AW95" i="62"/>
  <c r="AS95" i="62"/>
  <c r="AO95" i="62"/>
  <c r="AK95" i="62"/>
  <c r="AG95" i="62"/>
  <c r="AC95" i="62"/>
  <c r="Y95" i="62"/>
  <c r="U95" i="62"/>
  <c r="Q95" i="62"/>
  <c r="M95" i="62"/>
  <c r="DY94" i="62"/>
  <c r="DU94" i="62"/>
  <c r="DQ94" i="62"/>
  <c r="DM94" i="62"/>
  <c r="DI94" i="62"/>
  <c r="DE94" i="62"/>
  <c r="DA94" i="62"/>
  <c r="CW94" i="62"/>
  <c r="CS94" i="62"/>
  <c r="CO94" i="62"/>
  <c r="CK94" i="62"/>
  <c r="CG94" i="62"/>
  <c r="CC94" i="62"/>
  <c r="BY94" i="62"/>
  <c r="BU94" i="62"/>
  <c r="BQ94" i="62"/>
  <c r="BM94" i="62"/>
  <c r="BI94" i="62"/>
  <c r="BE94" i="62"/>
  <c r="BA94" i="62"/>
  <c r="AW94" i="62"/>
  <c r="AS94" i="62"/>
  <c r="AO94" i="62"/>
  <c r="AK94" i="62"/>
  <c r="AG94" i="62"/>
  <c r="AC94" i="62"/>
  <c r="Y94" i="62"/>
  <c r="U94" i="62"/>
  <c r="Q94" i="62"/>
  <c r="M94" i="62"/>
  <c r="DY93" i="62"/>
  <c r="DU93" i="62"/>
  <c r="DQ93" i="62"/>
  <c r="DM93" i="62"/>
  <c r="DI93" i="62"/>
  <c r="DE93" i="62"/>
  <c r="DA93" i="62"/>
  <c r="CW93" i="62"/>
  <c r="CS93" i="62"/>
  <c r="CO93" i="62"/>
  <c r="CK93" i="62"/>
  <c r="CG93" i="62"/>
  <c r="CC93" i="62"/>
  <c r="BY93" i="62"/>
  <c r="BU93" i="62"/>
  <c r="BQ93" i="62"/>
  <c r="BM93" i="62"/>
  <c r="BI93" i="62"/>
  <c r="BE93" i="62"/>
  <c r="BA93" i="62"/>
  <c r="AW93" i="62"/>
  <c r="AS93" i="62"/>
  <c r="AO93" i="62"/>
  <c r="AK93" i="62"/>
  <c r="AG93" i="62"/>
  <c r="AC93" i="62"/>
  <c r="Y93" i="62"/>
  <c r="U93" i="62"/>
  <c r="Q93" i="62"/>
  <c r="M93" i="62"/>
  <c r="DY92" i="62"/>
  <c r="DU92" i="62"/>
  <c r="DQ92" i="62"/>
  <c r="DM92" i="62"/>
  <c r="DI92" i="62"/>
  <c r="DE92" i="62"/>
  <c r="DA92" i="62"/>
  <c r="CW92" i="62"/>
  <c r="CS92" i="62"/>
  <c r="CO92" i="62"/>
  <c r="CK92" i="62"/>
  <c r="CG92" i="62"/>
  <c r="CC92" i="62"/>
  <c r="BY92" i="62"/>
  <c r="BU92" i="62"/>
  <c r="BQ92" i="62"/>
  <c r="BM92" i="62"/>
  <c r="BI92" i="62"/>
  <c r="BE92" i="62"/>
  <c r="BA92" i="62"/>
  <c r="AW92" i="62"/>
  <c r="AS92" i="62"/>
  <c r="AO92" i="62"/>
  <c r="AK92" i="62"/>
  <c r="AG92" i="62"/>
  <c r="AC92" i="62"/>
  <c r="Y92" i="62"/>
  <c r="U92" i="62"/>
  <c r="Q92" i="62"/>
  <c r="M92" i="62"/>
  <c r="DY91" i="62"/>
  <c r="DU91" i="62"/>
  <c r="DQ91" i="62"/>
  <c r="DM91" i="62"/>
  <c r="DI91" i="62"/>
  <c r="DE91" i="62"/>
  <c r="DA91" i="62"/>
  <c r="CW91" i="62"/>
  <c r="CS91" i="62"/>
  <c r="CO91" i="62"/>
  <c r="CK91" i="62"/>
  <c r="CG91" i="62"/>
  <c r="CC91" i="62"/>
  <c r="BY91" i="62"/>
  <c r="BU91" i="62"/>
  <c r="BQ91" i="62"/>
  <c r="BM91" i="62"/>
  <c r="BI91" i="62"/>
  <c r="BE91" i="62"/>
  <c r="BA91" i="62"/>
  <c r="AW91" i="62"/>
  <c r="AS91" i="62"/>
  <c r="AO91" i="62"/>
  <c r="AK91" i="62"/>
  <c r="AG91" i="62"/>
  <c r="AC91" i="62"/>
  <c r="Y91" i="62"/>
  <c r="U91" i="62"/>
  <c r="Q91" i="62"/>
  <c r="M91" i="62"/>
  <c r="DY90" i="62"/>
  <c r="DU90" i="62"/>
  <c r="DQ90" i="62"/>
  <c r="DM90" i="62"/>
  <c r="DI90" i="62"/>
  <c r="DE90" i="62"/>
  <c r="DA90" i="62"/>
  <c r="CW90" i="62"/>
  <c r="CS90" i="62"/>
  <c r="CO90" i="62"/>
  <c r="CK90" i="62"/>
  <c r="CG90" i="62"/>
  <c r="CC90" i="62"/>
  <c r="BY90" i="62"/>
  <c r="BU90" i="62"/>
  <c r="BQ90" i="62"/>
  <c r="BM90" i="62"/>
  <c r="BI90" i="62"/>
  <c r="BE90" i="62"/>
  <c r="BA90" i="62"/>
  <c r="AW90" i="62"/>
  <c r="AS90" i="62"/>
  <c r="AO90" i="62"/>
  <c r="AK90" i="62"/>
  <c r="AG90" i="62"/>
  <c r="AC90" i="62"/>
  <c r="Y90" i="62"/>
  <c r="U90" i="62"/>
  <c r="Q90" i="62"/>
  <c r="M90" i="62"/>
  <c r="DY89" i="62"/>
  <c r="DU89" i="62"/>
  <c r="DQ89" i="62"/>
  <c r="DM89" i="62"/>
  <c r="DI89" i="62"/>
  <c r="DE89" i="62"/>
  <c r="DA89" i="62"/>
  <c r="CW89" i="62"/>
  <c r="CS89" i="62"/>
  <c r="CO89" i="62"/>
  <c r="CK89" i="62"/>
  <c r="CG89" i="62"/>
  <c r="CC89" i="62"/>
  <c r="BY89" i="62"/>
  <c r="BU89" i="62"/>
  <c r="BQ89" i="62"/>
  <c r="BM89" i="62"/>
  <c r="BI89" i="62"/>
  <c r="BE89" i="62"/>
  <c r="BA89" i="62"/>
  <c r="AW89" i="62"/>
  <c r="AS89" i="62"/>
  <c r="AO89" i="62"/>
  <c r="AK89" i="62"/>
  <c r="AG89" i="62"/>
  <c r="AC89" i="62"/>
  <c r="Y89" i="62"/>
  <c r="U89" i="62"/>
  <c r="Q89" i="62"/>
  <c r="M89" i="62"/>
  <c r="DY88" i="62"/>
  <c r="DU88" i="62"/>
  <c r="DQ88" i="62"/>
  <c r="DM88" i="62"/>
  <c r="DI88" i="62"/>
  <c r="DE88" i="62"/>
  <c r="DA88" i="62"/>
  <c r="CW88" i="62"/>
  <c r="CS88" i="62"/>
  <c r="CO88" i="62"/>
  <c r="CK88" i="62"/>
  <c r="CG88" i="62"/>
  <c r="CC88" i="62"/>
  <c r="BY88" i="62"/>
  <c r="BU88" i="62"/>
  <c r="BQ88" i="62"/>
  <c r="BM88" i="62"/>
  <c r="BI88" i="62"/>
  <c r="BE88" i="62"/>
  <c r="BA88" i="62"/>
  <c r="AW88" i="62"/>
  <c r="AS88" i="62"/>
  <c r="AO88" i="62"/>
  <c r="AK88" i="62"/>
  <c r="AG88" i="62"/>
  <c r="AC88" i="62"/>
  <c r="Y88" i="62"/>
  <c r="U88" i="62"/>
  <c r="Q88" i="62"/>
  <c r="M88" i="62"/>
  <c r="DY87" i="62"/>
  <c r="DU87" i="62"/>
  <c r="DQ87" i="62"/>
  <c r="DM87" i="62"/>
  <c r="DI87" i="62"/>
  <c r="DE87" i="62"/>
  <c r="DA87" i="62"/>
  <c r="CW87" i="62"/>
  <c r="CS87" i="62"/>
  <c r="CO87" i="62"/>
  <c r="CK87" i="62"/>
  <c r="CG87" i="62"/>
  <c r="CC87" i="62"/>
  <c r="BY87" i="62"/>
  <c r="BU87" i="62"/>
  <c r="BQ87" i="62"/>
  <c r="BM87" i="62"/>
  <c r="BI87" i="62"/>
  <c r="BE87" i="62"/>
  <c r="BA87" i="62"/>
  <c r="AW87" i="62"/>
  <c r="AS87" i="62"/>
  <c r="AO87" i="62"/>
  <c r="AK87" i="62"/>
  <c r="AG87" i="62"/>
  <c r="AC87" i="62"/>
  <c r="Y87" i="62"/>
  <c r="U87" i="62"/>
  <c r="Q87" i="62"/>
  <c r="M87" i="62"/>
  <c r="DY86" i="62"/>
  <c r="DU86" i="62"/>
  <c r="DQ86" i="62"/>
  <c r="DM86" i="62"/>
  <c r="DI86" i="62"/>
  <c r="DE86" i="62"/>
  <c r="DA86" i="62"/>
  <c r="CW86" i="62"/>
  <c r="CS86" i="62"/>
  <c r="CO86" i="62"/>
  <c r="CK86" i="62"/>
  <c r="CG86" i="62"/>
  <c r="CC86" i="62"/>
  <c r="BY86" i="62"/>
  <c r="BU86" i="62"/>
  <c r="BQ86" i="62"/>
  <c r="BM86" i="62"/>
  <c r="BI86" i="62"/>
  <c r="BE86" i="62"/>
  <c r="BA86" i="62"/>
  <c r="AW86" i="62"/>
  <c r="AS86" i="62"/>
  <c r="AO86" i="62"/>
  <c r="AK86" i="62"/>
  <c r="AG86" i="62"/>
  <c r="AC86" i="62"/>
  <c r="Y86" i="62"/>
  <c r="U86" i="62"/>
  <c r="Q86" i="62"/>
  <c r="M86" i="62"/>
  <c r="DY85" i="62"/>
  <c r="DU85" i="62"/>
  <c r="DQ85" i="62"/>
  <c r="DM85" i="62"/>
  <c r="DI85" i="62"/>
  <c r="DE85" i="62"/>
  <c r="DA85" i="62"/>
  <c r="CW85" i="62"/>
  <c r="CS85" i="62"/>
  <c r="CO85" i="62"/>
  <c r="CK85" i="62"/>
  <c r="CG85" i="62"/>
  <c r="CC85" i="62"/>
  <c r="BY85" i="62"/>
  <c r="BU85" i="62"/>
  <c r="BQ85" i="62"/>
  <c r="BM85" i="62"/>
  <c r="BI85" i="62"/>
  <c r="BE85" i="62"/>
  <c r="BA85" i="62"/>
  <c r="AW85" i="62"/>
  <c r="AS85" i="62"/>
  <c r="AO85" i="62"/>
  <c r="AK85" i="62"/>
  <c r="AG85" i="62"/>
  <c r="AC85" i="62"/>
  <c r="Y85" i="62"/>
  <c r="U85" i="62"/>
  <c r="Q85" i="62"/>
  <c r="M85" i="62"/>
  <c r="DY84" i="62"/>
  <c r="DU84" i="62"/>
  <c r="DQ84" i="62"/>
  <c r="DM84" i="62"/>
  <c r="DI84" i="62"/>
  <c r="DE84" i="62"/>
  <c r="DA84" i="62"/>
  <c r="CW84" i="62"/>
  <c r="CS84" i="62"/>
  <c r="CO84" i="62"/>
  <c r="CK84" i="62"/>
  <c r="CG84" i="62"/>
  <c r="CC84" i="62"/>
  <c r="BY84" i="62"/>
  <c r="BU84" i="62"/>
  <c r="BQ84" i="62"/>
  <c r="BM84" i="62"/>
  <c r="BI84" i="62"/>
  <c r="BE84" i="62"/>
  <c r="BA84" i="62"/>
  <c r="AW84" i="62"/>
  <c r="AS84" i="62"/>
  <c r="AO84" i="62"/>
  <c r="AK84" i="62"/>
  <c r="AG84" i="62"/>
  <c r="AC84" i="62"/>
  <c r="Y84" i="62"/>
  <c r="U84" i="62"/>
  <c r="Q84" i="62"/>
  <c r="M84" i="62"/>
  <c r="DY83" i="62"/>
  <c r="DU83" i="62"/>
  <c r="DQ83" i="62"/>
  <c r="DM83" i="62"/>
  <c r="DI83" i="62"/>
  <c r="DE83" i="62"/>
  <c r="DA83" i="62"/>
  <c r="CW83" i="62"/>
  <c r="CS83" i="62"/>
  <c r="CO83" i="62"/>
  <c r="CK83" i="62"/>
  <c r="CG83" i="62"/>
  <c r="CC83" i="62"/>
  <c r="BY83" i="62"/>
  <c r="BU83" i="62"/>
  <c r="BQ83" i="62"/>
  <c r="BM83" i="62"/>
  <c r="BI83" i="62"/>
  <c r="BE83" i="62"/>
  <c r="BA83" i="62"/>
  <c r="AW83" i="62"/>
  <c r="AS83" i="62"/>
  <c r="AO83" i="62"/>
  <c r="AK83" i="62"/>
  <c r="AG83" i="62"/>
  <c r="AC83" i="62"/>
  <c r="Y83" i="62"/>
  <c r="U83" i="62"/>
  <c r="Q83" i="62"/>
  <c r="M83" i="62"/>
  <c r="DY82" i="62"/>
  <c r="DU82" i="62"/>
  <c r="DQ82" i="62"/>
  <c r="DM82" i="62"/>
  <c r="DI82" i="62"/>
  <c r="DE82" i="62"/>
  <c r="DA82" i="62"/>
  <c r="CW82" i="62"/>
  <c r="CS82" i="62"/>
  <c r="CO82" i="62"/>
  <c r="CK82" i="62"/>
  <c r="CG82" i="62"/>
  <c r="CC82" i="62"/>
  <c r="BY82" i="62"/>
  <c r="BU82" i="62"/>
  <c r="BQ82" i="62"/>
  <c r="BM82" i="62"/>
  <c r="BI82" i="62"/>
  <c r="BE82" i="62"/>
  <c r="BA82" i="62"/>
  <c r="AW82" i="62"/>
  <c r="AS82" i="62"/>
  <c r="AO82" i="62"/>
  <c r="AK82" i="62"/>
  <c r="AG82" i="62"/>
  <c r="AC82" i="62"/>
  <c r="Y82" i="62"/>
  <c r="U82" i="62"/>
  <c r="Q82" i="62"/>
  <c r="M82" i="62"/>
  <c r="DY81" i="62"/>
  <c r="DU81" i="62"/>
  <c r="DQ81" i="62"/>
  <c r="DM81" i="62"/>
  <c r="DI81" i="62"/>
  <c r="DE81" i="62"/>
  <c r="DA81" i="62"/>
  <c r="CW81" i="62"/>
  <c r="CS81" i="62"/>
  <c r="CO81" i="62"/>
  <c r="CK81" i="62"/>
  <c r="CG81" i="62"/>
  <c r="CC81" i="62"/>
  <c r="BY81" i="62"/>
  <c r="BU81" i="62"/>
  <c r="BQ81" i="62"/>
  <c r="BM81" i="62"/>
  <c r="BI81" i="62"/>
  <c r="BE81" i="62"/>
  <c r="BA81" i="62"/>
  <c r="AW81" i="62"/>
  <c r="AS81" i="62"/>
  <c r="AO81" i="62"/>
  <c r="AK81" i="62"/>
  <c r="AG81" i="62"/>
  <c r="AC81" i="62"/>
  <c r="Y81" i="62"/>
  <c r="U81" i="62"/>
  <c r="Q81" i="62"/>
  <c r="M81" i="62"/>
  <c r="DY80" i="62"/>
  <c r="DU80" i="62"/>
  <c r="DQ80" i="62"/>
  <c r="DM80" i="62"/>
  <c r="DI80" i="62"/>
  <c r="DE80" i="62"/>
  <c r="DA80" i="62"/>
  <c r="CW80" i="62"/>
  <c r="CS80" i="62"/>
  <c r="CO80" i="62"/>
  <c r="CK80" i="62"/>
  <c r="CG80" i="62"/>
  <c r="CC80" i="62"/>
  <c r="BY80" i="62"/>
  <c r="BU80" i="62"/>
  <c r="BQ80" i="62"/>
  <c r="BM80" i="62"/>
  <c r="BI80" i="62"/>
  <c r="BE80" i="62"/>
  <c r="BA80" i="62"/>
  <c r="AW80" i="62"/>
  <c r="AS80" i="62"/>
  <c r="AO80" i="62"/>
  <c r="AK80" i="62"/>
  <c r="AG80" i="62"/>
  <c r="AC80" i="62"/>
  <c r="Y80" i="62"/>
  <c r="U80" i="62"/>
  <c r="Q80" i="62"/>
  <c r="M80" i="62"/>
  <c r="DY79" i="62"/>
  <c r="DU79" i="62"/>
  <c r="DQ79" i="62"/>
  <c r="DM79" i="62"/>
  <c r="DI79" i="62"/>
  <c r="DE79" i="62"/>
  <c r="DA79" i="62"/>
  <c r="CW79" i="62"/>
  <c r="CS79" i="62"/>
  <c r="CO79" i="62"/>
  <c r="CK79" i="62"/>
  <c r="CG79" i="62"/>
  <c r="CC79" i="62"/>
  <c r="BY79" i="62"/>
  <c r="BU79" i="62"/>
  <c r="BQ79" i="62"/>
  <c r="BM79" i="62"/>
  <c r="BI79" i="62"/>
  <c r="BE79" i="62"/>
  <c r="BA79" i="62"/>
  <c r="AW79" i="62"/>
  <c r="AS79" i="62"/>
  <c r="AO79" i="62"/>
  <c r="AK79" i="62"/>
  <c r="AG79" i="62"/>
  <c r="AC79" i="62"/>
  <c r="Y79" i="62"/>
  <c r="U79" i="62"/>
  <c r="Q79" i="62"/>
  <c r="M79" i="62"/>
  <c r="DY78" i="62"/>
  <c r="DU78" i="62"/>
  <c r="DQ78" i="62"/>
  <c r="DM78" i="62"/>
  <c r="DI78" i="62"/>
  <c r="DE78" i="62"/>
  <c r="DA78" i="62"/>
  <c r="CW78" i="62"/>
  <c r="CS78" i="62"/>
  <c r="CO78" i="62"/>
  <c r="CK78" i="62"/>
  <c r="CG78" i="62"/>
  <c r="CC78" i="62"/>
  <c r="BY78" i="62"/>
  <c r="BU78" i="62"/>
  <c r="BQ78" i="62"/>
  <c r="BM78" i="62"/>
  <c r="BI78" i="62"/>
  <c r="BE78" i="62"/>
  <c r="BA78" i="62"/>
  <c r="AW78" i="62"/>
  <c r="AS78" i="62"/>
  <c r="AO78" i="62"/>
  <c r="AK78" i="62"/>
  <c r="AG78" i="62"/>
  <c r="AC78" i="62"/>
  <c r="Y78" i="62"/>
  <c r="U78" i="62"/>
  <c r="Q78" i="62"/>
  <c r="M78" i="62"/>
  <c r="DY77" i="62"/>
  <c r="DU77" i="62"/>
  <c r="DQ77" i="62"/>
  <c r="DM77" i="62"/>
  <c r="DI77" i="62"/>
  <c r="DE77" i="62"/>
  <c r="DA77" i="62"/>
  <c r="CW77" i="62"/>
  <c r="CS77" i="62"/>
  <c r="CO77" i="62"/>
  <c r="CK77" i="62"/>
  <c r="CG77" i="62"/>
  <c r="CC77" i="62"/>
  <c r="BY77" i="62"/>
  <c r="BU77" i="62"/>
  <c r="BQ77" i="62"/>
  <c r="BM77" i="62"/>
  <c r="BI77" i="62"/>
  <c r="BE77" i="62"/>
  <c r="BA77" i="62"/>
  <c r="AW77" i="62"/>
  <c r="AS77" i="62"/>
  <c r="AO77" i="62"/>
  <c r="AK77" i="62"/>
  <c r="AG77" i="62"/>
  <c r="AC77" i="62"/>
  <c r="Y77" i="62"/>
  <c r="U77" i="62"/>
  <c r="Q77" i="62"/>
  <c r="M77" i="62"/>
  <c r="DY76" i="62"/>
  <c r="DU76" i="62"/>
  <c r="DQ76" i="62"/>
  <c r="DM76" i="62"/>
  <c r="DI76" i="62"/>
  <c r="DE76" i="62"/>
  <c r="DA76" i="62"/>
  <c r="CW76" i="62"/>
  <c r="CS76" i="62"/>
  <c r="CO76" i="62"/>
  <c r="CK76" i="62"/>
  <c r="CG76" i="62"/>
  <c r="CC76" i="62"/>
  <c r="BY76" i="62"/>
  <c r="BU76" i="62"/>
  <c r="BQ76" i="62"/>
  <c r="BM76" i="62"/>
  <c r="BI76" i="62"/>
  <c r="BE76" i="62"/>
  <c r="BA76" i="62"/>
  <c r="AW76" i="62"/>
  <c r="AS76" i="62"/>
  <c r="AO76" i="62"/>
  <c r="AK76" i="62"/>
  <c r="AG76" i="62"/>
  <c r="AC76" i="62"/>
  <c r="Y76" i="62"/>
  <c r="U76" i="62"/>
  <c r="Q76" i="62"/>
  <c r="M76" i="62"/>
  <c r="DY75" i="62"/>
  <c r="DU75" i="62"/>
  <c r="DQ75" i="62"/>
  <c r="DM75" i="62"/>
  <c r="DI75" i="62"/>
  <c r="DE75" i="62"/>
  <c r="DA75" i="62"/>
  <c r="CW75" i="62"/>
  <c r="CS75" i="62"/>
  <c r="CO75" i="62"/>
  <c r="CK75" i="62"/>
  <c r="CG75" i="62"/>
  <c r="CC75" i="62"/>
  <c r="BY75" i="62"/>
  <c r="BU75" i="62"/>
  <c r="BQ75" i="62"/>
  <c r="BM75" i="62"/>
  <c r="BI75" i="62"/>
  <c r="BE75" i="62"/>
  <c r="BA75" i="62"/>
  <c r="AW75" i="62"/>
  <c r="AS75" i="62"/>
  <c r="AO75" i="62"/>
  <c r="AK75" i="62"/>
  <c r="AG75" i="62"/>
  <c r="AC75" i="62"/>
  <c r="Y75" i="62"/>
  <c r="U75" i="62"/>
  <c r="Q75" i="62"/>
  <c r="M75" i="62"/>
  <c r="DY74" i="62"/>
  <c r="DU74" i="62"/>
  <c r="DQ74" i="62"/>
  <c r="DM74" i="62"/>
  <c r="DI74" i="62"/>
  <c r="DE74" i="62"/>
  <c r="DA74" i="62"/>
  <c r="CW74" i="62"/>
  <c r="CS74" i="62"/>
  <c r="CO74" i="62"/>
  <c r="CK74" i="62"/>
  <c r="CG74" i="62"/>
  <c r="CC74" i="62"/>
  <c r="BY74" i="62"/>
  <c r="BU74" i="62"/>
  <c r="BQ74" i="62"/>
  <c r="BM74" i="62"/>
  <c r="BI74" i="62"/>
  <c r="BE74" i="62"/>
  <c r="BA74" i="62"/>
  <c r="AW74" i="62"/>
  <c r="AS74" i="62"/>
  <c r="AO74" i="62"/>
  <c r="AK74" i="62"/>
  <c r="AG74" i="62"/>
  <c r="AC74" i="62"/>
  <c r="Y74" i="62"/>
  <c r="U74" i="62"/>
  <c r="Q74" i="62"/>
  <c r="M74" i="62"/>
  <c r="DY73" i="62"/>
  <c r="DU73" i="62"/>
  <c r="DQ73" i="62"/>
  <c r="DM73" i="62"/>
  <c r="DI73" i="62"/>
  <c r="DE73" i="62"/>
  <c r="DA73" i="62"/>
  <c r="CW73" i="62"/>
  <c r="CS73" i="62"/>
  <c r="CO73" i="62"/>
  <c r="CK73" i="62"/>
  <c r="CG73" i="62"/>
  <c r="CC73" i="62"/>
  <c r="BY73" i="62"/>
  <c r="BU73" i="62"/>
  <c r="BQ73" i="62"/>
  <c r="BM73" i="62"/>
  <c r="BI73" i="62"/>
  <c r="BE73" i="62"/>
  <c r="BA73" i="62"/>
  <c r="AW73" i="62"/>
  <c r="AS73" i="62"/>
  <c r="AO73" i="62"/>
  <c r="AK73" i="62"/>
  <c r="AG73" i="62"/>
  <c r="AC73" i="62"/>
  <c r="Y73" i="62"/>
  <c r="U73" i="62"/>
  <c r="Q73" i="62"/>
  <c r="M73" i="62"/>
  <c r="DY72" i="62"/>
  <c r="DU72" i="62"/>
  <c r="DQ72" i="62"/>
  <c r="DM72" i="62"/>
  <c r="DI72" i="62"/>
  <c r="DE72" i="62"/>
  <c r="DA72" i="62"/>
  <c r="CW72" i="62"/>
  <c r="CS72" i="62"/>
  <c r="CO72" i="62"/>
  <c r="CK72" i="62"/>
  <c r="CG72" i="62"/>
  <c r="CC72" i="62"/>
  <c r="BY72" i="62"/>
  <c r="BU72" i="62"/>
  <c r="BQ72" i="62"/>
  <c r="BM72" i="62"/>
  <c r="BI72" i="62"/>
  <c r="BE72" i="62"/>
  <c r="BA72" i="62"/>
  <c r="AW72" i="62"/>
  <c r="AS72" i="62"/>
  <c r="AO72" i="62"/>
  <c r="AK72" i="62"/>
  <c r="AG72" i="62"/>
  <c r="AC72" i="62"/>
  <c r="Y72" i="62"/>
  <c r="U72" i="62"/>
  <c r="Q72" i="62"/>
  <c r="M72" i="62"/>
  <c r="DY71" i="62"/>
  <c r="DU71" i="62"/>
  <c r="DQ71" i="62"/>
  <c r="DM71" i="62"/>
  <c r="DI71" i="62"/>
  <c r="DE71" i="62"/>
  <c r="DA71" i="62"/>
  <c r="CW71" i="62"/>
  <c r="CS71" i="62"/>
  <c r="CO71" i="62"/>
  <c r="CK71" i="62"/>
  <c r="CG71" i="62"/>
  <c r="CC71" i="62"/>
  <c r="BY71" i="62"/>
  <c r="BU71" i="62"/>
  <c r="BQ71" i="62"/>
  <c r="BM71" i="62"/>
  <c r="BI71" i="62"/>
  <c r="BE71" i="62"/>
  <c r="BA71" i="62"/>
  <c r="AW71" i="62"/>
  <c r="AS71" i="62"/>
  <c r="AO71" i="62"/>
  <c r="AK71" i="62"/>
  <c r="AG71" i="62"/>
  <c r="AC71" i="62"/>
  <c r="Y71" i="62"/>
  <c r="U71" i="62"/>
  <c r="Q71" i="62"/>
  <c r="M71" i="62"/>
  <c r="DY70" i="62"/>
  <c r="DU70" i="62"/>
  <c r="DQ70" i="62"/>
  <c r="DM70" i="62"/>
  <c r="DI70" i="62"/>
  <c r="DE70" i="62"/>
  <c r="DA70" i="62"/>
  <c r="CW70" i="62"/>
  <c r="CS70" i="62"/>
  <c r="CO70" i="62"/>
  <c r="CK70" i="62"/>
  <c r="CG70" i="62"/>
  <c r="CC70" i="62"/>
  <c r="BY70" i="62"/>
  <c r="BU70" i="62"/>
  <c r="BQ70" i="62"/>
  <c r="BM70" i="62"/>
  <c r="BI70" i="62"/>
  <c r="BE70" i="62"/>
  <c r="BA70" i="62"/>
  <c r="AW70" i="62"/>
  <c r="AS70" i="62"/>
  <c r="AO70" i="62"/>
  <c r="AK70" i="62"/>
  <c r="AG70" i="62"/>
  <c r="AC70" i="62"/>
  <c r="Y70" i="62"/>
  <c r="U70" i="62"/>
  <c r="Q70" i="62"/>
  <c r="M70" i="62"/>
  <c r="DY69" i="62"/>
  <c r="DU69" i="62"/>
  <c r="DQ69" i="62"/>
  <c r="DM69" i="62"/>
  <c r="DI69" i="62"/>
  <c r="DE69" i="62"/>
  <c r="DA69" i="62"/>
  <c r="CW69" i="62"/>
  <c r="CS69" i="62"/>
  <c r="CO69" i="62"/>
  <c r="CK69" i="62"/>
  <c r="CG69" i="62"/>
  <c r="CC69" i="62"/>
  <c r="BY69" i="62"/>
  <c r="BU69" i="62"/>
  <c r="BQ69" i="62"/>
  <c r="BM69" i="62"/>
  <c r="BI69" i="62"/>
  <c r="BE69" i="62"/>
  <c r="BA69" i="62"/>
  <c r="AW69" i="62"/>
  <c r="AS69" i="62"/>
  <c r="AO69" i="62"/>
  <c r="AK69" i="62"/>
  <c r="AG69" i="62"/>
  <c r="AC69" i="62"/>
  <c r="Y69" i="62"/>
  <c r="U69" i="62"/>
  <c r="Q69" i="62"/>
  <c r="M69" i="62"/>
  <c r="DY68" i="62"/>
  <c r="DU68" i="62"/>
  <c r="DQ68" i="62"/>
  <c r="DM68" i="62"/>
  <c r="DI68" i="62"/>
  <c r="DE68" i="62"/>
  <c r="DA68" i="62"/>
  <c r="CW68" i="62"/>
  <c r="CS68" i="62"/>
  <c r="CO68" i="62"/>
  <c r="CK68" i="62"/>
  <c r="CG68" i="62"/>
  <c r="CC68" i="62"/>
  <c r="BY68" i="62"/>
  <c r="BU68" i="62"/>
  <c r="BQ68" i="62"/>
  <c r="BM68" i="62"/>
  <c r="BI68" i="62"/>
  <c r="BE68" i="62"/>
  <c r="BA68" i="62"/>
  <c r="AW68" i="62"/>
  <c r="AS68" i="62"/>
  <c r="AO68" i="62"/>
  <c r="AK68" i="62"/>
  <c r="AG68" i="62"/>
  <c r="AC68" i="62"/>
  <c r="Y68" i="62"/>
  <c r="U68" i="62"/>
  <c r="Q68" i="62"/>
  <c r="M68" i="62"/>
  <c r="DY67" i="62"/>
  <c r="DU67" i="62"/>
  <c r="DQ67" i="62"/>
  <c r="DM67" i="62"/>
  <c r="DI67" i="62"/>
  <c r="DE67" i="62"/>
  <c r="DA67" i="62"/>
  <c r="CW67" i="62"/>
  <c r="CS67" i="62"/>
  <c r="CO67" i="62"/>
  <c r="CK67" i="62"/>
  <c r="CG67" i="62"/>
  <c r="CC67" i="62"/>
  <c r="BY67" i="62"/>
  <c r="BU67" i="62"/>
  <c r="BQ67" i="62"/>
  <c r="BM67" i="62"/>
  <c r="BI67" i="62"/>
  <c r="BE67" i="62"/>
  <c r="BA67" i="62"/>
  <c r="AW67" i="62"/>
  <c r="AS67" i="62"/>
  <c r="AO67" i="62"/>
  <c r="AK67" i="62"/>
  <c r="AG67" i="62"/>
  <c r="AC67" i="62"/>
  <c r="Y67" i="62"/>
  <c r="U67" i="62"/>
  <c r="Q67" i="62"/>
  <c r="M67" i="62"/>
  <c r="DY66" i="62"/>
  <c r="DU66" i="62"/>
  <c r="DQ66" i="62"/>
  <c r="DM66" i="62"/>
  <c r="DI66" i="62"/>
  <c r="DE66" i="62"/>
  <c r="DA66" i="62"/>
  <c r="CW66" i="62"/>
  <c r="CS66" i="62"/>
  <c r="CO66" i="62"/>
  <c r="CK66" i="62"/>
  <c r="CG66" i="62"/>
  <c r="CC66" i="62"/>
  <c r="BY66" i="62"/>
  <c r="BU66" i="62"/>
  <c r="BQ66" i="62"/>
  <c r="BM66" i="62"/>
  <c r="BI66" i="62"/>
  <c r="BE66" i="62"/>
  <c r="BA66" i="62"/>
  <c r="AW66" i="62"/>
  <c r="AS66" i="62"/>
  <c r="AO66" i="62"/>
  <c r="AK66" i="62"/>
  <c r="AG66" i="62"/>
  <c r="AC66" i="62"/>
  <c r="Y66" i="62"/>
  <c r="U66" i="62"/>
  <c r="Q66" i="62"/>
  <c r="M66" i="62"/>
  <c r="DY65" i="62"/>
  <c r="DU65" i="62"/>
  <c r="DQ65" i="62"/>
  <c r="DM65" i="62"/>
  <c r="DI65" i="62"/>
  <c r="DE65" i="62"/>
  <c r="DA65" i="62"/>
  <c r="CW65" i="62"/>
  <c r="CS65" i="62"/>
  <c r="CO65" i="62"/>
  <c r="CK65" i="62"/>
  <c r="CG65" i="62"/>
  <c r="CC65" i="62"/>
  <c r="BY65" i="62"/>
  <c r="BU65" i="62"/>
  <c r="BQ65" i="62"/>
  <c r="BM65" i="62"/>
  <c r="BI65" i="62"/>
  <c r="BE65" i="62"/>
  <c r="BA65" i="62"/>
  <c r="AW65" i="62"/>
  <c r="AS65" i="62"/>
  <c r="AO65" i="62"/>
  <c r="AK65" i="62"/>
  <c r="AG65" i="62"/>
  <c r="AC65" i="62"/>
  <c r="Y65" i="62"/>
  <c r="U65" i="62"/>
  <c r="Q65" i="62"/>
  <c r="M65" i="62"/>
  <c r="DY64" i="62"/>
  <c r="DU64" i="62"/>
  <c r="DQ64" i="62"/>
  <c r="DM64" i="62"/>
  <c r="DI64" i="62"/>
  <c r="DE64" i="62"/>
  <c r="DA64" i="62"/>
  <c r="CW64" i="62"/>
  <c r="CS64" i="62"/>
  <c r="CO64" i="62"/>
  <c r="CK64" i="62"/>
  <c r="CG64" i="62"/>
  <c r="CC64" i="62"/>
  <c r="BY64" i="62"/>
  <c r="BU64" i="62"/>
  <c r="BQ64" i="62"/>
  <c r="BM64" i="62"/>
  <c r="BI64" i="62"/>
  <c r="BE64" i="62"/>
  <c r="BA64" i="62"/>
  <c r="AW64" i="62"/>
  <c r="AS64" i="62"/>
  <c r="AO64" i="62"/>
  <c r="AK64" i="62"/>
  <c r="AG64" i="62"/>
  <c r="AC64" i="62"/>
  <c r="Y64" i="62"/>
  <c r="U64" i="62"/>
  <c r="Q64" i="62"/>
  <c r="M64" i="62"/>
  <c r="DY63" i="62"/>
  <c r="DU63" i="62"/>
  <c r="DQ63" i="62"/>
  <c r="DM63" i="62"/>
  <c r="DI63" i="62"/>
  <c r="DE63" i="62"/>
  <c r="DA63" i="62"/>
  <c r="CW63" i="62"/>
  <c r="CS63" i="62"/>
  <c r="CO63" i="62"/>
  <c r="CK63" i="62"/>
  <c r="CG63" i="62"/>
  <c r="CC63" i="62"/>
  <c r="BY63" i="62"/>
  <c r="BU63" i="62"/>
  <c r="BQ63" i="62"/>
  <c r="BM63" i="62"/>
  <c r="BI63" i="62"/>
  <c r="BE63" i="62"/>
  <c r="BA63" i="62"/>
  <c r="AW63" i="62"/>
  <c r="AS63" i="62"/>
  <c r="AO63" i="62"/>
  <c r="AK63" i="62"/>
  <c r="AG63" i="62"/>
  <c r="AC63" i="62"/>
  <c r="Y63" i="62"/>
  <c r="U63" i="62"/>
  <c r="Q63" i="62"/>
  <c r="M63" i="62"/>
  <c r="DY62" i="62"/>
  <c r="DU62" i="62"/>
  <c r="DQ62" i="62"/>
  <c r="DM62" i="62"/>
  <c r="DI62" i="62"/>
  <c r="DE62" i="62"/>
  <c r="DA62" i="62"/>
  <c r="CW62" i="62"/>
  <c r="CS62" i="62"/>
  <c r="CO62" i="62"/>
  <c r="CK62" i="62"/>
  <c r="CG62" i="62"/>
  <c r="CC62" i="62"/>
  <c r="BY62" i="62"/>
  <c r="BU62" i="62"/>
  <c r="BQ62" i="62"/>
  <c r="BM62" i="62"/>
  <c r="BI62" i="62"/>
  <c r="BE62" i="62"/>
  <c r="BA62" i="62"/>
  <c r="AW62" i="62"/>
  <c r="AS62" i="62"/>
  <c r="AO62" i="62"/>
  <c r="AK62" i="62"/>
  <c r="AG62" i="62"/>
  <c r="AC62" i="62"/>
  <c r="Y62" i="62"/>
  <c r="U62" i="62"/>
  <c r="Q62" i="62"/>
  <c r="M62" i="62"/>
  <c r="DY61" i="62"/>
  <c r="DU61" i="62"/>
  <c r="DQ61" i="62"/>
  <c r="DM61" i="62"/>
  <c r="DI61" i="62"/>
  <c r="DE61" i="62"/>
  <c r="DA61" i="62"/>
  <c r="CW61" i="62"/>
  <c r="CS61" i="62"/>
  <c r="CO61" i="62"/>
  <c r="CK61" i="62"/>
  <c r="CG61" i="62"/>
  <c r="CC61" i="62"/>
  <c r="BY61" i="62"/>
  <c r="BU61" i="62"/>
  <c r="BQ61" i="62"/>
  <c r="BM61" i="62"/>
  <c r="BI61" i="62"/>
  <c r="BE61" i="62"/>
  <c r="BA61" i="62"/>
  <c r="AW61" i="62"/>
  <c r="AS61" i="62"/>
  <c r="AO61" i="62"/>
  <c r="AK61" i="62"/>
  <c r="AG61" i="62"/>
  <c r="AC61" i="62"/>
  <c r="Y61" i="62"/>
  <c r="U61" i="62"/>
  <c r="Q61" i="62"/>
  <c r="M61" i="62"/>
  <c r="DY60" i="62"/>
  <c r="DU60" i="62"/>
  <c r="DQ60" i="62"/>
  <c r="DM60" i="62"/>
  <c r="DI60" i="62"/>
  <c r="DE60" i="62"/>
  <c r="DA60" i="62"/>
  <c r="CW60" i="62"/>
  <c r="CS60" i="62"/>
  <c r="CO60" i="62"/>
  <c r="CK60" i="62"/>
  <c r="CG60" i="62"/>
  <c r="CC60" i="62"/>
  <c r="BY60" i="62"/>
  <c r="BU60" i="62"/>
  <c r="BQ60" i="62"/>
  <c r="BM60" i="62"/>
  <c r="BI60" i="62"/>
  <c r="BE60" i="62"/>
  <c r="BA60" i="62"/>
  <c r="AW60" i="62"/>
  <c r="AS60" i="62"/>
  <c r="AO60" i="62"/>
  <c r="AK60" i="62"/>
  <c r="AG60" i="62"/>
  <c r="AC60" i="62"/>
  <c r="Y60" i="62"/>
  <c r="U60" i="62"/>
  <c r="Q60" i="62"/>
  <c r="M60" i="62"/>
  <c r="DY59" i="62"/>
  <c r="DU59" i="62"/>
  <c r="DQ59" i="62"/>
  <c r="DM59" i="62"/>
  <c r="DI59" i="62"/>
  <c r="DE59" i="62"/>
  <c r="DA59" i="62"/>
  <c r="CW59" i="62"/>
  <c r="CS59" i="62"/>
  <c r="CO59" i="62"/>
  <c r="CK59" i="62"/>
  <c r="CG59" i="62"/>
  <c r="CC59" i="62"/>
  <c r="BY59" i="62"/>
  <c r="BU59" i="62"/>
  <c r="BQ59" i="62"/>
  <c r="BM59" i="62"/>
  <c r="BI59" i="62"/>
  <c r="BE59" i="62"/>
  <c r="BA59" i="62"/>
  <c r="AW59" i="62"/>
  <c r="AS59" i="62"/>
  <c r="AO59" i="62"/>
  <c r="AK59" i="62"/>
  <c r="AG59" i="62"/>
  <c r="AC59" i="62"/>
  <c r="Y59" i="62"/>
  <c r="U59" i="62"/>
  <c r="Q59" i="62"/>
  <c r="M59" i="62"/>
  <c r="DY58" i="62"/>
  <c r="DU58" i="62"/>
  <c r="DQ58" i="62"/>
  <c r="DM58" i="62"/>
  <c r="DI58" i="62"/>
  <c r="DE58" i="62"/>
  <c r="DA58" i="62"/>
  <c r="CW58" i="62"/>
  <c r="CS58" i="62"/>
  <c r="CO58" i="62"/>
  <c r="CK58" i="62"/>
  <c r="CG58" i="62"/>
  <c r="CC58" i="62"/>
  <c r="BY58" i="62"/>
  <c r="BU58" i="62"/>
  <c r="BQ58" i="62"/>
  <c r="BM58" i="62"/>
  <c r="BI58" i="62"/>
  <c r="BE58" i="62"/>
  <c r="BA58" i="62"/>
  <c r="AW58" i="62"/>
  <c r="AS58" i="62"/>
  <c r="AO58" i="62"/>
  <c r="AK58" i="62"/>
  <c r="AG58" i="62"/>
  <c r="AC58" i="62"/>
  <c r="Y58" i="62"/>
  <c r="U58" i="62"/>
  <c r="Q58" i="62"/>
  <c r="M58" i="62"/>
  <c r="DY57" i="62"/>
  <c r="DU57" i="62"/>
  <c r="DQ57" i="62"/>
  <c r="DM57" i="62"/>
  <c r="DI57" i="62"/>
  <c r="DE57" i="62"/>
  <c r="DA57" i="62"/>
  <c r="CW57" i="62"/>
  <c r="CS57" i="62"/>
  <c r="CO57" i="62"/>
  <c r="CK57" i="62"/>
  <c r="CG57" i="62"/>
  <c r="CC57" i="62"/>
  <c r="BY57" i="62"/>
  <c r="BU57" i="62"/>
  <c r="BQ57" i="62"/>
  <c r="BM57" i="62"/>
  <c r="BI57" i="62"/>
  <c r="BE57" i="62"/>
  <c r="BA57" i="62"/>
  <c r="AW57" i="62"/>
  <c r="AS57" i="62"/>
  <c r="AO57" i="62"/>
  <c r="AK57" i="62"/>
  <c r="AG57" i="62"/>
  <c r="AC57" i="62"/>
  <c r="Y57" i="62"/>
  <c r="U57" i="62"/>
  <c r="Q57" i="62"/>
  <c r="M57" i="62"/>
  <c r="DY56" i="62"/>
  <c r="DU56" i="62"/>
  <c r="DQ56" i="62"/>
  <c r="DM56" i="62"/>
  <c r="DI56" i="62"/>
  <c r="DE56" i="62"/>
  <c r="DA56" i="62"/>
  <c r="CW56" i="62"/>
  <c r="CS56" i="62"/>
  <c r="CO56" i="62"/>
  <c r="CK56" i="62"/>
  <c r="CG56" i="62"/>
  <c r="CC56" i="62"/>
  <c r="BY56" i="62"/>
  <c r="BU56" i="62"/>
  <c r="BQ56" i="62"/>
  <c r="BM56" i="62"/>
  <c r="BI56" i="62"/>
  <c r="BE56" i="62"/>
  <c r="BA56" i="62"/>
  <c r="AW56" i="62"/>
  <c r="AS56" i="62"/>
  <c r="AO56" i="62"/>
  <c r="AK56" i="62"/>
  <c r="AG56" i="62"/>
  <c r="AC56" i="62"/>
  <c r="Y56" i="62"/>
  <c r="U56" i="62"/>
  <c r="Q56" i="62"/>
  <c r="M56" i="62"/>
  <c r="DY55" i="62"/>
  <c r="DU55" i="62"/>
  <c r="DQ55" i="62"/>
  <c r="DM55" i="62"/>
  <c r="DI55" i="62"/>
  <c r="DE55" i="62"/>
  <c r="DA55" i="62"/>
  <c r="CW55" i="62"/>
  <c r="CS55" i="62"/>
  <c r="CO55" i="62"/>
  <c r="CK55" i="62"/>
  <c r="CG55" i="62"/>
  <c r="CC55" i="62"/>
  <c r="BY55" i="62"/>
  <c r="BU55" i="62"/>
  <c r="BQ55" i="62"/>
  <c r="BM55" i="62"/>
  <c r="BI55" i="62"/>
  <c r="BE55" i="62"/>
  <c r="BA55" i="62"/>
  <c r="AW55" i="62"/>
  <c r="AS55" i="62"/>
  <c r="AO55" i="62"/>
  <c r="AK55" i="62"/>
  <c r="AG55" i="62"/>
  <c r="AC55" i="62"/>
  <c r="Y55" i="62"/>
  <c r="U55" i="62"/>
  <c r="Q55" i="62"/>
  <c r="M55" i="62"/>
  <c r="DY54" i="62"/>
  <c r="DU54" i="62"/>
  <c r="DQ54" i="62"/>
  <c r="DM54" i="62"/>
  <c r="DI54" i="62"/>
  <c r="DE54" i="62"/>
  <c r="DA54" i="62"/>
  <c r="CW54" i="62"/>
  <c r="CS54" i="62"/>
  <c r="CO54" i="62"/>
  <c r="CK54" i="62"/>
  <c r="CG54" i="62"/>
  <c r="CC54" i="62"/>
  <c r="BY54" i="62"/>
  <c r="BU54" i="62"/>
  <c r="BQ54" i="62"/>
  <c r="BM54" i="62"/>
  <c r="BI54" i="62"/>
  <c r="BE54" i="62"/>
  <c r="BA54" i="62"/>
  <c r="AW54" i="62"/>
  <c r="AS54" i="62"/>
  <c r="AO54" i="62"/>
  <c r="AK54" i="62"/>
  <c r="AG54" i="62"/>
  <c r="AC54" i="62"/>
  <c r="Y54" i="62"/>
  <c r="U54" i="62"/>
  <c r="Q54" i="62"/>
  <c r="M54" i="62"/>
  <c r="DY53" i="62"/>
  <c r="DU53" i="62"/>
  <c r="DQ53" i="62"/>
  <c r="DM53" i="62"/>
  <c r="DI53" i="62"/>
  <c r="DE53" i="62"/>
  <c r="DA53" i="62"/>
  <c r="CW53" i="62"/>
  <c r="CS53" i="62"/>
  <c r="CO53" i="62"/>
  <c r="CK53" i="62"/>
  <c r="CG53" i="62"/>
  <c r="CC53" i="62"/>
  <c r="BY53" i="62"/>
  <c r="BU53" i="62"/>
  <c r="BQ53" i="62"/>
  <c r="BM53" i="62"/>
  <c r="BI53" i="62"/>
  <c r="BE53" i="62"/>
  <c r="BA53" i="62"/>
  <c r="AW53" i="62"/>
  <c r="AS53" i="62"/>
  <c r="AO53" i="62"/>
  <c r="AK53" i="62"/>
  <c r="AG53" i="62"/>
  <c r="AC53" i="62"/>
  <c r="Y53" i="62"/>
  <c r="U53" i="62"/>
  <c r="Q53" i="62"/>
  <c r="M53" i="62"/>
  <c r="DY52" i="62"/>
  <c r="DU52" i="62"/>
  <c r="DQ52" i="62"/>
  <c r="DM52" i="62"/>
  <c r="DI52" i="62"/>
  <c r="DE52" i="62"/>
  <c r="DA52" i="62"/>
  <c r="CW52" i="62"/>
  <c r="CS52" i="62"/>
  <c r="CO52" i="62"/>
  <c r="CK52" i="62"/>
  <c r="CG52" i="62"/>
  <c r="CC52" i="62"/>
  <c r="BY52" i="62"/>
  <c r="BU52" i="62"/>
  <c r="BQ52" i="62"/>
  <c r="BM52" i="62"/>
  <c r="BI52" i="62"/>
  <c r="BE52" i="62"/>
  <c r="BA52" i="62"/>
  <c r="AW52" i="62"/>
  <c r="AS52" i="62"/>
  <c r="AO52" i="62"/>
  <c r="AK52" i="62"/>
  <c r="AG52" i="62"/>
  <c r="AC52" i="62"/>
  <c r="Y52" i="62"/>
  <c r="U52" i="62"/>
  <c r="Q52" i="62"/>
  <c r="M52" i="62"/>
  <c r="DY51" i="62"/>
  <c r="DU51" i="62"/>
  <c r="DQ51" i="62"/>
  <c r="DM51" i="62"/>
  <c r="DI51" i="62"/>
  <c r="DE51" i="62"/>
  <c r="DA51" i="62"/>
  <c r="CW51" i="62"/>
  <c r="CS51" i="62"/>
  <c r="CO51" i="62"/>
  <c r="CK51" i="62"/>
  <c r="CG51" i="62"/>
  <c r="CC51" i="62"/>
  <c r="BY51" i="62"/>
  <c r="BU51" i="62"/>
  <c r="BQ51" i="62"/>
  <c r="BM51" i="62"/>
  <c r="BI51" i="62"/>
  <c r="BE51" i="62"/>
  <c r="BA51" i="62"/>
  <c r="AW51" i="62"/>
  <c r="AS51" i="62"/>
  <c r="AO51" i="62"/>
  <c r="AK51" i="62"/>
  <c r="AG51" i="62"/>
  <c r="AC51" i="62"/>
  <c r="Y51" i="62"/>
  <c r="U51" i="62"/>
  <c r="Q51" i="62"/>
  <c r="M51" i="62"/>
  <c r="DY50" i="62"/>
  <c r="DU50" i="62"/>
  <c r="DQ50" i="62"/>
  <c r="DM50" i="62"/>
  <c r="DI50" i="62"/>
  <c r="DE50" i="62"/>
  <c r="DA50" i="62"/>
  <c r="CW50" i="62"/>
  <c r="CS50" i="62"/>
  <c r="CO50" i="62"/>
  <c r="CK50" i="62"/>
  <c r="CG50" i="62"/>
  <c r="CC50" i="62"/>
  <c r="BY50" i="62"/>
  <c r="BU50" i="62"/>
  <c r="BQ50" i="62"/>
  <c r="BM50" i="62"/>
  <c r="BI50" i="62"/>
  <c r="BE50" i="62"/>
  <c r="BA50" i="62"/>
  <c r="AW50" i="62"/>
  <c r="AS50" i="62"/>
  <c r="AO50" i="62"/>
  <c r="AK50" i="62"/>
  <c r="AC50" i="62"/>
  <c r="Y50" i="62"/>
  <c r="U50" i="62"/>
  <c r="Q50" i="62"/>
  <c r="M50" i="62"/>
  <c r="DY49" i="62"/>
  <c r="DU49" i="62"/>
  <c r="DQ49" i="62"/>
  <c r="DM49" i="62"/>
  <c r="DI49" i="62"/>
  <c r="DE49" i="62"/>
  <c r="DA49" i="62"/>
  <c r="CW49" i="62"/>
  <c r="CS49" i="62"/>
  <c r="CO49" i="62"/>
  <c r="CK49" i="62"/>
  <c r="CG49" i="62"/>
  <c r="CC49" i="62"/>
  <c r="BY49" i="62"/>
  <c r="BU49" i="62"/>
  <c r="BQ49" i="62"/>
  <c r="BM49" i="62"/>
  <c r="BI49" i="62"/>
  <c r="BE49" i="62"/>
  <c r="BA49" i="62"/>
  <c r="AW49" i="62"/>
  <c r="AS49" i="62"/>
  <c r="AO49" i="62"/>
  <c r="AK49" i="62"/>
  <c r="AC49" i="62"/>
  <c r="Y49" i="62"/>
  <c r="U49" i="62"/>
  <c r="Q49" i="62"/>
  <c r="M49" i="62"/>
  <c r="DY48" i="62"/>
  <c r="DU48" i="62"/>
  <c r="DQ48" i="62"/>
  <c r="DM48" i="62"/>
  <c r="DI48" i="62"/>
  <c r="DE48" i="62"/>
  <c r="DA48" i="62"/>
  <c r="CW48" i="62"/>
  <c r="CS48" i="62"/>
  <c r="CO48" i="62"/>
  <c r="CK48" i="62"/>
  <c r="CG48" i="62"/>
  <c r="CC48" i="62"/>
  <c r="BY48" i="62"/>
  <c r="BU48" i="62"/>
  <c r="BQ48" i="62"/>
  <c r="BM48" i="62"/>
  <c r="BI48" i="62"/>
  <c r="BE48" i="62"/>
  <c r="BA48" i="62"/>
  <c r="AW48" i="62"/>
  <c r="AS48" i="62"/>
  <c r="AO48" i="62"/>
  <c r="AK48" i="62"/>
  <c r="AC48" i="62"/>
  <c r="Y48" i="62"/>
  <c r="U48" i="62"/>
  <c r="Q48" i="62"/>
  <c r="M48" i="62"/>
  <c r="DY47" i="62"/>
  <c r="DU47" i="62"/>
  <c r="DQ47" i="62"/>
  <c r="DM47" i="62"/>
  <c r="DI47" i="62"/>
  <c r="DE47" i="62"/>
  <c r="DA47" i="62"/>
  <c r="CW47" i="62"/>
  <c r="CS47" i="62"/>
  <c r="CO47" i="62"/>
  <c r="CK47" i="62"/>
  <c r="CG47" i="62"/>
  <c r="CC47" i="62"/>
  <c r="BY47" i="62"/>
  <c r="BU47" i="62"/>
  <c r="BQ47" i="62"/>
  <c r="BM47" i="62"/>
  <c r="BI47" i="62"/>
  <c r="BE47" i="62"/>
  <c r="BA47" i="62"/>
  <c r="AW47" i="62"/>
  <c r="AS47" i="62"/>
  <c r="AO47" i="62"/>
  <c r="AK47" i="62"/>
  <c r="AC47" i="62"/>
  <c r="Y47" i="62"/>
  <c r="U47" i="62"/>
  <c r="Q47" i="62"/>
  <c r="M47" i="62"/>
  <c r="DY46" i="62"/>
  <c r="DU46" i="62"/>
  <c r="DQ46" i="62"/>
  <c r="DM46" i="62"/>
  <c r="DI46" i="62"/>
  <c r="DE46" i="62"/>
  <c r="DA46" i="62"/>
  <c r="CW46" i="62"/>
  <c r="CS46" i="62"/>
  <c r="CO46" i="62"/>
  <c r="CK46" i="62"/>
  <c r="CG46" i="62"/>
  <c r="CC46" i="62"/>
  <c r="BY46" i="62"/>
  <c r="BU46" i="62"/>
  <c r="BQ46" i="62"/>
  <c r="BM46" i="62"/>
  <c r="BI46" i="62"/>
  <c r="BE46" i="62"/>
  <c r="BA46" i="62"/>
  <c r="AW46" i="62"/>
  <c r="AS46" i="62"/>
  <c r="AO46" i="62"/>
  <c r="AK46" i="62"/>
  <c r="AC46" i="62"/>
  <c r="Y46" i="62"/>
  <c r="U46" i="62"/>
  <c r="Q46" i="62"/>
  <c r="M46" i="62"/>
  <c r="DY45" i="62"/>
  <c r="DU45" i="62"/>
  <c r="DQ45" i="62"/>
  <c r="DM45" i="62"/>
  <c r="DI45" i="62"/>
  <c r="DE45" i="62"/>
  <c r="DA45" i="62"/>
  <c r="CW45" i="62"/>
  <c r="CS45" i="62"/>
  <c r="CO45" i="62"/>
  <c r="CK45" i="62"/>
  <c r="CG45" i="62"/>
  <c r="CC45" i="62"/>
  <c r="BY45" i="62"/>
  <c r="BU45" i="62"/>
  <c r="BQ45" i="62"/>
  <c r="BM45" i="62"/>
  <c r="BI45" i="62"/>
  <c r="BE45" i="62"/>
  <c r="BA45" i="62"/>
  <c r="AW45" i="62"/>
  <c r="AS45" i="62"/>
  <c r="AO45" i="62"/>
  <c r="AK45" i="62"/>
  <c r="AC45" i="62"/>
  <c r="Y45" i="62"/>
  <c r="U45" i="62"/>
  <c r="Q45" i="62"/>
  <c r="M45" i="62"/>
  <c r="DY44" i="62"/>
  <c r="DU44" i="62"/>
  <c r="DQ44" i="62"/>
  <c r="DM44" i="62"/>
  <c r="DI44" i="62"/>
  <c r="DE44" i="62"/>
  <c r="DA44" i="62"/>
  <c r="CW44" i="62"/>
  <c r="CS44" i="62"/>
  <c r="CO44" i="62"/>
  <c r="CK44" i="62"/>
  <c r="CG44" i="62"/>
  <c r="CC44" i="62"/>
  <c r="BY44" i="62"/>
  <c r="BU44" i="62"/>
  <c r="BQ44" i="62"/>
  <c r="BM44" i="62"/>
  <c r="BI44" i="62"/>
  <c r="BE44" i="62"/>
  <c r="BA44" i="62"/>
  <c r="AW44" i="62"/>
  <c r="AS44" i="62"/>
  <c r="AO44" i="62"/>
  <c r="AK44" i="62"/>
  <c r="AC44" i="62"/>
  <c r="Y44" i="62"/>
  <c r="U44" i="62"/>
  <c r="Q44" i="62"/>
  <c r="M44" i="62"/>
  <c r="DY43" i="62"/>
  <c r="DU43" i="62"/>
  <c r="DQ43" i="62"/>
  <c r="DM43" i="62"/>
  <c r="DI43" i="62"/>
  <c r="DE43" i="62"/>
  <c r="DA43" i="62"/>
  <c r="CW43" i="62"/>
  <c r="CS43" i="62"/>
  <c r="CO43" i="62"/>
  <c r="CK43" i="62"/>
  <c r="CG43" i="62"/>
  <c r="CC43" i="62"/>
  <c r="BY43" i="62"/>
  <c r="BU43" i="62"/>
  <c r="BQ43" i="62"/>
  <c r="BM43" i="62"/>
  <c r="BI43" i="62"/>
  <c r="BE43" i="62"/>
  <c r="BA43" i="62"/>
  <c r="AW43" i="62"/>
  <c r="AS43" i="62"/>
  <c r="AO43" i="62"/>
  <c r="AK43" i="62"/>
  <c r="AC43" i="62"/>
  <c r="Y43" i="62"/>
  <c r="U43" i="62"/>
  <c r="Q43" i="62"/>
  <c r="M43" i="62"/>
  <c r="DY42" i="62"/>
  <c r="DU42" i="62"/>
  <c r="DQ42" i="62"/>
  <c r="DM42" i="62"/>
  <c r="DI42" i="62"/>
  <c r="DE42" i="62"/>
  <c r="DA42" i="62"/>
  <c r="CW42" i="62"/>
  <c r="CS42" i="62"/>
  <c r="CO42" i="62"/>
  <c r="CK42" i="62"/>
  <c r="CG42" i="62"/>
  <c r="CC42" i="62"/>
  <c r="BY42" i="62"/>
  <c r="BU42" i="62"/>
  <c r="BQ42" i="62"/>
  <c r="BM42" i="62"/>
  <c r="BI42" i="62"/>
  <c r="BE42" i="62"/>
  <c r="BA42" i="62"/>
  <c r="AW42" i="62"/>
  <c r="AS42" i="62"/>
  <c r="AO42" i="62"/>
  <c r="AK42" i="62"/>
  <c r="AC42" i="62"/>
  <c r="Y42" i="62"/>
  <c r="U42" i="62"/>
  <c r="Q42" i="62"/>
  <c r="M42" i="62"/>
  <c r="DY41" i="62"/>
  <c r="DU41" i="62"/>
  <c r="DQ41" i="62"/>
  <c r="DM41" i="62"/>
  <c r="DI41" i="62"/>
  <c r="DE41" i="62"/>
  <c r="DA41" i="62"/>
  <c r="CW41" i="62"/>
  <c r="CS41" i="62"/>
  <c r="CO41" i="62"/>
  <c r="CK41" i="62"/>
  <c r="CG41" i="62"/>
  <c r="CC41" i="62"/>
  <c r="BY41" i="62"/>
  <c r="BU41" i="62"/>
  <c r="BQ41" i="62"/>
  <c r="BM41" i="62"/>
  <c r="BI41" i="62"/>
  <c r="BE41" i="62"/>
  <c r="BA41" i="62"/>
  <c r="AW41" i="62"/>
  <c r="AS41" i="62"/>
  <c r="AO41" i="62"/>
  <c r="AK41" i="62"/>
  <c r="AC41" i="62"/>
  <c r="Y41" i="62"/>
  <c r="U41" i="62"/>
  <c r="Q41" i="62"/>
  <c r="M41" i="62"/>
  <c r="DY40" i="62"/>
  <c r="DU40" i="62"/>
  <c r="DQ40" i="62"/>
  <c r="DM40" i="62"/>
  <c r="DI40" i="62"/>
  <c r="DE40" i="62"/>
  <c r="DA40" i="62"/>
  <c r="CW40" i="62"/>
  <c r="CS40" i="62"/>
  <c r="CO40" i="62"/>
  <c r="CK40" i="62"/>
  <c r="CG40" i="62"/>
  <c r="CC40" i="62"/>
  <c r="BY40" i="62"/>
  <c r="BU40" i="62"/>
  <c r="BQ40" i="62"/>
  <c r="BM40" i="62"/>
  <c r="BI40" i="62"/>
  <c r="BE40" i="62"/>
  <c r="BA40" i="62"/>
  <c r="AW40" i="62"/>
  <c r="AS40" i="62"/>
  <c r="AO40" i="62"/>
  <c r="AK40" i="62"/>
  <c r="AC40" i="62"/>
  <c r="Y40" i="62"/>
  <c r="U40" i="62"/>
  <c r="Q40" i="62"/>
  <c r="M40" i="62"/>
  <c r="DY39" i="62"/>
  <c r="DU39" i="62"/>
  <c r="DQ39" i="62"/>
  <c r="DM39" i="62"/>
  <c r="DI39" i="62"/>
  <c r="DE39" i="62"/>
  <c r="DA39" i="62"/>
  <c r="CW39" i="62"/>
  <c r="CS39" i="62"/>
  <c r="CO39" i="62"/>
  <c r="CK39" i="62"/>
  <c r="CG39" i="62"/>
  <c r="CC39" i="62"/>
  <c r="BY39" i="62"/>
  <c r="BU39" i="62"/>
  <c r="BQ39" i="62"/>
  <c r="BM39" i="62"/>
  <c r="BI39" i="62"/>
  <c r="BE39" i="62"/>
  <c r="BA39" i="62"/>
  <c r="AW39" i="62"/>
  <c r="AS39" i="62"/>
  <c r="AO39" i="62"/>
  <c r="AK39" i="62"/>
  <c r="AC39" i="62"/>
  <c r="U39" i="62"/>
  <c r="Q39" i="62"/>
  <c r="M39" i="62"/>
  <c r="DY38" i="62"/>
  <c r="DU38" i="62"/>
  <c r="DQ38" i="62"/>
  <c r="DM38" i="62"/>
  <c r="DI38" i="62"/>
  <c r="DE38" i="62"/>
  <c r="DA38" i="62"/>
  <c r="CW38" i="62"/>
  <c r="CS38" i="62"/>
  <c r="CO38" i="62"/>
  <c r="CK38" i="62"/>
  <c r="CG38" i="62"/>
  <c r="CC38" i="62"/>
  <c r="BY38" i="62"/>
  <c r="BU38" i="62"/>
  <c r="BQ38" i="62"/>
  <c r="BM38" i="62"/>
  <c r="BI38" i="62"/>
  <c r="BE38" i="62"/>
  <c r="BA38" i="62"/>
  <c r="AW38" i="62"/>
  <c r="AS38" i="62"/>
  <c r="AO38" i="62"/>
  <c r="AK38" i="62"/>
  <c r="AC38" i="62"/>
  <c r="U38" i="62"/>
  <c r="Q38" i="62"/>
  <c r="M38" i="62"/>
  <c r="DY37" i="62"/>
  <c r="DU37" i="62"/>
  <c r="DQ37" i="62"/>
  <c r="DM37" i="62"/>
  <c r="DI37" i="62"/>
  <c r="DE37" i="62"/>
  <c r="DA37" i="62"/>
  <c r="CW37" i="62"/>
  <c r="CS37" i="62"/>
  <c r="CO37" i="62"/>
  <c r="CK37" i="62"/>
  <c r="CG37" i="62"/>
  <c r="CC37" i="62"/>
  <c r="BY37" i="62"/>
  <c r="BU37" i="62"/>
  <c r="BQ37" i="62"/>
  <c r="BM37" i="62"/>
  <c r="BI37" i="62"/>
  <c r="BE37" i="62"/>
  <c r="BA37" i="62"/>
  <c r="AW37" i="62"/>
  <c r="AS37" i="62"/>
  <c r="AO37" i="62"/>
  <c r="AK37" i="62"/>
  <c r="AC37" i="62"/>
  <c r="U37" i="62"/>
  <c r="Q37" i="62"/>
  <c r="M37" i="62"/>
  <c r="DY36" i="62"/>
  <c r="DU36" i="62"/>
  <c r="DQ36" i="62"/>
  <c r="DM36" i="62"/>
  <c r="DI36" i="62"/>
  <c r="DE36" i="62"/>
  <c r="DA36" i="62"/>
  <c r="CW36" i="62"/>
  <c r="CS36" i="62"/>
  <c r="CO36" i="62"/>
  <c r="CK36" i="62"/>
  <c r="CG36" i="62"/>
  <c r="CC36" i="62"/>
  <c r="BY36" i="62"/>
  <c r="BU36" i="62"/>
  <c r="BQ36" i="62"/>
  <c r="BM36" i="62"/>
  <c r="BI36" i="62"/>
  <c r="BE36" i="62"/>
  <c r="BA36" i="62"/>
  <c r="AW36" i="62"/>
  <c r="AK36" i="62"/>
  <c r="AC36" i="62"/>
  <c r="U36" i="62"/>
  <c r="Q36" i="62"/>
  <c r="M36" i="62"/>
  <c r="DY35" i="62"/>
  <c r="DU35" i="62"/>
  <c r="DQ35" i="62"/>
  <c r="DM35" i="62"/>
  <c r="DI35" i="62"/>
  <c r="DE35" i="62"/>
  <c r="DA35" i="62"/>
  <c r="CW35" i="62"/>
  <c r="CS35" i="62"/>
  <c r="CO35" i="62"/>
  <c r="CK35" i="62"/>
  <c r="CG35" i="62"/>
  <c r="CC35" i="62"/>
  <c r="BY35" i="62"/>
  <c r="BU35" i="62"/>
  <c r="BQ35" i="62"/>
  <c r="BM35" i="62"/>
  <c r="BI35" i="62"/>
  <c r="BE35" i="62"/>
  <c r="BA35" i="62"/>
  <c r="AW35" i="62"/>
  <c r="AC35" i="62"/>
  <c r="U35" i="62"/>
  <c r="Q35" i="62"/>
  <c r="M35" i="62"/>
  <c r="DY34" i="62"/>
  <c r="DU34" i="62"/>
  <c r="DQ34" i="62"/>
  <c r="DM34" i="62"/>
  <c r="DI34" i="62"/>
  <c r="DE34" i="62"/>
  <c r="DA34" i="62"/>
  <c r="CW34" i="62"/>
  <c r="CS34" i="62"/>
  <c r="CO34" i="62"/>
  <c r="CK34" i="62"/>
  <c r="CG34" i="62"/>
  <c r="CC34" i="62"/>
  <c r="BY34" i="62"/>
  <c r="BU34" i="62"/>
  <c r="BQ34" i="62"/>
  <c r="BM34" i="62"/>
  <c r="BI34" i="62"/>
  <c r="BE34" i="62"/>
  <c r="BA34" i="62"/>
  <c r="AW34" i="62"/>
  <c r="AC34" i="62"/>
  <c r="U34" i="62"/>
  <c r="Q34" i="62"/>
  <c r="M34" i="62"/>
  <c r="DY33" i="62"/>
  <c r="DU33" i="62"/>
  <c r="DQ33" i="62"/>
  <c r="DM33" i="62"/>
  <c r="DI33" i="62"/>
  <c r="DE33" i="62"/>
  <c r="DA33" i="62"/>
  <c r="CW33" i="62"/>
  <c r="CS33" i="62"/>
  <c r="CO33" i="62"/>
  <c r="CK33" i="62"/>
  <c r="CG33" i="62"/>
  <c r="CC33" i="62"/>
  <c r="BY33" i="62"/>
  <c r="BU33" i="62"/>
  <c r="BQ33" i="62"/>
  <c r="BM33" i="62"/>
  <c r="BE33" i="62"/>
  <c r="AW33" i="62"/>
  <c r="AC33" i="62"/>
  <c r="U33" i="62"/>
  <c r="Q33" i="62"/>
  <c r="M33" i="62"/>
  <c r="DY32" i="62"/>
  <c r="DU32" i="62"/>
  <c r="DQ32" i="62"/>
  <c r="DM32" i="62"/>
  <c r="DI32" i="62"/>
  <c r="DE32" i="62"/>
  <c r="DA32" i="62"/>
  <c r="CW32" i="62"/>
  <c r="CS32" i="62"/>
  <c r="CO32" i="62"/>
  <c r="CK32" i="62"/>
  <c r="CC32" i="62"/>
  <c r="BY32" i="62"/>
  <c r="BU32" i="62"/>
  <c r="BQ32" i="62"/>
  <c r="BM32" i="62"/>
  <c r="BE32" i="62"/>
  <c r="AW32" i="62"/>
  <c r="AC32" i="62"/>
  <c r="U32" i="62"/>
  <c r="M32" i="62"/>
  <c r="DY31" i="62"/>
  <c r="DU31" i="62"/>
  <c r="DQ31" i="62"/>
  <c r="DM31" i="62"/>
  <c r="DI31" i="62"/>
  <c r="DE31" i="62"/>
  <c r="DA31" i="62"/>
  <c r="CW31" i="62"/>
  <c r="CS31" i="62"/>
  <c r="CK31" i="62"/>
  <c r="CC31" i="62"/>
  <c r="BY31" i="62"/>
  <c r="BU31" i="62"/>
  <c r="BQ31" i="62"/>
  <c r="BM31" i="62"/>
  <c r="BE31" i="62"/>
  <c r="AW31" i="62"/>
  <c r="AC31" i="62"/>
  <c r="U31" i="62"/>
  <c r="DY30" i="62"/>
  <c r="DU30" i="62"/>
  <c r="DQ30" i="62"/>
  <c r="DM30" i="62"/>
  <c r="DI30" i="62"/>
  <c r="DE30" i="62"/>
  <c r="DA30" i="62"/>
  <c r="CW30" i="62"/>
  <c r="CS30" i="62"/>
  <c r="CK30" i="62"/>
  <c r="CC30" i="62"/>
  <c r="BU30" i="62"/>
  <c r="BQ30" i="62"/>
  <c r="BM30" i="62"/>
  <c r="BE30" i="62"/>
  <c r="AW30" i="62"/>
  <c r="U30" i="62"/>
  <c r="DY29" i="62"/>
  <c r="DU29" i="62"/>
  <c r="DQ29" i="62"/>
  <c r="DI29" i="62"/>
  <c r="DA29" i="62"/>
  <c r="CW29" i="62"/>
  <c r="CS29" i="62"/>
  <c r="CK29" i="62"/>
  <c r="BU29" i="62"/>
  <c r="BQ29" i="62"/>
  <c r="BE29" i="62"/>
  <c r="AW29" i="62"/>
  <c r="U29" i="62"/>
  <c r="DY28" i="62"/>
  <c r="DU28" i="62"/>
  <c r="DQ28" i="62"/>
  <c r="DI28" i="62"/>
  <c r="DA28" i="62"/>
  <c r="CW28" i="62"/>
  <c r="CS28" i="62"/>
  <c r="CK28" i="62"/>
  <c r="BU28" i="62"/>
  <c r="BQ28" i="62"/>
  <c r="BE28" i="62"/>
  <c r="U28" i="62"/>
  <c r="DY27" i="62"/>
  <c r="DU27" i="62"/>
  <c r="DQ27" i="62"/>
  <c r="DI27" i="62"/>
  <c r="DA27" i="62"/>
  <c r="CW27" i="62"/>
  <c r="CS27" i="62"/>
  <c r="CK27" i="62"/>
  <c r="BU27" i="62"/>
  <c r="DU26" i="62"/>
  <c r="DQ26" i="62"/>
  <c r="DI26" i="62"/>
  <c r="DA26" i="62"/>
  <c r="CW26" i="62"/>
  <c r="CS26" i="62"/>
  <c r="CK26" i="62"/>
  <c r="BU26" i="62"/>
  <c r="DU25" i="62"/>
  <c r="DQ25" i="62"/>
  <c r="DI25" i="62"/>
  <c r="DA25" i="62"/>
  <c r="CW25" i="62"/>
  <c r="DU24" i="62"/>
  <c r="DQ24" i="62"/>
  <c r="DI24" i="62"/>
  <c r="DA24" i="62"/>
  <c r="CW24" i="62"/>
  <c r="DU23" i="62"/>
  <c r="DQ23" i="62"/>
  <c r="DI23" i="62"/>
  <c r="DA23" i="62"/>
  <c r="CW23" i="62"/>
  <c r="DU22" i="62"/>
  <c r="DI22" i="62"/>
  <c r="DA22" i="62"/>
  <c r="CW22" i="62"/>
  <c r="DU21" i="62"/>
  <c r="DA21" i="62"/>
  <c r="DY14" i="62"/>
  <c r="DY15" i="62" s="1"/>
  <c r="DY16" i="62" s="1"/>
  <c r="DY17" i="62" s="1"/>
  <c r="DY18" i="62" s="1"/>
  <c r="DY19" i="62" s="1"/>
  <c r="DY20" i="62" s="1"/>
  <c r="DY21" i="62" s="1"/>
  <c r="DY22" i="62" s="1"/>
  <c r="DY23" i="62" s="1"/>
  <c r="DY24" i="62" s="1"/>
  <c r="DY25" i="62" s="1"/>
  <c r="DY26" i="62" s="1"/>
  <c r="DU14" i="62"/>
  <c r="DU15" i="62" s="1"/>
  <c r="DU16" i="62" s="1"/>
  <c r="DU17" i="62" s="1"/>
  <c r="DU18" i="62" s="1"/>
  <c r="DU19" i="62" s="1"/>
  <c r="DU20" i="62" s="1"/>
  <c r="DQ14" i="62"/>
  <c r="DQ15" i="62" s="1"/>
  <c r="DQ16" i="62" s="1"/>
  <c r="DQ17" i="62" s="1"/>
  <c r="DQ18" i="62" s="1"/>
  <c r="DQ19" i="62" s="1"/>
  <c r="DQ20" i="62" s="1"/>
  <c r="DQ21" i="62" s="1"/>
  <c r="DQ22" i="62" s="1"/>
  <c r="DM14" i="62"/>
  <c r="DM15" i="62" s="1"/>
  <c r="DM16" i="62" s="1"/>
  <c r="DM17" i="62" s="1"/>
  <c r="DM18" i="62" s="1"/>
  <c r="DM19" i="62" s="1"/>
  <c r="DM20" i="62" s="1"/>
  <c r="DM21" i="62" s="1"/>
  <c r="DM22" i="62" s="1"/>
  <c r="DM23" i="62" s="1"/>
  <c r="DM24" i="62" s="1"/>
  <c r="DM25" i="62" s="1"/>
  <c r="DM26" i="62" s="1"/>
  <c r="DM27" i="62" s="1"/>
  <c r="DM28" i="62" s="1"/>
  <c r="DM29" i="62" s="1"/>
  <c r="DI14" i="62"/>
  <c r="DI15" i="62" s="1"/>
  <c r="DI16" i="62" s="1"/>
  <c r="DI17" i="62" s="1"/>
  <c r="DI18" i="62" s="1"/>
  <c r="DI19" i="62" s="1"/>
  <c r="DI20" i="62" s="1"/>
  <c r="DI21" i="62" s="1"/>
  <c r="DE14" i="62"/>
  <c r="DE15" i="62" s="1"/>
  <c r="DE16" i="62" s="1"/>
  <c r="DE17" i="62" s="1"/>
  <c r="DE18" i="62" s="1"/>
  <c r="DE19" i="62" s="1"/>
  <c r="DE20" i="62" s="1"/>
  <c r="DE21" i="62" s="1"/>
  <c r="DE22" i="62" s="1"/>
  <c r="DE23" i="62" s="1"/>
  <c r="DE24" i="62" s="1"/>
  <c r="DE25" i="62" s="1"/>
  <c r="DE26" i="62" s="1"/>
  <c r="DE27" i="62" s="1"/>
  <c r="DE28" i="62" s="1"/>
  <c r="DE29" i="62" s="1"/>
  <c r="DA14" i="62"/>
  <c r="DA15" i="62" s="1"/>
  <c r="DA16" i="62" s="1"/>
  <c r="DA17" i="62" s="1"/>
  <c r="DA18" i="62" s="1"/>
  <c r="DA19" i="62" s="1"/>
  <c r="DA20" i="62" s="1"/>
  <c r="CW14" i="62"/>
  <c r="CW15" i="62" s="1"/>
  <c r="CW16" i="62" s="1"/>
  <c r="CW17" i="62" s="1"/>
  <c r="CW18" i="62" s="1"/>
  <c r="CW19" i="62" s="1"/>
  <c r="CW20" i="62" s="1"/>
  <c r="CW21" i="62" s="1"/>
  <c r="CS14" i="62"/>
  <c r="CS15" i="62" s="1"/>
  <c r="CS16" i="62" s="1"/>
  <c r="CS17" i="62" s="1"/>
  <c r="CS18" i="62" s="1"/>
  <c r="CS19" i="62" s="1"/>
  <c r="CS20" i="62" s="1"/>
  <c r="CS21" i="62" s="1"/>
  <c r="CS22" i="62" s="1"/>
  <c r="CS23" i="62" s="1"/>
  <c r="CS24" i="62" s="1"/>
  <c r="CS25" i="62" s="1"/>
  <c r="CO14" i="62"/>
  <c r="CO15" i="62" s="1"/>
  <c r="CO16" i="62" s="1"/>
  <c r="CO17" i="62" s="1"/>
  <c r="CO18" i="62" s="1"/>
  <c r="CO19" i="62" s="1"/>
  <c r="CO20" i="62" s="1"/>
  <c r="CO21" i="62" s="1"/>
  <c r="CO22" i="62" s="1"/>
  <c r="CO23" i="62" s="1"/>
  <c r="CO24" i="62" s="1"/>
  <c r="CO25" i="62" s="1"/>
  <c r="CO26" i="62" s="1"/>
  <c r="CO27" i="62" s="1"/>
  <c r="CO28" i="62" s="1"/>
  <c r="CO29" i="62" s="1"/>
  <c r="CO30" i="62" s="1"/>
  <c r="CO31" i="62" s="1"/>
  <c r="CK14" i="62"/>
  <c r="CK15" i="62" s="1"/>
  <c r="CK16" i="62" s="1"/>
  <c r="CK17" i="62" s="1"/>
  <c r="CK18" i="62" s="1"/>
  <c r="CK19" i="62" s="1"/>
  <c r="CK20" i="62" s="1"/>
  <c r="CK21" i="62" s="1"/>
  <c r="CK22" i="62" s="1"/>
  <c r="CK23" i="62" s="1"/>
  <c r="CK24" i="62" s="1"/>
  <c r="CK25" i="62" s="1"/>
  <c r="CG14" i="62"/>
  <c r="CG15" i="62" s="1"/>
  <c r="CG16" i="62" s="1"/>
  <c r="CG17" i="62" s="1"/>
  <c r="CG18" i="62" s="1"/>
  <c r="CG19" i="62" s="1"/>
  <c r="CG20" i="62" s="1"/>
  <c r="CG21" i="62" s="1"/>
  <c r="CG22" i="62" s="1"/>
  <c r="CG23" i="62" s="1"/>
  <c r="CG24" i="62" s="1"/>
  <c r="CG25" i="62" s="1"/>
  <c r="CG26" i="62" s="1"/>
  <c r="CG27" i="62" s="1"/>
  <c r="CG28" i="62" s="1"/>
  <c r="CG29" i="62" s="1"/>
  <c r="CG30" i="62" s="1"/>
  <c r="CG31" i="62" s="1"/>
  <c r="CG32" i="62" s="1"/>
  <c r="CC14" i="62"/>
  <c r="CC15" i="62" s="1"/>
  <c r="CC16" i="62" s="1"/>
  <c r="CC17" i="62" s="1"/>
  <c r="CC18" i="62" s="1"/>
  <c r="CC19" i="62" s="1"/>
  <c r="CC20" i="62" s="1"/>
  <c r="CC21" i="62" s="1"/>
  <c r="CC22" i="62" s="1"/>
  <c r="CC23" i="62" s="1"/>
  <c r="CC24" i="62" s="1"/>
  <c r="CC25" i="62" s="1"/>
  <c r="CC26" i="62" s="1"/>
  <c r="CC27" i="62" s="1"/>
  <c r="CC28" i="62" s="1"/>
  <c r="CC29" i="62" s="1"/>
  <c r="BY14" i="62"/>
  <c r="BY15" i="62" s="1"/>
  <c r="BY16" i="62" s="1"/>
  <c r="BY17" i="62" s="1"/>
  <c r="BY18" i="62" s="1"/>
  <c r="BY19" i="62" s="1"/>
  <c r="BY20" i="62" s="1"/>
  <c r="BY21" i="62" s="1"/>
  <c r="BY22" i="62" s="1"/>
  <c r="BY23" i="62" s="1"/>
  <c r="BY24" i="62" s="1"/>
  <c r="BY25" i="62" s="1"/>
  <c r="BY26" i="62" s="1"/>
  <c r="BY27" i="62" s="1"/>
  <c r="BY28" i="62" s="1"/>
  <c r="BY29" i="62" s="1"/>
  <c r="BY30" i="62" s="1"/>
  <c r="BU14" i="62"/>
  <c r="BU15" i="62" s="1"/>
  <c r="BU16" i="62" s="1"/>
  <c r="BU17" i="62" s="1"/>
  <c r="BU18" i="62" s="1"/>
  <c r="BU19" i="62" s="1"/>
  <c r="BU20" i="62" s="1"/>
  <c r="BU21" i="62" s="1"/>
  <c r="BU22" i="62" s="1"/>
  <c r="BU23" i="62" s="1"/>
  <c r="BU24" i="62" s="1"/>
  <c r="BU25" i="62" s="1"/>
  <c r="BQ14" i="62"/>
  <c r="BQ15" i="62" s="1"/>
  <c r="BQ16" i="62" s="1"/>
  <c r="BQ17" i="62" s="1"/>
  <c r="BQ18" i="62" s="1"/>
  <c r="BQ19" i="62" s="1"/>
  <c r="BQ20" i="62" s="1"/>
  <c r="BQ21" i="62" s="1"/>
  <c r="BQ22" i="62" s="1"/>
  <c r="BQ23" i="62" s="1"/>
  <c r="BQ24" i="62" s="1"/>
  <c r="BQ25" i="62" s="1"/>
  <c r="BQ26" i="62" s="1"/>
  <c r="BQ27" i="62" s="1"/>
  <c r="BM14" i="62"/>
  <c r="BM15" i="62" s="1"/>
  <c r="BM16" i="62" s="1"/>
  <c r="BM17" i="62" s="1"/>
  <c r="BM18" i="62" s="1"/>
  <c r="BM19" i="62" s="1"/>
  <c r="BM20" i="62" s="1"/>
  <c r="BM21" i="62" s="1"/>
  <c r="BM22" i="62" s="1"/>
  <c r="BM23" i="62" s="1"/>
  <c r="BM24" i="62" s="1"/>
  <c r="BM25" i="62" s="1"/>
  <c r="BM26" i="62" s="1"/>
  <c r="BM27" i="62" s="1"/>
  <c r="BM28" i="62" s="1"/>
  <c r="BM29" i="62" s="1"/>
  <c r="BI14" i="62"/>
  <c r="BI15" i="62" s="1"/>
  <c r="BI16" i="62" s="1"/>
  <c r="BI17" i="62" s="1"/>
  <c r="BI18" i="62" s="1"/>
  <c r="BI19" i="62" s="1"/>
  <c r="BI20" i="62" s="1"/>
  <c r="BI21" i="62" s="1"/>
  <c r="BI22" i="62" s="1"/>
  <c r="BI23" i="62" s="1"/>
  <c r="BI24" i="62" s="1"/>
  <c r="BI25" i="62" s="1"/>
  <c r="BI26" i="62" s="1"/>
  <c r="BI27" i="62" s="1"/>
  <c r="BI28" i="62" s="1"/>
  <c r="BI29" i="62" s="1"/>
  <c r="BI30" i="62" s="1"/>
  <c r="BI31" i="62" s="1"/>
  <c r="BI32" i="62" s="1"/>
  <c r="BI33" i="62" s="1"/>
  <c r="BE14" i="62"/>
  <c r="BE15" i="62" s="1"/>
  <c r="BE16" i="62" s="1"/>
  <c r="BE17" i="62" s="1"/>
  <c r="BE18" i="62" s="1"/>
  <c r="BE19" i="62" s="1"/>
  <c r="BE20" i="62" s="1"/>
  <c r="BE21" i="62" s="1"/>
  <c r="BE22" i="62" s="1"/>
  <c r="BE23" i="62" s="1"/>
  <c r="BE24" i="62" s="1"/>
  <c r="BE25" i="62" s="1"/>
  <c r="BE26" i="62" s="1"/>
  <c r="BE27" i="62" s="1"/>
  <c r="BA14" i="62"/>
  <c r="BA15" i="62" s="1"/>
  <c r="BA16" i="62" s="1"/>
  <c r="BA17" i="62" s="1"/>
  <c r="BA18" i="62" s="1"/>
  <c r="BA19" i="62" s="1"/>
  <c r="BA20" i="62" s="1"/>
  <c r="BA21" i="62" s="1"/>
  <c r="BA22" i="62" s="1"/>
  <c r="BA23" i="62" s="1"/>
  <c r="BA24" i="62" s="1"/>
  <c r="BA25" i="62" s="1"/>
  <c r="BA26" i="62" s="1"/>
  <c r="BA27" i="62" s="1"/>
  <c r="BA28" i="62" s="1"/>
  <c r="BA29" i="62" s="1"/>
  <c r="BA30" i="62" s="1"/>
  <c r="BA31" i="62" s="1"/>
  <c r="BA32" i="62" s="1"/>
  <c r="BA33" i="62" s="1"/>
  <c r="AW14" i="62"/>
  <c r="AW15" i="62" s="1"/>
  <c r="AW16" i="62" s="1"/>
  <c r="AW17" i="62" s="1"/>
  <c r="AW18" i="62" s="1"/>
  <c r="AW19" i="62" s="1"/>
  <c r="AW20" i="62" s="1"/>
  <c r="AW21" i="62" s="1"/>
  <c r="AW22" i="62" s="1"/>
  <c r="AW23" i="62" s="1"/>
  <c r="AW24" i="62" s="1"/>
  <c r="AW25" i="62" s="1"/>
  <c r="AW26" i="62" s="1"/>
  <c r="AW27" i="62" s="1"/>
  <c r="AW28" i="62" s="1"/>
  <c r="AS14" i="62"/>
  <c r="AS15" i="62" s="1"/>
  <c r="AS16" i="62" s="1"/>
  <c r="AS17" i="62" s="1"/>
  <c r="AS18" i="62" s="1"/>
  <c r="AS19" i="62" s="1"/>
  <c r="AS20" i="62" s="1"/>
  <c r="AS21" i="62" s="1"/>
  <c r="AS22" i="62" s="1"/>
  <c r="AS23" i="62" s="1"/>
  <c r="AS24" i="62" s="1"/>
  <c r="AS25" i="62" s="1"/>
  <c r="AS26" i="62" s="1"/>
  <c r="AS27" i="62" s="1"/>
  <c r="AS28" i="62" s="1"/>
  <c r="AS29" i="62" s="1"/>
  <c r="AS30" i="62" s="1"/>
  <c r="AS31" i="62" s="1"/>
  <c r="AS32" i="62" s="1"/>
  <c r="AS33" i="62" s="1"/>
  <c r="AS34" i="62" s="1"/>
  <c r="AS35" i="62" s="1"/>
  <c r="AS36" i="62" s="1"/>
  <c r="AO14" i="62"/>
  <c r="AO15" i="62" s="1"/>
  <c r="AO16" i="62" s="1"/>
  <c r="AO17" i="62" s="1"/>
  <c r="AO18" i="62" s="1"/>
  <c r="AO19" i="62" s="1"/>
  <c r="AO20" i="62" s="1"/>
  <c r="AO21" i="62" s="1"/>
  <c r="AO22" i="62" s="1"/>
  <c r="AO23" i="62" s="1"/>
  <c r="AO24" i="62" s="1"/>
  <c r="AO25" i="62" s="1"/>
  <c r="AO26" i="62" s="1"/>
  <c r="AO27" i="62" s="1"/>
  <c r="AO28" i="62" s="1"/>
  <c r="AO29" i="62" s="1"/>
  <c r="AO30" i="62" s="1"/>
  <c r="AO31" i="62" s="1"/>
  <c r="AO32" i="62" s="1"/>
  <c r="AO33" i="62" s="1"/>
  <c r="AO34" i="62" s="1"/>
  <c r="AO35" i="62" s="1"/>
  <c r="AO36" i="62" s="1"/>
  <c r="AK14" i="62"/>
  <c r="AK15" i="62" s="1"/>
  <c r="AK16" i="62" s="1"/>
  <c r="AK17" i="62" s="1"/>
  <c r="AK18" i="62" s="1"/>
  <c r="AK19" i="62" s="1"/>
  <c r="AK20" i="62" s="1"/>
  <c r="AK21" i="62" s="1"/>
  <c r="AK22" i="62" s="1"/>
  <c r="AK23" i="62" s="1"/>
  <c r="AK24" i="62" s="1"/>
  <c r="AK25" i="62" s="1"/>
  <c r="AK26" i="62" s="1"/>
  <c r="AK27" i="62" s="1"/>
  <c r="AK28" i="62" s="1"/>
  <c r="AK29" i="62" s="1"/>
  <c r="AK30" i="62" s="1"/>
  <c r="AK31" i="62" s="1"/>
  <c r="AK32" i="62" s="1"/>
  <c r="AK33" i="62" s="1"/>
  <c r="AK34" i="62" s="1"/>
  <c r="AK35" i="62" s="1"/>
  <c r="AG14" i="62"/>
  <c r="AG15" i="62" s="1"/>
  <c r="AG16" i="62" s="1"/>
  <c r="AG17" i="62" s="1"/>
  <c r="AG18" i="62" s="1"/>
  <c r="AG19" i="62" s="1"/>
  <c r="AG20" i="62" s="1"/>
  <c r="AG21" i="62" s="1"/>
  <c r="AG22" i="62" s="1"/>
  <c r="AG23" i="62" s="1"/>
  <c r="AG24" i="62" s="1"/>
  <c r="AG25" i="62" s="1"/>
  <c r="AG26" i="62" s="1"/>
  <c r="AG27" i="62" s="1"/>
  <c r="AG28" i="62" s="1"/>
  <c r="AG29" i="62" s="1"/>
  <c r="AG30" i="62" s="1"/>
  <c r="AG31" i="62" s="1"/>
  <c r="AG32" i="62" s="1"/>
  <c r="AG33" i="62" s="1"/>
  <c r="AG34" i="62" s="1"/>
  <c r="AG35" i="62" s="1"/>
  <c r="AG36" i="62" s="1"/>
  <c r="AG37" i="62" s="1"/>
  <c r="AG38" i="62" s="1"/>
  <c r="AG39" i="62" s="1"/>
  <c r="AG40" i="62" s="1"/>
  <c r="AG41" i="62" s="1"/>
  <c r="AG42" i="62" s="1"/>
  <c r="AG43" i="62" s="1"/>
  <c r="AG44" i="62" s="1"/>
  <c r="AG45" i="62" s="1"/>
  <c r="AG46" i="62" s="1"/>
  <c r="AG47" i="62" s="1"/>
  <c r="AG48" i="62" s="1"/>
  <c r="AG49" i="62" s="1"/>
  <c r="AG50" i="62" s="1"/>
  <c r="AC14" i="62"/>
  <c r="AC15" i="62" s="1"/>
  <c r="AC16" i="62" s="1"/>
  <c r="AC17" i="62" s="1"/>
  <c r="AC18" i="62" s="1"/>
  <c r="AC19" i="62" s="1"/>
  <c r="AC20" i="62" s="1"/>
  <c r="AC21" i="62" s="1"/>
  <c r="AC22" i="62" s="1"/>
  <c r="AC23" i="62" s="1"/>
  <c r="AC24" i="62" s="1"/>
  <c r="AC25" i="62" s="1"/>
  <c r="AC26" i="62" s="1"/>
  <c r="AC27" i="62" s="1"/>
  <c r="AC28" i="62" s="1"/>
  <c r="AC29" i="62" s="1"/>
  <c r="AC30" i="62" s="1"/>
  <c r="Y14" i="62"/>
  <c r="Y15" i="62" s="1"/>
  <c r="Y16" i="62" s="1"/>
  <c r="Y17" i="62" s="1"/>
  <c r="Y18" i="62" s="1"/>
  <c r="Y19" i="62" s="1"/>
  <c r="Y20" i="62" s="1"/>
  <c r="Y21" i="62" s="1"/>
  <c r="Y22" i="62" s="1"/>
  <c r="Y23" i="62" s="1"/>
  <c r="Y24" i="62" s="1"/>
  <c r="Y25" i="62" s="1"/>
  <c r="Y26" i="62" s="1"/>
  <c r="Y27" i="62" s="1"/>
  <c r="Y28" i="62" s="1"/>
  <c r="Y29" i="62" s="1"/>
  <c r="Y30" i="62" s="1"/>
  <c r="Y31" i="62" s="1"/>
  <c r="Y32" i="62" s="1"/>
  <c r="Y33" i="62" s="1"/>
  <c r="Y34" i="62" s="1"/>
  <c r="Y35" i="62" s="1"/>
  <c r="Y36" i="62" s="1"/>
  <c r="Y37" i="62" s="1"/>
  <c r="Y38" i="62" s="1"/>
  <c r="Y39" i="62" s="1"/>
  <c r="U14" i="62"/>
  <c r="U15" i="62" s="1"/>
  <c r="U16" i="62" s="1"/>
  <c r="U17" i="62" s="1"/>
  <c r="U18" i="62" s="1"/>
  <c r="U19" i="62" s="1"/>
  <c r="U20" i="62" s="1"/>
  <c r="U21" i="62" s="1"/>
  <c r="U22" i="62" s="1"/>
  <c r="U23" i="62" s="1"/>
  <c r="U24" i="62" s="1"/>
  <c r="U25" i="62" s="1"/>
  <c r="U26" i="62" s="1"/>
  <c r="U27" i="62" s="1"/>
  <c r="Q14" i="62"/>
  <c r="Q15" i="62" s="1"/>
  <c r="Q16" i="62" s="1"/>
  <c r="Q17" i="62" s="1"/>
  <c r="Q18" i="62" s="1"/>
  <c r="Q19" i="62" s="1"/>
  <c r="Q20" i="62" s="1"/>
  <c r="Q21" i="62" s="1"/>
  <c r="Q22" i="62" s="1"/>
  <c r="Q23" i="62" s="1"/>
  <c r="Q24" i="62" s="1"/>
  <c r="Q25" i="62" s="1"/>
  <c r="Q26" i="62" s="1"/>
  <c r="Q27" i="62" s="1"/>
  <c r="Q28" i="62" s="1"/>
  <c r="Q29" i="62" s="1"/>
  <c r="Q30" i="62" s="1"/>
  <c r="Q31" i="62" s="1"/>
  <c r="Q32" i="62" s="1"/>
  <c r="M14" i="62"/>
  <c r="M15" i="62" s="1"/>
  <c r="M16" i="62" s="1"/>
  <c r="M17" i="62" s="1"/>
  <c r="M18" i="62" s="1"/>
  <c r="M19" i="62" s="1"/>
  <c r="M20" i="62" s="1"/>
  <c r="M21" i="62" s="1"/>
  <c r="M22" i="62" s="1"/>
  <c r="M23" i="62" s="1"/>
  <c r="M24" i="62" s="1"/>
  <c r="M25" i="62" s="1"/>
  <c r="M26" i="62" s="1"/>
  <c r="M27" i="62" s="1"/>
  <c r="M28" i="62" s="1"/>
  <c r="M29" i="62" s="1"/>
  <c r="M30" i="62" s="1"/>
  <c r="M31" i="62" s="1"/>
  <c r="I15" i="62"/>
  <c r="H15" i="62"/>
  <c r="I14" i="62"/>
  <c r="H14" i="62"/>
  <c r="I13" i="62"/>
  <c r="G13" i="62" s="1"/>
  <c r="H13" i="62"/>
  <c r="A8" i="62"/>
  <c r="A9" i="62" s="1"/>
  <c r="A10" i="62" s="1"/>
  <c r="A11" i="62" s="1"/>
  <c r="A12" i="62" s="1"/>
  <c r="A13" i="62" s="1"/>
  <c r="A14" i="62" s="1"/>
  <c r="A15" i="62" s="1"/>
  <c r="A16" i="62" s="1"/>
  <c r="A17" i="62" s="1"/>
  <c r="A18" i="62" s="1"/>
  <c r="A19" i="62" s="1"/>
  <c r="A20" i="62" s="1"/>
  <c r="A21" i="62" s="1"/>
  <c r="A22" i="62" s="1"/>
  <c r="A23" i="62" s="1"/>
  <c r="A24" i="62" s="1"/>
  <c r="A25" i="62" s="1"/>
  <c r="A26" i="62" s="1"/>
  <c r="A27" i="62" s="1"/>
  <c r="A28" i="62" s="1"/>
  <c r="A29" i="62" s="1"/>
  <c r="A30" i="62" s="1"/>
  <c r="A31" i="62" s="1"/>
  <c r="A32" i="62" s="1"/>
  <c r="A33" i="62" s="1"/>
  <c r="A34" i="62" s="1"/>
  <c r="A35" i="62" s="1"/>
  <c r="A36" i="62" s="1"/>
  <c r="A37" i="62" s="1"/>
  <c r="A38" i="62" s="1"/>
  <c r="A39" i="62" s="1"/>
  <c r="A40" i="62" s="1"/>
  <c r="A41" i="62" s="1"/>
  <c r="A42" i="62" s="1"/>
  <c r="A43" i="62" s="1"/>
  <c r="A44" i="62" s="1"/>
  <c r="A45" i="62" s="1"/>
  <c r="A46" i="62" s="1"/>
  <c r="A47" i="62" s="1"/>
  <c r="A48" i="62" s="1"/>
  <c r="A49" i="62" s="1"/>
  <c r="A50" i="62" s="1"/>
  <c r="A51" i="62" s="1"/>
  <c r="A52" i="62" s="1"/>
  <c r="A53" i="62" s="1"/>
  <c r="A54" i="62" s="1"/>
  <c r="A55" i="62" s="1"/>
  <c r="A56" i="62" s="1"/>
  <c r="A57" i="62" s="1"/>
  <c r="A58" i="62" s="1"/>
  <c r="A59" i="62" s="1"/>
  <c r="A60" i="62" s="1"/>
  <c r="A61" i="62" s="1"/>
  <c r="A62" i="62" s="1"/>
  <c r="A63" i="62" s="1"/>
  <c r="A64" i="62" s="1"/>
  <c r="A65" i="62" s="1"/>
  <c r="A66" i="62" s="1"/>
  <c r="A67" i="62" s="1"/>
  <c r="A68" i="62" s="1"/>
  <c r="A69" i="62" s="1"/>
  <c r="A70" i="62" s="1"/>
  <c r="A71" i="62" s="1"/>
  <c r="A72" i="62" s="1"/>
  <c r="A73" i="62" s="1"/>
  <c r="A74" i="62" s="1"/>
  <c r="A75" i="62" s="1"/>
  <c r="A76" i="62" s="1"/>
  <c r="A77" i="62" s="1"/>
  <c r="A78" i="62" s="1"/>
  <c r="A79" i="62" s="1"/>
  <c r="A80" i="62" s="1"/>
  <c r="A81" i="62" s="1"/>
  <c r="A82" i="62" s="1"/>
  <c r="A83" i="62" s="1"/>
  <c r="A84" i="62" s="1"/>
  <c r="A85" i="62" s="1"/>
  <c r="A86" i="62" s="1"/>
  <c r="A87" i="62" s="1"/>
  <c r="A88" i="62" s="1"/>
  <c r="A89" i="62" s="1"/>
  <c r="A90" i="62" s="1"/>
  <c r="A91" i="62" s="1"/>
  <c r="A92" i="62" s="1"/>
  <c r="A93" i="62" s="1"/>
  <c r="A94" i="62" s="1"/>
  <c r="A95" i="62" s="1"/>
  <c r="A96" i="62" s="1"/>
  <c r="A97" i="62" s="1"/>
  <c r="A98" i="62" s="1"/>
  <c r="A99" i="62" s="1"/>
  <c r="A100" i="62" s="1"/>
  <c r="A101" i="62" s="1"/>
  <c r="A102" i="62" s="1"/>
  <c r="A103" i="62" s="1"/>
  <c r="A104" i="62" s="1"/>
  <c r="A105" i="62" s="1"/>
  <c r="A106" i="62" s="1"/>
  <c r="A107" i="62" s="1"/>
  <c r="A108" i="62" s="1"/>
  <c r="A109" i="62" s="1"/>
  <c r="A110" i="62" s="1"/>
  <c r="A111" i="62" s="1"/>
  <c r="A112" i="62" s="1"/>
  <c r="A113" i="62" s="1"/>
  <c r="A114" i="62" s="1"/>
  <c r="A115" i="62" s="1"/>
  <c r="A116" i="62" s="1"/>
  <c r="DY100" i="63"/>
  <c r="DU100" i="63"/>
  <c r="DQ100" i="63"/>
  <c r="DM100" i="63"/>
  <c r="DI100" i="63"/>
  <c r="DE100" i="63"/>
  <c r="DA100" i="63"/>
  <c r="CW100" i="63"/>
  <c r="CS100" i="63"/>
  <c r="CO100" i="63"/>
  <c r="CK100" i="63"/>
  <c r="CG100" i="63"/>
  <c r="CC100" i="63"/>
  <c r="BY100" i="63"/>
  <c r="BU100" i="63"/>
  <c r="BQ100" i="63"/>
  <c r="BM100" i="63"/>
  <c r="BI100" i="63"/>
  <c r="BE100" i="63"/>
  <c r="BA100" i="63"/>
  <c r="AW100" i="63"/>
  <c r="AS100" i="63"/>
  <c r="AO100" i="63"/>
  <c r="AK100" i="63"/>
  <c r="AG100" i="63"/>
  <c r="AC100" i="63"/>
  <c r="Y100" i="63"/>
  <c r="U100" i="63"/>
  <c r="Q100" i="63"/>
  <c r="M100" i="63"/>
  <c r="DY99" i="63"/>
  <c r="DU99" i="63"/>
  <c r="DQ99" i="63"/>
  <c r="DM99" i="63"/>
  <c r="DI99" i="63"/>
  <c r="DE99" i="63"/>
  <c r="DA99" i="63"/>
  <c r="CW99" i="63"/>
  <c r="CS99" i="63"/>
  <c r="CO99" i="63"/>
  <c r="CK99" i="63"/>
  <c r="CG99" i="63"/>
  <c r="CC99" i="63"/>
  <c r="BY99" i="63"/>
  <c r="BU99" i="63"/>
  <c r="BQ99" i="63"/>
  <c r="BM99" i="63"/>
  <c r="BI99" i="63"/>
  <c r="BE99" i="63"/>
  <c r="BA99" i="63"/>
  <c r="AW99" i="63"/>
  <c r="AS99" i="63"/>
  <c r="AO99" i="63"/>
  <c r="AK99" i="63"/>
  <c r="AG99" i="63"/>
  <c r="AC99" i="63"/>
  <c r="Y99" i="63"/>
  <c r="U99" i="63"/>
  <c r="Q99" i="63"/>
  <c r="M99" i="63"/>
  <c r="DY98" i="63"/>
  <c r="DU98" i="63"/>
  <c r="DQ98" i="63"/>
  <c r="DM98" i="63"/>
  <c r="DI98" i="63"/>
  <c r="DE98" i="63"/>
  <c r="DA98" i="63"/>
  <c r="CW98" i="63"/>
  <c r="CS98" i="63"/>
  <c r="CO98" i="63"/>
  <c r="CK98" i="63"/>
  <c r="CG98" i="63"/>
  <c r="CC98" i="63"/>
  <c r="BY98" i="63"/>
  <c r="BU98" i="63"/>
  <c r="BQ98" i="63"/>
  <c r="BM98" i="63"/>
  <c r="BI98" i="63"/>
  <c r="BE98" i="63"/>
  <c r="BA98" i="63"/>
  <c r="AW98" i="63"/>
  <c r="AS98" i="63"/>
  <c r="AO98" i="63"/>
  <c r="AK98" i="63"/>
  <c r="AG98" i="63"/>
  <c r="AC98" i="63"/>
  <c r="Y98" i="63"/>
  <c r="U98" i="63"/>
  <c r="Q98" i="63"/>
  <c r="M98" i="63"/>
  <c r="DY97" i="63"/>
  <c r="DU97" i="63"/>
  <c r="DQ97" i="63"/>
  <c r="DM97" i="63"/>
  <c r="DI97" i="63"/>
  <c r="DE97" i="63"/>
  <c r="DA97" i="63"/>
  <c r="CW97" i="63"/>
  <c r="CS97" i="63"/>
  <c r="CO97" i="63"/>
  <c r="CK97" i="63"/>
  <c r="CG97" i="63"/>
  <c r="CC97" i="63"/>
  <c r="BY97" i="63"/>
  <c r="BU97" i="63"/>
  <c r="BQ97" i="63"/>
  <c r="BM97" i="63"/>
  <c r="BI97" i="63"/>
  <c r="BE97" i="63"/>
  <c r="BA97" i="63"/>
  <c r="AW97" i="63"/>
  <c r="AS97" i="63"/>
  <c r="AO97" i="63"/>
  <c r="AK97" i="63"/>
  <c r="AG97" i="63"/>
  <c r="AC97" i="63"/>
  <c r="Y97" i="63"/>
  <c r="U97" i="63"/>
  <c r="Q97" i="63"/>
  <c r="M97" i="63"/>
  <c r="DY96" i="63"/>
  <c r="DU96" i="63"/>
  <c r="DQ96" i="63"/>
  <c r="DM96" i="63"/>
  <c r="DI96" i="63"/>
  <c r="DE96" i="63"/>
  <c r="DA96" i="63"/>
  <c r="CW96" i="63"/>
  <c r="CS96" i="63"/>
  <c r="CO96" i="63"/>
  <c r="CK96" i="63"/>
  <c r="CG96" i="63"/>
  <c r="CC96" i="63"/>
  <c r="BY96" i="63"/>
  <c r="BU96" i="63"/>
  <c r="BQ96" i="63"/>
  <c r="BM96" i="63"/>
  <c r="BI96" i="63"/>
  <c r="BE96" i="63"/>
  <c r="BA96" i="63"/>
  <c r="AW96" i="63"/>
  <c r="AS96" i="63"/>
  <c r="AO96" i="63"/>
  <c r="AK96" i="63"/>
  <c r="AG96" i="63"/>
  <c r="AC96" i="63"/>
  <c r="Y96" i="63"/>
  <c r="U96" i="63"/>
  <c r="Q96" i="63"/>
  <c r="M96" i="63"/>
  <c r="DY95" i="63"/>
  <c r="DU95" i="63"/>
  <c r="DQ95" i="63"/>
  <c r="DM95" i="63"/>
  <c r="DI95" i="63"/>
  <c r="DE95" i="63"/>
  <c r="DA95" i="63"/>
  <c r="CW95" i="63"/>
  <c r="CS95" i="63"/>
  <c r="CO95" i="63"/>
  <c r="CK95" i="63"/>
  <c r="CG95" i="63"/>
  <c r="CC95" i="63"/>
  <c r="BY95" i="63"/>
  <c r="BU95" i="63"/>
  <c r="BQ95" i="63"/>
  <c r="BM95" i="63"/>
  <c r="BI95" i="63"/>
  <c r="BE95" i="63"/>
  <c r="BA95" i="63"/>
  <c r="AW95" i="63"/>
  <c r="AS95" i="63"/>
  <c r="AO95" i="63"/>
  <c r="AK95" i="63"/>
  <c r="AG95" i="63"/>
  <c r="AC95" i="63"/>
  <c r="Y95" i="63"/>
  <c r="U95" i="63"/>
  <c r="Q95" i="63"/>
  <c r="M95" i="63"/>
  <c r="DY94" i="63"/>
  <c r="DU94" i="63"/>
  <c r="DQ94" i="63"/>
  <c r="DM94" i="63"/>
  <c r="DI94" i="63"/>
  <c r="DE94" i="63"/>
  <c r="DA94" i="63"/>
  <c r="CW94" i="63"/>
  <c r="CS94" i="63"/>
  <c r="CO94" i="63"/>
  <c r="CK94" i="63"/>
  <c r="CG94" i="63"/>
  <c r="CC94" i="63"/>
  <c r="BY94" i="63"/>
  <c r="BU94" i="63"/>
  <c r="BQ94" i="63"/>
  <c r="BM94" i="63"/>
  <c r="BI94" i="63"/>
  <c r="BE94" i="63"/>
  <c r="BA94" i="63"/>
  <c r="AW94" i="63"/>
  <c r="AS94" i="63"/>
  <c r="AO94" i="63"/>
  <c r="AK94" i="63"/>
  <c r="AG94" i="63"/>
  <c r="AC94" i="63"/>
  <c r="Y94" i="63"/>
  <c r="U94" i="63"/>
  <c r="Q94" i="63"/>
  <c r="M94" i="63"/>
  <c r="DY93" i="63"/>
  <c r="DU93" i="63"/>
  <c r="DQ93" i="63"/>
  <c r="DM93" i="63"/>
  <c r="DI93" i="63"/>
  <c r="DE93" i="63"/>
  <c r="DA93" i="63"/>
  <c r="CW93" i="63"/>
  <c r="CS93" i="63"/>
  <c r="CO93" i="63"/>
  <c r="CK93" i="63"/>
  <c r="CG93" i="63"/>
  <c r="CC93" i="63"/>
  <c r="BY93" i="63"/>
  <c r="BU93" i="63"/>
  <c r="BQ93" i="63"/>
  <c r="BM93" i="63"/>
  <c r="BI93" i="63"/>
  <c r="BE93" i="63"/>
  <c r="BA93" i="63"/>
  <c r="AW93" i="63"/>
  <c r="AS93" i="63"/>
  <c r="AO93" i="63"/>
  <c r="AK93" i="63"/>
  <c r="AG93" i="63"/>
  <c r="AC93" i="63"/>
  <c r="Y93" i="63"/>
  <c r="U93" i="63"/>
  <c r="Q93" i="63"/>
  <c r="M93" i="63"/>
  <c r="DY92" i="63"/>
  <c r="DU92" i="63"/>
  <c r="DQ92" i="63"/>
  <c r="DM92" i="63"/>
  <c r="DI92" i="63"/>
  <c r="DE92" i="63"/>
  <c r="DA92" i="63"/>
  <c r="CW92" i="63"/>
  <c r="CS92" i="63"/>
  <c r="CO92" i="63"/>
  <c r="CK92" i="63"/>
  <c r="CG92" i="63"/>
  <c r="CC92" i="63"/>
  <c r="BY92" i="63"/>
  <c r="BU92" i="63"/>
  <c r="BQ92" i="63"/>
  <c r="BM92" i="63"/>
  <c r="BI92" i="63"/>
  <c r="BE92" i="63"/>
  <c r="BA92" i="63"/>
  <c r="AW92" i="63"/>
  <c r="AS92" i="63"/>
  <c r="AO92" i="63"/>
  <c r="AK92" i="63"/>
  <c r="AG92" i="63"/>
  <c r="AC92" i="63"/>
  <c r="Y92" i="63"/>
  <c r="U92" i="63"/>
  <c r="Q92" i="63"/>
  <c r="M92" i="63"/>
  <c r="DY91" i="63"/>
  <c r="DU91" i="63"/>
  <c r="DQ91" i="63"/>
  <c r="DM91" i="63"/>
  <c r="DI91" i="63"/>
  <c r="DE91" i="63"/>
  <c r="DA91" i="63"/>
  <c r="CW91" i="63"/>
  <c r="CS91" i="63"/>
  <c r="CO91" i="63"/>
  <c r="CK91" i="63"/>
  <c r="CG91" i="63"/>
  <c r="CC91" i="63"/>
  <c r="BY91" i="63"/>
  <c r="BU91" i="63"/>
  <c r="BQ91" i="63"/>
  <c r="BM91" i="63"/>
  <c r="BI91" i="63"/>
  <c r="BE91" i="63"/>
  <c r="BA91" i="63"/>
  <c r="AW91" i="63"/>
  <c r="AS91" i="63"/>
  <c r="AO91" i="63"/>
  <c r="AK91" i="63"/>
  <c r="AG91" i="63"/>
  <c r="AC91" i="63"/>
  <c r="Y91" i="63"/>
  <c r="U91" i="63"/>
  <c r="Q91" i="63"/>
  <c r="M91" i="63"/>
  <c r="DY90" i="63"/>
  <c r="DU90" i="63"/>
  <c r="DQ90" i="63"/>
  <c r="DM90" i="63"/>
  <c r="DI90" i="63"/>
  <c r="DE90" i="63"/>
  <c r="DA90" i="63"/>
  <c r="CW90" i="63"/>
  <c r="CS90" i="63"/>
  <c r="CO90" i="63"/>
  <c r="CK90" i="63"/>
  <c r="CG90" i="63"/>
  <c r="CC90" i="63"/>
  <c r="BY90" i="63"/>
  <c r="BU90" i="63"/>
  <c r="BQ90" i="63"/>
  <c r="BM90" i="63"/>
  <c r="BI90" i="63"/>
  <c r="BE90" i="63"/>
  <c r="BA90" i="63"/>
  <c r="AW90" i="63"/>
  <c r="AS90" i="63"/>
  <c r="AO90" i="63"/>
  <c r="AK90" i="63"/>
  <c r="AG90" i="63"/>
  <c r="AC90" i="63"/>
  <c r="Y90" i="63"/>
  <c r="U90" i="63"/>
  <c r="Q90" i="63"/>
  <c r="M90" i="63"/>
  <c r="DY89" i="63"/>
  <c r="DU89" i="63"/>
  <c r="DQ89" i="63"/>
  <c r="DM89" i="63"/>
  <c r="DI89" i="63"/>
  <c r="DE89" i="63"/>
  <c r="DA89" i="63"/>
  <c r="CW89" i="63"/>
  <c r="CS89" i="63"/>
  <c r="CO89" i="63"/>
  <c r="CK89" i="63"/>
  <c r="CG89" i="63"/>
  <c r="CC89" i="63"/>
  <c r="BY89" i="63"/>
  <c r="BU89" i="63"/>
  <c r="BQ89" i="63"/>
  <c r="BM89" i="63"/>
  <c r="BI89" i="63"/>
  <c r="BE89" i="63"/>
  <c r="BA89" i="63"/>
  <c r="AW89" i="63"/>
  <c r="AS89" i="63"/>
  <c r="AO89" i="63"/>
  <c r="AK89" i="63"/>
  <c r="AG89" i="63"/>
  <c r="AC89" i="63"/>
  <c r="Y89" i="63"/>
  <c r="U89" i="63"/>
  <c r="Q89" i="63"/>
  <c r="M89" i="63"/>
  <c r="DY88" i="63"/>
  <c r="DU88" i="63"/>
  <c r="DQ88" i="63"/>
  <c r="DM88" i="63"/>
  <c r="DI88" i="63"/>
  <c r="DE88" i="63"/>
  <c r="DA88" i="63"/>
  <c r="CW88" i="63"/>
  <c r="CS88" i="63"/>
  <c r="CO88" i="63"/>
  <c r="CK88" i="63"/>
  <c r="CG88" i="63"/>
  <c r="CC88" i="63"/>
  <c r="BY88" i="63"/>
  <c r="BU88" i="63"/>
  <c r="BQ88" i="63"/>
  <c r="BM88" i="63"/>
  <c r="BI88" i="63"/>
  <c r="BE88" i="63"/>
  <c r="BA88" i="63"/>
  <c r="AW88" i="63"/>
  <c r="AS88" i="63"/>
  <c r="AO88" i="63"/>
  <c r="AK88" i="63"/>
  <c r="AG88" i="63"/>
  <c r="AC88" i="63"/>
  <c r="Y88" i="63"/>
  <c r="U88" i="63"/>
  <c r="Q88" i="63"/>
  <c r="M88" i="63"/>
  <c r="DY87" i="63"/>
  <c r="DU87" i="63"/>
  <c r="DQ87" i="63"/>
  <c r="DM87" i="63"/>
  <c r="DI87" i="63"/>
  <c r="DE87" i="63"/>
  <c r="DA87" i="63"/>
  <c r="CW87" i="63"/>
  <c r="CS87" i="63"/>
  <c r="CO87" i="63"/>
  <c r="CK87" i="63"/>
  <c r="CG87" i="63"/>
  <c r="CC87" i="63"/>
  <c r="BY87" i="63"/>
  <c r="BU87" i="63"/>
  <c r="BQ87" i="63"/>
  <c r="BM87" i="63"/>
  <c r="BI87" i="63"/>
  <c r="BE87" i="63"/>
  <c r="BA87" i="63"/>
  <c r="AW87" i="63"/>
  <c r="AS87" i="63"/>
  <c r="AO87" i="63"/>
  <c r="AK87" i="63"/>
  <c r="AG87" i="63"/>
  <c r="AC87" i="63"/>
  <c r="Y87" i="63"/>
  <c r="U87" i="63"/>
  <c r="Q87" i="63"/>
  <c r="M87" i="63"/>
  <c r="DY86" i="63"/>
  <c r="DU86" i="63"/>
  <c r="DQ86" i="63"/>
  <c r="DM86" i="63"/>
  <c r="DI86" i="63"/>
  <c r="DE86" i="63"/>
  <c r="DA86" i="63"/>
  <c r="CW86" i="63"/>
  <c r="CS86" i="63"/>
  <c r="CO86" i="63"/>
  <c r="CK86" i="63"/>
  <c r="CG86" i="63"/>
  <c r="CC86" i="63"/>
  <c r="BY86" i="63"/>
  <c r="BU86" i="63"/>
  <c r="BQ86" i="63"/>
  <c r="BM86" i="63"/>
  <c r="BI86" i="63"/>
  <c r="BE86" i="63"/>
  <c r="BA86" i="63"/>
  <c r="AW86" i="63"/>
  <c r="AS86" i="63"/>
  <c r="AO86" i="63"/>
  <c r="AK86" i="63"/>
  <c r="AG86" i="63"/>
  <c r="AC86" i="63"/>
  <c r="Y86" i="63"/>
  <c r="U86" i="63"/>
  <c r="Q86" i="63"/>
  <c r="M86" i="63"/>
  <c r="DY85" i="63"/>
  <c r="DU85" i="63"/>
  <c r="DQ85" i="63"/>
  <c r="DM85" i="63"/>
  <c r="DI85" i="63"/>
  <c r="DE85" i="63"/>
  <c r="DA85" i="63"/>
  <c r="CW85" i="63"/>
  <c r="CS85" i="63"/>
  <c r="CO85" i="63"/>
  <c r="CK85" i="63"/>
  <c r="CG85" i="63"/>
  <c r="CC85" i="63"/>
  <c r="BY85" i="63"/>
  <c r="BU85" i="63"/>
  <c r="BQ85" i="63"/>
  <c r="BM85" i="63"/>
  <c r="BI85" i="63"/>
  <c r="BE85" i="63"/>
  <c r="BA85" i="63"/>
  <c r="AW85" i="63"/>
  <c r="AS85" i="63"/>
  <c r="AO85" i="63"/>
  <c r="AK85" i="63"/>
  <c r="AG85" i="63"/>
  <c r="AC85" i="63"/>
  <c r="Y85" i="63"/>
  <c r="U85" i="63"/>
  <c r="Q85" i="63"/>
  <c r="M85" i="63"/>
  <c r="DY84" i="63"/>
  <c r="DU84" i="63"/>
  <c r="DQ84" i="63"/>
  <c r="DM84" i="63"/>
  <c r="DI84" i="63"/>
  <c r="DE84" i="63"/>
  <c r="DA84" i="63"/>
  <c r="CW84" i="63"/>
  <c r="CS84" i="63"/>
  <c r="CO84" i="63"/>
  <c r="CK84" i="63"/>
  <c r="CG84" i="63"/>
  <c r="CC84" i="63"/>
  <c r="BY84" i="63"/>
  <c r="BU84" i="63"/>
  <c r="BQ84" i="63"/>
  <c r="BM84" i="63"/>
  <c r="BI84" i="63"/>
  <c r="BE84" i="63"/>
  <c r="BA84" i="63"/>
  <c r="AW84" i="63"/>
  <c r="AS84" i="63"/>
  <c r="AO84" i="63"/>
  <c r="AK84" i="63"/>
  <c r="AG84" i="63"/>
  <c r="AC84" i="63"/>
  <c r="Y84" i="63"/>
  <c r="U84" i="63"/>
  <c r="Q84" i="63"/>
  <c r="M84" i="63"/>
  <c r="DY83" i="63"/>
  <c r="DU83" i="63"/>
  <c r="DQ83" i="63"/>
  <c r="DM83" i="63"/>
  <c r="DI83" i="63"/>
  <c r="DE83" i="63"/>
  <c r="DA83" i="63"/>
  <c r="CW83" i="63"/>
  <c r="CS83" i="63"/>
  <c r="CO83" i="63"/>
  <c r="CK83" i="63"/>
  <c r="CG83" i="63"/>
  <c r="CC83" i="63"/>
  <c r="BY83" i="63"/>
  <c r="BU83" i="63"/>
  <c r="BQ83" i="63"/>
  <c r="BM83" i="63"/>
  <c r="BI83" i="63"/>
  <c r="BE83" i="63"/>
  <c r="BA83" i="63"/>
  <c r="AW83" i="63"/>
  <c r="AS83" i="63"/>
  <c r="AO83" i="63"/>
  <c r="AK83" i="63"/>
  <c r="AG83" i="63"/>
  <c r="AC83" i="63"/>
  <c r="Y83" i="63"/>
  <c r="U83" i="63"/>
  <c r="Q83" i="63"/>
  <c r="M83" i="63"/>
  <c r="DY82" i="63"/>
  <c r="DU82" i="63"/>
  <c r="DQ82" i="63"/>
  <c r="DM82" i="63"/>
  <c r="DI82" i="63"/>
  <c r="DE82" i="63"/>
  <c r="DA82" i="63"/>
  <c r="CW82" i="63"/>
  <c r="CS82" i="63"/>
  <c r="CO82" i="63"/>
  <c r="CK82" i="63"/>
  <c r="CG82" i="63"/>
  <c r="CC82" i="63"/>
  <c r="BY82" i="63"/>
  <c r="BU82" i="63"/>
  <c r="BQ82" i="63"/>
  <c r="BM82" i="63"/>
  <c r="BI82" i="63"/>
  <c r="BE82" i="63"/>
  <c r="BA82" i="63"/>
  <c r="AW82" i="63"/>
  <c r="AS82" i="63"/>
  <c r="AO82" i="63"/>
  <c r="AK82" i="63"/>
  <c r="AG82" i="63"/>
  <c r="AC82" i="63"/>
  <c r="Y82" i="63"/>
  <c r="U82" i="63"/>
  <c r="Q82" i="63"/>
  <c r="M82" i="63"/>
  <c r="DY81" i="63"/>
  <c r="DU81" i="63"/>
  <c r="DQ81" i="63"/>
  <c r="DM81" i="63"/>
  <c r="DI81" i="63"/>
  <c r="DE81" i="63"/>
  <c r="DA81" i="63"/>
  <c r="CW81" i="63"/>
  <c r="CS81" i="63"/>
  <c r="CO81" i="63"/>
  <c r="CK81" i="63"/>
  <c r="CG81" i="63"/>
  <c r="CC81" i="63"/>
  <c r="BY81" i="63"/>
  <c r="BU81" i="63"/>
  <c r="BQ81" i="63"/>
  <c r="BM81" i="63"/>
  <c r="BI81" i="63"/>
  <c r="BE81" i="63"/>
  <c r="BA81" i="63"/>
  <c r="AW81" i="63"/>
  <c r="AS81" i="63"/>
  <c r="AO81" i="63"/>
  <c r="AK81" i="63"/>
  <c r="AG81" i="63"/>
  <c r="AC81" i="63"/>
  <c r="Y81" i="63"/>
  <c r="U81" i="63"/>
  <c r="Q81" i="63"/>
  <c r="M81" i="63"/>
  <c r="DY80" i="63"/>
  <c r="DU80" i="63"/>
  <c r="DQ80" i="63"/>
  <c r="DM80" i="63"/>
  <c r="DI80" i="63"/>
  <c r="DE80" i="63"/>
  <c r="DA80" i="63"/>
  <c r="CW80" i="63"/>
  <c r="CS80" i="63"/>
  <c r="CO80" i="63"/>
  <c r="CK80" i="63"/>
  <c r="CG80" i="63"/>
  <c r="CC80" i="63"/>
  <c r="BY80" i="63"/>
  <c r="BU80" i="63"/>
  <c r="BQ80" i="63"/>
  <c r="BM80" i="63"/>
  <c r="BI80" i="63"/>
  <c r="BE80" i="63"/>
  <c r="BA80" i="63"/>
  <c r="AW80" i="63"/>
  <c r="AS80" i="63"/>
  <c r="AO80" i="63"/>
  <c r="AK80" i="63"/>
  <c r="AG80" i="63"/>
  <c r="AC80" i="63"/>
  <c r="Y80" i="63"/>
  <c r="U80" i="63"/>
  <c r="Q80" i="63"/>
  <c r="M80" i="63"/>
  <c r="DY79" i="63"/>
  <c r="DU79" i="63"/>
  <c r="DQ79" i="63"/>
  <c r="DM79" i="63"/>
  <c r="DI79" i="63"/>
  <c r="DE79" i="63"/>
  <c r="DA79" i="63"/>
  <c r="CW79" i="63"/>
  <c r="CS79" i="63"/>
  <c r="CO79" i="63"/>
  <c r="CK79" i="63"/>
  <c r="CG79" i="63"/>
  <c r="CC79" i="63"/>
  <c r="BY79" i="63"/>
  <c r="BU79" i="63"/>
  <c r="BQ79" i="63"/>
  <c r="BM79" i="63"/>
  <c r="BI79" i="63"/>
  <c r="BE79" i="63"/>
  <c r="BA79" i="63"/>
  <c r="AW79" i="63"/>
  <c r="AS79" i="63"/>
  <c r="AO79" i="63"/>
  <c r="AK79" i="63"/>
  <c r="AG79" i="63"/>
  <c r="AC79" i="63"/>
  <c r="Y79" i="63"/>
  <c r="U79" i="63"/>
  <c r="Q79" i="63"/>
  <c r="M79" i="63"/>
  <c r="DY78" i="63"/>
  <c r="DU78" i="63"/>
  <c r="DQ78" i="63"/>
  <c r="DM78" i="63"/>
  <c r="DI78" i="63"/>
  <c r="DE78" i="63"/>
  <c r="DA78" i="63"/>
  <c r="CW78" i="63"/>
  <c r="CS78" i="63"/>
  <c r="CO78" i="63"/>
  <c r="CK78" i="63"/>
  <c r="CG78" i="63"/>
  <c r="CC78" i="63"/>
  <c r="BY78" i="63"/>
  <c r="BU78" i="63"/>
  <c r="BQ78" i="63"/>
  <c r="BM78" i="63"/>
  <c r="BI78" i="63"/>
  <c r="BE78" i="63"/>
  <c r="BA78" i="63"/>
  <c r="AW78" i="63"/>
  <c r="AS78" i="63"/>
  <c r="AO78" i="63"/>
  <c r="AK78" i="63"/>
  <c r="AG78" i="63"/>
  <c r="AC78" i="63"/>
  <c r="Y78" i="63"/>
  <c r="U78" i="63"/>
  <c r="Q78" i="63"/>
  <c r="M78" i="63"/>
  <c r="DY77" i="63"/>
  <c r="DU77" i="63"/>
  <c r="DQ77" i="63"/>
  <c r="DM77" i="63"/>
  <c r="DI77" i="63"/>
  <c r="DE77" i="63"/>
  <c r="DA77" i="63"/>
  <c r="CW77" i="63"/>
  <c r="CS77" i="63"/>
  <c r="CO77" i="63"/>
  <c r="CK77" i="63"/>
  <c r="CG77" i="63"/>
  <c r="CC77" i="63"/>
  <c r="BY77" i="63"/>
  <c r="BU77" i="63"/>
  <c r="BQ77" i="63"/>
  <c r="BM77" i="63"/>
  <c r="BI77" i="63"/>
  <c r="BE77" i="63"/>
  <c r="BA77" i="63"/>
  <c r="AW77" i="63"/>
  <c r="AS77" i="63"/>
  <c r="AO77" i="63"/>
  <c r="AK77" i="63"/>
  <c r="AG77" i="63"/>
  <c r="AC77" i="63"/>
  <c r="Y77" i="63"/>
  <c r="U77" i="63"/>
  <c r="Q77" i="63"/>
  <c r="M77" i="63"/>
  <c r="DY76" i="63"/>
  <c r="DU76" i="63"/>
  <c r="DQ76" i="63"/>
  <c r="DM76" i="63"/>
  <c r="DI76" i="63"/>
  <c r="DE76" i="63"/>
  <c r="DA76" i="63"/>
  <c r="CW76" i="63"/>
  <c r="CS76" i="63"/>
  <c r="CO76" i="63"/>
  <c r="CK76" i="63"/>
  <c r="CG76" i="63"/>
  <c r="CC76" i="63"/>
  <c r="BY76" i="63"/>
  <c r="BU76" i="63"/>
  <c r="BQ76" i="63"/>
  <c r="BM76" i="63"/>
  <c r="BI76" i="63"/>
  <c r="BE76" i="63"/>
  <c r="BA76" i="63"/>
  <c r="AW76" i="63"/>
  <c r="AS76" i="63"/>
  <c r="AO76" i="63"/>
  <c r="AK76" i="63"/>
  <c r="AG76" i="63"/>
  <c r="AC76" i="63"/>
  <c r="Y76" i="63"/>
  <c r="U76" i="63"/>
  <c r="Q76" i="63"/>
  <c r="M76" i="63"/>
  <c r="DY75" i="63"/>
  <c r="DU75" i="63"/>
  <c r="DQ75" i="63"/>
  <c r="DM75" i="63"/>
  <c r="DI75" i="63"/>
  <c r="DE75" i="63"/>
  <c r="DA75" i="63"/>
  <c r="CW75" i="63"/>
  <c r="CS75" i="63"/>
  <c r="CO75" i="63"/>
  <c r="CK75" i="63"/>
  <c r="CG75" i="63"/>
  <c r="CC75" i="63"/>
  <c r="BY75" i="63"/>
  <c r="BU75" i="63"/>
  <c r="BQ75" i="63"/>
  <c r="BM75" i="63"/>
  <c r="BI75" i="63"/>
  <c r="BE75" i="63"/>
  <c r="BA75" i="63"/>
  <c r="AW75" i="63"/>
  <c r="AS75" i="63"/>
  <c r="AO75" i="63"/>
  <c r="AK75" i="63"/>
  <c r="AG75" i="63"/>
  <c r="AC75" i="63"/>
  <c r="Y75" i="63"/>
  <c r="U75" i="63"/>
  <c r="Q75" i="63"/>
  <c r="M75" i="63"/>
  <c r="DY74" i="63"/>
  <c r="DU74" i="63"/>
  <c r="DQ74" i="63"/>
  <c r="DM74" i="63"/>
  <c r="DI74" i="63"/>
  <c r="DE74" i="63"/>
  <c r="DA74" i="63"/>
  <c r="CW74" i="63"/>
  <c r="CS74" i="63"/>
  <c r="CO74" i="63"/>
  <c r="CK74" i="63"/>
  <c r="CG74" i="63"/>
  <c r="CC74" i="63"/>
  <c r="BY74" i="63"/>
  <c r="BU74" i="63"/>
  <c r="BQ74" i="63"/>
  <c r="BM74" i="63"/>
  <c r="BI74" i="63"/>
  <c r="BE74" i="63"/>
  <c r="BA74" i="63"/>
  <c r="AW74" i="63"/>
  <c r="AS74" i="63"/>
  <c r="AO74" i="63"/>
  <c r="AK74" i="63"/>
  <c r="AG74" i="63"/>
  <c r="AC74" i="63"/>
  <c r="Y74" i="63"/>
  <c r="U74" i="63"/>
  <c r="Q74" i="63"/>
  <c r="M74" i="63"/>
  <c r="DY73" i="63"/>
  <c r="DU73" i="63"/>
  <c r="DQ73" i="63"/>
  <c r="DM73" i="63"/>
  <c r="DI73" i="63"/>
  <c r="DE73" i="63"/>
  <c r="DA73" i="63"/>
  <c r="CW73" i="63"/>
  <c r="CS73" i="63"/>
  <c r="CO73" i="63"/>
  <c r="CK73" i="63"/>
  <c r="CG73" i="63"/>
  <c r="CC73" i="63"/>
  <c r="BY73" i="63"/>
  <c r="BU73" i="63"/>
  <c r="BQ73" i="63"/>
  <c r="BM73" i="63"/>
  <c r="BI73" i="63"/>
  <c r="BE73" i="63"/>
  <c r="BA73" i="63"/>
  <c r="AW73" i="63"/>
  <c r="AS73" i="63"/>
  <c r="AO73" i="63"/>
  <c r="AK73" i="63"/>
  <c r="AG73" i="63"/>
  <c r="AC73" i="63"/>
  <c r="Y73" i="63"/>
  <c r="U73" i="63"/>
  <c r="Q73" i="63"/>
  <c r="M73" i="63"/>
  <c r="DY72" i="63"/>
  <c r="DU72" i="63"/>
  <c r="DQ72" i="63"/>
  <c r="DM72" i="63"/>
  <c r="DI72" i="63"/>
  <c r="DE72" i="63"/>
  <c r="DA72" i="63"/>
  <c r="CW72" i="63"/>
  <c r="CS72" i="63"/>
  <c r="CO72" i="63"/>
  <c r="CK72" i="63"/>
  <c r="CG72" i="63"/>
  <c r="CC72" i="63"/>
  <c r="BY72" i="63"/>
  <c r="BU72" i="63"/>
  <c r="BQ72" i="63"/>
  <c r="BM72" i="63"/>
  <c r="BI72" i="63"/>
  <c r="BE72" i="63"/>
  <c r="BA72" i="63"/>
  <c r="AW72" i="63"/>
  <c r="AS72" i="63"/>
  <c r="AO72" i="63"/>
  <c r="AK72" i="63"/>
  <c r="AG72" i="63"/>
  <c r="AC72" i="63"/>
  <c r="Y72" i="63"/>
  <c r="U72" i="63"/>
  <c r="Q72" i="63"/>
  <c r="M72" i="63"/>
  <c r="DY71" i="63"/>
  <c r="DU71" i="63"/>
  <c r="DQ71" i="63"/>
  <c r="DM71" i="63"/>
  <c r="DI71" i="63"/>
  <c r="DE71" i="63"/>
  <c r="DA71" i="63"/>
  <c r="CW71" i="63"/>
  <c r="CS71" i="63"/>
  <c r="CO71" i="63"/>
  <c r="CK71" i="63"/>
  <c r="CG71" i="63"/>
  <c r="CC71" i="63"/>
  <c r="BY71" i="63"/>
  <c r="BU71" i="63"/>
  <c r="BQ71" i="63"/>
  <c r="BM71" i="63"/>
  <c r="BI71" i="63"/>
  <c r="BE71" i="63"/>
  <c r="BA71" i="63"/>
  <c r="AW71" i="63"/>
  <c r="AS71" i="63"/>
  <c r="AO71" i="63"/>
  <c r="AK71" i="63"/>
  <c r="AG71" i="63"/>
  <c r="AC71" i="63"/>
  <c r="Y71" i="63"/>
  <c r="U71" i="63"/>
  <c r="Q71" i="63"/>
  <c r="M71" i="63"/>
  <c r="DY70" i="63"/>
  <c r="DU70" i="63"/>
  <c r="DQ70" i="63"/>
  <c r="DM70" i="63"/>
  <c r="DI70" i="63"/>
  <c r="DE70" i="63"/>
  <c r="DA70" i="63"/>
  <c r="CW70" i="63"/>
  <c r="CS70" i="63"/>
  <c r="CO70" i="63"/>
  <c r="CK70" i="63"/>
  <c r="CG70" i="63"/>
  <c r="CC70" i="63"/>
  <c r="BY70" i="63"/>
  <c r="BU70" i="63"/>
  <c r="BQ70" i="63"/>
  <c r="BM70" i="63"/>
  <c r="BI70" i="63"/>
  <c r="BE70" i="63"/>
  <c r="BA70" i="63"/>
  <c r="AW70" i="63"/>
  <c r="AS70" i="63"/>
  <c r="AO70" i="63"/>
  <c r="AK70" i="63"/>
  <c r="AG70" i="63"/>
  <c r="AC70" i="63"/>
  <c r="Y70" i="63"/>
  <c r="U70" i="63"/>
  <c r="Q70" i="63"/>
  <c r="M70" i="63"/>
  <c r="DY69" i="63"/>
  <c r="DU69" i="63"/>
  <c r="DQ69" i="63"/>
  <c r="DM69" i="63"/>
  <c r="DI69" i="63"/>
  <c r="DE69" i="63"/>
  <c r="DA69" i="63"/>
  <c r="CW69" i="63"/>
  <c r="CS69" i="63"/>
  <c r="CO69" i="63"/>
  <c r="CK69" i="63"/>
  <c r="CG69" i="63"/>
  <c r="CC69" i="63"/>
  <c r="BY69" i="63"/>
  <c r="BU69" i="63"/>
  <c r="BQ69" i="63"/>
  <c r="BM69" i="63"/>
  <c r="BI69" i="63"/>
  <c r="BE69" i="63"/>
  <c r="BA69" i="63"/>
  <c r="AW69" i="63"/>
  <c r="AS69" i="63"/>
  <c r="AO69" i="63"/>
  <c r="AK69" i="63"/>
  <c r="AG69" i="63"/>
  <c r="AC69" i="63"/>
  <c r="Y69" i="63"/>
  <c r="U69" i="63"/>
  <c r="Q69" i="63"/>
  <c r="M69" i="63"/>
  <c r="DY68" i="63"/>
  <c r="DU68" i="63"/>
  <c r="DQ68" i="63"/>
  <c r="DM68" i="63"/>
  <c r="DI68" i="63"/>
  <c r="DE68" i="63"/>
  <c r="DA68" i="63"/>
  <c r="CW68" i="63"/>
  <c r="CS68" i="63"/>
  <c r="CO68" i="63"/>
  <c r="CK68" i="63"/>
  <c r="CG68" i="63"/>
  <c r="CC68" i="63"/>
  <c r="BY68" i="63"/>
  <c r="BU68" i="63"/>
  <c r="BQ68" i="63"/>
  <c r="BM68" i="63"/>
  <c r="BI68" i="63"/>
  <c r="BE68" i="63"/>
  <c r="BA68" i="63"/>
  <c r="AW68" i="63"/>
  <c r="AS68" i="63"/>
  <c r="AO68" i="63"/>
  <c r="AK68" i="63"/>
  <c r="AG68" i="63"/>
  <c r="AC68" i="63"/>
  <c r="Y68" i="63"/>
  <c r="U68" i="63"/>
  <c r="Q68" i="63"/>
  <c r="M68" i="63"/>
  <c r="DY67" i="63"/>
  <c r="DU67" i="63"/>
  <c r="DQ67" i="63"/>
  <c r="DM67" i="63"/>
  <c r="DI67" i="63"/>
  <c r="DE67" i="63"/>
  <c r="DA67" i="63"/>
  <c r="CW67" i="63"/>
  <c r="CS67" i="63"/>
  <c r="CO67" i="63"/>
  <c r="CK67" i="63"/>
  <c r="CG67" i="63"/>
  <c r="CC67" i="63"/>
  <c r="BY67" i="63"/>
  <c r="BU67" i="63"/>
  <c r="BQ67" i="63"/>
  <c r="BM67" i="63"/>
  <c r="BI67" i="63"/>
  <c r="BE67" i="63"/>
  <c r="BA67" i="63"/>
  <c r="AW67" i="63"/>
  <c r="AS67" i="63"/>
  <c r="AO67" i="63"/>
  <c r="AK67" i="63"/>
  <c r="AG67" i="63"/>
  <c r="AC67" i="63"/>
  <c r="Y67" i="63"/>
  <c r="U67" i="63"/>
  <c r="Q67" i="63"/>
  <c r="M67" i="63"/>
  <c r="DY66" i="63"/>
  <c r="DU66" i="63"/>
  <c r="DQ66" i="63"/>
  <c r="DM66" i="63"/>
  <c r="DI66" i="63"/>
  <c r="DE66" i="63"/>
  <c r="DA66" i="63"/>
  <c r="CW66" i="63"/>
  <c r="CS66" i="63"/>
  <c r="CO66" i="63"/>
  <c r="CK66" i="63"/>
  <c r="CG66" i="63"/>
  <c r="CC66" i="63"/>
  <c r="BY66" i="63"/>
  <c r="BU66" i="63"/>
  <c r="BQ66" i="63"/>
  <c r="BM66" i="63"/>
  <c r="BI66" i="63"/>
  <c r="BE66" i="63"/>
  <c r="BA66" i="63"/>
  <c r="AW66" i="63"/>
  <c r="AS66" i="63"/>
  <c r="AO66" i="63"/>
  <c r="AK66" i="63"/>
  <c r="AG66" i="63"/>
  <c r="AC66" i="63"/>
  <c r="Y66" i="63"/>
  <c r="U66" i="63"/>
  <c r="Q66" i="63"/>
  <c r="M66" i="63"/>
  <c r="DY65" i="63"/>
  <c r="DU65" i="63"/>
  <c r="DQ65" i="63"/>
  <c r="DM65" i="63"/>
  <c r="DI65" i="63"/>
  <c r="DE65" i="63"/>
  <c r="DA65" i="63"/>
  <c r="CW65" i="63"/>
  <c r="CS65" i="63"/>
  <c r="CO65" i="63"/>
  <c r="CK65" i="63"/>
  <c r="CG65" i="63"/>
  <c r="CC65" i="63"/>
  <c r="BY65" i="63"/>
  <c r="BU65" i="63"/>
  <c r="BQ65" i="63"/>
  <c r="BM65" i="63"/>
  <c r="BI65" i="63"/>
  <c r="BE65" i="63"/>
  <c r="BA65" i="63"/>
  <c r="AW65" i="63"/>
  <c r="AS65" i="63"/>
  <c r="AO65" i="63"/>
  <c r="AK65" i="63"/>
  <c r="AG65" i="63"/>
  <c r="AC65" i="63"/>
  <c r="Y65" i="63"/>
  <c r="U65" i="63"/>
  <c r="Q65" i="63"/>
  <c r="M65" i="63"/>
  <c r="DY64" i="63"/>
  <c r="DU64" i="63"/>
  <c r="DQ64" i="63"/>
  <c r="DM64" i="63"/>
  <c r="DI64" i="63"/>
  <c r="DE64" i="63"/>
  <c r="DA64" i="63"/>
  <c r="CW64" i="63"/>
  <c r="CS64" i="63"/>
  <c r="CO64" i="63"/>
  <c r="CK64" i="63"/>
  <c r="CG64" i="63"/>
  <c r="CC64" i="63"/>
  <c r="BY64" i="63"/>
  <c r="BU64" i="63"/>
  <c r="BQ64" i="63"/>
  <c r="BM64" i="63"/>
  <c r="BI64" i="63"/>
  <c r="BE64" i="63"/>
  <c r="BA64" i="63"/>
  <c r="AW64" i="63"/>
  <c r="AS64" i="63"/>
  <c r="AO64" i="63"/>
  <c r="AK64" i="63"/>
  <c r="AG64" i="63"/>
  <c r="AC64" i="63"/>
  <c r="Y64" i="63"/>
  <c r="U64" i="63"/>
  <c r="Q64" i="63"/>
  <c r="M64" i="63"/>
  <c r="DY63" i="63"/>
  <c r="DU63" i="63"/>
  <c r="DQ63" i="63"/>
  <c r="DM63" i="63"/>
  <c r="DI63" i="63"/>
  <c r="DE63" i="63"/>
  <c r="DA63" i="63"/>
  <c r="CW63" i="63"/>
  <c r="CS63" i="63"/>
  <c r="CO63" i="63"/>
  <c r="CK63" i="63"/>
  <c r="CG63" i="63"/>
  <c r="CC63" i="63"/>
  <c r="BY63" i="63"/>
  <c r="BU63" i="63"/>
  <c r="BQ63" i="63"/>
  <c r="BM63" i="63"/>
  <c r="BI63" i="63"/>
  <c r="BE63" i="63"/>
  <c r="BA63" i="63"/>
  <c r="AW63" i="63"/>
  <c r="AS63" i="63"/>
  <c r="AO63" i="63"/>
  <c r="AK63" i="63"/>
  <c r="AG63" i="63"/>
  <c r="AC63" i="63"/>
  <c r="Y63" i="63"/>
  <c r="U63" i="63"/>
  <c r="Q63" i="63"/>
  <c r="M63" i="63"/>
  <c r="DY62" i="63"/>
  <c r="DU62" i="63"/>
  <c r="DQ62" i="63"/>
  <c r="DM62" i="63"/>
  <c r="DI62" i="63"/>
  <c r="DE62" i="63"/>
  <c r="DA62" i="63"/>
  <c r="CW62" i="63"/>
  <c r="CS62" i="63"/>
  <c r="CO62" i="63"/>
  <c r="CK62" i="63"/>
  <c r="CG62" i="63"/>
  <c r="CC62" i="63"/>
  <c r="BY62" i="63"/>
  <c r="BU62" i="63"/>
  <c r="BQ62" i="63"/>
  <c r="BM62" i="63"/>
  <c r="BI62" i="63"/>
  <c r="BE62" i="63"/>
  <c r="BA62" i="63"/>
  <c r="AW62" i="63"/>
  <c r="AS62" i="63"/>
  <c r="AO62" i="63"/>
  <c r="AK62" i="63"/>
  <c r="AG62" i="63"/>
  <c r="AC62" i="63"/>
  <c r="Y62" i="63"/>
  <c r="U62" i="63"/>
  <c r="Q62" i="63"/>
  <c r="M62" i="63"/>
  <c r="DY61" i="63"/>
  <c r="DU61" i="63"/>
  <c r="DQ61" i="63"/>
  <c r="DM61" i="63"/>
  <c r="DI61" i="63"/>
  <c r="DE61" i="63"/>
  <c r="DA61" i="63"/>
  <c r="CW61" i="63"/>
  <c r="CS61" i="63"/>
  <c r="CO61" i="63"/>
  <c r="CK61" i="63"/>
  <c r="CG61" i="63"/>
  <c r="CC61" i="63"/>
  <c r="BY61" i="63"/>
  <c r="BU61" i="63"/>
  <c r="BQ61" i="63"/>
  <c r="BM61" i="63"/>
  <c r="BI61" i="63"/>
  <c r="BE61" i="63"/>
  <c r="BA61" i="63"/>
  <c r="AW61" i="63"/>
  <c r="AS61" i="63"/>
  <c r="AO61" i="63"/>
  <c r="AK61" i="63"/>
  <c r="AG61" i="63"/>
  <c r="AC61" i="63"/>
  <c r="Y61" i="63"/>
  <c r="U61" i="63"/>
  <c r="Q61" i="63"/>
  <c r="M61" i="63"/>
  <c r="DY60" i="63"/>
  <c r="DU60" i="63"/>
  <c r="DQ60" i="63"/>
  <c r="DM60" i="63"/>
  <c r="DI60" i="63"/>
  <c r="DE60" i="63"/>
  <c r="DA60" i="63"/>
  <c r="CW60" i="63"/>
  <c r="CS60" i="63"/>
  <c r="CO60" i="63"/>
  <c r="CK60" i="63"/>
  <c r="CG60" i="63"/>
  <c r="CC60" i="63"/>
  <c r="BY60" i="63"/>
  <c r="BU60" i="63"/>
  <c r="BQ60" i="63"/>
  <c r="BM60" i="63"/>
  <c r="BI60" i="63"/>
  <c r="BE60" i="63"/>
  <c r="BA60" i="63"/>
  <c r="AW60" i="63"/>
  <c r="AS60" i="63"/>
  <c r="AO60" i="63"/>
  <c r="AK60" i="63"/>
  <c r="AG60" i="63"/>
  <c r="AC60" i="63"/>
  <c r="Y60" i="63"/>
  <c r="U60" i="63"/>
  <c r="Q60" i="63"/>
  <c r="M60" i="63"/>
  <c r="DY59" i="63"/>
  <c r="DU59" i="63"/>
  <c r="DQ59" i="63"/>
  <c r="DM59" i="63"/>
  <c r="DI59" i="63"/>
  <c r="DE59" i="63"/>
  <c r="DA59" i="63"/>
  <c r="CW59" i="63"/>
  <c r="CS59" i="63"/>
  <c r="CO59" i="63"/>
  <c r="CK59" i="63"/>
  <c r="CG59" i="63"/>
  <c r="CC59" i="63"/>
  <c r="BY59" i="63"/>
  <c r="BU59" i="63"/>
  <c r="BQ59" i="63"/>
  <c r="BM59" i="63"/>
  <c r="BI59" i="63"/>
  <c r="BE59" i="63"/>
  <c r="BA59" i="63"/>
  <c r="AW59" i="63"/>
  <c r="AS59" i="63"/>
  <c r="AO59" i="63"/>
  <c r="AK59" i="63"/>
  <c r="AG59" i="63"/>
  <c r="AC59" i="63"/>
  <c r="Y59" i="63"/>
  <c r="U59" i="63"/>
  <c r="Q59" i="63"/>
  <c r="M59" i="63"/>
  <c r="DY58" i="63"/>
  <c r="DU58" i="63"/>
  <c r="DQ58" i="63"/>
  <c r="DM58" i="63"/>
  <c r="DI58" i="63"/>
  <c r="DE58" i="63"/>
  <c r="DA58" i="63"/>
  <c r="CW58" i="63"/>
  <c r="CS58" i="63"/>
  <c r="CO58" i="63"/>
  <c r="CK58" i="63"/>
  <c r="CG58" i="63"/>
  <c r="CC58" i="63"/>
  <c r="BY58" i="63"/>
  <c r="BU58" i="63"/>
  <c r="BQ58" i="63"/>
  <c r="BM58" i="63"/>
  <c r="BI58" i="63"/>
  <c r="BE58" i="63"/>
  <c r="BA58" i="63"/>
  <c r="AW58" i="63"/>
  <c r="AS58" i="63"/>
  <c r="AO58" i="63"/>
  <c r="AK58" i="63"/>
  <c r="AG58" i="63"/>
  <c r="AC58" i="63"/>
  <c r="Y58" i="63"/>
  <c r="U58" i="63"/>
  <c r="Q58" i="63"/>
  <c r="M58" i="63"/>
  <c r="DY57" i="63"/>
  <c r="DU57" i="63"/>
  <c r="DQ57" i="63"/>
  <c r="DM57" i="63"/>
  <c r="DI57" i="63"/>
  <c r="DE57" i="63"/>
  <c r="DA57" i="63"/>
  <c r="CW57" i="63"/>
  <c r="CS57" i="63"/>
  <c r="CO57" i="63"/>
  <c r="CK57" i="63"/>
  <c r="CG57" i="63"/>
  <c r="CC57" i="63"/>
  <c r="BY57" i="63"/>
  <c r="BU57" i="63"/>
  <c r="BQ57" i="63"/>
  <c r="BM57" i="63"/>
  <c r="BI57" i="63"/>
  <c r="BE57" i="63"/>
  <c r="BA57" i="63"/>
  <c r="AW57" i="63"/>
  <c r="AS57" i="63"/>
  <c r="AO57" i="63"/>
  <c r="AK57" i="63"/>
  <c r="AG57" i="63"/>
  <c r="AC57" i="63"/>
  <c r="Y57" i="63"/>
  <c r="U57" i="63"/>
  <c r="Q57" i="63"/>
  <c r="M57" i="63"/>
  <c r="DY56" i="63"/>
  <c r="DU56" i="63"/>
  <c r="DQ56" i="63"/>
  <c r="DM56" i="63"/>
  <c r="DI56" i="63"/>
  <c r="DE56" i="63"/>
  <c r="DA56" i="63"/>
  <c r="CW56" i="63"/>
  <c r="CS56" i="63"/>
  <c r="CO56" i="63"/>
  <c r="CK56" i="63"/>
  <c r="CG56" i="63"/>
  <c r="CC56" i="63"/>
  <c r="BY56" i="63"/>
  <c r="BU56" i="63"/>
  <c r="BQ56" i="63"/>
  <c r="BM56" i="63"/>
  <c r="BI56" i="63"/>
  <c r="BE56" i="63"/>
  <c r="BA56" i="63"/>
  <c r="AW56" i="63"/>
  <c r="AS56" i="63"/>
  <c r="AO56" i="63"/>
  <c r="AK56" i="63"/>
  <c r="AG56" i="63"/>
  <c r="AC56" i="63"/>
  <c r="Y56" i="63"/>
  <c r="U56" i="63"/>
  <c r="Q56" i="63"/>
  <c r="M56" i="63"/>
  <c r="DY55" i="63"/>
  <c r="DU55" i="63"/>
  <c r="DQ55" i="63"/>
  <c r="DM55" i="63"/>
  <c r="DI55" i="63"/>
  <c r="DE55" i="63"/>
  <c r="DA55" i="63"/>
  <c r="CW55" i="63"/>
  <c r="CS55" i="63"/>
  <c r="CO55" i="63"/>
  <c r="CK55" i="63"/>
  <c r="CG55" i="63"/>
  <c r="CC55" i="63"/>
  <c r="BY55" i="63"/>
  <c r="BU55" i="63"/>
  <c r="BQ55" i="63"/>
  <c r="BM55" i="63"/>
  <c r="BI55" i="63"/>
  <c r="BE55" i="63"/>
  <c r="BA55" i="63"/>
  <c r="AW55" i="63"/>
  <c r="AS55" i="63"/>
  <c r="AO55" i="63"/>
  <c r="AK55" i="63"/>
  <c r="AG55" i="63"/>
  <c r="AC55" i="63"/>
  <c r="Y55" i="63"/>
  <c r="U55" i="63"/>
  <c r="Q55" i="63"/>
  <c r="M55" i="63"/>
  <c r="DY54" i="63"/>
  <c r="DU54" i="63"/>
  <c r="DQ54" i="63"/>
  <c r="DM54" i="63"/>
  <c r="DI54" i="63"/>
  <c r="DE54" i="63"/>
  <c r="DA54" i="63"/>
  <c r="CW54" i="63"/>
  <c r="CS54" i="63"/>
  <c r="CO54" i="63"/>
  <c r="CK54" i="63"/>
  <c r="CG54" i="63"/>
  <c r="CC54" i="63"/>
  <c r="BY54" i="63"/>
  <c r="BU54" i="63"/>
  <c r="BQ54" i="63"/>
  <c r="BM54" i="63"/>
  <c r="BI54" i="63"/>
  <c r="BE54" i="63"/>
  <c r="BA54" i="63"/>
  <c r="AW54" i="63"/>
  <c r="AS54" i="63"/>
  <c r="AO54" i="63"/>
  <c r="AK54" i="63"/>
  <c r="AG54" i="63"/>
  <c r="AC54" i="63"/>
  <c r="Y54" i="63"/>
  <c r="U54" i="63"/>
  <c r="Q54" i="63"/>
  <c r="M54" i="63"/>
  <c r="DY53" i="63"/>
  <c r="DU53" i="63"/>
  <c r="DQ53" i="63"/>
  <c r="DM53" i="63"/>
  <c r="DI53" i="63"/>
  <c r="DE53" i="63"/>
  <c r="DA53" i="63"/>
  <c r="CW53" i="63"/>
  <c r="CS53" i="63"/>
  <c r="CO53" i="63"/>
  <c r="CK53" i="63"/>
  <c r="CG53" i="63"/>
  <c r="CC53" i="63"/>
  <c r="BY53" i="63"/>
  <c r="BU53" i="63"/>
  <c r="BQ53" i="63"/>
  <c r="BM53" i="63"/>
  <c r="BI53" i="63"/>
  <c r="BE53" i="63"/>
  <c r="BA53" i="63"/>
  <c r="AW53" i="63"/>
  <c r="AS53" i="63"/>
  <c r="AO53" i="63"/>
  <c r="AK53" i="63"/>
  <c r="AC53" i="63"/>
  <c r="Y53" i="63"/>
  <c r="U53" i="63"/>
  <c r="Q53" i="63"/>
  <c r="M53" i="63"/>
  <c r="DY52" i="63"/>
  <c r="DU52" i="63"/>
  <c r="DQ52" i="63"/>
  <c r="DM52" i="63"/>
  <c r="DI52" i="63"/>
  <c r="DE52" i="63"/>
  <c r="DA52" i="63"/>
  <c r="CW52" i="63"/>
  <c r="CS52" i="63"/>
  <c r="CO52" i="63"/>
  <c r="CK52" i="63"/>
  <c r="CG52" i="63"/>
  <c r="CC52" i="63"/>
  <c r="BY52" i="63"/>
  <c r="BU52" i="63"/>
  <c r="BQ52" i="63"/>
  <c r="BM52" i="63"/>
  <c r="BI52" i="63"/>
  <c r="BE52" i="63"/>
  <c r="BA52" i="63"/>
  <c r="AW52" i="63"/>
  <c r="AS52" i="63"/>
  <c r="AO52" i="63"/>
  <c r="AK52" i="63"/>
  <c r="AC52" i="63"/>
  <c r="Y52" i="63"/>
  <c r="U52" i="63"/>
  <c r="Q52" i="63"/>
  <c r="M52" i="63"/>
  <c r="DY51" i="63"/>
  <c r="DU51" i="63"/>
  <c r="DQ51" i="63"/>
  <c r="DM51" i="63"/>
  <c r="DI51" i="63"/>
  <c r="DE51" i="63"/>
  <c r="DA51" i="63"/>
  <c r="CW51" i="63"/>
  <c r="CS51" i="63"/>
  <c r="CO51" i="63"/>
  <c r="CK51" i="63"/>
  <c r="CG51" i="63"/>
  <c r="CC51" i="63"/>
  <c r="BY51" i="63"/>
  <c r="BU51" i="63"/>
  <c r="BQ51" i="63"/>
  <c r="BM51" i="63"/>
  <c r="BI51" i="63"/>
  <c r="BE51" i="63"/>
  <c r="BA51" i="63"/>
  <c r="AW51" i="63"/>
  <c r="AS51" i="63"/>
  <c r="AO51" i="63"/>
  <c r="AK51" i="63"/>
  <c r="AC51" i="63"/>
  <c r="Y51" i="63"/>
  <c r="U51" i="63"/>
  <c r="Q51" i="63"/>
  <c r="M51" i="63"/>
  <c r="DY50" i="63"/>
  <c r="DU50" i="63"/>
  <c r="DQ50" i="63"/>
  <c r="DM50" i="63"/>
  <c r="DI50" i="63"/>
  <c r="DE50" i="63"/>
  <c r="DA50" i="63"/>
  <c r="CW50" i="63"/>
  <c r="CS50" i="63"/>
  <c r="CO50" i="63"/>
  <c r="CK50" i="63"/>
  <c r="CG50" i="63"/>
  <c r="CC50" i="63"/>
  <c r="BY50" i="63"/>
  <c r="BU50" i="63"/>
  <c r="BQ50" i="63"/>
  <c r="BM50" i="63"/>
  <c r="BI50" i="63"/>
  <c r="BE50" i="63"/>
  <c r="BA50" i="63"/>
  <c r="AW50" i="63"/>
  <c r="AS50" i="63"/>
  <c r="AO50" i="63"/>
  <c r="AK50" i="63"/>
  <c r="AC50" i="63"/>
  <c r="Y50" i="63"/>
  <c r="U50" i="63"/>
  <c r="Q50" i="63"/>
  <c r="M50" i="63"/>
  <c r="DY49" i="63"/>
  <c r="DU49" i="63"/>
  <c r="DQ49" i="63"/>
  <c r="DM49" i="63"/>
  <c r="DI49" i="63"/>
  <c r="DE49" i="63"/>
  <c r="DA49" i="63"/>
  <c r="CW49" i="63"/>
  <c r="CS49" i="63"/>
  <c r="CO49" i="63"/>
  <c r="CK49" i="63"/>
  <c r="CG49" i="63"/>
  <c r="CC49" i="63"/>
  <c r="BY49" i="63"/>
  <c r="BU49" i="63"/>
  <c r="BQ49" i="63"/>
  <c r="BM49" i="63"/>
  <c r="BI49" i="63"/>
  <c r="BE49" i="63"/>
  <c r="BA49" i="63"/>
  <c r="AW49" i="63"/>
  <c r="AS49" i="63"/>
  <c r="AO49" i="63"/>
  <c r="AK49" i="63"/>
  <c r="AC49" i="63"/>
  <c r="Y49" i="63"/>
  <c r="U49" i="63"/>
  <c r="Q49" i="63"/>
  <c r="M49" i="63"/>
  <c r="DY48" i="63"/>
  <c r="DU48" i="63"/>
  <c r="DQ48" i="63"/>
  <c r="DM48" i="63"/>
  <c r="DI48" i="63"/>
  <c r="DE48" i="63"/>
  <c r="DA48" i="63"/>
  <c r="CW48" i="63"/>
  <c r="CS48" i="63"/>
  <c r="CO48" i="63"/>
  <c r="CK48" i="63"/>
  <c r="CG48" i="63"/>
  <c r="CC48" i="63"/>
  <c r="BY48" i="63"/>
  <c r="BU48" i="63"/>
  <c r="BQ48" i="63"/>
  <c r="BM48" i="63"/>
  <c r="BI48" i="63"/>
  <c r="BE48" i="63"/>
  <c r="BA48" i="63"/>
  <c r="AW48" i="63"/>
  <c r="AS48" i="63"/>
  <c r="AO48" i="63"/>
  <c r="AK48" i="63"/>
  <c r="AC48" i="63"/>
  <c r="Y48" i="63"/>
  <c r="U48" i="63"/>
  <c r="Q48" i="63"/>
  <c r="M48" i="63"/>
  <c r="DY47" i="63"/>
  <c r="DU47" i="63"/>
  <c r="DQ47" i="63"/>
  <c r="DM47" i="63"/>
  <c r="DI47" i="63"/>
  <c r="DE47" i="63"/>
  <c r="DA47" i="63"/>
  <c r="CW47" i="63"/>
  <c r="CS47" i="63"/>
  <c r="CO47" i="63"/>
  <c r="CK47" i="63"/>
  <c r="CG47" i="63"/>
  <c r="CC47" i="63"/>
  <c r="BY47" i="63"/>
  <c r="BU47" i="63"/>
  <c r="BQ47" i="63"/>
  <c r="BM47" i="63"/>
  <c r="BI47" i="63"/>
  <c r="BE47" i="63"/>
  <c r="BA47" i="63"/>
  <c r="AW47" i="63"/>
  <c r="AS47" i="63"/>
  <c r="AO47" i="63"/>
  <c r="AK47" i="63"/>
  <c r="AC47" i="63"/>
  <c r="Y47" i="63"/>
  <c r="U47" i="63"/>
  <c r="Q47" i="63"/>
  <c r="M47" i="63"/>
  <c r="DY46" i="63"/>
  <c r="DU46" i="63"/>
  <c r="DQ46" i="63"/>
  <c r="DM46" i="63"/>
  <c r="DI46" i="63"/>
  <c r="DE46" i="63"/>
  <c r="DA46" i="63"/>
  <c r="CW46" i="63"/>
  <c r="CS46" i="63"/>
  <c r="CO46" i="63"/>
  <c r="CK46" i="63"/>
  <c r="CG46" i="63"/>
  <c r="CC46" i="63"/>
  <c r="BY46" i="63"/>
  <c r="BU46" i="63"/>
  <c r="BQ46" i="63"/>
  <c r="BM46" i="63"/>
  <c r="BI46" i="63"/>
  <c r="BE46" i="63"/>
  <c r="BA46" i="63"/>
  <c r="AW46" i="63"/>
  <c r="AS46" i="63"/>
  <c r="AO46" i="63"/>
  <c r="AK46" i="63"/>
  <c r="AC46" i="63"/>
  <c r="Y46" i="63"/>
  <c r="U46" i="63"/>
  <c r="Q46" i="63"/>
  <c r="M46" i="63"/>
  <c r="DY45" i="63"/>
  <c r="DU45" i="63"/>
  <c r="DQ45" i="63"/>
  <c r="DM45" i="63"/>
  <c r="DI45" i="63"/>
  <c r="DE45" i="63"/>
  <c r="DA45" i="63"/>
  <c r="CW45" i="63"/>
  <c r="CS45" i="63"/>
  <c r="CO45" i="63"/>
  <c r="CK45" i="63"/>
  <c r="CG45" i="63"/>
  <c r="CC45" i="63"/>
  <c r="BY45" i="63"/>
  <c r="BU45" i="63"/>
  <c r="BQ45" i="63"/>
  <c r="BM45" i="63"/>
  <c r="BI45" i="63"/>
  <c r="BE45" i="63"/>
  <c r="BA45" i="63"/>
  <c r="AW45" i="63"/>
  <c r="AS45" i="63"/>
  <c r="AO45" i="63"/>
  <c r="AK45" i="63"/>
  <c r="AC45" i="63"/>
  <c r="Y45" i="63"/>
  <c r="U45" i="63"/>
  <c r="Q45" i="63"/>
  <c r="M45" i="63"/>
  <c r="DY44" i="63"/>
  <c r="DU44" i="63"/>
  <c r="DQ44" i="63"/>
  <c r="DM44" i="63"/>
  <c r="DI44" i="63"/>
  <c r="DE44" i="63"/>
  <c r="DA44" i="63"/>
  <c r="CW44" i="63"/>
  <c r="CS44" i="63"/>
  <c r="CO44" i="63"/>
  <c r="CK44" i="63"/>
  <c r="CG44" i="63"/>
  <c r="CC44" i="63"/>
  <c r="BY44" i="63"/>
  <c r="BU44" i="63"/>
  <c r="BQ44" i="63"/>
  <c r="BM44" i="63"/>
  <c r="BI44" i="63"/>
  <c r="BE44" i="63"/>
  <c r="BA44" i="63"/>
  <c r="AW44" i="63"/>
  <c r="AS44" i="63"/>
  <c r="AO44" i="63"/>
  <c r="AK44" i="63"/>
  <c r="AC44" i="63"/>
  <c r="Y44" i="63"/>
  <c r="U44" i="63"/>
  <c r="Q44" i="63"/>
  <c r="M44" i="63"/>
  <c r="DY43" i="63"/>
  <c r="DU43" i="63"/>
  <c r="DQ43" i="63"/>
  <c r="DM43" i="63"/>
  <c r="DI43" i="63"/>
  <c r="DE43" i="63"/>
  <c r="DA43" i="63"/>
  <c r="CW43" i="63"/>
  <c r="CS43" i="63"/>
  <c r="CO43" i="63"/>
  <c r="CK43" i="63"/>
  <c r="CG43" i="63"/>
  <c r="CC43" i="63"/>
  <c r="BY43" i="63"/>
  <c r="BU43" i="63"/>
  <c r="BQ43" i="63"/>
  <c r="BM43" i="63"/>
  <c r="BI43" i="63"/>
  <c r="BE43" i="63"/>
  <c r="BA43" i="63"/>
  <c r="AW43" i="63"/>
  <c r="AS43" i="63"/>
  <c r="AO43" i="63"/>
  <c r="AK43" i="63"/>
  <c r="AC43" i="63"/>
  <c r="Y43" i="63"/>
  <c r="U43" i="63"/>
  <c r="Q43" i="63"/>
  <c r="M43" i="63"/>
  <c r="DY42" i="63"/>
  <c r="DU42" i="63"/>
  <c r="DQ42" i="63"/>
  <c r="DM42" i="63"/>
  <c r="DI42" i="63"/>
  <c r="DE42" i="63"/>
  <c r="DA42" i="63"/>
  <c r="CW42" i="63"/>
  <c r="CS42" i="63"/>
  <c r="CO42" i="63"/>
  <c r="CK42" i="63"/>
  <c r="CG42" i="63"/>
  <c r="CC42" i="63"/>
  <c r="BY42" i="63"/>
  <c r="BU42" i="63"/>
  <c r="BQ42" i="63"/>
  <c r="BM42" i="63"/>
  <c r="BI42" i="63"/>
  <c r="BE42" i="63"/>
  <c r="BA42" i="63"/>
  <c r="AW42" i="63"/>
  <c r="AS42" i="63"/>
  <c r="AO42" i="63"/>
  <c r="AK42" i="63"/>
  <c r="AC42" i="63"/>
  <c r="Y42" i="63"/>
  <c r="U42" i="63"/>
  <c r="Q42" i="63"/>
  <c r="M42" i="63"/>
  <c r="DY41" i="63"/>
  <c r="DU41" i="63"/>
  <c r="DQ41" i="63"/>
  <c r="DM41" i="63"/>
  <c r="DI41" i="63"/>
  <c r="DE41" i="63"/>
  <c r="DA41" i="63"/>
  <c r="CW41" i="63"/>
  <c r="CS41" i="63"/>
  <c r="CO41" i="63"/>
  <c r="CK41" i="63"/>
  <c r="CG41" i="63"/>
  <c r="CC41" i="63"/>
  <c r="BY41" i="63"/>
  <c r="BU41" i="63"/>
  <c r="BQ41" i="63"/>
  <c r="BM41" i="63"/>
  <c r="BI41" i="63"/>
  <c r="BE41" i="63"/>
  <c r="BA41" i="63"/>
  <c r="AW41" i="63"/>
  <c r="AS41" i="63"/>
  <c r="AO41" i="63"/>
  <c r="AK41" i="63"/>
  <c r="AC41" i="63"/>
  <c r="Y41" i="63"/>
  <c r="U41" i="63"/>
  <c r="Q41" i="63"/>
  <c r="M41" i="63"/>
  <c r="DY40" i="63"/>
  <c r="DU40" i="63"/>
  <c r="DQ40" i="63"/>
  <c r="DM40" i="63"/>
  <c r="DI40" i="63"/>
  <c r="DE40" i="63"/>
  <c r="DA40" i="63"/>
  <c r="CW40" i="63"/>
  <c r="CS40" i="63"/>
  <c r="CO40" i="63"/>
  <c r="CK40" i="63"/>
  <c r="CG40" i="63"/>
  <c r="CC40" i="63"/>
  <c r="BY40" i="63"/>
  <c r="BU40" i="63"/>
  <c r="BQ40" i="63"/>
  <c r="BM40" i="63"/>
  <c r="BI40" i="63"/>
  <c r="BE40" i="63"/>
  <c r="BA40" i="63"/>
  <c r="AW40" i="63"/>
  <c r="AS40" i="63"/>
  <c r="AO40" i="63"/>
  <c r="AK40" i="63"/>
  <c r="AC40" i="63"/>
  <c r="Y40" i="63"/>
  <c r="U40" i="63"/>
  <c r="Q40" i="63"/>
  <c r="M40" i="63"/>
  <c r="DY39" i="63"/>
  <c r="DU39" i="63"/>
  <c r="DQ39" i="63"/>
  <c r="DM39" i="63"/>
  <c r="DI39" i="63"/>
  <c r="DE39" i="63"/>
  <c r="DA39" i="63"/>
  <c r="CW39" i="63"/>
  <c r="CS39" i="63"/>
  <c r="CO39" i="63"/>
  <c r="CK39" i="63"/>
  <c r="CG39" i="63"/>
  <c r="CC39" i="63"/>
  <c r="BY39" i="63"/>
  <c r="BU39" i="63"/>
  <c r="BQ39" i="63"/>
  <c r="BM39" i="63"/>
  <c r="BI39" i="63"/>
  <c r="BE39" i="63"/>
  <c r="BA39" i="63"/>
  <c r="AW39" i="63"/>
  <c r="AS39" i="63"/>
  <c r="AO39" i="63"/>
  <c r="AK39" i="63"/>
  <c r="AC39" i="63"/>
  <c r="U39" i="63"/>
  <c r="Q39" i="63"/>
  <c r="M39" i="63"/>
  <c r="DY38" i="63"/>
  <c r="DU38" i="63"/>
  <c r="DQ38" i="63"/>
  <c r="DM38" i="63"/>
  <c r="DI38" i="63"/>
  <c r="DE38" i="63"/>
  <c r="DA38" i="63"/>
  <c r="CW38" i="63"/>
  <c r="CS38" i="63"/>
  <c r="CO38" i="63"/>
  <c r="CK38" i="63"/>
  <c r="CG38" i="63"/>
  <c r="CC38" i="63"/>
  <c r="BY38" i="63"/>
  <c r="BU38" i="63"/>
  <c r="BQ38" i="63"/>
  <c r="BM38" i="63"/>
  <c r="BI38" i="63"/>
  <c r="BE38" i="63"/>
  <c r="BA38" i="63"/>
  <c r="AW38" i="63"/>
  <c r="AS38" i="63"/>
  <c r="AO38" i="63"/>
  <c r="AK38" i="63"/>
  <c r="AC38" i="63"/>
  <c r="U38" i="63"/>
  <c r="Q38" i="63"/>
  <c r="M38" i="63"/>
  <c r="DY37" i="63"/>
  <c r="DU37" i="63"/>
  <c r="DQ37" i="63"/>
  <c r="DM37" i="63"/>
  <c r="DI37" i="63"/>
  <c r="DE37" i="63"/>
  <c r="DA37" i="63"/>
  <c r="CW37" i="63"/>
  <c r="CS37" i="63"/>
  <c r="CO37" i="63"/>
  <c r="CK37" i="63"/>
  <c r="CG37" i="63"/>
  <c r="CC37" i="63"/>
  <c r="BY37" i="63"/>
  <c r="BU37" i="63"/>
  <c r="BQ37" i="63"/>
  <c r="BM37" i="63"/>
  <c r="BI37" i="63"/>
  <c r="BE37" i="63"/>
  <c r="BA37" i="63"/>
  <c r="AW37" i="63"/>
  <c r="AS37" i="63"/>
  <c r="AK37" i="63"/>
  <c r="AC37" i="63"/>
  <c r="U37" i="63"/>
  <c r="Q37" i="63"/>
  <c r="M37" i="63"/>
  <c r="DY36" i="63"/>
  <c r="DU36" i="63"/>
  <c r="DQ36" i="63"/>
  <c r="DM36" i="63"/>
  <c r="DI36" i="63"/>
  <c r="DE36" i="63"/>
  <c r="DA36" i="63"/>
  <c r="CW36" i="63"/>
  <c r="CS36" i="63"/>
  <c r="CO36" i="63"/>
  <c r="CK36" i="63"/>
  <c r="CG36" i="63"/>
  <c r="CC36" i="63"/>
  <c r="BY36" i="63"/>
  <c r="BU36" i="63"/>
  <c r="BQ36" i="63"/>
  <c r="BM36" i="63"/>
  <c r="BI36" i="63"/>
  <c r="BE36" i="63"/>
  <c r="BA36" i="63"/>
  <c r="AW36" i="63"/>
  <c r="AK36" i="63"/>
  <c r="AC36" i="63"/>
  <c r="U36" i="63"/>
  <c r="Q36" i="63"/>
  <c r="M36" i="63"/>
  <c r="DY35" i="63"/>
  <c r="DU35" i="63"/>
  <c r="DQ35" i="63"/>
  <c r="DM35" i="63"/>
  <c r="DI35" i="63"/>
  <c r="DE35" i="63"/>
  <c r="DA35" i="63"/>
  <c r="CW35" i="63"/>
  <c r="CS35" i="63"/>
  <c r="CO35" i="63"/>
  <c r="CK35" i="63"/>
  <c r="CG35" i="63"/>
  <c r="CC35" i="63"/>
  <c r="BY35" i="63"/>
  <c r="BU35" i="63"/>
  <c r="BQ35" i="63"/>
  <c r="BM35" i="63"/>
  <c r="BI35" i="63"/>
  <c r="BE35" i="63"/>
  <c r="BA35" i="63"/>
  <c r="AW35" i="63"/>
  <c r="AC35" i="63"/>
  <c r="U35" i="63"/>
  <c r="Q35" i="63"/>
  <c r="M35" i="63"/>
  <c r="DY34" i="63"/>
  <c r="DU34" i="63"/>
  <c r="DQ34" i="63"/>
  <c r="DM34" i="63"/>
  <c r="DI34" i="63"/>
  <c r="DE34" i="63"/>
  <c r="DA34" i="63"/>
  <c r="CW34" i="63"/>
  <c r="CS34" i="63"/>
  <c r="CO34" i="63"/>
  <c r="CK34" i="63"/>
  <c r="CG34" i="63"/>
  <c r="CC34" i="63"/>
  <c r="BY34" i="63"/>
  <c r="BU34" i="63"/>
  <c r="BQ34" i="63"/>
  <c r="BM34" i="63"/>
  <c r="BI34" i="63"/>
  <c r="BE34" i="63"/>
  <c r="AW34" i="63"/>
  <c r="AC34" i="63"/>
  <c r="U34" i="63"/>
  <c r="Q34" i="63"/>
  <c r="M34" i="63"/>
  <c r="DY33" i="63"/>
  <c r="DU33" i="63"/>
  <c r="DQ33" i="63"/>
  <c r="DM33" i="63"/>
  <c r="DI33" i="63"/>
  <c r="DE33" i="63"/>
  <c r="DA33" i="63"/>
  <c r="CW33" i="63"/>
  <c r="CS33" i="63"/>
  <c r="CO33" i="63"/>
  <c r="CK33" i="63"/>
  <c r="CG33" i="63"/>
  <c r="CC33" i="63"/>
  <c r="BY33" i="63"/>
  <c r="BU33" i="63"/>
  <c r="BQ33" i="63"/>
  <c r="BM33" i="63"/>
  <c r="BE33" i="63"/>
  <c r="AW33" i="63"/>
  <c r="AC33" i="63"/>
  <c r="U33" i="63"/>
  <c r="Q33" i="63"/>
  <c r="M33" i="63"/>
  <c r="DY32" i="63"/>
  <c r="DU32" i="63"/>
  <c r="DQ32" i="63"/>
  <c r="DM32" i="63"/>
  <c r="DI32" i="63"/>
  <c r="DE32" i="63"/>
  <c r="DA32" i="63"/>
  <c r="CW32" i="63"/>
  <c r="CS32" i="63"/>
  <c r="CO32" i="63"/>
  <c r="CK32" i="63"/>
  <c r="CC32" i="63"/>
  <c r="BY32" i="63"/>
  <c r="BU32" i="63"/>
  <c r="BQ32" i="63"/>
  <c r="BM32" i="63"/>
  <c r="BE32" i="63"/>
  <c r="AW32" i="63"/>
  <c r="AC32" i="63"/>
  <c r="U32" i="63"/>
  <c r="M32" i="63"/>
  <c r="DY31" i="63"/>
  <c r="DU31" i="63"/>
  <c r="DQ31" i="63"/>
  <c r="DM31" i="63"/>
  <c r="DI31" i="63"/>
  <c r="DE31" i="63"/>
  <c r="DA31" i="63"/>
  <c r="CW31" i="63"/>
  <c r="CS31" i="63"/>
  <c r="CK31" i="63"/>
  <c r="CC31" i="63"/>
  <c r="BU31" i="63"/>
  <c r="BQ31" i="63"/>
  <c r="BM31" i="63"/>
  <c r="BE31" i="63"/>
  <c r="AW31" i="63"/>
  <c r="AC31" i="63"/>
  <c r="U31" i="63"/>
  <c r="DY30" i="63"/>
  <c r="DU30" i="63"/>
  <c r="DQ30" i="63"/>
  <c r="DM30" i="63"/>
  <c r="DI30" i="63"/>
  <c r="DE30" i="63"/>
  <c r="DA30" i="63"/>
  <c r="CW30" i="63"/>
  <c r="CS30" i="63"/>
  <c r="CK30" i="63"/>
  <c r="CC30" i="63"/>
  <c r="BU30" i="63"/>
  <c r="BQ30" i="63"/>
  <c r="BM30" i="63"/>
  <c r="BE30" i="63"/>
  <c r="AW30" i="63"/>
  <c r="U30" i="63"/>
  <c r="DY29" i="63"/>
  <c r="DU29" i="63"/>
  <c r="DQ29" i="63"/>
  <c r="DI29" i="63"/>
  <c r="DA29" i="63"/>
  <c r="CW29" i="63"/>
  <c r="CS29" i="63"/>
  <c r="CK29" i="63"/>
  <c r="BU29" i="63"/>
  <c r="BQ29" i="63"/>
  <c r="BE29" i="63"/>
  <c r="AW29" i="63"/>
  <c r="U29" i="63"/>
  <c r="DY28" i="63"/>
  <c r="DU28" i="63"/>
  <c r="DQ28" i="63"/>
  <c r="DI28" i="63"/>
  <c r="DA28" i="63"/>
  <c r="CW28" i="63"/>
  <c r="CS28" i="63"/>
  <c r="CK28" i="63"/>
  <c r="BU28" i="63"/>
  <c r="BQ28" i="63"/>
  <c r="BE28" i="63"/>
  <c r="U28" i="63"/>
  <c r="DY27" i="63"/>
  <c r="DU27" i="63"/>
  <c r="DQ27" i="63"/>
  <c r="DI27" i="63"/>
  <c r="DA27" i="63"/>
  <c r="CW27" i="63"/>
  <c r="CS27" i="63"/>
  <c r="CK27" i="63"/>
  <c r="BU27" i="63"/>
  <c r="DU26" i="63"/>
  <c r="DQ26" i="63"/>
  <c r="DI26" i="63"/>
  <c r="DA26" i="63"/>
  <c r="CW26" i="63"/>
  <c r="CS26" i="63"/>
  <c r="CK26" i="63"/>
  <c r="BU26" i="63"/>
  <c r="DU25" i="63"/>
  <c r="DQ25" i="63"/>
  <c r="DI25" i="63"/>
  <c r="DA25" i="63"/>
  <c r="CW25" i="63"/>
  <c r="DU24" i="63"/>
  <c r="DQ24" i="63"/>
  <c r="DI24" i="63"/>
  <c r="DA24" i="63"/>
  <c r="CW24" i="63"/>
  <c r="DU23" i="63"/>
  <c r="DQ23" i="63"/>
  <c r="DI23" i="63"/>
  <c r="DA23" i="63"/>
  <c r="CW23" i="63"/>
  <c r="DU22" i="63"/>
  <c r="DI22" i="63"/>
  <c r="DA22" i="63"/>
  <c r="CW22" i="63"/>
  <c r="DU21" i="63"/>
  <c r="DA21" i="63"/>
  <c r="DY14" i="63"/>
  <c r="DY15" i="63" s="1"/>
  <c r="DY16" i="63" s="1"/>
  <c r="DY17" i="63" s="1"/>
  <c r="DY18" i="63" s="1"/>
  <c r="DY19" i="63" s="1"/>
  <c r="DY20" i="63" s="1"/>
  <c r="DY21" i="63" s="1"/>
  <c r="DY22" i="63" s="1"/>
  <c r="DY23" i="63" s="1"/>
  <c r="DY24" i="63" s="1"/>
  <c r="DY25" i="63" s="1"/>
  <c r="DY26" i="63" s="1"/>
  <c r="DU14" i="63"/>
  <c r="DU15" i="63" s="1"/>
  <c r="DU16" i="63" s="1"/>
  <c r="DU17" i="63" s="1"/>
  <c r="DU18" i="63" s="1"/>
  <c r="DU19" i="63" s="1"/>
  <c r="DU20" i="63" s="1"/>
  <c r="DQ14" i="63"/>
  <c r="DQ15" i="63" s="1"/>
  <c r="DQ16" i="63" s="1"/>
  <c r="DQ17" i="63" s="1"/>
  <c r="DQ18" i="63" s="1"/>
  <c r="DQ19" i="63" s="1"/>
  <c r="DQ20" i="63" s="1"/>
  <c r="DQ21" i="63" s="1"/>
  <c r="DQ22" i="63" s="1"/>
  <c r="DM14" i="63"/>
  <c r="DM15" i="63" s="1"/>
  <c r="DM16" i="63" s="1"/>
  <c r="DM17" i="63" s="1"/>
  <c r="DM18" i="63" s="1"/>
  <c r="DM19" i="63" s="1"/>
  <c r="DM20" i="63" s="1"/>
  <c r="DM21" i="63" s="1"/>
  <c r="DM22" i="63" s="1"/>
  <c r="DM23" i="63" s="1"/>
  <c r="DM24" i="63" s="1"/>
  <c r="DM25" i="63" s="1"/>
  <c r="DM26" i="63" s="1"/>
  <c r="DM27" i="63" s="1"/>
  <c r="DM28" i="63" s="1"/>
  <c r="DM29" i="63" s="1"/>
  <c r="DI14" i="63"/>
  <c r="DI15" i="63" s="1"/>
  <c r="DI16" i="63" s="1"/>
  <c r="DI17" i="63" s="1"/>
  <c r="DI18" i="63" s="1"/>
  <c r="DI19" i="63" s="1"/>
  <c r="DI20" i="63" s="1"/>
  <c r="DI21" i="63" s="1"/>
  <c r="DE14" i="63"/>
  <c r="DE15" i="63" s="1"/>
  <c r="DE16" i="63" s="1"/>
  <c r="DE17" i="63" s="1"/>
  <c r="DE18" i="63" s="1"/>
  <c r="DE19" i="63" s="1"/>
  <c r="DE20" i="63" s="1"/>
  <c r="DE21" i="63" s="1"/>
  <c r="DE22" i="63" s="1"/>
  <c r="DE23" i="63" s="1"/>
  <c r="DE24" i="63" s="1"/>
  <c r="DE25" i="63" s="1"/>
  <c r="DE26" i="63" s="1"/>
  <c r="DE27" i="63" s="1"/>
  <c r="DE28" i="63" s="1"/>
  <c r="DE29" i="63" s="1"/>
  <c r="DA14" i="63"/>
  <c r="DA15" i="63" s="1"/>
  <c r="DA16" i="63" s="1"/>
  <c r="DA17" i="63" s="1"/>
  <c r="DA18" i="63" s="1"/>
  <c r="DA19" i="63" s="1"/>
  <c r="DA20" i="63" s="1"/>
  <c r="CW14" i="63"/>
  <c r="CW15" i="63" s="1"/>
  <c r="CW16" i="63" s="1"/>
  <c r="CW17" i="63" s="1"/>
  <c r="CW18" i="63" s="1"/>
  <c r="CW19" i="63" s="1"/>
  <c r="CW20" i="63" s="1"/>
  <c r="CW21" i="63" s="1"/>
  <c r="CS14" i="63"/>
  <c r="CS15" i="63" s="1"/>
  <c r="CS16" i="63" s="1"/>
  <c r="CS17" i="63" s="1"/>
  <c r="CS18" i="63" s="1"/>
  <c r="CS19" i="63" s="1"/>
  <c r="CS20" i="63" s="1"/>
  <c r="CS21" i="63" s="1"/>
  <c r="CS22" i="63" s="1"/>
  <c r="CS23" i="63" s="1"/>
  <c r="CS24" i="63" s="1"/>
  <c r="CS25" i="63" s="1"/>
  <c r="CO14" i="63"/>
  <c r="CO15" i="63" s="1"/>
  <c r="CO16" i="63" s="1"/>
  <c r="CO17" i="63" s="1"/>
  <c r="CO18" i="63" s="1"/>
  <c r="CO19" i="63" s="1"/>
  <c r="CO20" i="63" s="1"/>
  <c r="CO21" i="63" s="1"/>
  <c r="CO22" i="63" s="1"/>
  <c r="CO23" i="63" s="1"/>
  <c r="CO24" i="63" s="1"/>
  <c r="CO25" i="63" s="1"/>
  <c r="CO26" i="63" s="1"/>
  <c r="CO27" i="63" s="1"/>
  <c r="CO28" i="63" s="1"/>
  <c r="CO29" i="63" s="1"/>
  <c r="CO30" i="63" s="1"/>
  <c r="CO31" i="63" s="1"/>
  <c r="CK14" i="63"/>
  <c r="CK15" i="63" s="1"/>
  <c r="CK16" i="63" s="1"/>
  <c r="CK17" i="63" s="1"/>
  <c r="CK18" i="63" s="1"/>
  <c r="CK19" i="63" s="1"/>
  <c r="CK20" i="63" s="1"/>
  <c r="CK21" i="63" s="1"/>
  <c r="CK22" i="63" s="1"/>
  <c r="CK23" i="63" s="1"/>
  <c r="CK24" i="63" s="1"/>
  <c r="CK25" i="63" s="1"/>
  <c r="CG14" i="63"/>
  <c r="CG15" i="63" s="1"/>
  <c r="CG16" i="63" s="1"/>
  <c r="CG17" i="63" s="1"/>
  <c r="CG18" i="63" s="1"/>
  <c r="CG19" i="63" s="1"/>
  <c r="CG20" i="63" s="1"/>
  <c r="CG21" i="63" s="1"/>
  <c r="CG22" i="63" s="1"/>
  <c r="CG23" i="63" s="1"/>
  <c r="CG24" i="63" s="1"/>
  <c r="CG25" i="63" s="1"/>
  <c r="CG26" i="63" s="1"/>
  <c r="CG27" i="63" s="1"/>
  <c r="CG28" i="63" s="1"/>
  <c r="CG29" i="63" s="1"/>
  <c r="CG30" i="63" s="1"/>
  <c r="CG31" i="63" s="1"/>
  <c r="CG32" i="63" s="1"/>
  <c r="CC14" i="63"/>
  <c r="CC15" i="63" s="1"/>
  <c r="CC16" i="63" s="1"/>
  <c r="CC17" i="63" s="1"/>
  <c r="CC18" i="63" s="1"/>
  <c r="CC19" i="63" s="1"/>
  <c r="CC20" i="63" s="1"/>
  <c r="CC21" i="63" s="1"/>
  <c r="CC22" i="63" s="1"/>
  <c r="CC23" i="63" s="1"/>
  <c r="CC24" i="63" s="1"/>
  <c r="CC25" i="63" s="1"/>
  <c r="CC26" i="63" s="1"/>
  <c r="CC27" i="63" s="1"/>
  <c r="CC28" i="63" s="1"/>
  <c r="CC29" i="63" s="1"/>
  <c r="BY14" i="63"/>
  <c r="BY15" i="63" s="1"/>
  <c r="BY16" i="63" s="1"/>
  <c r="BY17" i="63" s="1"/>
  <c r="BY18" i="63" s="1"/>
  <c r="BY19" i="63" s="1"/>
  <c r="BY20" i="63" s="1"/>
  <c r="BY21" i="63" s="1"/>
  <c r="BY22" i="63" s="1"/>
  <c r="BY23" i="63" s="1"/>
  <c r="BY24" i="63" s="1"/>
  <c r="BY25" i="63" s="1"/>
  <c r="BY26" i="63" s="1"/>
  <c r="BY27" i="63" s="1"/>
  <c r="BY28" i="63" s="1"/>
  <c r="BY29" i="63" s="1"/>
  <c r="BY30" i="63" s="1"/>
  <c r="BY31" i="63" s="1"/>
  <c r="BU14" i="63"/>
  <c r="BU15" i="63" s="1"/>
  <c r="BU16" i="63" s="1"/>
  <c r="BU17" i="63" s="1"/>
  <c r="BU18" i="63" s="1"/>
  <c r="BU19" i="63" s="1"/>
  <c r="BU20" i="63" s="1"/>
  <c r="BU21" i="63" s="1"/>
  <c r="BU22" i="63" s="1"/>
  <c r="BU23" i="63" s="1"/>
  <c r="BU24" i="63" s="1"/>
  <c r="BU25" i="63" s="1"/>
  <c r="BQ14" i="63"/>
  <c r="BQ15" i="63" s="1"/>
  <c r="BQ16" i="63" s="1"/>
  <c r="BQ17" i="63" s="1"/>
  <c r="BQ18" i="63" s="1"/>
  <c r="BQ19" i="63" s="1"/>
  <c r="BQ20" i="63" s="1"/>
  <c r="BQ21" i="63" s="1"/>
  <c r="BQ22" i="63" s="1"/>
  <c r="BQ23" i="63" s="1"/>
  <c r="BQ24" i="63" s="1"/>
  <c r="BQ25" i="63" s="1"/>
  <c r="BQ26" i="63" s="1"/>
  <c r="BQ27" i="63" s="1"/>
  <c r="BM14" i="63"/>
  <c r="BM15" i="63" s="1"/>
  <c r="BM16" i="63" s="1"/>
  <c r="BM17" i="63" s="1"/>
  <c r="BM18" i="63" s="1"/>
  <c r="BM19" i="63" s="1"/>
  <c r="BM20" i="63" s="1"/>
  <c r="BM21" i="63" s="1"/>
  <c r="BM22" i="63" s="1"/>
  <c r="BM23" i="63" s="1"/>
  <c r="BM24" i="63" s="1"/>
  <c r="BM25" i="63" s="1"/>
  <c r="BM26" i="63" s="1"/>
  <c r="BM27" i="63" s="1"/>
  <c r="BM28" i="63" s="1"/>
  <c r="BM29" i="63" s="1"/>
  <c r="BI14" i="63"/>
  <c r="BI15" i="63" s="1"/>
  <c r="BI16" i="63" s="1"/>
  <c r="BI17" i="63" s="1"/>
  <c r="BI18" i="63" s="1"/>
  <c r="BI19" i="63" s="1"/>
  <c r="BI20" i="63" s="1"/>
  <c r="BI21" i="63" s="1"/>
  <c r="BI22" i="63" s="1"/>
  <c r="BI23" i="63" s="1"/>
  <c r="BI24" i="63" s="1"/>
  <c r="BI25" i="63" s="1"/>
  <c r="BI26" i="63" s="1"/>
  <c r="BI27" i="63" s="1"/>
  <c r="BI28" i="63" s="1"/>
  <c r="BI29" i="63" s="1"/>
  <c r="BI30" i="63" s="1"/>
  <c r="BI31" i="63" s="1"/>
  <c r="BI32" i="63" s="1"/>
  <c r="BI33" i="63" s="1"/>
  <c r="BE14" i="63"/>
  <c r="BE15" i="63" s="1"/>
  <c r="BE16" i="63" s="1"/>
  <c r="BE17" i="63" s="1"/>
  <c r="BE18" i="63" s="1"/>
  <c r="BE19" i="63" s="1"/>
  <c r="BE20" i="63" s="1"/>
  <c r="BE21" i="63" s="1"/>
  <c r="BE22" i="63" s="1"/>
  <c r="BE23" i="63" s="1"/>
  <c r="BE24" i="63" s="1"/>
  <c r="BE25" i="63" s="1"/>
  <c r="BE26" i="63" s="1"/>
  <c r="BE27" i="63" s="1"/>
  <c r="BA14" i="63"/>
  <c r="BA15" i="63" s="1"/>
  <c r="BA16" i="63" s="1"/>
  <c r="BA17" i="63" s="1"/>
  <c r="BA18" i="63" s="1"/>
  <c r="BA19" i="63" s="1"/>
  <c r="BA20" i="63" s="1"/>
  <c r="BA21" i="63" s="1"/>
  <c r="BA22" i="63" s="1"/>
  <c r="BA23" i="63" s="1"/>
  <c r="BA24" i="63" s="1"/>
  <c r="BA25" i="63" s="1"/>
  <c r="BA26" i="63" s="1"/>
  <c r="BA27" i="63" s="1"/>
  <c r="BA28" i="63" s="1"/>
  <c r="BA29" i="63" s="1"/>
  <c r="BA30" i="63" s="1"/>
  <c r="BA31" i="63" s="1"/>
  <c r="BA32" i="63" s="1"/>
  <c r="BA33" i="63" s="1"/>
  <c r="BA34" i="63" s="1"/>
  <c r="AW14" i="63"/>
  <c r="AW15" i="63" s="1"/>
  <c r="AW16" i="63" s="1"/>
  <c r="AW17" i="63" s="1"/>
  <c r="AW18" i="63" s="1"/>
  <c r="AW19" i="63" s="1"/>
  <c r="AW20" i="63" s="1"/>
  <c r="AW21" i="63" s="1"/>
  <c r="AW22" i="63" s="1"/>
  <c r="AW23" i="63" s="1"/>
  <c r="AW24" i="63" s="1"/>
  <c r="AW25" i="63" s="1"/>
  <c r="AW26" i="63" s="1"/>
  <c r="AW27" i="63" s="1"/>
  <c r="AW28" i="63" s="1"/>
  <c r="AS14" i="63"/>
  <c r="AS15" i="63" s="1"/>
  <c r="AS16" i="63" s="1"/>
  <c r="AS17" i="63" s="1"/>
  <c r="AS18" i="63" s="1"/>
  <c r="AS19" i="63" s="1"/>
  <c r="AS20" i="63" s="1"/>
  <c r="AS21" i="63" s="1"/>
  <c r="AS22" i="63" s="1"/>
  <c r="AS23" i="63" s="1"/>
  <c r="AS24" i="63" s="1"/>
  <c r="AS25" i="63" s="1"/>
  <c r="AS26" i="63" s="1"/>
  <c r="AS27" i="63" s="1"/>
  <c r="AS28" i="63" s="1"/>
  <c r="AS29" i="63" s="1"/>
  <c r="AS30" i="63" s="1"/>
  <c r="AS31" i="63" s="1"/>
  <c r="AS32" i="63" s="1"/>
  <c r="AS33" i="63" s="1"/>
  <c r="AS34" i="63" s="1"/>
  <c r="AS35" i="63" s="1"/>
  <c r="AS36" i="63" s="1"/>
  <c r="AO14" i="63"/>
  <c r="AO15" i="63" s="1"/>
  <c r="AO16" i="63" s="1"/>
  <c r="AO17" i="63" s="1"/>
  <c r="AO18" i="63" s="1"/>
  <c r="AO19" i="63" s="1"/>
  <c r="AO20" i="63" s="1"/>
  <c r="AO21" i="63" s="1"/>
  <c r="AO22" i="63" s="1"/>
  <c r="AO23" i="63" s="1"/>
  <c r="AO24" i="63" s="1"/>
  <c r="AO25" i="63" s="1"/>
  <c r="AO26" i="63" s="1"/>
  <c r="AO27" i="63" s="1"/>
  <c r="AO28" i="63" s="1"/>
  <c r="AO29" i="63" s="1"/>
  <c r="AO30" i="63" s="1"/>
  <c r="AO31" i="63" s="1"/>
  <c r="AO32" i="63" s="1"/>
  <c r="AO33" i="63" s="1"/>
  <c r="AO34" i="63" s="1"/>
  <c r="AO35" i="63" s="1"/>
  <c r="AO36" i="63" s="1"/>
  <c r="AO37" i="63" s="1"/>
  <c r="AK14" i="63"/>
  <c r="AK15" i="63" s="1"/>
  <c r="AK16" i="63" s="1"/>
  <c r="AK17" i="63" s="1"/>
  <c r="AK18" i="63" s="1"/>
  <c r="AK19" i="63" s="1"/>
  <c r="AK20" i="63" s="1"/>
  <c r="AK21" i="63" s="1"/>
  <c r="AK22" i="63" s="1"/>
  <c r="AK23" i="63" s="1"/>
  <c r="AK24" i="63" s="1"/>
  <c r="AK25" i="63" s="1"/>
  <c r="AK26" i="63" s="1"/>
  <c r="AK27" i="63" s="1"/>
  <c r="AK28" i="63" s="1"/>
  <c r="AK29" i="63" s="1"/>
  <c r="AK30" i="63" s="1"/>
  <c r="AK31" i="63" s="1"/>
  <c r="AK32" i="63" s="1"/>
  <c r="AK33" i="63" s="1"/>
  <c r="AK34" i="63" s="1"/>
  <c r="AK35" i="63" s="1"/>
  <c r="AG14" i="63"/>
  <c r="AG15" i="63" s="1"/>
  <c r="AG16" i="63" s="1"/>
  <c r="AG17" i="63" s="1"/>
  <c r="AG18" i="63" s="1"/>
  <c r="AG19" i="63" s="1"/>
  <c r="AG20" i="63" s="1"/>
  <c r="AG21" i="63" s="1"/>
  <c r="AG22" i="63" s="1"/>
  <c r="AG23" i="63" s="1"/>
  <c r="AG24" i="63" s="1"/>
  <c r="AG25" i="63" s="1"/>
  <c r="AG26" i="63" s="1"/>
  <c r="AG27" i="63" s="1"/>
  <c r="AG28" i="63" s="1"/>
  <c r="AG29" i="63" s="1"/>
  <c r="AG30" i="63" s="1"/>
  <c r="AG31" i="63" s="1"/>
  <c r="AG32" i="63" s="1"/>
  <c r="AG33" i="63" s="1"/>
  <c r="AG34" i="63" s="1"/>
  <c r="AG35" i="63" s="1"/>
  <c r="AG36" i="63" s="1"/>
  <c r="AG37" i="63" s="1"/>
  <c r="AG38" i="63" s="1"/>
  <c r="AG39" i="63" s="1"/>
  <c r="AG40" i="63" s="1"/>
  <c r="AG41" i="63" s="1"/>
  <c r="AG42" i="63" s="1"/>
  <c r="AG43" i="63" s="1"/>
  <c r="AG44" i="63" s="1"/>
  <c r="AG45" i="63" s="1"/>
  <c r="AG46" i="63" s="1"/>
  <c r="AG47" i="63" s="1"/>
  <c r="AG48" i="63" s="1"/>
  <c r="AG49" i="63" s="1"/>
  <c r="AG50" i="63" s="1"/>
  <c r="AG51" i="63" s="1"/>
  <c r="AG52" i="63" s="1"/>
  <c r="AG53" i="63" s="1"/>
  <c r="AC14" i="63"/>
  <c r="AC15" i="63" s="1"/>
  <c r="AC16" i="63" s="1"/>
  <c r="AC17" i="63" s="1"/>
  <c r="AC18" i="63" s="1"/>
  <c r="AC19" i="63" s="1"/>
  <c r="AC20" i="63" s="1"/>
  <c r="AC21" i="63" s="1"/>
  <c r="AC22" i="63" s="1"/>
  <c r="AC23" i="63" s="1"/>
  <c r="AC24" i="63" s="1"/>
  <c r="AC25" i="63" s="1"/>
  <c r="AC26" i="63" s="1"/>
  <c r="AC27" i="63" s="1"/>
  <c r="AC28" i="63" s="1"/>
  <c r="AC29" i="63" s="1"/>
  <c r="AC30" i="63" s="1"/>
  <c r="Y14" i="63"/>
  <c r="Y15" i="63" s="1"/>
  <c r="Y16" i="63" s="1"/>
  <c r="Y17" i="63" s="1"/>
  <c r="Y18" i="63" s="1"/>
  <c r="Y19" i="63" s="1"/>
  <c r="Y20" i="63" s="1"/>
  <c r="Y21" i="63" s="1"/>
  <c r="Y22" i="63" s="1"/>
  <c r="Y23" i="63" s="1"/>
  <c r="Y24" i="63" s="1"/>
  <c r="Y25" i="63" s="1"/>
  <c r="Y26" i="63" s="1"/>
  <c r="Y27" i="63" s="1"/>
  <c r="Y28" i="63" s="1"/>
  <c r="Y29" i="63" s="1"/>
  <c r="Y30" i="63" s="1"/>
  <c r="Y31" i="63" s="1"/>
  <c r="Y32" i="63" s="1"/>
  <c r="Y33" i="63" s="1"/>
  <c r="Y34" i="63" s="1"/>
  <c r="Y35" i="63" s="1"/>
  <c r="Y36" i="63" s="1"/>
  <c r="Y37" i="63" s="1"/>
  <c r="Y38" i="63" s="1"/>
  <c r="Y39" i="63" s="1"/>
  <c r="U14" i="63"/>
  <c r="U15" i="63" s="1"/>
  <c r="U16" i="63" s="1"/>
  <c r="U17" i="63" s="1"/>
  <c r="U18" i="63" s="1"/>
  <c r="U19" i="63" s="1"/>
  <c r="U20" i="63" s="1"/>
  <c r="U21" i="63" s="1"/>
  <c r="U22" i="63" s="1"/>
  <c r="U23" i="63" s="1"/>
  <c r="U24" i="63" s="1"/>
  <c r="U25" i="63" s="1"/>
  <c r="U26" i="63" s="1"/>
  <c r="U27" i="63" s="1"/>
  <c r="Q14" i="63"/>
  <c r="Q15" i="63" s="1"/>
  <c r="Q16" i="63" s="1"/>
  <c r="Q17" i="63" s="1"/>
  <c r="Q18" i="63" s="1"/>
  <c r="Q19" i="63" s="1"/>
  <c r="Q20" i="63" s="1"/>
  <c r="Q21" i="63" s="1"/>
  <c r="Q22" i="63" s="1"/>
  <c r="Q23" i="63" s="1"/>
  <c r="Q24" i="63" s="1"/>
  <c r="Q25" i="63" s="1"/>
  <c r="Q26" i="63" s="1"/>
  <c r="Q27" i="63" s="1"/>
  <c r="Q28" i="63" s="1"/>
  <c r="Q29" i="63" s="1"/>
  <c r="Q30" i="63" s="1"/>
  <c r="Q31" i="63" s="1"/>
  <c r="Q32" i="63" s="1"/>
  <c r="M14" i="63"/>
  <c r="M15" i="63" s="1"/>
  <c r="M16" i="63" s="1"/>
  <c r="M17" i="63" s="1"/>
  <c r="M18" i="63" s="1"/>
  <c r="M19" i="63" s="1"/>
  <c r="M20" i="63" s="1"/>
  <c r="M21" i="63" s="1"/>
  <c r="M22" i="63" s="1"/>
  <c r="M23" i="63" s="1"/>
  <c r="M24" i="63" s="1"/>
  <c r="M25" i="63" s="1"/>
  <c r="M26" i="63" s="1"/>
  <c r="M27" i="63" s="1"/>
  <c r="M28" i="63" s="1"/>
  <c r="M29" i="63" s="1"/>
  <c r="M30" i="63" s="1"/>
  <c r="M31" i="63" s="1"/>
  <c r="I15" i="63"/>
  <c r="H15" i="63"/>
  <c r="I14" i="63"/>
  <c r="H14" i="63"/>
  <c r="I13" i="63"/>
  <c r="G13" i="63" s="1"/>
  <c r="H13" i="63"/>
  <c r="A8" i="63"/>
  <c r="A9" i="63" s="1"/>
  <c r="A10" i="63" s="1"/>
  <c r="A11" i="63" s="1"/>
  <c r="A12" i="63" s="1"/>
  <c r="A13" i="63" s="1"/>
  <c r="A14" i="63" s="1"/>
  <c r="A15" i="63" s="1"/>
  <c r="A16" i="63" s="1"/>
  <c r="A17" i="63" s="1"/>
  <c r="A18" i="63" s="1"/>
  <c r="A19" i="63" s="1"/>
  <c r="A20" i="63" s="1"/>
  <c r="A21" i="63" s="1"/>
  <c r="A22" i="63" s="1"/>
  <c r="A23" i="63" s="1"/>
  <c r="A24" i="63" s="1"/>
  <c r="A25" i="63" s="1"/>
  <c r="A26" i="63" s="1"/>
  <c r="A27" i="63" s="1"/>
  <c r="A28" i="63" s="1"/>
  <c r="A29" i="63" s="1"/>
  <c r="A30" i="63" s="1"/>
  <c r="A31" i="63" s="1"/>
  <c r="A32" i="63" s="1"/>
  <c r="A33" i="63" s="1"/>
  <c r="A34" i="63" s="1"/>
  <c r="A35" i="63" s="1"/>
  <c r="A36" i="63" s="1"/>
  <c r="A37" i="63" s="1"/>
  <c r="A38" i="63" s="1"/>
  <c r="A39" i="63" s="1"/>
  <c r="A40" i="63" s="1"/>
  <c r="A41" i="63" s="1"/>
  <c r="A42" i="63" s="1"/>
  <c r="A43" i="63" s="1"/>
  <c r="A44" i="63" s="1"/>
  <c r="A45" i="63" s="1"/>
  <c r="A46" i="63" s="1"/>
  <c r="A47" i="63" s="1"/>
  <c r="A48" i="63" s="1"/>
  <c r="A49" i="63" s="1"/>
  <c r="A50" i="63" s="1"/>
  <c r="A51" i="63" s="1"/>
  <c r="A52" i="63" s="1"/>
  <c r="A53" i="63" s="1"/>
  <c r="A54" i="63" s="1"/>
  <c r="A55" i="63" s="1"/>
  <c r="A56" i="63" s="1"/>
  <c r="A57" i="63" s="1"/>
  <c r="A58" i="63" s="1"/>
  <c r="A59" i="63" s="1"/>
  <c r="A60" i="63" s="1"/>
  <c r="A61" i="63" s="1"/>
  <c r="A62" i="63" s="1"/>
  <c r="A63" i="63" s="1"/>
  <c r="A64" i="63" s="1"/>
  <c r="A65" i="63" s="1"/>
  <c r="A66" i="63" s="1"/>
  <c r="A67" i="63" s="1"/>
  <c r="A68" i="63" s="1"/>
  <c r="A69" i="63" s="1"/>
  <c r="A70" i="63" s="1"/>
  <c r="A71" i="63" s="1"/>
  <c r="A72" i="63" s="1"/>
  <c r="A73" i="63" s="1"/>
  <c r="A74" i="63" s="1"/>
  <c r="A75" i="63" s="1"/>
  <c r="A76" i="63" s="1"/>
  <c r="A77" i="63" s="1"/>
  <c r="A78" i="63" s="1"/>
  <c r="A79" i="63" s="1"/>
  <c r="A80" i="63" s="1"/>
  <c r="A81" i="63" s="1"/>
  <c r="A82" i="63" s="1"/>
  <c r="A83" i="63" s="1"/>
  <c r="A84" i="63" s="1"/>
  <c r="A85" i="63" s="1"/>
  <c r="A86" i="63" s="1"/>
  <c r="A87" i="63" s="1"/>
  <c r="A88" i="63" s="1"/>
  <c r="A89" i="63" s="1"/>
  <c r="A90" i="63" s="1"/>
  <c r="A91" i="63" s="1"/>
  <c r="A92" i="63" s="1"/>
  <c r="A93" i="63" s="1"/>
  <c r="A94" i="63" s="1"/>
  <c r="A95" i="63" s="1"/>
  <c r="A96" i="63" s="1"/>
  <c r="A97" i="63" s="1"/>
  <c r="A98" i="63" s="1"/>
  <c r="A99" i="63" s="1"/>
  <c r="A100" i="63" s="1"/>
  <c r="A101" i="63" s="1"/>
  <c r="A102" i="63" s="1"/>
  <c r="A103" i="63" s="1"/>
  <c r="A104" i="63" s="1"/>
  <c r="A105" i="63" s="1"/>
  <c r="A106" i="63" s="1"/>
  <c r="A107" i="63" s="1"/>
  <c r="A108" i="63" s="1"/>
  <c r="A109" i="63" s="1"/>
  <c r="A110" i="63" s="1"/>
  <c r="A111" i="63" s="1"/>
  <c r="A112" i="63" s="1"/>
  <c r="A113" i="63" s="1"/>
  <c r="A114" i="63" s="1"/>
  <c r="A115" i="63" s="1"/>
  <c r="A116" i="63" s="1"/>
  <c r="A117" i="63" s="1"/>
  <c r="A118" i="63" s="1"/>
  <c r="DQ103" i="75"/>
  <c r="DM103" i="75"/>
  <c r="DI103" i="75"/>
  <c r="DE103" i="75"/>
  <c r="DA103" i="75"/>
  <c r="CW103" i="75"/>
  <c r="CS103" i="75"/>
  <c r="CO103" i="75"/>
  <c r="CK103" i="75"/>
  <c r="CG103" i="75"/>
  <c r="CC103" i="75"/>
  <c r="BY103" i="75"/>
  <c r="BU103" i="75"/>
  <c r="BQ103" i="75"/>
  <c r="BM103" i="75"/>
  <c r="BI103" i="75"/>
  <c r="BE103" i="75"/>
  <c r="BA103" i="75"/>
  <c r="AW103" i="75"/>
  <c r="AS103" i="75"/>
  <c r="AO103" i="75"/>
  <c r="AK103" i="75"/>
  <c r="AG103" i="75"/>
  <c r="AC103" i="75"/>
  <c r="Y103" i="75"/>
  <c r="U103" i="75"/>
  <c r="Q103" i="75"/>
  <c r="M103" i="75"/>
  <c r="DQ102" i="75"/>
  <c r="DM102" i="75"/>
  <c r="DI102" i="75"/>
  <c r="DE102" i="75"/>
  <c r="DA102" i="75"/>
  <c r="CW102" i="75"/>
  <c r="CS102" i="75"/>
  <c r="CO102" i="75"/>
  <c r="CK102" i="75"/>
  <c r="CG102" i="75"/>
  <c r="CC102" i="75"/>
  <c r="BY102" i="75"/>
  <c r="BU102" i="75"/>
  <c r="BQ102" i="75"/>
  <c r="BM102" i="75"/>
  <c r="BI102" i="75"/>
  <c r="BE102" i="75"/>
  <c r="BA102" i="75"/>
  <c r="AW102" i="75"/>
  <c r="AS102" i="75"/>
  <c r="AO102" i="75"/>
  <c r="AK102" i="75"/>
  <c r="AG102" i="75"/>
  <c r="AC102" i="75"/>
  <c r="Y102" i="75"/>
  <c r="U102" i="75"/>
  <c r="Q102" i="75"/>
  <c r="M102" i="75"/>
  <c r="DY101" i="75"/>
  <c r="DU101" i="75"/>
  <c r="DQ101" i="75"/>
  <c r="DM101" i="75"/>
  <c r="DI101" i="75"/>
  <c r="DE101" i="75"/>
  <c r="DA101" i="75"/>
  <c r="CW101" i="75"/>
  <c r="CS101" i="75"/>
  <c r="CO101" i="75"/>
  <c r="CK101" i="75"/>
  <c r="CG101" i="75"/>
  <c r="CC101" i="75"/>
  <c r="BY101" i="75"/>
  <c r="BU101" i="75"/>
  <c r="BQ101" i="75"/>
  <c r="BM101" i="75"/>
  <c r="BI101" i="75"/>
  <c r="BE101" i="75"/>
  <c r="BA101" i="75"/>
  <c r="AW101" i="75"/>
  <c r="AS101" i="75"/>
  <c r="AO101" i="75"/>
  <c r="AK101" i="75"/>
  <c r="AG101" i="75"/>
  <c r="AC101" i="75"/>
  <c r="Y101" i="75"/>
  <c r="U101" i="75"/>
  <c r="Q101" i="75"/>
  <c r="M101" i="75"/>
  <c r="A101" i="75"/>
  <c r="DY100" i="75"/>
  <c r="DU100" i="75"/>
  <c r="DQ100" i="75"/>
  <c r="DM100" i="75"/>
  <c r="DI100" i="75"/>
  <c r="DE100" i="75"/>
  <c r="DA100" i="75"/>
  <c r="CW100" i="75"/>
  <c r="CS100" i="75"/>
  <c r="CO100" i="75"/>
  <c r="CK100" i="75"/>
  <c r="CG100" i="75"/>
  <c r="CC100" i="75"/>
  <c r="BY100" i="75"/>
  <c r="BU100" i="75"/>
  <c r="BQ100" i="75"/>
  <c r="BM100" i="75"/>
  <c r="BI100" i="75"/>
  <c r="BE100" i="75"/>
  <c r="BA100" i="75"/>
  <c r="AW100" i="75"/>
  <c r="AS100" i="75"/>
  <c r="AO100" i="75"/>
  <c r="AK100" i="75"/>
  <c r="AG100" i="75"/>
  <c r="AC100" i="75"/>
  <c r="Y100" i="75"/>
  <c r="U100" i="75"/>
  <c r="Q100" i="75"/>
  <c r="M100" i="75"/>
  <c r="A100" i="75"/>
  <c r="DY99" i="75"/>
  <c r="DU99" i="75"/>
  <c r="DQ99" i="75"/>
  <c r="DM99" i="75"/>
  <c r="DI99" i="75"/>
  <c r="DE99" i="75"/>
  <c r="DA99" i="75"/>
  <c r="CW99" i="75"/>
  <c r="CS99" i="75"/>
  <c r="CO99" i="75"/>
  <c r="CK99" i="75"/>
  <c r="CG99" i="75"/>
  <c r="CC99" i="75"/>
  <c r="BY99" i="75"/>
  <c r="BU99" i="75"/>
  <c r="BQ99" i="75"/>
  <c r="BM99" i="75"/>
  <c r="BI99" i="75"/>
  <c r="BE99" i="75"/>
  <c r="BA99" i="75"/>
  <c r="AW99" i="75"/>
  <c r="AS99" i="75"/>
  <c r="AO99" i="75"/>
  <c r="AK99" i="75"/>
  <c r="AG99" i="75"/>
  <c r="AC99" i="75"/>
  <c r="Y99" i="75"/>
  <c r="U99" i="75"/>
  <c r="Q99" i="75"/>
  <c r="M99" i="75"/>
  <c r="A99" i="75"/>
  <c r="DY98" i="75"/>
  <c r="DU98" i="75"/>
  <c r="DQ98" i="75"/>
  <c r="DM98" i="75"/>
  <c r="DI98" i="75"/>
  <c r="DE98" i="75"/>
  <c r="DA98" i="75"/>
  <c r="CW98" i="75"/>
  <c r="CS98" i="75"/>
  <c r="CO98" i="75"/>
  <c r="CK98" i="75"/>
  <c r="CG98" i="75"/>
  <c r="CC98" i="75"/>
  <c r="BY98" i="75"/>
  <c r="BU98" i="75"/>
  <c r="BQ98" i="75"/>
  <c r="BM98" i="75"/>
  <c r="BI98" i="75"/>
  <c r="BE98" i="75"/>
  <c r="BA98" i="75"/>
  <c r="AW98" i="75"/>
  <c r="AS98" i="75"/>
  <c r="AO98" i="75"/>
  <c r="AK98" i="75"/>
  <c r="AG98" i="75"/>
  <c r="AC98" i="75"/>
  <c r="Y98" i="75"/>
  <c r="U98" i="75"/>
  <c r="Q98" i="75"/>
  <c r="M98" i="75"/>
  <c r="A98" i="75"/>
  <c r="DY97" i="75"/>
  <c r="DU97" i="75"/>
  <c r="DQ97" i="75"/>
  <c r="DM97" i="75"/>
  <c r="DI97" i="75"/>
  <c r="DE97" i="75"/>
  <c r="DA97" i="75"/>
  <c r="CW97" i="75"/>
  <c r="CS97" i="75"/>
  <c r="CO97" i="75"/>
  <c r="CK97" i="75"/>
  <c r="CG97" i="75"/>
  <c r="CC97" i="75"/>
  <c r="BY97" i="75"/>
  <c r="BU97" i="75"/>
  <c r="BQ97" i="75"/>
  <c r="BM97" i="75"/>
  <c r="BI97" i="75"/>
  <c r="BE97" i="75"/>
  <c r="BA97" i="75"/>
  <c r="AW97" i="75"/>
  <c r="AS97" i="75"/>
  <c r="AO97" i="75"/>
  <c r="AK97" i="75"/>
  <c r="AG97" i="75"/>
  <c r="AC97" i="75"/>
  <c r="Y97" i="75"/>
  <c r="U97" i="75"/>
  <c r="Q97" i="75"/>
  <c r="M97" i="75"/>
  <c r="A97" i="75"/>
  <c r="DY96" i="75"/>
  <c r="DU96" i="75"/>
  <c r="DQ96" i="75"/>
  <c r="DM96" i="75"/>
  <c r="DI96" i="75"/>
  <c r="DE96" i="75"/>
  <c r="DA96" i="75"/>
  <c r="CW96" i="75"/>
  <c r="CS96" i="75"/>
  <c r="CO96" i="75"/>
  <c r="CK96" i="75"/>
  <c r="CG96" i="75"/>
  <c r="CC96" i="75"/>
  <c r="BY96" i="75"/>
  <c r="BU96" i="75"/>
  <c r="BQ96" i="75"/>
  <c r="BM96" i="75"/>
  <c r="BI96" i="75"/>
  <c r="BE96" i="75"/>
  <c r="BA96" i="75"/>
  <c r="AW96" i="75"/>
  <c r="AS96" i="75"/>
  <c r="AO96" i="75"/>
  <c r="AK96" i="75"/>
  <c r="AG96" i="75"/>
  <c r="AC96" i="75"/>
  <c r="Y96" i="75"/>
  <c r="U96" i="75"/>
  <c r="Q96" i="75"/>
  <c r="M96" i="75"/>
  <c r="A96" i="75"/>
  <c r="DY95" i="75"/>
  <c r="DU95" i="75"/>
  <c r="DQ95" i="75"/>
  <c r="DM95" i="75"/>
  <c r="DI95" i="75"/>
  <c r="DE95" i="75"/>
  <c r="DA95" i="75"/>
  <c r="CW95" i="75"/>
  <c r="CS95" i="75"/>
  <c r="CO95" i="75"/>
  <c r="CK95" i="75"/>
  <c r="CG95" i="75"/>
  <c r="CC95" i="75"/>
  <c r="BY95" i="75"/>
  <c r="BU95" i="75"/>
  <c r="BQ95" i="75"/>
  <c r="BM95" i="75"/>
  <c r="BI95" i="75"/>
  <c r="BE95" i="75"/>
  <c r="BA95" i="75"/>
  <c r="AW95" i="75"/>
  <c r="AS95" i="75"/>
  <c r="AO95" i="75"/>
  <c r="AK95" i="75"/>
  <c r="AG95" i="75"/>
  <c r="AC95" i="75"/>
  <c r="Y95" i="75"/>
  <c r="U95" i="75"/>
  <c r="Q95" i="75"/>
  <c r="M95" i="75"/>
  <c r="A95" i="75"/>
  <c r="DY94" i="75"/>
  <c r="DU94" i="75"/>
  <c r="DQ94" i="75"/>
  <c r="DM94" i="75"/>
  <c r="DI94" i="75"/>
  <c r="DE94" i="75"/>
  <c r="DA94" i="75"/>
  <c r="CW94" i="75"/>
  <c r="CS94" i="75"/>
  <c r="CO94" i="75"/>
  <c r="CK94" i="75"/>
  <c r="CG94" i="75"/>
  <c r="CC94" i="75"/>
  <c r="BY94" i="75"/>
  <c r="BU94" i="75"/>
  <c r="BQ94" i="75"/>
  <c r="BM94" i="75"/>
  <c r="BI94" i="75"/>
  <c r="BE94" i="75"/>
  <c r="BA94" i="75"/>
  <c r="AW94" i="75"/>
  <c r="AS94" i="75"/>
  <c r="AO94" i="75"/>
  <c r="AK94" i="75"/>
  <c r="AG94" i="75"/>
  <c r="AC94" i="75"/>
  <c r="Y94" i="75"/>
  <c r="U94" i="75"/>
  <c r="Q94" i="75"/>
  <c r="M94" i="75"/>
  <c r="A94" i="75"/>
  <c r="DY93" i="75"/>
  <c r="DU93" i="75"/>
  <c r="DQ93" i="75"/>
  <c r="DM93" i="75"/>
  <c r="DI93" i="75"/>
  <c r="DE93" i="75"/>
  <c r="DA93" i="75"/>
  <c r="CW93" i="75"/>
  <c r="CS93" i="75"/>
  <c r="CO93" i="75"/>
  <c r="CK93" i="75"/>
  <c r="CG93" i="75"/>
  <c r="CC93" i="75"/>
  <c r="BY93" i="75"/>
  <c r="BU93" i="75"/>
  <c r="BQ93" i="75"/>
  <c r="BM93" i="75"/>
  <c r="BI93" i="75"/>
  <c r="BE93" i="75"/>
  <c r="BA93" i="75"/>
  <c r="AW93" i="75"/>
  <c r="AS93" i="75"/>
  <c r="AO93" i="75"/>
  <c r="AK93" i="75"/>
  <c r="AG93" i="75"/>
  <c r="AC93" i="75"/>
  <c r="Y93" i="75"/>
  <c r="U93" i="75"/>
  <c r="Q93" i="75"/>
  <c r="M93" i="75"/>
  <c r="A93" i="75"/>
  <c r="DY92" i="75"/>
  <c r="DU92" i="75"/>
  <c r="DQ92" i="75"/>
  <c r="DM92" i="75"/>
  <c r="DI92" i="75"/>
  <c r="DE92" i="75"/>
  <c r="DA92" i="75"/>
  <c r="CW92" i="75"/>
  <c r="CS92" i="75"/>
  <c r="CO92" i="75"/>
  <c r="CK92" i="75"/>
  <c r="CG92" i="75"/>
  <c r="CC92" i="75"/>
  <c r="BY92" i="75"/>
  <c r="BU92" i="75"/>
  <c r="BQ92" i="75"/>
  <c r="BM92" i="75"/>
  <c r="BI92" i="75"/>
  <c r="BE92" i="75"/>
  <c r="BA92" i="75"/>
  <c r="AW92" i="75"/>
  <c r="AS92" i="75"/>
  <c r="AO92" i="75"/>
  <c r="AK92" i="75"/>
  <c r="AG92" i="75"/>
  <c r="AC92" i="75"/>
  <c r="Y92" i="75"/>
  <c r="U92" i="75"/>
  <c r="Q92" i="75"/>
  <c r="M92" i="75"/>
  <c r="A92" i="75"/>
  <c r="DY91" i="75"/>
  <c r="DU91" i="75"/>
  <c r="DQ91" i="75"/>
  <c r="DM91" i="75"/>
  <c r="DI91" i="75"/>
  <c r="DE91" i="75"/>
  <c r="DA91" i="75"/>
  <c r="CW91" i="75"/>
  <c r="CS91" i="75"/>
  <c r="CO91" i="75"/>
  <c r="CK91" i="75"/>
  <c r="CG91" i="75"/>
  <c r="CC91" i="75"/>
  <c r="BY91" i="75"/>
  <c r="BU91" i="75"/>
  <c r="BQ91" i="75"/>
  <c r="BM91" i="75"/>
  <c r="BI91" i="75"/>
  <c r="BE91" i="75"/>
  <c r="BA91" i="75"/>
  <c r="AW91" i="75"/>
  <c r="AS91" i="75"/>
  <c r="AO91" i="75"/>
  <c r="AK91" i="75"/>
  <c r="AG91" i="75"/>
  <c r="AC91" i="75"/>
  <c r="Y91" i="75"/>
  <c r="U91" i="75"/>
  <c r="Q91" i="75"/>
  <c r="M91" i="75"/>
  <c r="A91" i="75"/>
  <c r="DY90" i="75"/>
  <c r="DU90" i="75"/>
  <c r="DQ90" i="75"/>
  <c r="DM90" i="75"/>
  <c r="DI90" i="75"/>
  <c r="DE90" i="75"/>
  <c r="DA90" i="75"/>
  <c r="CW90" i="75"/>
  <c r="CS90" i="75"/>
  <c r="CO90" i="75"/>
  <c r="CK90" i="75"/>
  <c r="CG90" i="75"/>
  <c r="CC90" i="75"/>
  <c r="BY90" i="75"/>
  <c r="BU90" i="75"/>
  <c r="BQ90" i="75"/>
  <c r="BM90" i="75"/>
  <c r="BI90" i="75"/>
  <c r="BE90" i="75"/>
  <c r="BA90" i="75"/>
  <c r="AW90" i="75"/>
  <c r="AS90" i="75"/>
  <c r="AO90" i="75"/>
  <c r="AK90" i="75"/>
  <c r="AG90" i="75"/>
  <c r="AC90" i="75"/>
  <c r="Y90" i="75"/>
  <c r="U90" i="75"/>
  <c r="Q90" i="75"/>
  <c r="M90" i="75"/>
  <c r="A90" i="75"/>
  <c r="DY89" i="75"/>
  <c r="DU89" i="75"/>
  <c r="DQ89" i="75"/>
  <c r="DM89" i="75"/>
  <c r="DI89" i="75"/>
  <c r="DE89" i="75"/>
  <c r="DA89" i="75"/>
  <c r="CW89" i="75"/>
  <c r="CS89" i="75"/>
  <c r="CO89" i="75"/>
  <c r="CK89" i="75"/>
  <c r="CG89" i="75"/>
  <c r="CC89" i="75"/>
  <c r="BY89" i="75"/>
  <c r="BU89" i="75"/>
  <c r="BQ89" i="75"/>
  <c r="BM89" i="75"/>
  <c r="BI89" i="75"/>
  <c r="BE89" i="75"/>
  <c r="BA89" i="75"/>
  <c r="AW89" i="75"/>
  <c r="AS89" i="75"/>
  <c r="AO89" i="75"/>
  <c r="AK89" i="75"/>
  <c r="AG89" i="75"/>
  <c r="AC89" i="75"/>
  <c r="Y89" i="75"/>
  <c r="U89" i="75"/>
  <c r="Q89" i="75"/>
  <c r="M89" i="75"/>
  <c r="A89" i="75"/>
  <c r="DY88" i="75"/>
  <c r="DU88" i="75"/>
  <c r="DQ88" i="75"/>
  <c r="DM88" i="75"/>
  <c r="DI88" i="75"/>
  <c r="DE88" i="75"/>
  <c r="DA88" i="75"/>
  <c r="CW88" i="75"/>
  <c r="CS88" i="75"/>
  <c r="CO88" i="75"/>
  <c r="CK88" i="75"/>
  <c r="CG88" i="75"/>
  <c r="CC88" i="75"/>
  <c r="BY88" i="75"/>
  <c r="BU88" i="75"/>
  <c r="BQ88" i="75"/>
  <c r="BM88" i="75"/>
  <c r="BI88" i="75"/>
  <c r="BE88" i="75"/>
  <c r="BA88" i="75"/>
  <c r="AW88" i="75"/>
  <c r="AS88" i="75"/>
  <c r="AO88" i="75"/>
  <c r="AK88" i="75"/>
  <c r="AG88" i="75"/>
  <c r="AC88" i="75"/>
  <c r="Y88" i="75"/>
  <c r="U88" i="75"/>
  <c r="Q88" i="75"/>
  <c r="M88" i="75"/>
  <c r="A88" i="75"/>
  <c r="DY87" i="75"/>
  <c r="DU87" i="75"/>
  <c r="DQ87" i="75"/>
  <c r="DM87" i="75"/>
  <c r="DI87" i="75"/>
  <c r="DE87" i="75"/>
  <c r="DA87" i="75"/>
  <c r="CW87" i="75"/>
  <c r="CS87" i="75"/>
  <c r="CO87" i="75"/>
  <c r="CK87" i="75"/>
  <c r="CG87" i="75"/>
  <c r="CC87" i="75"/>
  <c r="BY87" i="75"/>
  <c r="BU87" i="75"/>
  <c r="BQ87" i="75"/>
  <c r="BM87" i="75"/>
  <c r="BI87" i="75"/>
  <c r="BE87" i="75"/>
  <c r="BA87" i="75"/>
  <c r="AW87" i="75"/>
  <c r="AS87" i="75"/>
  <c r="AO87" i="75"/>
  <c r="AK87" i="75"/>
  <c r="AG87" i="75"/>
  <c r="AC87" i="75"/>
  <c r="Y87" i="75"/>
  <c r="U87" i="75"/>
  <c r="Q87" i="75"/>
  <c r="M87" i="75"/>
  <c r="A87" i="75"/>
  <c r="DY86" i="75"/>
  <c r="DU86" i="75"/>
  <c r="DQ86" i="75"/>
  <c r="DM86" i="75"/>
  <c r="DI86" i="75"/>
  <c r="DE86" i="75"/>
  <c r="DA86" i="75"/>
  <c r="CW86" i="75"/>
  <c r="CS86" i="75"/>
  <c r="CO86" i="75"/>
  <c r="CK86" i="75"/>
  <c r="CG86" i="75"/>
  <c r="CC86" i="75"/>
  <c r="BY86" i="75"/>
  <c r="BU86" i="75"/>
  <c r="BQ86" i="75"/>
  <c r="BM86" i="75"/>
  <c r="BI86" i="75"/>
  <c r="BE86" i="75"/>
  <c r="BA86" i="75"/>
  <c r="AW86" i="75"/>
  <c r="AS86" i="75"/>
  <c r="AO86" i="75"/>
  <c r="AK86" i="75"/>
  <c r="AG86" i="75"/>
  <c r="AC86" i="75"/>
  <c r="Y86" i="75"/>
  <c r="U86" i="75"/>
  <c r="Q86" i="75"/>
  <c r="M86" i="75"/>
  <c r="A86" i="75"/>
  <c r="DY85" i="75"/>
  <c r="DU85" i="75"/>
  <c r="DQ85" i="75"/>
  <c r="DM85" i="75"/>
  <c r="DI85" i="75"/>
  <c r="DE85" i="75"/>
  <c r="DA85" i="75"/>
  <c r="CW85" i="75"/>
  <c r="CS85" i="75"/>
  <c r="CO85" i="75"/>
  <c r="CK85" i="75"/>
  <c r="CG85" i="75"/>
  <c r="CC85" i="75"/>
  <c r="BY85" i="75"/>
  <c r="BU85" i="75"/>
  <c r="BQ85" i="75"/>
  <c r="BM85" i="75"/>
  <c r="BI85" i="75"/>
  <c r="BE85" i="75"/>
  <c r="BA85" i="75"/>
  <c r="AW85" i="75"/>
  <c r="AS85" i="75"/>
  <c r="AO85" i="75"/>
  <c r="AK85" i="75"/>
  <c r="AG85" i="75"/>
  <c r="AC85" i="75"/>
  <c r="Y85" i="75"/>
  <c r="U85" i="75"/>
  <c r="Q85" i="75"/>
  <c r="M85" i="75"/>
  <c r="A85" i="75"/>
  <c r="DY84" i="75"/>
  <c r="DU84" i="75"/>
  <c r="DQ84" i="75"/>
  <c r="DM84" i="75"/>
  <c r="DI84" i="75"/>
  <c r="DE84" i="75"/>
  <c r="DA84" i="75"/>
  <c r="CW84" i="75"/>
  <c r="CS84" i="75"/>
  <c r="CO84" i="75"/>
  <c r="CK84" i="75"/>
  <c r="CG84" i="75"/>
  <c r="CC84" i="75"/>
  <c r="BY84" i="75"/>
  <c r="BU84" i="75"/>
  <c r="BQ84" i="75"/>
  <c r="BM84" i="75"/>
  <c r="BI84" i="75"/>
  <c r="BE84" i="75"/>
  <c r="BA84" i="75"/>
  <c r="AW84" i="75"/>
  <c r="AS84" i="75"/>
  <c r="AO84" i="75"/>
  <c r="AK84" i="75"/>
  <c r="AG84" i="75"/>
  <c r="AC84" i="75"/>
  <c r="Y84" i="75"/>
  <c r="U84" i="75"/>
  <c r="Q84" i="75"/>
  <c r="M84" i="75"/>
  <c r="A84" i="75"/>
  <c r="DY83" i="75"/>
  <c r="DU83" i="75"/>
  <c r="DQ83" i="75"/>
  <c r="DM83" i="75"/>
  <c r="DI83" i="75"/>
  <c r="DE83" i="75"/>
  <c r="DA83" i="75"/>
  <c r="CW83" i="75"/>
  <c r="CS83" i="75"/>
  <c r="CO83" i="75"/>
  <c r="CK83" i="75"/>
  <c r="CG83" i="75"/>
  <c r="CC83" i="75"/>
  <c r="BY83" i="75"/>
  <c r="BU83" i="75"/>
  <c r="BQ83" i="75"/>
  <c r="BM83" i="75"/>
  <c r="BI83" i="75"/>
  <c r="BE83" i="75"/>
  <c r="BA83" i="75"/>
  <c r="AW83" i="75"/>
  <c r="AS83" i="75"/>
  <c r="AO83" i="75"/>
  <c r="AK83" i="75"/>
  <c r="AG83" i="75"/>
  <c r="AC83" i="75"/>
  <c r="Y83" i="75"/>
  <c r="U83" i="75"/>
  <c r="Q83" i="75"/>
  <c r="M83" i="75"/>
  <c r="A83" i="75"/>
  <c r="DY82" i="75"/>
  <c r="DU82" i="75"/>
  <c r="DQ82" i="75"/>
  <c r="DM82" i="75"/>
  <c r="DI82" i="75"/>
  <c r="DE82" i="75"/>
  <c r="DA82" i="75"/>
  <c r="CW82" i="75"/>
  <c r="CS82" i="75"/>
  <c r="CO82" i="75"/>
  <c r="CK82" i="75"/>
  <c r="CG82" i="75"/>
  <c r="CC82" i="75"/>
  <c r="BY82" i="75"/>
  <c r="BU82" i="75"/>
  <c r="BQ82" i="75"/>
  <c r="BM82" i="75"/>
  <c r="BI82" i="75"/>
  <c r="BE82" i="75"/>
  <c r="BA82" i="75"/>
  <c r="AW82" i="75"/>
  <c r="AS82" i="75"/>
  <c r="AO82" i="75"/>
  <c r="AK82" i="75"/>
  <c r="AG82" i="75"/>
  <c r="AC82" i="75"/>
  <c r="Y82" i="75"/>
  <c r="U82" i="75"/>
  <c r="Q82" i="75"/>
  <c r="M82" i="75"/>
  <c r="A82" i="75"/>
  <c r="DY81" i="75"/>
  <c r="DU81" i="75"/>
  <c r="DQ81" i="75"/>
  <c r="DM81" i="75"/>
  <c r="DI81" i="75"/>
  <c r="DE81" i="75"/>
  <c r="DA81" i="75"/>
  <c r="CW81" i="75"/>
  <c r="CS81" i="75"/>
  <c r="CO81" i="75"/>
  <c r="CK81" i="75"/>
  <c r="CG81" i="75"/>
  <c r="CC81" i="75"/>
  <c r="BY81" i="75"/>
  <c r="BU81" i="75"/>
  <c r="BQ81" i="75"/>
  <c r="BM81" i="75"/>
  <c r="BI81" i="75"/>
  <c r="BE81" i="75"/>
  <c r="BA81" i="75"/>
  <c r="AW81" i="75"/>
  <c r="AS81" i="75"/>
  <c r="AO81" i="75"/>
  <c r="AK81" i="75"/>
  <c r="AG81" i="75"/>
  <c r="AC81" i="75"/>
  <c r="Y81" i="75"/>
  <c r="U81" i="75"/>
  <c r="Q81" i="75"/>
  <c r="M81" i="75"/>
  <c r="A81" i="75"/>
  <c r="DY80" i="75"/>
  <c r="DU80" i="75"/>
  <c r="DQ80" i="75"/>
  <c r="DM80" i="75"/>
  <c r="DI80" i="75"/>
  <c r="DE80" i="75"/>
  <c r="DA80" i="75"/>
  <c r="CW80" i="75"/>
  <c r="CS80" i="75"/>
  <c r="CO80" i="75"/>
  <c r="CK80" i="75"/>
  <c r="CG80" i="75"/>
  <c r="CC80" i="75"/>
  <c r="BY80" i="75"/>
  <c r="BU80" i="75"/>
  <c r="BQ80" i="75"/>
  <c r="BM80" i="75"/>
  <c r="BI80" i="75"/>
  <c r="BE80" i="75"/>
  <c r="BA80" i="75"/>
  <c r="AW80" i="75"/>
  <c r="AS80" i="75"/>
  <c r="AO80" i="75"/>
  <c r="AK80" i="75"/>
  <c r="AG80" i="75"/>
  <c r="AC80" i="75"/>
  <c r="Y80" i="75"/>
  <c r="U80" i="75"/>
  <c r="Q80" i="75"/>
  <c r="M80" i="75"/>
  <c r="A80" i="75"/>
  <c r="DY79" i="75"/>
  <c r="DU79" i="75"/>
  <c r="DQ79" i="75"/>
  <c r="DM79" i="75"/>
  <c r="DI79" i="75"/>
  <c r="DE79" i="75"/>
  <c r="DA79" i="75"/>
  <c r="CW79" i="75"/>
  <c r="CS79" i="75"/>
  <c r="CO79" i="75"/>
  <c r="CK79" i="75"/>
  <c r="CG79" i="75"/>
  <c r="CC79" i="75"/>
  <c r="BY79" i="75"/>
  <c r="BU79" i="75"/>
  <c r="BQ79" i="75"/>
  <c r="BM79" i="75"/>
  <c r="BI79" i="75"/>
  <c r="BE79" i="75"/>
  <c r="BA79" i="75"/>
  <c r="AW79" i="75"/>
  <c r="AS79" i="75"/>
  <c r="AO79" i="75"/>
  <c r="AK79" i="75"/>
  <c r="AG79" i="75"/>
  <c r="AC79" i="75"/>
  <c r="Y79" i="75"/>
  <c r="U79" i="75"/>
  <c r="Q79" i="75"/>
  <c r="M79" i="75"/>
  <c r="A79" i="75"/>
  <c r="DY78" i="75"/>
  <c r="DU78" i="75"/>
  <c r="DQ78" i="75"/>
  <c r="DM78" i="75"/>
  <c r="DI78" i="75"/>
  <c r="DE78" i="75"/>
  <c r="DA78" i="75"/>
  <c r="CW78" i="75"/>
  <c r="CS78" i="75"/>
  <c r="CO78" i="75"/>
  <c r="CK78" i="75"/>
  <c r="CG78" i="75"/>
  <c r="CC78" i="75"/>
  <c r="BY78" i="75"/>
  <c r="BU78" i="75"/>
  <c r="BQ78" i="75"/>
  <c r="BM78" i="75"/>
  <c r="BI78" i="75"/>
  <c r="BE78" i="75"/>
  <c r="BA78" i="75"/>
  <c r="AW78" i="75"/>
  <c r="AS78" i="75"/>
  <c r="AO78" i="75"/>
  <c r="AK78" i="75"/>
  <c r="AG78" i="75"/>
  <c r="AC78" i="75"/>
  <c r="Y78" i="75"/>
  <c r="U78" i="75"/>
  <c r="Q78" i="75"/>
  <c r="M78" i="75"/>
  <c r="A78" i="75"/>
  <c r="DY77" i="75"/>
  <c r="DU77" i="75"/>
  <c r="DQ77" i="75"/>
  <c r="DM77" i="75"/>
  <c r="DI77" i="75"/>
  <c r="DE77" i="75"/>
  <c r="DA77" i="75"/>
  <c r="CW77" i="75"/>
  <c r="CS77" i="75"/>
  <c r="CO77" i="75"/>
  <c r="CK77" i="75"/>
  <c r="CG77" i="75"/>
  <c r="CC77" i="75"/>
  <c r="BY77" i="75"/>
  <c r="BU77" i="75"/>
  <c r="BQ77" i="75"/>
  <c r="BM77" i="75"/>
  <c r="BI77" i="75"/>
  <c r="BE77" i="75"/>
  <c r="BA77" i="75"/>
  <c r="AW77" i="75"/>
  <c r="AS77" i="75"/>
  <c r="AO77" i="75"/>
  <c r="AK77" i="75"/>
  <c r="AG77" i="75"/>
  <c r="AC77" i="75"/>
  <c r="Y77" i="75"/>
  <c r="U77" i="75"/>
  <c r="Q77" i="75"/>
  <c r="M77" i="75"/>
  <c r="A77" i="75"/>
  <c r="DY76" i="75"/>
  <c r="DU76" i="75"/>
  <c r="DQ76" i="75"/>
  <c r="DM76" i="75"/>
  <c r="DI76" i="75"/>
  <c r="DE76" i="75"/>
  <c r="DA76" i="75"/>
  <c r="CW76" i="75"/>
  <c r="CS76" i="75"/>
  <c r="CO76" i="75"/>
  <c r="CK76" i="75"/>
  <c r="CG76" i="75"/>
  <c r="CC76" i="75"/>
  <c r="BY76" i="75"/>
  <c r="BU76" i="75"/>
  <c r="BQ76" i="75"/>
  <c r="BM76" i="75"/>
  <c r="BI76" i="75"/>
  <c r="BE76" i="75"/>
  <c r="BA76" i="75"/>
  <c r="AW76" i="75"/>
  <c r="AS76" i="75"/>
  <c r="AO76" i="75"/>
  <c r="AK76" i="75"/>
  <c r="AG76" i="75"/>
  <c r="AC76" i="75"/>
  <c r="Y76" i="75"/>
  <c r="U76" i="75"/>
  <c r="Q76" i="75"/>
  <c r="M76" i="75"/>
  <c r="A76" i="75"/>
  <c r="DY75" i="75"/>
  <c r="DU75" i="75"/>
  <c r="DQ75" i="75"/>
  <c r="DM75" i="75"/>
  <c r="DI75" i="75"/>
  <c r="DE75" i="75"/>
  <c r="DA75" i="75"/>
  <c r="CW75" i="75"/>
  <c r="CS75" i="75"/>
  <c r="CO75" i="75"/>
  <c r="CK75" i="75"/>
  <c r="CG75" i="75"/>
  <c r="CC75" i="75"/>
  <c r="BY75" i="75"/>
  <c r="BU75" i="75"/>
  <c r="BQ75" i="75"/>
  <c r="BM75" i="75"/>
  <c r="BI75" i="75"/>
  <c r="BE75" i="75"/>
  <c r="BA75" i="75"/>
  <c r="AW75" i="75"/>
  <c r="AS75" i="75"/>
  <c r="AO75" i="75"/>
  <c r="AK75" i="75"/>
  <c r="AG75" i="75"/>
  <c r="AC75" i="75"/>
  <c r="Y75" i="75"/>
  <c r="U75" i="75"/>
  <c r="Q75" i="75"/>
  <c r="M75" i="75"/>
  <c r="A75" i="75"/>
  <c r="DY74" i="75"/>
  <c r="DU74" i="75"/>
  <c r="DQ74" i="75"/>
  <c r="DM74" i="75"/>
  <c r="DI74" i="75"/>
  <c r="DE74" i="75"/>
  <c r="DA74" i="75"/>
  <c r="CW74" i="75"/>
  <c r="CS74" i="75"/>
  <c r="CO74" i="75"/>
  <c r="CK74" i="75"/>
  <c r="CG74" i="75"/>
  <c r="CC74" i="75"/>
  <c r="BY74" i="75"/>
  <c r="BU74" i="75"/>
  <c r="BQ74" i="75"/>
  <c r="BM74" i="75"/>
  <c r="BI74" i="75"/>
  <c r="BE74" i="75"/>
  <c r="BA74" i="75"/>
  <c r="AW74" i="75"/>
  <c r="AS74" i="75"/>
  <c r="AO74" i="75"/>
  <c r="AK74" i="75"/>
  <c r="AG74" i="75"/>
  <c r="AC74" i="75"/>
  <c r="Y74" i="75"/>
  <c r="U74" i="75"/>
  <c r="Q74" i="75"/>
  <c r="M74" i="75"/>
  <c r="A74" i="75"/>
  <c r="DY73" i="75"/>
  <c r="DU73" i="75"/>
  <c r="DQ73" i="75"/>
  <c r="DM73" i="75"/>
  <c r="DI73" i="75"/>
  <c r="DE73" i="75"/>
  <c r="DA73" i="75"/>
  <c r="CW73" i="75"/>
  <c r="CS73" i="75"/>
  <c r="CO73" i="75"/>
  <c r="CK73" i="75"/>
  <c r="CG73" i="75"/>
  <c r="CC73" i="75"/>
  <c r="BY73" i="75"/>
  <c r="BU73" i="75"/>
  <c r="BQ73" i="75"/>
  <c r="BM73" i="75"/>
  <c r="BI73" i="75"/>
  <c r="BE73" i="75"/>
  <c r="BA73" i="75"/>
  <c r="AW73" i="75"/>
  <c r="AS73" i="75"/>
  <c r="AO73" i="75"/>
  <c r="AK73" i="75"/>
  <c r="AG73" i="75"/>
  <c r="AC73" i="75"/>
  <c r="Y73" i="75"/>
  <c r="U73" i="75"/>
  <c r="Q73" i="75"/>
  <c r="M73" i="75"/>
  <c r="DY72" i="75"/>
  <c r="DU72" i="75"/>
  <c r="DQ72" i="75"/>
  <c r="DM72" i="75"/>
  <c r="DI72" i="75"/>
  <c r="DE72" i="75"/>
  <c r="DA72" i="75"/>
  <c r="CW72" i="75"/>
  <c r="CS72" i="75"/>
  <c r="CO72" i="75"/>
  <c r="CK72" i="75"/>
  <c r="CG72" i="75"/>
  <c r="CC72" i="75"/>
  <c r="BY72" i="75"/>
  <c r="BU72" i="75"/>
  <c r="BQ72" i="75"/>
  <c r="BM72" i="75"/>
  <c r="BI72" i="75"/>
  <c r="BE72" i="75"/>
  <c r="BA72" i="75"/>
  <c r="AW72" i="75"/>
  <c r="AS72" i="75"/>
  <c r="AO72" i="75"/>
  <c r="AK72" i="75"/>
  <c r="AG72" i="75"/>
  <c r="AC72" i="75"/>
  <c r="Y72" i="75"/>
  <c r="U72" i="75"/>
  <c r="Q72" i="75"/>
  <c r="M72" i="75"/>
  <c r="DY71" i="75"/>
  <c r="DU71" i="75"/>
  <c r="DQ71" i="75"/>
  <c r="DM71" i="75"/>
  <c r="DI71" i="75"/>
  <c r="DE71" i="75"/>
  <c r="DA71" i="75"/>
  <c r="CW71" i="75"/>
  <c r="CS71" i="75"/>
  <c r="CO71" i="75"/>
  <c r="CK71" i="75"/>
  <c r="CG71" i="75"/>
  <c r="CC71" i="75"/>
  <c r="BY71" i="75"/>
  <c r="BU71" i="75"/>
  <c r="BQ71" i="75"/>
  <c r="BM71" i="75"/>
  <c r="BI71" i="75"/>
  <c r="BE71" i="75"/>
  <c r="BA71" i="75"/>
  <c r="AW71" i="75"/>
  <c r="AS71" i="75"/>
  <c r="AO71" i="75"/>
  <c r="AK71" i="75"/>
  <c r="AG71" i="75"/>
  <c r="AC71" i="75"/>
  <c r="Y71" i="75"/>
  <c r="U71" i="75"/>
  <c r="Q71" i="75"/>
  <c r="M71" i="75"/>
  <c r="DY70" i="75"/>
  <c r="DU70" i="75"/>
  <c r="DQ70" i="75"/>
  <c r="DM70" i="75"/>
  <c r="DI70" i="75"/>
  <c r="DE70" i="75"/>
  <c r="DA70" i="75"/>
  <c r="CW70" i="75"/>
  <c r="CS70" i="75"/>
  <c r="CO70" i="75"/>
  <c r="CK70" i="75"/>
  <c r="CG70" i="75"/>
  <c r="CC70" i="75"/>
  <c r="BY70" i="75"/>
  <c r="BU70" i="75"/>
  <c r="BQ70" i="75"/>
  <c r="BM70" i="75"/>
  <c r="BI70" i="75"/>
  <c r="BE70" i="75"/>
  <c r="BA70" i="75"/>
  <c r="AW70" i="75"/>
  <c r="AS70" i="75"/>
  <c r="AO70" i="75"/>
  <c r="AK70" i="75"/>
  <c r="AG70" i="75"/>
  <c r="AC70" i="75"/>
  <c r="Y70" i="75"/>
  <c r="U70" i="75"/>
  <c r="Q70" i="75"/>
  <c r="M70" i="75"/>
  <c r="DY69" i="75"/>
  <c r="DU69" i="75"/>
  <c r="DQ69" i="75"/>
  <c r="DM69" i="75"/>
  <c r="DI69" i="75"/>
  <c r="DE69" i="75"/>
  <c r="DA69" i="75"/>
  <c r="CW69" i="75"/>
  <c r="CS69" i="75"/>
  <c r="CO69" i="75"/>
  <c r="CK69" i="75"/>
  <c r="CG69" i="75"/>
  <c r="CC69" i="75"/>
  <c r="BY69" i="75"/>
  <c r="BU69" i="75"/>
  <c r="BQ69" i="75"/>
  <c r="BM69" i="75"/>
  <c r="BI69" i="75"/>
  <c r="BE69" i="75"/>
  <c r="BA69" i="75"/>
  <c r="AW69" i="75"/>
  <c r="AS69" i="75"/>
  <c r="AO69" i="75"/>
  <c r="AK69" i="75"/>
  <c r="AG69" i="75"/>
  <c r="AC69" i="75"/>
  <c r="Y69" i="75"/>
  <c r="U69" i="75"/>
  <c r="Q69" i="75"/>
  <c r="M69" i="75"/>
  <c r="DY68" i="75"/>
  <c r="DU68" i="75"/>
  <c r="DQ68" i="75"/>
  <c r="DM68" i="75"/>
  <c r="DI68" i="75"/>
  <c r="DE68" i="75"/>
  <c r="DA68" i="75"/>
  <c r="CW68" i="75"/>
  <c r="CS68" i="75"/>
  <c r="CO68" i="75"/>
  <c r="CK68" i="75"/>
  <c r="CG68" i="75"/>
  <c r="CC68" i="75"/>
  <c r="BY68" i="75"/>
  <c r="BU68" i="75"/>
  <c r="BQ68" i="75"/>
  <c r="BM68" i="75"/>
  <c r="BI68" i="75"/>
  <c r="BE68" i="75"/>
  <c r="BA68" i="75"/>
  <c r="AW68" i="75"/>
  <c r="AS68" i="75"/>
  <c r="AO68" i="75"/>
  <c r="AK68" i="75"/>
  <c r="AG68" i="75"/>
  <c r="AC68" i="75"/>
  <c r="Y68" i="75"/>
  <c r="U68" i="75"/>
  <c r="Q68" i="75"/>
  <c r="M68" i="75"/>
  <c r="DY67" i="75"/>
  <c r="DU67" i="75"/>
  <c r="DQ67" i="75"/>
  <c r="DM67" i="75"/>
  <c r="DI67" i="75"/>
  <c r="DE67" i="75"/>
  <c r="DA67" i="75"/>
  <c r="CW67" i="75"/>
  <c r="CS67" i="75"/>
  <c r="CO67" i="75"/>
  <c r="CK67" i="75"/>
  <c r="CG67" i="75"/>
  <c r="CC67" i="75"/>
  <c r="BY67" i="75"/>
  <c r="BU67" i="75"/>
  <c r="BQ67" i="75"/>
  <c r="BM67" i="75"/>
  <c r="BI67" i="75"/>
  <c r="BE67" i="75"/>
  <c r="BA67" i="75"/>
  <c r="AW67" i="75"/>
  <c r="AS67" i="75"/>
  <c r="AO67" i="75"/>
  <c r="AK67" i="75"/>
  <c r="AG67" i="75"/>
  <c r="AC67" i="75"/>
  <c r="Y67" i="75"/>
  <c r="U67" i="75"/>
  <c r="Q67" i="75"/>
  <c r="M67" i="75"/>
  <c r="DY66" i="75"/>
  <c r="DU66" i="75"/>
  <c r="DQ66" i="75"/>
  <c r="DM66" i="75"/>
  <c r="DI66" i="75"/>
  <c r="DE66" i="75"/>
  <c r="DA66" i="75"/>
  <c r="CW66" i="75"/>
  <c r="CS66" i="75"/>
  <c r="CO66" i="75"/>
  <c r="CK66" i="75"/>
  <c r="CG66" i="75"/>
  <c r="CC66" i="75"/>
  <c r="BY66" i="75"/>
  <c r="BU66" i="75"/>
  <c r="BQ66" i="75"/>
  <c r="BM66" i="75"/>
  <c r="BI66" i="75"/>
  <c r="BE66" i="75"/>
  <c r="BA66" i="75"/>
  <c r="AW66" i="75"/>
  <c r="AS66" i="75"/>
  <c r="AO66" i="75"/>
  <c r="AK66" i="75"/>
  <c r="AG66" i="75"/>
  <c r="AC66" i="75"/>
  <c r="Y66" i="75"/>
  <c r="U66" i="75"/>
  <c r="Q66" i="75"/>
  <c r="M66" i="75"/>
  <c r="DY65" i="75"/>
  <c r="DU65" i="75"/>
  <c r="DQ65" i="75"/>
  <c r="DM65" i="75"/>
  <c r="DI65" i="75"/>
  <c r="DE65" i="75"/>
  <c r="DA65" i="75"/>
  <c r="CW65" i="75"/>
  <c r="CS65" i="75"/>
  <c r="CO65" i="75"/>
  <c r="CK65" i="75"/>
  <c r="CG65" i="75"/>
  <c r="CC65" i="75"/>
  <c r="BY65" i="75"/>
  <c r="BU65" i="75"/>
  <c r="BQ65" i="75"/>
  <c r="BM65" i="75"/>
  <c r="BI65" i="75"/>
  <c r="BE65" i="75"/>
  <c r="BA65" i="75"/>
  <c r="AW65" i="75"/>
  <c r="AS65" i="75"/>
  <c r="AO65" i="75"/>
  <c r="AK65" i="75"/>
  <c r="AG65" i="75"/>
  <c r="AC65" i="75"/>
  <c r="Y65" i="75"/>
  <c r="U65" i="75"/>
  <c r="Q65" i="75"/>
  <c r="M65" i="75"/>
  <c r="DY64" i="75"/>
  <c r="DU64" i="75"/>
  <c r="DQ64" i="75"/>
  <c r="DM64" i="75"/>
  <c r="DI64" i="75"/>
  <c r="DE64" i="75"/>
  <c r="DA64" i="75"/>
  <c r="CW64" i="75"/>
  <c r="CS64" i="75"/>
  <c r="CO64" i="75"/>
  <c r="CK64" i="75"/>
  <c r="CG64" i="75"/>
  <c r="CC64" i="75"/>
  <c r="BY64" i="75"/>
  <c r="BU64" i="75"/>
  <c r="BQ64" i="75"/>
  <c r="BM64" i="75"/>
  <c r="BI64" i="75"/>
  <c r="BE64" i="75"/>
  <c r="BA64" i="75"/>
  <c r="AW64" i="75"/>
  <c r="AS64" i="75"/>
  <c r="AO64" i="75"/>
  <c r="AK64" i="75"/>
  <c r="AG64" i="75"/>
  <c r="AC64" i="75"/>
  <c r="Y64" i="75"/>
  <c r="U64" i="75"/>
  <c r="Q64" i="75"/>
  <c r="M64" i="75"/>
  <c r="DY63" i="75"/>
  <c r="DU63" i="75"/>
  <c r="DQ63" i="75"/>
  <c r="DM63" i="75"/>
  <c r="DI63" i="75"/>
  <c r="DE63" i="75"/>
  <c r="DA63" i="75"/>
  <c r="CW63" i="75"/>
  <c r="CS63" i="75"/>
  <c r="CO63" i="75"/>
  <c r="CK63" i="75"/>
  <c r="CG63" i="75"/>
  <c r="CC63" i="75"/>
  <c r="BY63" i="75"/>
  <c r="BU63" i="75"/>
  <c r="BQ63" i="75"/>
  <c r="BM63" i="75"/>
  <c r="BI63" i="75"/>
  <c r="BE63" i="75"/>
  <c r="BA63" i="75"/>
  <c r="AW63" i="75"/>
  <c r="AS63" i="75"/>
  <c r="AO63" i="75"/>
  <c r="AK63" i="75"/>
  <c r="AG63" i="75"/>
  <c r="AC63" i="75"/>
  <c r="Y63" i="75"/>
  <c r="U63" i="75"/>
  <c r="Q63" i="75"/>
  <c r="M63" i="75"/>
  <c r="DY62" i="75"/>
  <c r="DU62" i="75"/>
  <c r="DQ62" i="75"/>
  <c r="DM62" i="75"/>
  <c r="DI62" i="75"/>
  <c r="DE62" i="75"/>
  <c r="DA62" i="75"/>
  <c r="CW62" i="75"/>
  <c r="CS62" i="75"/>
  <c r="CO62" i="75"/>
  <c r="CK62" i="75"/>
  <c r="CG62" i="75"/>
  <c r="CC62" i="75"/>
  <c r="BY62" i="75"/>
  <c r="BU62" i="75"/>
  <c r="BQ62" i="75"/>
  <c r="BM62" i="75"/>
  <c r="BI62" i="75"/>
  <c r="BE62" i="75"/>
  <c r="BA62" i="75"/>
  <c r="AW62" i="75"/>
  <c r="AS62" i="75"/>
  <c r="AO62" i="75"/>
  <c r="AK62" i="75"/>
  <c r="AG62" i="75"/>
  <c r="AC62" i="75"/>
  <c r="Y62" i="75"/>
  <c r="U62" i="75"/>
  <c r="Q62" i="75"/>
  <c r="M62" i="75"/>
  <c r="DY61" i="75"/>
  <c r="DU61" i="75"/>
  <c r="DQ61" i="75"/>
  <c r="DM61" i="75"/>
  <c r="DI61" i="75"/>
  <c r="DE61" i="75"/>
  <c r="DA61" i="75"/>
  <c r="CW61" i="75"/>
  <c r="CS61" i="75"/>
  <c r="CO61" i="75"/>
  <c r="CK61" i="75"/>
  <c r="CG61" i="75"/>
  <c r="CC61" i="75"/>
  <c r="BY61" i="75"/>
  <c r="BU61" i="75"/>
  <c r="BQ61" i="75"/>
  <c r="BM61" i="75"/>
  <c r="BI61" i="75"/>
  <c r="BE61" i="75"/>
  <c r="BA61" i="75"/>
  <c r="AW61" i="75"/>
  <c r="AS61" i="75"/>
  <c r="AO61" i="75"/>
  <c r="AK61" i="75"/>
  <c r="AG61" i="75"/>
  <c r="AC61" i="75"/>
  <c r="Y61" i="75"/>
  <c r="U61" i="75"/>
  <c r="Q61" i="75"/>
  <c r="M61" i="75"/>
  <c r="DY60" i="75"/>
  <c r="DU60" i="75"/>
  <c r="DQ60" i="75"/>
  <c r="DM60" i="75"/>
  <c r="DI60" i="75"/>
  <c r="DE60" i="75"/>
  <c r="DA60" i="75"/>
  <c r="CW60" i="75"/>
  <c r="CS60" i="75"/>
  <c r="CO60" i="75"/>
  <c r="CK60" i="75"/>
  <c r="CG60" i="75"/>
  <c r="CC60" i="75"/>
  <c r="BY60" i="75"/>
  <c r="BU60" i="75"/>
  <c r="BQ60" i="75"/>
  <c r="BM60" i="75"/>
  <c r="BI60" i="75"/>
  <c r="BE60" i="75"/>
  <c r="BA60" i="75"/>
  <c r="AW60" i="75"/>
  <c r="AS60" i="75"/>
  <c r="AO60" i="75"/>
  <c r="AK60" i="75"/>
  <c r="AG60" i="75"/>
  <c r="AC60" i="75"/>
  <c r="Y60" i="75"/>
  <c r="U60" i="75"/>
  <c r="Q60" i="75"/>
  <c r="M60" i="75"/>
  <c r="DY59" i="75"/>
  <c r="DU59" i="75"/>
  <c r="DQ59" i="75"/>
  <c r="DM59" i="75"/>
  <c r="DI59" i="75"/>
  <c r="DE59" i="75"/>
  <c r="DA59" i="75"/>
  <c r="CW59" i="75"/>
  <c r="CS59" i="75"/>
  <c r="CO59" i="75"/>
  <c r="CK59" i="75"/>
  <c r="CG59" i="75"/>
  <c r="CC59" i="75"/>
  <c r="BY59" i="75"/>
  <c r="BU59" i="75"/>
  <c r="BQ59" i="75"/>
  <c r="BM59" i="75"/>
  <c r="BI59" i="75"/>
  <c r="BE59" i="75"/>
  <c r="BA59" i="75"/>
  <c r="AW59" i="75"/>
  <c r="AS59" i="75"/>
  <c r="AO59" i="75"/>
  <c r="AK59" i="75"/>
  <c r="AG59" i="75"/>
  <c r="AC59" i="75"/>
  <c r="Y59" i="75"/>
  <c r="U59" i="75"/>
  <c r="Q59" i="75"/>
  <c r="M59" i="75"/>
  <c r="DY58" i="75"/>
  <c r="DU58" i="75"/>
  <c r="DQ58" i="75"/>
  <c r="DM58" i="75"/>
  <c r="DI58" i="75"/>
  <c r="DE58" i="75"/>
  <c r="DA58" i="75"/>
  <c r="CW58" i="75"/>
  <c r="CS58" i="75"/>
  <c r="CO58" i="75"/>
  <c r="CK58" i="75"/>
  <c r="CG58" i="75"/>
  <c r="CC58" i="75"/>
  <c r="BY58" i="75"/>
  <c r="BU58" i="75"/>
  <c r="BQ58" i="75"/>
  <c r="BM58" i="75"/>
  <c r="BI58" i="75"/>
  <c r="BE58" i="75"/>
  <c r="BA58" i="75"/>
  <c r="AW58" i="75"/>
  <c r="AS58" i="75"/>
  <c r="AO58" i="75"/>
  <c r="AK58" i="75"/>
  <c r="AG58" i="75"/>
  <c r="AC58" i="75"/>
  <c r="Y58" i="75"/>
  <c r="U58" i="75"/>
  <c r="Q58" i="75"/>
  <c r="M58" i="75"/>
  <c r="DY57" i="75"/>
  <c r="DU57" i="75"/>
  <c r="DQ57" i="75"/>
  <c r="DM57" i="75"/>
  <c r="DI57" i="75"/>
  <c r="DE57" i="75"/>
  <c r="DA57" i="75"/>
  <c r="CW57" i="75"/>
  <c r="CS57" i="75"/>
  <c r="CO57" i="75"/>
  <c r="CK57" i="75"/>
  <c r="CG57" i="75"/>
  <c r="CC57" i="75"/>
  <c r="BY57" i="75"/>
  <c r="BU57" i="75"/>
  <c r="BQ57" i="75"/>
  <c r="BM57" i="75"/>
  <c r="BI57" i="75"/>
  <c r="BE57" i="75"/>
  <c r="BA57" i="75"/>
  <c r="AW57" i="75"/>
  <c r="AS57" i="75"/>
  <c r="AO57" i="75"/>
  <c r="AK57" i="75"/>
  <c r="AG57" i="75"/>
  <c r="AC57" i="75"/>
  <c r="Y57" i="75"/>
  <c r="U57" i="75"/>
  <c r="Q57" i="75"/>
  <c r="M57" i="75"/>
  <c r="DY56" i="75"/>
  <c r="DU56" i="75"/>
  <c r="DQ56" i="75"/>
  <c r="DM56" i="75"/>
  <c r="DI56" i="75"/>
  <c r="DE56" i="75"/>
  <c r="DA56" i="75"/>
  <c r="CW56" i="75"/>
  <c r="CS56" i="75"/>
  <c r="CO56" i="75"/>
  <c r="CK56" i="75"/>
  <c r="CG56" i="75"/>
  <c r="CC56" i="75"/>
  <c r="BY56" i="75"/>
  <c r="BU56" i="75"/>
  <c r="BQ56" i="75"/>
  <c r="BM56" i="75"/>
  <c r="BI56" i="75"/>
  <c r="BE56" i="75"/>
  <c r="BA56" i="75"/>
  <c r="AW56" i="75"/>
  <c r="AS56" i="75"/>
  <c r="AO56" i="75"/>
  <c r="AK56" i="75"/>
  <c r="AG56" i="75"/>
  <c r="AC56" i="75"/>
  <c r="Y56" i="75"/>
  <c r="U56" i="75"/>
  <c r="Q56" i="75"/>
  <c r="M56" i="75"/>
  <c r="DY55" i="75"/>
  <c r="DU55" i="75"/>
  <c r="DQ55" i="75"/>
  <c r="DM55" i="75"/>
  <c r="DI55" i="75"/>
  <c r="DE55" i="75"/>
  <c r="DA55" i="75"/>
  <c r="CW55" i="75"/>
  <c r="CS55" i="75"/>
  <c r="CO55" i="75"/>
  <c r="CK55" i="75"/>
  <c r="CG55" i="75"/>
  <c r="CC55" i="75"/>
  <c r="BY55" i="75"/>
  <c r="BU55" i="75"/>
  <c r="BQ55" i="75"/>
  <c r="BM55" i="75"/>
  <c r="BI55" i="75"/>
  <c r="BE55" i="75"/>
  <c r="BA55" i="75"/>
  <c r="AW55" i="75"/>
  <c r="AS55" i="75"/>
  <c r="AO55" i="75"/>
  <c r="AK55" i="75"/>
  <c r="AG55" i="75"/>
  <c r="AC55" i="75"/>
  <c r="Y55" i="75"/>
  <c r="U55" i="75"/>
  <c r="Q55" i="75"/>
  <c r="M55" i="75"/>
  <c r="DY54" i="75"/>
  <c r="DU54" i="75"/>
  <c r="DQ54" i="75"/>
  <c r="DM54" i="75"/>
  <c r="DI54" i="75"/>
  <c r="DE54" i="75"/>
  <c r="DA54" i="75"/>
  <c r="CW54" i="75"/>
  <c r="CS54" i="75"/>
  <c r="CO54" i="75"/>
  <c r="CK54" i="75"/>
  <c r="CG54" i="75"/>
  <c r="CC54" i="75"/>
  <c r="BY54" i="75"/>
  <c r="BU54" i="75"/>
  <c r="BQ54" i="75"/>
  <c r="BM54" i="75"/>
  <c r="BI54" i="75"/>
  <c r="BE54" i="75"/>
  <c r="BA54" i="75"/>
  <c r="AW54" i="75"/>
  <c r="AS54" i="75"/>
  <c r="AO54" i="75"/>
  <c r="AK54" i="75"/>
  <c r="AG54" i="75"/>
  <c r="AC54" i="75"/>
  <c r="Y54" i="75"/>
  <c r="U54" i="75"/>
  <c r="Q54" i="75"/>
  <c r="M54" i="75"/>
  <c r="DY53" i="75"/>
  <c r="DU53" i="75"/>
  <c r="DQ53" i="75"/>
  <c r="DM53" i="75"/>
  <c r="DI53" i="75"/>
  <c r="DE53" i="75"/>
  <c r="DA53" i="75"/>
  <c r="CW53" i="75"/>
  <c r="CS53" i="75"/>
  <c r="CO53" i="75"/>
  <c r="CK53" i="75"/>
  <c r="CG53" i="75"/>
  <c r="CC53" i="75"/>
  <c r="BY53" i="75"/>
  <c r="BU53" i="75"/>
  <c r="BQ53" i="75"/>
  <c r="BM53" i="75"/>
  <c r="BI53" i="75"/>
  <c r="BE53" i="75"/>
  <c r="BA53" i="75"/>
  <c r="AW53" i="75"/>
  <c r="AS53" i="75"/>
  <c r="AO53" i="75"/>
  <c r="AK53" i="75"/>
  <c r="AG53" i="75"/>
  <c r="AC53" i="75"/>
  <c r="Y53" i="75"/>
  <c r="U53" i="75"/>
  <c r="Q53" i="75"/>
  <c r="M53" i="75"/>
  <c r="DY52" i="75"/>
  <c r="DU52" i="75"/>
  <c r="DQ52" i="75"/>
  <c r="DM52" i="75"/>
  <c r="DI52" i="75"/>
  <c r="DE52" i="75"/>
  <c r="DA52" i="75"/>
  <c r="CW52" i="75"/>
  <c r="CS52" i="75"/>
  <c r="CO52" i="75"/>
  <c r="CK52" i="75"/>
  <c r="CG52" i="75"/>
  <c r="CC52" i="75"/>
  <c r="BY52" i="75"/>
  <c r="BU52" i="75"/>
  <c r="BQ52" i="75"/>
  <c r="BM52" i="75"/>
  <c r="BI52" i="75"/>
  <c r="BE52" i="75"/>
  <c r="BA52" i="75"/>
  <c r="AW52" i="75"/>
  <c r="AS52" i="75"/>
  <c r="AO52" i="75"/>
  <c r="AK52" i="75"/>
  <c r="AG52" i="75"/>
  <c r="AC52" i="75"/>
  <c r="Y52" i="75"/>
  <c r="U52" i="75"/>
  <c r="Q52" i="75"/>
  <c r="M52" i="75"/>
  <c r="DY51" i="75"/>
  <c r="DU51" i="75"/>
  <c r="DQ51" i="75"/>
  <c r="DM51" i="75"/>
  <c r="DI51" i="75"/>
  <c r="DE51" i="75"/>
  <c r="DA51" i="75"/>
  <c r="CW51" i="75"/>
  <c r="CS51" i="75"/>
  <c r="CO51" i="75"/>
  <c r="CK51" i="75"/>
  <c r="CG51" i="75"/>
  <c r="CC51" i="75"/>
  <c r="BY51" i="75"/>
  <c r="BU51" i="75"/>
  <c r="BQ51" i="75"/>
  <c r="BM51" i="75"/>
  <c r="BI51" i="75"/>
  <c r="BE51" i="75"/>
  <c r="BA51" i="75"/>
  <c r="AW51" i="75"/>
  <c r="AS51" i="75"/>
  <c r="AO51" i="75"/>
  <c r="AK51" i="75"/>
  <c r="AG51" i="75"/>
  <c r="AC51" i="75"/>
  <c r="Y51" i="75"/>
  <c r="U51" i="75"/>
  <c r="Q51" i="75"/>
  <c r="M51" i="75"/>
  <c r="DY50" i="75"/>
  <c r="DU50" i="75"/>
  <c r="DQ50" i="75"/>
  <c r="DM50" i="75"/>
  <c r="DI50" i="75"/>
  <c r="DE50" i="75"/>
  <c r="DA50" i="75"/>
  <c r="CW50" i="75"/>
  <c r="CS50" i="75"/>
  <c r="CO50" i="75"/>
  <c r="CK50" i="75"/>
  <c r="CG50" i="75"/>
  <c r="CC50" i="75"/>
  <c r="BY50" i="75"/>
  <c r="BU50" i="75"/>
  <c r="BQ50" i="75"/>
  <c r="BM50" i="75"/>
  <c r="BI50" i="75"/>
  <c r="BE50" i="75"/>
  <c r="BA50" i="75"/>
  <c r="AW50" i="75"/>
  <c r="AS50" i="75"/>
  <c r="AO50" i="75"/>
  <c r="AK50" i="75"/>
  <c r="AG50" i="75"/>
  <c r="AC50" i="75"/>
  <c r="Y50" i="75"/>
  <c r="U50" i="75"/>
  <c r="Q50" i="75"/>
  <c r="M50" i="75"/>
  <c r="DY49" i="75"/>
  <c r="DU49" i="75"/>
  <c r="DQ49" i="75"/>
  <c r="DM49" i="75"/>
  <c r="DI49" i="75"/>
  <c r="DE49" i="75"/>
  <c r="DA49" i="75"/>
  <c r="CW49" i="75"/>
  <c r="CS49" i="75"/>
  <c r="CO49" i="75"/>
  <c r="CK49" i="75"/>
  <c r="CG49" i="75"/>
  <c r="CC49" i="75"/>
  <c r="BY49" i="75"/>
  <c r="BU49" i="75"/>
  <c r="BQ49" i="75"/>
  <c r="BM49" i="75"/>
  <c r="BI49" i="75"/>
  <c r="BE49" i="75"/>
  <c r="BA49" i="75"/>
  <c r="AW49" i="75"/>
  <c r="AS49" i="75"/>
  <c r="AO49" i="75"/>
  <c r="AK49" i="75"/>
  <c r="AG49" i="75"/>
  <c r="AC49" i="75"/>
  <c r="Y49" i="75"/>
  <c r="U49" i="75"/>
  <c r="Q49" i="75"/>
  <c r="M49" i="75"/>
  <c r="DY48" i="75"/>
  <c r="DU48" i="75"/>
  <c r="DQ48" i="75"/>
  <c r="DM48" i="75"/>
  <c r="DI48" i="75"/>
  <c r="DE48" i="75"/>
  <c r="DA48" i="75"/>
  <c r="CW48" i="75"/>
  <c r="CS48" i="75"/>
  <c r="CO48" i="75"/>
  <c r="CK48" i="75"/>
  <c r="CG48" i="75"/>
  <c r="CC48" i="75"/>
  <c r="BY48" i="75"/>
  <c r="BU48" i="75"/>
  <c r="BQ48" i="75"/>
  <c r="BM48" i="75"/>
  <c r="BI48" i="75"/>
  <c r="BE48" i="75"/>
  <c r="BA48" i="75"/>
  <c r="AW48" i="75"/>
  <c r="AS48" i="75"/>
  <c r="AO48" i="75"/>
  <c r="AK48" i="75"/>
  <c r="AG48" i="75"/>
  <c r="AC48" i="75"/>
  <c r="Y48" i="75"/>
  <c r="U48" i="75"/>
  <c r="Q48" i="75"/>
  <c r="M48" i="75"/>
  <c r="DY47" i="75"/>
  <c r="DU47" i="75"/>
  <c r="DQ47" i="75"/>
  <c r="DM47" i="75"/>
  <c r="DI47" i="75"/>
  <c r="DE47" i="75"/>
  <c r="DA47" i="75"/>
  <c r="CW47" i="75"/>
  <c r="CS47" i="75"/>
  <c r="CO47" i="75"/>
  <c r="CK47" i="75"/>
  <c r="CG47" i="75"/>
  <c r="CC47" i="75"/>
  <c r="BY47" i="75"/>
  <c r="BU47" i="75"/>
  <c r="BQ47" i="75"/>
  <c r="BM47" i="75"/>
  <c r="BI47" i="75"/>
  <c r="BE47" i="75"/>
  <c r="BA47" i="75"/>
  <c r="AW47" i="75"/>
  <c r="AS47" i="75"/>
  <c r="AO47" i="75"/>
  <c r="AK47" i="75"/>
  <c r="AG47" i="75"/>
  <c r="AC47" i="75"/>
  <c r="Y47" i="75"/>
  <c r="U47" i="75"/>
  <c r="Q47" i="75"/>
  <c r="M47" i="75"/>
  <c r="DY46" i="75"/>
  <c r="DU46" i="75"/>
  <c r="DQ46" i="75"/>
  <c r="DM46" i="75"/>
  <c r="DI46" i="75"/>
  <c r="DE46" i="75"/>
  <c r="DA46" i="75"/>
  <c r="CW46" i="75"/>
  <c r="CS46" i="75"/>
  <c r="CO46" i="75"/>
  <c r="CK46" i="75"/>
  <c r="CG46" i="75"/>
  <c r="CC46" i="75"/>
  <c r="BY46" i="75"/>
  <c r="BU46" i="75"/>
  <c r="BQ46" i="75"/>
  <c r="BM46" i="75"/>
  <c r="BI46" i="75"/>
  <c r="BE46" i="75"/>
  <c r="BA46" i="75"/>
  <c r="AW46" i="75"/>
  <c r="AS46" i="75"/>
  <c r="AO46" i="75"/>
  <c r="AK46" i="75"/>
  <c r="AG46" i="75"/>
  <c r="AC46" i="75"/>
  <c r="Y46" i="75"/>
  <c r="U46" i="75"/>
  <c r="Q46" i="75"/>
  <c r="M46" i="75"/>
  <c r="DY45" i="75"/>
  <c r="DU45" i="75"/>
  <c r="DQ45" i="75"/>
  <c r="DM45" i="75"/>
  <c r="DI45" i="75"/>
  <c r="DE45" i="75"/>
  <c r="DA45" i="75"/>
  <c r="CW45" i="75"/>
  <c r="CS45" i="75"/>
  <c r="CO45" i="75"/>
  <c r="CK45" i="75"/>
  <c r="CG45" i="75"/>
  <c r="CC45" i="75"/>
  <c r="BY45" i="75"/>
  <c r="BU45" i="75"/>
  <c r="BQ45" i="75"/>
  <c r="BM45" i="75"/>
  <c r="BI45" i="75"/>
  <c r="BE45" i="75"/>
  <c r="BA45" i="75"/>
  <c r="AW45" i="75"/>
  <c r="AS45" i="75"/>
  <c r="AO45" i="75"/>
  <c r="AK45" i="75"/>
  <c r="AG45" i="75"/>
  <c r="AC45" i="75"/>
  <c r="Y45" i="75"/>
  <c r="U45" i="75"/>
  <c r="Q45" i="75"/>
  <c r="M45" i="75"/>
  <c r="DY44" i="75"/>
  <c r="DU44" i="75"/>
  <c r="DQ44" i="75"/>
  <c r="DM44" i="75"/>
  <c r="DI44" i="75"/>
  <c r="DE44" i="75"/>
  <c r="DA44" i="75"/>
  <c r="CW44" i="75"/>
  <c r="CS44" i="75"/>
  <c r="CO44" i="75"/>
  <c r="CK44" i="75"/>
  <c r="CG44" i="75"/>
  <c r="CC44" i="75"/>
  <c r="BY44" i="75"/>
  <c r="BU44" i="75"/>
  <c r="BQ44" i="75"/>
  <c r="BM44" i="75"/>
  <c r="BI44" i="75"/>
  <c r="BE44" i="75"/>
  <c r="BA44" i="75"/>
  <c r="AW44" i="75"/>
  <c r="AS44" i="75"/>
  <c r="AO44" i="75"/>
  <c r="AK44" i="75"/>
  <c r="AG44" i="75"/>
  <c r="AC44" i="75"/>
  <c r="Y44" i="75"/>
  <c r="U44" i="75"/>
  <c r="Q44" i="75"/>
  <c r="M44" i="75"/>
  <c r="DY43" i="75"/>
  <c r="DU43" i="75"/>
  <c r="DQ43" i="75"/>
  <c r="DM43" i="75"/>
  <c r="DI43" i="75"/>
  <c r="DE43" i="75"/>
  <c r="DA43" i="75"/>
  <c r="CW43" i="75"/>
  <c r="CS43" i="75"/>
  <c r="CO43" i="75"/>
  <c r="CK43" i="75"/>
  <c r="CG43" i="75"/>
  <c r="CC43" i="75"/>
  <c r="BY43" i="75"/>
  <c r="BU43" i="75"/>
  <c r="BQ43" i="75"/>
  <c r="BM43" i="75"/>
  <c r="BI43" i="75"/>
  <c r="BE43" i="75"/>
  <c r="BA43" i="75"/>
  <c r="AW43" i="75"/>
  <c r="AS43" i="75"/>
  <c r="AO43" i="75"/>
  <c r="AK43" i="75"/>
  <c r="AG43" i="75"/>
  <c r="AC43" i="75"/>
  <c r="Y43" i="75"/>
  <c r="U43" i="75"/>
  <c r="Q43" i="75"/>
  <c r="M43" i="75"/>
  <c r="DY42" i="75"/>
  <c r="DU42" i="75"/>
  <c r="DQ42" i="75"/>
  <c r="DM42" i="75"/>
  <c r="DI42" i="75"/>
  <c r="DE42" i="75"/>
  <c r="DA42" i="75"/>
  <c r="CW42" i="75"/>
  <c r="CS42" i="75"/>
  <c r="CO42" i="75"/>
  <c r="CK42" i="75"/>
  <c r="CG42" i="75"/>
  <c r="CC42" i="75"/>
  <c r="BY42" i="75"/>
  <c r="BU42" i="75"/>
  <c r="BQ42" i="75"/>
  <c r="BM42" i="75"/>
  <c r="BI42" i="75"/>
  <c r="BE42" i="75"/>
  <c r="BA42" i="75"/>
  <c r="AW42" i="75"/>
  <c r="AS42" i="75"/>
  <c r="AO42" i="75"/>
  <c r="AK42" i="75"/>
  <c r="AG42" i="75"/>
  <c r="AC42" i="75"/>
  <c r="Y42" i="75"/>
  <c r="U42" i="75"/>
  <c r="Q42" i="75"/>
  <c r="M42" i="75"/>
  <c r="DY41" i="75"/>
  <c r="DU41" i="75"/>
  <c r="DQ41" i="75"/>
  <c r="DM41" i="75"/>
  <c r="DI41" i="75"/>
  <c r="DE41" i="75"/>
  <c r="DA41" i="75"/>
  <c r="CW41" i="75"/>
  <c r="CS41" i="75"/>
  <c r="CO41" i="75"/>
  <c r="CK41" i="75"/>
  <c r="CG41" i="75"/>
  <c r="CC41" i="75"/>
  <c r="BY41" i="75"/>
  <c r="BU41" i="75"/>
  <c r="BQ41" i="75"/>
  <c r="BM41" i="75"/>
  <c r="BI41" i="75"/>
  <c r="BE41" i="75"/>
  <c r="BA41" i="75"/>
  <c r="AW41" i="75"/>
  <c r="AS41" i="75"/>
  <c r="AO41" i="75"/>
  <c r="AK41" i="75"/>
  <c r="AG41" i="75"/>
  <c r="AC41" i="75"/>
  <c r="Y41" i="75"/>
  <c r="U41" i="75"/>
  <c r="Q41" i="75"/>
  <c r="M41" i="75"/>
  <c r="DY40" i="75"/>
  <c r="DU40" i="75"/>
  <c r="DQ40" i="75"/>
  <c r="DM40" i="75"/>
  <c r="DI40" i="75"/>
  <c r="DE40" i="75"/>
  <c r="DA40" i="75"/>
  <c r="CW40" i="75"/>
  <c r="CS40" i="75"/>
  <c r="CO40" i="75"/>
  <c r="CK40" i="75"/>
  <c r="CG40" i="75"/>
  <c r="CC40" i="75"/>
  <c r="BY40" i="75"/>
  <c r="BU40" i="75"/>
  <c r="BQ40" i="75"/>
  <c r="BM40" i="75"/>
  <c r="BI40" i="75"/>
  <c r="BE40" i="75"/>
  <c r="BA40" i="75"/>
  <c r="AW40" i="75"/>
  <c r="AS40" i="75"/>
  <c r="AO40" i="75"/>
  <c r="AK40" i="75"/>
  <c r="AG40" i="75"/>
  <c r="AC40" i="75"/>
  <c r="Y40" i="75"/>
  <c r="U40" i="75"/>
  <c r="Q40" i="75"/>
  <c r="M40" i="75"/>
  <c r="DY39" i="75"/>
  <c r="DU39" i="75"/>
  <c r="DQ39" i="75"/>
  <c r="DM39" i="75"/>
  <c r="DI39" i="75"/>
  <c r="DE39" i="75"/>
  <c r="DA39" i="75"/>
  <c r="CW39" i="75"/>
  <c r="CS39" i="75"/>
  <c r="CO39" i="75"/>
  <c r="CK39" i="75"/>
  <c r="CG39" i="75"/>
  <c r="CC39" i="75"/>
  <c r="BY39" i="75"/>
  <c r="BU39" i="75"/>
  <c r="BQ39" i="75"/>
  <c r="BM39" i="75"/>
  <c r="BI39" i="75"/>
  <c r="BE39" i="75"/>
  <c r="BA39" i="75"/>
  <c r="AW39" i="75"/>
  <c r="AS39" i="75"/>
  <c r="AO39" i="75"/>
  <c r="AK39" i="75"/>
  <c r="AG39" i="75"/>
  <c r="AC39" i="75"/>
  <c r="Y39" i="75"/>
  <c r="U39" i="75"/>
  <c r="Q39" i="75"/>
  <c r="M39" i="75"/>
  <c r="DY38" i="75"/>
  <c r="DU38" i="75"/>
  <c r="DQ38" i="75"/>
  <c r="DM38" i="75"/>
  <c r="DI38" i="75"/>
  <c r="DE38" i="75"/>
  <c r="DA38" i="75"/>
  <c r="CW38" i="75"/>
  <c r="CS38" i="75"/>
  <c r="CO38" i="75"/>
  <c r="CK38" i="75"/>
  <c r="CG38" i="75"/>
  <c r="CC38" i="75"/>
  <c r="BY38" i="75"/>
  <c r="BU38" i="75"/>
  <c r="BQ38" i="75"/>
  <c r="BM38" i="75"/>
  <c r="BI38" i="75"/>
  <c r="BE38" i="75"/>
  <c r="BA38" i="75"/>
  <c r="AW38" i="75"/>
  <c r="AS38" i="75"/>
  <c r="AO38" i="75"/>
  <c r="AK38" i="75"/>
  <c r="AG38" i="75"/>
  <c r="AC38" i="75"/>
  <c r="Y38" i="75"/>
  <c r="U38" i="75"/>
  <c r="Q38" i="75"/>
  <c r="M38" i="75"/>
  <c r="DY37" i="75"/>
  <c r="DU37" i="75"/>
  <c r="DQ37" i="75"/>
  <c r="DM37" i="75"/>
  <c r="DI37" i="75"/>
  <c r="DE37" i="75"/>
  <c r="DA37" i="75"/>
  <c r="CW37" i="75"/>
  <c r="CS37" i="75"/>
  <c r="CO37" i="75"/>
  <c r="CK37" i="75"/>
  <c r="CG37" i="75"/>
  <c r="CC37" i="75"/>
  <c r="BY37" i="75"/>
  <c r="BU37" i="75"/>
  <c r="BQ37" i="75"/>
  <c r="BM37" i="75"/>
  <c r="BI37" i="75"/>
  <c r="BE37" i="75"/>
  <c r="BA37" i="75"/>
  <c r="AW37" i="75"/>
  <c r="AS37" i="75"/>
  <c r="AO37" i="75"/>
  <c r="AK37" i="75"/>
  <c r="AG37" i="75"/>
  <c r="AC37" i="75"/>
  <c r="Y37" i="75"/>
  <c r="U37" i="75"/>
  <c r="Q37" i="75"/>
  <c r="M37" i="75"/>
  <c r="DY36" i="75"/>
  <c r="DU36" i="75"/>
  <c r="DQ36" i="75"/>
  <c r="DM36" i="75"/>
  <c r="DI36" i="75"/>
  <c r="DE36" i="75"/>
  <c r="DA36" i="75"/>
  <c r="CW36" i="75"/>
  <c r="CS36" i="75"/>
  <c r="CO36" i="75"/>
  <c r="CK36" i="75"/>
  <c r="CG36" i="75"/>
  <c r="CC36" i="75"/>
  <c r="BY36" i="75"/>
  <c r="BU36" i="75"/>
  <c r="BQ36" i="75"/>
  <c r="BM36" i="75"/>
  <c r="BI36" i="75"/>
  <c r="BE36" i="75"/>
  <c r="BA36" i="75"/>
  <c r="AW36" i="75"/>
  <c r="AS36" i="75"/>
  <c r="AO36" i="75"/>
  <c r="AK36" i="75"/>
  <c r="AG36" i="75"/>
  <c r="AC36" i="75"/>
  <c r="Y36" i="75"/>
  <c r="U36" i="75"/>
  <c r="Q36" i="75"/>
  <c r="M36" i="75"/>
  <c r="DY35" i="75"/>
  <c r="DU35" i="75"/>
  <c r="DQ35" i="75"/>
  <c r="DM35" i="75"/>
  <c r="DI35" i="75"/>
  <c r="DE35" i="75"/>
  <c r="DA35" i="75"/>
  <c r="CW35" i="75"/>
  <c r="CS35" i="75"/>
  <c r="CO35" i="75"/>
  <c r="CK35" i="75"/>
  <c r="CG35" i="75"/>
  <c r="CC35" i="75"/>
  <c r="BY35" i="75"/>
  <c r="BU35" i="75"/>
  <c r="BQ35" i="75"/>
  <c r="BM35" i="75"/>
  <c r="BI35" i="75"/>
  <c r="BE35" i="75"/>
  <c r="BA35" i="75"/>
  <c r="AW35" i="75"/>
  <c r="AS35" i="75"/>
  <c r="AO35" i="75"/>
  <c r="AK35" i="75"/>
  <c r="AG35" i="75"/>
  <c r="AC35" i="75"/>
  <c r="Y35" i="75"/>
  <c r="U35" i="75"/>
  <c r="Q35" i="75"/>
  <c r="M35" i="75"/>
  <c r="DY34" i="75"/>
  <c r="DU34" i="75"/>
  <c r="DQ34" i="75"/>
  <c r="DM34" i="75"/>
  <c r="DI34" i="75"/>
  <c r="DE34" i="75"/>
  <c r="DA34" i="75"/>
  <c r="CW34" i="75"/>
  <c r="CS34" i="75"/>
  <c r="CO34" i="75"/>
  <c r="CK34" i="75"/>
  <c r="CG34" i="75"/>
  <c r="CC34" i="75"/>
  <c r="BY34" i="75"/>
  <c r="BU34" i="75"/>
  <c r="BQ34" i="75"/>
  <c r="BM34" i="75"/>
  <c r="BI34" i="75"/>
  <c r="BE34" i="75"/>
  <c r="BA34" i="75"/>
  <c r="AW34" i="75"/>
  <c r="AS34" i="75"/>
  <c r="AO34" i="75"/>
  <c r="AK34" i="75"/>
  <c r="AG34" i="75"/>
  <c r="AC34" i="75"/>
  <c r="Y34" i="75"/>
  <c r="U34" i="75"/>
  <c r="Q34" i="75"/>
  <c r="M34" i="75"/>
  <c r="DY33" i="75"/>
  <c r="DU33" i="75"/>
  <c r="DQ33" i="75"/>
  <c r="DM33" i="75"/>
  <c r="DI33" i="75"/>
  <c r="DE33" i="75"/>
  <c r="DA33" i="75"/>
  <c r="CW33" i="75"/>
  <c r="CS33" i="75"/>
  <c r="CO33" i="75"/>
  <c r="CK33" i="75"/>
  <c r="CG33" i="75"/>
  <c r="CC33" i="75"/>
  <c r="BY33" i="75"/>
  <c r="BU33" i="75"/>
  <c r="BQ33" i="75"/>
  <c r="BM33" i="75"/>
  <c r="BI33" i="75"/>
  <c r="BE33" i="75"/>
  <c r="BA33" i="75"/>
  <c r="AW33" i="75"/>
  <c r="AS33" i="75"/>
  <c r="AO33" i="75"/>
  <c r="AK33" i="75"/>
  <c r="AG33" i="75"/>
  <c r="AC33" i="75"/>
  <c r="Y33" i="75"/>
  <c r="U33" i="75"/>
  <c r="Q33" i="75"/>
  <c r="M33" i="75"/>
  <c r="DY32" i="75"/>
  <c r="DU32" i="75"/>
  <c r="DQ32" i="75"/>
  <c r="DM32" i="75"/>
  <c r="DI32" i="75"/>
  <c r="DE32" i="75"/>
  <c r="DA32" i="75"/>
  <c r="CW32" i="75"/>
  <c r="CS32" i="75"/>
  <c r="CO32" i="75"/>
  <c r="CK32" i="75"/>
  <c r="CG32" i="75"/>
  <c r="CC32" i="75"/>
  <c r="BY32" i="75"/>
  <c r="BU32" i="75"/>
  <c r="BQ32" i="75"/>
  <c r="BM32" i="75"/>
  <c r="BI32" i="75"/>
  <c r="BE32" i="75"/>
  <c r="BA32" i="75"/>
  <c r="AW32" i="75"/>
  <c r="AS32" i="75"/>
  <c r="AO32" i="75"/>
  <c r="AK32" i="75"/>
  <c r="AG32" i="75"/>
  <c r="AC32" i="75"/>
  <c r="Y32" i="75"/>
  <c r="U32" i="75"/>
  <c r="Q32" i="75"/>
  <c r="M32" i="75"/>
  <c r="DY31" i="75"/>
  <c r="DU31" i="75"/>
  <c r="DQ31" i="75"/>
  <c r="DM31" i="75"/>
  <c r="DI31" i="75"/>
  <c r="DE31" i="75"/>
  <c r="DA31" i="75"/>
  <c r="CW31" i="75"/>
  <c r="CS31" i="75"/>
  <c r="CO31" i="75"/>
  <c r="CK31" i="75"/>
  <c r="CG31" i="75"/>
  <c r="CC31" i="75"/>
  <c r="BY31" i="75"/>
  <c r="BU31" i="75"/>
  <c r="BQ31" i="75"/>
  <c r="BM31" i="75"/>
  <c r="BI31" i="75"/>
  <c r="BE31" i="75"/>
  <c r="BA31" i="75"/>
  <c r="AW31" i="75"/>
  <c r="AS31" i="75"/>
  <c r="AO31" i="75"/>
  <c r="AK31" i="75"/>
  <c r="AG31" i="75"/>
  <c r="AC31" i="75"/>
  <c r="Y31" i="75"/>
  <c r="U31" i="75"/>
  <c r="Q31" i="75"/>
  <c r="M31" i="75"/>
  <c r="DY30" i="75"/>
  <c r="DU30" i="75"/>
  <c r="DQ30" i="75"/>
  <c r="DM30" i="75"/>
  <c r="DI30" i="75"/>
  <c r="DE30" i="75"/>
  <c r="DA30" i="75"/>
  <c r="CW30" i="75"/>
  <c r="CS30" i="75"/>
  <c r="CO30" i="75"/>
  <c r="CK30" i="75"/>
  <c r="CG30" i="75"/>
  <c r="CC30" i="75"/>
  <c r="BY30" i="75"/>
  <c r="BU30" i="75"/>
  <c r="BQ30" i="75"/>
  <c r="BI30" i="75"/>
  <c r="BE30" i="75"/>
  <c r="BA30" i="75"/>
  <c r="AW30" i="75"/>
  <c r="AS30" i="75"/>
  <c r="AK30" i="75"/>
  <c r="AG30" i="75"/>
  <c r="AC30" i="75"/>
  <c r="Y30" i="75"/>
  <c r="U30" i="75"/>
  <c r="Q30" i="75"/>
  <c r="DY29" i="75"/>
  <c r="DU29" i="75"/>
  <c r="DQ29" i="75"/>
  <c r="DM29" i="75"/>
  <c r="DI29" i="75"/>
  <c r="DE29" i="75"/>
  <c r="DA29" i="75"/>
  <c r="CW29" i="75"/>
  <c r="CO29" i="75"/>
  <c r="CK29" i="75"/>
  <c r="CG29" i="75"/>
  <c r="CC29" i="75"/>
  <c r="BY29" i="75"/>
  <c r="BU29" i="75"/>
  <c r="BQ29" i="75"/>
  <c r="BI29" i="75"/>
  <c r="BE29" i="75"/>
  <c r="BA29" i="75"/>
  <c r="AW29" i="75"/>
  <c r="AS29" i="75"/>
  <c r="AK29" i="75"/>
  <c r="AG29" i="75"/>
  <c r="AC29" i="75"/>
  <c r="Y29" i="75"/>
  <c r="U29" i="75"/>
  <c r="Q29" i="75"/>
  <c r="DY28" i="75"/>
  <c r="DU28" i="75"/>
  <c r="DM28" i="75"/>
  <c r="DI28" i="75"/>
  <c r="DE28" i="75"/>
  <c r="DA28" i="75"/>
  <c r="CW28" i="75"/>
  <c r="CO28" i="75"/>
  <c r="CK28" i="75"/>
  <c r="CG28" i="75"/>
  <c r="CC28" i="75"/>
  <c r="BQ28" i="75"/>
  <c r="BE28" i="75"/>
  <c r="BA28" i="75"/>
  <c r="AW28" i="75"/>
  <c r="AS28" i="75"/>
  <c r="AK28" i="75"/>
  <c r="AG28" i="75"/>
  <c r="AC28" i="75"/>
  <c r="Y28" i="75"/>
  <c r="U28" i="75"/>
  <c r="Q28" i="75"/>
  <c r="DY27" i="75"/>
  <c r="DU27" i="75"/>
  <c r="DM27" i="75"/>
  <c r="DI27" i="75"/>
  <c r="DE27" i="75"/>
  <c r="DA27" i="75"/>
  <c r="CW27" i="75"/>
  <c r="CO27" i="75"/>
  <c r="CG27" i="75"/>
  <c r="CC27" i="75"/>
  <c r="BQ27" i="75"/>
  <c r="BE27" i="75"/>
  <c r="AW27" i="75"/>
  <c r="AS27" i="75"/>
  <c r="AK27" i="75"/>
  <c r="AG27" i="75"/>
  <c r="AC27" i="75"/>
  <c r="Y27" i="75"/>
  <c r="U27" i="75"/>
  <c r="Q27" i="75"/>
  <c r="DY26" i="75"/>
  <c r="DU26" i="75"/>
  <c r="DI26" i="75"/>
  <c r="DE26" i="75"/>
  <c r="DA26" i="75"/>
  <c r="CW26" i="75"/>
  <c r="CO26" i="75"/>
  <c r="CC26" i="75"/>
  <c r="BQ26" i="75"/>
  <c r="BE26" i="75"/>
  <c r="AS26" i="75"/>
  <c r="AK26" i="75"/>
  <c r="AG26" i="75"/>
  <c r="AC26" i="75"/>
  <c r="Y26" i="75"/>
  <c r="U26" i="75"/>
  <c r="Q26" i="75"/>
  <c r="DY25" i="75"/>
  <c r="DI25" i="75"/>
  <c r="CW25" i="75"/>
  <c r="CO25" i="75"/>
  <c r="CC25" i="75"/>
  <c r="BQ25" i="75"/>
  <c r="BE25" i="75"/>
  <c r="AS25" i="75"/>
  <c r="AG25" i="75"/>
  <c r="U25" i="75"/>
  <c r="Q25" i="75"/>
  <c r="DY24" i="75"/>
  <c r="DI24" i="75"/>
  <c r="CW24" i="75"/>
  <c r="CO24" i="75"/>
  <c r="CC24" i="75"/>
  <c r="BQ24" i="75"/>
  <c r="BE24" i="75"/>
  <c r="AS24" i="75"/>
  <c r="AG24" i="75"/>
  <c r="U24" i="75"/>
  <c r="Q24" i="75"/>
  <c r="DY23" i="75"/>
  <c r="DI23" i="75"/>
  <c r="CO23" i="75"/>
  <c r="CC23" i="75"/>
  <c r="BQ23" i="75"/>
  <c r="BE23" i="75"/>
  <c r="AS23" i="75"/>
  <c r="AG23" i="75"/>
  <c r="Q23" i="75"/>
  <c r="CO22" i="75"/>
  <c r="BQ22" i="75"/>
  <c r="BE22" i="75"/>
  <c r="AS22" i="75"/>
  <c r="AG22" i="75"/>
  <c r="Q22" i="75"/>
  <c r="CO21" i="75"/>
  <c r="BE21" i="75"/>
  <c r="AS21" i="75"/>
  <c r="AG21" i="75"/>
  <c r="Q21" i="75"/>
  <c r="CO20" i="75"/>
  <c r="Q20" i="75"/>
  <c r="I17" i="75"/>
  <c r="H17" i="75"/>
  <c r="I16" i="75"/>
  <c r="H16" i="75"/>
  <c r="DY14" i="75"/>
  <c r="DY15" i="75" s="1"/>
  <c r="DY16" i="75" s="1"/>
  <c r="DY17" i="75" s="1"/>
  <c r="DY18" i="75" s="1"/>
  <c r="DY19" i="75" s="1"/>
  <c r="DY20" i="75" s="1"/>
  <c r="DY21" i="75" s="1"/>
  <c r="DY22" i="75" s="1"/>
  <c r="DU14" i="75"/>
  <c r="DU15" i="75" s="1"/>
  <c r="DU16" i="75" s="1"/>
  <c r="DU17" i="75" s="1"/>
  <c r="DU18" i="75" s="1"/>
  <c r="DU19" i="75" s="1"/>
  <c r="DU20" i="75" s="1"/>
  <c r="DU21" i="75" s="1"/>
  <c r="DU22" i="75" s="1"/>
  <c r="DU23" i="75" s="1"/>
  <c r="DU24" i="75" s="1"/>
  <c r="DU25" i="75" s="1"/>
  <c r="DQ14" i="75"/>
  <c r="DQ15" i="75" s="1"/>
  <c r="DQ16" i="75" s="1"/>
  <c r="DQ17" i="75" s="1"/>
  <c r="DQ18" i="75" s="1"/>
  <c r="DQ19" i="75" s="1"/>
  <c r="DQ20" i="75" s="1"/>
  <c r="DQ21" i="75" s="1"/>
  <c r="DQ22" i="75" s="1"/>
  <c r="DQ23" i="75" s="1"/>
  <c r="DQ24" i="75" s="1"/>
  <c r="DQ25" i="75" s="1"/>
  <c r="DQ26" i="75" s="1"/>
  <c r="DQ27" i="75" s="1"/>
  <c r="DQ28" i="75" s="1"/>
  <c r="DM14" i="75"/>
  <c r="DM15" i="75" s="1"/>
  <c r="DM16" i="75" s="1"/>
  <c r="DM17" i="75" s="1"/>
  <c r="DM18" i="75" s="1"/>
  <c r="DM19" i="75" s="1"/>
  <c r="DM20" i="75" s="1"/>
  <c r="DM21" i="75" s="1"/>
  <c r="DM22" i="75" s="1"/>
  <c r="DM23" i="75" s="1"/>
  <c r="DM24" i="75" s="1"/>
  <c r="DM25" i="75" s="1"/>
  <c r="DM26" i="75" s="1"/>
  <c r="DI14" i="75"/>
  <c r="DI15" i="75" s="1"/>
  <c r="DI16" i="75" s="1"/>
  <c r="DI17" i="75" s="1"/>
  <c r="DI18" i="75" s="1"/>
  <c r="DI19" i="75" s="1"/>
  <c r="DI20" i="75" s="1"/>
  <c r="DI21" i="75" s="1"/>
  <c r="DI22" i="75" s="1"/>
  <c r="DE14" i="75"/>
  <c r="DE15" i="75" s="1"/>
  <c r="DE16" i="75" s="1"/>
  <c r="DE17" i="75" s="1"/>
  <c r="DE18" i="75" s="1"/>
  <c r="DE19" i="75" s="1"/>
  <c r="DE20" i="75" s="1"/>
  <c r="DE21" i="75" s="1"/>
  <c r="DE22" i="75" s="1"/>
  <c r="DE23" i="75" s="1"/>
  <c r="DE24" i="75" s="1"/>
  <c r="DE25" i="75" s="1"/>
  <c r="DA14" i="75"/>
  <c r="DA15" i="75" s="1"/>
  <c r="DA16" i="75" s="1"/>
  <c r="DA17" i="75" s="1"/>
  <c r="DA18" i="75" s="1"/>
  <c r="DA19" i="75" s="1"/>
  <c r="DA20" i="75" s="1"/>
  <c r="DA21" i="75" s="1"/>
  <c r="DA22" i="75" s="1"/>
  <c r="DA23" i="75" s="1"/>
  <c r="DA24" i="75" s="1"/>
  <c r="DA25" i="75" s="1"/>
  <c r="CW14" i="75"/>
  <c r="CW15" i="75" s="1"/>
  <c r="CW16" i="75" s="1"/>
  <c r="CW17" i="75" s="1"/>
  <c r="CW18" i="75" s="1"/>
  <c r="CW19" i="75" s="1"/>
  <c r="CW20" i="75" s="1"/>
  <c r="CW21" i="75" s="1"/>
  <c r="CW22" i="75" s="1"/>
  <c r="CW23" i="75" s="1"/>
  <c r="CS14" i="75"/>
  <c r="CS15" i="75" s="1"/>
  <c r="CS16" i="75" s="1"/>
  <c r="CS17" i="75" s="1"/>
  <c r="CS18" i="75" s="1"/>
  <c r="CS19" i="75" s="1"/>
  <c r="CS20" i="75" s="1"/>
  <c r="CS21" i="75" s="1"/>
  <c r="CS22" i="75" s="1"/>
  <c r="CS23" i="75" s="1"/>
  <c r="CS24" i="75" s="1"/>
  <c r="CS25" i="75" s="1"/>
  <c r="CS26" i="75" s="1"/>
  <c r="CS27" i="75" s="1"/>
  <c r="CS28" i="75" s="1"/>
  <c r="CS29" i="75" s="1"/>
  <c r="CO14" i="75"/>
  <c r="CO15" i="75" s="1"/>
  <c r="CO16" i="75" s="1"/>
  <c r="CO17" i="75" s="1"/>
  <c r="CO18" i="75" s="1"/>
  <c r="CO19" i="75" s="1"/>
  <c r="CK14" i="75"/>
  <c r="CK15" i="75" s="1"/>
  <c r="CK16" i="75" s="1"/>
  <c r="CK17" i="75" s="1"/>
  <c r="CK18" i="75" s="1"/>
  <c r="CK19" i="75" s="1"/>
  <c r="CK20" i="75" s="1"/>
  <c r="CK21" i="75" s="1"/>
  <c r="CK22" i="75" s="1"/>
  <c r="CK23" i="75" s="1"/>
  <c r="CK24" i="75" s="1"/>
  <c r="CK25" i="75" s="1"/>
  <c r="CK26" i="75" s="1"/>
  <c r="CK27" i="75" s="1"/>
  <c r="CG14" i="75"/>
  <c r="CG15" i="75" s="1"/>
  <c r="CG16" i="75" s="1"/>
  <c r="CG17" i="75" s="1"/>
  <c r="CG18" i="75" s="1"/>
  <c r="CG19" i="75" s="1"/>
  <c r="CG20" i="75" s="1"/>
  <c r="CG21" i="75" s="1"/>
  <c r="CG22" i="75" s="1"/>
  <c r="CG23" i="75" s="1"/>
  <c r="CG24" i="75" s="1"/>
  <c r="CG25" i="75" s="1"/>
  <c r="CG26" i="75" s="1"/>
  <c r="CC14" i="75"/>
  <c r="CC15" i="75" s="1"/>
  <c r="CC16" i="75" s="1"/>
  <c r="CC17" i="75" s="1"/>
  <c r="CC18" i="75" s="1"/>
  <c r="CC19" i="75" s="1"/>
  <c r="CC20" i="75" s="1"/>
  <c r="CC21" i="75" s="1"/>
  <c r="CC22" i="75" s="1"/>
  <c r="BY14" i="75"/>
  <c r="BY15" i="75" s="1"/>
  <c r="BY16" i="75" s="1"/>
  <c r="BY17" i="75" s="1"/>
  <c r="BY18" i="75" s="1"/>
  <c r="BY19" i="75" s="1"/>
  <c r="BY20" i="75" s="1"/>
  <c r="BY21" i="75" s="1"/>
  <c r="BY22" i="75" s="1"/>
  <c r="BY23" i="75" s="1"/>
  <c r="BY24" i="75" s="1"/>
  <c r="BY25" i="75" s="1"/>
  <c r="BY26" i="75" s="1"/>
  <c r="BY27" i="75" s="1"/>
  <c r="BY28" i="75" s="1"/>
  <c r="BU14" i="75"/>
  <c r="BU15" i="75" s="1"/>
  <c r="BU16" i="75" s="1"/>
  <c r="BU17" i="75" s="1"/>
  <c r="BU18" i="75" s="1"/>
  <c r="BU19" i="75" s="1"/>
  <c r="BU20" i="75" s="1"/>
  <c r="BU21" i="75" s="1"/>
  <c r="BU22" i="75" s="1"/>
  <c r="BU23" i="75" s="1"/>
  <c r="BU24" i="75" s="1"/>
  <c r="BU25" i="75" s="1"/>
  <c r="BU26" i="75" s="1"/>
  <c r="BU27" i="75" s="1"/>
  <c r="BU28" i="75" s="1"/>
  <c r="BQ14" i="75"/>
  <c r="BQ15" i="75" s="1"/>
  <c r="BQ16" i="75" s="1"/>
  <c r="BQ17" i="75" s="1"/>
  <c r="BQ18" i="75" s="1"/>
  <c r="BQ19" i="75" s="1"/>
  <c r="BQ20" i="75" s="1"/>
  <c r="BQ21" i="75" s="1"/>
  <c r="BM14" i="75"/>
  <c r="BM15" i="75" s="1"/>
  <c r="BM16" i="75" s="1"/>
  <c r="BM17" i="75" s="1"/>
  <c r="BM18" i="75" s="1"/>
  <c r="BM19" i="75" s="1"/>
  <c r="BM20" i="75" s="1"/>
  <c r="BM21" i="75" s="1"/>
  <c r="BM22" i="75" s="1"/>
  <c r="BM23" i="75" s="1"/>
  <c r="BM24" i="75" s="1"/>
  <c r="BM25" i="75" s="1"/>
  <c r="BM26" i="75" s="1"/>
  <c r="BM27" i="75" s="1"/>
  <c r="BM28" i="75" s="1"/>
  <c r="BM29" i="75" s="1"/>
  <c r="BM30" i="75" s="1"/>
  <c r="BI14" i="75"/>
  <c r="BI15" i="75" s="1"/>
  <c r="BI16" i="75" s="1"/>
  <c r="BI17" i="75" s="1"/>
  <c r="BI18" i="75" s="1"/>
  <c r="BI19" i="75" s="1"/>
  <c r="BI20" i="75" s="1"/>
  <c r="BI21" i="75" s="1"/>
  <c r="BI22" i="75" s="1"/>
  <c r="BI23" i="75" s="1"/>
  <c r="BI24" i="75" s="1"/>
  <c r="BI25" i="75" s="1"/>
  <c r="BI26" i="75" s="1"/>
  <c r="BI27" i="75" s="1"/>
  <c r="BI28" i="75" s="1"/>
  <c r="BE14" i="75"/>
  <c r="BE15" i="75" s="1"/>
  <c r="BE16" i="75" s="1"/>
  <c r="BE17" i="75" s="1"/>
  <c r="BE18" i="75" s="1"/>
  <c r="BE19" i="75" s="1"/>
  <c r="BE20" i="75" s="1"/>
  <c r="BA14" i="75"/>
  <c r="BA15" i="75" s="1"/>
  <c r="BA16" i="75" s="1"/>
  <c r="BA17" i="75" s="1"/>
  <c r="BA18" i="75" s="1"/>
  <c r="BA19" i="75" s="1"/>
  <c r="BA20" i="75" s="1"/>
  <c r="BA21" i="75" s="1"/>
  <c r="BA22" i="75" s="1"/>
  <c r="BA23" i="75" s="1"/>
  <c r="BA24" i="75" s="1"/>
  <c r="BA25" i="75" s="1"/>
  <c r="BA26" i="75" s="1"/>
  <c r="BA27" i="75" s="1"/>
  <c r="AW14" i="75"/>
  <c r="AW15" i="75" s="1"/>
  <c r="AW16" i="75" s="1"/>
  <c r="AW17" i="75" s="1"/>
  <c r="AW18" i="75" s="1"/>
  <c r="AW19" i="75" s="1"/>
  <c r="AW20" i="75" s="1"/>
  <c r="AW21" i="75" s="1"/>
  <c r="AW22" i="75" s="1"/>
  <c r="AW23" i="75" s="1"/>
  <c r="AW24" i="75" s="1"/>
  <c r="AW25" i="75" s="1"/>
  <c r="AW26" i="75" s="1"/>
  <c r="AS14" i="75"/>
  <c r="AS15" i="75" s="1"/>
  <c r="AS16" i="75" s="1"/>
  <c r="AS17" i="75" s="1"/>
  <c r="AS18" i="75" s="1"/>
  <c r="AS19" i="75" s="1"/>
  <c r="AS20" i="75" s="1"/>
  <c r="AO14" i="75"/>
  <c r="AO15" i="75" s="1"/>
  <c r="AO16" i="75" s="1"/>
  <c r="AO17" i="75" s="1"/>
  <c r="AO18" i="75" s="1"/>
  <c r="AO19" i="75" s="1"/>
  <c r="AO20" i="75" s="1"/>
  <c r="AO21" i="75" s="1"/>
  <c r="AO22" i="75" s="1"/>
  <c r="AO23" i="75" s="1"/>
  <c r="AO24" i="75" s="1"/>
  <c r="AO25" i="75" s="1"/>
  <c r="AO26" i="75" s="1"/>
  <c r="AO27" i="75" s="1"/>
  <c r="AO28" i="75" s="1"/>
  <c r="AO29" i="75" s="1"/>
  <c r="AO30" i="75" s="1"/>
  <c r="AK14" i="75"/>
  <c r="AK15" i="75" s="1"/>
  <c r="AK16" i="75" s="1"/>
  <c r="AK17" i="75" s="1"/>
  <c r="AK18" i="75" s="1"/>
  <c r="AK19" i="75" s="1"/>
  <c r="AK20" i="75" s="1"/>
  <c r="AK21" i="75" s="1"/>
  <c r="AK22" i="75" s="1"/>
  <c r="AK23" i="75" s="1"/>
  <c r="AK24" i="75" s="1"/>
  <c r="AK25" i="75" s="1"/>
  <c r="AG14" i="75"/>
  <c r="AG15" i="75" s="1"/>
  <c r="AG16" i="75" s="1"/>
  <c r="AG17" i="75" s="1"/>
  <c r="AG18" i="75" s="1"/>
  <c r="AG19" i="75" s="1"/>
  <c r="AG20" i="75" s="1"/>
  <c r="AC14" i="75"/>
  <c r="AC15" i="75" s="1"/>
  <c r="AC16" i="75" s="1"/>
  <c r="AC17" i="75" s="1"/>
  <c r="AC18" i="75" s="1"/>
  <c r="AC19" i="75" s="1"/>
  <c r="AC20" i="75" s="1"/>
  <c r="AC21" i="75" s="1"/>
  <c r="AC22" i="75" s="1"/>
  <c r="AC23" i="75" s="1"/>
  <c r="AC24" i="75" s="1"/>
  <c r="AC25" i="75" s="1"/>
  <c r="Y14" i="75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U14" i="75"/>
  <c r="U15" i="75" s="1"/>
  <c r="U16" i="75" s="1"/>
  <c r="U17" i="75" s="1"/>
  <c r="U18" i="75" s="1"/>
  <c r="U19" i="75" s="1"/>
  <c r="U20" i="75" s="1"/>
  <c r="U21" i="75" s="1"/>
  <c r="U22" i="75" s="1"/>
  <c r="U23" i="75" s="1"/>
  <c r="Q14" i="75"/>
  <c r="Q15" i="75" s="1"/>
  <c r="Q16" i="75" s="1"/>
  <c r="Q17" i="75" s="1"/>
  <c r="Q18" i="75" s="1"/>
  <c r="Q19" i="75" s="1"/>
  <c r="M14" i="75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I15" i="75"/>
  <c r="G15" i="75" s="1"/>
  <c r="H15" i="75"/>
  <c r="M13" i="82"/>
  <c r="A8" i="75"/>
  <c r="A9" i="75" s="1"/>
  <c r="A10" i="75" s="1"/>
  <c r="A11" i="75" s="1"/>
  <c r="A12" i="75" s="1"/>
  <c r="A13" i="75" s="1"/>
  <c r="A14" i="75" s="1"/>
  <c r="A15" i="75" s="1"/>
  <c r="A16" i="75" s="1"/>
  <c r="A17" i="75" s="1"/>
  <c r="A18" i="75" s="1"/>
  <c r="A19" i="75" s="1"/>
  <c r="A20" i="75" s="1"/>
  <c r="A21" i="75" s="1"/>
  <c r="A22" i="75" s="1"/>
  <c r="A23" i="75" s="1"/>
  <c r="A24" i="75" s="1"/>
  <c r="A25" i="75" s="1"/>
  <c r="A26" i="75" s="1"/>
  <c r="A27" i="75" s="1"/>
  <c r="A28" i="75" s="1"/>
  <c r="A29" i="75" s="1"/>
  <c r="A30" i="75" s="1"/>
  <c r="A31" i="75" s="1"/>
  <c r="A32" i="75" s="1"/>
  <c r="A33" i="75" s="1"/>
  <c r="A34" i="75" s="1"/>
  <c r="A35" i="75" s="1"/>
  <c r="A36" i="75" s="1"/>
  <c r="A37" i="75" s="1"/>
  <c r="A38" i="75" s="1"/>
  <c r="A39" i="75" s="1"/>
  <c r="A40" i="75" s="1"/>
  <c r="A41" i="75" s="1"/>
  <c r="A42" i="75" s="1"/>
  <c r="A43" i="75" s="1"/>
  <c r="A44" i="75" s="1"/>
  <c r="A45" i="75" s="1"/>
  <c r="A46" i="75" s="1"/>
  <c r="A47" i="75" s="1"/>
  <c r="A48" i="75" s="1"/>
  <c r="A49" i="75" s="1"/>
  <c r="A50" i="75" s="1"/>
  <c r="A51" i="75" s="1"/>
  <c r="A52" i="75" s="1"/>
  <c r="A53" i="75" s="1"/>
  <c r="A54" i="75" s="1"/>
  <c r="A55" i="75" s="1"/>
  <c r="A56" i="75" s="1"/>
  <c r="A57" i="75" s="1"/>
  <c r="A58" i="75" s="1"/>
  <c r="A59" i="75" s="1"/>
  <c r="A60" i="75" s="1"/>
  <c r="A61" i="75" s="1"/>
  <c r="A62" i="75" s="1"/>
  <c r="A63" i="75" s="1"/>
  <c r="A64" i="75" s="1"/>
  <c r="A65" i="75" s="1"/>
  <c r="A66" i="75" s="1"/>
  <c r="A67" i="75" s="1"/>
  <c r="A68" i="75" s="1"/>
  <c r="A69" i="75" s="1"/>
  <c r="A70" i="75" s="1"/>
  <c r="A71" i="75" s="1"/>
  <c r="A72" i="75" s="1"/>
  <c r="A73" i="75" s="1"/>
  <c r="DQ103" i="76"/>
  <c r="DM103" i="76"/>
  <c r="DI103" i="76"/>
  <c r="DE103" i="76"/>
  <c r="DA103" i="76"/>
  <c r="CW103" i="76"/>
  <c r="CS103" i="76"/>
  <c r="CO103" i="76"/>
  <c r="CK103" i="76"/>
  <c r="CG103" i="76"/>
  <c r="CC103" i="76"/>
  <c r="BY103" i="76"/>
  <c r="BU103" i="76"/>
  <c r="BQ103" i="76"/>
  <c r="BM103" i="76"/>
  <c r="BI103" i="76"/>
  <c r="BE103" i="76"/>
  <c r="BA103" i="76"/>
  <c r="AW103" i="76"/>
  <c r="AS103" i="76"/>
  <c r="AO103" i="76"/>
  <c r="AK103" i="76"/>
  <c r="AG103" i="76"/>
  <c r="AC103" i="76"/>
  <c r="Y103" i="76"/>
  <c r="U103" i="76"/>
  <c r="Q103" i="76"/>
  <c r="M103" i="76"/>
  <c r="DY102" i="76"/>
  <c r="DU102" i="76"/>
  <c r="DQ102" i="76"/>
  <c r="DM102" i="76"/>
  <c r="DI102" i="76"/>
  <c r="DE102" i="76"/>
  <c r="DA102" i="76"/>
  <c r="CW102" i="76"/>
  <c r="CS102" i="76"/>
  <c r="CO102" i="76"/>
  <c r="CK102" i="76"/>
  <c r="CG102" i="76"/>
  <c r="CC102" i="76"/>
  <c r="BY102" i="76"/>
  <c r="BU102" i="76"/>
  <c r="BQ102" i="76"/>
  <c r="BM102" i="76"/>
  <c r="BI102" i="76"/>
  <c r="BE102" i="76"/>
  <c r="BA102" i="76"/>
  <c r="AW102" i="76"/>
  <c r="AS102" i="76"/>
  <c r="AO102" i="76"/>
  <c r="AK102" i="76"/>
  <c r="AG102" i="76"/>
  <c r="AC102" i="76"/>
  <c r="Y102" i="76"/>
  <c r="U102" i="76"/>
  <c r="Q102" i="76"/>
  <c r="M102" i="76"/>
  <c r="F102" i="76"/>
  <c r="DY101" i="76"/>
  <c r="DU101" i="76"/>
  <c r="DQ101" i="76"/>
  <c r="DM101" i="76"/>
  <c r="DI101" i="76"/>
  <c r="DE101" i="76"/>
  <c r="DA101" i="76"/>
  <c r="CW101" i="76"/>
  <c r="CS101" i="76"/>
  <c r="CO101" i="76"/>
  <c r="CK101" i="76"/>
  <c r="CG101" i="76"/>
  <c r="CC101" i="76"/>
  <c r="BY101" i="76"/>
  <c r="BU101" i="76"/>
  <c r="BQ101" i="76"/>
  <c r="BM101" i="76"/>
  <c r="BI101" i="76"/>
  <c r="BE101" i="76"/>
  <c r="BA101" i="76"/>
  <c r="AW101" i="76"/>
  <c r="AS101" i="76"/>
  <c r="AO101" i="76"/>
  <c r="AK101" i="76"/>
  <c r="AG101" i="76"/>
  <c r="AC101" i="76"/>
  <c r="Y101" i="76"/>
  <c r="U101" i="76"/>
  <c r="Q101" i="76"/>
  <c r="M101" i="76"/>
  <c r="A101" i="76"/>
  <c r="DY100" i="76"/>
  <c r="DU100" i="76"/>
  <c r="DQ100" i="76"/>
  <c r="DM100" i="76"/>
  <c r="DI100" i="76"/>
  <c r="DE100" i="76"/>
  <c r="DA100" i="76"/>
  <c r="CW100" i="76"/>
  <c r="CS100" i="76"/>
  <c r="CO100" i="76"/>
  <c r="CK100" i="76"/>
  <c r="CG100" i="76"/>
  <c r="CC100" i="76"/>
  <c r="BY100" i="76"/>
  <c r="BU100" i="76"/>
  <c r="BQ100" i="76"/>
  <c r="BM100" i="76"/>
  <c r="BI100" i="76"/>
  <c r="BE100" i="76"/>
  <c r="BA100" i="76"/>
  <c r="AW100" i="76"/>
  <c r="AS100" i="76"/>
  <c r="AO100" i="76"/>
  <c r="AK100" i="76"/>
  <c r="AG100" i="76"/>
  <c r="AC100" i="76"/>
  <c r="Y100" i="76"/>
  <c r="U100" i="76"/>
  <c r="Q100" i="76"/>
  <c r="M100" i="76"/>
  <c r="A100" i="76"/>
  <c r="DY99" i="76"/>
  <c r="DU99" i="76"/>
  <c r="DQ99" i="76"/>
  <c r="DM99" i="76"/>
  <c r="DI99" i="76"/>
  <c r="DE99" i="76"/>
  <c r="DA99" i="76"/>
  <c r="CW99" i="76"/>
  <c r="CS99" i="76"/>
  <c r="CO99" i="76"/>
  <c r="CK99" i="76"/>
  <c r="CG99" i="76"/>
  <c r="CC99" i="76"/>
  <c r="BY99" i="76"/>
  <c r="BU99" i="76"/>
  <c r="BQ99" i="76"/>
  <c r="BM99" i="76"/>
  <c r="BI99" i="76"/>
  <c r="BE99" i="76"/>
  <c r="BA99" i="76"/>
  <c r="AW99" i="76"/>
  <c r="AS99" i="76"/>
  <c r="AO99" i="76"/>
  <c r="AK99" i="76"/>
  <c r="AG99" i="76"/>
  <c r="AC99" i="76"/>
  <c r="Y99" i="76"/>
  <c r="U99" i="76"/>
  <c r="Q99" i="76"/>
  <c r="M99" i="76"/>
  <c r="A99" i="76"/>
  <c r="DY98" i="76"/>
  <c r="DU98" i="76"/>
  <c r="DQ98" i="76"/>
  <c r="DM98" i="76"/>
  <c r="DI98" i="76"/>
  <c r="DE98" i="76"/>
  <c r="DA98" i="76"/>
  <c r="CW98" i="76"/>
  <c r="CS98" i="76"/>
  <c r="CO98" i="76"/>
  <c r="CK98" i="76"/>
  <c r="CG98" i="76"/>
  <c r="CC98" i="76"/>
  <c r="BY98" i="76"/>
  <c r="BU98" i="76"/>
  <c r="BQ98" i="76"/>
  <c r="BM98" i="76"/>
  <c r="BI98" i="76"/>
  <c r="BE98" i="76"/>
  <c r="BA98" i="76"/>
  <c r="AW98" i="76"/>
  <c r="AS98" i="76"/>
  <c r="AO98" i="76"/>
  <c r="AK98" i="76"/>
  <c r="AG98" i="76"/>
  <c r="AC98" i="76"/>
  <c r="Y98" i="76"/>
  <c r="U98" i="76"/>
  <c r="Q98" i="76"/>
  <c r="M98" i="76"/>
  <c r="A98" i="76"/>
  <c r="DY97" i="76"/>
  <c r="DU97" i="76"/>
  <c r="DQ97" i="76"/>
  <c r="DM97" i="76"/>
  <c r="DI97" i="76"/>
  <c r="DE97" i="76"/>
  <c r="DA97" i="76"/>
  <c r="CW97" i="76"/>
  <c r="CS97" i="76"/>
  <c r="CO97" i="76"/>
  <c r="CK97" i="76"/>
  <c r="CG97" i="76"/>
  <c r="CC97" i="76"/>
  <c r="BY97" i="76"/>
  <c r="BU97" i="76"/>
  <c r="BQ97" i="76"/>
  <c r="BM97" i="76"/>
  <c r="BI97" i="76"/>
  <c r="BE97" i="76"/>
  <c r="BA97" i="76"/>
  <c r="AW97" i="76"/>
  <c r="AS97" i="76"/>
  <c r="AO97" i="76"/>
  <c r="AK97" i="76"/>
  <c r="AG97" i="76"/>
  <c r="AC97" i="76"/>
  <c r="Y97" i="76"/>
  <c r="U97" i="76"/>
  <c r="Q97" i="76"/>
  <c r="M97" i="76"/>
  <c r="A97" i="76"/>
  <c r="DY96" i="76"/>
  <c r="DU96" i="76"/>
  <c r="DQ96" i="76"/>
  <c r="DM96" i="76"/>
  <c r="DI96" i="76"/>
  <c r="DE96" i="76"/>
  <c r="DA96" i="76"/>
  <c r="CW96" i="76"/>
  <c r="CS96" i="76"/>
  <c r="CO96" i="76"/>
  <c r="CK96" i="76"/>
  <c r="CG96" i="76"/>
  <c r="CC96" i="76"/>
  <c r="BY96" i="76"/>
  <c r="BU96" i="76"/>
  <c r="BQ96" i="76"/>
  <c r="BM96" i="76"/>
  <c r="BI96" i="76"/>
  <c r="BE96" i="76"/>
  <c r="BA96" i="76"/>
  <c r="AW96" i="76"/>
  <c r="AS96" i="76"/>
  <c r="AO96" i="76"/>
  <c r="AK96" i="76"/>
  <c r="AG96" i="76"/>
  <c r="AC96" i="76"/>
  <c r="Y96" i="76"/>
  <c r="U96" i="76"/>
  <c r="Q96" i="76"/>
  <c r="M96" i="76"/>
  <c r="A96" i="76"/>
  <c r="DY95" i="76"/>
  <c r="DU95" i="76"/>
  <c r="DQ95" i="76"/>
  <c r="DM95" i="76"/>
  <c r="DI95" i="76"/>
  <c r="DE95" i="76"/>
  <c r="DA95" i="76"/>
  <c r="CW95" i="76"/>
  <c r="CS95" i="76"/>
  <c r="CO95" i="76"/>
  <c r="CK95" i="76"/>
  <c r="CG95" i="76"/>
  <c r="CC95" i="76"/>
  <c r="BY95" i="76"/>
  <c r="BU95" i="76"/>
  <c r="BQ95" i="76"/>
  <c r="BM95" i="76"/>
  <c r="BI95" i="76"/>
  <c r="BE95" i="76"/>
  <c r="BA95" i="76"/>
  <c r="AW95" i="76"/>
  <c r="AS95" i="76"/>
  <c r="AO95" i="76"/>
  <c r="AK95" i="76"/>
  <c r="AG95" i="76"/>
  <c r="AC95" i="76"/>
  <c r="Y95" i="76"/>
  <c r="U95" i="76"/>
  <c r="Q95" i="76"/>
  <c r="M95" i="76"/>
  <c r="A95" i="76"/>
  <c r="DY94" i="76"/>
  <c r="DU94" i="76"/>
  <c r="DQ94" i="76"/>
  <c r="DM94" i="76"/>
  <c r="DI94" i="76"/>
  <c r="DE94" i="76"/>
  <c r="DA94" i="76"/>
  <c r="CW94" i="76"/>
  <c r="CS94" i="76"/>
  <c r="CO94" i="76"/>
  <c r="CK94" i="76"/>
  <c r="CG94" i="76"/>
  <c r="CC94" i="76"/>
  <c r="BY94" i="76"/>
  <c r="BU94" i="76"/>
  <c r="BQ94" i="76"/>
  <c r="BM94" i="76"/>
  <c r="BI94" i="76"/>
  <c r="BE94" i="76"/>
  <c r="BA94" i="76"/>
  <c r="AW94" i="76"/>
  <c r="AS94" i="76"/>
  <c r="AO94" i="76"/>
  <c r="AK94" i="76"/>
  <c r="AG94" i="76"/>
  <c r="AC94" i="76"/>
  <c r="Y94" i="76"/>
  <c r="U94" i="76"/>
  <c r="Q94" i="76"/>
  <c r="M94" i="76"/>
  <c r="A94" i="76"/>
  <c r="DY93" i="76"/>
  <c r="DU93" i="76"/>
  <c r="DQ93" i="76"/>
  <c r="DM93" i="76"/>
  <c r="DI93" i="76"/>
  <c r="DE93" i="76"/>
  <c r="DA93" i="76"/>
  <c r="CW93" i="76"/>
  <c r="CS93" i="76"/>
  <c r="CO93" i="76"/>
  <c r="CK93" i="76"/>
  <c r="CG93" i="76"/>
  <c r="CC93" i="76"/>
  <c r="BY93" i="76"/>
  <c r="BU93" i="76"/>
  <c r="BQ93" i="76"/>
  <c r="BM93" i="76"/>
  <c r="BI93" i="76"/>
  <c r="BE93" i="76"/>
  <c r="BA93" i="76"/>
  <c r="AW93" i="76"/>
  <c r="AS93" i="76"/>
  <c r="AO93" i="76"/>
  <c r="AK93" i="76"/>
  <c r="AG93" i="76"/>
  <c r="AC93" i="76"/>
  <c r="Y93" i="76"/>
  <c r="U93" i="76"/>
  <c r="Q93" i="76"/>
  <c r="M93" i="76"/>
  <c r="A93" i="76"/>
  <c r="DY92" i="76"/>
  <c r="DU92" i="76"/>
  <c r="DQ92" i="76"/>
  <c r="DM92" i="76"/>
  <c r="DI92" i="76"/>
  <c r="DE92" i="76"/>
  <c r="DA92" i="76"/>
  <c r="CW92" i="76"/>
  <c r="CS92" i="76"/>
  <c r="CO92" i="76"/>
  <c r="CK92" i="76"/>
  <c r="CG92" i="76"/>
  <c r="CC92" i="76"/>
  <c r="BY92" i="76"/>
  <c r="BU92" i="76"/>
  <c r="BQ92" i="76"/>
  <c r="BM92" i="76"/>
  <c r="BI92" i="76"/>
  <c r="BE92" i="76"/>
  <c r="BA92" i="76"/>
  <c r="AW92" i="76"/>
  <c r="AS92" i="76"/>
  <c r="AO92" i="76"/>
  <c r="AK92" i="76"/>
  <c r="AG92" i="76"/>
  <c r="AC92" i="76"/>
  <c r="Y92" i="76"/>
  <c r="U92" i="76"/>
  <c r="Q92" i="76"/>
  <c r="M92" i="76"/>
  <c r="A92" i="76"/>
  <c r="DY91" i="76"/>
  <c r="DU91" i="76"/>
  <c r="DQ91" i="76"/>
  <c r="DM91" i="76"/>
  <c r="DI91" i="76"/>
  <c r="DE91" i="76"/>
  <c r="DA91" i="76"/>
  <c r="CW91" i="76"/>
  <c r="CS91" i="76"/>
  <c r="CO91" i="76"/>
  <c r="CK91" i="76"/>
  <c r="CG91" i="76"/>
  <c r="CC91" i="76"/>
  <c r="BY91" i="76"/>
  <c r="BU91" i="76"/>
  <c r="BQ91" i="76"/>
  <c r="BM91" i="76"/>
  <c r="BI91" i="76"/>
  <c r="BE91" i="76"/>
  <c r="BA91" i="76"/>
  <c r="AW91" i="76"/>
  <c r="AS91" i="76"/>
  <c r="AO91" i="76"/>
  <c r="AK91" i="76"/>
  <c r="AG91" i="76"/>
  <c r="AC91" i="76"/>
  <c r="Y91" i="76"/>
  <c r="U91" i="76"/>
  <c r="Q91" i="76"/>
  <c r="M91" i="76"/>
  <c r="A91" i="76"/>
  <c r="DY90" i="76"/>
  <c r="DU90" i="76"/>
  <c r="DQ90" i="76"/>
  <c r="DM90" i="76"/>
  <c r="DI90" i="76"/>
  <c r="DE90" i="76"/>
  <c r="DA90" i="76"/>
  <c r="CW90" i="76"/>
  <c r="CS90" i="76"/>
  <c r="CO90" i="76"/>
  <c r="CK90" i="76"/>
  <c r="CG90" i="76"/>
  <c r="CC90" i="76"/>
  <c r="BY90" i="76"/>
  <c r="BU90" i="76"/>
  <c r="BQ90" i="76"/>
  <c r="BM90" i="76"/>
  <c r="BI90" i="76"/>
  <c r="BE90" i="76"/>
  <c r="BA90" i="76"/>
  <c r="AW90" i="76"/>
  <c r="AS90" i="76"/>
  <c r="AO90" i="76"/>
  <c r="AK90" i="76"/>
  <c r="AG90" i="76"/>
  <c r="AC90" i="76"/>
  <c r="Y90" i="76"/>
  <c r="U90" i="76"/>
  <c r="Q90" i="76"/>
  <c r="M90" i="76"/>
  <c r="A90" i="76"/>
  <c r="DY89" i="76"/>
  <c r="DU89" i="76"/>
  <c r="DQ89" i="76"/>
  <c r="DM89" i="76"/>
  <c r="DI89" i="76"/>
  <c r="DE89" i="76"/>
  <c r="DA89" i="76"/>
  <c r="CW89" i="76"/>
  <c r="CS89" i="76"/>
  <c r="CO89" i="76"/>
  <c r="CK89" i="76"/>
  <c r="CG89" i="76"/>
  <c r="CC89" i="76"/>
  <c r="BY89" i="76"/>
  <c r="BU89" i="76"/>
  <c r="BQ89" i="76"/>
  <c r="BM89" i="76"/>
  <c r="BI89" i="76"/>
  <c r="BE89" i="76"/>
  <c r="BA89" i="76"/>
  <c r="AW89" i="76"/>
  <c r="AS89" i="76"/>
  <c r="AO89" i="76"/>
  <c r="AK89" i="76"/>
  <c r="AG89" i="76"/>
  <c r="AC89" i="76"/>
  <c r="Y89" i="76"/>
  <c r="U89" i="76"/>
  <c r="Q89" i="76"/>
  <c r="M89" i="76"/>
  <c r="A89" i="76"/>
  <c r="DY88" i="76"/>
  <c r="DU88" i="76"/>
  <c r="DQ88" i="76"/>
  <c r="DM88" i="76"/>
  <c r="DI88" i="76"/>
  <c r="DE88" i="76"/>
  <c r="DA88" i="76"/>
  <c r="CW88" i="76"/>
  <c r="CS88" i="76"/>
  <c r="CO88" i="76"/>
  <c r="CK88" i="76"/>
  <c r="CG88" i="76"/>
  <c r="CC88" i="76"/>
  <c r="BY88" i="76"/>
  <c r="BU88" i="76"/>
  <c r="BQ88" i="76"/>
  <c r="BM88" i="76"/>
  <c r="BI88" i="76"/>
  <c r="BE88" i="76"/>
  <c r="BA88" i="76"/>
  <c r="AW88" i="76"/>
  <c r="AS88" i="76"/>
  <c r="AO88" i="76"/>
  <c r="AK88" i="76"/>
  <c r="AG88" i="76"/>
  <c r="AC88" i="76"/>
  <c r="Y88" i="76"/>
  <c r="U88" i="76"/>
  <c r="Q88" i="76"/>
  <c r="M88" i="76"/>
  <c r="A88" i="76"/>
  <c r="DY87" i="76"/>
  <c r="DU87" i="76"/>
  <c r="DQ87" i="76"/>
  <c r="DM87" i="76"/>
  <c r="DI87" i="76"/>
  <c r="DE87" i="76"/>
  <c r="DA87" i="76"/>
  <c r="CW87" i="76"/>
  <c r="CS87" i="76"/>
  <c r="CO87" i="76"/>
  <c r="CK87" i="76"/>
  <c r="CG87" i="76"/>
  <c r="CC87" i="76"/>
  <c r="BY87" i="76"/>
  <c r="BU87" i="76"/>
  <c r="BQ87" i="76"/>
  <c r="BM87" i="76"/>
  <c r="BI87" i="76"/>
  <c r="BE87" i="76"/>
  <c r="BA87" i="76"/>
  <c r="AW87" i="76"/>
  <c r="AS87" i="76"/>
  <c r="AO87" i="76"/>
  <c r="AK87" i="76"/>
  <c r="AG87" i="76"/>
  <c r="AC87" i="76"/>
  <c r="Y87" i="76"/>
  <c r="U87" i="76"/>
  <c r="Q87" i="76"/>
  <c r="M87" i="76"/>
  <c r="A87" i="76"/>
  <c r="DY86" i="76"/>
  <c r="DU86" i="76"/>
  <c r="DQ86" i="76"/>
  <c r="DM86" i="76"/>
  <c r="DI86" i="76"/>
  <c r="DE86" i="76"/>
  <c r="DA86" i="76"/>
  <c r="CW86" i="76"/>
  <c r="CS86" i="76"/>
  <c r="CO86" i="76"/>
  <c r="CK86" i="76"/>
  <c r="CG86" i="76"/>
  <c r="CC86" i="76"/>
  <c r="BY86" i="76"/>
  <c r="BU86" i="76"/>
  <c r="BQ86" i="76"/>
  <c r="BM86" i="76"/>
  <c r="BI86" i="76"/>
  <c r="BE86" i="76"/>
  <c r="BA86" i="76"/>
  <c r="AW86" i="76"/>
  <c r="AS86" i="76"/>
  <c r="AO86" i="76"/>
  <c r="AK86" i="76"/>
  <c r="AG86" i="76"/>
  <c r="AC86" i="76"/>
  <c r="Y86" i="76"/>
  <c r="U86" i="76"/>
  <c r="Q86" i="76"/>
  <c r="M86" i="76"/>
  <c r="A86" i="76"/>
  <c r="DY85" i="76"/>
  <c r="DU85" i="76"/>
  <c r="DQ85" i="76"/>
  <c r="DM85" i="76"/>
  <c r="DI85" i="76"/>
  <c r="DE85" i="76"/>
  <c r="DA85" i="76"/>
  <c r="CW85" i="76"/>
  <c r="CS85" i="76"/>
  <c r="CO85" i="76"/>
  <c r="CK85" i="76"/>
  <c r="CG85" i="76"/>
  <c r="CC85" i="76"/>
  <c r="BY85" i="76"/>
  <c r="BU85" i="76"/>
  <c r="BQ85" i="76"/>
  <c r="BM85" i="76"/>
  <c r="BI85" i="76"/>
  <c r="BE85" i="76"/>
  <c r="BA85" i="76"/>
  <c r="AW85" i="76"/>
  <c r="AS85" i="76"/>
  <c r="AO85" i="76"/>
  <c r="AK85" i="76"/>
  <c r="AG85" i="76"/>
  <c r="AC85" i="76"/>
  <c r="Y85" i="76"/>
  <c r="U85" i="76"/>
  <c r="Q85" i="76"/>
  <c r="M85" i="76"/>
  <c r="A85" i="76"/>
  <c r="DY84" i="76"/>
  <c r="DU84" i="76"/>
  <c r="DQ84" i="76"/>
  <c r="DM84" i="76"/>
  <c r="DI84" i="76"/>
  <c r="DE84" i="76"/>
  <c r="DA84" i="76"/>
  <c r="CW84" i="76"/>
  <c r="CS84" i="76"/>
  <c r="CO84" i="76"/>
  <c r="CK84" i="76"/>
  <c r="CG84" i="76"/>
  <c r="CC84" i="76"/>
  <c r="BY84" i="76"/>
  <c r="BU84" i="76"/>
  <c r="BQ84" i="76"/>
  <c r="BM84" i="76"/>
  <c r="BI84" i="76"/>
  <c r="BE84" i="76"/>
  <c r="BA84" i="76"/>
  <c r="AW84" i="76"/>
  <c r="AS84" i="76"/>
  <c r="AO84" i="76"/>
  <c r="AK84" i="76"/>
  <c r="AG84" i="76"/>
  <c r="AC84" i="76"/>
  <c r="Y84" i="76"/>
  <c r="U84" i="76"/>
  <c r="Q84" i="76"/>
  <c r="M84" i="76"/>
  <c r="A84" i="76"/>
  <c r="DY83" i="76"/>
  <c r="DU83" i="76"/>
  <c r="DQ83" i="76"/>
  <c r="DM83" i="76"/>
  <c r="DI83" i="76"/>
  <c r="DE83" i="76"/>
  <c r="DA83" i="76"/>
  <c r="CW83" i="76"/>
  <c r="CS83" i="76"/>
  <c r="CO83" i="76"/>
  <c r="CK83" i="76"/>
  <c r="CG83" i="76"/>
  <c r="CC83" i="76"/>
  <c r="BY83" i="76"/>
  <c r="BU83" i="76"/>
  <c r="BQ83" i="76"/>
  <c r="BM83" i="76"/>
  <c r="BI83" i="76"/>
  <c r="BE83" i="76"/>
  <c r="BA83" i="76"/>
  <c r="AW83" i="76"/>
  <c r="AS83" i="76"/>
  <c r="AO83" i="76"/>
  <c r="AK83" i="76"/>
  <c r="AG83" i="76"/>
  <c r="AC83" i="76"/>
  <c r="Y83" i="76"/>
  <c r="U83" i="76"/>
  <c r="Q83" i="76"/>
  <c r="M83" i="76"/>
  <c r="A83" i="76"/>
  <c r="DY82" i="76"/>
  <c r="DU82" i="76"/>
  <c r="DQ82" i="76"/>
  <c r="DM82" i="76"/>
  <c r="DI82" i="76"/>
  <c r="DE82" i="76"/>
  <c r="DA82" i="76"/>
  <c r="CW82" i="76"/>
  <c r="CS82" i="76"/>
  <c r="CO82" i="76"/>
  <c r="CK82" i="76"/>
  <c r="CG82" i="76"/>
  <c r="CC82" i="76"/>
  <c r="BY82" i="76"/>
  <c r="BU82" i="76"/>
  <c r="BQ82" i="76"/>
  <c r="BM82" i="76"/>
  <c r="BI82" i="76"/>
  <c r="BE82" i="76"/>
  <c r="BA82" i="76"/>
  <c r="AW82" i="76"/>
  <c r="AS82" i="76"/>
  <c r="AO82" i="76"/>
  <c r="AK82" i="76"/>
  <c r="AG82" i="76"/>
  <c r="AC82" i="76"/>
  <c r="Y82" i="76"/>
  <c r="U82" i="76"/>
  <c r="Q82" i="76"/>
  <c r="M82" i="76"/>
  <c r="A82" i="76"/>
  <c r="DY81" i="76"/>
  <c r="DU81" i="76"/>
  <c r="DQ81" i="76"/>
  <c r="DM81" i="76"/>
  <c r="DI81" i="76"/>
  <c r="DE81" i="76"/>
  <c r="DA81" i="76"/>
  <c r="CW81" i="76"/>
  <c r="CS81" i="76"/>
  <c r="CO81" i="76"/>
  <c r="CK81" i="76"/>
  <c r="CG81" i="76"/>
  <c r="CC81" i="76"/>
  <c r="BY81" i="76"/>
  <c r="BU81" i="76"/>
  <c r="BQ81" i="76"/>
  <c r="BM81" i="76"/>
  <c r="BI81" i="76"/>
  <c r="BE81" i="76"/>
  <c r="BA81" i="76"/>
  <c r="AW81" i="76"/>
  <c r="AS81" i="76"/>
  <c r="AO81" i="76"/>
  <c r="AK81" i="76"/>
  <c r="AG81" i="76"/>
  <c r="AC81" i="76"/>
  <c r="Y81" i="76"/>
  <c r="U81" i="76"/>
  <c r="Q81" i="76"/>
  <c r="M81" i="76"/>
  <c r="A81" i="76"/>
  <c r="DY80" i="76"/>
  <c r="DU80" i="76"/>
  <c r="DQ80" i="76"/>
  <c r="DM80" i="76"/>
  <c r="DI80" i="76"/>
  <c r="DE80" i="76"/>
  <c r="DA80" i="76"/>
  <c r="CW80" i="76"/>
  <c r="CS80" i="76"/>
  <c r="CO80" i="76"/>
  <c r="CK80" i="76"/>
  <c r="CG80" i="76"/>
  <c r="CC80" i="76"/>
  <c r="BY80" i="76"/>
  <c r="BU80" i="76"/>
  <c r="BQ80" i="76"/>
  <c r="BM80" i="76"/>
  <c r="BI80" i="76"/>
  <c r="BE80" i="76"/>
  <c r="BA80" i="76"/>
  <c r="AW80" i="76"/>
  <c r="AS80" i="76"/>
  <c r="AO80" i="76"/>
  <c r="AK80" i="76"/>
  <c r="AG80" i="76"/>
  <c r="AC80" i="76"/>
  <c r="Y80" i="76"/>
  <c r="U80" i="76"/>
  <c r="Q80" i="76"/>
  <c r="M80" i="76"/>
  <c r="A80" i="76"/>
  <c r="DY79" i="76"/>
  <c r="DU79" i="76"/>
  <c r="DQ79" i="76"/>
  <c r="DM79" i="76"/>
  <c r="DI79" i="76"/>
  <c r="DE79" i="76"/>
  <c r="DA79" i="76"/>
  <c r="CW79" i="76"/>
  <c r="CS79" i="76"/>
  <c r="CO79" i="76"/>
  <c r="CK79" i="76"/>
  <c r="CG79" i="76"/>
  <c r="CC79" i="76"/>
  <c r="BY79" i="76"/>
  <c r="BU79" i="76"/>
  <c r="BQ79" i="76"/>
  <c r="BM79" i="76"/>
  <c r="BI79" i="76"/>
  <c r="BE79" i="76"/>
  <c r="BA79" i="76"/>
  <c r="AW79" i="76"/>
  <c r="AS79" i="76"/>
  <c r="AO79" i="76"/>
  <c r="AK79" i="76"/>
  <c r="AG79" i="76"/>
  <c r="AC79" i="76"/>
  <c r="Y79" i="76"/>
  <c r="U79" i="76"/>
  <c r="Q79" i="76"/>
  <c r="M79" i="76"/>
  <c r="A79" i="76"/>
  <c r="DY78" i="76"/>
  <c r="DU78" i="76"/>
  <c r="DQ78" i="76"/>
  <c r="DM78" i="76"/>
  <c r="DI78" i="76"/>
  <c r="DE78" i="76"/>
  <c r="DA78" i="76"/>
  <c r="CW78" i="76"/>
  <c r="CS78" i="76"/>
  <c r="CO78" i="76"/>
  <c r="CK78" i="76"/>
  <c r="CG78" i="76"/>
  <c r="CC78" i="76"/>
  <c r="BY78" i="76"/>
  <c r="BU78" i="76"/>
  <c r="BQ78" i="76"/>
  <c r="BM78" i="76"/>
  <c r="BI78" i="76"/>
  <c r="BE78" i="76"/>
  <c r="BA78" i="76"/>
  <c r="AW78" i="76"/>
  <c r="AS78" i="76"/>
  <c r="AO78" i="76"/>
  <c r="AK78" i="76"/>
  <c r="AG78" i="76"/>
  <c r="AC78" i="76"/>
  <c r="Y78" i="76"/>
  <c r="U78" i="76"/>
  <c r="Q78" i="76"/>
  <c r="M78" i="76"/>
  <c r="A78" i="76"/>
  <c r="DY77" i="76"/>
  <c r="DU77" i="76"/>
  <c r="DQ77" i="76"/>
  <c r="DM77" i="76"/>
  <c r="DI77" i="76"/>
  <c r="DE77" i="76"/>
  <c r="DA77" i="76"/>
  <c r="CW77" i="76"/>
  <c r="CS77" i="76"/>
  <c r="CO77" i="76"/>
  <c r="CK77" i="76"/>
  <c r="CG77" i="76"/>
  <c r="CC77" i="76"/>
  <c r="BY77" i="76"/>
  <c r="BU77" i="76"/>
  <c r="BQ77" i="76"/>
  <c r="BM77" i="76"/>
  <c r="BI77" i="76"/>
  <c r="BE77" i="76"/>
  <c r="BA77" i="76"/>
  <c r="AW77" i="76"/>
  <c r="AS77" i="76"/>
  <c r="AO77" i="76"/>
  <c r="AK77" i="76"/>
  <c r="AG77" i="76"/>
  <c r="AC77" i="76"/>
  <c r="Y77" i="76"/>
  <c r="U77" i="76"/>
  <c r="Q77" i="76"/>
  <c r="M77" i="76"/>
  <c r="A77" i="76"/>
  <c r="DY76" i="76"/>
  <c r="DU76" i="76"/>
  <c r="DQ76" i="76"/>
  <c r="DM76" i="76"/>
  <c r="DI76" i="76"/>
  <c r="DE76" i="76"/>
  <c r="DA76" i="76"/>
  <c r="CW76" i="76"/>
  <c r="CS76" i="76"/>
  <c r="CO76" i="76"/>
  <c r="CK76" i="76"/>
  <c r="CG76" i="76"/>
  <c r="CC76" i="76"/>
  <c r="BY76" i="76"/>
  <c r="BU76" i="76"/>
  <c r="BQ76" i="76"/>
  <c r="BM76" i="76"/>
  <c r="BI76" i="76"/>
  <c r="BE76" i="76"/>
  <c r="BA76" i="76"/>
  <c r="AW76" i="76"/>
  <c r="AS76" i="76"/>
  <c r="AO76" i="76"/>
  <c r="AK76" i="76"/>
  <c r="AG76" i="76"/>
  <c r="AC76" i="76"/>
  <c r="Y76" i="76"/>
  <c r="U76" i="76"/>
  <c r="Q76" i="76"/>
  <c r="M76" i="76"/>
  <c r="A76" i="76"/>
  <c r="DY75" i="76"/>
  <c r="DU75" i="76"/>
  <c r="DQ75" i="76"/>
  <c r="DM75" i="76"/>
  <c r="DI75" i="76"/>
  <c r="DE75" i="76"/>
  <c r="DA75" i="76"/>
  <c r="CW75" i="76"/>
  <c r="CS75" i="76"/>
  <c r="CO75" i="76"/>
  <c r="CK75" i="76"/>
  <c r="CG75" i="76"/>
  <c r="CC75" i="76"/>
  <c r="BY75" i="76"/>
  <c r="BU75" i="76"/>
  <c r="BQ75" i="76"/>
  <c r="BM75" i="76"/>
  <c r="BI75" i="76"/>
  <c r="BE75" i="76"/>
  <c r="BA75" i="76"/>
  <c r="AW75" i="76"/>
  <c r="AS75" i="76"/>
  <c r="AO75" i="76"/>
  <c r="AK75" i="76"/>
  <c r="AG75" i="76"/>
  <c r="AC75" i="76"/>
  <c r="Y75" i="76"/>
  <c r="U75" i="76"/>
  <c r="Q75" i="76"/>
  <c r="M75" i="76"/>
  <c r="A75" i="76"/>
  <c r="DY74" i="76"/>
  <c r="DU74" i="76"/>
  <c r="DQ74" i="76"/>
  <c r="DM74" i="76"/>
  <c r="DI74" i="76"/>
  <c r="DE74" i="76"/>
  <c r="DA74" i="76"/>
  <c r="CW74" i="76"/>
  <c r="CS74" i="76"/>
  <c r="CO74" i="76"/>
  <c r="CK74" i="76"/>
  <c r="CG74" i="76"/>
  <c r="CC74" i="76"/>
  <c r="BY74" i="76"/>
  <c r="BU74" i="76"/>
  <c r="BQ74" i="76"/>
  <c r="BM74" i="76"/>
  <c r="BI74" i="76"/>
  <c r="BE74" i="76"/>
  <c r="BA74" i="76"/>
  <c r="AW74" i="76"/>
  <c r="AS74" i="76"/>
  <c r="AO74" i="76"/>
  <c r="AK74" i="76"/>
  <c r="AG74" i="76"/>
  <c r="AC74" i="76"/>
  <c r="Y74" i="76"/>
  <c r="U74" i="76"/>
  <c r="Q74" i="76"/>
  <c r="M74" i="76"/>
  <c r="A74" i="76"/>
  <c r="DY73" i="76"/>
  <c r="DU73" i="76"/>
  <c r="DQ73" i="76"/>
  <c r="DM73" i="76"/>
  <c r="DI73" i="76"/>
  <c r="DE73" i="76"/>
  <c r="DA73" i="76"/>
  <c r="CW73" i="76"/>
  <c r="CS73" i="76"/>
  <c r="CO73" i="76"/>
  <c r="CK73" i="76"/>
  <c r="CG73" i="76"/>
  <c r="CC73" i="76"/>
  <c r="BY73" i="76"/>
  <c r="BU73" i="76"/>
  <c r="BQ73" i="76"/>
  <c r="BM73" i="76"/>
  <c r="BI73" i="76"/>
  <c r="BE73" i="76"/>
  <c r="BA73" i="76"/>
  <c r="AW73" i="76"/>
  <c r="AS73" i="76"/>
  <c r="AO73" i="76"/>
  <c r="AK73" i="76"/>
  <c r="AG73" i="76"/>
  <c r="AC73" i="76"/>
  <c r="Y73" i="76"/>
  <c r="U73" i="76"/>
  <c r="Q73" i="76"/>
  <c r="M73" i="76"/>
  <c r="DY72" i="76"/>
  <c r="DU72" i="76"/>
  <c r="DQ72" i="76"/>
  <c r="DM72" i="76"/>
  <c r="DI72" i="76"/>
  <c r="DE72" i="76"/>
  <c r="DA72" i="76"/>
  <c r="CW72" i="76"/>
  <c r="CS72" i="76"/>
  <c r="CO72" i="76"/>
  <c r="CK72" i="76"/>
  <c r="CG72" i="76"/>
  <c r="CC72" i="76"/>
  <c r="BY72" i="76"/>
  <c r="BU72" i="76"/>
  <c r="BQ72" i="76"/>
  <c r="BM72" i="76"/>
  <c r="BI72" i="76"/>
  <c r="BE72" i="76"/>
  <c r="BA72" i="76"/>
  <c r="AW72" i="76"/>
  <c r="AS72" i="76"/>
  <c r="AO72" i="76"/>
  <c r="AK72" i="76"/>
  <c r="AG72" i="76"/>
  <c r="AC72" i="76"/>
  <c r="Y72" i="76"/>
  <c r="U72" i="76"/>
  <c r="Q72" i="76"/>
  <c r="M72" i="76"/>
  <c r="DY71" i="76"/>
  <c r="DU71" i="76"/>
  <c r="DQ71" i="76"/>
  <c r="DM71" i="76"/>
  <c r="DI71" i="76"/>
  <c r="DE71" i="76"/>
  <c r="DA71" i="76"/>
  <c r="CW71" i="76"/>
  <c r="CS71" i="76"/>
  <c r="CO71" i="76"/>
  <c r="CK71" i="76"/>
  <c r="CG71" i="76"/>
  <c r="CC71" i="76"/>
  <c r="BY71" i="76"/>
  <c r="BU71" i="76"/>
  <c r="BQ71" i="76"/>
  <c r="BM71" i="76"/>
  <c r="BI71" i="76"/>
  <c r="BE71" i="76"/>
  <c r="BA71" i="76"/>
  <c r="AW71" i="76"/>
  <c r="AS71" i="76"/>
  <c r="AO71" i="76"/>
  <c r="AK71" i="76"/>
  <c r="AG71" i="76"/>
  <c r="AC71" i="76"/>
  <c r="Y71" i="76"/>
  <c r="U71" i="76"/>
  <c r="Q71" i="76"/>
  <c r="M71" i="76"/>
  <c r="DY70" i="76"/>
  <c r="DU70" i="76"/>
  <c r="DQ70" i="76"/>
  <c r="DM70" i="76"/>
  <c r="DI70" i="76"/>
  <c r="DE70" i="76"/>
  <c r="DA70" i="76"/>
  <c r="CW70" i="76"/>
  <c r="CS70" i="76"/>
  <c r="CO70" i="76"/>
  <c r="CK70" i="76"/>
  <c r="CG70" i="76"/>
  <c r="CC70" i="76"/>
  <c r="BY70" i="76"/>
  <c r="BU70" i="76"/>
  <c r="BQ70" i="76"/>
  <c r="BM70" i="76"/>
  <c r="BI70" i="76"/>
  <c r="BE70" i="76"/>
  <c r="BA70" i="76"/>
  <c r="AW70" i="76"/>
  <c r="AS70" i="76"/>
  <c r="AO70" i="76"/>
  <c r="AK70" i="76"/>
  <c r="AG70" i="76"/>
  <c r="AC70" i="76"/>
  <c r="Y70" i="76"/>
  <c r="U70" i="76"/>
  <c r="Q70" i="76"/>
  <c r="M70" i="76"/>
  <c r="DY69" i="76"/>
  <c r="DU69" i="76"/>
  <c r="DQ69" i="76"/>
  <c r="DM69" i="76"/>
  <c r="DI69" i="76"/>
  <c r="DE69" i="76"/>
  <c r="DA69" i="76"/>
  <c r="CW69" i="76"/>
  <c r="CS69" i="76"/>
  <c r="CO69" i="76"/>
  <c r="CK69" i="76"/>
  <c r="CG69" i="76"/>
  <c r="CC69" i="76"/>
  <c r="BY69" i="76"/>
  <c r="BU69" i="76"/>
  <c r="BQ69" i="76"/>
  <c r="BM69" i="76"/>
  <c r="BI69" i="76"/>
  <c r="BE69" i="76"/>
  <c r="BA69" i="76"/>
  <c r="AW69" i="76"/>
  <c r="AS69" i="76"/>
  <c r="AO69" i="76"/>
  <c r="AK69" i="76"/>
  <c r="AG69" i="76"/>
  <c r="AC69" i="76"/>
  <c r="Y69" i="76"/>
  <c r="U69" i="76"/>
  <c r="Q69" i="76"/>
  <c r="M69" i="76"/>
  <c r="DY68" i="76"/>
  <c r="DU68" i="76"/>
  <c r="DQ68" i="76"/>
  <c r="DM68" i="76"/>
  <c r="DI68" i="76"/>
  <c r="DE68" i="76"/>
  <c r="DA68" i="76"/>
  <c r="CW68" i="76"/>
  <c r="CS68" i="76"/>
  <c r="CO68" i="76"/>
  <c r="CK68" i="76"/>
  <c r="CG68" i="76"/>
  <c r="CC68" i="76"/>
  <c r="BY68" i="76"/>
  <c r="BU68" i="76"/>
  <c r="BQ68" i="76"/>
  <c r="BM68" i="76"/>
  <c r="BI68" i="76"/>
  <c r="BE68" i="76"/>
  <c r="BA68" i="76"/>
  <c r="AW68" i="76"/>
  <c r="AS68" i="76"/>
  <c r="AO68" i="76"/>
  <c r="AK68" i="76"/>
  <c r="AG68" i="76"/>
  <c r="AC68" i="76"/>
  <c r="Y68" i="76"/>
  <c r="U68" i="76"/>
  <c r="Q68" i="76"/>
  <c r="M68" i="76"/>
  <c r="DY67" i="76"/>
  <c r="DU67" i="76"/>
  <c r="DQ67" i="76"/>
  <c r="DM67" i="76"/>
  <c r="DI67" i="76"/>
  <c r="DE67" i="76"/>
  <c r="DA67" i="76"/>
  <c r="CW67" i="76"/>
  <c r="CS67" i="76"/>
  <c r="CO67" i="76"/>
  <c r="CK67" i="76"/>
  <c r="CG67" i="76"/>
  <c r="CC67" i="76"/>
  <c r="BY67" i="76"/>
  <c r="BU67" i="76"/>
  <c r="BQ67" i="76"/>
  <c r="BM67" i="76"/>
  <c r="BI67" i="76"/>
  <c r="BE67" i="76"/>
  <c r="BA67" i="76"/>
  <c r="AW67" i="76"/>
  <c r="AS67" i="76"/>
  <c r="AO67" i="76"/>
  <c r="AK67" i="76"/>
  <c r="AG67" i="76"/>
  <c r="AC67" i="76"/>
  <c r="Y67" i="76"/>
  <c r="U67" i="76"/>
  <c r="Q67" i="76"/>
  <c r="M67" i="76"/>
  <c r="DY66" i="76"/>
  <c r="DU66" i="76"/>
  <c r="DQ66" i="76"/>
  <c r="DM66" i="76"/>
  <c r="DI66" i="76"/>
  <c r="DE66" i="76"/>
  <c r="DA66" i="76"/>
  <c r="CW66" i="76"/>
  <c r="CS66" i="76"/>
  <c r="CO66" i="76"/>
  <c r="CK66" i="76"/>
  <c r="CG66" i="76"/>
  <c r="CC66" i="76"/>
  <c r="BY66" i="76"/>
  <c r="BU66" i="76"/>
  <c r="BQ66" i="76"/>
  <c r="BM66" i="76"/>
  <c r="BI66" i="76"/>
  <c r="BE66" i="76"/>
  <c r="BA66" i="76"/>
  <c r="AW66" i="76"/>
  <c r="AS66" i="76"/>
  <c r="AO66" i="76"/>
  <c r="AK66" i="76"/>
  <c r="AG66" i="76"/>
  <c r="AC66" i="76"/>
  <c r="Y66" i="76"/>
  <c r="U66" i="76"/>
  <c r="Q66" i="76"/>
  <c r="M66" i="76"/>
  <c r="DY65" i="76"/>
  <c r="DU65" i="76"/>
  <c r="DQ65" i="76"/>
  <c r="DM65" i="76"/>
  <c r="DI65" i="76"/>
  <c r="DE65" i="76"/>
  <c r="DA65" i="76"/>
  <c r="CW65" i="76"/>
  <c r="CS65" i="76"/>
  <c r="CO65" i="76"/>
  <c r="CK65" i="76"/>
  <c r="CG65" i="76"/>
  <c r="CC65" i="76"/>
  <c r="BY65" i="76"/>
  <c r="BU65" i="76"/>
  <c r="BQ65" i="76"/>
  <c r="BM65" i="76"/>
  <c r="BI65" i="76"/>
  <c r="BE65" i="76"/>
  <c r="BA65" i="76"/>
  <c r="AW65" i="76"/>
  <c r="AS65" i="76"/>
  <c r="AO65" i="76"/>
  <c r="AK65" i="76"/>
  <c r="AG65" i="76"/>
  <c r="AC65" i="76"/>
  <c r="Y65" i="76"/>
  <c r="U65" i="76"/>
  <c r="Q65" i="76"/>
  <c r="M65" i="76"/>
  <c r="DY64" i="76"/>
  <c r="DU64" i="76"/>
  <c r="DQ64" i="76"/>
  <c r="DM64" i="76"/>
  <c r="DI64" i="76"/>
  <c r="DE64" i="76"/>
  <c r="DA64" i="76"/>
  <c r="CW64" i="76"/>
  <c r="CS64" i="76"/>
  <c r="CO64" i="76"/>
  <c r="CK64" i="76"/>
  <c r="CG64" i="76"/>
  <c r="CC64" i="76"/>
  <c r="BY64" i="76"/>
  <c r="BU64" i="76"/>
  <c r="BQ64" i="76"/>
  <c r="BM64" i="76"/>
  <c r="BI64" i="76"/>
  <c r="BE64" i="76"/>
  <c r="BA64" i="76"/>
  <c r="AW64" i="76"/>
  <c r="AS64" i="76"/>
  <c r="AO64" i="76"/>
  <c r="AK64" i="76"/>
  <c r="AG64" i="76"/>
  <c r="AC64" i="76"/>
  <c r="Y64" i="76"/>
  <c r="U64" i="76"/>
  <c r="Q64" i="76"/>
  <c r="M64" i="76"/>
  <c r="DY63" i="76"/>
  <c r="DU63" i="76"/>
  <c r="DQ63" i="76"/>
  <c r="DM63" i="76"/>
  <c r="DI63" i="76"/>
  <c r="DE63" i="76"/>
  <c r="DA63" i="76"/>
  <c r="CW63" i="76"/>
  <c r="CS63" i="76"/>
  <c r="CO63" i="76"/>
  <c r="CK63" i="76"/>
  <c r="CG63" i="76"/>
  <c r="CC63" i="76"/>
  <c r="BY63" i="76"/>
  <c r="BU63" i="76"/>
  <c r="BQ63" i="76"/>
  <c r="BM63" i="76"/>
  <c r="BI63" i="76"/>
  <c r="BE63" i="76"/>
  <c r="BA63" i="76"/>
  <c r="AW63" i="76"/>
  <c r="AS63" i="76"/>
  <c r="AO63" i="76"/>
  <c r="AK63" i="76"/>
  <c r="AG63" i="76"/>
  <c r="AC63" i="76"/>
  <c r="Y63" i="76"/>
  <c r="U63" i="76"/>
  <c r="Q63" i="76"/>
  <c r="M63" i="76"/>
  <c r="DY62" i="76"/>
  <c r="DU62" i="76"/>
  <c r="DQ62" i="76"/>
  <c r="DM62" i="76"/>
  <c r="DI62" i="76"/>
  <c r="DE62" i="76"/>
  <c r="DA62" i="76"/>
  <c r="CW62" i="76"/>
  <c r="CS62" i="76"/>
  <c r="CO62" i="76"/>
  <c r="CK62" i="76"/>
  <c r="CG62" i="76"/>
  <c r="CC62" i="76"/>
  <c r="BY62" i="76"/>
  <c r="BU62" i="76"/>
  <c r="BQ62" i="76"/>
  <c r="BM62" i="76"/>
  <c r="BI62" i="76"/>
  <c r="BE62" i="76"/>
  <c r="BA62" i="76"/>
  <c r="AW62" i="76"/>
  <c r="AS62" i="76"/>
  <c r="AO62" i="76"/>
  <c r="AK62" i="76"/>
  <c r="AG62" i="76"/>
  <c r="AC62" i="76"/>
  <c r="Y62" i="76"/>
  <c r="U62" i="76"/>
  <c r="Q62" i="76"/>
  <c r="M62" i="76"/>
  <c r="DY61" i="76"/>
  <c r="DU61" i="76"/>
  <c r="DQ61" i="76"/>
  <c r="DM61" i="76"/>
  <c r="DI61" i="76"/>
  <c r="DE61" i="76"/>
  <c r="DA61" i="76"/>
  <c r="CW61" i="76"/>
  <c r="CS61" i="76"/>
  <c r="CO61" i="76"/>
  <c r="CK61" i="76"/>
  <c r="CG61" i="76"/>
  <c r="CC61" i="76"/>
  <c r="BY61" i="76"/>
  <c r="BU61" i="76"/>
  <c r="BQ61" i="76"/>
  <c r="BM61" i="76"/>
  <c r="BI61" i="76"/>
  <c r="BE61" i="76"/>
  <c r="BA61" i="76"/>
  <c r="AW61" i="76"/>
  <c r="AS61" i="76"/>
  <c r="AO61" i="76"/>
  <c r="AK61" i="76"/>
  <c r="AG61" i="76"/>
  <c r="AC61" i="76"/>
  <c r="Y61" i="76"/>
  <c r="U61" i="76"/>
  <c r="Q61" i="76"/>
  <c r="M61" i="76"/>
  <c r="DY60" i="76"/>
  <c r="DU60" i="76"/>
  <c r="DQ60" i="76"/>
  <c r="DM60" i="76"/>
  <c r="DI60" i="76"/>
  <c r="DE60" i="76"/>
  <c r="DA60" i="76"/>
  <c r="CW60" i="76"/>
  <c r="CS60" i="76"/>
  <c r="CO60" i="76"/>
  <c r="CK60" i="76"/>
  <c r="CG60" i="76"/>
  <c r="CC60" i="76"/>
  <c r="BY60" i="76"/>
  <c r="BU60" i="76"/>
  <c r="BQ60" i="76"/>
  <c r="BM60" i="76"/>
  <c r="BI60" i="76"/>
  <c r="BE60" i="76"/>
  <c r="BA60" i="76"/>
  <c r="AW60" i="76"/>
  <c r="AS60" i="76"/>
  <c r="AO60" i="76"/>
  <c r="AK60" i="76"/>
  <c r="AG60" i="76"/>
  <c r="AC60" i="76"/>
  <c r="Y60" i="76"/>
  <c r="U60" i="76"/>
  <c r="Q60" i="76"/>
  <c r="M60" i="76"/>
  <c r="DY59" i="76"/>
  <c r="DU59" i="76"/>
  <c r="DQ59" i="76"/>
  <c r="DM59" i="76"/>
  <c r="DI59" i="76"/>
  <c r="DE59" i="76"/>
  <c r="DA59" i="76"/>
  <c r="CW59" i="76"/>
  <c r="CS59" i="76"/>
  <c r="CO59" i="76"/>
  <c r="CK59" i="76"/>
  <c r="CG59" i="76"/>
  <c r="CC59" i="76"/>
  <c r="BY59" i="76"/>
  <c r="BU59" i="76"/>
  <c r="BQ59" i="76"/>
  <c r="BM59" i="76"/>
  <c r="BI59" i="76"/>
  <c r="BE59" i="76"/>
  <c r="BA59" i="76"/>
  <c r="AW59" i="76"/>
  <c r="AS59" i="76"/>
  <c r="AO59" i="76"/>
  <c r="AK59" i="76"/>
  <c r="AG59" i="76"/>
  <c r="AC59" i="76"/>
  <c r="Y59" i="76"/>
  <c r="U59" i="76"/>
  <c r="Q59" i="76"/>
  <c r="M59" i="76"/>
  <c r="DY58" i="76"/>
  <c r="DU58" i="76"/>
  <c r="DQ58" i="76"/>
  <c r="DM58" i="76"/>
  <c r="DI58" i="76"/>
  <c r="DE58" i="76"/>
  <c r="DA58" i="76"/>
  <c r="CW58" i="76"/>
  <c r="CS58" i="76"/>
  <c r="CO58" i="76"/>
  <c r="CK58" i="76"/>
  <c r="CG58" i="76"/>
  <c r="CC58" i="76"/>
  <c r="BY58" i="76"/>
  <c r="BU58" i="76"/>
  <c r="BQ58" i="76"/>
  <c r="BM58" i="76"/>
  <c r="BI58" i="76"/>
  <c r="BE58" i="76"/>
  <c r="BA58" i="76"/>
  <c r="AW58" i="76"/>
  <c r="AS58" i="76"/>
  <c r="AO58" i="76"/>
  <c r="AK58" i="76"/>
  <c r="AG58" i="76"/>
  <c r="AC58" i="76"/>
  <c r="Y58" i="76"/>
  <c r="U58" i="76"/>
  <c r="Q58" i="76"/>
  <c r="M58" i="76"/>
  <c r="DY57" i="76"/>
  <c r="DU57" i="76"/>
  <c r="DQ57" i="76"/>
  <c r="DM57" i="76"/>
  <c r="DI57" i="76"/>
  <c r="DE57" i="76"/>
  <c r="DA57" i="76"/>
  <c r="CW57" i="76"/>
  <c r="CS57" i="76"/>
  <c r="CO57" i="76"/>
  <c r="CK57" i="76"/>
  <c r="CG57" i="76"/>
  <c r="CC57" i="76"/>
  <c r="BY57" i="76"/>
  <c r="BU57" i="76"/>
  <c r="BQ57" i="76"/>
  <c r="BM57" i="76"/>
  <c r="BI57" i="76"/>
  <c r="BE57" i="76"/>
  <c r="BA57" i="76"/>
  <c r="AW57" i="76"/>
  <c r="AS57" i="76"/>
  <c r="AO57" i="76"/>
  <c r="AK57" i="76"/>
  <c r="AG57" i="76"/>
  <c r="AC57" i="76"/>
  <c r="Y57" i="76"/>
  <c r="U57" i="76"/>
  <c r="Q57" i="76"/>
  <c r="M57" i="76"/>
  <c r="DY56" i="76"/>
  <c r="DU56" i="76"/>
  <c r="DQ56" i="76"/>
  <c r="DM56" i="76"/>
  <c r="DI56" i="76"/>
  <c r="DE56" i="76"/>
  <c r="DA56" i="76"/>
  <c r="CW56" i="76"/>
  <c r="CS56" i="76"/>
  <c r="CO56" i="76"/>
  <c r="CK56" i="76"/>
  <c r="CG56" i="76"/>
  <c r="CC56" i="76"/>
  <c r="BY56" i="76"/>
  <c r="BU56" i="76"/>
  <c r="BQ56" i="76"/>
  <c r="BM56" i="76"/>
  <c r="BI56" i="76"/>
  <c r="BE56" i="76"/>
  <c r="BA56" i="76"/>
  <c r="AW56" i="76"/>
  <c r="AS56" i="76"/>
  <c r="AO56" i="76"/>
  <c r="AK56" i="76"/>
  <c r="AG56" i="76"/>
  <c r="AC56" i="76"/>
  <c r="Y56" i="76"/>
  <c r="U56" i="76"/>
  <c r="Q56" i="76"/>
  <c r="M56" i="76"/>
  <c r="DY55" i="76"/>
  <c r="DU55" i="76"/>
  <c r="DQ55" i="76"/>
  <c r="DM55" i="76"/>
  <c r="DI55" i="76"/>
  <c r="DE55" i="76"/>
  <c r="DA55" i="76"/>
  <c r="CW55" i="76"/>
  <c r="CS55" i="76"/>
  <c r="CO55" i="76"/>
  <c r="CK55" i="76"/>
  <c r="CG55" i="76"/>
  <c r="CC55" i="76"/>
  <c r="BY55" i="76"/>
  <c r="BU55" i="76"/>
  <c r="BQ55" i="76"/>
  <c r="BM55" i="76"/>
  <c r="BI55" i="76"/>
  <c r="BE55" i="76"/>
  <c r="BA55" i="76"/>
  <c r="AW55" i="76"/>
  <c r="AS55" i="76"/>
  <c r="AO55" i="76"/>
  <c r="AK55" i="76"/>
  <c r="AG55" i="76"/>
  <c r="AC55" i="76"/>
  <c r="Y55" i="76"/>
  <c r="U55" i="76"/>
  <c r="Q55" i="76"/>
  <c r="M55" i="76"/>
  <c r="DY54" i="76"/>
  <c r="DU54" i="76"/>
  <c r="DQ54" i="76"/>
  <c r="DM54" i="76"/>
  <c r="DI54" i="76"/>
  <c r="DE54" i="76"/>
  <c r="DA54" i="76"/>
  <c r="CW54" i="76"/>
  <c r="CS54" i="76"/>
  <c r="CO54" i="76"/>
  <c r="CK54" i="76"/>
  <c r="CG54" i="76"/>
  <c r="CC54" i="76"/>
  <c r="BY54" i="76"/>
  <c r="BU54" i="76"/>
  <c r="BQ54" i="76"/>
  <c r="BM54" i="76"/>
  <c r="BI54" i="76"/>
  <c r="BE54" i="76"/>
  <c r="BA54" i="76"/>
  <c r="AW54" i="76"/>
  <c r="AS54" i="76"/>
  <c r="AO54" i="76"/>
  <c r="AK54" i="76"/>
  <c r="AG54" i="76"/>
  <c r="AC54" i="76"/>
  <c r="Y54" i="76"/>
  <c r="U54" i="76"/>
  <c r="Q54" i="76"/>
  <c r="M54" i="76"/>
  <c r="DY53" i="76"/>
  <c r="DU53" i="76"/>
  <c r="DQ53" i="76"/>
  <c r="DM53" i="76"/>
  <c r="DI53" i="76"/>
  <c r="DE53" i="76"/>
  <c r="DA53" i="76"/>
  <c r="CW53" i="76"/>
  <c r="CS53" i="76"/>
  <c r="CO53" i="76"/>
  <c r="CK53" i="76"/>
  <c r="CG53" i="76"/>
  <c r="CC53" i="76"/>
  <c r="BY53" i="76"/>
  <c r="BU53" i="76"/>
  <c r="BQ53" i="76"/>
  <c r="BM53" i="76"/>
  <c r="BI53" i="76"/>
  <c r="BE53" i="76"/>
  <c r="BA53" i="76"/>
  <c r="AW53" i="76"/>
  <c r="AS53" i="76"/>
  <c r="AO53" i="76"/>
  <c r="AK53" i="76"/>
  <c r="AG53" i="76"/>
  <c r="AC53" i="76"/>
  <c r="Y53" i="76"/>
  <c r="U53" i="76"/>
  <c r="Q53" i="76"/>
  <c r="M53" i="76"/>
  <c r="DY52" i="76"/>
  <c r="DU52" i="76"/>
  <c r="DQ52" i="76"/>
  <c r="DM52" i="76"/>
  <c r="DI52" i="76"/>
  <c r="DE52" i="76"/>
  <c r="DA52" i="76"/>
  <c r="CW52" i="76"/>
  <c r="CS52" i="76"/>
  <c r="CO52" i="76"/>
  <c r="CK52" i="76"/>
  <c r="CG52" i="76"/>
  <c r="CC52" i="76"/>
  <c r="BY52" i="76"/>
  <c r="BU52" i="76"/>
  <c r="BQ52" i="76"/>
  <c r="BM52" i="76"/>
  <c r="BI52" i="76"/>
  <c r="BE52" i="76"/>
  <c r="BA52" i="76"/>
  <c r="AW52" i="76"/>
  <c r="AS52" i="76"/>
  <c r="AO52" i="76"/>
  <c r="AK52" i="76"/>
  <c r="AG52" i="76"/>
  <c r="AC52" i="76"/>
  <c r="Y52" i="76"/>
  <c r="U52" i="76"/>
  <c r="Q52" i="76"/>
  <c r="M52" i="76"/>
  <c r="DY51" i="76"/>
  <c r="DU51" i="76"/>
  <c r="DQ51" i="76"/>
  <c r="DM51" i="76"/>
  <c r="DI51" i="76"/>
  <c r="DE51" i="76"/>
  <c r="DA51" i="76"/>
  <c r="CW51" i="76"/>
  <c r="CS51" i="76"/>
  <c r="CO51" i="76"/>
  <c r="CK51" i="76"/>
  <c r="CG51" i="76"/>
  <c r="CC51" i="76"/>
  <c r="BY51" i="76"/>
  <c r="BU51" i="76"/>
  <c r="BQ51" i="76"/>
  <c r="BM51" i="76"/>
  <c r="BI51" i="76"/>
  <c r="BE51" i="76"/>
  <c r="BA51" i="76"/>
  <c r="AW51" i="76"/>
  <c r="AS51" i="76"/>
  <c r="AO51" i="76"/>
  <c r="AK51" i="76"/>
  <c r="AG51" i="76"/>
  <c r="AC51" i="76"/>
  <c r="Y51" i="76"/>
  <c r="U51" i="76"/>
  <c r="Q51" i="76"/>
  <c r="M51" i="76"/>
  <c r="DY50" i="76"/>
  <c r="DU50" i="76"/>
  <c r="DQ50" i="76"/>
  <c r="DM50" i="76"/>
  <c r="DI50" i="76"/>
  <c r="DE50" i="76"/>
  <c r="DA50" i="76"/>
  <c r="CW50" i="76"/>
  <c r="CS50" i="76"/>
  <c r="CO50" i="76"/>
  <c r="CK50" i="76"/>
  <c r="CG50" i="76"/>
  <c r="CC50" i="76"/>
  <c r="BY50" i="76"/>
  <c r="BU50" i="76"/>
  <c r="BQ50" i="76"/>
  <c r="BM50" i="76"/>
  <c r="BI50" i="76"/>
  <c r="BE50" i="76"/>
  <c r="BA50" i="76"/>
  <c r="AW50" i="76"/>
  <c r="AS50" i="76"/>
  <c r="AO50" i="76"/>
  <c r="AK50" i="76"/>
  <c r="AG50" i="76"/>
  <c r="AC50" i="76"/>
  <c r="Y50" i="76"/>
  <c r="U50" i="76"/>
  <c r="Q50" i="76"/>
  <c r="M50" i="76"/>
  <c r="DY49" i="76"/>
  <c r="DU49" i="76"/>
  <c r="DQ49" i="76"/>
  <c r="DM49" i="76"/>
  <c r="DI49" i="76"/>
  <c r="DE49" i="76"/>
  <c r="DA49" i="76"/>
  <c r="CW49" i="76"/>
  <c r="CS49" i="76"/>
  <c r="CO49" i="76"/>
  <c r="CK49" i="76"/>
  <c r="CG49" i="76"/>
  <c r="CC49" i="76"/>
  <c r="BY49" i="76"/>
  <c r="BU49" i="76"/>
  <c r="BQ49" i="76"/>
  <c r="BM49" i="76"/>
  <c r="BI49" i="76"/>
  <c r="BE49" i="76"/>
  <c r="BA49" i="76"/>
  <c r="AW49" i="76"/>
  <c r="AS49" i="76"/>
  <c r="AO49" i="76"/>
  <c r="AK49" i="76"/>
  <c r="AG49" i="76"/>
  <c r="AC49" i="76"/>
  <c r="Y49" i="76"/>
  <c r="U49" i="76"/>
  <c r="Q49" i="76"/>
  <c r="M49" i="76"/>
  <c r="DY48" i="76"/>
  <c r="DU48" i="76"/>
  <c r="DQ48" i="76"/>
  <c r="DM48" i="76"/>
  <c r="DI48" i="76"/>
  <c r="DE48" i="76"/>
  <c r="DA48" i="76"/>
  <c r="CW48" i="76"/>
  <c r="CS48" i="76"/>
  <c r="CO48" i="76"/>
  <c r="CK48" i="76"/>
  <c r="CG48" i="76"/>
  <c r="CC48" i="76"/>
  <c r="BY48" i="76"/>
  <c r="BU48" i="76"/>
  <c r="BQ48" i="76"/>
  <c r="BM48" i="76"/>
  <c r="BI48" i="76"/>
  <c r="BE48" i="76"/>
  <c r="BA48" i="76"/>
  <c r="AW48" i="76"/>
  <c r="AS48" i="76"/>
  <c r="AO48" i="76"/>
  <c r="AK48" i="76"/>
  <c r="AG48" i="76"/>
  <c r="AC48" i="76"/>
  <c r="Y48" i="76"/>
  <c r="U48" i="76"/>
  <c r="Q48" i="76"/>
  <c r="M48" i="76"/>
  <c r="DY47" i="76"/>
  <c r="DU47" i="76"/>
  <c r="DQ47" i="76"/>
  <c r="DM47" i="76"/>
  <c r="DI47" i="76"/>
  <c r="DE47" i="76"/>
  <c r="DA47" i="76"/>
  <c r="CW47" i="76"/>
  <c r="CS47" i="76"/>
  <c r="CO47" i="76"/>
  <c r="CK47" i="76"/>
  <c r="CG47" i="76"/>
  <c r="CC47" i="76"/>
  <c r="BY47" i="76"/>
  <c r="BU47" i="76"/>
  <c r="BQ47" i="76"/>
  <c r="BM47" i="76"/>
  <c r="BI47" i="76"/>
  <c r="BE47" i="76"/>
  <c r="BA47" i="76"/>
  <c r="AW47" i="76"/>
  <c r="AS47" i="76"/>
  <c r="AO47" i="76"/>
  <c r="AK47" i="76"/>
  <c r="AG47" i="76"/>
  <c r="AC47" i="76"/>
  <c r="Y47" i="76"/>
  <c r="U47" i="76"/>
  <c r="Q47" i="76"/>
  <c r="M47" i="76"/>
  <c r="DY46" i="76"/>
  <c r="DU46" i="76"/>
  <c r="DQ46" i="76"/>
  <c r="DM46" i="76"/>
  <c r="DI46" i="76"/>
  <c r="DE46" i="76"/>
  <c r="DA46" i="76"/>
  <c r="CW46" i="76"/>
  <c r="CS46" i="76"/>
  <c r="CO46" i="76"/>
  <c r="CK46" i="76"/>
  <c r="CG46" i="76"/>
  <c r="CC46" i="76"/>
  <c r="BY46" i="76"/>
  <c r="BU46" i="76"/>
  <c r="BQ46" i="76"/>
  <c r="BM46" i="76"/>
  <c r="BI46" i="76"/>
  <c r="BE46" i="76"/>
  <c r="BA46" i="76"/>
  <c r="AW46" i="76"/>
  <c r="AS46" i="76"/>
  <c r="AO46" i="76"/>
  <c r="AK46" i="76"/>
  <c r="AG46" i="76"/>
  <c r="AC46" i="76"/>
  <c r="Y46" i="76"/>
  <c r="U46" i="76"/>
  <c r="Q46" i="76"/>
  <c r="M46" i="76"/>
  <c r="DY45" i="76"/>
  <c r="DU45" i="76"/>
  <c r="DQ45" i="76"/>
  <c r="DM45" i="76"/>
  <c r="DI45" i="76"/>
  <c r="DE45" i="76"/>
  <c r="DA45" i="76"/>
  <c r="CW45" i="76"/>
  <c r="CS45" i="76"/>
  <c r="CO45" i="76"/>
  <c r="CK45" i="76"/>
  <c r="CG45" i="76"/>
  <c r="CC45" i="76"/>
  <c r="BY45" i="76"/>
  <c r="BU45" i="76"/>
  <c r="BQ45" i="76"/>
  <c r="BM45" i="76"/>
  <c r="BI45" i="76"/>
  <c r="BE45" i="76"/>
  <c r="BA45" i="76"/>
  <c r="AW45" i="76"/>
  <c r="AS45" i="76"/>
  <c r="AO45" i="76"/>
  <c r="AK45" i="76"/>
  <c r="AG45" i="76"/>
  <c r="AC45" i="76"/>
  <c r="Y45" i="76"/>
  <c r="U45" i="76"/>
  <c r="Q45" i="76"/>
  <c r="M45" i="76"/>
  <c r="DY44" i="76"/>
  <c r="DU44" i="76"/>
  <c r="DQ44" i="76"/>
  <c r="DM44" i="76"/>
  <c r="DI44" i="76"/>
  <c r="DE44" i="76"/>
  <c r="DA44" i="76"/>
  <c r="CW44" i="76"/>
  <c r="CS44" i="76"/>
  <c r="CO44" i="76"/>
  <c r="CK44" i="76"/>
  <c r="CG44" i="76"/>
  <c r="CC44" i="76"/>
  <c r="BY44" i="76"/>
  <c r="BU44" i="76"/>
  <c r="BQ44" i="76"/>
  <c r="BM44" i="76"/>
  <c r="BI44" i="76"/>
  <c r="BE44" i="76"/>
  <c r="BA44" i="76"/>
  <c r="AW44" i="76"/>
  <c r="AS44" i="76"/>
  <c r="AO44" i="76"/>
  <c r="AK44" i="76"/>
  <c r="AG44" i="76"/>
  <c r="AC44" i="76"/>
  <c r="Y44" i="76"/>
  <c r="U44" i="76"/>
  <c r="Q44" i="76"/>
  <c r="M44" i="76"/>
  <c r="DY43" i="76"/>
  <c r="DU43" i="76"/>
  <c r="DQ43" i="76"/>
  <c r="DM43" i="76"/>
  <c r="DI43" i="76"/>
  <c r="DE43" i="76"/>
  <c r="DA43" i="76"/>
  <c r="CW43" i="76"/>
  <c r="CS43" i="76"/>
  <c r="CO43" i="76"/>
  <c r="CK43" i="76"/>
  <c r="CG43" i="76"/>
  <c r="CC43" i="76"/>
  <c r="BY43" i="76"/>
  <c r="BU43" i="76"/>
  <c r="BQ43" i="76"/>
  <c r="BM43" i="76"/>
  <c r="BI43" i="76"/>
  <c r="BE43" i="76"/>
  <c r="BA43" i="76"/>
  <c r="AW43" i="76"/>
  <c r="AS43" i="76"/>
  <c r="AO43" i="76"/>
  <c r="AK43" i="76"/>
  <c r="AG43" i="76"/>
  <c r="AC43" i="76"/>
  <c r="Y43" i="76"/>
  <c r="U43" i="76"/>
  <c r="Q43" i="76"/>
  <c r="M43" i="76"/>
  <c r="DY42" i="76"/>
  <c r="DU42" i="76"/>
  <c r="DQ42" i="76"/>
  <c r="DM42" i="76"/>
  <c r="DI42" i="76"/>
  <c r="DE42" i="76"/>
  <c r="DA42" i="76"/>
  <c r="CW42" i="76"/>
  <c r="CS42" i="76"/>
  <c r="CO42" i="76"/>
  <c r="CK42" i="76"/>
  <c r="CG42" i="76"/>
  <c r="CC42" i="76"/>
  <c r="BY42" i="76"/>
  <c r="BU42" i="76"/>
  <c r="BQ42" i="76"/>
  <c r="BM42" i="76"/>
  <c r="BI42" i="76"/>
  <c r="BE42" i="76"/>
  <c r="BA42" i="76"/>
  <c r="AW42" i="76"/>
  <c r="AS42" i="76"/>
  <c r="AO42" i="76"/>
  <c r="AK42" i="76"/>
  <c r="AG42" i="76"/>
  <c r="AC42" i="76"/>
  <c r="Y42" i="76"/>
  <c r="U42" i="76"/>
  <c r="Q42" i="76"/>
  <c r="M42" i="76"/>
  <c r="DY41" i="76"/>
  <c r="DU41" i="76"/>
  <c r="DQ41" i="76"/>
  <c r="DM41" i="76"/>
  <c r="DI41" i="76"/>
  <c r="DE41" i="76"/>
  <c r="DA41" i="76"/>
  <c r="CW41" i="76"/>
  <c r="CS41" i="76"/>
  <c r="CO41" i="76"/>
  <c r="CK41" i="76"/>
  <c r="CG41" i="76"/>
  <c r="CC41" i="76"/>
  <c r="BY41" i="76"/>
  <c r="BU41" i="76"/>
  <c r="BQ41" i="76"/>
  <c r="BM41" i="76"/>
  <c r="BI41" i="76"/>
  <c r="BE41" i="76"/>
  <c r="BA41" i="76"/>
  <c r="AW41" i="76"/>
  <c r="AS41" i="76"/>
  <c r="AO41" i="76"/>
  <c r="AK41" i="76"/>
  <c r="AG41" i="76"/>
  <c r="AC41" i="76"/>
  <c r="Y41" i="76"/>
  <c r="U41" i="76"/>
  <c r="Q41" i="76"/>
  <c r="M41" i="76"/>
  <c r="DY40" i="76"/>
  <c r="DU40" i="76"/>
  <c r="DQ40" i="76"/>
  <c r="DM40" i="76"/>
  <c r="DI40" i="76"/>
  <c r="DE40" i="76"/>
  <c r="DA40" i="76"/>
  <c r="CW40" i="76"/>
  <c r="CS40" i="76"/>
  <c r="CO40" i="76"/>
  <c r="CK40" i="76"/>
  <c r="CG40" i="76"/>
  <c r="CC40" i="76"/>
  <c r="BY40" i="76"/>
  <c r="BU40" i="76"/>
  <c r="BQ40" i="76"/>
  <c r="BM40" i="76"/>
  <c r="BI40" i="76"/>
  <c r="BE40" i="76"/>
  <c r="BA40" i="76"/>
  <c r="AW40" i="76"/>
  <c r="AS40" i="76"/>
  <c r="AO40" i="76"/>
  <c r="AK40" i="76"/>
  <c r="AG40" i="76"/>
  <c r="AC40" i="76"/>
  <c r="Y40" i="76"/>
  <c r="U40" i="76"/>
  <c r="Q40" i="76"/>
  <c r="M40" i="76"/>
  <c r="DY39" i="76"/>
  <c r="DU39" i="76"/>
  <c r="DQ39" i="76"/>
  <c r="DM39" i="76"/>
  <c r="DI39" i="76"/>
  <c r="DE39" i="76"/>
  <c r="DA39" i="76"/>
  <c r="CW39" i="76"/>
  <c r="CS39" i="76"/>
  <c r="CO39" i="76"/>
  <c r="CK39" i="76"/>
  <c r="CG39" i="76"/>
  <c r="CC39" i="76"/>
  <c r="BY39" i="76"/>
  <c r="BU39" i="76"/>
  <c r="BQ39" i="76"/>
  <c r="BM39" i="76"/>
  <c r="BI39" i="76"/>
  <c r="BE39" i="76"/>
  <c r="BA39" i="76"/>
  <c r="AW39" i="76"/>
  <c r="AS39" i="76"/>
  <c r="AO39" i="76"/>
  <c r="AK39" i="76"/>
  <c r="AG39" i="76"/>
  <c r="AC39" i="76"/>
  <c r="Y39" i="76"/>
  <c r="U39" i="76"/>
  <c r="Q39" i="76"/>
  <c r="M39" i="76"/>
  <c r="DY38" i="76"/>
  <c r="DU38" i="76"/>
  <c r="DQ38" i="76"/>
  <c r="DM38" i="76"/>
  <c r="DI38" i="76"/>
  <c r="DE38" i="76"/>
  <c r="DA38" i="76"/>
  <c r="CW38" i="76"/>
  <c r="CS38" i="76"/>
  <c r="CO38" i="76"/>
  <c r="CK38" i="76"/>
  <c r="CG38" i="76"/>
  <c r="CC38" i="76"/>
  <c r="BY38" i="76"/>
  <c r="BU38" i="76"/>
  <c r="BQ38" i="76"/>
  <c r="BM38" i="76"/>
  <c r="BI38" i="76"/>
  <c r="BE38" i="76"/>
  <c r="BA38" i="76"/>
  <c r="AW38" i="76"/>
  <c r="AS38" i="76"/>
  <c r="AO38" i="76"/>
  <c r="AK38" i="76"/>
  <c r="AG38" i="76"/>
  <c r="AC38" i="76"/>
  <c r="Y38" i="76"/>
  <c r="U38" i="76"/>
  <c r="Q38" i="76"/>
  <c r="M38" i="76"/>
  <c r="DY37" i="76"/>
  <c r="DU37" i="76"/>
  <c r="DQ37" i="76"/>
  <c r="DM37" i="76"/>
  <c r="DI37" i="76"/>
  <c r="DE37" i="76"/>
  <c r="DA37" i="76"/>
  <c r="CW37" i="76"/>
  <c r="CS37" i="76"/>
  <c r="CO37" i="76"/>
  <c r="CK37" i="76"/>
  <c r="CG37" i="76"/>
  <c r="CC37" i="76"/>
  <c r="BY37" i="76"/>
  <c r="BU37" i="76"/>
  <c r="BQ37" i="76"/>
  <c r="BM37" i="76"/>
  <c r="BI37" i="76"/>
  <c r="BE37" i="76"/>
  <c r="BA37" i="76"/>
  <c r="AW37" i="76"/>
  <c r="AS37" i="76"/>
  <c r="AO37" i="76"/>
  <c r="AK37" i="76"/>
  <c r="AG37" i="76"/>
  <c r="AC37" i="76"/>
  <c r="Y37" i="76"/>
  <c r="U37" i="76"/>
  <c r="Q37" i="76"/>
  <c r="M37" i="76"/>
  <c r="DY36" i="76"/>
  <c r="DU36" i="76"/>
  <c r="DQ36" i="76"/>
  <c r="DM36" i="76"/>
  <c r="DI36" i="76"/>
  <c r="DE36" i="76"/>
  <c r="DA36" i="76"/>
  <c r="CW36" i="76"/>
  <c r="CS36" i="76"/>
  <c r="CO36" i="76"/>
  <c r="CK36" i="76"/>
  <c r="CG36" i="76"/>
  <c r="CC36" i="76"/>
  <c r="BY36" i="76"/>
  <c r="BU36" i="76"/>
  <c r="BQ36" i="76"/>
  <c r="BM36" i="76"/>
  <c r="BI36" i="76"/>
  <c r="BE36" i="76"/>
  <c r="BA36" i="76"/>
  <c r="AW36" i="76"/>
  <c r="AS36" i="76"/>
  <c r="AO36" i="76"/>
  <c r="AK36" i="76"/>
  <c r="AG36" i="76"/>
  <c r="AC36" i="76"/>
  <c r="Y36" i="76"/>
  <c r="U36" i="76"/>
  <c r="Q36" i="76"/>
  <c r="M36" i="76"/>
  <c r="DY35" i="76"/>
  <c r="DU35" i="76"/>
  <c r="DQ35" i="76"/>
  <c r="DM35" i="76"/>
  <c r="DI35" i="76"/>
  <c r="DE35" i="76"/>
  <c r="DA35" i="76"/>
  <c r="CW35" i="76"/>
  <c r="CS35" i="76"/>
  <c r="CO35" i="76"/>
  <c r="CK35" i="76"/>
  <c r="CG35" i="76"/>
  <c r="CC35" i="76"/>
  <c r="BY35" i="76"/>
  <c r="BU35" i="76"/>
  <c r="BQ35" i="76"/>
  <c r="BM35" i="76"/>
  <c r="BI35" i="76"/>
  <c r="BE35" i="76"/>
  <c r="BA35" i="76"/>
  <c r="AW35" i="76"/>
  <c r="AS35" i="76"/>
  <c r="AO35" i="76"/>
  <c r="AK35" i="76"/>
  <c r="AG35" i="76"/>
  <c r="AC35" i="76"/>
  <c r="Y35" i="76"/>
  <c r="U35" i="76"/>
  <c r="Q35" i="76"/>
  <c r="M35" i="76"/>
  <c r="DY34" i="76"/>
  <c r="DU34" i="76"/>
  <c r="DQ34" i="76"/>
  <c r="DM34" i="76"/>
  <c r="DI34" i="76"/>
  <c r="DE34" i="76"/>
  <c r="DA34" i="76"/>
  <c r="CW34" i="76"/>
  <c r="CS34" i="76"/>
  <c r="CO34" i="76"/>
  <c r="CK34" i="76"/>
  <c r="CG34" i="76"/>
  <c r="CC34" i="76"/>
  <c r="BY34" i="76"/>
  <c r="BU34" i="76"/>
  <c r="BQ34" i="76"/>
  <c r="BM34" i="76"/>
  <c r="BI34" i="76"/>
  <c r="BE34" i="76"/>
  <c r="BA34" i="76"/>
  <c r="AW34" i="76"/>
  <c r="AS34" i="76"/>
  <c r="AO34" i="76"/>
  <c r="AK34" i="76"/>
  <c r="AG34" i="76"/>
  <c r="AC34" i="76"/>
  <c r="Y34" i="76"/>
  <c r="U34" i="76"/>
  <c r="Q34" i="76"/>
  <c r="M34" i="76"/>
  <c r="DY33" i="76"/>
  <c r="DU33" i="76"/>
  <c r="DQ33" i="76"/>
  <c r="DM33" i="76"/>
  <c r="DI33" i="76"/>
  <c r="DE33" i="76"/>
  <c r="DA33" i="76"/>
  <c r="CW33" i="76"/>
  <c r="CS33" i="76"/>
  <c r="CO33" i="76"/>
  <c r="CK33" i="76"/>
  <c r="CG33" i="76"/>
  <c r="CC33" i="76"/>
  <c r="BY33" i="76"/>
  <c r="BU33" i="76"/>
  <c r="BQ33" i="76"/>
  <c r="BM33" i="76"/>
  <c r="BI33" i="76"/>
  <c r="BE33" i="76"/>
  <c r="BA33" i="76"/>
  <c r="AW33" i="76"/>
  <c r="AS33" i="76"/>
  <c r="AO33" i="76"/>
  <c r="AK33" i="76"/>
  <c r="AG33" i="76"/>
  <c r="AC33" i="76"/>
  <c r="Y33" i="76"/>
  <c r="U33" i="76"/>
  <c r="Q33" i="76"/>
  <c r="M33" i="76"/>
  <c r="DY32" i="76"/>
  <c r="DU32" i="76"/>
  <c r="DQ32" i="76"/>
  <c r="DM32" i="76"/>
  <c r="DI32" i="76"/>
  <c r="DE32" i="76"/>
  <c r="DA32" i="76"/>
  <c r="CW32" i="76"/>
  <c r="CS32" i="76"/>
  <c r="CO32" i="76"/>
  <c r="CK32" i="76"/>
  <c r="CG32" i="76"/>
  <c r="CC32" i="76"/>
  <c r="BY32" i="76"/>
  <c r="BU32" i="76"/>
  <c r="BQ32" i="76"/>
  <c r="BM32" i="76"/>
  <c r="BI32" i="76"/>
  <c r="BE32" i="76"/>
  <c r="BA32" i="76"/>
  <c r="AW32" i="76"/>
  <c r="AS32" i="76"/>
  <c r="AO32" i="76"/>
  <c r="AK32" i="76"/>
  <c r="AG32" i="76"/>
  <c r="AC32" i="76"/>
  <c r="Y32" i="76"/>
  <c r="U32" i="76"/>
  <c r="Q32" i="76"/>
  <c r="M32" i="76"/>
  <c r="DY31" i="76"/>
  <c r="DU31" i="76"/>
  <c r="DQ31" i="76"/>
  <c r="DM31" i="76"/>
  <c r="DI31" i="76"/>
  <c r="DE31" i="76"/>
  <c r="DA31" i="76"/>
  <c r="CW31" i="76"/>
  <c r="CS31" i="76"/>
  <c r="CO31" i="76"/>
  <c r="CK31" i="76"/>
  <c r="CG31" i="76"/>
  <c r="CC31" i="76"/>
  <c r="BY31" i="76"/>
  <c r="BU31" i="76"/>
  <c r="BQ31" i="76"/>
  <c r="BM31" i="76"/>
  <c r="BI31" i="76"/>
  <c r="BE31" i="76"/>
  <c r="BA31" i="76"/>
  <c r="AW31" i="76"/>
  <c r="AS31" i="76"/>
  <c r="AO31" i="76"/>
  <c r="AK31" i="76"/>
  <c r="AG31" i="76"/>
  <c r="AC31" i="76"/>
  <c r="Y31" i="76"/>
  <c r="U31" i="76"/>
  <c r="Q31" i="76"/>
  <c r="M31" i="76"/>
  <c r="DY30" i="76"/>
  <c r="DU30" i="76"/>
  <c r="DQ30" i="76"/>
  <c r="DM30" i="76"/>
  <c r="DI30" i="76"/>
  <c r="DE30" i="76"/>
  <c r="DA30" i="76"/>
  <c r="CW30" i="76"/>
  <c r="CS30" i="76"/>
  <c r="CO30" i="76"/>
  <c r="CK30" i="76"/>
  <c r="CG30" i="76"/>
  <c r="CC30" i="76"/>
  <c r="BY30" i="76"/>
  <c r="BU30" i="76"/>
  <c r="BQ30" i="76"/>
  <c r="BI30" i="76"/>
  <c r="BE30" i="76"/>
  <c r="BA30" i="76"/>
  <c r="AW30" i="76"/>
  <c r="AS30" i="76"/>
  <c r="AK30" i="76"/>
  <c r="AG30" i="76"/>
  <c r="AC30" i="76"/>
  <c r="Y30" i="76"/>
  <c r="U30" i="76"/>
  <c r="Q30" i="76"/>
  <c r="DY29" i="76"/>
  <c r="DU29" i="76"/>
  <c r="DQ29" i="76"/>
  <c r="DM29" i="76"/>
  <c r="DI29" i="76"/>
  <c r="DE29" i="76"/>
  <c r="DA29" i="76"/>
  <c r="CW29" i="76"/>
  <c r="CO29" i="76"/>
  <c r="CK29" i="76"/>
  <c r="CG29" i="76"/>
  <c r="CC29" i="76"/>
  <c r="BY29" i="76"/>
  <c r="BU29" i="76"/>
  <c r="BQ29" i="76"/>
  <c r="BI29" i="76"/>
  <c r="BE29" i="76"/>
  <c r="BA29" i="76"/>
  <c r="AW29" i="76"/>
  <c r="AS29" i="76"/>
  <c r="AK29" i="76"/>
  <c r="AG29" i="76"/>
  <c r="AC29" i="76"/>
  <c r="Y29" i="76"/>
  <c r="U29" i="76"/>
  <c r="Q29" i="76"/>
  <c r="DY28" i="76"/>
  <c r="DU28" i="76"/>
  <c r="DM28" i="76"/>
  <c r="DI28" i="76"/>
  <c r="DE28" i="76"/>
  <c r="DA28" i="76"/>
  <c r="CW28" i="76"/>
  <c r="CO28" i="76"/>
  <c r="CK28" i="76"/>
  <c r="CG28" i="76"/>
  <c r="CC28" i="76"/>
  <c r="BQ28" i="76"/>
  <c r="BE28" i="76"/>
  <c r="BA28" i="76"/>
  <c r="AW28" i="76"/>
  <c r="AS28" i="76"/>
  <c r="AK28" i="76"/>
  <c r="AG28" i="76"/>
  <c r="AC28" i="76"/>
  <c r="Y28" i="76"/>
  <c r="U28" i="76"/>
  <c r="Q28" i="76"/>
  <c r="DY27" i="76"/>
  <c r="DU27" i="76"/>
  <c r="DM27" i="76"/>
  <c r="DI27" i="76"/>
  <c r="DE27" i="76"/>
  <c r="DA27" i="76"/>
  <c r="CW27" i="76"/>
  <c r="CO27" i="76"/>
  <c r="CG27" i="76"/>
  <c r="CC27" i="76"/>
  <c r="BQ27" i="76"/>
  <c r="BE27" i="76"/>
  <c r="AW27" i="76"/>
  <c r="AS27" i="76"/>
  <c r="AK27" i="76"/>
  <c r="AG27" i="76"/>
  <c r="AC27" i="76"/>
  <c r="Y27" i="76"/>
  <c r="U27" i="76"/>
  <c r="Q27" i="76"/>
  <c r="DY26" i="76"/>
  <c r="DU26" i="76"/>
  <c r="DI26" i="76"/>
  <c r="DE26" i="76"/>
  <c r="DA26" i="76"/>
  <c r="CW26" i="76"/>
  <c r="CO26" i="76"/>
  <c r="CC26" i="76"/>
  <c r="BQ26" i="76"/>
  <c r="BE26" i="76"/>
  <c r="AS26" i="76"/>
  <c r="AK26" i="76"/>
  <c r="AG26" i="76"/>
  <c r="AC26" i="76"/>
  <c r="Y26" i="76"/>
  <c r="U26" i="76"/>
  <c r="Q26" i="76"/>
  <c r="DY25" i="76"/>
  <c r="DI25" i="76"/>
  <c r="CW25" i="76"/>
  <c r="CO25" i="76"/>
  <c r="CC25" i="76"/>
  <c r="BQ25" i="76"/>
  <c r="BE25" i="76"/>
  <c r="AS25" i="76"/>
  <c r="AG25" i="76"/>
  <c r="U25" i="76"/>
  <c r="Q25" i="76"/>
  <c r="DY24" i="76"/>
  <c r="DI24" i="76"/>
  <c r="CW24" i="76"/>
  <c r="CO24" i="76"/>
  <c r="CC24" i="76"/>
  <c r="BQ24" i="76"/>
  <c r="BE24" i="76"/>
  <c r="AS24" i="76"/>
  <c r="AG24" i="76"/>
  <c r="U24" i="76"/>
  <c r="Q24" i="76"/>
  <c r="DY23" i="76"/>
  <c r="DI23" i="76"/>
  <c r="CO23" i="76"/>
  <c r="CC23" i="76"/>
  <c r="BQ23" i="76"/>
  <c r="BE23" i="76"/>
  <c r="AS23" i="76"/>
  <c r="AG23" i="76"/>
  <c r="Q23" i="76"/>
  <c r="CO22" i="76"/>
  <c r="BQ22" i="76"/>
  <c r="BE22" i="76"/>
  <c r="AS22" i="76"/>
  <c r="AG22" i="76"/>
  <c r="Q22" i="76"/>
  <c r="CO21" i="76"/>
  <c r="BE21" i="76"/>
  <c r="AS21" i="76"/>
  <c r="AG21" i="76"/>
  <c r="Q21" i="76"/>
  <c r="CO20" i="76"/>
  <c r="Q20" i="76"/>
  <c r="DY14" i="76"/>
  <c r="DY15" i="76" s="1"/>
  <c r="DY16" i="76" s="1"/>
  <c r="DY17" i="76" s="1"/>
  <c r="DY18" i="76" s="1"/>
  <c r="DY19" i="76" s="1"/>
  <c r="DY20" i="76" s="1"/>
  <c r="DY21" i="76" s="1"/>
  <c r="DY22" i="76" s="1"/>
  <c r="DU14" i="76"/>
  <c r="DU15" i="76" s="1"/>
  <c r="DU16" i="76" s="1"/>
  <c r="DU17" i="76" s="1"/>
  <c r="DU18" i="76" s="1"/>
  <c r="DU19" i="76" s="1"/>
  <c r="DU20" i="76" s="1"/>
  <c r="DU21" i="76" s="1"/>
  <c r="DU22" i="76" s="1"/>
  <c r="DU23" i="76" s="1"/>
  <c r="DU24" i="76" s="1"/>
  <c r="DU25" i="76" s="1"/>
  <c r="DQ14" i="76"/>
  <c r="DQ15" i="76" s="1"/>
  <c r="DQ16" i="76" s="1"/>
  <c r="DQ17" i="76" s="1"/>
  <c r="DQ18" i="76" s="1"/>
  <c r="DQ19" i="76" s="1"/>
  <c r="DQ20" i="76" s="1"/>
  <c r="DQ21" i="76" s="1"/>
  <c r="DQ22" i="76" s="1"/>
  <c r="DQ23" i="76" s="1"/>
  <c r="DQ24" i="76" s="1"/>
  <c r="DQ25" i="76" s="1"/>
  <c r="DQ26" i="76" s="1"/>
  <c r="DQ27" i="76" s="1"/>
  <c r="DQ28" i="76" s="1"/>
  <c r="DM14" i="76"/>
  <c r="DM15" i="76" s="1"/>
  <c r="DM16" i="76" s="1"/>
  <c r="DM17" i="76" s="1"/>
  <c r="DM18" i="76" s="1"/>
  <c r="DM19" i="76" s="1"/>
  <c r="DM20" i="76" s="1"/>
  <c r="DM21" i="76" s="1"/>
  <c r="DM22" i="76" s="1"/>
  <c r="DM23" i="76" s="1"/>
  <c r="DM24" i="76" s="1"/>
  <c r="DM25" i="76" s="1"/>
  <c r="DM26" i="76" s="1"/>
  <c r="DI14" i="76"/>
  <c r="DI15" i="76" s="1"/>
  <c r="DI16" i="76" s="1"/>
  <c r="DI17" i="76" s="1"/>
  <c r="DI18" i="76" s="1"/>
  <c r="DI19" i="76" s="1"/>
  <c r="DI20" i="76" s="1"/>
  <c r="DI21" i="76" s="1"/>
  <c r="DI22" i="76" s="1"/>
  <c r="DE14" i="76"/>
  <c r="DE15" i="76" s="1"/>
  <c r="DE16" i="76" s="1"/>
  <c r="DE17" i="76" s="1"/>
  <c r="DE18" i="76" s="1"/>
  <c r="DE19" i="76" s="1"/>
  <c r="DE20" i="76" s="1"/>
  <c r="DE21" i="76" s="1"/>
  <c r="DE22" i="76" s="1"/>
  <c r="DE23" i="76" s="1"/>
  <c r="DE24" i="76" s="1"/>
  <c r="DE25" i="76" s="1"/>
  <c r="DA14" i="76"/>
  <c r="DA15" i="76" s="1"/>
  <c r="DA16" i="76" s="1"/>
  <c r="DA17" i="76" s="1"/>
  <c r="DA18" i="76" s="1"/>
  <c r="DA19" i="76" s="1"/>
  <c r="DA20" i="76" s="1"/>
  <c r="DA21" i="76" s="1"/>
  <c r="DA22" i="76" s="1"/>
  <c r="DA23" i="76" s="1"/>
  <c r="DA24" i="76" s="1"/>
  <c r="DA25" i="76" s="1"/>
  <c r="CW14" i="76"/>
  <c r="CW15" i="76" s="1"/>
  <c r="CW16" i="76" s="1"/>
  <c r="CW17" i="76" s="1"/>
  <c r="CW18" i="76" s="1"/>
  <c r="CW19" i="76" s="1"/>
  <c r="CW20" i="76" s="1"/>
  <c r="CW21" i="76" s="1"/>
  <c r="CW22" i="76" s="1"/>
  <c r="CW23" i="76" s="1"/>
  <c r="CS14" i="76"/>
  <c r="CS15" i="76" s="1"/>
  <c r="CS16" i="76" s="1"/>
  <c r="CS17" i="76" s="1"/>
  <c r="CS18" i="76" s="1"/>
  <c r="CS19" i="76" s="1"/>
  <c r="CS20" i="76" s="1"/>
  <c r="CS21" i="76" s="1"/>
  <c r="CS22" i="76" s="1"/>
  <c r="CS23" i="76" s="1"/>
  <c r="CS24" i="76" s="1"/>
  <c r="CS25" i="76" s="1"/>
  <c r="CS26" i="76" s="1"/>
  <c r="CS27" i="76" s="1"/>
  <c r="CS28" i="76" s="1"/>
  <c r="CS29" i="76" s="1"/>
  <c r="CO14" i="76"/>
  <c r="CO15" i="76" s="1"/>
  <c r="CO16" i="76" s="1"/>
  <c r="CO17" i="76" s="1"/>
  <c r="CO18" i="76" s="1"/>
  <c r="CO19" i="76" s="1"/>
  <c r="CK14" i="76"/>
  <c r="CK15" i="76" s="1"/>
  <c r="CK16" i="76" s="1"/>
  <c r="CK17" i="76" s="1"/>
  <c r="CK18" i="76" s="1"/>
  <c r="CK19" i="76" s="1"/>
  <c r="CK20" i="76" s="1"/>
  <c r="CK21" i="76" s="1"/>
  <c r="CK22" i="76" s="1"/>
  <c r="CK23" i="76" s="1"/>
  <c r="CK24" i="76" s="1"/>
  <c r="CK25" i="76" s="1"/>
  <c r="CK26" i="76" s="1"/>
  <c r="CK27" i="76" s="1"/>
  <c r="CG14" i="76"/>
  <c r="CG15" i="76" s="1"/>
  <c r="CG16" i="76" s="1"/>
  <c r="CG17" i="76" s="1"/>
  <c r="CG18" i="76" s="1"/>
  <c r="CG19" i="76" s="1"/>
  <c r="CG20" i="76" s="1"/>
  <c r="CG21" i="76" s="1"/>
  <c r="CG22" i="76" s="1"/>
  <c r="CG23" i="76" s="1"/>
  <c r="CG24" i="76" s="1"/>
  <c r="CG25" i="76" s="1"/>
  <c r="CG26" i="76" s="1"/>
  <c r="CC14" i="76"/>
  <c r="CC15" i="76" s="1"/>
  <c r="CC16" i="76" s="1"/>
  <c r="CC17" i="76" s="1"/>
  <c r="CC18" i="76" s="1"/>
  <c r="CC19" i="76" s="1"/>
  <c r="CC20" i="76" s="1"/>
  <c r="CC21" i="76" s="1"/>
  <c r="CC22" i="76" s="1"/>
  <c r="BY14" i="76"/>
  <c r="BY15" i="76" s="1"/>
  <c r="BY16" i="76" s="1"/>
  <c r="BY17" i="76" s="1"/>
  <c r="BY18" i="76" s="1"/>
  <c r="BY19" i="76" s="1"/>
  <c r="BY20" i="76" s="1"/>
  <c r="BY21" i="76" s="1"/>
  <c r="BY22" i="76" s="1"/>
  <c r="BY23" i="76" s="1"/>
  <c r="BY24" i="76" s="1"/>
  <c r="BY25" i="76" s="1"/>
  <c r="BY26" i="76" s="1"/>
  <c r="BY27" i="76" s="1"/>
  <c r="BY28" i="76" s="1"/>
  <c r="BU14" i="76"/>
  <c r="BU15" i="76" s="1"/>
  <c r="BU16" i="76" s="1"/>
  <c r="BU17" i="76" s="1"/>
  <c r="BU18" i="76" s="1"/>
  <c r="BU19" i="76" s="1"/>
  <c r="BU20" i="76" s="1"/>
  <c r="BU21" i="76" s="1"/>
  <c r="BU22" i="76" s="1"/>
  <c r="BU23" i="76" s="1"/>
  <c r="BU24" i="76" s="1"/>
  <c r="BU25" i="76" s="1"/>
  <c r="BU26" i="76" s="1"/>
  <c r="BU27" i="76" s="1"/>
  <c r="BU28" i="76" s="1"/>
  <c r="BQ14" i="76"/>
  <c r="BQ15" i="76" s="1"/>
  <c r="BQ16" i="76" s="1"/>
  <c r="BQ17" i="76" s="1"/>
  <c r="BQ18" i="76" s="1"/>
  <c r="BQ19" i="76" s="1"/>
  <c r="BQ20" i="76" s="1"/>
  <c r="BQ21" i="76" s="1"/>
  <c r="BM14" i="76"/>
  <c r="BM15" i="76" s="1"/>
  <c r="BM16" i="76" s="1"/>
  <c r="BM17" i="76" s="1"/>
  <c r="BM18" i="76" s="1"/>
  <c r="BM19" i="76" s="1"/>
  <c r="BM20" i="76" s="1"/>
  <c r="BM21" i="76" s="1"/>
  <c r="BM22" i="76" s="1"/>
  <c r="BM23" i="76" s="1"/>
  <c r="BM24" i="76" s="1"/>
  <c r="BM25" i="76" s="1"/>
  <c r="BM26" i="76" s="1"/>
  <c r="BM27" i="76" s="1"/>
  <c r="BM28" i="76" s="1"/>
  <c r="BM29" i="76" s="1"/>
  <c r="BM30" i="76" s="1"/>
  <c r="BI14" i="76"/>
  <c r="BI15" i="76" s="1"/>
  <c r="BI16" i="76" s="1"/>
  <c r="BI17" i="76" s="1"/>
  <c r="BI18" i="76" s="1"/>
  <c r="BI19" i="76" s="1"/>
  <c r="BI20" i="76" s="1"/>
  <c r="BI21" i="76" s="1"/>
  <c r="BI22" i="76" s="1"/>
  <c r="BI23" i="76" s="1"/>
  <c r="BI24" i="76" s="1"/>
  <c r="BI25" i="76" s="1"/>
  <c r="BI26" i="76" s="1"/>
  <c r="BI27" i="76" s="1"/>
  <c r="BI28" i="76" s="1"/>
  <c r="BE14" i="76"/>
  <c r="BE15" i="76" s="1"/>
  <c r="BE16" i="76" s="1"/>
  <c r="BE17" i="76" s="1"/>
  <c r="BE18" i="76" s="1"/>
  <c r="BE19" i="76" s="1"/>
  <c r="BE20" i="76" s="1"/>
  <c r="BA14" i="76"/>
  <c r="BA15" i="76" s="1"/>
  <c r="BA16" i="76" s="1"/>
  <c r="BA17" i="76" s="1"/>
  <c r="BA18" i="76" s="1"/>
  <c r="BA19" i="76" s="1"/>
  <c r="BA20" i="76" s="1"/>
  <c r="BA21" i="76" s="1"/>
  <c r="BA22" i="76" s="1"/>
  <c r="BA23" i="76" s="1"/>
  <c r="BA24" i="76" s="1"/>
  <c r="BA25" i="76" s="1"/>
  <c r="BA26" i="76" s="1"/>
  <c r="BA27" i="76" s="1"/>
  <c r="AW14" i="76"/>
  <c r="AW15" i="76" s="1"/>
  <c r="AW16" i="76" s="1"/>
  <c r="AW17" i="76" s="1"/>
  <c r="AW18" i="76" s="1"/>
  <c r="AW19" i="76" s="1"/>
  <c r="AW20" i="76" s="1"/>
  <c r="AW21" i="76" s="1"/>
  <c r="AW22" i="76" s="1"/>
  <c r="AW23" i="76" s="1"/>
  <c r="AW24" i="76" s="1"/>
  <c r="AW25" i="76" s="1"/>
  <c r="AW26" i="76" s="1"/>
  <c r="AS14" i="76"/>
  <c r="AS15" i="76" s="1"/>
  <c r="AS16" i="76" s="1"/>
  <c r="AS17" i="76" s="1"/>
  <c r="AS18" i="76" s="1"/>
  <c r="AS19" i="76" s="1"/>
  <c r="AS20" i="76" s="1"/>
  <c r="AO14" i="76"/>
  <c r="AO15" i="76" s="1"/>
  <c r="AO16" i="76" s="1"/>
  <c r="AO17" i="76" s="1"/>
  <c r="AO18" i="76" s="1"/>
  <c r="AO19" i="76" s="1"/>
  <c r="AO20" i="76" s="1"/>
  <c r="AO21" i="76" s="1"/>
  <c r="AO22" i="76" s="1"/>
  <c r="AO23" i="76" s="1"/>
  <c r="AO24" i="76" s="1"/>
  <c r="AO25" i="76" s="1"/>
  <c r="AO26" i="76" s="1"/>
  <c r="AO27" i="76" s="1"/>
  <c r="AO28" i="76" s="1"/>
  <c r="AO29" i="76" s="1"/>
  <c r="AO30" i="76" s="1"/>
  <c r="AK14" i="76"/>
  <c r="AK15" i="76" s="1"/>
  <c r="AK16" i="76" s="1"/>
  <c r="AK17" i="76" s="1"/>
  <c r="AK18" i="76" s="1"/>
  <c r="AK19" i="76" s="1"/>
  <c r="AK20" i="76" s="1"/>
  <c r="AK21" i="76" s="1"/>
  <c r="AK22" i="76" s="1"/>
  <c r="AK23" i="76" s="1"/>
  <c r="AK24" i="76" s="1"/>
  <c r="AK25" i="76" s="1"/>
  <c r="AG14" i="76"/>
  <c r="AG15" i="76" s="1"/>
  <c r="AG16" i="76" s="1"/>
  <c r="AG17" i="76" s="1"/>
  <c r="AG18" i="76" s="1"/>
  <c r="AG19" i="76" s="1"/>
  <c r="AG20" i="76" s="1"/>
  <c r="AC14" i="76"/>
  <c r="AC15" i="76" s="1"/>
  <c r="AC16" i="76" s="1"/>
  <c r="AC17" i="76" s="1"/>
  <c r="AC18" i="76" s="1"/>
  <c r="AC19" i="76" s="1"/>
  <c r="AC20" i="76" s="1"/>
  <c r="AC21" i="76" s="1"/>
  <c r="AC22" i="76" s="1"/>
  <c r="AC23" i="76" s="1"/>
  <c r="AC24" i="76" s="1"/>
  <c r="AC25" i="76" s="1"/>
  <c r="Y14" i="76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U14" i="76"/>
  <c r="U15" i="76" s="1"/>
  <c r="U16" i="76" s="1"/>
  <c r="U17" i="76" s="1"/>
  <c r="U18" i="76" s="1"/>
  <c r="U19" i="76" s="1"/>
  <c r="U20" i="76" s="1"/>
  <c r="U21" i="76" s="1"/>
  <c r="U22" i="76" s="1"/>
  <c r="U23" i="76" s="1"/>
  <c r="Q14" i="76"/>
  <c r="Q15" i="76" s="1"/>
  <c r="Q16" i="76" s="1"/>
  <c r="Q17" i="76" s="1"/>
  <c r="Q18" i="76" s="1"/>
  <c r="Q19" i="76" s="1"/>
  <c r="M14" i="76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I15" i="76"/>
  <c r="H15" i="76"/>
  <c r="I14" i="76"/>
  <c r="H14" i="76"/>
  <c r="I13" i="76"/>
  <c r="G13" i="76" s="1"/>
  <c r="H13" i="76"/>
  <c r="A8" i="76"/>
  <c r="A9" i="76" s="1"/>
  <c r="A10" i="76" s="1"/>
  <c r="A11" i="76" s="1"/>
  <c r="A12" i="76" s="1"/>
  <c r="A13" i="76" s="1"/>
  <c r="A14" i="76" s="1"/>
  <c r="A15" i="76" s="1"/>
  <c r="A16" i="76" s="1"/>
  <c r="A17" i="76" s="1"/>
  <c r="A18" i="76" s="1"/>
  <c r="A19" i="76" s="1"/>
  <c r="A20" i="76" s="1"/>
  <c r="A21" i="76" s="1"/>
  <c r="A22" i="76" s="1"/>
  <c r="A23" i="76" s="1"/>
  <c r="A24" i="76" s="1"/>
  <c r="A25" i="76" s="1"/>
  <c r="A26" i="76" s="1"/>
  <c r="A27" i="76" s="1"/>
  <c r="A28" i="76" s="1"/>
  <c r="A29" i="76" s="1"/>
  <c r="A30" i="76" s="1"/>
  <c r="A31" i="76" s="1"/>
  <c r="A32" i="76" s="1"/>
  <c r="A33" i="76" s="1"/>
  <c r="A34" i="76" s="1"/>
  <c r="A35" i="76" s="1"/>
  <c r="A36" i="76" s="1"/>
  <c r="A37" i="76" s="1"/>
  <c r="A38" i="76" s="1"/>
  <c r="A39" i="76" s="1"/>
  <c r="A40" i="76" s="1"/>
  <c r="A41" i="76" s="1"/>
  <c r="A42" i="76" s="1"/>
  <c r="A43" i="76" s="1"/>
  <c r="A44" i="76" s="1"/>
  <c r="A45" i="76" s="1"/>
  <c r="A46" i="76" s="1"/>
  <c r="A47" i="76" s="1"/>
  <c r="A48" i="76" s="1"/>
  <c r="A49" i="76" s="1"/>
  <c r="A50" i="76" s="1"/>
  <c r="A51" i="76" s="1"/>
  <c r="A52" i="76" s="1"/>
  <c r="A53" i="76" s="1"/>
  <c r="A54" i="76" s="1"/>
  <c r="A55" i="76" s="1"/>
  <c r="A56" i="76" s="1"/>
  <c r="A57" i="76" s="1"/>
  <c r="A58" i="76" s="1"/>
  <c r="A59" i="76" s="1"/>
  <c r="A60" i="76" s="1"/>
  <c r="A61" i="76" s="1"/>
  <c r="A62" i="76" s="1"/>
  <c r="A63" i="76" s="1"/>
  <c r="A64" i="76" s="1"/>
  <c r="A65" i="76" s="1"/>
  <c r="A66" i="76" s="1"/>
  <c r="A67" i="76" s="1"/>
  <c r="A68" i="76" s="1"/>
  <c r="A69" i="76" s="1"/>
  <c r="A70" i="76" s="1"/>
  <c r="A71" i="76" s="1"/>
  <c r="A72" i="76" s="1"/>
  <c r="A73" i="76" s="1"/>
  <c r="DY100" i="77"/>
  <c r="DU100" i="77"/>
  <c r="DQ100" i="77"/>
  <c r="DM100" i="77"/>
  <c r="DI100" i="77"/>
  <c r="DE100" i="77"/>
  <c r="DA100" i="77"/>
  <c r="CW100" i="77"/>
  <c r="CS100" i="77"/>
  <c r="CO100" i="77"/>
  <c r="CK100" i="77"/>
  <c r="CG100" i="77"/>
  <c r="CC100" i="77"/>
  <c r="BY100" i="77"/>
  <c r="BU100" i="77"/>
  <c r="BQ100" i="77"/>
  <c r="BM100" i="77"/>
  <c r="BI100" i="77"/>
  <c r="BE100" i="77"/>
  <c r="BA100" i="77"/>
  <c r="AW100" i="77"/>
  <c r="AS100" i="77"/>
  <c r="AO100" i="77"/>
  <c r="AK100" i="77"/>
  <c r="AG100" i="77"/>
  <c r="AC100" i="77"/>
  <c r="Y100" i="77"/>
  <c r="U100" i="77"/>
  <c r="Q100" i="77"/>
  <c r="M100" i="77"/>
  <c r="A100" i="77"/>
  <c r="DY99" i="77"/>
  <c r="DU99" i="77"/>
  <c r="DQ99" i="77"/>
  <c r="DM99" i="77"/>
  <c r="DI99" i="77"/>
  <c r="DE99" i="77"/>
  <c r="DA99" i="77"/>
  <c r="CW99" i="77"/>
  <c r="CS99" i="77"/>
  <c r="CO99" i="77"/>
  <c r="CK99" i="77"/>
  <c r="CG99" i="77"/>
  <c r="CC99" i="77"/>
  <c r="BY99" i="77"/>
  <c r="BU99" i="77"/>
  <c r="BQ99" i="77"/>
  <c r="BM99" i="77"/>
  <c r="BI99" i="77"/>
  <c r="BE99" i="77"/>
  <c r="BA99" i="77"/>
  <c r="AW99" i="77"/>
  <c r="AS99" i="77"/>
  <c r="AO99" i="77"/>
  <c r="AK99" i="77"/>
  <c r="AG99" i="77"/>
  <c r="AC99" i="77"/>
  <c r="Y99" i="77"/>
  <c r="U99" i="77"/>
  <c r="Q99" i="77"/>
  <c r="M99" i="77"/>
  <c r="A99" i="77"/>
  <c r="DY98" i="77"/>
  <c r="DU98" i="77"/>
  <c r="DQ98" i="77"/>
  <c r="DM98" i="77"/>
  <c r="DI98" i="77"/>
  <c r="DE98" i="77"/>
  <c r="DA98" i="77"/>
  <c r="CW98" i="77"/>
  <c r="CS98" i="77"/>
  <c r="CO98" i="77"/>
  <c r="CK98" i="77"/>
  <c r="CG98" i="77"/>
  <c r="CC98" i="77"/>
  <c r="BY98" i="77"/>
  <c r="BU98" i="77"/>
  <c r="BQ98" i="77"/>
  <c r="BM98" i="77"/>
  <c r="BI98" i="77"/>
  <c r="BE98" i="77"/>
  <c r="BA98" i="77"/>
  <c r="AW98" i="77"/>
  <c r="AS98" i="77"/>
  <c r="AO98" i="77"/>
  <c r="AK98" i="77"/>
  <c r="AG98" i="77"/>
  <c r="AC98" i="77"/>
  <c r="Y98" i="77"/>
  <c r="U98" i="77"/>
  <c r="Q98" i="77"/>
  <c r="M98" i="77"/>
  <c r="A98" i="77"/>
  <c r="DY97" i="77"/>
  <c r="DU97" i="77"/>
  <c r="DQ97" i="77"/>
  <c r="DM97" i="77"/>
  <c r="DI97" i="77"/>
  <c r="DE97" i="77"/>
  <c r="DA97" i="77"/>
  <c r="CW97" i="77"/>
  <c r="CS97" i="77"/>
  <c r="CO97" i="77"/>
  <c r="CK97" i="77"/>
  <c r="CG97" i="77"/>
  <c r="CC97" i="77"/>
  <c r="BY97" i="77"/>
  <c r="BU97" i="77"/>
  <c r="BQ97" i="77"/>
  <c r="BM97" i="77"/>
  <c r="BI97" i="77"/>
  <c r="BE97" i="77"/>
  <c r="BA97" i="77"/>
  <c r="AW97" i="77"/>
  <c r="AS97" i="77"/>
  <c r="AO97" i="77"/>
  <c r="AK97" i="77"/>
  <c r="AG97" i="77"/>
  <c r="AC97" i="77"/>
  <c r="Y97" i="77"/>
  <c r="U97" i="77"/>
  <c r="Q97" i="77"/>
  <c r="M97" i="77"/>
  <c r="A97" i="77"/>
  <c r="DY96" i="77"/>
  <c r="DU96" i="77"/>
  <c r="DQ96" i="77"/>
  <c r="DM96" i="77"/>
  <c r="DI96" i="77"/>
  <c r="DE96" i="77"/>
  <c r="DA96" i="77"/>
  <c r="CW96" i="77"/>
  <c r="CS96" i="77"/>
  <c r="CO96" i="77"/>
  <c r="CK96" i="77"/>
  <c r="CG96" i="77"/>
  <c r="CC96" i="77"/>
  <c r="BY96" i="77"/>
  <c r="BU96" i="77"/>
  <c r="BQ96" i="77"/>
  <c r="BM96" i="77"/>
  <c r="BI96" i="77"/>
  <c r="BE96" i="77"/>
  <c r="BA96" i="77"/>
  <c r="AW96" i="77"/>
  <c r="AS96" i="77"/>
  <c r="AO96" i="77"/>
  <c r="AK96" i="77"/>
  <c r="AG96" i="77"/>
  <c r="AC96" i="77"/>
  <c r="Y96" i="77"/>
  <c r="U96" i="77"/>
  <c r="Q96" i="77"/>
  <c r="M96" i="77"/>
  <c r="A96" i="77"/>
  <c r="DY95" i="77"/>
  <c r="DU95" i="77"/>
  <c r="DQ95" i="77"/>
  <c r="DM95" i="77"/>
  <c r="DI95" i="77"/>
  <c r="DE95" i="77"/>
  <c r="DA95" i="77"/>
  <c r="CW95" i="77"/>
  <c r="CS95" i="77"/>
  <c r="CO95" i="77"/>
  <c r="CK95" i="77"/>
  <c r="CG95" i="77"/>
  <c r="CC95" i="77"/>
  <c r="BY95" i="77"/>
  <c r="BU95" i="77"/>
  <c r="BQ95" i="77"/>
  <c r="BM95" i="77"/>
  <c r="BI95" i="77"/>
  <c r="BE95" i="77"/>
  <c r="BA95" i="77"/>
  <c r="AW95" i="77"/>
  <c r="AS95" i="77"/>
  <c r="AO95" i="77"/>
  <c r="AK95" i="77"/>
  <c r="AG95" i="77"/>
  <c r="AC95" i="77"/>
  <c r="Y95" i="77"/>
  <c r="U95" i="77"/>
  <c r="Q95" i="77"/>
  <c r="M95" i="77"/>
  <c r="A95" i="77"/>
  <c r="DY94" i="77"/>
  <c r="DU94" i="77"/>
  <c r="DQ94" i="77"/>
  <c r="DM94" i="77"/>
  <c r="DI94" i="77"/>
  <c r="DE94" i="77"/>
  <c r="DA94" i="77"/>
  <c r="CW94" i="77"/>
  <c r="CS94" i="77"/>
  <c r="CO94" i="77"/>
  <c r="CK94" i="77"/>
  <c r="CG94" i="77"/>
  <c r="CC94" i="77"/>
  <c r="BY94" i="77"/>
  <c r="BU94" i="77"/>
  <c r="BQ94" i="77"/>
  <c r="BM94" i="77"/>
  <c r="BI94" i="77"/>
  <c r="BE94" i="77"/>
  <c r="BA94" i="77"/>
  <c r="AW94" i="77"/>
  <c r="AS94" i="77"/>
  <c r="AO94" i="77"/>
  <c r="AK94" i="77"/>
  <c r="AG94" i="77"/>
  <c r="AC94" i="77"/>
  <c r="Y94" i="77"/>
  <c r="U94" i="77"/>
  <c r="Q94" i="77"/>
  <c r="M94" i="77"/>
  <c r="A94" i="77"/>
  <c r="DY93" i="77"/>
  <c r="DU93" i="77"/>
  <c r="DQ93" i="77"/>
  <c r="DM93" i="77"/>
  <c r="DI93" i="77"/>
  <c r="DE93" i="77"/>
  <c r="DA93" i="77"/>
  <c r="CW93" i="77"/>
  <c r="CS93" i="77"/>
  <c r="CO93" i="77"/>
  <c r="CK93" i="77"/>
  <c r="CG93" i="77"/>
  <c r="CC93" i="77"/>
  <c r="BY93" i="77"/>
  <c r="BU93" i="77"/>
  <c r="BQ93" i="77"/>
  <c r="BM93" i="77"/>
  <c r="BI93" i="77"/>
  <c r="BE93" i="77"/>
  <c r="BA93" i="77"/>
  <c r="AW93" i="77"/>
  <c r="AS93" i="77"/>
  <c r="AO93" i="77"/>
  <c r="AK93" i="77"/>
  <c r="AG93" i="77"/>
  <c r="AC93" i="77"/>
  <c r="Y93" i="77"/>
  <c r="U93" i="77"/>
  <c r="Q93" i="77"/>
  <c r="M93" i="77"/>
  <c r="A93" i="77"/>
  <c r="DY92" i="77"/>
  <c r="DU92" i="77"/>
  <c r="DQ92" i="77"/>
  <c r="DM92" i="77"/>
  <c r="DI92" i="77"/>
  <c r="DE92" i="77"/>
  <c r="DA92" i="77"/>
  <c r="CW92" i="77"/>
  <c r="CS92" i="77"/>
  <c r="CO92" i="77"/>
  <c r="CK92" i="77"/>
  <c r="CG92" i="77"/>
  <c r="CC92" i="77"/>
  <c r="BY92" i="77"/>
  <c r="BU92" i="77"/>
  <c r="BQ92" i="77"/>
  <c r="BM92" i="77"/>
  <c r="BI92" i="77"/>
  <c r="BE92" i="77"/>
  <c r="BA92" i="77"/>
  <c r="AW92" i="77"/>
  <c r="AS92" i="77"/>
  <c r="AO92" i="77"/>
  <c r="AK92" i="77"/>
  <c r="AG92" i="77"/>
  <c r="AC92" i="77"/>
  <c r="Y92" i="77"/>
  <c r="U92" i="77"/>
  <c r="Q92" i="77"/>
  <c r="M92" i="77"/>
  <c r="A92" i="77"/>
  <c r="DY91" i="77"/>
  <c r="DU91" i="77"/>
  <c r="DQ91" i="77"/>
  <c r="DM91" i="77"/>
  <c r="DI91" i="77"/>
  <c r="DE91" i="77"/>
  <c r="DA91" i="77"/>
  <c r="CW91" i="77"/>
  <c r="CS91" i="77"/>
  <c r="CO91" i="77"/>
  <c r="CK91" i="77"/>
  <c r="CG91" i="77"/>
  <c r="CC91" i="77"/>
  <c r="BY91" i="77"/>
  <c r="BU91" i="77"/>
  <c r="BQ91" i="77"/>
  <c r="BM91" i="77"/>
  <c r="BI91" i="77"/>
  <c r="BE91" i="77"/>
  <c r="BA91" i="77"/>
  <c r="AW91" i="77"/>
  <c r="AS91" i="77"/>
  <c r="AO91" i="77"/>
  <c r="AK91" i="77"/>
  <c r="AG91" i="77"/>
  <c r="AC91" i="77"/>
  <c r="Y91" i="77"/>
  <c r="U91" i="77"/>
  <c r="Q91" i="77"/>
  <c r="M91" i="77"/>
  <c r="A91" i="77"/>
  <c r="DY90" i="77"/>
  <c r="DU90" i="77"/>
  <c r="DQ90" i="77"/>
  <c r="DM90" i="77"/>
  <c r="DI90" i="77"/>
  <c r="DE90" i="77"/>
  <c r="DA90" i="77"/>
  <c r="CW90" i="77"/>
  <c r="CS90" i="77"/>
  <c r="CO90" i="77"/>
  <c r="CK90" i="77"/>
  <c r="CG90" i="77"/>
  <c r="CC90" i="77"/>
  <c r="BY90" i="77"/>
  <c r="BU90" i="77"/>
  <c r="BQ90" i="77"/>
  <c r="BM90" i="77"/>
  <c r="BI90" i="77"/>
  <c r="BE90" i="77"/>
  <c r="BA90" i="77"/>
  <c r="AW90" i="77"/>
  <c r="AS90" i="77"/>
  <c r="AO90" i="77"/>
  <c r="AK90" i="77"/>
  <c r="AG90" i="77"/>
  <c r="AC90" i="77"/>
  <c r="Y90" i="77"/>
  <c r="U90" i="77"/>
  <c r="Q90" i="77"/>
  <c r="M90" i="77"/>
  <c r="A90" i="77"/>
  <c r="DY89" i="77"/>
  <c r="DU89" i="77"/>
  <c r="DQ89" i="77"/>
  <c r="DM89" i="77"/>
  <c r="DI89" i="77"/>
  <c r="DE89" i="77"/>
  <c r="DA89" i="77"/>
  <c r="CW89" i="77"/>
  <c r="CS89" i="77"/>
  <c r="CO89" i="77"/>
  <c r="CK89" i="77"/>
  <c r="CG89" i="77"/>
  <c r="CC89" i="77"/>
  <c r="BY89" i="77"/>
  <c r="BU89" i="77"/>
  <c r="BQ89" i="77"/>
  <c r="BM89" i="77"/>
  <c r="BI89" i="77"/>
  <c r="BE89" i="77"/>
  <c r="BA89" i="77"/>
  <c r="AW89" i="77"/>
  <c r="AS89" i="77"/>
  <c r="AO89" i="77"/>
  <c r="AK89" i="77"/>
  <c r="AG89" i="77"/>
  <c r="AC89" i="77"/>
  <c r="Y89" i="77"/>
  <c r="U89" i="77"/>
  <c r="Q89" i="77"/>
  <c r="M89" i="77"/>
  <c r="A89" i="77"/>
  <c r="DY88" i="77"/>
  <c r="DU88" i="77"/>
  <c r="DQ88" i="77"/>
  <c r="DM88" i="77"/>
  <c r="DI88" i="77"/>
  <c r="DE88" i="77"/>
  <c r="DA88" i="77"/>
  <c r="CW88" i="77"/>
  <c r="CS88" i="77"/>
  <c r="CO88" i="77"/>
  <c r="CK88" i="77"/>
  <c r="CG88" i="77"/>
  <c r="CC88" i="77"/>
  <c r="BY88" i="77"/>
  <c r="BU88" i="77"/>
  <c r="BQ88" i="77"/>
  <c r="BM88" i="77"/>
  <c r="BI88" i="77"/>
  <c r="BE88" i="77"/>
  <c r="BA88" i="77"/>
  <c r="AW88" i="77"/>
  <c r="AS88" i="77"/>
  <c r="AO88" i="77"/>
  <c r="AK88" i="77"/>
  <c r="AG88" i="77"/>
  <c r="AC88" i="77"/>
  <c r="Y88" i="77"/>
  <c r="U88" i="77"/>
  <c r="Q88" i="77"/>
  <c r="M88" i="77"/>
  <c r="A88" i="77"/>
  <c r="DY87" i="77"/>
  <c r="DU87" i="77"/>
  <c r="DQ87" i="77"/>
  <c r="DM87" i="77"/>
  <c r="DI87" i="77"/>
  <c r="DE87" i="77"/>
  <c r="DA87" i="77"/>
  <c r="CW87" i="77"/>
  <c r="CS87" i="77"/>
  <c r="CO87" i="77"/>
  <c r="CK87" i="77"/>
  <c r="CG87" i="77"/>
  <c r="CC87" i="77"/>
  <c r="BY87" i="77"/>
  <c r="BU87" i="77"/>
  <c r="BQ87" i="77"/>
  <c r="BM87" i="77"/>
  <c r="BI87" i="77"/>
  <c r="BE87" i="77"/>
  <c r="BA87" i="77"/>
  <c r="AW87" i="77"/>
  <c r="AS87" i="77"/>
  <c r="AO87" i="77"/>
  <c r="AK87" i="77"/>
  <c r="AG87" i="77"/>
  <c r="AC87" i="77"/>
  <c r="Y87" i="77"/>
  <c r="U87" i="77"/>
  <c r="Q87" i="77"/>
  <c r="M87" i="77"/>
  <c r="A87" i="77"/>
  <c r="DY86" i="77"/>
  <c r="DU86" i="77"/>
  <c r="DQ86" i="77"/>
  <c r="DM86" i="77"/>
  <c r="DI86" i="77"/>
  <c r="DE86" i="77"/>
  <c r="DA86" i="77"/>
  <c r="CW86" i="77"/>
  <c r="CS86" i="77"/>
  <c r="CO86" i="77"/>
  <c r="CK86" i="77"/>
  <c r="CG86" i="77"/>
  <c r="CC86" i="77"/>
  <c r="BY86" i="77"/>
  <c r="BU86" i="77"/>
  <c r="BQ86" i="77"/>
  <c r="BM86" i="77"/>
  <c r="BI86" i="77"/>
  <c r="BE86" i="77"/>
  <c r="BA86" i="77"/>
  <c r="AW86" i="77"/>
  <c r="AS86" i="77"/>
  <c r="AO86" i="77"/>
  <c r="AK86" i="77"/>
  <c r="AG86" i="77"/>
  <c r="AC86" i="77"/>
  <c r="Y86" i="77"/>
  <c r="U86" i="77"/>
  <c r="Q86" i="77"/>
  <c r="M86" i="77"/>
  <c r="A86" i="77"/>
  <c r="DY85" i="77"/>
  <c r="DU85" i="77"/>
  <c r="DQ85" i="77"/>
  <c r="DM85" i="77"/>
  <c r="DI85" i="77"/>
  <c r="DE85" i="77"/>
  <c r="DA85" i="77"/>
  <c r="CW85" i="77"/>
  <c r="CS85" i="77"/>
  <c r="CO85" i="77"/>
  <c r="CK85" i="77"/>
  <c r="CG85" i="77"/>
  <c r="CC85" i="77"/>
  <c r="BY85" i="77"/>
  <c r="BU85" i="77"/>
  <c r="BQ85" i="77"/>
  <c r="BM85" i="77"/>
  <c r="BI85" i="77"/>
  <c r="BE85" i="77"/>
  <c r="BA85" i="77"/>
  <c r="AW85" i="77"/>
  <c r="AS85" i="77"/>
  <c r="AO85" i="77"/>
  <c r="AK85" i="77"/>
  <c r="AG85" i="77"/>
  <c r="AC85" i="77"/>
  <c r="Y85" i="77"/>
  <c r="U85" i="77"/>
  <c r="Q85" i="77"/>
  <c r="M85" i="77"/>
  <c r="A85" i="77"/>
  <c r="DY84" i="77"/>
  <c r="DU84" i="77"/>
  <c r="DQ84" i="77"/>
  <c r="DM84" i="77"/>
  <c r="DI84" i="77"/>
  <c r="DE84" i="77"/>
  <c r="DA84" i="77"/>
  <c r="CW84" i="77"/>
  <c r="CS84" i="77"/>
  <c r="CO84" i="77"/>
  <c r="CK84" i="77"/>
  <c r="CG84" i="77"/>
  <c r="CC84" i="77"/>
  <c r="BY84" i="77"/>
  <c r="BU84" i="77"/>
  <c r="BQ84" i="77"/>
  <c r="BM84" i="77"/>
  <c r="BI84" i="77"/>
  <c r="BE84" i="77"/>
  <c r="BA84" i="77"/>
  <c r="AW84" i="77"/>
  <c r="AS84" i="77"/>
  <c r="AO84" i="77"/>
  <c r="AK84" i="77"/>
  <c r="AG84" i="77"/>
  <c r="AC84" i="77"/>
  <c r="Y84" i="77"/>
  <c r="U84" i="77"/>
  <c r="Q84" i="77"/>
  <c r="M84" i="77"/>
  <c r="A84" i="77"/>
  <c r="DY83" i="77"/>
  <c r="DU83" i="77"/>
  <c r="DQ83" i="77"/>
  <c r="DM83" i="77"/>
  <c r="DI83" i="77"/>
  <c r="DE83" i="77"/>
  <c r="DA83" i="77"/>
  <c r="CW83" i="77"/>
  <c r="CS83" i="77"/>
  <c r="CO83" i="77"/>
  <c r="CK83" i="77"/>
  <c r="CG83" i="77"/>
  <c r="CC83" i="77"/>
  <c r="BY83" i="77"/>
  <c r="BU83" i="77"/>
  <c r="BQ83" i="77"/>
  <c r="BM83" i="77"/>
  <c r="BI83" i="77"/>
  <c r="BE83" i="77"/>
  <c r="BA83" i="77"/>
  <c r="AW83" i="77"/>
  <c r="AS83" i="77"/>
  <c r="AO83" i="77"/>
  <c r="AK83" i="77"/>
  <c r="AG83" i="77"/>
  <c r="AC83" i="77"/>
  <c r="Y83" i="77"/>
  <c r="U83" i="77"/>
  <c r="Q83" i="77"/>
  <c r="M83" i="77"/>
  <c r="A83" i="77"/>
  <c r="DY82" i="77"/>
  <c r="DU82" i="77"/>
  <c r="DQ82" i="77"/>
  <c r="DM82" i="77"/>
  <c r="DI82" i="77"/>
  <c r="DE82" i="77"/>
  <c r="DA82" i="77"/>
  <c r="CW82" i="77"/>
  <c r="CS82" i="77"/>
  <c r="CO82" i="77"/>
  <c r="CK82" i="77"/>
  <c r="CG82" i="77"/>
  <c r="CC82" i="77"/>
  <c r="BY82" i="77"/>
  <c r="BU82" i="77"/>
  <c r="BQ82" i="77"/>
  <c r="BM82" i="77"/>
  <c r="BI82" i="77"/>
  <c r="BE82" i="77"/>
  <c r="BA82" i="77"/>
  <c r="AW82" i="77"/>
  <c r="AS82" i="77"/>
  <c r="AO82" i="77"/>
  <c r="AK82" i="77"/>
  <c r="AG82" i="77"/>
  <c r="AC82" i="77"/>
  <c r="Y82" i="77"/>
  <c r="U82" i="77"/>
  <c r="Q82" i="77"/>
  <c r="M82" i="77"/>
  <c r="A82" i="77"/>
  <c r="DY81" i="77"/>
  <c r="DU81" i="77"/>
  <c r="DQ81" i="77"/>
  <c r="DM81" i="77"/>
  <c r="DI81" i="77"/>
  <c r="DE81" i="77"/>
  <c r="DA81" i="77"/>
  <c r="CW81" i="77"/>
  <c r="CS81" i="77"/>
  <c r="CO81" i="77"/>
  <c r="CK81" i="77"/>
  <c r="CG81" i="77"/>
  <c r="CC81" i="77"/>
  <c r="BY81" i="77"/>
  <c r="BU81" i="77"/>
  <c r="BQ81" i="77"/>
  <c r="BM81" i="77"/>
  <c r="BI81" i="77"/>
  <c r="BE81" i="77"/>
  <c r="BA81" i="77"/>
  <c r="AW81" i="77"/>
  <c r="AS81" i="77"/>
  <c r="AO81" i="77"/>
  <c r="AK81" i="77"/>
  <c r="AG81" i="77"/>
  <c r="AC81" i="77"/>
  <c r="Y81" i="77"/>
  <c r="U81" i="77"/>
  <c r="Q81" i="77"/>
  <c r="M81" i="77"/>
  <c r="A81" i="77"/>
  <c r="DY80" i="77"/>
  <c r="DU80" i="77"/>
  <c r="DQ80" i="77"/>
  <c r="DM80" i="77"/>
  <c r="DI80" i="77"/>
  <c r="DE80" i="77"/>
  <c r="DA80" i="77"/>
  <c r="CW80" i="77"/>
  <c r="CS80" i="77"/>
  <c r="CO80" i="77"/>
  <c r="CK80" i="77"/>
  <c r="CG80" i="77"/>
  <c r="CC80" i="77"/>
  <c r="BY80" i="77"/>
  <c r="BU80" i="77"/>
  <c r="BQ80" i="77"/>
  <c r="BM80" i="77"/>
  <c r="BI80" i="77"/>
  <c r="BE80" i="77"/>
  <c r="BA80" i="77"/>
  <c r="AW80" i="77"/>
  <c r="AS80" i="77"/>
  <c r="AO80" i="77"/>
  <c r="AK80" i="77"/>
  <c r="AG80" i="77"/>
  <c r="AC80" i="77"/>
  <c r="Y80" i="77"/>
  <c r="U80" i="77"/>
  <c r="Q80" i="77"/>
  <c r="M80" i="77"/>
  <c r="A80" i="77"/>
  <c r="DY79" i="77"/>
  <c r="DU79" i="77"/>
  <c r="DQ79" i="77"/>
  <c r="DM79" i="77"/>
  <c r="DI79" i="77"/>
  <c r="DE79" i="77"/>
  <c r="DA79" i="77"/>
  <c r="CW79" i="77"/>
  <c r="CS79" i="77"/>
  <c r="CO79" i="77"/>
  <c r="CK79" i="77"/>
  <c r="CG79" i="77"/>
  <c r="CC79" i="77"/>
  <c r="BY79" i="77"/>
  <c r="BU79" i="77"/>
  <c r="BQ79" i="77"/>
  <c r="BM79" i="77"/>
  <c r="BI79" i="77"/>
  <c r="BE79" i="77"/>
  <c r="BA79" i="77"/>
  <c r="AW79" i="77"/>
  <c r="AS79" i="77"/>
  <c r="AO79" i="77"/>
  <c r="AK79" i="77"/>
  <c r="AG79" i="77"/>
  <c r="AC79" i="77"/>
  <c r="Y79" i="77"/>
  <c r="U79" i="77"/>
  <c r="Q79" i="77"/>
  <c r="M79" i="77"/>
  <c r="A79" i="77"/>
  <c r="DY78" i="77"/>
  <c r="DU78" i="77"/>
  <c r="DQ78" i="77"/>
  <c r="DM78" i="77"/>
  <c r="DI78" i="77"/>
  <c r="DE78" i="77"/>
  <c r="DA78" i="77"/>
  <c r="CW78" i="77"/>
  <c r="CS78" i="77"/>
  <c r="CO78" i="77"/>
  <c r="CK78" i="77"/>
  <c r="CG78" i="77"/>
  <c r="CC78" i="77"/>
  <c r="BY78" i="77"/>
  <c r="BU78" i="77"/>
  <c r="BQ78" i="77"/>
  <c r="BM78" i="77"/>
  <c r="BI78" i="77"/>
  <c r="BE78" i="77"/>
  <c r="BA78" i="77"/>
  <c r="AW78" i="77"/>
  <c r="AS78" i="77"/>
  <c r="AO78" i="77"/>
  <c r="AK78" i="77"/>
  <c r="AG78" i="77"/>
  <c r="AC78" i="77"/>
  <c r="Y78" i="77"/>
  <c r="U78" i="77"/>
  <c r="Q78" i="77"/>
  <c r="M78" i="77"/>
  <c r="A78" i="77"/>
  <c r="DY77" i="77"/>
  <c r="DU77" i="77"/>
  <c r="DQ77" i="77"/>
  <c r="DM77" i="77"/>
  <c r="DI77" i="77"/>
  <c r="DE77" i="77"/>
  <c r="DA77" i="77"/>
  <c r="CW77" i="77"/>
  <c r="CS77" i="77"/>
  <c r="CO77" i="77"/>
  <c r="CK77" i="77"/>
  <c r="CG77" i="77"/>
  <c r="CC77" i="77"/>
  <c r="BY77" i="77"/>
  <c r="BU77" i="77"/>
  <c r="BQ77" i="77"/>
  <c r="BM77" i="77"/>
  <c r="BI77" i="77"/>
  <c r="BE77" i="77"/>
  <c r="BA77" i="77"/>
  <c r="AW77" i="77"/>
  <c r="AS77" i="77"/>
  <c r="AO77" i="77"/>
  <c r="AK77" i="77"/>
  <c r="AG77" i="77"/>
  <c r="AC77" i="77"/>
  <c r="Y77" i="77"/>
  <c r="U77" i="77"/>
  <c r="Q77" i="77"/>
  <c r="M77" i="77"/>
  <c r="A77" i="77"/>
  <c r="DY76" i="77"/>
  <c r="DU76" i="77"/>
  <c r="DQ76" i="77"/>
  <c r="DM76" i="77"/>
  <c r="DI76" i="77"/>
  <c r="DE76" i="77"/>
  <c r="DA76" i="77"/>
  <c r="CW76" i="77"/>
  <c r="CS76" i="77"/>
  <c r="CO76" i="77"/>
  <c r="CK76" i="77"/>
  <c r="CG76" i="77"/>
  <c r="CC76" i="77"/>
  <c r="BY76" i="77"/>
  <c r="BU76" i="77"/>
  <c r="BQ76" i="77"/>
  <c r="BM76" i="77"/>
  <c r="BI76" i="77"/>
  <c r="BE76" i="77"/>
  <c r="BA76" i="77"/>
  <c r="AW76" i="77"/>
  <c r="AS76" i="77"/>
  <c r="AO76" i="77"/>
  <c r="AK76" i="77"/>
  <c r="AG76" i="77"/>
  <c r="AC76" i="77"/>
  <c r="Y76" i="77"/>
  <c r="U76" i="77"/>
  <c r="Q76" i="77"/>
  <c r="M76" i="77"/>
  <c r="A76" i="77"/>
  <c r="DY75" i="77"/>
  <c r="DU75" i="77"/>
  <c r="DQ75" i="77"/>
  <c r="DM75" i="77"/>
  <c r="DI75" i="77"/>
  <c r="DE75" i="77"/>
  <c r="DA75" i="77"/>
  <c r="CW75" i="77"/>
  <c r="CS75" i="77"/>
  <c r="CO75" i="77"/>
  <c r="CK75" i="77"/>
  <c r="CG75" i="77"/>
  <c r="CC75" i="77"/>
  <c r="BY75" i="77"/>
  <c r="BU75" i="77"/>
  <c r="BQ75" i="77"/>
  <c r="BM75" i="77"/>
  <c r="BI75" i="77"/>
  <c r="BE75" i="77"/>
  <c r="BA75" i="77"/>
  <c r="AW75" i="77"/>
  <c r="AS75" i="77"/>
  <c r="AO75" i="77"/>
  <c r="AK75" i="77"/>
  <c r="AG75" i="77"/>
  <c r="AC75" i="77"/>
  <c r="Y75" i="77"/>
  <c r="U75" i="77"/>
  <c r="Q75" i="77"/>
  <c r="M75" i="77"/>
  <c r="A75" i="77"/>
  <c r="DY74" i="77"/>
  <c r="DU74" i="77"/>
  <c r="DQ74" i="77"/>
  <c r="DM74" i="77"/>
  <c r="DI74" i="77"/>
  <c r="DE74" i="77"/>
  <c r="DA74" i="77"/>
  <c r="CW74" i="77"/>
  <c r="CS74" i="77"/>
  <c r="CO74" i="77"/>
  <c r="CK74" i="77"/>
  <c r="CG74" i="77"/>
  <c r="CC74" i="77"/>
  <c r="BY74" i="77"/>
  <c r="BU74" i="77"/>
  <c r="BQ74" i="77"/>
  <c r="BM74" i="77"/>
  <c r="BI74" i="77"/>
  <c r="BE74" i="77"/>
  <c r="BA74" i="77"/>
  <c r="AW74" i="77"/>
  <c r="AS74" i="77"/>
  <c r="AO74" i="77"/>
  <c r="AK74" i="77"/>
  <c r="AG74" i="77"/>
  <c r="AC74" i="77"/>
  <c r="Y74" i="77"/>
  <c r="U74" i="77"/>
  <c r="Q74" i="77"/>
  <c r="M74" i="77"/>
  <c r="A74" i="77"/>
  <c r="DY73" i="77"/>
  <c r="DU73" i="77"/>
  <c r="DQ73" i="77"/>
  <c r="DM73" i="77"/>
  <c r="DI73" i="77"/>
  <c r="DE73" i="77"/>
  <c r="DA73" i="77"/>
  <c r="CW73" i="77"/>
  <c r="CS73" i="77"/>
  <c r="CO73" i="77"/>
  <c r="CK73" i="77"/>
  <c r="CG73" i="77"/>
  <c r="CC73" i="77"/>
  <c r="BY73" i="77"/>
  <c r="BU73" i="77"/>
  <c r="BQ73" i="77"/>
  <c r="BM73" i="77"/>
  <c r="BI73" i="77"/>
  <c r="BE73" i="77"/>
  <c r="BA73" i="77"/>
  <c r="AW73" i="77"/>
  <c r="AS73" i="77"/>
  <c r="AO73" i="77"/>
  <c r="AK73" i="77"/>
  <c r="AG73" i="77"/>
  <c r="AC73" i="77"/>
  <c r="Y73" i="77"/>
  <c r="U73" i="77"/>
  <c r="Q73" i="77"/>
  <c r="M73" i="77"/>
  <c r="DY72" i="77"/>
  <c r="DU72" i="77"/>
  <c r="DQ72" i="77"/>
  <c r="DM72" i="77"/>
  <c r="DI72" i="77"/>
  <c r="DE72" i="77"/>
  <c r="DA72" i="77"/>
  <c r="CW72" i="77"/>
  <c r="CS72" i="77"/>
  <c r="CO72" i="77"/>
  <c r="CK72" i="77"/>
  <c r="CG72" i="77"/>
  <c r="CC72" i="77"/>
  <c r="BY72" i="77"/>
  <c r="BU72" i="77"/>
  <c r="BQ72" i="77"/>
  <c r="BM72" i="77"/>
  <c r="BI72" i="77"/>
  <c r="BE72" i="77"/>
  <c r="BA72" i="77"/>
  <c r="AW72" i="77"/>
  <c r="AS72" i="77"/>
  <c r="AO72" i="77"/>
  <c r="AK72" i="77"/>
  <c r="AG72" i="77"/>
  <c r="AC72" i="77"/>
  <c r="Y72" i="77"/>
  <c r="U72" i="77"/>
  <c r="Q72" i="77"/>
  <c r="M72" i="77"/>
  <c r="DY71" i="77"/>
  <c r="DU71" i="77"/>
  <c r="DQ71" i="77"/>
  <c r="DM71" i="77"/>
  <c r="DI71" i="77"/>
  <c r="DE71" i="77"/>
  <c r="DA71" i="77"/>
  <c r="CW71" i="77"/>
  <c r="CS71" i="77"/>
  <c r="CO71" i="77"/>
  <c r="CK71" i="77"/>
  <c r="CG71" i="77"/>
  <c r="CC71" i="77"/>
  <c r="BY71" i="77"/>
  <c r="BU71" i="77"/>
  <c r="BQ71" i="77"/>
  <c r="BM71" i="77"/>
  <c r="BI71" i="77"/>
  <c r="BE71" i="77"/>
  <c r="BA71" i="77"/>
  <c r="AW71" i="77"/>
  <c r="AS71" i="77"/>
  <c r="AO71" i="77"/>
  <c r="AK71" i="77"/>
  <c r="AG71" i="77"/>
  <c r="AC71" i="77"/>
  <c r="Y71" i="77"/>
  <c r="U71" i="77"/>
  <c r="Q71" i="77"/>
  <c r="M71" i="77"/>
  <c r="DY70" i="77"/>
  <c r="DU70" i="77"/>
  <c r="DQ70" i="77"/>
  <c r="DM70" i="77"/>
  <c r="DI70" i="77"/>
  <c r="DE70" i="77"/>
  <c r="DA70" i="77"/>
  <c r="CW70" i="77"/>
  <c r="CS70" i="77"/>
  <c r="CO70" i="77"/>
  <c r="CK70" i="77"/>
  <c r="CG70" i="77"/>
  <c r="CC70" i="77"/>
  <c r="BY70" i="77"/>
  <c r="BU70" i="77"/>
  <c r="BQ70" i="77"/>
  <c r="BM70" i="77"/>
  <c r="BI70" i="77"/>
  <c r="BE70" i="77"/>
  <c r="BA70" i="77"/>
  <c r="AW70" i="77"/>
  <c r="AS70" i="77"/>
  <c r="AO70" i="77"/>
  <c r="AK70" i="77"/>
  <c r="AG70" i="77"/>
  <c r="AC70" i="77"/>
  <c r="Y70" i="77"/>
  <c r="U70" i="77"/>
  <c r="Q70" i="77"/>
  <c r="M70" i="77"/>
  <c r="DY69" i="77"/>
  <c r="DU69" i="77"/>
  <c r="DQ69" i="77"/>
  <c r="DM69" i="77"/>
  <c r="DI69" i="77"/>
  <c r="DE69" i="77"/>
  <c r="DA69" i="77"/>
  <c r="CW69" i="77"/>
  <c r="CS69" i="77"/>
  <c r="CO69" i="77"/>
  <c r="CK69" i="77"/>
  <c r="CG69" i="77"/>
  <c r="CC69" i="77"/>
  <c r="BY69" i="77"/>
  <c r="BU69" i="77"/>
  <c r="BQ69" i="77"/>
  <c r="BM69" i="77"/>
  <c r="BI69" i="77"/>
  <c r="BE69" i="77"/>
  <c r="BA69" i="77"/>
  <c r="AW69" i="77"/>
  <c r="AS69" i="77"/>
  <c r="AO69" i="77"/>
  <c r="AK69" i="77"/>
  <c r="AG69" i="77"/>
  <c r="AC69" i="77"/>
  <c r="Y69" i="77"/>
  <c r="U69" i="77"/>
  <c r="Q69" i="77"/>
  <c r="M69" i="77"/>
  <c r="DY68" i="77"/>
  <c r="DU68" i="77"/>
  <c r="DQ68" i="77"/>
  <c r="DM68" i="77"/>
  <c r="DI68" i="77"/>
  <c r="DE68" i="77"/>
  <c r="DA68" i="77"/>
  <c r="CW68" i="77"/>
  <c r="CS68" i="77"/>
  <c r="CO68" i="77"/>
  <c r="CK68" i="77"/>
  <c r="CG68" i="77"/>
  <c r="CC68" i="77"/>
  <c r="BY68" i="77"/>
  <c r="BU68" i="77"/>
  <c r="BQ68" i="77"/>
  <c r="BM68" i="77"/>
  <c r="BI68" i="77"/>
  <c r="BE68" i="77"/>
  <c r="BA68" i="77"/>
  <c r="AW68" i="77"/>
  <c r="AS68" i="77"/>
  <c r="AO68" i="77"/>
  <c r="AK68" i="77"/>
  <c r="AG68" i="77"/>
  <c r="AC68" i="77"/>
  <c r="Y68" i="77"/>
  <c r="U68" i="77"/>
  <c r="Q68" i="77"/>
  <c r="M68" i="77"/>
  <c r="DY67" i="77"/>
  <c r="DU67" i="77"/>
  <c r="DQ67" i="77"/>
  <c r="DM67" i="77"/>
  <c r="DI67" i="77"/>
  <c r="DE67" i="77"/>
  <c r="DA67" i="77"/>
  <c r="CW67" i="77"/>
  <c r="CS67" i="77"/>
  <c r="CO67" i="77"/>
  <c r="CK67" i="77"/>
  <c r="CG67" i="77"/>
  <c r="CC67" i="77"/>
  <c r="BY67" i="77"/>
  <c r="BU67" i="77"/>
  <c r="BQ67" i="77"/>
  <c r="BM67" i="77"/>
  <c r="BI67" i="77"/>
  <c r="BE67" i="77"/>
  <c r="BA67" i="77"/>
  <c r="AW67" i="77"/>
  <c r="AS67" i="77"/>
  <c r="AO67" i="77"/>
  <c r="AK67" i="77"/>
  <c r="AG67" i="77"/>
  <c r="AC67" i="77"/>
  <c r="Y67" i="77"/>
  <c r="U67" i="77"/>
  <c r="Q67" i="77"/>
  <c r="M67" i="77"/>
  <c r="DY66" i="77"/>
  <c r="DU66" i="77"/>
  <c r="DQ66" i="77"/>
  <c r="DM66" i="77"/>
  <c r="DI66" i="77"/>
  <c r="DE66" i="77"/>
  <c r="DA66" i="77"/>
  <c r="CW66" i="77"/>
  <c r="CS66" i="77"/>
  <c r="CO66" i="77"/>
  <c r="CK66" i="77"/>
  <c r="CG66" i="77"/>
  <c r="CC66" i="77"/>
  <c r="BY66" i="77"/>
  <c r="BU66" i="77"/>
  <c r="BQ66" i="77"/>
  <c r="BM66" i="77"/>
  <c r="BI66" i="77"/>
  <c r="BE66" i="77"/>
  <c r="BA66" i="77"/>
  <c r="AW66" i="77"/>
  <c r="AS66" i="77"/>
  <c r="AO66" i="77"/>
  <c r="AK66" i="77"/>
  <c r="AG66" i="77"/>
  <c r="AC66" i="77"/>
  <c r="Y66" i="77"/>
  <c r="U66" i="77"/>
  <c r="Q66" i="77"/>
  <c r="M66" i="77"/>
  <c r="DY65" i="77"/>
  <c r="DU65" i="77"/>
  <c r="DQ65" i="77"/>
  <c r="DM65" i="77"/>
  <c r="DI65" i="77"/>
  <c r="DE65" i="77"/>
  <c r="DA65" i="77"/>
  <c r="CW65" i="77"/>
  <c r="CS65" i="77"/>
  <c r="CO65" i="77"/>
  <c r="CK65" i="77"/>
  <c r="CG65" i="77"/>
  <c r="CC65" i="77"/>
  <c r="BY65" i="77"/>
  <c r="BU65" i="77"/>
  <c r="BQ65" i="77"/>
  <c r="BM65" i="77"/>
  <c r="BI65" i="77"/>
  <c r="BE65" i="77"/>
  <c r="BA65" i="77"/>
  <c r="AW65" i="77"/>
  <c r="AS65" i="77"/>
  <c r="AO65" i="77"/>
  <c r="AK65" i="77"/>
  <c r="AG65" i="77"/>
  <c r="AC65" i="77"/>
  <c r="Y65" i="77"/>
  <c r="U65" i="77"/>
  <c r="Q65" i="77"/>
  <c r="M65" i="77"/>
  <c r="DY64" i="77"/>
  <c r="DU64" i="77"/>
  <c r="DQ64" i="77"/>
  <c r="DM64" i="77"/>
  <c r="DI64" i="77"/>
  <c r="DE64" i="77"/>
  <c r="DA64" i="77"/>
  <c r="CW64" i="77"/>
  <c r="CS64" i="77"/>
  <c r="CO64" i="77"/>
  <c r="CK64" i="77"/>
  <c r="CG64" i="77"/>
  <c r="CC64" i="77"/>
  <c r="BY64" i="77"/>
  <c r="BU64" i="77"/>
  <c r="BQ64" i="77"/>
  <c r="BM64" i="77"/>
  <c r="BI64" i="77"/>
  <c r="BE64" i="77"/>
  <c r="BA64" i="77"/>
  <c r="AW64" i="77"/>
  <c r="AS64" i="77"/>
  <c r="AO64" i="77"/>
  <c r="AK64" i="77"/>
  <c r="AG64" i="77"/>
  <c r="AC64" i="77"/>
  <c r="Y64" i="77"/>
  <c r="U64" i="77"/>
  <c r="Q64" i="77"/>
  <c r="M64" i="77"/>
  <c r="DY63" i="77"/>
  <c r="DU63" i="77"/>
  <c r="DQ63" i="77"/>
  <c r="DM63" i="77"/>
  <c r="DI63" i="77"/>
  <c r="DE63" i="77"/>
  <c r="DA63" i="77"/>
  <c r="CW63" i="77"/>
  <c r="CS63" i="77"/>
  <c r="CO63" i="77"/>
  <c r="CK63" i="77"/>
  <c r="CG63" i="77"/>
  <c r="CC63" i="77"/>
  <c r="BY63" i="77"/>
  <c r="BU63" i="77"/>
  <c r="BQ63" i="77"/>
  <c r="BM63" i="77"/>
  <c r="BI63" i="77"/>
  <c r="BE63" i="77"/>
  <c r="BA63" i="77"/>
  <c r="AW63" i="77"/>
  <c r="AS63" i="77"/>
  <c r="AO63" i="77"/>
  <c r="AK63" i="77"/>
  <c r="AG63" i="77"/>
  <c r="AC63" i="77"/>
  <c r="Y63" i="77"/>
  <c r="U63" i="77"/>
  <c r="Q63" i="77"/>
  <c r="M63" i="77"/>
  <c r="DY62" i="77"/>
  <c r="DU62" i="77"/>
  <c r="DQ62" i="77"/>
  <c r="DM62" i="77"/>
  <c r="DI62" i="77"/>
  <c r="DE62" i="77"/>
  <c r="DA62" i="77"/>
  <c r="CW62" i="77"/>
  <c r="CS62" i="77"/>
  <c r="CO62" i="77"/>
  <c r="CK62" i="77"/>
  <c r="CG62" i="77"/>
  <c r="CC62" i="77"/>
  <c r="BY62" i="77"/>
  <c r="BU62" i="77"/>
  <c r="BQ62" i="77"/>
  <c r="BM62" i="77"/>
  <c r="BI62" i="77"/>
  <c r="BE62" i="77"/>
  <c r="BA62" i="77"/>
  <c r="AW62" i="77"/>
  <c r="AS62" i="77"/>
  <c r="AO62" i="77"/>
  <c r="AK62" i="77"/>
  <c r="AG62" i="77"/>
  <c r="AC62" i="77"/>
  <c r="Y62" i="77"/>
  <c r="U62" i="77"/>
  <c r="Q62" i="77"/>
  <c r="M62" i="77"/>
  <c r="DY61" i="77"/>
  <c r="DU61" i="77"/>
  <c r="DQ61" i="77"/>
  <c r="DM61" i="77"/>
  <c r="DI61" i="77"/>
  <c r="DE61" i="77"/>
  <c r="DA61" i="77"/>
  <c r="CW61" i="77"/>
  <c r="CS61" i="77"/>
  <c r="CO61" i="77"/>
  <c r="CK61" i="77"/>
  <c r="CG61" i="77"/>
  <c r="CC61" i="77"/>
  <c r="BY61" i="77"/>
  <c r="BU61" i="77"/>
  <c r="BQ61" i="77"/>
  <c r="BM61" i="77"/>
  <c r="BI61" i="77"/>
  <c r="BE61" i="77"/>
  <c r="BA61" i="77"/>
  <c r="AW61" i="77"/>
  <c r="AS61" i="77"/>
  <c r="AO61" i="77"/>
  <c r="AK61" i="77"/>
  <c r="AG61" i="77"/>
  <c r="AC61" i="77"/>
  <c r="Y61" i="77"/>
  <c r="U61" i="77"/>
  <c r="Q61" i="77"/>
  <c r="M61" i="77"/>
  <c r="DY60" i="77"/>
  <c r="DU60" i="77"/>
  <c r="DQ60" i="77"/>
  <c r="DM60" i="77"/>
  <c r="DI60" i="77"/>
  <c r="DE60" i="77"/>
  <c r="DA60" i="77"/>
  <c r="CW60" i="77"/>
  <c r="CS60" i="77"/>
  <c r="CO60" i="77"/>
  <c r="CK60" i="77"/>
  <c r="CG60" i="77"/>
  <c r="CC60" i="77"/>
  <c r="BY60" i="77"/>
  <c r="BU60" i="77"/>
  <c r="BQ60" i="77"/>
  <c r="BM60" i="77"/>
  <c r="BI60" i="77"/>
  <c r="BE60" i="77"/>
  <c r="BA60" i="77"/>
  <c r="AW60" i="77"/>
  <c r="AS60" i="77"/>
  <c r="AO60" i="77"/>
  <c r="AK60" i="77"/>
  <c r="AG60" i="77"/>
  <c r="AC60" i="77"/>
  <c r="Y60" i="77"/>
  <c r="U60" i="77"/>
  <c r="Q60" i="77"/>
  <c r="M60" i="77"/>
  <c r="DY59" i="77"/>
  <c r="DU59" i="77"/>
  <c r="DQ59" i="77"/>
  <c r="DM59" i="77"/>
  <c r="DI59" i="77"/>
  <c r="DE59" i="77"/>
  <c r="DA59" i="77"/>
  <c r="CW59" i="77"/>
  <c r="CS59" i="77"/>
  <c r="CO59" i="77"/>
  <c r="CK59" i="77"/>
  <c r="CG59" i="77"/>
  <c r="CC59" i="77"/>
  <c r="BY59" i="77"/>
  <c r="BU59" i="77"/>
  <c r="BQ59" i="77"/>
  <c r="BM59" i="77"/>
  <c r="BI59" i="77"/>
  <c r="BE59" i="77"/>
  <c r="BA59" i="77"/>
  <c r="AW59" i="77"/>
  <c r="AS59" i="77"/>
  <c r="AO59" i="77"/>
  <c r="AK59" i="77"/>
  <c r="AG59" i="77"/>
  <c r="AC59" i="77"/>
  <c r="Y59" i="77"/>
  <c r="U59" i="77"/>
  <c r="Q59" i="77"/>
  <c r="M59" i="77"/>
  <c r="DY58" i="77"/>
  <c r="DU58" i="77"/>
  <c r="DQ58" i="77"/>
  <c r="DM58" i="77"/>
  <c r="DI58" i="77"/>
  <c r="DE58" i="77"/>
  <c r="DA58" i="77"/>
  <c r="CW58" i="77"/>
  <c r="CS58" i="77"/>
  <c r="CO58" i="77"/>
  <c r="CK58" i="77"/>
  <c r="CG58" i="77"/>
  <c r="CC58" i="77"/>
  <c r="BY58" i="77"/>
  <c r="BU58" i="77"/>
  <c r="BQ58" i="77"/>
  <c r="BM58" i="77"/>
  <c r="BI58" i="77"/>
  <c r="BE58" i="77"/>
  <c r="BA58" i="77"/>
  <c r="AW58" i="77"/>
  <c r="AS58" i="77"/>
  <c r="AO58" i="77"/>
  <c r="AK58" i="77"/>
  <c r="AG58" i="77"/>
  <c r="AC58" i="77"/>
  <c r="Y58" i="77"/>
  <c r="U58" i="77"/>
  <c r="Q58" i="77"/>
  <c r="M58" i="77"/>
  <c r="DY57" i="77"/>
  <c r="DU57" i="77"/>
  <c r="DQ57" i="77"/>
  <c r="DM57" i="77"/>
  <c r="DI57" i="77"/>
  <c r="DE57" i="77"/>
  <c r="DA57" i="77"/>
  <c r="CW57" i="77"/>
  <c r="CS57" i="77"/>
  <c r="CO57" i="77"/>
  <c r="CK57" i="77"/>
  <c r="CG57" i="77"/>
  <c r="CC57" i="77"/>
  <c r="BY57" i="77"/>
  <c r="BU57" i="77"/>
  <c r="BQ57" i="77"/>
  <c r="BM57" i="77"/>
  <c r="BI57" i="77"/>
  <c r="BE57" i="77"/>
  <c r="BA57" i="77"/>
  <c r="AW57" i="77"/>
  <c r="AS57" i="77"/>
  <c r="AO57" i="77"/>
  <c r="AK57" i="77"/>
  <c r="AG57" i="77"/>
  <c r="AC57" i="77"/>
  <c r="Y57" i="77"/>
  <c r="U57" i="77"/>
  <c r="Q57" i="77"/>
  <c r="M57" i="77"/>
  <c r="DY56" i="77"/>
  <c r="DU56" i="77"/>
  <c r="DQ56" i="77"/>
  <c r="DM56" i="77"/>
  <c r="DI56" i="77"/>
  <c r="DE56" i="77"/>
  <c r="DA56" i="77"/>
  <c r="CW56" i="77"/>
  <c r="CS56" i="77"/>
  <c r="CO56" i="77"/>
  <c r="CK56" i="77"/>
  <c r="CG56" i="77"/>
  <c r="CC56" i="77"/>
  <c r="BY56" i="77"/>
  <c r="BU56" i="77"/>
  <c r="BQ56" i="77"/>
  <c r="BM56" i="77"/>
  <c r="BI56" i="77"/>
  <c r="BE56" i="77"/>
  <c r="BA56" i="77"/>
  <c r="AW56" i="77"/>
  <c r="AS56" i="77"/>
  <c r="AO56" i="77"/>
  <c r="AK56" i="77"/>
  <c r="AG56" i="77"/>
  <c r="AC56" i="77"/>
  <c r="Y56" i="77"/>
  <c r="U56" i="77"/>
  <c r="Q56" i="77"/>
  <c r="M56" i="77"/>
  <c r="DY55" i="77"/>
  <c r="DU55" i="77"/>
  <c r="DQ55" i="77"/>
  <c r="DM55" i="77"/>
  <c r="DI55" i="77"/>
  <c r="DE55" i="77"/>
  <c r="DA55" i="77"/>
  <c r="CW55" i="77"/>
  <c r="CS55" i="77"/>
  <c r="CO55" i="77"/>
  <c r="CK55" i="77"/>
  <c r="CG55" i="77"/>
  <c r="CC55" i="77"/>
  <c r="BY55" i="77"/>
  <c r="BU55" i="77"/>
  <c r="BQ55" i="77"/>
  <c r="BM55" i="77"/>
  <c r="BI55" i="77"/>
  <c r="BE55" i="77"/>
  <c r="BA55" i="77"/>
  <c r="AW55" i="77"/>
  <c r="AS55" i="77"/>
  <c r="AO55" i="77"/>
  <c r="AK55" i="77"/>
  <c r="AG55" i="77"/>
  <c r="AC55" i="77"/>
  <c r="Y55" i="77"/>
  <c r="U55" i="77"/>
  <c r="Q55" i="77"/>
  <c r="M55" i="77"/>
  <c r="DY54" i="77"/>
  <c r="DU54" i="77"/>
  <c r="DQ54" i="77"/>
  <c r="DM54" i="77"/>
  <c r="DI54" i="77"/>
  <c r="DE54" i="77"/>
  <c r="DA54" i="77"/>
  <c r="CW54" i="77"/>
  <c r="CS54" i="77"/>
  <c r="CO54" i="77"/>
  <c r="CK54" i="77"/>
  <c r="CG54" i="77"/>
  <c r="CC54" i="77"/>
  <c r="BY54" i="77"/>
  <c r="BU54" i="77"/>
  <c r="BQ54" i="77"/>
  <c r="BM54" i="77"/>
  <c r="BI54" i="77"/>
  <c r="BE54" i="77"/>
  <c r="BA54" i="77"/>
  <c r="AW54" i="77"/>
  <c r="AS54" i="77"/>
  <c r="AO54" i="77"/>
  <c r="AK54" i="77"/>
  <c r="AG54" i="77"/>
  <c r="AC54" i="77"/>
  <c r="Y54" i="77"/>
  <c r="U54" i="77"/>
  <c r="Q54" i="77"/>
  <c r="M54" i="77"/>
  <c r="DY53" i="77"/>
  <c r="DU53" i="77"/>
  <c r="DQ53" i="77"/>
  <c r="DM53" i="77"/>
  <c r="DI53" i="77"/>
  <c r="DE53" i="77"/>
  <c r="DA53" i="77"/>
  <c r="CW53" i="77"/>
  <c r="CS53" i="77"/>
  <c r="CO53" i="77"/>
  <c r="CK53" i="77"/>
  <c r="CG53" i="77"/>
  <c r="CC53" i="77"/>
  <c r="BY53" i="77"/>
  <c r="BU53" i="77"/>
  <c r="BQ53" i="77"/>
  <c r="BM53" i="77"/>
  <c r="BI53" i="77"/>
  <c r="BE53" i="77"/>
  <c r="BA53" i="77"/>
  <c r="AW53" i="77"/>
  <c r="AS53" i="77"/>
  <c r="AO53" i="77"/>
  <c r="AK53" i="77"/>
  <c r="AG53" i="77"/>
  <c r="AC53" i="77"/>
  <c r="Y53" i="77"/>
  <c r="U53" i="77"/>
  <c r="Q53" i="77"/>
  <c r="M53" i="77"/>
  <c r="DY52" i="77"/>
  <c r="DU52" i="77"/>
  <c r="DQ52" i="77"/>
  <c r="DM52" i="77"/>
  <c r="DI52" i="77"/>
  <c r="DE52" i="77"/>
  <c r="DA52" i="77"/>
  <c r="CW52" i="77"/>
  <c r="CS52" i="77"/>
  <c r="CO52" i="77"/>
  <c r="CK52" i="77"/>
  <c r="CG52" i="77"/>
  <c r="CC52" i="77"/>
  <c r="BY52" i="77"/>
  <c r="BU52" i="77"/>
  <c r="BQ52" i="77"/>
  <c r="BM52" i="77"/>
  <c r="BI52" i="77"/>
  <c r="BE52" i="77"/>
  <c r="BA52" i="77"/>
  <c r="AW52" i="77"/>
  <c r="AS52" i="77"/>
  <c r="AO52" i="77"/>
  <c r="AK52" i="77"/>
  <c r="AG52" i="77"/>
  <c r="AC52" i="77"/>
  <c r="Y52" i="77"/>
  <c r="U52" i="77"/>
  <c r="Q52" i="77"/>
  <c r="M52" i="77"/>
  <c r="DY51" i="77"/>
  <c r="DU51" i="77"/>
  <c r="DQ51" i="77"/>
  <c r="DM51" i="77"/>
  <c r="DI51" i="77"/>
  <c r="DE51" i="77"/>
  <c r="DA51" i="77"/>
  <c r="CW51" i="77"/>
  <c r="CS51" i="77"/>
  <c r="CO51" i="77"/>
  <c r="CK51" i="77"/>
  <c r="CG51" i="77"/>
  <c r="CC51" i="77"/>
  <c r="BY51" i="77"/>
  <c r="BU51" i="77"/>
  <c r="BQ51" i="77"/>
  <c r="BM51" i="77"/>
  <c r="BI51" i="77"/>
  <c r="BE51" i="77"/>
  <c r="BA51" i="77"/>
  <c r="AW51" i="77"/>
  <c r="AS51" i="77"/>
  <c r="AO51" i="77"/>
  <c r="AK51" i="77"/>
  <c r="AG51" i="77"/>
  <c r="AC51" i="77"/>
  <c r="Y51" i="77"/>
  <c r="U51" i="77"/>
  <c r="Q51" i="77"/>
  <c r="M51" i="77"/>
  <c r="DY50" i="77"/>
  <c r="DU50" i="77"/>
  <c r="DQ50" i="77"/>
  <c r="DM50" i="77"/>
  <c r="DI50" i="77"/>
  <c r="DE50" i="77"/>
  <c r="DA50" i="77"/>
  <c r="CW50" i="77"/>
  <c r="CS50" i="77"/>
  <c r="CO50" i="77"/>
  <c r="CK50" i="77"/>
  <c r="CG50" i="77"/>
  <c r="CC50" i="77"/>
  <c r="BY50" i="77"/>
  <c r="BU50" i="77"/>
  <c r="BQ50" i="77"/>
  <c r="BM50" i="77"/>
  <c r="BI50" i="77"/>
  <c r="BE50" i="77"/>
  <c r="BA50" i="77"/>
  <c r="AW50" i="77"/>
  <c r="AS50" i="77"/>
  <c r="AO50" i="77"/>
  <c r="AK50" i="77"/>
  <c r="AG50" i="77"/>
  <c r="AC50" i="77"/>
  <c r="Y50" i="77"/>
  <c r="U50" i="77"/>
  <c r="Q50" i="77"/>
  <c r="M50" i="77"/>
  <c r="DY49" i="77"/>
  <c r="DU49" i="77"/>
  <c r="DQ49" i="77"/>
  <c r="DM49" i="77"/>
  <c r="DI49" i="77"/>
  <c r="DE49" i="77"/>
  <c r="DA49" i="77"/>
  <c r="CW49" i="77"/>
  <c r="CS49" i="77"/>
  <c r="CO49" i="77"/>
  <c r="CK49" i="77"/>
  <c r="CG49" i="77"/>
  <c r="CC49" i="77"/>
  <c r="BY49" i="77"/>
  <c r="BU49" i="77"/>
  <c r="BQ49" i="77"/>
  <c r="BM49" i="77"/>
  <c r="BI49" i="77"/>
  <c r="BE49" i="77"/>
  <c r="BA49" i="77"/>
  <c r="AW49" i="77"/>
  <c r="AS49" i="77"/>
  <c r="AO49" i="77"/>
  <c r="AK49" i="77"/>
  <c r="AG49" i="77"/>
  <c r="AC49" i="77"/>
  <c r="Y49" i="77"/>
  <c r="U49" i="77"/>
  <c r="Q49" i="77"/>
  <c r="M49" i="77"/>
  <c r="DY48" i="77"/>
  <c r="DU48" i="77"/>
  <c r="DQ48" i="77"/>
  <c r="DM48" i="77"/>
  <c r="DI48" i="77"/>
  <c r="DE48" i="77"/>
  <c r="DA48" i="77"/>
  <c r="CW48" i="77"/>
  <c r="CS48" i="77"/>
  <c r="CO48" i="77"/>
  <c r="CK48" i="77"/>
  <c r="CG48" i="77"/>
  <c r="CC48" i="77"/>
  <c r="BY48" i="77"/>
  <c r="BU48" i="77"/>
  <c r="BQ48" i="77"/>
  <c r="BM48" i="77"/>
  <c r="BI48" i="77"/>
  <c r="BE48" i="77"/>
  <c r="BA48" i="77"/>
  <c r="AW48" i="77"/>
  <c r="AS48" i="77"/>
  <c r="AO48" i="77"/>
  <c r="AK48" i="77"/>
  <c r="AG48" i="77"/>
  <c r="AC48" i="77"/>
  <c r="Y48" i="77"/>
  <c r="U48" i="77"/>
  <c r="Q48" i="77"/>
  <c r="M48" i="77"/>
  <c r="DY47" i="77"/>
  <c r="DU47" i="77"/>
  <c r="DQ47" i="77"/>
  <c r="DM47" i="77"/>
  <c r="DI47" i="77"/>
  <c r="DE47" i="77"/>
  <c r="DA47" i="77"/>
  <c r="CW47" i="77"/>
  <c r="CS47" i="77"/>
  <c r="CO47" i="77"/>
  <c r="CK47" i="77"/>
  <c r="CG47" i="77"/>
  <c r="CC47" i="77"/>
  <c r="BY47" i="77"/>
  <c r="BU47" i="77"/>
  <c r="BQ47" i="77"/>
  <c r="BM47" i="77"/>
  <c r="BI47" i="77"/>
  <c r="BE47" i="77"/>
  <c r="BA47" i="77"/>
  <c r="AW47" i="77"/>
  <c r="AS47" i="77"/>
  <c r="AO47" i="77"/>
  <c r="AK47" i="77"/>
  <c r="AG47" i="77"/>
  <c r="AC47" i="77"/>
  <c r="Y47" i="77"/>
  <c r="U47" i="77"/>
  <c r="Q47" i="77"/>
  <c r="M47" i="77"/>
  <c r="DY46" i="77"/>
  <c r="DU46" i="77"/>
  <c r="DQ46" i="77"/>
  <c r="DM46" i="77"/>
  <c r="DI46" i="77"/>
  <c r="DE46" i="77"/>
  <c r="DA46" i="77"/>
  <c r="CW46" i="77"/>
  <c r="CS46" i="77"/>
  <c r="CO46" i="77"/>
  <c r="CK46" i="77"/>
  <c r="CG46" i="77"/>
  <c r="CC46" i="77"/>
  <c r="BY46" i="77"/>
  <c r="BU46" i="77"/>
  <c r="BQ46" i="77"/>
  <c r="BM46" i="77"/>
  <c r="BI46" i="77"/>
  <c r="BE46" i="77"/>
  <c r="BA46" i="77"/>
  <c r="AW46" i="77"/>
  <c r="AS46" i="77"/>
  <c r="AO46" i="77"/>
  <c r="AK46" i="77"/>
  <c r="AG46" i="77"/>
  <c r="AC46" i="77"/>
  <c r="Y46" i="77"/>
  <c r="U46" i="77"/>
  <c r="Q46" i="77"/>
  <c r="M46" i="77"/>
  <c r="DY45" i="77"/>
  <c r="DU45" i="77"/>
  <c r="DQ45" i="77"/>
  <c r="DM45" i="77"/>
  <c r="DI45" i="77"/>
  <c r="DE45" i="77"/>
  <c r="DA45" i="77"/>
  <c r="CW45" i="77"/>
  <c r="CS45" i="77"/>
  <c r="CO45" i="77"/>
  <c r="CK45" i="77"/>
  <c r="CG45" i="77"/>
  <c r="CC45" i="77"/>
  <c r="BY45" i="77"/>
  <c r="BU45" i="77"/>
  <c r="BQ45" i="77"/>
  <c r="BM45" i="77"/>
  <c r="BI45" i="77"/>
  <c r="BE45" i="77"/>
  <c r="BA45" i="77"/>
  <c r="AW45" i="77"/>
  <c r="AS45" i="77"/>
  <c r="AO45" i="77"/>
  <c r="AK45" i="77"/>
  <c r="AG45" i="77"/>
  <c r="AC45" i="77"/>
  <c r="Y45" i="77"/>
  <c r="U45" i="77"/>
  <c r="Q45" i="77"/>
  <c r="M45" i="77"/>
  <c r="DY44" i="77"/>
  <c r="DU44" i="77"/>
  <c r="DQ44" i="77"/>
  <c r="DM44" i="77"/>
  <c r="DI44" i="77"/>
  <c r="DE44" i="77"/>
  <c r="DA44" i="77"/>
  <c r="CW44" i="77"/>
  <c r="CS44" i="77"/>
  <c r="CO44" i="77"/>
  <c r="CK44" i="77"/>
  <c r="CG44" i="77"/>
  <c r="CC44" i="77"/>
  <c r="BY44" i="77"/>
  <c r="BU44" i="77"/>
  <c r="BQ44" i="77"/>
  <c r="BM44" i="77"/>
  <c r="BI44" i="77"/>
  <c r="BE44" i="77"/>
  <c r="BA44" i="77"/>
  <c r="AW44" i="77"/>
  <c r="AS44" i="77"/>
  <c r="AO44" i="77"/>
  <c r="AK44" i="77"/>
  <c r="AG44" i="77"/>
  <c r="AC44" i="77"/>
  <c r="Y44" i="77"/>
  <c r="U44" i="77"/>
  <c r="Q44" i="77"/>
  <c r="M44" i="77"/>
  <c r="DY43" i="77"/>
  <c r="DU43" i="77"/>
  <c r="DQ43" i="77"/>
  <c r="DM43" i="77"/>
  <c r="DI43" i="77"/>
  <c r="DE43" i="77"/>
  <c r="DA43" i="77"/>
  <c r="CW43" i="77"/>
  <c r="CS43" i="77"/>
  <c r="CO43" i="77"/>
  <c r="CK43" i="77"/>
  <c r="CG43" i="77"/>
  <c r="CC43" i="77"/>
  <c r="BY43" i="77"/>
  <c r="BU43" i="77"/>
  <c r="BQ43" i="77"/>
  <c r="BM43" i="77"/>
  <c r="BI43" i="77"/>
  <c r="BE43" i="77"/>
  <c r="BA43" i="77"/>
  <c r="AW43" i="77"/>
  <c r="AS43" i="77"/>
  <c r="AO43" i="77"/>
  <c r="AK43" i="77"/>
  <c r="AG43" i="77"/>
  <c r="AC43" i="77"/>
  <c r="Y43" i="77"/>
  <c r="U43" i="77"/>
  <c r="Q43" i="77"/>
  <c r="M43" i="77"/>
  <c r="DY42" i="77"/>
  <c r="DU42" i="77"/>
  <c r="DQ42" i="77"/>
  <c r="DM42" i="77"/>
  <c r="DI42" i="77"/>
  <c r="DE42" i="77"/>
  <c r="DA42" i="77"/>
  <c r="CW42" i="77"/>
  <c r="CS42" i="77"/>
  <c r="CO42" i="77"/>
  <c r="CK42" i="77"/>
  <c r="CG42" i="77"/>
  <c r="CC42" i="77"/>
  <c r="BY42" i="77"/>
  <c r="BU42" i="77"/>
  <c r="BQ42" i="77"/>
  <c r="BM42" i="77"/>
  <c r="BI42" i="77"/>
  <c r="BE42" i="77"/>
  <c r="BA42" i="77"/>
  <c r="AW42" i="77"/>
  <c r="AS42" i="77"/>
  <c r="AO42" i="77"/>
  <c r="AK42" i="77"/>
  <c r="AG42" i="77"/>
  <c r="AC42" i="77"/>
  <c r="Y42" i="77"/>
  <c r="U42" i="77"/>
  <c r="Q42" i="77"/>
  <c r="M42" i="77"/>
  <c r="DY41" i="77"/>
  <c r="DU41" i="77"/>
  <c r="DQ41" i="77"/>
  <c r="DM41" i="77"/>
  <c r="DI41" i="77"/>
  <c r="DE41" i="77"/>
  <c r="DA41" i="77"/>
  <c r="CW41" i="77"/>
  <c r="CS41" i="77"/>
  <c r="CO41" i="77"/>
  <c r="CK41" i="77"/>
  <c r="CG41" i="77"/>
  <c r="CC41" i="77"/>
  <c r="BY41" i="77"/>
  <c r="BU41" i="77"/>
  <c r="BQ41" i="77"/>
  <c r="BM41" i="77"/>
  <c r="BI41" i="77"/>
  <c r="BE41" i="77"/>
  <c r="BA41" i="77"/>
  <c r="AW41" i="77"/>
  <c r="AS41" i="77"/>
  <c r="AO41" i="77"/>
  <c r="AK41" i="77"/>
  <c r="AG41" i="77"/>
  <c r="AC41" i="77"/>
  <c r="Y41" i="77"/>
  <c r="U41" i="77"/>
  <c r="Q41" i="77"/>
  <c r="M41" i="77"/>
  <c r="DY40" i="77"/>
  <c r="DU40" i="77"/>
  <c r="DQ40" i="77"/>
  <c r="DM40" i="77"/>
  <c r="DI40" i="77"/>
  <c r="DE40" i="77"/>
  <c r="DA40" i="77"/>
  <c r="CW40" i="77"/>
  <c r="CS40" i="77"/>
  <c r="CO40" i="77"/>
  <c r="CK40" i="77"/>
  <c r="CG40" i="77"/>
  <c r="CC40" i="77"/>
  <c r="BY40" i="77"/>
  <c r="BU40" i="77"/>
  <c r="BQ40" i="77"/>
  <c r="BM40" i="77"/>
  <c r="BI40" i="77"/>
  <c r="BE40" i="77"/>
  <c r="BA40" i="77"/>
  <c r="AW40" i="77"/>
  <c r="AS40" i="77"/>
  <c r="AO40" i="77"/>
  <c r="AK40" i="77"/>
  <c r="AG40" i="77"/>
  <c r="AC40" i="77"/>
  <c r="Y40" i="77"/>
  <c r="U40" i="77"/>
  <c r="Q40" i="77"/>
  <c r="M40" i="77"/>
  <c r="DY39" i="77"/>
  <c r="DU39" i="77"/>
  <c r="DQ39" i="77"/>
  <c r="DM39" i="77"/>
  <c r="DI39" i="77"/>
  <c r="DE39" i="77"/>
  <c r="DA39" i="77"/>
  <c r="CW39" i="77"/>
  <c r="CS39" i="77"/>
  <c r="CO39" i="77"/>
  <c r="CK39" i="77"/>
  <c r="CG39" i="77"/>
  <c r="CC39" i="77"/>
  <c r="BY39" i="77"/>
  <c r="BU39" i="77"/>
  <c r="BQ39" i="77"/>
  <c r="BM39" i="77"/>
  <c r="BI39" i="77"/>
  <c r="BE39" i="77"/>
  <c r="BA39" i="77"/>
  <c r="AW39" i="77"/>
  <c r="AS39" i="77"/>
  <c r="AO39" i="77"/>
  <c r="AK39" i="77"/>
  <c r="AG39" i="77"/>
  <c r="AC39" i="77"/>
  <c r="Y39" i="77"/>
  <c r="U39" i="77"/>
  <c r="Q39" i="77"/>
  <c r="M39" i="77"/>
  <c r="DY38" i="77"/>
  <c r="DU38" i="77"/>
  <c r="DQ38" i="77"/>
  <c r="DM38" i="77"/>
  <c r="DI38" i="77"/>
  <c r="DE38" i="77"/>
  <c r="DA38" i="77"/>
  <c r="CW38" i="77"/>
  <c r="CS38" i="77"/>
  <c r="CO38" i="77"/>
  <c r="CK38" i="77"/>
  <c r="CG38" i="77"/>
  <c r="CC38" i="77"/>
  <c r="BY38" i="77"/>
  <c r="BU38" i="77"/>
  <c r="BQ38" i="77"/>
  <c r="BM38" i="77"/>
  <c r="BI38" i="77"/>
  <c r="BE38" i="77"/>
  <c r="BA38" i="77"/>
  <c r="AW38" i="77"/>
  <c r="AS38" i="77"/>
  <c r="AO38" i="77"/>
  <c r="AK38" i="77"/>
  <c r="AG38" i="77"/>
  <c r="AC38" i="77"/>
  <c r="Y38" i="77"/>
  <c r="U38" i="77"/>
  <c r="Q38" i="77"/>
  <c r="M38" i="77"/>
  <c r="DY37" i="77"/>
  <c r="DU37" i="77"/>
  <c r="DQ37" i="77"/>
  <c r="DM37" i="77"/>
  <c r="DI37" i="77"/>
  <c r="DE37" i="77"/>
  <c r="DA37" i="77"/>
  <c r="CW37" i="77"/>
  <c r="CS37" i="77"/>
  <c r="CO37" i="77"/>
  <c r="CK37" i="77"/>
  <c r="CG37" i="77"/>
  <c r="CC37" i="77"/>
  <c r="BY37" i="77"/>
  <c r="BU37" i="77"/>
  <c r="BQ37" i="77"/>
  <c r="BM37" i="77"/>
  <c r="BI37" i="77"/>
  <c r="BE37" i="77"/>
  <c r="BA37" i="77"/>
  <c r="AW37" i="77"/>
  <c r="AS37" i="77"/>
  <c r="AO37" i="77"/>
  <c r="AK37" i="77"/>
  <c r="AG37" i="77"/>
  <c r="AC37" i="77"/>
  <c r="Y37" i="77"/>
  <c r="U37" i="77"/>
  <c r="Q37" i="77"/>
  <c r="M37" i="77"/>
  <c r="DY36" i="77"/>
  <c r="DU36" i="77"/>
  <c r="DQ36" i="77"/>
  <c r="DM36" i="77"/>
  <c r="DI36" i="77"/>
  <c r="DE36" i="77"/>
  <c r="DA36" i="77"/>
  <c r="CW36" i="77"/>
  <c r="CS36" i="77"/>
  <c r="CO36" i="77"/>
  <c r="CK36" i="77"/>
  <c r="CG36" i="77"/>
  <c r="CC36" i="77"/>
  <c r="BY36" i="77"/>
  <c r="BU36" i="77"/>
  <c r="BQ36" i="77"/>
  <c r="BM36" i="77"/>
  <c r="BI36" i="77"/>
  <c r="BE36" i="77"/>
  <c r="BA36" i="77"/>
  <c r="AW36" i="77"/>
  <c r="AS36" i="77"/>
  <c r="AO36" i="77"/>
  <c r="AK36" i="77"/>
  <c r="AG36" i="77"/>
  <c r="AC36" i="77"/>
  <c r="Y36" i="77"/>
  <c r="U36" i="77"/>
  <c r="Q36" i="77"/>
  <c r="M36" i="77"/>
  <c r="DY35" i="77"/>
  <c r="DU35" i="77"/>
  <c r="DQ35" i="77"/>
  <c r="DM35" i="77"/>
  <c r="DI35" i="77"/>
  <c r="DE35" i="77"/>
  <c r="DA35" i="77"/>
  <c r="CW35" i="77"/>
  <c r="CS35" i="77"/>
  <c r="CO35" i="77"/>
  <c r="CK35" i="77"/>
  <c r="CG35" i="77"/>
  <c r="CC35" i="77"/>
  <c r="BY35" i="77"/>
  <c r="BU35" i="77"/>
  <c r="BQ35" i="77"/>
  <c r="BM35" i="77"/>
  <c r="BI35" i="77"/>
  <c r="BE35" i="77"/>
  <c r="BA35" i="77"/>
  <c r="AW35" i="77"/>
  <c r="AS35" i="77"/>
  <c r="AO35" i="77"/>
  <c r="AK35" i="77"/>
  <c r="AG35" i="77"/>
  <c r="AC35" i="77"/>
  <c r="Y35" i="77"/>
  <c r="U35" i="77"/>
  <c r="Q35" i="77"/>
  <c r="M35" i="77"/>
  <c r="DY34" i="77"/>
  <c r="DU34" i="77"/>
  <c r="DQ34" i="77"/>
  <c r="DM34" i="77"/>
  <c r="DI34" i="77"/>
  <c r="DE34" i="77"/>
  <c r="DA34" i="77"/>
  <c r="CW34" i="77"/>
  <c r="CS34" i="77"/>
  <c r="CO34" i="77"/>
  <c r="CK34" i="77"/>
  <c r="CG34" i="77"/>
  <c r="CC34" i="77"/>
  <c r="BY34" i="77"/>
  <c r="BU34" i="77"/>
  <c r="BQ34" i="77"/>
  <c r="BM34" i="77"/>
  <c r="BI34" i="77"/>
  <c r="BE34" i="77"/>
  <c r="BA34" i="77"/>
  <c r="AW34" i="77"/>
  <c r="AS34" i="77"/>
  <c r="AO34" i="77"/>
  <c r="AK34" i="77"/>
  <c r="AG34" i="77"/>
  <c r="AC34" i="77"/>
  <c r="Y34" i="77"/>
  <c r="U34" i="77"/>
  <c r="Q34" i="77"/>
  <c r="M34" i="77"/>
  <c r="DY33" i="77"/>
  <c r="DU33" i="77"/>
  <c r="DQ33" i="77"/>
  <c r="DM33" i="77"/>
  <c r="DI33" i="77"/>
  <c r="DE33" i="77"/>
  <c r="DA33" i="77"/>
  <c r="CW33" i="77"/>
  <c r="CS33" i="77"/>
  <c r="CO33" i="77"/>
  <c r="CK33" i="77"/>
  <c r="CG33" i="77"/>
  <c r="CC33" i="77"/>
  <c r="BY33" i="77"/>
  <c r="BU33" i="77"/>
  <c r="BQ33" i="77"/>
  <c r="BM33" i="77"/>
  <c r="BI33" i="77"/>
  <c r="BE33" i="77"/>
  <c r="BA33" i="77"/>
  <c r="AW33" i="77"/>
  <c r="AS33" i="77"/>
  <c r="AO33" i="77"/>
  <c r="AK33" i="77"/>
  <c r="AG33" i="77"/>
  <c r="AC33" i="77"/>
  <c r="Y33" i="77"/>
  <c r="U33" i="77"/>
  <c r="Q33" i="77"/>
  <c r="M33" i="77"/>
  <c r="DY32" i="77"/>
  <c r="DU32" i="77"/>
  <c r="DQ32" i="77"/>
  <c r="DM32" i="77"/>
  <c r="DI32" i="77"/>
  <c r="DE32" i="77"/>
  <c r="DA32" i="77"/>
  <c r="CW32" i="77"/>
  <c r="CS32" i="77"/>
  <c r="CO32" i="77"/>
  <c r="CK32" i="77"/>
  <c r="CG32" i="77"/>
  <c r="CC32" i="77"/>
  <c r="BY32" i="77"/>
  <c r="BU32" i="77"/>
  <c r="BQ32" i="77"/>
  <c r="BM32" i="77"/>
  <c r="BI32" i="77"/>
  <c r="BE32" i="77"/>
  <c r="BA32" i="77"/>
  <c r="AW32" i="77"/>
  <c r="AS32" i="77"/>
  <c r="AO32" i="77"/>
  <c r="AK32" i="77"/>
  <c r="AG32" i="77"/>
  <c r="AC32" i="77"/>
  <c r="Y32" i="77"/>
  <c r="U32" i="77"/>
  <c r="Q32" i="77"/>
  <c r="M32" i="77"/>
  <c r="DY31" i="77"/>
  <c r="DU31" i="77"/>
  <c r="DQ31" i="77"/>
  <c r="DM31" i="77"/>
  <c r="DI31" i="77"/>
  <c r="DE31" i="77"/>
  <c r="DA31" i="77"/>
  <c r="CW31" i="77"/>
  <c r="CS31" i="77"/>
  <c r="CO31" i="77"/>
  <c r="CK31" i="77"/>
  <c r="CG31" i="77"/>
  <c r="CC31" i="77"/>
  <c r="BY31" i="77"/>
  <c r="BU31" i="77"/>
  <c r="BQ31" i="77"/>
  <c r="BM31" i="77"/>
  <c r="BI31" i="77"/>
  <c r="BE31" i="77"/>
  <c r="BA31" i="77"/>
  <c r="AW31" i="77"/>
  <c r="AS31" i="77"/>
  <c r="AO31" i="77"/>
  <c r="AK31" i="77"/>
  <c r="AG31" i="77"/>
  <c r="AC31" i="77"/>
  <c r="Y31" i="77"/>
  <c r="U31" i="77"/>
  <c r="Q31" i="77"/>
  <c r="M31" i="77"/>
  <c r="DY30" i="77"/>
  <c r="DU30" i="77"/>
  <c r="DQ30" i="77"/>
  <c r="DM30" i="77"/>
  <c r="DI30" i="77"/>
  <c r="DE30" i="77"/>
  <c r="DA30" i="77"/>
  <c r="CW30" i="77"/>
  <c r="CS30" i="77"/>
  <c r="CO30" i="77"/>
  <c r="CK30" i="77"/>
  <c r="CG30" i="77"/>
  <c r="CC30" i="77"/>
  <c r="BY30" i="77"/>
  <c r="BU30" i="77"/>
  <c r="BQ30" i="77"/>
  <c r="BI30" i="77"/>
  <c r="BE30" i="77"/>
  <c r="BA30" i="77"/>
  <c r="AW30" i="77"/>
  <c r="AS30" i="77"/>
  <c r="AK30" i="77"/>
  <c r="AG30" i="77"/>
  <c r="AC30" i="77"/>
  <c r="Y30" i="77"/>
  <c r="U30" i="77"/>
  <c r="Q30" i="77"/>
  <c r="DY29" i="77"/>
  <c r="DU29" i="77"/>
  <c r="DQ29" i="77"/>
  <c r="DM29" i="77"/>
  <c r="DI29" i="77"/>
  <c r="DE29" i="77"/>
  <c r="DA29" i="77"/>
  <c r="CW29" i="77"/>
  <c r="CO29" i="77"/>
  <c r="CK29" i="77"/>
  <c r="CG29" i="77"/>
  <c r="CC29" i="77"/>
  <c r="BU29" i="77"/>
  <c r="BQ29" i="77"/>
  <c r="BI29" i="77"/>
  <c r="BE29" i="77"/>
  <c r="BA29" i="77"/>
  <c r="AW29" i="77"/>
  <c r="AS29" i="77"/>
  <c r="AK29" i="77"/>
  <c r="AG29" i="77"/>
  <c r="AC29" i="77"/>
  <c r="Y29" i="77"/>
  <c r="U29" i="77"/>
  <c r="Q29" i="77"/>
  <c r="DY28" i="77"/>
  <c r="DU28" i="77"/>
  <c r="DM28" i="77"/>
  <c r="DI28" i="77"/>
  <c r="DE28" i="77"/>
  <c r="DA28" i="77"/>
  <c r="CW28" i="77"/>
  <c r="CO28" i="77"/>
  <c r="CK28" i="77"/>
  <c r="CG28" i="77"/>
  <c r="CC28" i="77"/>
  <c r="BQ28" i="77"/>
  <c r="BE28" i="77"/>
  <c r="BA28" i="77"/>
  <c r="AW28" i="77"/>
  <c r="AS28" i="77"/>
  <c r="AK28" i="77"/>
  <c r="AG28" i="77"/>
  <c r="AC28" i="77"/>
  <c r="Y28" i="77"/>
  <c r="U28" i="77"/>
  <c r="Q28" i="77"/>
  <c r="DY27" i="77"/>
  <c r="DU27" i="77"/>
  <c r="DM27" i="77"/>
  <c r="DI27" i="77"/>
  <c r="DE27" i="77"/>
  <c r="DA27" i="77"/>
  <c r="CW27" i="77"/>
  <c r="CO27" i="77"/>
  <c r="CG27" i="77"/>
  <c r="CC27" i="77"/>
  <c r="BQ27" i="77"/>
  <c r="BE27" i="77"/>
  <c r="AW27" i="77"/>
  <c r="AS27" i="77"/>
  <c r="AK27" i="77"/>
  <c r="AG27" i="77"/>
  <c r="AC27" i="77"/>
  <c r="Y27" i="77"/>
  <c r="U27" i="77"/>
  <c r="Q27" i="77"/>
  <c r="DY26" i="77"/>
  <c r="DU26" i="77"/>
  <c r="DI26" i="77"/>
  <c r="DE26" i="77"/>
  <c r="DA26" i="77"/>
  <c r="CW26" i="77"/>
  <c r="CO26" i="77"/>
  <c r="CC26" i="77"/>
  <c r="BQ26" i="77"/>
  <c r="BE26" i="77"/>
  <c r="AS26" i="77"/>
  <c r="AK26" i="77"/>
  <c r="AG26" i="77"/>
  <c r="AC26" i="77"/>
  <c r="Y26" i="77"/>
  <c r="U26" i="77"/>
  <c r="Q26" i="77"/>
  <c r="DY25" i="77"/>
  <c r="DI25" i="77"/>
  <c r="CW25" i="77"/>
  <c r="CO25" i="77"/>
  <c r="CC25" i="77"/>
  <c r="BQ25" i="77"/>
  <c r="BE25" i="77"/>
  <c r="AS25" i="77"/>
  <c r="AG25" i="77"/>
  <c r="U25" i="77"/>
  <c r="Q25" i="77"/>
  <c r="DY24" i="77"/>
  <c r="DI24" i="77"/>
  <c r="CW24" i="77"/>
  <c r="CO24" i="77"/>
  <c r="CC24" i="77"/>
  <c r="BQ24" i="77"/>
  <c r="BE24" i="77"/>
  <c r="AS24" i="77"/>
  <c r="AG24" i="77"/>
  <c r="U24" i="77"/>
  <c r="Q24" i="77"/>
  <c r="DY23" i="77"/>
  <c r="DI23" i="77"/>
  <c r="CO23" i="77"/>
  <c r="CC23" i="77"/>
  <c r="BQ23" i="77"/>
  <c r="BE23" i="77"/>
  <c r="AS23" i="77"/>
  <c r="AG23" i="77"/>
  <c r="Q23" i="77"/>
  <c r="CO22" i="77"/>
  <c r="BQ22" i="77"/>
  <c r="BE22" i="77"/>
  <c r="AS22" i="77"/>
  <c r="AG22" i="77"/>
  <c r="Q22" i="77"/>
  <c r="CO21" i="77"/>
  <c r="BE21" i="77"/>
  <c r="AS21" i="77"/>
  <c r="AG21" i="77"/>
  <c r="Q21" i="77"/>
  <c r="CO20" i="77"/>
  <c r="Q20" i="77"/>
  <c r="DY14" i="77"/>
  <c r="DY15" i="77" s="1"/>
  <c r="DY16" i="77" s="1"/>
  <c r="DY17" i="77" s="1"/>
  <c r="DY18" i="77" s="1"/>
  <c r="DY19" i="77" s="1"/>
  <c r="DY20" i="77" s="1"/>
  <c r="DY21" i="77" s="1"/>
  <c r="DY22" i="77" s="1"/>
  <c r="DU14" i="77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Q14" i="77"/>
  <c r="DQ15" i="77" s="1"/>
  <c r="DQ16" i="77" s="1"/>
  <c r="DQ17" i="77" s="1"/>
  <c r="DQ18" i="77" s="1"/>
  <c r="DQ19" i="77" s="1"/>
  <c r="DQ20" i="77" s="1"/>
  <c r="DQ21" i="77" s="1"/>
  <c r="DQ22" i="77" s="1"/>
  <c r="DQ23" i="77" s="1"/>
  <c r="DQ24" i="77" s="1"/>
  <c r="DQ25" i="77" s="1"/>
  <c r="DQ26" i="77" s="1"/>
  <c r="DQ27" i="77" s="1"/>
  <c r="DQ28" i="77" s="1"/>
  <c r="DM14" i="77"/>
  <c r="DM15" i="77" s="1"/>
  <c r="DM16" i="77" s="1"/>
  <c r="DM17" i="77" s="1"/>
  <c r="DM18" i="77" s="1"/>
  <c r="DM19" i="77" s="1"/>
  <c r="DM20" i="77" s="1"/>
  <c r="DM21" i="77" s="1"/>
  <c r="DM22" i="77" s="1"/>
  <c r="DM23" i="77" s="1"/>
  <c r="DM24" i="77" s="1"/>
  <c r="DM25" i="77" s="1"/>
  <c r="DM26" i="77" s="1"/>
  <c r="DI14" i="77"/>
  <c r="DI15" i="77" s="1"/>
  <c r="DI16" i="77" s="1"/>
  <c r="DI17" i="77" s="1"/>
  <c r="DI18" i="77" s="1"/>
  <c r="DI19" i="77" s="1"/>
  <c r="DI20" i="77" s="1"/>
  <c r="DI21" i="77" s="1"/>
  <c r="DI22" i="77" s="1"/>
  <c r="DE14" i="77"/>
  <c r="DE15" i="77" s="1"/>
  <c r="DE16" i="77" s="1"/>
  <c r="DE17" i="77" s="1"/>
  <c r="DE18" i="77" s="1"/>
  <c r="DE19" i="77" s="1"/>
  <c r="DE20" i="77" s="1"/>
  <c r="DE21" i="77" s="1"/>
  <c r="DE22" i="77" s="1"/>
  <c r="DE23" i="77" s="1"/>
  <c r="DE24" i="77" s="1"/>
  <c r="DE25" i="77" s="1"/>
  <c r="DA14" i="77"/>
  <c r="DA15" i="77" s="1"/>
  <c r="DA16" i="77" s="1"/>
  <c r="DA17" i="77" s="1"/>
  <c r="DA18" i="77" s="1"/>
  <c r="DA19" i="77" s="1"/>
  <c r="DA20" i="77" s="1"/>
  <c r="DA21" i="77" s="1"/>
  <c r="DA22" i="77" s="1"/>
  <c r="DA23" i="77" s="1"/>
  <c r="DA24" i="77" s="1"/>
  <c r="DA25" i="77" s="1"/>
  <c r="CW14" i="77"/>
  <c r="CW15" i="77" s="1"/>
  <c r="CW16" i="77" s="1"/>
  <c r="CW17" i="77" s="1"/>
  <c r="CW18" i="77" s="1"/>
  <c r="CW19" i="77" s="1"/>
  <c r="CW20" i="77" s="1"/>
  <c r="CW21" i="77" s="1"/>
  <c r="CW22" i="77" s="1"/>
  <c r="CW23" i="77" s="1"/>
  <c r="CS14" i="77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O14" i="77"/>
  <c r="CO15" i="77" s="1"/>
  <c r="CO16" i="77" s="1"/>
  <c r="CO17" i="77" s="1"/>
  <c r="CO18" i="77" s="1"/>
  <c r="CO19" i="77" s="1"/>
  <c r="CK14" i="77"/>
  <c r="CK15" i="77" s="1"/>
  <c r="CK16" i="77" s="1"/>
  <c r="CK17" i="77" s="1"/>
  <c r="CK18" i="77" s="1"/>
  <c r="CK19" i="77" s="1"/>
  <c r="CK20" i="77" s="1"/>
  <c r="CK21" i="77" s="1"/>
  <c r="CK22" i="77" s="1"/>
  <c r="CK23" i="77" s="1"/>
  <c r="CK24" i="77" s="1"/>
  <c r="CK25" i="77" s="1"/>
  <c r="CK26" i="77" s="1"/>
  <c r="CK27" i="77" s="1"/>
  <c r="CG14" i="77"/>
  <c r="CG15" i="77" s="1"/>
  <c r="CG16" i="77" s="1"/>
  <c r="CG17" i="77" s="1"/>
  <c r="CG18" i="77" s="1"/>
  <c r="CG19" i="77" s="1"/>
  <c r="CG20" i="77" s="1"/>
  <c r="CG21" i="77" s="1"/>
  <c r="CG22" i="77" s="1"/>
  <c r="CG23" i="77" s="1"/>
  <c r="CG24" i="77" s="1"/>
  <c r="CG25" i="77" s="1"/>
  <c r="CG26" i="77" s="1"/>
  <c r="CC14" i="77"/>
  <c r="CC15" i="77" s="1"/>
  <c r="CC16" i="77" s="1"/>
  <c r="CC17" i="77" s="1"/>
  <c r="CC18" i="77" s="1"/>
  <c r="CC19" i="77" s="1"/>
  <c r="CC20" i="77" s="1"/>
  <c r="CC21" i="77" s="1"/>
  <c r="CC22" i="77" s="1"/>
  <c r="BY14" i="77"/>
  <c r="BY15" i="77" s="1"/>
  <c r="BY16" i="77" s="1"/>
  <c r="BY17" i="77" s="1"/>
  <c r="BY18" i="77" s="1"/>
  <c r="BY19" i="77" s="1"/>
  <c r="BY20" i="77" s="1"/>
  <c r="BY21" i="77" s="1"/>
  <c r="BY22" i="77" s="1"/>
  <c r="BY23" i="77" s="1"/>
  <c r="BY24" i="77" s="1"/>
  <c r="BY25" i="77" s="1"/>
  <c r="BY26" i="77" s="1"/>
  <c r="BY27" i="77" s="1"/>
  <c r="BY28" i="77" s="1"/>
  <c r="BY29" i="77" s="1"/>
  <c r="BU14" i="77"/>
  <c r="BU15" i="77" s="1"/>
  <c r="BU16" i="77" s="1"/>
  <c r="BU17" i="77" s="1"/>
  <c r="BU18" i="77" s="1"/>
  <c r="BU19" i="77" s="1"/>
  <c r="BU20" i="77" s="1"/>
  <c r="BU21" i="77" s="1"/>
  <c r="BU22" i="77" s="1"/>
  <c r="BU23" i="77" s="1"/>
  <c r="BU24" i="77" s="1"/>
  <c r="BU25" i="77" s="1"/>
  <c r="BU26" i="77" s="1"/>
  <c r="BU27" i="77" s="1"/>
  <c r="BU28" i="77" s="1"/>
  <c r="BQ14" i="77"/>
  <c r="BQ15" i="77" s="1"/>
  <c r="BQ16" i="77" s="1"/>
  <c r="BQ17" i="77" s="1"/>
  <c r="BQ18" i="77" s="1"/>
  <c r="BQ19" i="77" s="1"/>
  <c r="BQ20" i="77" s="1"/>
  <c r="BQ21" i="77" s="1"/>
  <c r="BM14" i="77"/>
  <c r="BM15" i="77" s="1"/>
  <c r="BM16" i="77" s="1"/>
  <c r="BM17" i="77" s="1"/>
  <c r="BM18" i="77" s="1"/>
  <c r="BM19" i="77" s="1"/>
  <c r="BM20" i="77" s="1"/>
  <c r="BM21" i="77" s="1"/>
  <c r="BM22" i="77" s="1"/>
  <c r="BM23" i="77" s="1"/>
  <c r="BM24" i="77" s="1"/>
  <c r="BM25" i="77" s="1"/>
  <c r="BM26" i="77" s="1"/>
  <c r="BM27" i="77" s="1"/>
  <c r="BM28" i="77" s="1"/>
  <c r="BM29" i="77" s="1"/>
  <c r="BM30" i="77" s="1"/>
  <c r="BI14" i="77"/>
  <c r="BI15" i="77" s="1"/>
  <c r="BI16" i="77" s="1"/>
  <c r="BI17" i="77" s="1"/>
  <c r="BI18" i="77" s="1"/>
  <c r="BI19" i="77" s="1"/>
  <c r="BI20" i="77" s="1"/>
  <c r="BI21" i="77" s="1"/>
  <c r="BI22" i="77" s="1"/>
  <c r="BI23" i="77" s="1"/>
  <c r="BI24" i="77" s="1"/>
  <c r="BI25" i="77" s="1"/>
  <c r="BI26" i="77" s="1"/>
  <c r="BI27" i="77" s="1"/>
  <c r="BI28" i="77" s="1"/>
  <c r="BE14" i="77"/>
  <c r="BE15" i="77" s="1"/>
  <c r="BE16" i="77" s="1"/>
  <c r="BE17" i="77" s="1"/>
  <c r="BE18" i="77" s="1"/>
  <c r="BE19" i="77" s="1"/>
  <c r="BE20" i="77" s="1"/>
  <c r="BA14" i="77"/>
  <c r="BA15" i="77" s="1"/>
  <c r="BA16" i="77" s="1"/>
  <c r="BA17" i="77" s="1"/>
  <c r="BA18" i="77" s="1"/>
  <c r="BA19" i="77" s="1"/>
  <c r="BA20" i="77" s="1"/>
  <c r="BA21" i="77" s="1"/>
  <c r="BA22" i="77" s="1"/>
  <c r="BA23" i="77" s="1"/>
  <c r="BA24" i="77" s="1"/>
  <c r="BA25" i="77" s="1"/>
  <c r="BA26" i="77" s="1"/>
  <c r="BA27" i="77" s="1"/>
  <c r="AW14" i="77"/>
  <c r="AW15" i="77" s="1"/>
  <c r="AW16" i="77" s="1"/>
  <c r="AW17" i="77" s="1"/>
  <c r="AW18" i="77" s="1"/>
  <c r="AW19" i="77" s="1"/>
  <c r="AW20" i="77" s="1"/>
  <c r="AW21" i="77" s="1"/>
  <c r="AW22" i="77" s="1"/>
  <c r="AW23" i="77" s="1"/>
  <c r="AW24" i="77" s="1"/>
  <c r="AW25" i="77" s="1"/>
  <c r="AW26" i="77" s="1"/>
  <c r="AS14" i="77"/>
  <c r="AS15" i="77" s="1"/>
  <c r="AS16" i="77" s="1"/>
  <c r="AS17" i="77" s="1"/>
  <c r="AS18" i="77" s="1"/>
  <c r="AS19" i="77" s="1"/>
  <c r="AS20" i="77" s="1"/>
  <c r="AO14" i="77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K14" i="77"/>
  <c r="AK15" i="77" s="1"/>
  <c r="AK16" i="77" s="1"/>
  <c r="AK17" i="77" s="1"/>
  <c r="AK18" i="77" s="1"/>
  <c r="AK19" i="77" s="1"/>
  <c r="AK20" i="77" s="1"/>
  <c r="AK21" i="77" s="1"/>
  <c r="AK22" i="77" s="1"/>
  <c r="AK23" i="77" s="1"/>
  <c r="AK24" i="77" s="1"/>
  <c r="AK25" i="77" s="1"/>
  <c r="AG14" i="77"/>
  <c r="AG15" i="77" s="1"/>
  <c r="AG16" i="77" s="1"/>
  <c r="AG17" i="77" s="1"/>
  <c r="AG18" i="77" s="1"/>
  <c r="AG19" i="77" s="1"/>
  <c r="AG20" i="77" s="1"/>
  <c r="AC14" i="77"/>
  <c r="AC15" i="77" s="1"/>
  <c r="AC16" i="77" s="1"/>
  <c r="AC17" i="77" s="1"/>
  <c r="AC18" i="77" s="1"/>
  <c r="AC19" i="77" s="1"/>
  <c r="AC20" i="77" s="1"/>
  <c r="AC21" i="77" s="1"/>
  <c r="AC22" i="77" s="1"/>
  <c r="AC23" i="77" s="1"/>
  <c r="AC24" i="77" s="1"/>
  <c r="AC25" i="77" s="1"/>
  <c r="Y14" i="77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U14" i="77"/>
  <c r="U15" i="77" s="1"/>
  <c r="U16" i="77" s="1"/>
  <c r="U17" i="77" s="1"/>
  <c r="U18" i="77" s="1"/>
  <c r="U19" i="77" s="1"/>
  <c r="U20" i="77" s="1"/>
  <c r="U21" i="77" s="1"/>
  <c r="U22" i="77" s="1"/>
  <c r="U23" i="77" s="1"/>
  <c r="Q14" i="77"/>
  <c r="Q15" i="77" s="1"/>
  <c r="Q16" i="77" s="1"/>
  <c r="Q17" i="77" s="1"/>
  <c r="Q18" i="77" s="1"/>
  <c r="Q19" i="77" s="1"/>
  <c r="M14" i="77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I15" i="77"/>
  <c r="H15" i="77"/>
  <c r="I14" i="77"/>
  <c r="H14" i="77"/>
  <c r="I13" i="77"/>
  <c r="G13" i="77" s="1"/>
  <c r="H13" i="77"/>
  <c r="A8" i="77"/>
  <c r="A9" i="77" s="1"/>
  <c r="A10" i="77" s="1"/>
  <c r="A11" i="77" s="1"/>
  <c r="A12" i="77" s="1"/>
  <c r="A13" i="77" s="1"/>
  <c r="A14" i="77" s="1"/>
  <c r="A15" i="77" s="1"/>
  <c r="A16" i="77" s="1"/>
  <c r="A17" i="77" s="1"/>
  <c r="A18" i="77" s="1"/>
  <c r="A19" i="77" s="1"/>
  <c r="A20" i="77" s="1"/>
  <c r="A21" i="77" s="1"/>
  <c r="A22" i="77" s="1"/>
  <c r="A23" i="77" s="1"/>
  <c r="A24" i="77" s="1"/>
  <c r="A25" i="77" s="1"/>
  <c r="A26" i="77" s="1"/>
  <c r="A27" i="77" s="1"/>
  <c r="A28" i="77" s="1"/>
  <c r="A29" i="77" s="1"/>
  <c r="A30" i="77" s="1"/>
  <c r="A31" i="77" s="1"/>
  <c r="A32" i="77" s="1"/>
  <c r="A33" i="77" s="1"/>
  <c r="A34" i="77" s="1"/>
  <c r="A35" i="77" s="1"/>
  <c r="A36" i="77" s="1"/>
  <c r="A37" i="77" s="1"/>
  <c r="A38" i="77" s="1"/>
  <c r="A39" i="77" s="1"/>
  <c r="A40" i="77" s="1"/>
  <c r="A41" i="77" s="1"/>
  <c r="A42" i="77" s="1"/>
  <c r="A43" i="77" s="1"/>
  <c r="A44" i="77" s="1"/>
  <c r="A45" i="77" s="1"/>
  <c r="A46" i="77" s="1"/>
  <c r="A47" i="77" s="1"/>
  <c r="A48" i="77" s="1"/>
  <c r="A49" i="77" s="1"/>
  <c r="A50" i="77" s="1"/>
  <c r="A51" i="77" s="1"/>
  <c r="A52" i="77" s="1"/>
  <c r="A53" i="77" s="1"/>
  <c r="A54" i="77" s="1"/>
  <c r="A55" i="77" s="1"/>
  <c r="A56" i="77" s="1"/>
  <c r="A57" i="77" s="1"/>
  <c r="A58" i="77" s="1"/>
  <c r="A59" i="77" s="1"/>
  <c r="A60" i="77" s="1"/>
  <c r="A61" i="77" s="1"/>
  <c r="A62" i="77" s="1"/>
  <c r="A63" i="77" s="1"/>
  <c r="A64" i="77" s="1"/>
  <c r="A65" i="77" s="1"/>
  <c r="A66" i="77" s="1"/>
  <c r="A67" i="77" s="1"/>
  <c r="A68" i="77" s="1"/>
  <c r="A69" i="77" s="1"/>
  <c r="A70" i="77" s="1"/>
  <c r="A71" i="77" s="1"/>
  <c r="A72" i="77" s="1"/>
  <c r="A73" i="77" s="1"/>
  <c r="DQ103" i="72"/>
  <c r="DM103" i="72"/>
  <c r="DI103" i="72"/>
  <c r="DE103" i="72"/>
  <c r="DA103" i="72"/>
  <c r="CW103" i="72"/>
  <c r="CS103" i="72"/>
  <c r="CO103" i="72"/>
  <c r="CK103" i="72"/>
  <c r="CG103" i="72"/>
  <c r="CC103" i="72"/>
  <c r="BY103" i="72"/>
  <c r="BU103" i="72"/>
  <c r="BQ103" i="72"/>
  <c r="BM103" i="72"/>
  <c r="BI103" i="72"/>
  <c r="BE103" i="72"/>
  <c r="BA103" i="72"/>
  <c r="AW103" i="72"/>
  <c r="AS103" i="72"/>
  <c r="AO103" i="72"/>
  <c r="AK103" i="72"/>
  <c r="AG103" i="72"/>
  <c r="AC103" i="72"/>
  <c r="Y103" i="72"/>
  <c r="U103" i="72"/>
  <c r="Q103" i="72"/>
  <c r="M103" i="72"/>
  <c r="DQ102" i="72"/>
  <c r="DM102" i="72"/>
  <c r="DI102" i="72"/>
  <c r="DE102" i="72"/>
  <c r="DA102" i="72"/>
  <c r="CW102" i="72"/>
  <c r="CS102" i="72"/>
  <c r="CO102" i="72"/>
  <c r="CK102" i="72"/>
  <c r="CG102" i="72"/>
  <c r="CC102" i="72"/>
  <c r="BY102" i="72"/>
  <c r="BU102" i="72"/>
  <c r="BQ102" i="72"/>
  <c r="BM102" i="72"/>
  <c r="BI102" i="72"/>
  <c r="BE102" i="72"/>
  <c r="BA102" i="72"/>
  <c r="AW102" i="72"/>
  <c r="AS102" i="72"/>
  <c r="AO102" i="72"/>
  <c r="AK102" i="72"/>
  <c r="AG102" i="72"/>
  <c r="AC102" i="72"/>
  <c r="Y102" i="72"/>
  <c r="U102" i="72"/>
  <c r="Q102" i="72"/>
  <c r="M102" i="72"/>
  <c r="DY101" i="72"/>
  <c r="DU101" i="72"/>
  <c r="DQ101" i="72"/>
  <c r="DM101" i="72"/>
  <c r="DI101" i="72"/>
  <c r="DE101" i="72"/>
  <c r="DA101" i="72"/>
  <c r="CW101" i="72"/>
  <c r="CS101" i="72"/>
  <c r="CO101" i="72"/>
  <c r="CK101" i="72"/>
  <c r="CG101" i="72"/>
  <c r="CC101" i="72"/>
  <c r="BY101" i="72"/>
  <c r="BU101" i="72"/>
  <c r="BQ101" i="72"/>
  <c r="BM101" i="72"/>
  <c r="BI101" i="72"/>
  <c r="BE101" i="72"/>
  <c r="BA101" i="72"/>
  <c r="AW101" i="72"/>
  <c r="AS101" i="72"/>
  <c r="AO101" i="72"/>
  <c r="AK101" i="72"/>
  <c r="AG101" i="72"/>
  <c r="AC101" i="72"/>
  <c r="Y101" i="72"/>
  <c r="U101" i="72"/>
  <c r="Q101" i="72"/>
  <c r="M101" i="72"/>
  <c r="A101" i="72"/>
  <c r="DY100" i="72"/>
  <c r="DU100" i="72"/>
  <c r="DQ100" i="72"/>
  <c r="DM100" i="72"/>
  <c r="DI100" i="72"/>
  <c r="DE100" i="72"/>
  <c r="DA100" i="72"/>
  <c r="CW100" i="72"/>
  <c r="CS100" i="72"/>
  <c r="CO100" i="72"/>
  <c r="CK100" i="72"/>
  <c r="CG100" i="72"/>
  <c r="CC100" i="72"/>
  <c r="BY100" i="72"/>
  <c r="BU100" i="72"/>
  <c r="BQ100" i="72"/>
  <c r="BM100" i="72"/>
  <c r="BI100" i="72"/>
  <c r="BE100" i="72"/>
  <c r="BA100" i="72"/>
  <c r="AW100" i="72"/>
  <c r="AS100" i="72"/>
  <c r="AO100" i="72"/>
  <c r="AK100" i="72"/>
  <c r="AG100" i="72"/>
  <c r="AC100" i="72"/>
  <c r="Y100" i="72"/>
  <c r="U100" i="72"/>
  <c r="Q100" i="72"/>
  <c r="M100" i="72"/>
  <c r="A100" i="72"/>
  <c r="DY99" i="72"/>
  <c r="DU99" i="72"/>
  <c r="DQ99" i="72"/>
  <c r="DM99" i="72"/>
  <c r="DI99" i="72"/>
  <c r="DE99" i="72"/>
  <c r="DA99" i="72"/>
  <c r="CW99" i="72"/>
  <c r="CS99" i="72"/>
  <c r="CO99" i="72"/>
  <c r="CK99" i="72"/>
  <c r="CG99" i="72"/>
  <c r="CC99" i="72"/>
  <c r="BY99" i="72"/>
  <c r="BU99" i="72"/>
  <c r="BQ99" i="72"/>
  <c r="BM99" i="72"/>
  <c r="BI99" i="72"/>
  <c r="BE99" i="72"/>
  <c r="BA99" i="72"/>
  <c r="AW99" i="72"/>
  <c r="AS99" i="72"/>
  <c r="AO99" i="72"/>
  <c r="AK99" i="72"/>
  <c r="AG99" i="72"/>
  <c r="AC99" i="72"/>
  <c r="Y99" i="72"/>
  <c r="U99" i="72"/>
  <c r="Q99" i="72"/>
  <c r="M99" i="72"/>
  <c r="A99" i="72"/>
  <c r="DY98" i="72"/>
  <c r="DU98" i="72"/>
  <c r="DQ98" i="72"/>
  <c r="DM98" i="72"/>
  <c r="DI98" i="72"/>
  <c r="DE98" i="72"/>
  <c r="DA98" i="72"/>
  <c r="CW98" i="72"/>
  <c r="CS98" i="72"/>
  <c r="CO98" i="72"/>
  <c r="CK98" i="72"/>
  <c r="CG98" i="72"/>
  <c r="CC98" i="72"/>
  <c r="BY98" i="72"/>
  <c r="BU98" i="72"/>
  <c r="BQ98" i="72"/>
  <c r="BM98" i="72"/>
  <c r="BI98" i="72"/>
  <c r="BE98" i="72"/>
  <c r="BA98" i="72"/>
  <c r="AW98" i="72"/>
  <c r="AS98" i="72"/>
  <c r="AO98" i="72"/>
  <c r="AK98" i="72"/>
  <c r="AG98" i="72"/>
  <c r="AC98" i="72"/>
  <c r="Y98" i="72"/>
  <c r="U98" i="72"/>
  <c r="Q98" i="72"/>
  <c r="M98" i="72"/>
  <c r="A98" i="72"/>
  <c r="DY97" i="72"/>
  <c r="DU97" i="72"/>
  <c r="DQ97" i="72"/>
  <c r="DM97" i="72"/>
  <c r="DI97" i="72"/>
  <c r="DE97" i="72"/>
  <c r="DA97" i="72"/>
  <c r="CW97" i="72"/>
  <c r="CS97" i="72"/>
  <c r="CO97" i="72"/>
  <c r="CK97" i="72"/>
  <c r="CG97" i="72"/>
  <c r="CC97" i="72"/>
  <c r="BY97" i="72"/>
  <c r="BU97" i="72"/>
  <c r="BQ97" i="72"/>
  <c r="BM97" i="72"/>
  <c r="BI97" i="72"/>
  <c r="BE97" i="72"/>
  <c r="BA97" i="72"/>
  <c r="AW97" i="72"/>
  <c r="AS97" i="72"/>
  <c r="AO97" i="72"/>
  <c r="AK97" i="72"/>
  <c r="AG97" i="72"/>
  <c r="AC97" i="72"/>
  <c r="Y97" i="72"/>
  <c r="U97" i="72"/>
  <c r="Q97" i="72"/>
  <c r="M97" i="72"/>
  <c r="A97" i="72"/>
  <c r="DY96" i="72"/>
  <c r="DU96" i="72"/>
  <c r="DQ96" i="72"/>
  <c r="DM96" i="72"/>
  <c r="DI96" i="72"/>
  <c r="DE96" i="72"/>
  <c r="DA96" i="72"/>
  <c r="CW96" i="72"/>
  <c r="CS96" i="72"/>
  <c r="CO96" i="72"/>
  <c r="CK96" i="72"/>
  <c r="CG96" i="72"/>
  <c r="CC96" i="72"/>
  <c r="BY96" i="72"/>
  <c r="BU96" i="72"/>
  <c r="BQ96" i="72"/>
  <c r="BM96" i="72"/>
  <c r="BI96" i="72"/>
  <c r="BE96" i="72"/>
  <c r="BA96" i="72"/>
  <c r="AW96" i="72"/>
  <c r="AS96" i="72"/>
  <c r="AO96" i="72"/>
  <c r="AK96" i="72"/>
  <c r="AG96" i="72"/>
  <c r="AC96" i="72"/>
  <c r="Y96" i="72"/>
  <c r="U96" i="72"/>
  <c r="Q96" i="72"/>
  <c r="M96" i="72"/>
  <c r="A96" i="72"/>
  <c r="DY95" i="72"/>
  <c r="DU95" i="72"/>
  <c r="DQ95" i="72"/>
  <c r="DM95" i="72"/>
  <c r="DI95" i="72"/>
  <c r="DE95" i="72"/>
  <c r="DA95" i="72"/>
  <c r="CW95" i="72"/>
  <c r="CS95" i="72"/>
  <c r="CO95" i="72"/>
  <c r="CK95" i="72"/>
  <c r="CG95" i="72"/>
  <c r="CC95" i="72"/>
  <c r="BY95" i="72"/>
  <c r="BU95" i="72"/>
  <c r="BQ95" i="72"/>
  <c r="BM95" i="72"/>
  <c r="BI95" i="72"/>
  <c r="BE95" i="72"/>
  <c r="BA95" i="72"/>
  <c r="AW95" i="72"/>
  <c r="AS95" i="72"/>
  <c r="AO95" i="72"/>
  <c r="AK95" i="72"/>
  <c r="AG95" i="72"/>
  <c r="AC95" i="72"/>
  <c r="Y95" i="72"/>
  <c r="U95" i="72"/>
  <c r="Q95" i="72"/>
  <c r="M95" i="72"/>
  <c r="A95" i="72"/>
  <c r="DY94" i="72"/>
  <c r="DU94" i="72"/>
  <c r="DQ94" i="72"/>
  <c r="DM94" i="72"/>
  <c r="DI94" i="72"/>
  <c r="DE94" i="72"/>
  <c r="DA94" i="72"/>
  <c r="CW94" i="72"/>
  <c r="CS94" i="72"/>
  <c r="CO94" i="72"/>
  <c r="CK94" i="72"/>
  <c r="CG94" i="72"/>
  <c r="CC94" i="72"/>
  <c r="BY94" i="72"/>
  <c r="BU94" i="72"/>
  <c r="BQ94" i="72"/>
  <c r="BM94" i="72"/>
  <c r="BI94" i="72"/>
  <c r="BE94" i="72"/>
  <c r="BA94" i="72"/>
  <c r="AW94" i="72"/>
  <c r="AS94" i="72"/>
  <c r="AO94" i="72"/>
  <c r="AK94" i="72"/>
  <c r="AG94" i="72"/>
  <c r="AC94" i="72"/>
  <c r="Y94" i="72"/>
  <c r="U94" i="72"/>
  <c r="Q94" i="72"/>
  <c r="M94" i="72"/>
  <c r="A94" i="72"/>
  <c r="DY93" i="72"/>
  <c r="DU93" i="72"/>
  <c r="DQ93" i="72"/>
  <c r="DM93" i="72"/>
  <c r="DI93" i="72"/>
  <c r="DE93" i="72"/>
  <c r="DA93" i="72"/>
  <c r="CW93" i="72"/>
  <c r="CS93" i="72"/>
  <c r="CO93" i="72"/>
  <c r="CK93" i="72"/>
  <c r="CG93" i="72"/>
  <c r="CC93" i="72"/>
  <c r="BY93" i="72"/>
  <c r="BU93" i="72"/>
  <c r="BQ93" i="72"/>
  <c r="BM93" i="72"/>
  <c r="BI93" i="72"/>
  <c r="BE93" i="72"/>
  <c r="BA93" i="72"/>
  <c r="AW93" i="72"/>
  <c r="AS93" i="72"/>
  <c r="AO93" i="72"/>
  <c r="AK93" i="72"/>
  <c r="AG93" i="72"/>
  <c r="AC93" i="72"/>
  <c r="Y93" i="72"/>
  <c r="U93" i="72"/>
  <c r="Q93" i="72"/>
  <c r="M93" i="72"/>
  <c r="A93" i="72"/>
  <c r="DY92" i="72"/>
  <c r="DU92" i="72"/>
  <c r="DQ92" i="72"/>
  <c r="DM92" i="72"/>
  <c r="DI92" i="72"/>
  <c r="DE92" i="72"/>
  <c r="DA92" i="72"/>
  <c r="CW92" i="72"/>
  <c r="CS92" i="72"/>
  <c r="CO92" i="72"/>
  <c r="CK92" i="72"/>
  <c r="CG92" i="72"/>
  <c r="CC92" i="72"/>
  <c r="BY92" i="72"/>
  <c r="BU92" i="72"/>
  <c r="BQ92" i="72"/>
  <c r="BM92" i="72"/>
  <c r="BI92" i="72"/>
  <c r="BE92" i="72"/>
  <c r="BA92" i="72"/>
  <c r="AW92" i="72"/>
  <c r="AS92" i="72"/>
  <c r="AO92" i="72"/>
  <c r="AK92" i="72"/>
  <c r="AG92" i="72"/>
  <c r="AC92" i="72"/>
  <c r="Y92" i="72"/>
  <c r="U92" i="72"/>
  <c r="Q92" i="72"/>
  <c r="M92" i="72"/>
  <c r="A92" i="72"/>
  <c r="DY91" i="72"/>
  <c r="DU91" i="72"/>
  <c r="DQ91" i="72"/>
  <c r="DM91" i="72"/>
  <c r="DI91" i="72"/>
  <c r="DE91" i="72"/>
  <c r="DA91" i="72"/>
  <c r="CW91" i="72"/>
  <c r="CS91" i="72"/>
  <c r="CO91" i="72"/>
  <c r="CK91" i="72"/>
  <c r="CG91" i="72"/>
  <c r="CC91" i="72"/>
  <c r="BY91" i="72"/>
  <c r="BU91" i="72"/>
  <c r="BQ91" i="72"/>
  <c r="BM91" i="72"/>
  <c r="BI91" i="72"/>
  <c r="BE91" i="72"/>
  <c r="BA91" i="72"/>
  <c r="AW91" i="72"/>
  <c r="AS91" i="72"/>
  <c r="AO91" i="72"/>
  <c r="AK91" i="72"/>
  <c r="AG91" i="72"/>
  <c r="AC91" i="72"/>
  <c r="Y91" i="72"/>
  <c r="U91" i="72"/>
  <c r="Q91" i="72"/>
  <c r="M91" i="72"/>
  <c r="A91" i="72"/>
  <c r="DY90" i="72"/>
  <c r="DU90" i="72"/>
  <c r="DQ90" i="72"/>
  <c r="DM90" i="72"/>
  <c r="DI90" i="72"/>
  <c r="DE90" i="72"/>
  <c r="DA90" i="72"/>
  <c r="CW90" i="72"/>
  <c r="CS90" i="72"/>
  <c r="CO90" i="72"/>
  <c r="CK90" i="72"/>
  <c r="CG90" i="72"/>
  <c r="CC90" i="72"/>
  <c r="BY90" i="72"/>
  <c r="BU90" i="72"/>
  <c r="BQ90" i="72"/>
  <c r="BM90" i="72"/>
  <c r="BI90" i="72"/>
  <c r="BE90" i="72"/>
  <c r="BA90" i="72"/>
  <c r="AW90" i="72"/>
  <c r="AS90" i="72"/>
  <c r="AO90" i="72"/>
  <c r="AK90" i="72"/>
  <c r="AG90" i="72"/>
  <c r="AC90" i="72"/>
  <c r="Y90" i="72"/>
  <c r="U90" i="72"/>
  <c r="Q90" i="72"/>
  <c r="M90" i="72"/>
  <c r="A90" i="72"/>
  <c r="DY89" i="72"/>
  <c r="DU89" i="72"/>
  <c r="DQ89" i="72"/>
  <c r="DM89" i="72"/>
  <c r="DI89" i="72"/>
  <c r="DE89" i="72"/>
  <c r="DA89" i="72"/>
  <c r="CW89" i="72"/>
  <c r="CS89" i="72"/>
  <c r="CO89" i="72"/>
  <c r="CK89" i="72"/>
  <c r="CG89" i="72"/>
  <c r="CC89" i="72"/>
  <c r="BY89" i="72"/>
  <c r="BU89" i="72"/>
  <c r="BQ89" i="72"/>
  <c r="BM89" i="72"/>
  <c r="BI89" i="72"/>
  <c r="BE89" i="72"/>
  <c r="BA89" i="72"/>
  <c r="AW89" i="72"/>
  <c r="AS89" i="72"/>
  <c r="AO89" i="72"/>
  <c r="AK89" i="72"/>
  <c r="AG89" i="72"/>
  <c r="AC89" i="72"/>
  <c r="Y89" i="72"/>
  <c r="U89" i="72"/>
  <c r="Q89" i="72"/>
  <c r="M89" i="72"/>
  <c r="A89" i="72"/>
  <c r="DY88" i="72"/>
  <c r="DU88" i="72"/>
  <c r="DQ88" i="72"/>
  <c r="DM88" i="72"/>
  <c r="DI88" i="72"/>
  <c r="DE88" i="72"/>
  <c r="DA88" i="72"/>
  <c r="CW88" i="72"/>
  <c r="CS88" i="72"/>
  <c r="CO88" i="72"/>
  <c r="CK88" i="72"/>
  <c r="CG88" i="72"/>
  <c r="CC88" i="72"/>
  <c r="BY88" i="72"/>
  <c r="BU88" i="72"/>
  <c r="BQ88" i="72"/>
  <c r="BM88" i="72"/>
  <c r="BI88" i="72"/>
  <c r="BE88" i="72"/>
  <c r="BA88" i="72"/>
  <c r="AW88" i="72"/>
  <c r="AS88" i="72"/>
  <c r="AO88" i="72"/>
  <c r="AK88" i="72"/>
  <c r="AG88" i="72"/>
  <c r="AC88" i="72"/>
  <c r="Y88" i="72"/>
  <c r="U88" i="72"/>
  <c r="Q88" i="72"/>
  <c r="M88" i="72"/>
  <c r="A88" i="72"/>
  <c r="DY87" i="72"/>
  <c r="DU87" i="72"/>
  <c r="DQ87" i="72"/>
  <c r="DM87" i="72"/>
  <c r="DI87" i="72"/>
  <c r="DE87" i="72"/>
  <c r="DA87" i="72"/>
  <c r="CW87" i="72"/>
  <c r="CS87" i="72"/>
  <c r="CO87" i="72"/>
  <c r="CK87" i="72"/>
  <c r="CG87" i="72"/>
  <c r="CC87" i="72"/>
  <c r="BY87" i="72"/>
  <c r="BU87" i="72"/>
  <c r="BQ87" i="72"/>
  <c r="BM87" i="72"/>
  <c r="BI87" i="72"/>
  <c r="BE87" i="72"/>
  <c r="BA87" i="72"/>
  <c r="AW87" i="72"/>
  <c r="AS87" i="72"/>
  <c r="AO87" i="72"/>
  <c r="AK87" i="72"/>
  <c r="AG87" i="72"/>
  <c r="AC87" i="72"/>
  <c r="Y87" i="72"/>
  <c r="U87" i="72"/>
  <c r="Q87" i="72"/>
  <c r="M87" i="72"/>
  <c r="A87" i="72"/>
  <c r="DY86" i="72"/>
  <c r="DU86" i="72"/>
  <c r="DQ86" i="72"/>
  <c r="DM86" i="72"/>
  <c r="DI86" i="72"/>
  <c r="DE86" i="72"/>
  <c r="DA86" i="72"/>
  <c r="CW86" i="72"/>
  <c r="CS86" i="72"/>
  <c r="CO86" i="72"/>
  <c r="CK86" i="72"/>
  <c r="CG86" i="72"/>
  <c r="CC86" i="72"/>
  <c r="BY86" i="72"/>
  <c r="BU86" i="72"/>
  <c r="BQ86" i="72"/>
  <c r="BM86" i="72"/>
  <c r="BI86" i="72"/>
  <c r="BE86" i="72"/>
  <c r="BA86" i="72"/>
  <c r="AW86" i="72"/>
  <c r="AS86" i="72"/>
  <c r="AO86" i="72"/>
  <c r="AK86" i="72"/>
  <c r="AG86" i="72"/>
  <c r="AC86" i="72"/>
  <c r="Y86" i="72"/>
  <c r="U86" i="72"/>
  <c r="Q86" i="72"/>
  <c r="M86" i="72"/>
  <c r="A86" i="72"/>
  <c r="DY85" i="72"/>
  <c r="DU85" i="72"/>
  <c r="DQ85" i="72"/>
  <c r="DM85" i="72"/>
  <c r="DI85" i="72"/>
  <c r="DE85" i="72"/>
  <c r="DA85" i="72"/>
  <c r="CW85" i="72"/>
  <c r="CS85" i="72"/>
  <c r="CO85" i="72"/>
  <c r="CK85" i="72"/>
  <c r="CG85" i="72"/>
  <c r="CC85" i="72"/>
  <c r="BY85" i="72"/>
  <c r="BU85" i="72"/>
  <c r="BQ85" i="72"/>
  <c r="BM85" i="72"/>
  <c r="BI85" i="72"/>
  <c r="BE85" i="72"/>
  <c r="BA85" i="72"/>
  <c r="AW85" i="72"/>
  <c r="AS85" i="72"/>
  <c r="AO85" i="72"/>
  <c r="AK85" i="72"/>
  <c r="AG85" i="72"/>
  <c r="AC85" i="72"/>
  <c r="Y85" i="72"/>
  <c r="U85" i="72"/>
  <c r="Q85" i="72"/>
  <c r="M85" i="72"/>
  <c r="A85" i="72"/>
  <c r="DY84" i="72"/>
  <c r="DU84" i="72"/>
  <c r="DQ84" i="72"/>
  <c r="DM84" i="72"/>
  <c r="DI84" i="72"/>
  <c r="DE84" i="72"/>
  <c r="DA84" i="72"/>
  <c r="CW84" i="72"/>
  <c r="CS84" i="72"/>
  <c r="CO84" i="72"/>
  <c r="CK84" i="72"/>
  <c r="CG84" i="72"/>
  <c r="CC84" i="72"/>
  <c r="BY84" i="72"/>
  <c r="BU84" i="72"/>
  <c r="BQ84" i="72"/>
  <c r="BM84" i="72"/>
  <c r="BI84" i="72"/>
  <c r="BE84" i="72"/>
  <c r="BA84" i="72"/>
  <c r="AW84" i="72"/>
  <c r="AS84" i="72"/>
  <c r="AO84" i="72"/>
  <c r="AK84" i="72"/>
  <c r="AG84" i="72"/>
  <c r="AC84" i="72"/>
  <c r="Y84" i="72"/>
  <c r="U84" i="72"/>
  <c r="Q84" i="72"/>
  <c r="M84" i="72"/>
  <c r="A84" i="72"/>
  <c r="DY83" i="72"/>
  <c r="DU83" i="72"/>
  <c r="DQ83" i="72"/>
  <c r="DM83" i="72"/>
  <c r="DI83" i="72"/>
  <c r="DE83" i="72"/>
  <c r="DA83" i="72"/>
  <c r="CW83" i="72"/>
  <c r="CS83" i="72"/>
  <c r="CO83" i="72"/>
  <c r="CK83" i="72"/>
  <c r="CG83" i="72"/>
  <c r="CC83" i="72"/>
  <c r="BY83" i="72"/>
  <c r="BU83" i="72"/>
  <c r="BQ83" i="72"/>
  <c r="BM83" i="72"/>
  <c r="BI83" i="72"/>
  <c r="BE83" i="72"/>
  <c r="BA83" i="72"/>
  <c r="AW83" i="72"/>
  <c r="AS83" i="72"/>
  <c r="AO83" i="72"/>
  <c r="AK83" i="72"/>
  <c r="AG83" i="72"/>
  <c r="AC83" i="72"/>
  <c r="Y83" i="72"/>
  <c r="U83" i="72"/>
  <c r="Q83" i="72"/>
  <c r="M83" i="72"/>
  <c r="A83" i="72"/>
  <c r="DY82" i="72"/>
  <c r="DU82" i="72"/>
  <c r="DQ82" i="72"/>
  <c r="DM82" i="72"/>
  <c r="DI82" i="72"/>
  <c r="DE82" i="72"/>
  <c r="DA82" i="72"/>
  <c r="CW82" i="72"/>
  <c r="CS82" i="72"/>
  <c r="CO82" i="72"/>
  <c r="CK82" i="72"/>
  <c r="CG82" i="72"/>
  <c r="CC82" i="72"/>
  <c r="BY82" i="72"/>
  <c r="BU82" i="72"/>
  <c r="BQ82" i="72"/>
  <c r="BM82" i="72"/>
  <c r="BI82" i="72"/>
  <c r="BE82" i="72"/>
  <c r="BA82" i="72"/>
  <c r="AW82" i="72"/>
  <c r="AS82" i="72"/>
  <c r="AO82" i="72"/>
  <c r="AK82" i="72"/>
  <c r="AG82" i="72"/>
  <c r="AC82" i="72"/>
  <c r="Y82" i="72"/>
  <c r="U82" i="72"/>
  <c r="Q82" i="72"/>
  <c r="M82" i="72"/>
  <c r="A82" i="72"/>
  <c r="DY81" i="72"/>
  <c r="DU81" i="72"/>
  <c r="DQ81" i="72"/>
  <c r="DM81" i="72"/>
  <c r="DI81" i="72"/>
  <c r="DE81" i="72"/>
  <c r="DA81" i="72"/>
  <c r="CW81" i="72"/>
  <c r="CS81" i="72"/>
  <c r="CO81" i="72"/>
  <c r="CK81" i="72"/>
  <c r="CG81" i="72"/>
  <c r="CC81" i="72"/>
  <c r="BY81" i="72"/>
  <c r="BU81" i="72"/>
  <c r="BQ81" i="72"/>
  <c r="BM81" i="72"/>
  <c r="BI81" i="72"/>
  <c r="BE81" i="72"/>
  <c r="BA81" i="72"/>
  <c r="AW81" i="72"/>
  <c r="AS81" i="72"/>
  <c r="AO81" i="72"/>
  <c r="AK81" i="72"/>
  <c r="AG81" i="72"/>
  <c r="AC81" i="72"/>
  <c r="Y81" i="72"/>
  <c r="U81" i="72"/>
  <c r="Q81" i="72"/>
  <c r="M81" i="72"/>
  <c r="A81" i="72"/>
  <c r="DY80" i="72"/>
  <c r="DU80" i="72"/>
  <c r="DQ80" i="72"/>
  <c r="DM80" i="72"/>
  <c r="DI80" i="72"/>
  <c r="DE80" i="72"/>
  <c r="DA80" i="72"/>
  <c r="CW80" i="72"/>
  <c r="CS80" i="72"/>
  <c r="CO80" i="72"/>
  <c r="CK80" i="72"/>
  <c r="CG80" i="72"/>
  <c r="CC80" i="72"/>
  <c r="BY80" i="72"/>
  <c r="BU80" i="72"/>
  <c r="BQ80" i="72"/>
  <c r="BM80" i="72"/>
  <c r="BI80" i="72"/>
  <c r="BE80" i="72"/>
  <c r="BA80" i="72"/>
  <c r="AW80" i="72"/>
  <c r="AS80" i="72"/>
  <c r="AO80" i="72"/>
  <c r="AK80" i="72"/>
  <c r="AG80" i="72"/>
  <c r="AC80" i="72"/>
  <c r="Y80" i="72"/>
  <c r="U80" i="72"/>
  <c r="Q80" i="72"/>
  <c r="M80" i="72"/>
  <c r="A80" i="72"/>
  <c r="DY79" i="72"/>
  <c r="DU79" i="72"/>
  <c r="DQ79" i="72"/>
  <c r="DM79" i="72"/>
  <c r="DI79" i="72"/>
  <c r="DE79" i="72"/>
  <c r="DA79" i="72"/>
  <c r="CW79" i="72"/>
  <c r="CS79" i="72"/>
  <c r="CO79" i="72"/>
  <c r="CK79" i="72"/>
  <c r="CG79" i="72"/>
  <c r="CC79" i="72"/>
  <c r="BY79" i="72"/>
  <c r="BU79" i="72"/>
  <c r="BQ79" i="72"/>
  <c r="BM79" i="72"/>
  <c r="BI79" i="72"/>
  <c r="BE79" i="72"/>
  <c r="BA79" i="72"/>
  <c r="AW79" i="72"/>
  <c r="AS79" i="72"/>
  <c r="AO79" i="72"/>
  <c r="AK79" i="72"/>
  <c r="AG79" i="72"/>
  <c r="AC79" i="72"/>
  <c r="Y79" i="72"/>
  <c r="U79" i="72"/>
  <c r="Q79" i="72"/>
  <c r="M79" i="72"/>
  <c r="A79" i="72"/>
  <c r="DY78" i="72"/>
  <c r="DU78" i="72"/>
  <c r="DQ78" i="72"/>
  <c r="DM78" i="72"/>
  <c r="DI78" i="72"/>
  <c r="DE78" i="72"/>
  <c r="DA78" i="72"/>
  <c r="CW78" i="72"/>
  <c r="CS78" i="72"/>
  <c r="CO78" i="72"/>
  <c r="CK78" i="72"/>
  <c r="CG78" i="72"/>
  <c r="CC78" i="72"/>
  <c r="BY78" i="72"/>
  <c r="BU78" i="72"/>
  <c r="BQ78" i="72"/>
  <c r="BM78" i="72"/>
  <c r="BI78" i="72"/>
  <c r="BE78" i="72"/>
  <c r="BA78" i="72"/>
  <c r="AW78" i="72"/>
  <c r="AS78" i="72"/>
  <c r="AO78" i="72"/>
  <c r="AK78" i="72"/>
  <c r="AG78" i="72"/>
  <c r="AC78" i="72"/>
  <c r="Y78" i="72"/>
  <c r="U78" i="72"/>
  <c r="Q78" i="72"/>
  <c r="M78" i="72"/>
  <c r="A78" i="72"/>
  <c r="DY77" i="72"/>
  <c r="DU77" i="72"/>
  <c r="DQ77" i="72"/>
  <c r="DM77" i="72"/>
  <c r="DI77" i="72"/>
  <c r="DE77" i="72"/>
  <c r="DA77" i="72"/>
  <c r="CW77" i="72"/>
  <c r="CS77" i="72"/>
  <c r="CO77" i="72"/>
  <c r="CK77" i="72"/>
  <c r="CG77" i="72"/>
  <c r="CC77" i="72"/>
  <c r="BY77" i="72"/>
  <c r="BU77" i="72"/>
  <c r="BQ77" i="72"/>
  <c r="BM77" i="72"/>
  <c r="BI77" i="72"/>
  <c r="BE77" i="72"/>
  <c r="BA77" i="72"/>
  <c r="AW77" i="72"/>
  <c r="AS77" i="72"/>
  <c r="AO77" i="72"/>
  <c r="AK77" i="72"/>
  <c r="AG77" i="72"/>
  <c r="AC77" i="72"/>
  <c r="Y77" i="72"/>
  <c r="U77" i="72"/>
  <c r="Q77" i="72"/>
  <c r="M77" i="72"/>
  <c r="A77" i="72"/>
  <c r="DY76" i="72"/>
  <c r="DU76" i="72"/>
  <c r="DQ76" i="72"/>
  <c r="DM76" i="72"/>
  <c r="DI76" i="72"/>
  <c r="DE76" i="72"/>
  <c r="DA76" i="72"/>
  <c r="CW76" i="72"/>
  <c r="CS76" i="72"/>
  <c r="CO76" i="72"/>
  <c r="CK76" i="72"/>
  <c r="CG76" i="72"/>
  <c r="CC76" i="72"/>
  <c r="BY76" i="72"/>
  <c r="BU76" i="72"/>
  <c r="BQ76" i="72"/>
  <c r="BM76" i="72"/>
  <c r="BI76" i="72"/>
  <c r="BE76" i="72"/>
  <c r="BA76" i="72"/>
  <c r="AW76" i="72"/>
  <c r="AS76" i="72"/>
  <c r="AO76" i="72"/>
  <c r="AK76" i="72"/>
  <c r="AG76" i="72"/>
  <c r="AC76" i="72"/>
  <c r="Y76" i="72"/>
  <c r="U76" i="72"/>
  <c r="Q76" i="72"/>
  <c r="M76" i="72"/>
  <c r="A76" i="72"/>
  <c r="DY75" i="72"/>
  <c r="DU75" i="72"/>
  <c r="DQ75" i="72"/>
  <c r="DM75" i="72"/>
  <c r="DI75" i="72"/>
  <c r="DE75" i="72"/>
  <c r="DA75" i="72"/>
  <c r="CW75" i="72"/>
  <c r="CS75" i="72"/>
  <c r="CO75" i="72"/>
  <c r="CK75" i="72"/>
  <c r="CG75" i="72"/>
  <c r="CC75" i="72"/>
  <c r="BY75" i="72"/>
  <c r="BU75" i="72"/>
  <c r="BQ75" i="72"/>
  <c r="BM75" i="72"/>
  <c r="BI75" i="72"/>
  <c r="BE75" i="72"/>
  <c r="BA75" i="72"/>
  <c r="AW75" i="72"/>
  <c r="AS75" i="72"/>
  <c r="AO75" i="72"/>
  <c r="AK75" i="72"/>
  <c r="AG75" i="72"/>
  <c r="AC75" i="72"/>
  <c r="Y75" i="72"/>
  <c r="U75" i="72"/>
  <c r="Q75" i="72"/>
  <c r="M75" i="72"/>
  <c r="A75" i="72"/>
  <c r="DY74" i="72"/>
  <c r="DU74" i="72"/>
  <c r="DQ74" i="72"/>
  <c r="DM74" i="72"/>
  <c r="DI74" i="72"/>
  <c r="DE74" i="72"/>
  <c r="DA74" i="72"/>
  <c r="CW74" i="72"/>
  <c r="CS74" i="72"/>
  <c r="CO74" i="72"/>
  <c r="CK74" i="72"/>
  <c r="CG74" i="72"/>
  <c r="CC74" i="72"/>
  <c r="BY74" i="72"/>
  <c r="BU74" i="72"/>
  <c r="BQ74" i="72"/>
  <c r="BM74" i="72"/>
  <c r="BI74" i="72"/>
  <c r="BE74" i="72"/>
  <c r="BA74" i="72"/>
  <c r="AW74" i="72"/>
  <c r="AS74" i="72"/>
  <c r="AO74" i="72"/>
  <c r="AK74" i="72"/>
  <c r="AG74" i="72"/>
  <c r="AC74" i="72"/>
  <c r="Y74" i="72"/>
  <c r="U74" i="72"/>
  <c r="Q74" i="72"/>
  <c r="M74" i="72"/>
  <c r="A74" i="72"/>
  <c r="DY73" i="72"/>
  <c r="DU73" i="72"/>
  <c r="DQ73" i="72"/>
  <c r="DM73" i="72"/>
  <c r="DI73" i="72"/>
  <c r="DE73" i="72"/>
  <c r="DA73" i="72"/>
  <c r="CW73" i="72"/>
  <c r="CS73" i="72"/>
  <c r="CO73" i="72"/>
  <c r="CK73" i="72"/>
  <c r="CG73" i="72"/>
  <c r="CC73" i="72"/>
  <c r="BY73" i="72"/>
  <c r="BU73" i="72"/>
  <c r="BQ73" i="72"/>
  <c r="BM73" i="72"/>
  <c r="BI73" i="72"/>
  <c r="BE73" i="72"/>
  <c r="BA73" i="72"/>
  <c r="AW73" i="72"/>
  <c r="AS73" i="72"/>
  <c r="AO73" i="72"/>
  <c r="AK73" i="72"/>
  <c r="AG73" i="72"/>
  <c r="AC73" i="72"/>
  <c r="Y73" i="72"/>
  <c r="U73" i="72"/>
  <c r="Q73" i="72"/>
  <c r="M73" i="72"/>
  <c r="A73" i="72"/>
  <c r="DY72" i="72"/>
  <c r="DU72" i="72"/>
  <c r="DQ72" i="72"/>
  <c r="DM72" i="72"/>
  <c r="DI72" i="72"/>
  <c r="DE72" i="72"/>
  <c r="DA72" i="72"/>
  <c r="CW72" i="72"/>
  <c r="CS72" i="72"/>
  <c r="CO72" i="72"/>
  <c r="CK72" i="72"/>
  <c r="CG72" i="72"/>
  <c r="CC72" i="72"/>
  <c r="BY72" i="72"/>
  <c r="BU72" i="72"/>
  <c r="BQ72" i="72"/>
  <c r="BM72" i="72"/>
  <c r="BI72" i="72"/>
  <c r="BE72" i="72"/>
  <c r="BA72" i="72"/>
  <c r="AW72" i="72"/>
  <c r="AS72" i="72"/>
  <c r="AO72" i="72"/>
  <c r="AK72" i="72"/>
  <c r="AG72" i="72"/>
  <c r="AC72" i="72"/>
  <c r="Y72" i="72"/>
  <c r="U72" i="72"/>
  <c r="Q72" i="72"/>
  <c r="M72" i="72"/>
  <c r="A72" i="72"/>
  <c r="DY71" i="72"/>
  <c r="DU71" i="72"/>
  <c r="DQ71" i="72"/>
  <c r="DM71" i="72"/>
  <c r="DI71" i="72"/>
  <c r="DE71" i="72"/>
  <c r="DA71" i="72"/>
  <c r="CW71" i="72"/>
  <c r="CS71" i="72"/>
  <c r="CO71" i="72"/>
  <c r="CK71" i="72"/>
  <c r="CG71" i="72"/>
  <c r="CC71" i="72"/>
  <c r="BY71" i="72"/>
  <c r="BU71" i="72"/>
  <c r="BQ71" i="72"/>
  <c r="BM71" i="72"/>
  <c r="BI71" i="72"/>
  <c r="BE71" i="72"/>
  <c r="BA71" i="72"/>
  <c r="AW71" i="72"/>
  <c r="AS71" i="72"/>
  <c r="AO71" i="72"/>
  <c r="AK71" i="72"/>
  <c r="AG71" i="72"/>
  <c r="AC71" i="72"/>
  <c r="Y71" i="72"/>
  <c r="U71" i="72"/>
  <c r="Q71" i="72"/>
  <c r="M71" i="72"/>
  <c r="A71" i="72"/>
  <c r="DY70" i="72"/>
  <c r="DU70" i="72"/>
  <c r="DQ70" i="72"/>
  <c r="DM70" i="72"/>
  <c r="DI70" i="72"/>
  <c r="DE70" i="72"/>
  <c r="DA70" i="72"/>
  <c r="CW70" i="72"/>
  <c r="CS70" i="72"/>
  <c r="CO70" i="72"/>
  <c r="CK70" i="72"/>
  <c r="CG70" i="72"/>
  <c r="CC70" i="72"/>
  <c r="BY70" i="72"/>
  <c r="BU70" i="72"/>
  <c r="BQ70" i="72"/>
  <c r="BM70" i="72"/>
  <c r="BI70" i="72"/>
  <c r="BE70" i="72"/>
  <c r="BA70" i="72"/>
  <c r="AW70" i="72"/>
  <c r="AS70" i="72"/>
  <c r="AO70" i="72"/>
  <c r="AK70" i="72"/>
  <c r="AG70" i="72"/>
  <c r="AC70" i="72"/>
  <c r="Y70" i="72"/>
  <c r="U70" i="72"/>
  <c r="Q70" i="72"/>
  <c r="M70" i="72"/>
  <c r="A70" i="72"/>
  <c r="DY69" i="72"/>
  <c r="DU69" i="72"/>
  <c r="DQ69" i="72"/>
  <c r="DM69" i="72"/>
  <c r="DI69" i="72"/>
  <c r="DE69" i="72"/>
  <c r="DA69" i="72"/>
  <c r="CW69" i="72"/>
  <c r="CS69" i="72"/>
  <c r="CO69" i="72"/>
  <c r="CK69" i="72"/>
  <c r="CG69" i="72"/>
  <c r="CC69" i="72"/>
  <c r="BY69" i="72"/>
  <c r="BU69" i="72"/>
  <c r="BQ69" i="72"/>
  <c r="BM69" i="72"/>
  <c r="BI69" i="72"/>
  <c r="BE69" i="72"/>
  <c r="BA69" i="72"/>
  <c r="AW69" i="72"/>
  <c r="AS69" i="72"/>
  <c r="AO69" i="72"/>
  <c r="AK69" i="72"/>
  <c r="AG69" i="72"/>
  <c r="AC69" i="72"/>
  <c r="Y69" i="72"/>
  <c r="U69" i="72"/>
  <c r="Q69" i="72"/>
  <c r="M69" i="72"/>
  <c r="A69" i="72"/>
  <c r="DY68" i="72"/>
  <c r="DU68" i="72"/>
  <c r="DQ68" i="72"/>
  <c r="DM68" i="72"/>
  <c r="DI68" i="72"/>
  <c r="DE68" i="72"/>
  <c r="DA68" i="72"/>
  <c r="CW68" i="72"/>
  <c r="CS68" i="72"/>
  <c r="CO68" i="72"/>
  <c r="CK68" i="72"/>
  <c r="CG68" i="72"/>
  <c r="CC68" i="72"/>
  <c r="BY68" i="72"/>
  <c r="BU68" i="72"/>
  <c r="BQ68" i="72"/>
  <c r="BM68" i="72"/>
  <c r="BI68" i="72"/>
  <c r="BE68" i="72"/>
  <c r="BA68" i="72"/>
  <c r="AW68" i="72"/>
  <c r="AS68" i="72"/>
  <c r="AO68" i="72"/>
  <c r="AK68" i="72"/>
  <c r="AG68" i="72"/>
  <c r="AC68" i="72"/>
  <c r="Y68" i="72"/>
  <c r="U68" i="72"/>
  <c r="Q68" i="72"/>
  <c r="M68" i="72"/>
  <c r="A68" i="72"/>
  <c r="DY67" i="72"/>
  <c r="DU67" i="72"/>
  <c r="DQ67" i="72"/>
  <c r="DM67" i="72"/>
  <c r="DI67" i="72"/>
  <c r="DE67" i="72"/>
  <c r="DA67" i="72"/>
  <c r="CW67" i="72"/>
  <c r="CS67" i="72"/>
  <c r="CO67" i="72"/>
  <c r="CK67" i="72"/>
  <c r="CG67" i="72"/>
  <c r="CC67" i="72"/>
  <c r="BY67" i="72"/>
  <c r="BU67" i="72"/>
  <c r="BQ67" i="72"/>
  <c r="BM67" i="72"/>
  <c r="BI67" i="72"/>
  <c r="BE67" i="72"/>
  <c r="BA67" i="72"/>
  <c r="AW67" i="72"/>
  <c r="AS67" i="72"/>
  <c r="AO67" i="72"/>
  <c r="AK67" i="72"/>
  <c r="AG67" i="72"/>
  <c r="AC67" i="72"/>
  <c r="Y67" i="72"/>
  <c r="U67" i="72"/>
  <c r="Q67" i="72"/>
  <c r="M67" i="72"/>
  <c r="A67" i="72"/>
  <c r="DY66" i="72"/>
  <c r="DU66" i="72"/>
  <c r="DQ66" i="72"/>
  <c r="DM66" i="72"/>
  <c r="DI66" i="72"/>
  <c r="DE66" i="72"/>
  <c r="DA66" i="72"/>
  <c r="CW66" i="72"/>
  <c r="CS66" i="72"/>
  <c r="CO66" i="72"/>
  <c r="CK66" i="72"/>
  <c r="CG66" i="72"/>
  <c r="CC66" i="72"/>
  <c r="BY66" i="72"/>
  <c r="BU66" i="72"/>
  <c r="BQ66" i="72"/>
  <c r="BM66" i="72"/>
  <c r="BI66" i="72"/>
  <c r="BE66" i="72"/>
  <c r="BA66" i="72"/>
  <c r="AW66" i="72"/>
  <c r="AS66" i="72"/>
  <c r="AO66" i="72"/>
  <c r="AK66" i="72"/>
  <c r="AG66" i="72"/>
  <c r="AC66" i="72"/>
  <c r="Y66" i="72"/>
  <c r="U66" i="72"/>
  <c r="Q66" i="72"/>
  <c r="M66" i="72"/>
  <c r="A66" i="72"/>
  <c r="DY65" i="72"/>
  <c r="DU65" i="72"/>
  <c r="DQ65" i="72"/>
  <c r="DM65" i="72"/>
  <c r="DI65" i="72"/>
  <c r="DE65" i="72"/>
  <c r="DA65" i="72"/>
  <c r="CW65" i="72"/>
  <c r="CS65" i="72"/>
  <c r="CO65" i="72"/>
  <c r="CK65" i="72"/>
  <c r="CG65" i="72"/>
  <c r="CC65" i="72"/>
  <c r="BY65" i="72"/>
  <c r="BU65" i="72"/>
  <c r="BQ65" i="72"/>
  <c r="BM65" i="72"/>
  <c r="BI65" i="72"/>
  <c r="BE65" i="72"/>
  <c r="BA65" i="72"/>
  <c r="AW65" i="72"/>
  <c r="AS65" i="72"/>
  <c r="AO65" i="72"/>
  <c r="AK65" i="72"/>
  <c r="AG65" i="72"/>
  <c r="AC65" i="72"/>
  <c r="Y65" i="72"/>
  <c r="U65" i="72"/>
  <c r="Q65" i="72"/>
  <c r="M65" i="72"/>
  <c r="A65" i="72"/>
  <c r="DY64" i="72"/>
  <c r="DU64" i="72"/>
  <c r="DQ64" i="72"/>
  <c r="DM64" i="72"/>
  <c r="DI64" i="72"/>
  <c r="DE64" i="72"/>
  <c r="DA64" i="72"/>
  <c r="CW64" i="72"/>
  <c r="CS64" i="72"/>
  <c r="CO64" i="72"/>
  <c r="CK64" i="72"/>
  <c r="CG64" i="72"/>
  <c r="CC64" i="72"/>
  <c r="BY64" i="72"/>
  <c r="BU64" i="72"/>
  <c r="BQ64" i="72"/>
  <c r="BM64" i="72"/>
  <c r="BI64" i="72"/>
  <c r="BE64" i="72"/>
  <c r="BA64" i="72"/>
  <c r="AW64" i="72"/>
  <c r="AS64" i="72"/>
  <c r="AO64" i="72"/>
  <c r="AK64" i="72"/>
  <c r="AG64" i="72"/>
  <c r="AC64" i="72"/>
  <c r="Y64" i="72"/>
  <c r="U64" i="72"/>
  <c r="Q64" i="72"/>
  <c r="M64" i="72"/>
  <c r="A64" i="72"/>
  <c r="DY63" i="72"/>
  <c r="DU63" i="72"/>
  <c r="DQ63" i="72"/>
  <c r="DM63" i="72"/>
  <c r="DI63" i="72"/>
  <c r="DE63" i="72"/>
  <c r="DA63" i="72"/>
  <c r="CW63" i="72"/>
  <c r="CS63" i="72"/>
  <c r="CO63" i="72"/>
  <c r="CK63" i="72"/>
  <c r="CG63" i="72"/>
  <c r="CC63" i="72"/>
  <c r="BY63" i="72"/>
  <c r="BU63" i="72"/>
  <c r="BQ63" i="72"/>
  <c r="BM63" i="72"/>
  <c r="BI63" i="72"/>
  <c r="BE63" i="72"/>
  <c r="BA63" i="72"/>
  <c r="AW63" i="72"/>
  <c r="AS63" i="72"/>
  <c r="AO63" i="72"/>
  <c r="AK63" i="72"/>
  <c r="AG63" i="72"/>
  <c r="AC63" i="72"/>
  <c r="Y63" i="72"/>
  <c r="U63" i="72"/>
  <c r="Q63" i="72"/>
  <c r="M63" i="72"/>
  <c r="A63" i="72"/>
  <c r="DY62" i="72"/>
  <c r="DU62" i="72"/>
  <c r="DQ62" i="72"/>
  <c r="DM62" i="72"/>
  <c r="DI62" i="72"/>
  <c r="DE62" i="72"/>
  <c r="DA62" i="72"/>
  <c r="CW62" i="72"/>
  <c r="CS62" i="72"/>
  <c r="CO62" i="72"/>
  <c r="CK62" i="72"/>
  <c r="CG62" i="72"/>
  <c r="CC62" i="72"/>
  <c r="BY62" i="72"/>
  <c r="BU62" i="72"/>
  <c r="BQ62" i="72"/>
  <c r="BM62" i="72"/>
  <c r="BI62" i="72"/>
  <c r="BE62" i="72"/>
  <c r="BA62" i="72"/>
  <c r="AW62" i="72"/>
  <c r="AS62" i="72"/>
  <c r="AO62" i="72"/>
  <c r="AK62" i="72"/>
  <c r="AG62" i="72"/>
  <c r="AC62" i="72"/>
  <c r="Y62" i="72"/>
  <c r="U62" i="72"/>
  <c r="Q62" i="72"/>
  <c r="M62" i="72"/>
  <c r="A62" i="72"/>
  <c r="DY61" i="72"/>
  <c r="DU61" i="72"/>
  <c r="DQ61" i="72"/>
  <c r="DM61" i="72"/>
  <c r="DI61" i="72"/>
  <c r="DE61" i="72"/>
  <c r="DA61" i="72"/>
  <c r="CW61" i="72"/>
  <c r="CS61" i="72"/>
  <c r="CO61" i="72"/>
  <c r="CK61" i="72"/>
  <c r="CG61" i="72"/>
  <c r="CC61" i="72"/>
  <c r="BY61" i="72"/>
  <c r="BU61" i="72"/>
  <c r="BQ61" i="72"/>
  <c r="BM61" i="72"/>
  <c r="BI61" i="72"/>
  <c r="BE61" i="72"/>
  <c r="BA61" i="72"/>
  <c r="AW61" i="72"/>
  <c r="AS61" i="72"/>
  <c r="AO61" i="72"/>
  <c r="AK61" i="72"/>
  <c r="AG61" i="72"/>
  <c r="AC61" i="72"/>
  <c r="Y61" i="72"/>
  <c r="U61" i="72"/>
  <c r="Q61" i="72"/>
  <c r="M61" i="72"/>
  <c r="A61" i="72"/>
  <c r="DY60" i="72"/>
  <c r="DU60" i="72"/>
  <c r="DQ60" i="72"/>
  <c r="DM60" i="72"/>
  <c r="DI60" i="72"/>
  <c r="DE60" i="72"/>
  <c r="DA60" i="72"/>
  <c r="CW60" i="72"/>
  <c r="CS60" i="72"/>
  <c r="CO60" i="72"/>
  <c r="CK60" i="72"/>
  <c r="CG60" i="72"/>
  <c r="CC60" i="72"/>
  <c r="BY60" i="72"/>
  <c r="BU60" i="72"/>
  <c r="BQ60" i="72"/>
  <c r="BM60" i="72"/>
  <c r="BI60" i="72"/>
  <c r="BE60" i="72"/>
  <c r="BA60" i="72"/>
  <c r="AW60" i="72"/>
  <c r="AS60" i="72"/>
  <c r="AO60" i="72"/>
  <c r="AK60" i="72"/>
  <c r="AG60" i="72"/>
  <c r="AC60" i="72"/>
  <c r="Y60" i="72"/>
  <c r="U60" i="72"/>
  <c r="Q60" i="72"/>
  <c r="M60" i="72"/>
  <c r="DY59" i="72"/>
  <c r="DU59" i="72"/>
  <c r="DQ59" i="72"/>
  <c r="DM59" i="72"/>
  <c r="DI59" i="72"/>
  <c r="DE59" i="72"/>
  <c r="DA59" i="72"/>
  <c r="CW59" i="72"/>
  <c r="CS59" i="72"/>
  <c r="CO59" i="72"/>
  <c r="CK59" i="72"/>
  <c r="CG59" i="72"/>
  <c r="CC59" i="72"/>
  <c r="BY59" i="72"/>
  <c r="BU59" i="72"/>
  <c r="BQ59" i="72"/>
  <c r="BM59" i="72"/>
  <c r="BI59" i="72"/>
  <c r="BE59" i="72"/>
  <c r="BA59" i="72"/>
  <c r="AW59" i="72"/>
  <c r="AS59" i="72"/>
  <c r="AO59" i="72"/>
  <c r="AK59" i="72"/>
  <c r="AG59" i="72"/>
  <c r="AC59" i="72"/>
  <c r="Y59" i="72"/>
  <c r="U59" i="72"/>
  <c r="Q59" i="72"/>
  <c r="M59" i="72"/>
  <c r="DY58" i="72"/>
  <c r="DU58" i="72"/>
  <c r="DQ58" i="72"/>
  <c r="DM58" i="72"/>
  <c r="DI58" i="72"/>
  <c r="DE58" i="72"/>
  <c r="DA58" i="72"/>
  <c r="CW58" i="72"/>
  <c r="CS58" i="72"/>
  <c r="CO58" i="72"/>
  <c r="CK58" i="72"/>
  <c r="CG58" i="72"/>
  <c r="CC58" i="72"/>
  <c r="BY58" i="72"/>
  <c r="BU58" i="72"/>
  <c r="BQ58" i="72"/>
  <c r="BM58" i="72"/>
  <c r="BI58" i="72"/>
  <c r="BE58" i="72"/>
  <c r="BA58" i="72"/>
  <c r="AW58" i="72"/>
  <c r="AS58" i="72"/>
  <c r="AO58" i="72"/>
  <c r="AK58" i="72"/>
  <c r="AG58" i="72"/>
  <c r="AC58" i="72"/>
  <c r="Y58" i="72"/>
  <c r="U58" i="72"/>
  <c r="Q58" i="72"/>
  <c r="M58" i="72"/>
  <c r="DY57" i="72"/>
  <c r="DU57" i="72"/>
  <c r="DQ57" i="72"/>
  <c r="DM57" i="72"/>
  <c r="DI57" i="72"/>
  <c r="DE57" i="72"/>
  <c r="DA57" i="72"/>
  <c r="CW57" i="72"/>
  <c r="CS57" i="72"/>
  <c r="CO57" i="72"/>
  <c r="CK57" i="72"/>
  <c r="CG57" i="72"/>
  <c r="CC57" i="72"/>
  <c r="BY57" i="72"/>
  <c r="BU57" i="72"/>
  <c r="BQ57" i="72"/>
  <c r="BM57" i="72"/>
  <c r="BI57" i="72"/>
  <c r="BE57" i="72"/>
  <c r="BA57" i="72"/>
  <c r="AW57" i="72"/>
  <c r="AS57" i="72"/>
  <c r="AO57" i="72"/>
  <c r="AK57" i="72"/>
  <c r="AG57" i="72"/>
  <c r="AC57" i="72"/>
  <c r="Y57" i="72"/>
  <c r="U57" i="72"/>
  <c r="Q57" i="72"/>
  <c r="M57" i="72"/>
  <c r="DY56" i="72"/>
  <c r="DU56" i="72"/>
  <c r="DQ56" i="72"/>
  <c r="DM56" i="72"/>
  <c r="DI56" i="72"/>
  <c r="DE56" i="72"/>
  <c r="DA56" i="72"/>
  <c r="CW56" i="72"/>
  <c r="CS56" i="72"/>
  <c r="CO56" i="72"/>
  <c r="CK56" i="72"/>
  <c r="CG56" i="72"/>
  <c r="CC56" i="72"/>
  <c r="BY56" i="72"/>
  <c r="BU56" i="72"/>
  <c r="BQ56" i="72"/>
  <c r="BM56" i="72"/>
  <c r="BI56" i="72"/>
  <c r="BE56" i="72"/>
  <c r="BA56" i="72"/>
  <c r="AW56" i="72"/>
  <c r="AS56" i="72"/>
  <c r="AO56" i="72"/>
  <c r="AK56" i="72"/>
  <c r="AG56" i="72"/>
  <c r="AC56" i="72"/>
  <c r="Y56" i="72"/>
  <c r="U56" i="72"/>
  <c r="Q56" i="72"/>
  <c r="M56" i="72"/>
  <c r="DY55" i="72"/>
  <c r="DU55" i="72"/>
  <c r="DQ55" i="72"/>
  <c r="DM55" i="72"/>
  <c r="DI55" i="72"/>
  <c r="DE55" i="72"/>
  <c r="DA55" i="72"/>
  <c r="CW55" i="72"/>
  <c r="CS55" i="72"/>
  <c r="CO55" i="72"/>
  <c r="CK55" i="72"/>
  <c r="CG55" i="72"/>
  <c r="CC55" i="72"/>
  <c r="BY55" i="72"/>
  <c r="BU55" i="72"/>
  <c r="BQ55" i="72"/>
  <c r="BM55" i="72"/>
  <c r="BI55" i="72"/>
  <c r="BE55" i="72"/>
  <c r="BA55" i="72"/>
  <c r="AW55" i="72"/>
  <c r="AS55" i="72"/>
  <c r="AO55" i="72"/>
  <c r="AK55" i="72"/>
  <c r="AG55" i="72"/>
  <c r="AC55" i="72"/>
  <c r="Y55" i="72"/>
  <c r="U55" i="72"/>
  <c r="Q55" i="72"/>
  <c r="M55" i="72"/>
  <c r="DY54" i="72"/>
  <c r="DU54" i="72"/>
  <c r="DQ54" i="72"/>
  <c r="DM54" i="72"/>
  <c r="DI54" i="72"/>
  <c r="DE54" i="72"/>
  <c r="DA54" i="72"/>
  <c r="CW54" i="72"/>
  <c r="CS54" i="72"/>
  <c r="CO54" i="72"/>
  <c r="CK54" i="72"/>
  <c r="CG54" i="72"/>
  <c r="CC54" i="72"/>
  <c r="BY54" i="72"/>
  <c r="BU54" i="72"/>
  <c r="BQ54" i="72"/>
  <c r="BM54" i="72"/>
  <c r="BI54" i="72"/>
  <c r="BE54" i="72"/>
  <c r="BA54" i="72"/>
  <c r="AW54" i="72"/>
  <c r="AS54" i="72"/>
  <c r="AO54" i="72"/>
  <c r="AK54" i="72"/>
  <c r="AG54" i="72"/>
  <c r="AC54" i="72"/>
  <c r="Y54" i="72"/>
  <c r="U54" i="72"/>
  <c r="Q54" i="72"/>
  <c r="M54" i="72"/>
  <c r="DY53" i="72"/>
  <c r="DU53" i="72"/>
  <c r="DQ53" i="72"/>
  <c r="DM53" i="72"/>
  <c r="DI53" i="72"/>
  <c r="DE53" i="72"/>
  <c r="DA53" i="72"/>
  <c r="CW53" i="72"/>
  <c r="CS53" i="72"/>
  <c r="CO53" i="72"/>
  <c r="CK53" i="72"/>
  <c r="CG53" i="72"/>
  <c r="CC53" i="72"/>
  <c r="BY53" i="72"/>
  <c r="BU53" i="72"/>
  <c r="BQ53" i="72"/>
  <c r="BM53" i="72"/>
  <c r="BI53" i="72"/>
  <c r="BE53" i="72"/>
  <c r="BA53" i="72"/>
  <c r="AW53" i="72"/>
  <c r="AS53" i="72"/>
  <c r="AO53" i="72"/>
  <c r="AK53" i="72"/>
  <c r="AG53" i="72"/>
  <c r="AC53" i="72"/>
  <c r="Y53" i="72"/>
  <c r="U53" i="72"/>
  <c r="Q53" i="72"/>
  <c r="M53" i="72"/>
  <c r="DY52" i="72"/>
  <c r="DU52" i="72"/>
  <c r="DQ52" i="72"/>
  <c r="DM52" i="72"/>
  <c r="DI52" i="72"/>
  <c r="DE52" i="72"/>
  <c r="DA52" i="72"/>
  <c r="CW52" i="72"/>
  <c r="CS52" i="72"/>
  <c r="CO52" i="72"/>
  <c r="CK52" i="72"/>
  <c r="CG52" i="72"/>
  <c r="CC52" i="72"/>
  <c r="BY52" i="72"/>
  <c r="BU52" i="72"/>
  <c r="BQ52" i="72"/>
  <c r="BM52" i="72"/>
  <c r="BI52" i="72"/>
  <c r="BE52" i="72"/>
  <c r="BA52" i="72"/>
  <c r="AW52" i="72"/>
  <c r="AS52" i="72"/>
  <c r="AO52" i="72"/>
  <c r="AK52" i="72"/>
  <c r="AG52" i="72"/>
  <c r="AC52" i="72"/>
  <c r="Y52" i="72"/>
  <c r="U52" i="72"/>
  <c r="Q52" i="72"/>
  <c r="M52" i="72"/>
  <c r="DY51" i="72"/>
  <c r="DU51" i="72"/>
  <c r="DQ51" i="72"/>
  <c r="DM51" i="72"/>
  <c r="DI51" i="72"/>
  <c r="DE51" i="72"/>
  <c r="DA51" i="72"/>
  <c r="CW51" i="72"/>
  <c r="CS51" i="72"/>
  <c r="CO51" i="72"/>
  <c r="CK51" i="72"/>
  <c r="CG51" i="72"/>
  <c r="CC51" i="72"/>
  <c r="BY51" i="72"/>
  <c r="BU51" i="72"/>
  <c r="BQ51" i="72"/>
  <c r="BM51" i="72"/>
  <c r="BI51" i="72"/>
  <c r="BE51" i="72"/>
  <c r="BA51" i="72"/>
  <c r="AW51" i="72"/>
  <c r="AS51" i="72"/>
  <c r="AO51" i="72"/>
  <c r="AK51" i="72"/>
  <c r="AG51" i="72"/>
  <c r="AC51" i="72"/>
  <c r="Y51" i="72"/>
  <c r="U51" i="72"/>
  <c r="Q51" i="72"/>
  <c r="M51" i="72"/>
  <c r="DY50" i="72"/>
  <c r="DU50" i="72"/>
  <c r="DQ50" i="72"/>
  <c r="DM50" i="72"/>
  <c r="DI50" i="72"/>
  <c r="DE50" i="72"/>
  <c r="DA50" i="72"/>
  <c r="CW50" i="72"/>
  <c r="CS50" i="72"/>
  <c r="CO50" i="72"/>
  <c r="CK50" i="72"/>
  <c r="CG50" i="72"/>
  <c r="CC50" i="72"/>
  <c r="BY50" i="72"/>
  <c r="BU50" i="72"/>
  <c r="BQ50" i="72"/>
  <c r="BM50" i="72"/>
  <c r="BI50" i="72"/>
  <c r="BE50" i="72"/>
  <c r="BA50" i="72"/>
  <c r="AW50" i="72"/>
  <c r="AS50" i="72"/>
  <c r="AO50" i="72"/>
  <c r="AK50" i="72"/>
  <c r="AG50" i="72"/>
  <c r="AC50" i="72"/>
  <c r="Y50" i="72"/>
  <c r="U50" i="72"/>
  <c r="Q50" i="72"/>
  <c r="M50" i="72"/>
  <c r="DY49" i="72"/>
  <c r="DU49" i="72"/>
  <c r="DQ49" i="72"/>
  <c r="DM49" i="72"/>
  <c r="DI49" i="72"/>
  <c r="DE49" i="72"/>
  <c r="DA49" i="72"/>
  <c r="CW49" i="72"/>
  <c r="CS49" i="72"/>
  <c r="CO49" i="72"/>
  <c r="CK49" i="72"/>
  <c r="CG49" i="72"/>
  <c r="CC49" i="72"/>
  <c r="BY49" i="72"/>
  <c r="BU49" i="72"/>
  <c r="BQ49" i="72"/>
  <c r="BM49" i="72"/>
  <c r="BI49" i="72"/>
  <c r="BE49" i="72"/>
  <c r="BA49" i="72"/>
  <c r="AW49" i="72"/>
  <c r="AS49" i="72"/>
  <c r="AO49" i="72"/>
  <c r="AK49" i="72"/>
  <c r="AG49" i="72"/>
  <c r="AC49" i="72"/>
  <c r="Y49" i="72"/>
  <c r="U49" i="72"/>
  <c r="Q49" i="72"/>
  <c r="M49" i="72"/>
  <c r="DY48" i="72"/>
  <c r="DU48" i="72"/>
  <c r="DQ48" i="72"/>
  <c r="DM48" i="72"/>
  <c r="DI48" i="72"/>
  <c r="DE48" i="72"/>
  <c r="DA48" i="72"/>
  <c r="CW48" i="72"/>
  <c r="CS48" i="72"/>
  <c r="CO48" i="72"/>
  <c r="CK48" i="72"/>
  <c r="CG48" i="72"/>
  <c r="CC48" i="72"/>
  <c r="BY48" i="72"/>
  <c r="BU48" i="72"/>
  <c r="BQ48" i="72"/>
  <c r="BM48" i="72"/>
  <c r="BI48" i="72"/>
  <c r="BE48" i="72"/>
  <c r="BA48" i="72"/>
  <c r="AW48" i="72"/>
  <c r="AS48" i="72"/>
  <c r="AO48" i="72"/>
  <c r="AK48" i="72"/>
  <c r="AG48" i="72"/>
  <c r="AC48" i="72"/>
  <c r="Y48" i="72"/>
  <c r="U48" i="72"/>
  <c r="Q48" i="72"/>
  <c r="M48" i="72"/>
  <c r="DY47" i="72"/>
  <c r="DU47" i="72"/>
  <c r="DQ47" i="72"/>
  <c r="DM47" i="72"/>
  <c r="DI47" i="72"/>
  <c r="DE47" i="72"/>
  <c r="DA47" i="72"/>
  <c r="CW47" i="72"/>
  <c r="CS47" i="72"/>
  <c r="CO47" i="72"/>
  <c r="CK47" i="72"/>
  <c r="CG47" i="72"/>
  <c r="CC47" i="72"/>
  <c r="BY47" i="72"/>
  <c r="BU47" i="72"/>
  <c r="BQ47" i="72"/>
  <c r="BM47" i="72"/>
  <c r="BI47" i="72"/>
  <c r="BE47" i="72"/>
  <c r="BA47" i="72"/>
  <c r="AW47" i="72"/>
  <c r="AS47" i="72"/>
  <c r="AO47" i="72"/>
  <c r="AK47" i="72"/>
  <c r="AG47" i="72"/>
  <c r="AC47" i="72"/>
  <c r="Y47" i="72"/>
  <c r="U47" i="72"/>
  <c r="Q47" i="72"/>
  <c r="M47" i="72"/>
  <c r="DY46" i="72"/>
  <c r="DU46" i="72"/>
  <c r="DQ46" i="72"/>
  <c r="DM46" i="72"/>
  <c r="DI46" i="72"/>
  <c r="DE46" i="72"/>
  <c r="DA46" i="72"/>
  <c r="CW46" i="72"/>
  <c r="CS46" i="72"/>
  <c r="CO46" i="72"/>
  <c r="CK46" i="72"/>
  <c r="CG46" i="72"/>
  <c r="CC46" i="72"/>
  <c r="BY46" i="72"/>
  <c r="BU46" i="72"/>
  <c r="BQ46" i="72"/>
  <c r="BM46" i="72"/>
  <c r="BI46" i="72"/>
  <c r="BE46" i="72"/>
  <c r="BA46" i="72"/>
  <c r="AW46" i="72"/>
  <c r="AS46" i="72"/>
  <c r="AO46" i="72"/>
  <c r="AK46" i="72"/>
  <c r="AG46" i="72"/>
  <c r="AC46" i="72"/>
  <c r="Y46" i="72"/>
  <c r="U46" i="72"/>
  <c r="Q46" i="72"/>
  <c r="M46" i="72"/>
  <c r="DY45" i="72"/>
  <c r="DU45" i="72"/>
  <c r="DQ45" i="72"/>
  <c r="DM45" i="72"/>
  <c r="DI45" i="72"/>
  <c r="DE45" i="72"/>
  <c r="DA45" i="72"/>
  <c r="CW45" i="72"/>
  <c r="CS45" i="72"/>
  <c r="CO45" i="72"/>
  <c r="CK45" i="72"/>
  <c r="CG45" i="72"/>
  <c r="CC45" i="72"/>
  <c r="BY45" i="72"/>
  <c r="BU45" i="72"/>
  <c r="BQ45" i="72"/>
  <c r="BM45" i="72"/>
  <c r="BI45" i="72"/>
  <c r="BE45" i="72"/>
  <c r="BA45" i="72"/>
  <c r="AW45" i="72"/>
  <c r="AS45" i="72"/>
  <c r="AO45" i="72"/>
  <c r="AK45" i="72"/>
  <c r="AG45" i="72"/>
  <c r="AC45" i="72"/>
  <c r="Y45" i="72"/>
  <c r="U45" i="72"/>
  <c r="Q45" i="72"/>
  <c r="M45" i="72"/>
  <c r="DY44" i="72"/>
  <c r="DU44" i="72"/>
  <c r="DQ44" i="72"/>
  <c r="DM44" i="72"/>
  <c r="DI44" i="72"/>
  <c r="DE44" i="72"/>
  <c r="DA44" i="72"/>
  <c r="CW44" i="72"/>
  <c r="CS44" i="72"/>
  <c r="CO44" i="72"/>
  <c r="CK44" i="72"/>
  <c r="CG44" i="72"/>
  <c r="CC44" i="72"/>
  <c r="BY44" i="72"/>
  <c r="BU44" i="72"/>
  <c r="BQ44" i="72"/>
  <c r="BM44" i="72"/>
  <c r="BI44" i="72"/>
  <c r="BE44" i="72"/>
  <c r="BA44" i="72"/>
  <c r="AW44" i="72"/>
  <c r="AS44" i="72"/>
  <c r="AO44" i="72"/>
  <c r="AK44" i="72"/>
  <c r="AG44" i="72"/>
  <c r="AC44" i="72"/>
  <c r="Y44" i="72"/>
  <c r="U44" i="72"/>
  <c r="Q44" i="72"/>
  <c r="M44" i="72"/>
  <c r="DY43" i="72"/>
  <c r="DU43" i="72"/>
  <c r="DQ43" i="72"/>
  <c r="DM43" i="72"/>
  <c r="DI43" i="72"/>
  <c r="DE43" i="72"/>
  <c r="DA43" i="72"/>
  <c r="CW43" i="72"/>
  <c r="CS43" i="72"/>
  <c r="CO43" i="72"/>
  <c r="CK43" i="72"/>
  <c r="CG43" i="72"/>
  <c r="CC43" i="72"/>
  <c r="BY43" i="72"/>
  <c r="BU43" i="72"/>
  <c r="BQ43" i="72"/>
  <c r="BM43" i="72"/>
  <c r="BI43" i="72"/>
  <c r="BE43" i="72"/>
  <c r="BA43" i="72"/>
  <c r="AW43" i="72"/>
  <c r="AS43" i="72"/>
  <c r="AO43" i="72"/>
  <c r="AK43" i="72"/>
  <c r="AG43" i="72"/>
  <c r="AC43" i="72"/>
  <c r="Y43" i="72"/>
  <c r="U43" i="72"/>
  <c r="Q43" i="72"/>
  <c r="M43" i="72"/>
  <c r="DY42" i="72"/>
  <c r="DU42" i="72"/>
  <c r="DQ42" i="72"/>
  <c r="DM42" i="72"/>
  <c r="DI42" i="72"/>
  <c r="DE42" i="72"/>
  <c r="DA42" i="72"/>
  <c r="CW42" i="72"/>
  <c r="CS42" i="72"/>
  <c r="CO42" i="72"/>
  <c r="CK42" i="72"/>
  <c r="CG42" i="72"/>
  <c r="CC42" i="72"/>
  <c r="BY42" i="72"/>
  <c r="BU42" i="72"/>
  <c r="BQ42" i="72"/>
  <c r="BM42" i="72"/>
  <c r="BI42" i="72"/>
  <c r="BE42" i="72"/>
  <c r="BA42" i="72"/>
  <c r="AW42" i="72"/>
  <c r="AS42" i="72"/>
  <c r="AO42" i="72"/>
  <c r="AK42" i="72"/>
  <c r="AG42" i="72"/>
  <c r="AC42" i="72"/>
  <c r="Y42" i="72"/>
  <c r="U42" i="72"/>
  <c r="Q42" i="72"/>
  <c r="M42" i="72"/>
  <c r="DY41" i="72"/>
  <c r="DU41" i="72"/>
  <c r="DQ41" i="72"/>
  <c r="DM41" i="72"/>
  <c r="DI41" i="72"/>
  <c r="DE41" i="72"/>
  <c r="DA41" i="72"/>
  <c r="CW41" i="72"/>
  <c r="CS41" i="72"/>
  <c r="CO41" i="72"/>
  <c r="CK41" i="72"/>
  <c r="CG41" i="72"/>
  <c r="CC41" i="72"/>
  <c r="BY41" i="72"/>
  <c r="BU41" i="72"/>
  <c r="BQ41" i="72"/>
  <c r="BM41" i="72"/>
  <c r="BI41" i="72"/>
  <c r="BE41" i="72"/>
  <c r="BA41" i="72"/>
  <c r="AW41" i="72"/>
  <c r="AS41" i="72"/>
  <c r="AO41" i="72"/>
  <c r="AK41" i="72"/>
  <c r="AG41" i="72"/>
  <c r="AC41" i="72"/>
  <c r="Y41" i="72"/>
  <c r="U41" i="72"/>
  <c r="Q41" i="72"/>
  <c r="M41" i="72"/>
  <c r="DY40" i="72"/>
  <c r="DU40" i="72"/>
  <c r="DQ40" i="72"/>
  <c r="DM40" i="72"/>
  <c r="DI40" i="72"/>
  <c r="DE40" i="72"/>
  <c r="DA40" i="72"/>
  <c r="CW40" i="72"/>
  <c r="CS40" i="72"/>
  <c r="CO40" i="72"/>
  <c r="CK40" i="72"/>
  <c r="CG40" i="72"/>
  <c r="CC40" i="72"/>
  <c r="BY40" i="72"/>
  <c r="BU40" i="72"/>
  <c r="BQ40" i="72"/>
  <c r="BM40" i="72"/>
  <c r="BI40" i="72"/>
  <c r="BE40" i="72"/>
  <c r="BA40" i="72"/>
  <c r="AW40" i="72"/>
  <c r="AS40" i="72"/>
  <c r="AO40" i="72"/>
  <c r="AK40" i="72"/>
  <c r="AG40" i="72"/>
  <c r="AC40" i="72"/>
  <c r="Y40" i="72"/>
  <c r="U40" i="72"/>
  <c r="Q40" i="72"/>
  <c r="M40" i="72"/>
  <c r="DY39" i="72"/>
  <c r="DU39" i="72"/>
  <c r="DQ39" i="72"/>
  <c r="DM39" i="72"/>
  <c r="DI39" i="72"/>
  <c r="DE39" i="72"/>
  <c r="DA39" i="72"/>
  <c r="CW39" i="72"/>
  <c r="CS39" i="72"/>
  <c r="CO39" i="72"/>
  <c r="CK39" i="72"/>
  <c r="CG39" i="72"/>
  <c r="CC39" i="72"/>
  <c r="BY39" i="72"/>
  <c r="BU39" i="72"/>
  <c r="BQ39" i="72"/>
  <c r="BM39" i="72"/>
  <c r="BI39" i="72"/>
  <c r="BE39" i="72"/>
  <c r="BA39" i="72"/>
  <c r="AW39" i="72"/>
  <c r="AS39" i="72"/>
  <c r="AO39" i="72"/>
  <c r="AK39" i="72"/>
  <c r="AG39" i="72"/>
  <c r="AC39" i="72"/>
  <c r="Y39" i="72"/>
  <c r="U39" i="72"/>
  <c r="Q39" i="72"/>
  <c r="M39" i="72"/>
  <c r="DY38" i="72"/>
  <c r="DU38" i="72"/>
  <c r="DQ38" i="72"/>
  <c r="DM38" i="72"/>
  <c r="DI38" i="72"/>
  <c r="DE38" i="72"/>
  <c r="DA38" i="72"/>
  <c r="CW38" i="72"/>
  <c r="CS38" i="72"/>
  <c r="CO38" i="72"/>
  <c r="CK38" i="72"/>
  <c r="CG38" i="72"/>
  <c r="CC38" i="72"/>
  <c r="BY38" i="72"/>
  <c r="BU38" i="72"/>
  <c r="BQ38" i="72"/>
  <c r="BM38" i="72"/>
  <c r="BI38" i="72"/>
  <c r="BE38" i="72"/>
  <c r="BA38" i="72"/>
  <c r="AW38" i="72"/>
  <c r="AS38" i="72"/>
  <c r="AO38" i="72"/>
  <c r="AK38" i="72"/>
  <c r="AG38" i="72"/>
  <c r="AC38" i="72"/>
  <c r="Y38" i="72"/>
  <c r="U38" i="72"/>
  <c r="Q38" i="72"/>
  <c r="M38" i="72"/>
  <c r="DY37" i="72"/>
  <c r="DU37" i="72"/>
  <c r="DQ37" i="72"/>
  <c r="DM37" i="72"/>
  <c r="DI37" i="72"/>
  <c r="DE37" i="72"/>
  <c r="DA37" i="72"/>
  <c r="CW37" i="72"/>
  <c r="CS37" i="72"/>
  <c r="CO37" i="72"/>
  <c r="CK37" i="72"/>
  <c r="CG37" i="72"/>
  <c r="CC37" i="72"/>
  <c r="BY37" i="72"/>
  <c r="BU37" i="72"/>
  <c r="BQ37" i="72"/>
  <c r="BM37" i="72"/>
  <c r="BI37" i="72"/>
  <c r="BE37" i="72"/>
  <c r="BA37" i="72"/>
  <c r="AW37" i="72"/>
  <c r="AS37" i="72"/>
  <c r="AO37" i="72"/>
  <c r="AK37" i="72"/>
  <c r="AG37" i="72"/>
  <c r="AC37" i="72"/>
  <c r="Y37" i="72"/>
  <c r="U37" i="72"/>
  <c r="Q37" i="72"/>
  <c r="M37" i="72"/>
  <c r="DY36" i="72"/>
  <c r="DU36" i="72"/>
  <c r="DQ36" i="72"/>
  <c r="DM36" i="72"/>
  <c r="DI36" i="72"/>
  <c r="DE36" i="72"/>
  <c r="DA36" i="72"/>
  <c r="CW36" i="72"/>
  <c r="CS36" i="72"/>
  <c r="CO36" i="72"/>
  <c r="CK36" i="72"/>
  <c r="CG36" i="72"/>
  <c r="CC36" i="72"/>
  <c r="BY36" i="72"/>
  <c r="BU36" i="72"/>
  <c r="BQ36" i="72"/>
  <c r="BM36" i="72"/>
  <c r="BI36" i="72"/>
  <c r="BE36" i="72"/>
  <c r="BA36" i="72"/>
  <c r="AW36" i="72"/>
  <c r="AS36" i="72"/>
  <c r="AO36" i="72"/>
  <c r="AK36" i="72"/>
  <c r="AG36" i="72"/>
  <c r="AC36" i="72"/>
  <c r="Y36" i="72"/>
  <c r="U36" i="72"/>
  <c r="Q36" i="72"/>
  <c r="M36" i="72"/>
  <c r="DY35" i="72"/>
  <c r="DU35" i="72"/>
  <c r="DQ35" i="72"/>
  <c r="DM35" i="72"/>
  <c r="DI35" i="72"/>
  <c r="DE35" i="72"/>
  <c r="DA35" i="72"/>
  <c r="CW35" i="72"/>
  <c r="CS35" i="72"/>
  <c r="CO35" i="72"/>
  <c r="CK35" i="72"/>
  <c r="CG35" i="72"/>
  <c r="CC35" i="72"/>
  <c r="BY35" i="72"/>
  <c r="BU35" i="72"/>
  <c r="BQ35" i="72"/>
  <c r="BM35" i="72"/>
  <c r="BI35" i="72"/>
  <c r="BE35" i="72"/>
  <c r="BA35" i="72"/>
  <c r="AW35" i="72"/>
  <c r="AS35" i="72"/>
  <c r="AO35" i="72"/>
  <c r="AK35" i="72"/>
  <c r="AG35" i="72"/>
  <c r="AC35" i="72"/>
  <c r="Y35" i="72"/>
  <c r="U35" i="72"/>
  <c r="Q35" i="72"/>
  <c r="M35" i="72"/>
  <c r="DY34" i="72"/>
  <c r="DU34" i="72"/>
  <c r="DQ34" i="72"/>
  <c r="DM34" i="72"/>
  <c r="DI34" i="72"/>
  <c r="DE34" i="72"/>
  <c r="DA34" i="72"/>
  <c r="CW34" i="72"/>
  <c r="CS34" i="72"/>
  <c r="CO34" i="72"/>
  <c r="CK34" i="72"/>
  <c r="CG34" i="72"/>
  <c r="CC34" i="72"/>
  <c r="BY34" i="72"/>
  <c r="BU34" i="72"/>
  <c r="BQ34" i="72"/>
  <c r="BM34" i="72"/>
  <c r="BI34" i="72"/>
  <c r="BE34" i="72"/>
  <c r="BA34" i="72"/>
  <c r="AW34" i="72"/>
  <c r="AS34" i="72"/>
  <c r="AO34" i="72"/>
  <c r="AK34" i="72"/>
  <c r="AG34" i="72"/>
  <c r="AC34" i="72"/>
  <c r="Y34" i="72"/>
  <c r="U34" i="72"/>
  <c r="Q34" i="72"/>
  <c r="M34" i="72"/>
  <c r="DY33" i="72"/>
  <c r="DU33" i="72"/>
  <c r="DQ33" i="72"/>
  <c r="DM33" i="72"/>
  <c r="DE33" i="72"/>
  <c r="DA33" i="72"/>
  <c r="CW33" i="72"/>
  <c r="CS33" i="72"/>
  <c r="CO33" i="72"/>
  <c r="CK33" i="72"/>
  <c r="CG33" i="72"/>
  <c r="CC33" i="72"/>
  <c r="BY33" i="72"/>
  <c r="BU33" i="72"/>
  <c r="BQ33" i="72"/>
  <c r="BM33" i="72"/>
  <c r="BI33" i="72"/>
  <c r="BE33" i="72"/>
  <c r="BA33" i="72"/>
  <c r="AS33" i="72"/>
  <c r="AO33" i="72"/>
  <c r="AK33" i="72"/>
  <c r="AG33" i="72"/>
  <c r="AC33" i="72"/>
  <c r="Y33" i="72"/>
  <c r="U33" i="72"/>
  <c r="Q33" i="72"/>
  <c r="M33" i="72"/>
  <c r="DY32" i="72"/>
  <c r="DU32" i="72"/>
  <c r="DQ32" i="72"/>
  <c r="DM32" i="72"/>
  <c r="DE32" i="72"/>
  <c r="DA32" i="72"/>
  <c r="CW32" i="72"/>
  <c r="CS32" i="72"/>
  <c r="CO32" i="72"/>
  <c r="CK32" i="72"/>
  <c r="CG32" i="72"/>
  <c r="CC32" i="72"/>
  <c r="BY32" i="72"/>
  <c r="BU32" i="72"/>
  <c r="BQ32" i="72"/>
  <c r="BM32" i="72"/>
  <c r="BI32" i="72"/>
  <c r="BE32" i="72"/>
  <c r="BA32" i="72"/>
  <c r="AS32" i="72"/>
  <c r="AO32" i="72"/>
  <c r="AK32" i="72"/>
  <c r="AG32" i="72"/>
  <c r="AC32" i="72"/>
  <c r="Y32" i="72"/>
  <c r="U32" i="72"/>
  <c r="Q32" i="72"/>
  <c r="M32" i="72"/>
  <c r="DY31" i="72"/>
  <c r="DU31" i="72"/>
  <c r="DQ31" i="72"/>
  <c r="DM31" i="72"/>
  <c r="DE31" i="72"/>
  <c r="DA31" i="72"/>
  <c r="CW31" i="72"/>
  <c r="CS31" i="72"/>
  <c r="CO31" i="72"/>
  <c r="CK31" i="72"/>
  <c r="CG31" i="72"/>
  <c r="CC31" i="72"/>
  <c r="BY31" i="72"/>
  <c r="BU31" i="72"/>
  <c r="BQ31" i="72"/>
  <c r="BM31" i="72"/>
  <c r="BI31" i="72"/>
  <c r="BA31" i="72"/>
  <c r="AS31" i="72"/>
  <c r="AO31" i="72"/>
  <c r="AK31" i="72"/>
  <c r="AG31" i="72"/>
  <c r="AC31" i="72"/>
  <c r="Y31" i="72"/>
  <c r="U31" i="72"/>
  <c r="Q31" i="72"/>
  <c r="M31" i="72"/>
  <c r="DY30" i="72"/>
  <c r="DU30" i="72"/>
  <c r="DQ30" i="72"/>
  <c r="DM30" i="72"/>
  <c r="DE30" i="72"/>
  <c r="DA30" i="72"/>
  <c r="CW30" i="72"/>
  <c r="CS30" i="72"/>
  <c r="CO30" i="72"/>
  <c r="CK30" i="72"/>
  <c r="CG30" i="72"/>
  <c r="CC30" i="72"/>
  <c r="BY30" i="72"/>
  <c r="BQ30" i="72"/>
  <c r="BM30" i="72"/>
  <c r="BI30" i="72"/>
  <c r="BA30" i="72"/>
  <c r="AS30" i="72"/>
  <c r="AO30" i="72"/>
  <c r="AK30" i="72"/>
  <c r="AC30" i="72"/>
  <c r="Y30" i="72"/>
  <c r="U30" i="72"/>
  <c r="Q30" i="72"/>
  <c r="M30" i="72"/>
  <c r="DY29" i="72"/>
  <c r="DU29" i="72"/>
  <c r="DQ29" i="72"/>
  <c r="DM29" i="72"/>
  <c r="DE29" i="72"/>
  <c r="DA29" i="72"/>
  <c r="CW29" i="72"/>
  <c r="CO29" i="72"/>
  <c r="CK29" i="72"/>
  <c r="CG29" i="72"/>
  <c r="BY29" i="72"/>
  <c r="BQ29" i="72"/>
  <c r="BM29" i="72"/>
  <c r="BI29" i="72"/>
  <c r="BA29" i="72"/>
  <c r="AS29" i="72"/>
  <c r="AO29" i="72"/>
  <c r="AK29" i="72"/>
  <c r="AC29" i="72"/>
  <c r="Y29" i="72"/>
  <c r="U29" i="72"/>
  <c r="Q29" i="72"/>
  <c r="M29" i="72"/>
  <c r="DY28" i="72"/>
  <c r="DU28" i="72"/>
  <c r="DQ28" i="72"/>
  <c r="DM28" i="72"/>
  <c r="DE28" i="72"/>
  <c r="DA28" i="72"/>
  <c r="CW28" i="72"/>
  <c r="CK28" i="72"/>
  <c r="CG28" i="72"/>
  <c r="BY28" i="72"/>
  <c r="BQ28" i="72"/>
  <c r="BM28" i="72"/>
  <c r="BI28" i="72"/>
  <c r="BA28" i="72"/>
  <c r="AS28" i="72"/>
  <c r="AO28" i="72"/>
  <c r="AK28" i="72"/>
  <c r="AC28" i="72"/>
  <c r="Y28" i="72"/>
  <c r="U28" i="72"/>
  <c r="Q28" i="72"/>
  <c r="M28" i="72"/>
  <c r="DY27" i="72"/>
  <c r="DQ27" i="72"/>
  <c r="DM27" i="72"/>
  <c r="DE27" i="72"/>
  <c r="CK27" i="72"/>
  <c r="CG27" i="72"/>
  <c r="BY27" i="72"/>
  <c r="BQ27" i="72"/>
  <c r="BM27" i="72"/>
  <c r="BI27" i="72"/>
  <c r="BA27" i="72"/>
  <c r="AS27" i="72"/>
  <c r="AO27" i="72"/>
  <c r="AK27" i="72"/>
  <c r="AC27" i="72"/>
  <c r="Y27" i="72"/>
  <c r="Q27" i="72"/>
  <c r="M27" i="72"/>
  <c r="DY26" i="72"/>
  <c r="DM26" i="72"/>
  <c r="DE26" i="72"/>
  <c r="CG26" i="72"/>
  <c r="BY26" i="72"/>
  <c r="BQ26" i="72"/>
  <c r="BM26" i="72"/>
  <c r="BI26" i="72"/>
  <c r="BA26" i="72"/>
  <c r="AS26" i="72"/>
  <c r="AO26" i="72"/>
  <c r="AK26" i="72"/>
  <c r="Q26" i="72"/>
  <c r="M26" i="72"/>
  <c r="DY25" i="72"/>
  <c r="DM25" i="72"/>
  <c r="DE25" i="72"/>
  <c r="CG25" i="72"/>
  <c r="BY25" i="72"/>
  <c r="BQ25" i="72"/>
  <c r="BA25" i="72"/>
  <c r="AS25" i="72"/>
  <c r="AO25" i="72"/>
  <c r="AK25" i="72"/>
  <c r="M25" i="72"/>
  <c r="CG24" i="72"/>
  <c r="BQ24" i="72"/>
  <c r="BA24" i="72"/>
  <c r="AS24" i="72"/>
  <c r="AO24" i="72"/>
  <c r="AK24" i="72"/>
  <c r="M24" i="72"/>
  <c r="CG23" i="72"/>
  <c r="M23" i="72"/>
  <c r="M22" i="72"/>
  <c r="M21" i="72"/>
  <c r="I17" i="72"/>
  <c r="H17" i="72"/>
  <c r="I16" i="72"/>
  <c r="H16" i="72"/>
  <c r="DY14" i="72"/>
  <c r="DY15" i="72" s="1"/>
  <c r="DY16" i="72" s="1"/>
  <c r="DY17" i="72" s="1"/>
  <c r="DY18" i="72" s="1"/>
  <c r="DY19" i="72" s="1"/>
  <c r="DY20" i="72" s="1"/>
  <c r="DY21" i="72" s="1"/>
  <c r="DY22" i="72" s="1"/>
  <c r="DY23" i="72" s="1"/>
  <c r="DY24" i="72" s="1"/>
  <c r="DU14" i="72"/>
  <c r="DU15" i="72" s="1"/>
  <c r="DU16" i="72" s="1"/>
  <c r="DU17" i="72" s="1"/>
  <c r="DU18" i="72" s="1"/>
  <c r="DU19" i="72" s="1"/>
  <c r="DU20" i="72" s="1"/>
  <c r="DU21" i="72" s="1"/>
  <c r="DU22" i="72" s="1"/>
  <c r="DU23" i="72" s="1"/>
  <c r="DU24" i="72" s="1"/>
  <c r="DU25" i="72" s="1"/>
  <c r="DU26" i="72" s="1"/>
  <c r="DU27" i="72" s="1"/>
  <c r="DQ14" i="72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M14" i="72"/>
  <c r="DM15" i="72" s="1"/>
  <c r="DM16" i="72" s="1"/>
  <c r="DM17" i="72" s="1"/>
  <c r="DM18" i="72" s="1"/>
  <c r="DM19" i="72" s="1"/>
  <c r="DM20" i="72" s="1"/>
  <c r="DM21" i="72" s="1"/>
  <c r="DM22" i="72" s="1"/>
  <c r="DM23" i="72" s="1"/>
  <c r="DM24" i="72" s="1"/>
  <c r="DI14" i="72"/>
  <c r="DI15" i="72" s="1"/>
  <c r="DI16" i="72" s="1"/>
  <c r="DI17" i="72" s="1"/>
  <c r="DI18" i="72" s="1"/>
  <c r="DI19" i="72" s="1"/>
  <c r="DI20" i="72" s="1"/>
  <c r="DI21" i="72" s="1"/>
  <c r="DI22" i="72" s="1"/>
  <c r="DI23" i="72" s="1"/>
  <c r="DI24" i="72" s="1"/>
  <c r="DI25" i="72" s="1"/>
  <c r="DI26" i="72" s="1"/>
  <c r="DI27" i="72" s="1"/>
  <c r="DI28" i="72" s="1"/>
  <c r="DI29" i="72" s="1"/>
  <c r="DI30" i="72" s="1"/>
  <c r="DI31" i="72" s="1"/>
  <c r="DI32" i="72" s="1"/>
  <c r="DI33" i="72" s="1"/>
  <c r="DE14" i="72"/>
  <c r="DE15" i="72" s="1"/>
  <c r="DE16" i="72" s="1"/>
  <c r="DE17" i="72" s="1"/>
  <c r="DE18" i="72" s="1"/>
  <c r="DE19" i="72" s="1"/>
  <c r="DE20" i="72" s="1"/>
  <c r="DE21" i="72" s="1"/>
  <c r="DE22" i="72" s="1"/>
  <c r="DE23" i="72" s="1"/>
  <c r="DE24" i="72" s="1"/>
  <c r="DA14" i="72"/>
  <c r="DA15" i="72" s="1"/>
  <c r="DA16" i="72" s="1"/>
  <c r="DA17" i="72" s="1"/>
  <c r="DA18" i="72" s="1"/>
  <c r="DA19" i="72" s="1"/>
  <c r="DA20" i="72" s="1"/>
  <c r="DA21" i="72" s="1"/>
  <c r="DA22" i="72" s="1"/>
  <c r="DA23" i="72" s="1"/>
  <c r="DA24" i="72" s="1"/>
  <c r="DA25" i="72" s="1"/>
  <c r="DA26" i="72" s="1"/>
  <c r="DA27" i="72" s="1"/>
  <c r="CW14" i="72"/>
  <c r="CW15" i="72" s="1"/>
  <c r="CW16" i="72" s="1"/>
  <c r="CW17" i="72" s="1"/>
  <c r="CW18" i="72" s="1"/>
  <c r="CW19" i="72" s="1"/>
  <c r="CW20" i="72" s="1"/>
  <c r="CW21" i="72" s="1"/>
  <c r="CW22" i="72" s="1"/>
  <c r="CW23" i="72" s="1"/>
  <c r="CW24" i="72" s="1"/>
  <c r="CW25" i="72" s="1"/>
  <c r="CW26" i="72" s="1"/>
  <c r="CW27" i="72" s="1"/>
  <c r="CS14" i="72"/>
  <c r="CS15" i="72" s="1"/>
  <c r="CS16" i="72" s="1"/>
  <c r="CS17" i="72" s="1"/>
  <c r="CS18" i="72" s="1"/>
  <c r="CS19" i="72" s="1"/>
  <c r="CS20" i="72" s="1"/>
  <c r="CS21" i="72" s="1"/>
  <c r="CS22" i="72" s="1"/>
  <c r="CS23" i="72" s="1"/>
  <c r="CS24" i="72" s="1"/>
  <c r="CS25" i="72" s="1"/>
  <c r="CS26" i="72" s="1"/>
  <c r="CS27" i="72" s="1"/>
  <c r="CS28" i="72" s="1"/>
  <c r="CS29" i="72" s="1"/>
  <c r="CO14" i="72"/>
  <c r="CO15" i="72" s="1"/>
  <c r="CO16" i="72" s="1"/>
  <c r="CO17" i="72" s="1"/>
  <c r="CO18" i="72" s="1"/>
  <c r="CO19" i="72" s="1"/>
  <c r="CO20" i="72" s="1"/>
  <c r="CO21" i="72" s="1"/>
  <c r="CO22" i="72" s="1"/>
  <c r="CO23" i="72" s="1"/>
  <c r="CO24" i="72" s="1"/>
  <c r="CO25" i="72" s="1"/>
  <c r="CO26" i="72" s="1"/>
  <c r="CO27" i="72" s="1"/>
  <c r="CO28" i="72" s="1"/>
  <c r="CK14" i="72"/>
  <c r="CK15" i="72" s="1"/>
  <c r="CK16" i="72" s="1"/>
  <c r="CK17" i="72" s="1"/>
  <c r="CK18" i="72" s="1"/>
  <c r="CK19" i="72" s="1"/>
  <c r="CK20" i="72" s="1"/>
  <c r="CK21" i="72" s="1"/>
  <c r="CK22" i="72" s="1"/>
  <c r="CK23" i="72" s="1"/>
  <c r="CK24" i="72" s="1"/>
  <c r="CK25" i="72" s="1"/>
  <c r="CK26" i="72" s="1"/>
  <c r="CG14" i="72"/>
  <c r="CG15" i="72" s="1"/>
  <c r="CG16" i="72" s="1"/>
  <c r="CG17" i="72" s="1"/>
  <c r="CG18" i="72" s="1"/>
  <c r="CG19" i="72" s="1"/>
  <c r="CG20" i="72" s="1"/>
  <c r="CG21" i="72" s="1"/>
  <c r="CG22" i="72" s="1"/>
  <c r="CC14" i="72"/>
  <c r="CC15" i="72" s="1"/>
  <c r="CC16" i="72" s="1"/>
  <c r="CC17" i="72" s="1"/>
  <c r="CC18" i="72" s="1"/>
  <c r="CC19" i="72" s="1"/>
  <c r="CC20" i="72" s="1"/>
  <c r="CC21" i="72" s="1"/>
  <c r="CC22" i="72" s="1"/>
  <c r="CC23" i="72" s="1"/>
  <c r="CC24" i="72" s="1"/>
  <c r="CC25" i="72" s="1"/>
  <c r="CC26" i="72" s="1"/>
  <c r="CC27" i="72" s="1"/>
  <c r="CC28" i="72" s="1"/>
  <c r="CC29" i="72" s="1"/>
  <c r="BY14" i="72"/>
  <c r="BY15" i="72" s="1"/>
  <c r="BY16" i="72" s="1"/>
  <c r="BY17" i="72" s="1"/>
  <c r="BY18" i="72" s="1"/>
  <c r="BY19" i="72" s="1"/>
  <c r="BY20" i="72" s="1"/>
  <c r="BY21" i="72" s="1"/>
  <c r="BY22" i="72" s="1"/>
  <c r="BY23" i="72" s="1"/>
  <c r="BY24" i="72" s="1"/>
  <c r="BU14" i="72"/>
  <c r="BU15" i="72" s="1"/>
  <c r="BU16" i="72" s="1"/>
  <c r="BU17" i="72" s="1"/>
  <c r="BU18" i="72" s="1"/>
  <c r="BU19" i="72" s="1"/>
  <c r="BU20" i="72" s="1"/>
  <c r="BU21" i="72" s="1"/>
  <c r="BU22" i="72" s="1"/>
  <c r="BU23" i="72" s="1"/>
  <c r="BU24" i="72" s="1"/>
  <c r="BU25" i="72" s="1"/>
  <c r="BU26" i="72" s="1"/>
  <c r="BU27" i="72" s="1"/>
  <c r="BU28" i="72" s="1"/>
  <c r="BU29" i="72" s="1"/>
  <c r="BU30" i="72" s="1"/>
  <c r="BQ14" i="72"/>
  <c r="BQ15" i="72" s="1"/>
  <c r="BQ16" i="72" s="1"/>
  <c r="BQ17" i="72" s="1"/>
  <c r="BQ18" i="72" s="1"/>
  <c r="BQ19" i="72" s="1"/>
  <c r="BQ20" i="72" s="1"/>
  <c r="BQ21" i="72" s="1"/>
  <c r="BQ22" i="72" s="1"/>
  <c r="BQ23" i="72" s="1"/>
  <c r="BM14" i="72"/>
  <c r="BM15" i="72" s="1"/>
  <c r="BM16" i="72" s="1"/>
  <c r="BM17" i="72" s="1"/>
  <c r="BM18" i="72" s="1"/>
  <c r="BM19" i="72" s="1"/>
  <c r="BM20" i="72" s="1"/>
  <c r="BM21" i="72" s="1"/>
  <c r="BM22" i="72" s="1"/>
  <c r="BM23" i="72" s="1"/>
  <c r="BM24" i="72" s="1"/>
  <c r="BM25" i="72" s="1"/>
  <c r="BI14" i="72"/>
  <c r="BI15" i="72" s="1"/>
  <c r="BI16" i="72" s="1"/>
  <c r="BI17" i="72" s="1"/>
  <c r="BI18" i="72" s="1"/>
  <c r="BI19" i="72" s="1"/>
  <c r="BI20" i="72" s="1"/>
  <c r="BI21" i="72" s="1"/>
  <c r="BI22" i="72" s="1"/>
  <c r="BI23" i="72" s="1"/>
  <c r="BI24" i="72" s="1"/>
  <c r="BI25" i="72" s="1"/>
  <c r="BE14" i="72"/>
  <c r="BE15" i="72" s="1"/>
  <c r="BE16" i="72" s="1"/>
  <c r="BE17" i="72" s="1"/>
  <c r="BE18" i="72" s="1"/>
  <c r="BE19" i="72" s="1"/>
  <c r="BE20" i="72" s="1"/>
  <c r="BE21" i="72" s="1"/>
  <c r="BE22" i="72" s="1"/>
  <c r="BE23" i="72" s="1"/>
  <c r="BE24" i="72" s="1"/>
  <c r="BE25" i="72" s="1"/>
  <c r="BE26" i="72" s="1"/>
  <c r="BE27" i="72" s="1"/>
  <c r="BE28" i="72" s="1"/>
  <c r="BE29" i="72" s="1"/>
  <c r="BE30" i="72" s="1"/>
  <c r="BE31" i="72" s="1"/>
  <c r="BA14" i="72"/>
  <c r="BA15" i="72" s="1"/>
  <c r="BA16" i="72" s="1"/>
  <c r="BA17" i="72" s="1"/>
  <c r="BA18" i="72" s="1"/>
  <c r="BA19" i="72" s="1"/>
  <c r="BA20" i="72" s="1"/>
  <c r="BA21" i="72" s="1"/>
  <c r="BA22" i="72" s="1"/>
  <c r="BA23" i="72" s="1"/>
  <c r="AW14" i="72"/>
  <c r="AW15" i="72" s="1"/>
  <c r="AW16" i="72" s="1"/>
  <c r="AW17" i="72" s="1"/>
  <c r="AW18" i="72" s="1"/>
  <c r="AW19" i="72" s="1"/>
  <c r="AW20" i="72" s="1"/>
  <c r="AW21" i="72" s="1"/>
  <c r="AW22" i="72" s="1"/>
  <c r="AW23" i="72" s="1"/>
  <c r="AW24" i="72" s="1"/>
  <c r="AW25" i="72" s="1"/>
  <c r="AW26" i="72" s="1"/>
  <c r="AW27" i="72" s="1"/>
  <c r="AW28" i="72" s="1"/>
  <c r="AW29" i="72" s="1"/>
  <c r="AW30" i="72" s="1"/>
  <c r="AW31" i="72" s="1"/>
  <c r="AW32" i="72" s="1"/>
  <c r="AW33" i="72" s="1"/>
  <c r="AS14" i="72"/>
  <c r="AS15" i="72" s="1"/>
  <c r="AS16" i="72" s="1"/>
  <c r="AS17" i="72" s="1"/>
  <c r="AS18" i="72" s="1"/>
  <c r="AS19" i="72" s="1"/>
  <c r="AS20" i="72" s="1"/>
  <c r="AS21" i="72" s="1"/>
  <c r="AS22" i="72" s="1"/>
  <c r="AS23" i="72" s="1"/>
  <c r="AO14" i="72"/>
  <c r="AO15" i="72" s="1"/>
  <c r="AO16" i="72" s="1"/>
  <c r="AO17" i="72" s="1"/>
  <c r="AO18" i="72" s="1"/>
  <c r="AO19" i="72" s="1"/>
  <c r="AO20" i="72" s="1"/>
  <c r="AO21" i="72" s="1"/>
  <c r="AO22" i="72" s="1"/>
  <c r="AO23" i="72" s="1"/>
  <c r="AK14" i="72"/>
  <c r="AK15" i="72" s="1"/>
  <c r="AK16" i="72" s="1"/>
  <c r="AK17" i="72" s="1"/>
  <c r="AK18" i="72" s="1"/>
  <c r="AK19" i="72" s="1"/>
  <c r="AK20" i="72" s="1"/>
  <c r="AK21" i="72" s="1"/>
  <c r="AK22" i="72" s="1"/>
  <c r="AK23" i="72" s="1"/>
  <c r="AG14" i="72"/>
  <c r="AG15" i="72" s="1"/>
  <c r="AG16" i="72" s="1"/>
  <c r="AG17" i="72" s="1"/>
  <c r="AG18" i="72" s="1"/>
  <c r="AG19" i="72" s="1"/>
  <c r="AG20" i="72" s="1"/>
  <c r="AG21" i="72" s="1"/>
  <c r="AG22" i="72" s="1"/>
  <c r="AG23" i="72" s="1"/>
  <c r="AG24" i="72" s="1"/>
  <c r="AG25" i="72" s="1"/>
  <c r="AG26" i="72" s="1"/>
  <c r="AG27" i="72" s="1"/>
  <c r="AG28" i="72" s="1"/>
  <c r="AG29" i="72" s="1"/>
  <c r="AG30" i="72" s="1"/>
  <c r="AC14" i="72"/>
  <c r="AC15" i="72" s="1"/>
  <c r="AC16" i="72" s="1"/>
  <c r="AC17" i="72" s="1"/>
  <c r="AC18" i="72" s="1"/>
  <c r="AC19" i="72" s="1"/>
  <c r="AC20" i="72" s="1"/>
  <c r="AC21" i="72" s="1"/>
  <c r="AC22" i="72" s="1"/>
  <c r="AC23" i="72" s="1"/>
  <c r="AC24" i="72" s="1"/>
  <c r="AC25" i="72" s="1"/>
  <c r="AC26" i="72" s="1"/>
  <c r="Y14" i="72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U14" i="72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Q14" i="72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M14" i="72"/>
  <c r="M15" i="72" s="1"/>
  <c r="M16" i="72" s="1"/>
  <c r="M17" i="72" s="1"/>
  <c r="M18" i="72" s="1"/>
  <c r="M19" i="72" s="1"/>
  <c r="M20" i="72" s="1"/>
  <c r="I15" i="72"/>
  <c r="G15" i="72" s="1"/>
  <c r="H15" i="72"/>
  <c r="A8" i="72"/>
  <c r="A9" i="72" s="1"/>
  <c r="A10" i="72" s="1"/>
  <c r="A11" i="72" s="1"/>
  <c r="A12" i="72" s="1"/>
  <c r="A13" i="72" s="1"/>
  <c r="A14" i="72" s="1"/>
  <c r="A15" i="72" s="1"/>
  <c r="A16" i="72" s="1"/>
  <c r="A17" i="72" s="1"/>
  <c r="A18" i="72" s="1"/>
  <c r="A19" i="72" s="1"/>
  <c r="A20" i="72" s="1"/>
  <c r="A21" i="72" s="1"/>
  <c r="A22" i="72" s="1"/>
  <c r="A23" i="72" s="1"/>
  <c r="A24" i="72" s="1"/>
  <c r="A25" i="72" s="1"/>
  <c r="A26" i="72" s="1"/>
  <c r="A27" i="72" s="1"/>
  <c r="A28" i="72" s="1"/>
  <c r="A29" i="72" s="1"/>
  <c r="A30" i="72" s="1"/>
  <c r="A31" i="72" s="1"/>
  <c r="A32" i="72" s="1"/>
  <c r="A33" i="72" s="1"/>
  <c r="A34" i="72" s="1"/>
  <c r="A35" i="72" s="1"/>
  <c r="A36" i="72" s="1"/>
  <c r="A37" i="72" s="1"/>
  <c r="A38" i="72" s="1"/>
  <c r="A39" i="72" s="1"/>
  <c r="A40" i="72" s="1"/>
  <c r="A41" i="72" s="1"/>
  <c r="A42" i="72" s="1"/>
  <c r="A43" i="72" s="1"/>
  <c r="A44" i="72" s="1"/>
  <c r="A45" i="72" s="1"/>
  <c r="A46" i="72" s="1"/>
  <c r="A47" i="72" s="1"/>
  <c r="A48" i="72" s="1"/>
  <c r="A49" i="72" s="1"/>
  <c r="A50" i="72" s="1"/>
  <c r="A51" i="72" s="1"/>
  <c r="A52" i="72" s="1"/>
  <c r="A53" i="72" s="1"/>
  <c r="A54" i="72" s="1"/>
  <c r="A55" i="72" s="1"/>
  <c r="A56" i="72" s="1"/>
  <c r="A57" i="72" s="1"/>
  <c r="A58" i="72" s="1"/>
  <c r="A59" i="72" s="1"/>
  <c r="A60" i="72" s="1"/>
  <c r="DQ103" i="73"/>
  <c r="DM103" i="73"/>
  <c r="DI103" i="73"/>
  <c r="DE103" i="73"/>
  <c r="DA103" i="73"/>
  <c r="CW103" i="73"/>
  <c r="CS103" i="73"/>
  <c r="CO103" i="73"/>
  <c r="CK103" i="73"/>
  <c r="CG103" i="73"/>
  <c r="CC103" i="73"/>
  <c r="BY103" i="73"/>
  <c r="BU103" i="73"/>
  <c r="BQ103" i="73"/>
  <c r="BM103" i="73"/>
  <c r="BI103" i="73"/>
  <c r="BE103" i="73"/>
  <c r="BA103" i="73"/>
  <c r="AW103" i="73"/>
  <c r="AS103" i="73"/>
  <c r="AO103" i="73"/>
  <c r="AK103" i="73"/>
  <c r="AG103" i="73"/>
  <c r="AC103" i="73"/>
  <c r="Y103" i="73"/>
  <c r="U103" i="73"/>
  <c r="Q103" i="73"/>
  <c r="M103" i="73"/>
  <c r="DY102" i="73"/>
  <c r="DU102" i="73"/>
  <c r="DQ102" i="73"/>
  <c r="DM102" i="73"/>
  <c r="DI102" i="73"/>
  <c r="DE102" i="73"/>
  <c r="DA102" i="73"/>
  <c r="CW102" i="73"/>
  <c r="CS102" i="73"/>
  <c r="CO102" i="73"/>
  <c r="CK102" i="73"/>
  <c r="CG102" i="73"/>
  <c r="CC102" i="73"/>
  <c r="BY102" i="73"/>
  <c r="BU102" i="73"/>
  <c r="BQ102" i="73"/>
  <c r="BM102" i="73"/>
  <c r="BI102" i="73"/>
  <c r="BE102" i="73"/>
  <c r="BA102" i="73"/>
  <c r="AW102" i="73"/>
  <c r="AS102" i="73"/>
  <c r="AO102" i="73"/>
  <c r="AK102" i="73"/>
  <c r="AG102" i="73"/>
  <c r="AC102" i="73"/>
  <c r="Y102" i="73"/>
  <c r="U102" i="73"/>
  <c r="Q102" i="73"/>
  <c r="M102" i="73"/>
  <c r="F102" i="73"/>
  <c r="DY101" i="73"/>
  <c r="DU101" i="73"/>
  <c r="DQ101" i="73"/>
  <c r="DM101" i="73"/>
  <c r="DI101" i="73"/>
  <c r="DE101" i="73"/>
  <c r="DA101" i="73"/>
  <c r="CW101" i="73"/>
  <c r="CS101" i="73"/>
  <c r="CO101" i="73"/>
  <c r="CK101" i="73"/>
  <c r="CG101" i="73"/>
  <c r="CC101" i="73"/>
  <c r="BY101" i="73"/>
  <c r="BU101" i="73"/>
  <c r="BQ101" i="73"/>
  <c r="BM101" i="73"/>
  <c r="BI101" i="73"/>
  <c r="BE101" i="73"/>
  <c r="BA101" i="73"/>
  <c r="AW101" i="73"/>
  <c r="AS101" i="73"/>
  <c r="AO101" i="73"/>
  <c r="AK101" i="73"/>
  <c r="AG101" i="73"/>
  <c r="AC101" i="73"/>
  <c r="Y101" i="73"/>
  <c r="U101" i="73"/>
  <c r="Q101" i="73"/>
  <c r="M101" i="73"/>
  <c r="A101" i="73"/>
  <c r="DY100" i="73"/>
  <c r="DU100" i="73"/>
  <c r="DQ100" i="73"/>
  <c r="DM100" i="73"/>
  <c r="DI100" i="73"/>
  <c r="DE100" i="73"/>
  <c r="DA100" i="73"/>
  <c r="CW100" i="73"/>
  <c r="CS100" i="73"/>
  <c r="CO100" i="73"/>
  <c r="CK100" i="73"/>
  <c r="CG100" i="73"/>
  <c r="CC100" i="73"/>
  <c r="BY100" i="73"/>
  <c r="BU100" i="73"/>
  <c r="BQ100" i="73"/>
  <c r="BM100" i="73"/>
  <c r="BI100" i="73"/>
  <c r="BE100" i="73"/>
  <c r="BA100" i="73"/>
  <c r="AW100" i="73"/>
  <c r="AS100" i="73"/>
  <c r="AO100" i="73"/>
  <c r="AK100" i="73"/>
  <c r="AG100" i="73"/>
  <c r="AC100" i="73"/>
  <c r="Y100" i="73"/>
  <c r="U100" i="73"/>
  <c r="Q100" i="73"/>
  <c r="M100" i="73"/>
  <c r="A100" i="73"/>
  <c r="DY99" i="73"/>
  <c r="DU99" i="73"/>
  <c r="DQ99" i="73"/>
  <c r="DM99" i="73"/>
  <c r="DI99" i="73"/>
  <c r="DE99" i="73"/>
  <c r="DA99" i="73"/>
  <c r="CW99" i="73"/>
  <c r="CS99" i="73"/>
  <c r="CO99" i="73"/>
  <c r="CK99" i="73"/>
  <c r="CG99" i="73"/>
  <c r="CC99" i="73"/>
  <c r="BY99" i="73"/>
  <c r="BU99" i="73"/>
  <c r="BQ99" i="73"/>
  <c r="BM99" i="73"/>
  <c r="BI99" i="73"/>
  <c r="BE99" i="73"/>
  <c r="BA99" i="73"/>
  <c r="AW99" i="73"/>
  <c r="AS99" i="73"/>
  <c r="AO99" i="73"/>
  <c r="AK99" i="73"/>
  <c r="AG99" i="73"/>
  <c r="AC99" i="73"/>
  <c r="Y99" i="73"/>
  <c r="U99" i="73"/>
  <c r="Q99" i="73"/>
  <c r="M99" i="73"/>
  <c r="A99" i="73"/>
  <c r="DY98" i="73"/>
  <c r="DU98" i="73"/>
  <c r="DQ98" i="73"/>
  <c r="DM98" i="73"/>
  <c r="DI98" i="73"/>
  <c r="DE98" i="73"/>
  <c r="DA98" i="73"/>
  <c r="CW98" i="73"/>
  <c r="CS98" i="73"/>
  <c r="CO98" i="73"/>
  <c r="CK98" i="73"/>
  <c r="CG98" i="73"/>
  <c r="CC98" i="73"/>
  <c r="BY98" i="73"/>
  <c r="BU98" i="73"/>
  <c r="BQ98" i="73"/>
  <c r="BM98" i="73"/>
  <c r="BI98" i="73"/>
  <c r="BE98" i="73"/>
  <c r="BA98" i="73"/>
  <c r="AW98" i="73"/>
  <c r="AS98" i="73"/>
  <c r="AO98" i="73"/>
  <c r="AK98" i="73"/>
  <c r="AG98" i="73"/>
  <c r="AC98" i="73"/>
  <c r="Y98" i="73"/>
  <c r="U98" i="73"/>
  <c r="Q98" i="73"/>
  <c r="M98" i="73"/>
  <c r="A98" i="73"/>
  <c r="DY97" i="73"/>
  <c r="DU97" i="73"/>
  <c r="DQ97" i="73"/>
  <c r="DM97" i="73"/>
  <c r="DI97" i="73"/>
  <c r="DE97" i="73"/>
  <c r="DA97" i="73"/>
  <c r="CW97" i="73"/>
  <c r="CS97" i="73"/>
  <c r="CO97" i="73"/>
  <c r="CK97" i="73"/>
  <c r="CG97" i="73"/>
  <c r="CC97" i="73"/>
  <c r="BY97" i="73"/>
  <c r="BU97" i="73"/>
  <c r="BQ97" i="73"/>
  <c r="BM97" i="73"/>
  <c r="BI97" i="73"/>
  <c r="BE97" i="73"/>
  <c r="BA97" i="73"/>
  <c r="AW97" i="73"/>
  <c r="AS97" i="73"/>
  <c r="AO97" i="73"/>
  <c r="AK97" i="73"/>
  <c r="AG97" i="73"/>
  <c r="AC97" i="73"/>
  <c r="Y97" i="73"/>
  <c r="U97" i="73"/>
  <c r="Q97" i="73"/>
  <c r="M97" i="73"/>
  <c r="A97" i="73"/>
  <c r="DY96" i="73"/>
  <c r="DU96" i="73"/>
  <c r="DQ96" i="73"/>
  <c r="DM96" i="73"/>
  <c r="DI96" i="73"/>
  <c r="DE96" i="73"/>
  <c r="DA96" i="73"/>
  <c r="CW96" i="73"/>
  <c r="CS96" i="73"/>
  <c r="CO96" i="73"/>
  <c r="CK96" i="73"/>
  <c r="CG96" i="73"/>
  <c r="CC96" i="73"/>
  <c r="BY96" i="73"/>
  <c r="BU96" i="73"/>
  <c r="BQ96" i="73"/>
  <c r="BM96" i="73"/>
  <c r="BI96" i="73"/>
  <c r="BE96" i="73"/>
  <c r="BA96" i="73"/>
  <c r="AW96" i="73"/>
  <c r="AS96" i="73"/>
  <c r="AO96" i="73"/>
  <c r="AK96" i="73"/>
  <c r="AG96" i="73"/>
  <c r="AC96" i="73"/>
  <c r="Y96" i="73"/>
  <c r="U96" i="73"/>
  <c r="Q96" i="73"/>
  <c r="M96" i="73"/>
  <c r="A96" i="73"/>
  <c r="DY95" i="73"/>
  <c r="DU95" i="73"/>
  <c r="DQ95" i="73"/>
  <c r="DM95" i="73"/>
  <c r="DI95" i="73"/>
  <c r="DE95" i="73"/>
  <c r="DA95" i="73"/>
  <c r="CW95" i="73"/>
  <c r="CS95" i="73"/>
  <c r="CO95" i="73"/>
  <c r="CK95" i="73"/>
  <c r="CG95" i="73"/>
  <c r="CC95" i="73"/>
  <c r="BY95" i="73"/>
  <c r="BU95" i="73"/>
  <c r="BQ95" i="73"/>
  <c r="BM95" i="73"/>
  <c r="BI95" i="73"/>
  <c r="BE95" i="73"/>
  <c r="BA95" i="73"/>
  <c r="AW95" i="73"/>
  <c r="AS95" i="73"/>
  <c r="AO95" i="73"/>
  <c r="AK95" i="73"/>
  <c r="AG95" i="73"/>
  <c r="AC95" i="73"/>
  <c r="Y95" i="73"/>
  <c r="U95" i="73"/>
  <c r="Q95" i="73"/>
  <c r="M95" i="73"/>
  <c r="A95" i="73"/>
  <c r="DY94" i="73"/>
  <c r="DU94" i="73"/>
  <c r="DQ94" i="73"/>
  <c r="DM94" i="73"/>
  <c r="DI94" i="73"/>
  <c r="DE94" i="73"/>
  <c r="DA94" i="73"/>
  <c r="CW94" i="73"/>
  <c r="CS94" i="73"/>
  <c r="CO94" i="73"/>
  <c r="CK94" i="73"/>
  <c r="CG94" i="73"/>
  <c r="CC94" i="73"/>
  <c r="BY94" i="73"/>
  <c r="BU94" i="73"/>
  <c r="BQ94" i="73"/>
  <c r="BM94" i="73"/>
  <c r="BI94" i="73"/>
  <c r="BE94" i="73"/>
  <c r="BA94" i="73"/>
  <c r="AW94" i="73"/>
  <c r="AS94" i="73"/>
  <c r="AO94" i="73"/>
  <c r="AK94" i="73"/>
  <c r="AG94" i="73"/>
  <c r="AC94" i="73"/>
  <c r="Y94" i="73"/>
  <c r="U94" i="73"/>
  <c r="Q94" i="73"/>
  <c r="M94" i="73"/>
  <c r="A94" i="73"/>
  <c r="DY93" i="73"/>
  <c r="DU93" i="73"/>
  <c r="DQ93" i="73"/>
  <c r="DM93" i="73"/>
  <c r="DI93" i="73"/>
  <c r="DE93" i="73"/>
  <c r="DA93" i="73"/>
  <c r="CW93" i="73"/>
  <c r="CS93" i="73"/>
  <c r="CO93" i="73"/>
  <c r="CK93" i="73"/>
  <c r="CG93" i="73"/>
  <c r="CC93" i="73"/>
  <c r="BY93" i="73"/>
  <c r="BU93" i="73"/>
  <c r="BQ93" i="73"/>
  <c r="BM93" i="73"/>
  <c r="BI93" i="73"/>
  <c r="BE93" i="73"/>
  <c r="BA93" i="73"/>
  <c r="AW93" i="73"/>
  <c r="AS93" i="73"/>
  <c r="AO93" i="73"/>
  <c r="AK93" i="73"/>
  <c r="AG93" i="73"/>
  <c r="AC93" i="73"/>
  <c r="Y93" i="73"/>
  <c r="U93" i="73"/>
  <c r="Q93" i="73"/>
  <c r="M93" i="73"/>
  <c r="A93" i="73"/>
  <c r="DY92" i="73"/>
  <c r="DU92" i="73"/>
  <c r="DQ92" i="73"/>
  <c r="DM92" i="73"/>
  <c r="DI92" i="73"/>
  <c r="DE92" i="73"/>
  <c r="DA92" i="73"/>
  <c r="CW92" i="73"/>
  <c r="CS92" i="73"/>
  <c r="CO92" i="73"/>
  <c r="CK92" i="73"/>
  <c r="CG92" i="73"/>
  <c r="CC92" i="73"/>
  <c r="BY92" i="73"/>
  <c r="BU92" i="73"/>
  <c r="BQ92" i="73"/>
  <c r="BM92" i="73"/>
  <c r="BI92" i="73"/>
  <c r="BE92" i="73"/>
  <c r="BA92" i="73"/>
  <c r="AW92" i="73"/>
  <c r="AS92" i="73"/>
  <c r="AO92" i="73"/>
  <c r="AK92" i="73"/>
  <c r="AG92" i="73"/>
  <c r="AC92" i="73"/>
  <c r="Y92" i="73"/>
  <c r="U92" i="73"/>
  <c r="Q92" i="73"/>
  <c r="M92" i="73"/>
  <c r="A92" i="73"/>
  <c r="DY91" i="73"/>
  <c r="DU91" i="73"/>
  <c r="DQ91" i="73"/>
  <c r="DM91" i="73"/>
  <c r="DI91" i="73"/>
  <c r="DE91" i="73"/>
  <c r="DA91" i="73"/>
  <c r="CW91" i="73"/>
  <c r="CS91" i="73"/>
  <c r="CO91" i="73"/>
  <c r="CK91" i="73"/>
  <c r="CG91" i="73"/>
  <c r="CC91" i="73"/>
  <c r="BY91" i="73"/>
  <c r="BU91" i="73"/>
  <c r="BQ91" i="73"/>
  <c r="BM91" i="73"/>
  <c r="BI91" i="73"/>
  <c r="BE91" i="73"/>
  <c r="BA91" i="73"/>
  <c r="AW91" i="73"/>
  <c r="AS91" i="73"/>
  <c r="AO91" i="73"/>
  <c r="AK91" i="73"/>
  <c r="AG91" i="73"/>
  <c r="AC91" i="73"/>
  <c r="Y91" i="73"/>
  <c r="U91" i="73"/>
  <c r="Q91" i="73"/>
  <c r="M91" i="73"/>
  <c r="A91" i="73"/>
  <c r="DY90" i="73"/>
  <c r="DU90" i="73"/>
  <c r="DQ90" i="73"/>
  <c r="DM90" i="73"/>
  <c r="DI90" i="73"/>
  <c r="DE90" i="73"/>
  <c r="DA90" i="73"/>
  <c r="CW90" i="73"/>
  <c r="CS90" i="73"/>
  <c r="CO90" i="73"/>
  <c r="CK90" i="73"/>
  <c r="CG90" i="73"/>
  <c r="CC90" i="73"/>
  <c r="BY90" i="73"/>
  <c r="BU90" i="73"/>
  <c r="BQ90" i="73"/>
  <c r="BM90" i="73"/>
  <c r="BI90" i="73"/>
  <c r="BE90" i="73"/>
  <c r="BA90" i="73"/>
  <c r="AW90" i="73"/>
  <c r="AS90" i="73"/>
  <c r="AO90" i="73"/>
  <c r="AK90" i="73"/>
  <c r="AG90" i="73"/>
  <c r="AC90" i="73"/>
  <c r="Y90" i="73"/>
  <c r="U90" i="73"/>
  <c r="Q90" i="73"/>
  <c r="M90" i="73"/>
  <c r="A90" i="73"/>
  <c r="DY89" i="73"/>
  <c r="DU89" i="73"/>
  <c r="DQ89" i="73"/>
  <c r="DM89" i="73"/>
  <c r="DI89" i="73"/>
  <c r="DE89" i="73"/>
  <c r="DA89" i="73"/>
  <c r="CW89" i="73"/>
  <c r="CS89" i="73"/>
  <c r="CO89" i="73"/>
  <c r="CK89" i="73"/>
  <c r="CG89" i="73"/>
  <c r="CC89" i="73"/>
  <c r="BY89" i="73"/>
  <c r="BU89" i="73"/>
  <c r="BQ89" i="73"/>
  <c r="BM89" i="73"/>
  <c r="BI89" i="73"/>
  <c r="BE89" i="73"/>
  <c r="BA89" i="73"/>
  <c r="AW89" i="73"/>
  <c r="AS89" i="73"/>
  <c r="AO89" i="73"/>
  <c r="AK89" i="73"/>
  <c r="AG89" i="73"/>
  <c r="AC89" i="73"/>
  <c r="Y89" i="73"/>
  <c r="U89" i="73"/>
  <c r="Q89" i="73"/>
  <c r="M89" i="73"/>
  <c r="A89" i="73"/>
  <c r="DY88" i="73"/>
  <c r="DU88" i="73"/>
  <c r="DQ88" i="73"/>
  <c r="DM88" i="73"/>
  <c r="DI88" i="73"/>
  <c r="DE88" i="73"/>
  <c r="DA88" i="73"/>
  <c r="CW88" i="73"/>
  <c r="CS88" i="73"/>
  <c r="CO88" i="73"/>
  <c r="CK88" i="73"/>
  <c r="CG88" i="73"/>
  <c r="CC88" i="73"/>
  <c r="BY88" i="73"/>
  <c r="BU88" i="73"/>
  <c r="BQ88" i="73"/>
  <c r="BM88" i="73"/>
  <c r="BI88" i="73"/>
  <c r="BE88" i="73"/>
  <c r="BA88" i="73"/>
  <c r="AW88" i="73"/>
  <c r="AS88" i="73"/>
  <c r="AO88" i="73"/>
  <c r="AK88" i="73"/>
  <c r="AG88" i="73"/>
  <c r="AC88" i="73"/>
  <c r="Y88" i="73"/>
  <c r="U88" i="73"/>
  <c r="Q88" i="73"/>
  <c r="M88" i="73"/>
  <c r="A88" i="73"/>
  <c r="DY87" i="73"/>
  <c r="DU87" i="73"/>
  <c r="DQ87" i="73"/>
  <c r="DM87" i="73"/>
  <c r="DI87" i="73"/>
  <c r="DE87" i="73"/>
  <c r="DA87" i="73"/>
  <c r="CW87" i="73"/>
  <c r="CS87" i="73"/>
  <c r="CO87" i="73"/>
  <c r="CK87" i="73"/>
  <c r="CG87" i="73"/>
  <c r="CC87" i="73"/>
  <c r="BY87" i="73"/>
  <c r="BU87" i="73"/>
  <c r="BQ87" i="73"/>
  <c r="BM87" i="73"/>
  <c r="BI87" i="73"/>
  <c r="BE87" i="73"/>
  <c r="BA87" i="73"/>
  <c r="AW87" i="73"/>
  <c r="AS87" i="73"/>
  <c r="AO87" i="73"/>
  <c r="AK87" i="73"/>
  <c r="AG87" i="73"/>
  <c r="AC87" i="73"/>
  <c r="Y87" i="73"/>
  <c r="U87" i="73"/>
  <c r="Q87" i="73"/>
  <c r="M87" i="73"/>
  <c r="A87" i="73"/>
  <c r="DY86" i="73"/>
  <c r="DU86" i="73"/>
  <c r="DQ86" i="73"/>
  <c r="DM86" i="73"/>
  <c r="DI86" i="73"/>
  <c r="DE86" i="73"/>
  <c r="DA86" i="73"/>
  <c r="CW86" i="73"/>
  <c r="CS86" i="73"/>
  <c r="CO86" i="73"/>
  <c r="CK86" i="73"/>
  <c r="CG86" i="73"/>
  <c r="CC86" i="73"/>
  <c r="BY86" i="73"/>
  <c r="BU86" i="73"/>
  <c r="BQ86" i="73"/>
  <c r="BM86" i="73"/>
  <c r="BI86" i="73"/>
  <c r="BE86" i="73"/>
  <c r="BA86" i="73"/>
  <c r="AW86" i="73"/>
  <c r="AS86" i="73"/>
  <c r="AO86" i="73"/>
  <c r="AK86" i="73"/>
  <c r="AG86" i="73"/>
  <c r="AC86" i="73"/>
  <c r="Y86" i="73"/>
  <c r="U86" i="73"/>
  <c r="Q86" i="73"/>
  <c r="M86" i="73"/>
  <c r="A86" i="73"/>
  <c r="DY85" i="73"/>
  <c r="DU85" i="73"/>
  <c r="DQ85" i="73"/>
  <c r="DM85" i="73"/>
  <c r="DI85" i="73"/>
  <c r="DE85" i="73"/>
  <c r="DA85" i="73"/>
  <c r="CW85" i="73"/>
  <c r="CS85" i="73"/>
  <c r="CO85" i="73"/>
  <c r="CK85" i="73"/>
  <c r="CG85" i="73"/>
  <c r="CC85" i="73"/>
  <c r="BY85" i="73"/>
  <c r="BU85" i="73"/>
  <c r="BQ85" i="73"/>
  <c r="BM85" i="73"/>
  <c r="BI85" i="73"/>
  <c r="BE85" i="73"/>
  <c r="BA85" i="73"/>
  <c r="AW85" i="73"/>
  <c r="AS85" i="73"/>
  <c r="AO85" i="73"/>
  <c r="AK85" i="73"/>
  <c r="AG85" i="73"/>
  <c r="AC85" i="73"/>
  <c r="Y85" i="73"/>
  <c r="U85" i="73"/>
  <c r="Q85" i="73"/>
  <c r="M85" i="73"/>
  <c r="A85" i="73"/>
  <c r="DY84" i="73"/>
  <c r="DU84" i="73"/>
  <c r="DQ84" i="73"/>
  <c r="DM84" i="73"/>
  <c r="DI84" i="73"/>
  <c r="DE84" i="73"/>
  <c r="DA84" i="73"/>
  <c r="CW84" i="73"/>
  <c r="CS84" i="73"/>
  <c r="CO84" i="73"/>
  <c r="CK84" i="73"/>
  <c r="CG84" i="73"/>
  <c r="CC84" i="73"/>
  <c r="BY84" i="73"/>
  <c r="BU84" i="73"/>
  <c r="BQ84" i="73"/>
  <c r="BM84" i="73"/>
  <c r="BI84" i="73"/>
  <c r="BE84" i="73"/>
  <c r="BA84" i="73"/>
  <c r="AW84" i="73"/>
  <c r="AS84" i="73"/>
  <c r="AO84" i="73"/>
  <c r="AK84" i="73"/>
  <c r="AG84" i="73"/>
  <c r="AC84" i="73"/>
  <c r="Y84" i="73"/>
  <c r="U84" i="73"/>
  <c r="Q84" i="73"/>
  <c r="M84" i="73"/>
  <c r="A84" i="73"/>
  <c r="DY83" i="73"/>
  <c r="DU83" i="73"/>
  <c r="DQ83" i="73"/>
  <c r="DM83" i="73"/>
  <c r="DI83" i="73"/>
  <c r="DE83" i="73"/>
  <c r="DA83" i="73"/>
  <c r="CW83" i="73"/>
  <c r="CS83" i="73"/>
  <c r="CO83" i="73"/>
  <c r="CK83" i="73"/>
  <c r="CG83" i="73"/>
  <c r="CC83" i="73"/>
  <c r="BY83" i="73"/>
  <c r="BU83" i="73"/>
  <c r="BQ83" i="73"/>
  <c r="BM83" i="73"/>
  <c r="BI83" i="73"/>
  <c r="BE83" i="73"/>
  <c r="BA83" i="73"/>
  <c r="AW83" i="73"/>
  <c r="AS83" i="73"/>
  <c r="AO83" i="73"/>
  <c r="AK83" i="73"/>
  <c r="AG83" i="73"/>
  <c r="AC83" i="73"/>
  <c r="Y83" i="73"/>
  <c r="U83" i="73"/>
  <c r="Q83" i="73"/>
  <c r="M83" i="73"/>
  <c r="A83" i="73"/>
  <c r="DY82" i="73"/>
  <c r="DU82" i="73"/>
  <c r="DQ82" i="73"/>
  <c r="DM82" i="73"/>
  <c r="DI82" i="73"/>
  <c r="DE82" i="73"/>
  <c r="DA82" i="73"/>
  <c r="CW82" i="73"/>
  <c r="CS82" i="73"/>
  <c r="CO82" i="73"/>
  <c r="CK82" i="73"/>
  <c r="CG82" i="73"/>
  <c r="CC82" i="73"/>
  <c r="BY82" i="73"/>
  <c r="BU82" i="73"/>
  <c r="BQ82" i="73"/>
  <c r="BM82" i="73"/>
  <c r="BI82" i="73"/>
  <c r="BE82" i="73"/>
  <c r="BA82" i="73"/>
  <c r="AW82" i="73"/>
  <c r="AS82" i="73"/>
  <c r="AO82" i="73"/>
  <c r="AK82" i="73"/>
  <c r="AG82" i="73"/>
  <c r="AC82" i="73"/>
  <c r="Y82" i="73"/>
  <c r="U82" i="73"/>
  <c r="Q82" i="73"/>
  <c r="M82" i="73"/>
  <c r="A82" i="73"/>
  <c r="DY81" i="73"/>
  <c r="DU81" i="73"/>
  <c r="DQ81" i="73"/>
  <c r="DM81" i="73"/>
  <c r="DI81" i="73"/>
  <c r="DE81" i="73"/>
  <c r="DA81" i="73"/>
  <c r="CW81" i="73"/>
  <c r="CS81" i="73"/>
  <c r="CO81" i="73"/>
  <c r="CK81" i="73"/>
  <c r="CG81" i="73"/>
  <c r="CC81" i="73"/>
  <c r="BY81" i="73"/>
  <c r="BU81" i="73"/>
  <c r="BQ81" i="73"/>
  <c r="BM81" i="73"/>
  <c r="BI81" i="73"/>
  <c r="BE81" i="73"/>
  <c r="BA81" i="73"/>
  <c r="AW81" i="73"/>
  <c r="AS81" i="73"/>
  <c r="AO81" i="73"/>
  <c r="AK81" i="73"/>
  <c r="AG81" i="73"/>
  <c r="AC81" i="73"/>
  <c r="Y81" i="73"/>
  <c r="U81" i="73"/>
  <c r="Q81" i="73"/>
  <c r="M81" i="73"/>
  <c r="A81" i="73"/>
  <c r="DY80" i="73"/>
  <c r="DU80" i="73"/>
  <c r="DQ80" i="73"/>
  <c r="DM80" i="73"/>
  <c r="DI80" i="73"/>
  <c r="DE80" i="73"/>
  <c r="DA80" i="73"/>
  <c r="CW80" i="73"/>
  <c r="CS80" i="73"/>
  <c r="CO80" i="73"/>
  <c r="CK80" i="73"/>
  <c r="CG80" i="73"/>
  <c r="CC80" i="73"/>
  <c r="BY80" i="73"/>
  <c r="BU80" i="73"/>
  <c r="BQ80" i="73"/>
  <c r="BM80" i="73"/>
  <c r="BI80" i="73"/>
  <c r="BE80" i="73"/>
  <c r="BA80" i="73"/>
  <c r="AW80" i="73"/>
  <c r="AS80" i="73"/>
  <c r="AO80" i="73"/>
  <c r="AK80" i="73"/>
  <c r="AG80" i="73"/>
  <c r="AC80" i="73"/>
  <c r="Y80" i="73"/>
  <c r="U80" i="73"/>
  <c r="Q80" i="73"/>
  <c r="M80" i="73"/>
  <c r="A80" i="73"/>
  <c r="DY79" i="73"/>
  <c r="DU79" i="73"/>
  <c r="DQ79" i="73"/>
  <c r="DM79" i="73"/>
  <c r="DI79" i="73"/>
  <c r="DE79" i="73"/>
  <c r="DA79" i="73"/>
  <c r="CW79" i="73"/>
  <c r="CS79" i="73"/>
  <c r="CO79" i="73"/>
  <c r="CK79" i="73"/>
  <c r="CG79" i="73"/>
  <c r="CC79" i="73"/>
  <c r="BY79" i="73"/>
  <c r="BU79" i="73"/>
  <c r="BQ79" i="73"/>
  <c r="BM79" i="73"/>
  <c r="BI79" i="73"/>
  <c r="BE79" i="73"/>
  <c r="BA79" i="73"/>
  <c r="AW79" i="73"/>
  <c r="AS79" i="73"/>
  <c r="AO79" i="73"/>
  <c r="AK79" i="73"/>
  <c r="AG79" i="73"/>
  <c r="AC79" i="73"/>
  <c r="Y79" i="73"/>
  <c r="U79" i="73"/>
  <c r="Q79" i="73"/>
  <c r="M79" i="73"/>
  <c r="A79" i="73"/>
  <c r="DY78" i="73"/>
  <c r="DU78" i="73"/>
  <c r="DQ78" i="73"/>
  <c r="DM78" i="73"/>
  <c r="DI78" i="73"/>
  <c r="DE78" i="73"/>
  <c r="DA78" i="73"/>
  <c r="CW78" i="73"/>
  <c r="CS78" i="73"/>
  <c r="CO78" i="73"/>
  <c r="CK78" i="73"/>
  <c r="CG78" i="73"/>
  <c r="CC78" i="73"/>
  <c r="BY78" i="73"/>
  <c r="BU78" i="73"/>
  <c r="BQ78" i="73"/>
  <c r="BM78" i="73"/>
  <c r="BI78" i="73"/>
  <c r="BE78" i="73"/>
  <c r="BA78" i="73"/>
  <c r="AW78" i="73"/>
  <c r="AS78" i="73"/>
  <c r="AO78" i="73"/>
  <c r="AK78" i="73"/>
  <c r="AG78" i="73"/>
  <c r="AC78" i="73"/>
  <c r="Y78" i="73"/>
  <c r="U78" i="73"/>
  <c r="Q78" i="73"/>
  <c r="M78" i="73"/>
  <c r="A78" i="73"/>
  <c r="DY77" i="73"/>
  <c r="DU77" i="73"/>
  <c r="DQ77" i="73"/>
  <c r="DM77" i="73"/>
  <c r="DI77" i="73"/>
  <c r="DE77" i="73"/>
  <c r="DA77" i="73"/>
  <c r="CW77" i="73"/>
  <c r="CS77" i="73"/>
  <c r="CO77" i="73"/>
  <c r="CK77" i="73"/>
  <c r="CG77" i="73"/>
  <c r="CC77" i="73"/>
  <c r="BY77" i="73"/>
  <c r="BU77" i="73"/>
  <c r="BQ77" i="73"/>
  <c r="BM77" i="73"/>
  <c r="BI77" i="73"/>
  <c r="BE77" i="73"/>
  <c r="BA77" i="73"/>
  <c r="AW77" i="73"/>
  <c r="AS77" i="73"/>
  <c r="AO77" i="73"/>
  <c r="AK77" i="73"/>
  <c r="AG77" i="73"/>
  <c r="AC77" i="73"/>
  <c r="Y77" i="73"/>
  <c r="U77" i="73"/>
  <c r="Q77" i="73"/>
  <c r="M77" i="73"/>
  <c r="A77" i="73"/>
  <c r="DY76" i="73"/>
  <c r="DU76" i="73"/>
  <c r="DQ76" i="73"/>
  <c r="DM76" i="73"/>
  <c r="DI76" i="73"/>
  <c r="DE76" i="73"/>
  <c r="DA76" i="73"/>
  <c r="CW76" i="73"/>
  <c r="CS76" i="73"/>
  <c r="CO76" i="73"/>
  <c r="CK76" i="73"/>
  <c r="CG76" i="73"/>
  <c r="CC76" i="73"/>
  <c r="BY76" i="73"/>
  <c r="BU76" i="73"/>
  <c r="BQ76" i="73"/>
  <c r="BM76" i="73"/>
  <c r="BI76" i="73"/>
  <c r="BE76" i="73"/>
  <c r="BA76" i="73"/>
  <c r="AW76" i="73"/>
  <c r="AS76" i="73"/>
  <c r="AO76" i="73"/>
  <c r="AK76" i="73"/>
  <c r="AG76" i="73"/>
  <c r="AC76" i="73"/>
  <c r="Y76" i="73"/>
  <c r="U76" i="73"/>
  <c r="Q76" i="73"/>
  <c r="M76" i="73"/>
  <c r="A76" i="73"/>
  <c r="DY75" i="73"/>
  <c r="DU75" i="73"/>
  <c r="DQ75" i="73"/>
  <c r="DM75" i="73"/>
  <c r="DI75" i="73"/>
  <c r="DE75" i="73"/>
  <c r="DA75" i="73"/>
  <c r="CW75" i="73"/>
  <c r="CS75" i="73"/>
  <c r="CO75" i="73"/>
  <c r="CK75" i="73"/>
  <c r="CG75" i="73"/>
  <c r="CC75" i="73"/>
  <c r="BY75" i="73"/>
  <c r="BU75" i="73"/>
  <c r="BQ75" i="73"/>
  <c r="BM75" i="73"/>
  <c r="BI75" i="73"/>
  <c r="BE75" i="73"/>
  <c r="BA75" i="73"/>
  <c r="AW75" i="73"/>
  <c r="AS75" i="73"/>
  <c r="AO75" i="73"/>
  <c r="AK75" i="73"/>
  <c r="AG75" i="73"/>
  <c r="AC75" i="73"/>
  <c r="Y75" i="73"/>
  <c r="U75" i="73"/>
  <c r="Q75" i="73"/>
  <c r="M75" i="73"/>
  <c r="A75" i="73"/>
  <c r="DY74" i="73"/>
  <c r="DU74" i="73"/>
  <c r="DQ74" i="73"/>
  <c r="DM74" i="73"/>
  <c r="DI74" i="73"/>
  <c r="DE74" i="73"/>
  <c r="DA74" i="73"/>
  <c r="CW74" i="73"/>
  <c r="CS74" i="73"/>
  <c r="CO74" i="73"/>
  <c r="CK74" i="73"/>
  <c r="CG74" i="73"/>
  <c r="CC74" i="73"/>
  <c r="BY74" i="73"/>
  <c r="BU74" i="73"/>
  <c r="BQ74" i="73"/>
  <c r="BM74" i="73"/>
  <c r="BI74" i="73"/>
  <c r="BE74" i="73"/>
  <c r="BA74" i="73"/>
  <c r="AW74" i="73"/>
  <c r="AS74" i="73"/>
  <c r="AO74" i="73"/>
  <c r="AK74" i="73"/>
  <c r="AG74" i="73"/>
  <c r="AC74" i="73"/>
  <c r="Y74" i="73"/>
  <c r="U74" i="73"/>
  <c r="Q74" i="73"/>
  <c r="M74" i="73"/>
  <c r="A74" i="73"/>
  <c r="DY73" i="73"/>
  <c r="DU73" i="73"/>
  <c r="DQ73" i="73"/>
  <c r="DM73" i="73"/>
  <c r="DI73" i="73"/>
  <c r="DE73" i="73"/>
  <c r="DA73" i="73"/>
  <c r="CW73" i="73"/>
  <c r="CS73" i="73"/>
  <c r="CO73" i="73"/>
  <c r="CK73" i="73"/>
  <c r="CG73" i="73"/>
  <c r="CC73" i="73"/>
  <c r="BY73" i="73"/>
  <c r="BU73" i="73"/>
  <c r="BQ73" i="73"/>
  <c r="BM73" i="73"/>
  <c r="BI73" i="73"/>
  <c r="BE73" i="73"/>
  <c r="BA73" i="73"/>
  <c r="AW73" i="73"/>
  <c r="AS73" i="73"/>
  <c r="AO73" i="73"/>
  <c r="AK73" i="73"/>
  <c r="AG73" i="73"/>
  <c r="AC73" i="73"/>
  <c r="Y73" i="73"/>
  <c r="U73" i="73"/>
  <c r="Q73" i="73"/>
  <c r="M73" i="73"/>
  <c r="A73" i="73"/>
  <c r="DY72" i="73"/>
  <c r="DU72" i="73"/>
  <c r="DQ72" i="73"/>
  <c r="DM72" i="73"/>
  <c r="DI72" i="73"/>
  <c r="DE72" i="73"/>
  <c r="DA72" i="73"/>
  <c r="CW72" i="73"/>
  <c r="CS72" i="73"/>
  <c r="CO72" i="73"/>
  <c r="CK72" i="73"/>
  <c r="CG72" i="73"/>
  <c r="CC72" i="73"/>
  <c r="BY72" i="73"/>
  <c r="BU72" i="73"/>
  <c r="BQ72" i="73"/>
  <c r="BM72" i="73"/>
  <c r="BI72" i="73"/>
  <c r="BE72" i="73"/>
  <c r="BA72" i="73"/>
  <c r="AW72" i="73"/>
  <c r="AS72" i="73"/>
  <c r="AO72" i="73"/>
  <c r="AK72" i="73"/>
  <c r="AG72" i="73"/>
  <c r="AC72" i="73"/>
  <c r="Y72" i="73"/>
  <c r="U72" i="73"/>
  <c r="Q72" i="73"/>
  <c r="M72" i="73"/>
  <c r="A72" i="73"/>
  <c r="DY71" i="73"/>
  <c r="DU71" i="73"/>
  <c r="DQ71" i="73"/>
  <c r="DM71" i="73"/>
  <c r="DI71" i="73"/>
  <c r="DE71" i="73"/>
  <c r="DA71" i="73"/>
  <c r="CW71" i="73"/>
  <c r="CS71" i="73"/>
  <c r="CO71" i="73"/>
  <c r="CK71" i="73"/>
  <c r="CG71" i="73"/>
  <c r="CC71" i="73"/>
  <c r="BY71" i="73"/>
  <c r="BU71" i="73"/>
  <c r="BQ71" i="73"/>
  <c r="BM71" i="73"/>
  <c r="BI71" i="73"/>
  <c r="BE71" i="73"/>
  <c r="BA71" i="73"/>
  <c r="AW71" i="73"/>
  <c r="AS71" i="73"/>
  <c r="AO71" i="73"/>
  <c r="AK71" i="73"/>
  <c r="AG71" i="73"/>
  <c r="AC71" i="73"/>
  <c r="Y71" i="73"/>
  <c r="U71" i="73"/>
  <c r="Q71" i="73"/>
  <c r="M71" i="73"/>
  <c r="A71" i="73"/>
  <c r="DY70" i="73"/>
  <c r="DU70" i="73"/>
  <c r="DQ70" i="73"/>
  <c r="DM70" i="73"/>
  <c r="DI70" i="73"/>
  <c r="DE70" i="73"/>
  <c r="DA70" i="73"/>
  <c r="CW70" i="73"/>
  <c r="CS70" i="73"/>
  <c r="CO70" i="73"/>
  <c r="CK70" i="73"/>
  <c r="CG70" i="73"/>
  <c r="CC70" i="73"/>
  <c r="BY70" i="73"/>
  <c r="BU70" i="73"/>
  <c r="BQ70" i="73"/>
  <c r="BM70" i="73"/>
  <c r="BI70" i="73"/>
  <c r="BE70" i="73"/>
  <c r="BA70" i="73"/>
  <c r="AW70" i="73"/>
  <c r="AS70" i="73"/>
  <c r="AO70" i="73"/>
  <c r="AK70" i="73"/>
  <c r="AG70" i="73"/>
  <c r="AC70" i="73"/>
  <c r="Y70" i="73"/>
  <c r="U70" i="73"/>
  <c r="Q70" i="73"/>
  <c r="M70" i="73"/>
  <c r="A70" i="73"/>
  <c r="DY69" i="73"/>
  <c r="DU69" i="73"/>
  <c r="DQ69" i="73"/>
  <c r="DM69" i="73"/>
  <c r="DI69" i="73"/>
  <c r="DE69" i="73"/>
  <c r="DA69" i="73"/>
  <c r="CW69" i="73"/>
  <c r="CS69" i="73"/>
  <c r="CO69" i="73"/>
  <c r="CK69" i="73"/>
  <c r="CG69" i="73"/>
  <c r="CC69" i="73"/>
  <c r="BY69" i="73"/>
  <c r="BU69" i="73"/>
  <c r="BQ69" i="73"/>
  <c r="BM69" i="73"/>
  <c r="BI69" i="73"/>
  <c r="BE69" i="73"/>
  <c r="BA69" i="73"/>
  <c r="AW69" i="73"/>
  <c r="AS69" i="73"/>
  <c r="AO69" i="73"/>
  <c r="AK69" i="73"/>
  <c r="AG69" i="73"/>
  <c r="AC69" i="73"/>
  <c r="Y69" i="73"/>
  <c r="U69" i="73"/>
  <c r="Q69" i="73"/>
  <c r="M69" i="73"/>
  <c r="A69" i="73"/>
  <c r="DY68" i="73"/>
  <c r="DU68" i="73"/>
  <c r="DQ68" i="73"/>
  <c r="DM68" i="73"/>
  <c r="DI68" i="73"/>
  <c r="DE68" i="73"/>
  <c r="DA68" i="73"/>
  <c r="CW68" i="73"/>
  <c r="CS68" i="73"/>
  <c r="CO68" i="73"/>
  <c r="CK68" i="73"/>
  <c r="CG68" i="73"/>
  <c r="CC68" i="73"/>
  <c r="BY68" i="73"/>
  <c r="BU68" i="73"/>
  <c r="BQ68" i="73"/>
  <c r="BM68" i="73"/>
  <c r="BI68" i="73"/>
  <c r="BE68" i="73"/>
  <c r="BA68" i="73"/>
  <c r="AW68" i="73"/>
  <c r="AS68" i="73"/>
  <c r="AO68" i="73"/>
  <c r="AK68" i="73"/>
  <c r="AG68" i="73"/>
  <c r="AC68" i="73"/>
  <c r="Y68" i="73"/>
  <c r="U68" i="73"/>
  <c r="Q68" i="73"/>
  <c r="M68" i="73"/>
  <c r="A68" i="73"/>
  <c r="DY67" i="73"/>
  <c r="DU67" i="73"/>
  <c r="DQ67" i="73"/>
  <c r="DM67" i="73"/>
  <c r="DI67" i="73"/>
  <c r="DE67" i="73"/>
  <c r="DA67" i="73"/>
  <c r="CW67" i="73"/>
  <c r="CS67" i="73"/>
  <c r="CO67" i="73"/>
  <c r="CK67" i="73"/>
  <c r="CG67" i="73"/>
  <c r="CC67" i="73"/>
  <c r="BY67" i="73"/>
  <c r="BU67" i="73"/>
  <c r="BQ67" i="73"/>
  <c r="BM67" i="73"/>
  <c r="BI67" i="73"/>
  <c r="BE67" i="73"/>
  <c r="BA67" i="73"/>
  <c r="AW67" i="73"/>
  <c r="AS67" i="73"/>
  <c r="AO67" i="73"/>
  <c r="AK67" i="73"/>
  <c r="AG67" i="73"/>
  <c r="AC67" i="73"/>
  <c r="Y67" i="73"/>
  <c r="U67" i="73"/>
  <c r="Q67" i="73"/>
  <c r="M67" i="73"/>
  <c r="A67" i="73"/>
  <c r="DY66" i="73"/>
  <c r="DU66" i="73"/>
  <c r="DQ66" i="73"/>
  <c r="DM66" i="73"/>
  <c r="DI66" i="73"/>
  <c r="DE66" i="73"/>
  <c r="DA66" i="73"/>
  <c r="CW66" i="73"/>
  <c r="CS66" i="73"/>
  <c r="CO66" i="73"/>
  <c r="CK66" i="73"/>
  <c r="CG66" i="73"/>
  <c r="CC66" i="73"/>
  <c r="BY66" i="73"/>
  <c r="BU66" i="73"/>
  <c r="BQ66" i="73"/>
  <c r="BM66" i="73"/>
  <c r="BI66" i="73"/>
  <c r="BE66" i="73"/>
  <c r="BA66" i="73"/>
  <c r="AW66" i="73"/>
  <c r="AS66" i="73"/>
  <c r="AO66" i="73"/>
  <c r="AK66" i="73"/>
  <c r="AG66" i="73"/>
  <c r="AC66" i="73"/>
  <c r="Y66" i="73"/>
  <c r="U66" i="73"/>
  <c r="Q66" i="73"/>
  <c r="M66" i="73"/>
  <c r="A66" i="73"/>
  <c r="DY65" i="73"/>
  <c r="DU65" i="73"/>
  <c r="DQ65" i="73"/>
  <c r="DM65" i="73"/>
  <c r="DI65" i="73"/>
  <c r="DE65" i="73"/>
  <c r="DA65" i="73"/>
  <c r="CW65" i="73"/>
  <c r="CS65" i="73"/>
  <c r="CO65" i="73"/>
  <c r="CK65" i="73"/>
  <c r="CG65" i="73"/>
  <c r="CC65" i="73"/>
  <c r="BY65" i="73"/>
  <c r="BU65" i="73"/>
  <c r="BQ65" i="73"/>
  <c r="BM65" i="73"/>
  <c r="BI65" i="73"/>
  <c r="BE65" i="73"/>
  <c r="BA65" i="73"/>
  <c r="AW65" i="73"/>
  <c r="AS65" i="73"/>
  <c r="AO65" i="73"/>
  <c r="AK65" i="73"/>
  <c r="AG65" i="73"/>
  <c r="AC65" i="73"/>
  <c r="Y65" i="73"/>
  <c r="U65" i="73"/>
  <c r="Q65" i="73"/>
  <c r="M65" i="73"/>
  <c r="DY64" i="73"/>
  <c r="DU64" i="73"/>
  <c r="DQ64" i="73"/>
  <c r="DM64" i="73"/>
  <c r="DI64" i="73"/>
  <c r="DE64" i="73"/>
  <c r="DA64" i="73"/>
  <c r="CW64" i="73"/>
  <c r="CS64" i="73"/>
  <c r="CO64" i="73"/>
  <c r="CK64" i="73"/>
  <c r="CG64" i="73"/>
  <c r="CC64" i="73"/>
  <c r="BY64" i="73"/>
  <c r="BU64" i="73"/>
  <c r="BQ64" i="73"/>
  <c r="BM64" i="73"/>
  <c r="BI64" i="73"/>
  <c r="BE64" i="73"/>
  <c r="BA64" i="73"/>
  <c r="AW64" i="73"/>
  <c r="AS64" i="73"/>
  <c r="AO64" i="73"/>
  <c r="AK64" i="73"/>
  <c r="AG64" i="73"/>
  <c r="AC64" i="73"/>
  <c r="Y64" i="73"/>
  <c r="U64" i="73"/>
  <c r="Q64" i="73"/>
  <c r="M64" i="73"/>
  <c r="DY63" i="73"/>
  <c r="DU63" i="73"/>
  <c r="DQ63" i="73"/>
  <c r="DM63" i="73"/>
  <c r="DI63" i="73"/>
  <c r="DE63" i="73"/>
  <c r="DA63" i="73"/>
  <c r="CW63" i="73"/>
  <c r="CS63" i="73"/>
  <c r="CO63" i="73"/>
  <c r="CK63" i="73"/>
  <c r="CG63" i="73"/>
  <c r="CC63" i="73"/>
  <c r="BY63" i="73"/>
  <c r="BU63" i="73"/>
  <c r="BQ63" i="73"/>
  <c r="BM63" i="73"/>
  <c r="BI63" i="73"/>
  <c r="BE63" i="73"/>
  <c r="BA63" i="73"/>
  <c r="AW63" i="73"/>
  <c r="AS63" i="73"/>
  <c r="AO63" i="73"/>
  <c r="AK63" i="73"/>
  <c r="AG63" i="73"/>
  <c r="AC63" i="73"/>
  <c r="Y63" i="73"/>
  <c r="U63" i="73"/>
  <c r="Q63" i="73"/>
  <c r="M63" i="73"/>
  <c r="DY62" i="73"/>
  <c r="DU62" i="73"/>
  <c r="DQ62" i="73"/>
  <c r="DM62" i="73"/>
  <c r="DI62" i="73"/>
  <c r="DE62" i="73"/>
  <c r="DA62" i="73"/>
  <c r="CW62" i="73"/>
  <c r="CS62" i="73"/>
  <c r="CO62" i="73"/>
  <c r="CK62" i="73"/>
  <c r="CG62" i="73"/>
  <c r="CC62" i="73"/>
  <c r="BY62" i="73"/>
  <c r="BU62" i="73"/>
  <c r="BQ62" i="73"/>
  <c r="BM62" i="73"/>
  <c r="BI62" i="73"/>
  <c r="BE62" i="73"/>
  <c r="BA62" i="73"/>
  <c r="AW62" i="73"/>
  <c r="AS62" i="73"/>
  <c r="AO62" i="73"/>
  <c r="AK62" i="73"/>
  <c r="AG62" i="73"/>
  <c r="AC62" i="73"/>
  <c r="Y62" i="73"/>
  <c r="U62" i="73"/>
  <c r="Q62" i="73"/>
  <c r="M62" i="73"/>
  <c r="DY61" i="73"/>
  <c r="DU61" i="73"/>
  <c r="DQ61" i="73"/>
  <c r="DM61" i="73"/>
  <c r="DI61" i="73"/>
  <c r="DE61" i="73"/>
  <c r="DA61" i="73"/>
  <c r="CW61" i="73"/>
  <c r="CS61" i="73"/>
  <c r="CO61" i="73"/>
  <c r="CK61" i="73"/>
  <c r="CG61" i="73"/>
  <c r="CC61" i="73"/>
  <c r="BY61" i="73"/>
  <c r="BU61" i="73"/>
  <c r="BQ61" i="73"/>
  <c r="BM61" i="73"/>
  <c r="BI61" i="73"/>
  <c r="BE61" i="73"/>
  <c r="BA61" i="73"/>
  <c r="AW61" i="73"/>
  <c r="AS61" i="73"/>
  <c r="AO61" i="73"/>
  <c r="AK61" i="73"/>
  <c r="AG61" i="73"/>
  <c r="AC61" i="73"/>
  <c r="Y61" i="73"/>
  <c r="U61" i="73"/>
  <c r="Q61" i="73"/>
  <c r="M61" i="73"/>
  <c r="DY60" i="73"/>
  <c r="DU60" i="73"/>
  <c r="DQ60" i="73"/>
  <c r="DM60" i="73"/>
  <c r="DI60" i="73"/>
  <c r="DE60" i="73"/>
  <c r="DA60" i="73"/>
  <c r="CW60" i="73"/>
  <c r="CS60" i="73"/>
  <c r="CO60" i="73"/>
  <c r="CK60" i="73"/>
  <c r="CG60" i="73"/>
  <c r="CC60" i="73"/>
  <c r="BY60" i="73"/>
  <c r="BU60" i="73"/>
  <c r="BQ60" i="73"/>
  <c r="BM60" i="73"/>
  <c r="BI60" i="73"/>
  <c r="BE60" i="73"/>
  <c r="BA60" i="73"/>
  <c r="AW60" i="73"/>
  <c r="AS60" i="73"/>
  <c r="AO60" i="73"/>
  <c r="AK60" i="73"/>
  <c r="AG60" i="73"/>
  <c r="AC60" i="73"/>
  <c r="Y60" i="73"/>
  <c r="U60" i="73"/>
  <c r="Q60" i="73"/>
  <c r="M60" i="73"/>
  <c r="DY59" i="73"/>
  <c r="DU59" i="73"/>
  <c r="DQ59" i="73"/>
  <c r="DM59" i="73"/>
  <c r="DI59" i="73"/>
  <c r="DE59" i="73"/>
  <c r="DA59" i="73"/>
  <c r="CW59" i="73"/>
  <c r="CS59" i="73"/>
  <c r="CO59" i="73"/>
  <c r="CK59" i="73"/>
  <c r="CG59" i="73"/>
  <c r="CC59" i="73"/>
  <c r="BY59" i="73"/>
  <c r="BU59" i="73"/>
  <c r="BQ59" i="73"/>
  <c r="BM59" i="73"/>
  <c r="BI59" i="73"/>
  <c r="BE59" i="73"/>
  <c r="BA59" i="73"/>
  <c r="AW59" i="73"/>
  <c r="AS59" i="73"/>
  <c r="AO59" i="73"/>
  <c r="AK59" i="73"/>
  <c r="AG59" i="73"/>
  <c r="AC59" i="73"/>
  <c r="Y59" i="73"/>
  <c r="U59" i="73"/>
  <c r="Q59" i="73"/>
  <c r="M59" i="73"/>
  <c r="DY58" i="73"/>
  <c r="DU58" i="73"/>
  <c r="DQ58" i="73"/>
  <c r="DM58" i="73"/>
  <c r="DI58" i="73"/>
  <c r="DE58" i="73"/>
  <c r="DA58" i="73"/>
  <c r="CW58" i="73"/>
  <c r="CS58" i="73"/>
  <c r="CO58" i="73"/>
  <c r="CK58" i="73"/>
  <c r="CG58" i="73"/>
  <c r="CC58" i="73"/>
  <c r="BY58" i="73"/>
  <c r="BU58" i="73"/>
  <c r="BQ58" i="73"/>
  <c r="BM58" i="73"/>
  <c r="BI58" i="73"/>
  <c r="BE58" i="73"/>
  <c r="BA58" i="73"/>
  <c r="AW58" i="73"/>
  <c r="AS58" i="73"/>
  <c r="AO58" i="73"/>
  <c r="AK58" i="73"/>
  <c r="AG58" i="73"/>
  <c r="AC58" i="73"/>
  <c r="Y58" i="73"/>
  <c r="U58" i="73"/>
  <c r="Q58" i="73"/>
  <c r="M58" i="73"/>
  <c r="DY57" i="73"/>
  <c r="DU57" i="73"/>
  <c r="DQ57" i="73"/>
  <c r="DM57" i="73"/>
  <c r="DI57" i="73"/>
  <c r="DE57" i="73"/>
  <c r="DA57" i="73"/>
  <c r="CW57" i="73"/>
  <c r="CS57" i="73"/>
  <c r="CO57" i="73"/>
  <c r="CK57" i="73"/>
  <c r="CG57" i="73"/>
  <c r="CC57" i="73"/>
  <c r="BY57" i="73"/>
  <c r="BU57" i="73"/>
  <c r="BQ57" i="73"/>
  <c r="BM57" i="73"/>
  <c r="BI57" i="73"/>
  <c r="BE57" i="73"/>
  <c r="BA57" i="73"/>
  <c r="AW57" i="73"/>
  <c r="AS57" i="73"/>
  <c r="AO57" i="73"/>
  <c r="AK57" i="73"/>
  <c r="AG57" i="73"/>
  <c r="AC57" i="73"/>
  <c r="Y57" i="73"/>
  <c r="U57" i="73"/>
  <c r="Q57" i="73"/>
  <c r="M57" i="73"/>
  <c r="DY56" i="73"/>
  <c r="DU56" i="73"/>
  <c r="DQ56" i="73"/>
  <c r="DM56" i="73"/>
  <c r="DI56" i="73"/>
  <c r="DE56" i="73"/>
  <c r="DA56" i="73"/>
  <c r="CW56" i="73"/>
  <c r="CS56" i="73"/>
  <c r="CO56" i="73"/>
  <c r="CK56" i="73"/>
  <c r="CG56" i="73"/>
  <c r="CC56" i="73"/>
  <c r="BY56" i="73"/>
  <c r="BU56" i="73"/>
  <c r="BQ56" i="73"/>
  <c r="BM56" i="73"/>
  <c r="BI56" i="73"/>
  <c r="BE56" i="73"/>
  <c r="BA56" i="73"/>
  <c r="AW56" i="73"/>
  <c r="AS56" i="73"/>
  <c r="AO56" i="73"/>
  <c r="AK56" i="73"/>
  <c r="AG56" i="73"/>
  <c r="AC56" i="73"/>
  <c r="Y56" i="73"/>
  <c r="U56" i="73"/>
  <c r="Q56" i="73"/>
  <c r="M56" i="73"/>
  <c r="DY55" i="73"/>
  <c r="DU55" i="73"/>
  <c r="DQ55" i="73"/>
  <c r="DM55" i="73"/>
  <c r="DI55" i="73"/>
  <c r="DE55" i="73"/>
  <c r="DA55" i="73"/>
  <c r="CW55" i="73"/>
  <c r="CS55" i="73"/>
  <c r="CO55" i="73"/>
  <c r="CK55" i="73"/>
  <c r="CG55" i="73"/>
  <c r="CC55" i="73"/>
  <c r="BY55" i="73"/>
  <c r="BU55" i="73"/>
  <c r="BQ55" i="73"/>
  <c r="BM55" i="73"/>
  <c r="BI55" i="73"/>
  <c r="BE55" i="73"/>
  <c r="BA55" i="73"/>
  <c r="AW55" i="73"/>
  <c r="AS55" i="73"/>
  <c r="AO55" i="73"/>
  <c r="AK55" i="73"/>
  <c r="AG55" i="73"/>
  <c r="AC55" i="73"/>
  <c r="Y55" i="73"/>
  <c r="U55" i="73"/>
  <c r="Q55" i="73"/>
  <c r="M55" i="73"/>
  <c r="DY54" i="73"/>
  <c r="DU54" i="73"/>
  <c r="DQ54" i="73"/>
  <c r="DM54" i="73"/>
  <c r="DI54" i="73"/>
  <c r="DE54" i="73"/>
  <c r="DA54" i="73"/>
  <c r="CW54" i="73"/>
  <c r="CS54" i="73"/>
  <c r="CO54" i="73"/>
  <c r="CK54" i="73"/>
  <c r="CG54" i="73"/>
  <c r="CC54" i="73"/>
  <c r="BY54" i="73"/>
  <c r="BU54" i="73"/>
  <c r="BQ54" i="73"/>
  <c r="BM54" i="73"/>
  <c r="BI54" i="73"/>
  <c r="BE54" i="73"/>
  <c r="BA54" i="73"/>
  <c r="AW54" i="73"/>
  <c r="AS54" i="73"/>
  <c r="AO54" i="73"/>
  <c r="AK54" i="73"/>
  <c r="AG54" i="73"/>
  <c r="AC54" i="73"/>
  <c r="Y54" i="73"/>
  <c r="U54" i="73"/>
  <c r="Q54" i="73"/>
  <c r="M54" i="73"/>
  <c r="DY53" i="73"/>
  <c r="DU53" i="73"/>
  <c r="DQ53" i="73"/>
  <c r="DM53" i="73"/>
  <c r="DI53" i="73"/>
  <c r="DE53" i="73"/>
  <c r="DA53" i="73"/>
  <c r="CW53" i="73"/>
  <c r="CS53" i="73"/>
  <c r="CO53" i="73"/>
  <c r="CK53" i="73"/>
  <c r="CG53" i="73"/>
  <c r="CC53" i="73"/>
  <c r="BY53" i="73"/>
  <c r="BU53" i="73"/>
  <c r="BQ53" i="73"/>
  <c r="BM53" i="73"/>
  <c r="BI53" i="73"/>
  <c r="BE53" i="73"/>
  <c r="BA53" i="73"/>
  <c r="AW53" i="73"/>
  <c r="AS53" i="73"/>
  <c r="AO53" i="73"/>
  <c r="AK53" i="73"/>
  <c r="AG53" i="73"/>
  <c r="AC53" i="73"/>
  <c r="Y53" i="73"/>
  <c r="U53" i="73"/>
  <c r="Q53" i="73"/>
  <c r="M53" i="73"/>
  <c r="DY52" i="73"/>
  <c r="DU52" i="73"/>
  <c r="DQ52" i="73"/>
  <c r="DM52" i="73"/>
  <c r="DI52" i="73"/>
  <c r="DE52" i="73"/>
  <c r="DA52" i="73"/>
  <c r="CW52" i="73"/>
  <c r="CS52" i="73"/>
  <c r="CO52" i="73"/>
  <c r="CK52" i="73"/>
  <c r="CG52" i="73"/>
  <c r="CC52" i="73"/>
  <c r="BY52" i="73"/>
  <c r="BU52" i="73"/>
  <c r="BQ52" i="73"/>
  <c r="BM52" i="73"/>
  <c r="BI52" i="73"/>
  <c r="BE52" i="73"/>
  <c r="BA52" i="73"/>
  <c r="AW52" i="73"/>
  <c r="AS52" i="73"/>
  <c r="AO52" i="73"/>
  <c r="AK52" i="73"/>
  <c r="AG52" i="73"/>
  <c r="AC52" i="73"/>
  <c r="Y52" i="73"/>
  <c r="U52" i="73"/>
  <c r="Q52" i="73"/>
  <c r="M52" i="73"/>
  <c r="DY51" i="73"/>
  <c r="DU51" i="73"/>
  <c r="DQ51" i="73"/>
  <c r="DM51" i="73"/>
  <c r="DI51" i="73"/>
  <c r="DE51" i="73"/>
  <c r="DA51" i="73"/>
  <c r="CW51" i="73"/>
  <c r="CS51" i="73"/>
  <c r="CO51" i="73"/>
  <c r="CK51" i="73"/>
  <c r="CG51" i="73"/>
  <c r="CC51" i="73"/>
  <c r="BY51" i="73"/>
  <c r="BU51" i="73"/>
  <c r="BQ51" i="73"/>
  <c r="BM51" i="73"/>
  <c r="BI51" i="73"/>
  <c r="BE51" i="73"/>
  <c r="BA51" i="73"/>
  <c r="AW51" i="73"/>
  <c r="AS51" i="73"/>
  <c r="AO51" i="73"/>
  <c r="AK51" i="73"/>
  <c r="AG51" i="73"/>
  <c r="AC51" i="73"/>
  <c r="Y51" i="73"/>
  <c r="U51" i="73"/>
  <c r="Q51" i="73"/>
  <c r="M51" i="73"/>
  <c r="DY50" i="73"/>
  <c r="DU50" i="73"/>
  <c r="DQ50" i="73"/>
  <c r="DM50" i="73"/>
  <c r="DI50" i="73"/>
  <c r="DE50" i="73"/>
  <c r="DA50" i="73"/>
  <c r="CW50" i="73"/>
  <c r="CS50" i="73"/>
  <c r="CO50" i="73"/>
  <c r="CK50" i="73"/>
  <c r="CG50" i="73"/>
  <c r="CC50" i="73"/>
  <c r="BY50" i="73"/>
  <c r="BU50" i="73"/>
  <c r="BQ50" i="73"/>
  <c r="BM50" i="73"/>
  <c r="BI50" i="73"/>
  <c r="BE50" i="73"/>
  <c r="BA50" i="73"/>
  <c r="AW50" i="73"/>
  <c r="AS50" i="73"/>
  <c r="AO50" i="73"/>
  <c r="AK50" i="73"/>
  <c r="AG50" i="73"/>
  <c r="AC50" i="73"/>
  <c r="Y50" i="73"/>
  <c r="U50" i="73"/>
  <c r="Q50" i="73"/>
  <c r="M50" i="73"/>
  <c r="DY49" i="73"/>
  <c r="DU49" i="73"/>
  <c r="DQ49" i="73"/>
  <c r="DM49" i="73"/>
  <c r="DI49" i="73"/>
  <c r="DE49" i="73"/>
  <c r="DA49" i="73"/>
  <c r="CW49" i="73"/>
  <c r="CS49" i="73"/>
  <c r="CO49" i="73"/>
  <c r="CK49" i="73"/>
  <c r="CG49" i="73"/>
  <c r="CC49" i="73"/>
  <c r="BY49" i="73"/>
  <c r="BU49" i="73"/>
  <c r="BQ49" i="73"/>
  <c r="BM49" i="73"/>
  <c r="BI49" i="73"/>
  <c r="BE49" i="73"/>
  <c r="BA49" i="73"/>
  <c r="AW49" i="73"/>
  <c r="AS49" i="73"/>
  <c r="AO49" i="73"/>
  <c r="AK49" i="73"/>
  <c r="AG49" i="73"/>
  <c r="AC49" i="73"/>
  <c r="Y49" i="73"/>
  <c r="U49" i="73"/>
  <c r="Q49" i="73"/>
  <c r="M49" i="73"/>
  <c r="DY48" i="73"/>
  <c r="DU48" i="73"/>
  <c r="DQ48" i="73"/>
  <c r="DM48" i="73"/>
  <c r="DI48" i="73"/>
  <c r="DE48" i="73"/>
  <c r="DA48" i="73"/>
  <c r="CW48" i="73"/>
  <c r="CS48" i="73"/>
  <c r="CO48" i="73"/>
  <c r="CK48" i="73"/>
  <c r="CG48" i="73"/>
  <c r="CC48" i="73"/>
  <c r="BY48" i="73"/>
  <c r="BU48" i="73"/>
  <c r="BQ48" i="73"/>
  <c r="BM48" i="73"/>
  <c r="BI48" i="73"/>
  <c r="BE48" i="73"/>
  <c r="BA48" i="73"/>
  <c r="AW48" i="73"/>
  <c r="AS48" i="73"/>
  <c r="AO48" i="73"/>
  <c r="AK48" i="73"/>
  <c r="AG48" i="73"/>
  <c r="AC48" i="73"/>
  <c r="Y48" i="73"/>
  <c r="U48" i="73"/>
  <c r="Q48" i="73"/>
  <c r="M48" i="73"/>
  <c r="DY47" i="73"/>
  <c r="DU47" i="73"/>
  <c r="DQ47" i="73"/>
  <c r="DM47" i="73"/>
  <c r="DI47" i="73"/>
  <c r="DE47" i="73"/>
  <c r="DA47" i="73"/>
  <c r="CW47" i="73"/>
  <c r="CS47" i="73"/>
  <c r="CO47" i="73"/>
  <c r="CK47" i="73"/>
  <c r="CG47" i="73"/>
  <c r="CC47" i="73"/>
  <c r="BY47" i="73"/>
  <c r="BU47" i="73"/>
  <c r="BQ47" i="73"/>
  <c r="BM47" i="73"/>
  <c r="BI47" i="73"/>
  <c r="BE47" i="73"/>
  <c r="BA47" i="73"/>
  <c r="AW47" i="73"/>
  <c r="AS47" i="73"/>
  <c r="AO47" i="73"/>
  <c r="AK47" i="73"/>
  <c r="AG47" i="73"/>
  <c r="AC47" i="73"/>
  <c r="Y47" i="73"/>
  <c r="U47" i="73"/>
  <c r="Q47" i="73"/>
  <c r="M47" i="73"/>
  <c r="DY46" i="73"/>
  <c r="DU46" i="73"/>
  <c r="DQ46" i="73"/>
  <c r="DM46" i="73"/>
  <c r="DI46" i="73"/>
  <c r="DE46" i="73"/>
  <c r="DA46" i="73"/>
  <c r="CW46" i="73"/>
  <c r="CS46" i="73"/>
  <c r="CO46" i="73"/>
  <c r="CK46" i="73"/>
  <c r="CG46" i="73"/>
  <c r="CC46" i="73"/>
  <c r="BY46" i="73"/>
  <c r="BU46" i="73"/>
  <c r="BQ46" i="73"/>
  <c r="BM46" i="73"/>
  <c r="BI46" i="73"/>
  <c r="BE46" i="73"/>
  <c r="BA46" i="73"/>
  <c r="AW46" i="73"/>
  <c r="AS46" i="73"/>
  <c r="AO46" i="73"/>
  <c r="AK46" i="73"/>
  <c r="AG46" i="73"/>
  <c r="AC46" i="73"/>
  <c r="Y46" i="73"/>
  <c r="U46" i="73"/>
  <c r="Q46" i="73"/>
  <c r="M46" i="73"/>
  <c r="DY45" i="73"/>
  <c r="DU45" i="73"/>
  <c r="DQ45" i="73"/>
  <c r="DM45" i="73"/>
  <c r="DI45" i="73"/>
  <c r="DE45" i="73"/>
  <c r="DA45" i="73"/>
  <c r="CW45" i="73"/>
  <c r="CS45" i="73"/>
  <c r="CO45" i="73"/>
  <c r="CK45" i="73"/>
  <c r="CG45" i="73"/>
  <c r="CC45" i="73"/>
  <c r="BY45" i="73"/>
  <c r="BU45" i="73"/>
  <c r="BQ45" i="73"/>
  <c r="BM45" i="73"/>
  <c r="BI45" i="73"/>
  <c r="BE45" i="73"/>
  <c r="BA45" i="73"/>
  <c r="AW45" i="73"/>
  <c r="AS45" i="73"/>
  <c r="AO45" i="73"/>
  <c r="AK45" i="73"/>
  <c r="AG45" i="73"/>
  <c r="AC45" i="73"/>
  <c r="Y45" i="73"/>
  <c r="U45" i="73"/>
  <c r="Q45" i="73"/>
  <c r="M45" i="73"/>
  <c r="DY44" i="73"/>
  <c r="DU44" i="73"/>
  <c r="DQ44" i="73"/>
  <c r="DM44" i="73"/>
  <c r="DI44" i="73"/>
  <c r="DE44" i="73"/>
  <c r="DA44" i="73"/>
  <c r="CW44" i="73"/>
  <c r="CS44" i="73"/>
  <c r="CO44" i="73"/>
  <c r="CK44" i="73"/>
  <c r="CG44" i="73"/>
  <c r="CC44" i="73"/>
  <c r="BY44" i="73"/>
  <c r="BU44" i="73"/>
  <c r="BQ44" i="73"/>
  <c r="BM44" i="73"/>
  <c r="BI44" i="73"/>
  <c r="BE44" i="73"/>
  <c r="BA44" i="73"/>
  <c r="AW44" i="73"/>
  <c r="AS44" i="73"/>
  <c r="AO44" i="73"/>
  <c r="AK44" i="73"/>
  <c r="AG44" i="73"/>
  <c r="AC44" i="73"/>
  <c r="Y44" i="73"/>
  <c r="U44" i="73"/>
  <c r="Q44" i="73"/>
  <c r="M44" i="73"/>
  <c r="DY43" i="73"/>
  <c r="DU43" i="73"/>
  <c r="DQ43" i="73"/>
  <c r="DM43" i="73"/>
  <c r="DI43" i="73"/>
  <c r="DE43" i="73"/>
  <c r="DA43" i="73"/>
  <c r="CW43" i="73"/>
  <c r="CS43" i="73"/>
  <c r="CO43" i="73"/>
  <c r="CK43" i="73"/>
  <c r="CG43" i="73"/>
  <c r="CC43" i="73"/>
  <c r="BY43" i="73"/>
  <c r="BU43" i="73"/>
  <c r="BQ43" i="73"/>
  <c r="BM43" i="73"/>
  <c r="BI43" i="73"/>
  <c r="BE43" i="73"/>
  <c r="BA43" i="73"/>
  <c r="AW43" i="73"/>
  <c r="AS43" i="73"/>
  <c r="AO43" i="73"/>
  <c r="AK43" i="73"/>
  <c r="AG43" i="73"/>
  <c r="AC43" i="73"/>
  <c r="Y43" i="73"/>
  <c r="U43" i="73"/>
  <c r="Q43" i="73"/>
  <c r="M43" i="73"/>
  <c r="DY42" i="73"/>
  <c r="DU42" i="73"/>
  <c r="DQ42" i="73"/>
  <c r="DM42" i="73"/>
  <c r="DI42" i="73"/>
  <c r="DE42" i="73"/>
  <c r="DA42" i="73"/>
  <c r="CW42" i="73"/>
  <c r="CS42" i="73"/>
  <c r="CO42" i="73"/>
  <c r="CK42" i="73"/>
  <c r="CG42" i="73"/>
  <c r="CC42" i="73"/>
  <c r="BY42" i="73"/>
  <c r="BU42" i="73"/>
  <c r="BQ42" i="73"/>
  <c r="BM42" i="73"/>
  <c r="BI42" i="73"/>
  <c r="BE42" i="73"/>
  <c r="BA42" i="73"/>
  <c r="AW42" i="73"/>
  <c r="AS42" i="73"/>
  <c r="AO42" i="73"/>
  <c r="AK42" i="73"/>
  <c r="AG42" i="73"/>
  <c r="AC42" i="73"/>
  <c r="Y42" i="73"/>
  <c r="U42" i="73"/>
  <c r="Q42" i="73"/>
  <c r="M42" i="73"/>
  <c r="DY41" i="73"/>
  <c r="DU41" i="73"/>
  <c r="DQ41" i="73"/>
  <c r="DM41" i="73"/>
  <c r="DI41" i="73"/>
  <c r="DE41" i="73"/>
  <c r="DA41" i="73"/>
  <c r="CW41" i="73"/>
  <c r="CS41" i="73"/>
  <c r="CO41" i="73"/>
  <c r="CK41" i="73"/>
  <c r="CG41" i="73"/>
  <c r="CC41" i="73"/>
  <c r="BY41" i="73"/>
  <c r="BU41" i="73"/>
  <c r="BQ41" i="73"/>
  <c r="BM41" i="73"/>
  <c r="BI41" i="73"/>
  <c r="BE41" i="73"/>
  <c r="BA41" i="73"/>
  <c r="AW41" i="73"/>
  <c r="AS41" i="73"/>
  <c r="AO41" i="73"/>
  <c r="AK41" i="73"/>
  <c r="AG41" i="73"/>
  <c r="AC41" i="73"/>
  <c r="Y41" i="73"/>
  <c r="U41" i="73"/>
  <c r="Q41" i="73"/>
  <c r="M41" i="73"/>
  <c r="DY40" i="73"/>
  <c r="DU40" i="73"/>
  <c r="DQ40" i="73"/>
  <c r="DM40" i="73"/>
  <c r="DI40" i="73"/>
  <c r="DE40" i="73"/>
  <c r="DA40" i="73"/>
  <c r="CW40" i="73"/>
  <c r="CS40" i="73"/>
  <c r="CO40" i="73"/>
  <c r="CK40" i="73"/>
  <c r="CG40" i="73"/>
  <c r="CC40" i="73"/>
  <c r="BY40" i="73"/>
  <c r="BU40" i="73"/>
  <c r="BQ40" i="73"/>
  <c r="BM40" i="73"/>
  <c r="BI40" i="73"/>
  <c r="BE40" i="73"/>
  <c r="BA40" i="73"/>
  <c r="AW40" i="73"/>
  <c r="AS40" i="73"/>
  <c r="AO40" i="73"/>
  <c r="AK40" i="73"/>
  <c r="AG40" i="73"/>
  <c r="AC40" i="73"/>
  <c r="Y40" i="73"/>
  <c r="U40" i="73"/>
  <c r="Q40" i="73"/>
  <c r="M40" i="73"/>
  <c r="DY39" i="73"/>
  <c r="DU39" i="73"/>
  <c r="DQ39" i="73"/>
  <c r="DM39" i="73"/>
  <c r="DI39" i="73"/>
  <c r="DE39" i="73"/>
  <c r="DA39" i="73"/>
  <c r="CW39" i="73"/>
  <c r="CS39" i="73"/>
  <c r="CO39" i="73"/>
  <c r="CK39" i="73"/>
  <c r="CG39" i="73"/>
  <c r="CC39" i="73"/>
  <c r="BY39" i="73"/>
  <c r="BU39" i="73"/>
  <c r="BQ39" i="73"/>
  <c r="BM39" i="73"/>
  <c r="BI39" i="73"/>
  <c r="BE39" i="73"/>
  <c r="BA39" i="73"/>
  <c r="AW39" i="73"/>
  <c r="AS39" i="73"/>
  <c r="AO39" i="73"/>
  <c r="AK39" i="73"/>
  <c r="AG39" i="73"/>
  <c r="AC39" i="73"/>
  <c r="Y39" i="73"/>
  <c r="U39" i="73"/>
  <c r="Q39" i="73"/>
  <c r="M39" i="73"/>
  <c r="DY38" i="73"/>
  <c r="DU38" i="73"/>
  <c r="DQ38" i="73"/>
  <c r="DM38" i="73"/>
  <c r="DI38" i="73"/>
  <c r="DE38" i="73"/>
  <c r="DA38" i="73"/>
  <c r="CW38" i="73"/>
  <c r="CS38" i="73"/>
  <c r="CO38" i="73"/>
  <c r="CK38" i="73"/>
  <c r="CG38" i="73"/>
  <c r="CC38" i="73"/>
  <c r="BY38" i="73"/>
  <c r="BU38" i="73"/>
  <c r="BQ38" i="73"/>
  <c r="BM38" i="73"/>
  <c r="BI38" i="73"/>
  <c r="BE38" i="73"/>
  <c r="BA38" i="73"/>
  <c r="AW38" i="73"/>
  <c r="AS38" i="73"/>
  <c r="AO38" i="73"/>
  <c r="AK38" i="73"/>
  <c r="AG38" i="73"/>
  <c r="AC38" i="73"/>
  <c r="Y38" i="73"/>
  <c r="U38" i="73"/>
  <c r="Q38" i="73"/>
  <c r="M38" i="73"/>
  <c r="DY37" i="73"/>
  <c r="DU37" i="73"/>
  <c r="DQ37" i="73"/>
  <c r="DM37" i="73"/>
  <c r="DI37" i="73"/>
  <c r="DE37" i="73"/>
  <c r="DA37" i="73"/>
  <c r="CW37" i="73"/>
  <c r="CS37" i="73"/>
  <c r="CO37" i="73"/>
  <c r="CK37" i="73"/>
  <c r="CG37" i="73"/>
  <c r="CC37" i="73"/>
  <c r="BY37" i="73"/>
  <c r="BU37" i="73"/>
  <c r="BQ37" i="73"/>
  <c r="BM37" i="73"/>
  <c r="BI37" i="73"/>
  <c r="BE37" i="73"/>
  <c r="BA37" i="73"/>
  <c r="AW37" i="73"/>
  <c r="AS37" i="73"/>
  <c r="AO37" i="73"/>
  <c r="AK37" i="73"/>
  <c r="AG37" i="73"/>
  <c r="AC37" i="73"/>
  <c r="Y37" i="73"/>
  <c r="U37" i="73"/>
  <c r="Q37" i="73"/>
  <c r="M37" i="73"/>
  <c r="DY36" i="73"/>
  <c r="DU36" i="73"/>
  <c r="DQ36" i="73"/>
  <c r="DM36" i="73"/>
  <c r="DI36" i="73"/>
  <c r="DE36" i="73"/>
  <c r="DA36" i="73"/>
  <c r="CW36" i="73"/>
  <c r="CS36" i="73"/>
  <c r="CO36" i="73"/>
  <c r="CK36" i="73"/>
  <c r="CG36" i="73"/>
  <c r="CC36" i="73"/>
  <c r="BY36" i="73"/>
  <c r="BU36" i="73"/>
  <c r="BQ36" i="73"/>
  <c r="BM36" i="73"/>
  <c r="BI36" i="73"/>
  <c r="BE36" i="73"/>
  <c r="BA36" i="73"/>
  <c r="AW36" i="73"/>
  <c r="AS36" i="73"/>
  <c r="AO36" i="73"/>
  <c r="AK36" i="73"/>
  <c r="AG36" i="73"/>
  <c r="AC36" i="73"/>
  <c r="Y36" i="73"/>
  <c r="U36" i="73"/>
  <c r="Q36" i="73"/>
  <c r="M36" i="73"/>
  <c r="DY35" i="73"/>
  <c r="DU35" i="73"/>
  <c r="DQ35" i="73"/>
  <c r="DM35" i="73"/>
  <c r="DI35" i="73"/>
  <c r="DE35" i="73"/>
  <c r="DA35" i="73"/>
  <c r="CW35" i="73"/>
  <c r="CS35" i="73"/>
  <c r="CO35" i="73"/>
  <c r="CK35" i="73"/>
  <c r="CG35" i="73"/>
  <c r="CC35" i="73"/>
  <c r="BY35" i="73"/>
  <c r="BU35" i="73"/>
  <c r="BQ35" i="73"/>
  <c r="BM35" i="73"/>
  <c r="BI35" i="73"/>
  <c r="BE35" i="73"/>
  <c r="BA35" i="73"/>
  <c r="AW35" i="73"/>
  <c r="AS35" i="73"/>
  <c r="AO35" i="73"/>
  <c r="AK35" i="73"/>
  <c r="AG35" i="73"/>
  <c r="AC35" i="73"/>
  <c r="Y35" i="73"/>
  <c r="U35" i="73"/>
  <c r="Q35" i="73"/>
  <c r="M35" i="73"/>
  <c r="DY34" i="73"/>
  <c r="DU34" i="73"/>
  <c r="DQ34" i="73"/>
  <c r="DM34" i="73"/>
  <c r="DI34" i="73"/>
  <c r="DE34" i="73"/>
  <c r="DA34" i="73"/>
  <c r="CW34" i="73"/>
  <c r="CS34" i="73"/>
  <c r="CO34" i="73"/>
  <c r="CK34" i="73"/>
  <c r="CG34" i="73"/>
  <c r="CC34" i="73"/>
  <c r="BY34" i="73"/>
  <c r="BU34" i="73"/>
  <c r="BQ34" i="73"/>
  <c r="BM34" i="73"/>
  <c r="BI34" i="73"/>
  <c r="BE34" i="73"/>
  <c r="BA34" i="73"/>
  <c r="AW34" i="73"/>
  <c r="AS34" i="73"/>
  <c r="AO34" i="73"/>
  <c r="AK34" i="73"/>
  <c r="AG34" i="73"/>
  <c r="AC34" i="73"/>
  <c r="Y34" i="73"/>
  <c r="U34" i="73"/>
  <c r="Q34" i="73"/>
  <c r="M34" i="73"/>
  <c r="DY33" i="73"/>
  <c r="DU33" i="73"/>
  <c r="DQ33" i="73"/>
  <c r="DM33" i="73"/>
  <c r="DI33" i="73"/>
  <c r="DE33" i="73"/>
  <c r="DA33" i="73"/>
  <c r="CW33" i="73"/>
  <c r="CS33" i="73"/>
  <c r="CO33" i="73"/>
  <c r="CK33" i="73"/>
  <c r="CG33" i="73"/>
  <c r="CC33" i="73"/>
  <c r="BY33" i="73"/>
  <c r="BU33" i="73"/>
  <c r="BQ33" i="73"/>
  <c r="BM33" i="73"/>
  <c r="BI33" i="73"/>
  <c r="BE33" i="73"/>
  <c r="BA33" i="73"/>
  <c r="AW33" i="73"/>
  <c r="AS33" i="73"/>
  <c r="AO33" i="73"/>
  <c r="AK33" i="73"/>
  <c r="AG33" i="73"/>
  <c r="AC33" i="73"/>
  <c r="Y33" i="73"/>
  <c r="U33" i="73"/>
  <c r="Q33" i="73"/>
  <c r="M33" i="73"/>
  <c r="DY32" i="73"/>
  <c r="DU32" i="73"/>
  <c r="DQ32" i="73"/>
  <c r="DM32" i="73"/>
  <c r="DE32" i="73"/>
  <c r="DA32" i="73"/>
  <c r="CW32" i="73"/>
  <c r="CS32" i="73"/>
  <c r="CO32" i="73"/>
  <c r="CK32" i="73"/>
  <c r="CG32" i="73"/>
  <c r="CC32" i="73"/>
  <c r="BY32" i="73"/>
  <c r="BU32" i="73"/>
  <c r="BQ32" i="73"/>
  <c r="BM32" i="73"/>
  <c r="BI32" i="73"/>
  <c r="BE32" i="73"/>
  <c r="BA32" i="73"/>
  <c r="AW32" i="73"/>
  <c r="AS32" i="73"/>
  <c r="AO32" i="73"/>
  <c r="AK32" i="73"/>
  <c r="AG32" i="73"/>
  <c r="AC32" i="73"/>
  <c r="Y32" i="73"/>
  <c r="U32" i="73"/>
  <c r="Q32" i="73"/>
  <c r="M32" i="73"/>
  <c r="DY31" i="73"/>
  <c r="DU31" i="73"/>
  <c r="DQ31" i="73"/>
  <c r="DM31" i="73"/>
  <c r="DE31" i="73"/>
  <c r="DA31" i="73"/>
  <c r="CW31" i="73"/>
  <c r="CS31" i="73"/>
  <c r="CO31" i="73"/>
  <c r="CK31" i="73"/>
  <c r="CG31" i="73"/>
  <c r="CC31" i="73"/>
  <c r="BY31" i="73"/>
  <c r="BU31" i="73"/>
  <c r="BQ31" i="73"/>
  <c r="BM31" i="73"/>
  <c r="BI31" i="73"/>
  <c r="BA31" i="73"/>
  <c r="AS31" i="73"/>
  <c r="AO31" i="73"/>
  <c r="AK31" i="73"/>
  <c r="AG31" i="73"/>
  <c r="AC31" i="73"/>
  <c r="Y31" i="73"/>
  <c r="U31" i="73"/>
  <c r="Q31" i="73"/>
  <c r="M31" i="73"/>
  <c r="DY30" i="73"/>
  <c r="DU30" i="73"/>
  <c r="DQ30" i="73"/>
  <c r="DM30" i="73"/>
  <c r="DE30" i="73"/>
  <c r="DA30" i="73"/>
  <c r="CW30" i="73"/>
  <c r="CS30" i="73"/>
  <c r="CO30" i="73"/>
  <c r="CK30" i="73"/>
  <c r="CG30" i="73"/>
  <c r="CC30" i="73"/>
  <c r="BY30" i="73"/>
  <c r="BQ30" i="73"/>
  <c r="BM30" i="73"/>
  <c r="BI30" i="73"/>
  <c r="BA30" i="73"/>
  <c r="AS30" i="73"/>
  <c r="AO30" i="73"/>
  <c r="AK30" i="73"/>
  <c r="AC30" i="73"/>
  <c r="Y30" i="73"/>
  <c r="U30" i="73"/>
  <c r="Q30" i="73"/>
  <c r="M30" i="73"/>
  <c r="DY29" i="73"/>
  <c r="DU29" i="73"/>
  <c r="DQ29" i="73"/>
  <c r="DM29" i="73"/>
  <c r="DE29" i="73"/>
  <c r="DA29" i="73"/>
  <c r="CW29" i="73"/>
  <c r="CS29" i="73"/>
  <c r="CO29" i="73"/>
  <c r="CK29" i="73"/>
  <c r="CG29" i="73"/>
  <c r="BY29" i="73"/>
  <c r="BQ29" i="73"/>
  <c r="BM29" i="73"/>
  <c r="BI29" i="73"/>
  <c r="BA29" i="73"/>
  <c r="AS29" i="73"/>
  <c r="AO29" i="73"/>
  <c r="AK29" i="73"/>
  <c r="AC29" i="73"/>
  <c r="Y29" i="73"/>
  <c r="U29" i="73"/>
  <c r="Q29" i="73"/>
  <c r="M29" i="73"/>
  <c r="DY28" i="73"/>
  <c r="DU28" i="73"/>
  <c r="DQ28" i="73"/>
  <c r="DM28" i="73"/>
  <c r="DE28" i="73"/>
  <c r="DA28" i="73"/>
  <c r="CW28" i="73"/>
  <c r="CO28" i="73"/>
  <c r="CK28" i="73"/>
  <c r="CG28" i="73"/>
  <c r="BY28" i="73"/>
  <c r="BQ28" i="73"/>
  <c r="BM28" i="73"/>
  <c r="BI28" i="73"/>
  <c r="BA28" i="73"/>
  <c r="AS28" i="73"/>
  <c r="AO28" i="73"/>
  <c r="AK28" i="73"/>
  <c r="AC28" i="73"/>
  <c r="Y28" i="73"/>
  <c r="U28" i="73"/>
  <c r="Q28" i="73"/>
  <c r="M28" i="73"/>
  <c r="DY27" i="73"/>
  <c r="DU27" i="73"/>
  <c r="DQ27" i="73"/>
  <c r="DM27" i="73"/>
  <c r="DE27" i="73"/>
  <c r="DA27" i="73"/>
  <c r="CK27" i="73"/>
  <c r="CG27" i="73"/>
  <c r="BY27" i="73"/>
  <c r="BQ27" i="73"/>
  <c r="BM27" i="73"/>
  <c r="BI27" i="73"/>
  <c r="BA27" i="73"/>
  <c r="AS27" i="73"/>
  <c r="AO27" i="73"/>
  <c r="AK27" i="73"/>
  <c r="AC27" i="73"/>
  <c r="Y27" i="73"/>
  <c r="Q27" i="73"/>
  <c r="M27" i="73"/>
  <c r="DY26" i="73"/>
  <c r="DU26" i="73"/>
  <c r="DM26" i="73"/>
  <c r="DE26" i="73"/>
  <c r="DA26" i="73"/>
  <c r="CG26" i="73"/>
  <c r="BY26" i="73"/>
  <c r="BQ26" i="73"/>
  <c r="BM26" i="73"/>
  <c r="BI26" i="73"/>
  <c r="BA26" i="73"/>
  <c r="AS26" i="73"/>
  <c r="AO26" i="73"/>
  <c r="AK26" i="73"/>
  <c r="AC26" i="73"/>
  <c r="Q26" i="73"/>
  <c r="M26" i="73"/>
  <c r="DY25" i="73"/>
  <c r="DM25" i="73"/>
  <c r="DE25" i="73"/>
  <c r="DA25" i="73"/>
  <c r="CG25" i="73"/>
  <c r="BY25" i="73"/>
  <c r="BQ25" i="73"/>
  <c r="BA25" i="73"/>
  <c r="AS25" i="73"/>
  <c r="AO25" i="73"/>
  <c r="AK25" i="73"/>
  <c r="AC25" i="73"/>
  <c r="M25" i="73"/>
  <c r="CG24" i="73"/>
  <c r="BQ24" i="73"/>
  <c r="BA24" i="73"/>
  <c r="AS24" i="73"/>
  <c r="AO24" i="73"/>
  <c r="AK24" i="73"/>
  <c r="M24" i="73"/>
  <c r="CG23" i="73"/>
  <c r="BA23" i="73"/>
  <c r="M23" i="73"/>
  <c r="M22" i="73"/>
  <c r="M21" i="73"/>
  <c r="M20" i="73"/>
  <c r="DY14" i="73"/>
  <c r="DY15" i="73" s="1"/>
  <c r="DY16" i="73" s="1"/>
  <c r="DY17" i="73" s="1"/>
  <c r="DY18" i="73" s="1"/>
  <c r="DY19" i="73" s="1"/>
  <c r="DY20" i="73" s="1"/>
  <c r="DY21" i="73" s="1"/>
  <c r="DY22" i="73" s="1"/>
  <c r="DY23" i="73" s="1"/>
  <c r="DY24" i="73" s="1"/>
  <c r="DU14" i="73"/>
  <c r="DU15" i="73" s="1"/>
  <c r="DU16" i="73" s="1"/>
  <c r="DU17" i="73" s="1"/>
  <c r="DU18" i="73" s="1"/>
  <c r="DU19" i="73" s="1"/>
  <c r="DU20" i="73" s="1"/>
  <c r="DU21" i="73" s="1"/>
  <c r="DU22" i="73" s="1"/>
  <c r="DU23" i="73" s="1"/>
  <c r="DU24" i="73" s="1"/>
  <c r="DU25" i="73" s="1"/>
  <c r="DQ14" i="73"/>
  <c r="DQ15" i="73" s="1"/>
  <c r="DQ16" i="73" s="1"/>
  <c r="DQ17" i="73" s="1"/>
  <c r="DQ18" i="73" s="1"/>
  <c r="DQ19" i="73" s="1"/>
  <c r="DQ20" i="73" s="1"/>
  <c r="DQ21" i="73" s="1"/>
  <c r="DQ22" i="73" s="1"/>
  <c r="DQ23" i="73" s="1"/>
  <c r="DQ24" i="73" s="1"/>
  <c r="DQ25" i="73" s="1"/>
  <c r="DQ26" i="73" s="1"/>
  <c r="DM14" i="73"/>
  <c r="DM15" i="73" s="1"/>
  <c r="DM16" i="73" s="1"/>
  <c r="DM17" i="73" s="1"/>
  <c r="DM18" i="73" s="1"/>
  <c r="DM19" i="73" s="1"/>
  <c r="DM20" i="73" s="1"/>
  <c r="DM21" i="73" s="1"/>
  <c r="DM22" i="73" s="1"/>
  <c r="DM23" i="73" s="1"/>
  <c r="DM24" i="73" s="1"/>
  <c r="DI14" i="73"/>
  <c r="DI15" i="73" s="1"/>
  <c r="DI16" i="73" s="1"/>
  <c r="DI17" i="73" s="1"/>
  <c r="DI18" i="73" s="1"/>
  <c r="DI19" i="73" s="1"/>
  <c r="DI20" i="73" s="1"/>
  <c r="DI21" i="73" s="1"/>
  <c r="DI22" i="73" s="1"/>
  <c r="DI23" i="73" s="1"/>
  <c r="DI24" i="73" s="1"/>
  <c r="DI25" i="73" s="1"/>
  <c r="DI26" i="73" s="1"/>
  <c r="DI27" i="73" s="1"/>
  <c r="DI28" i="73" s="1"/>
  <c r="DI29" i="73" s="1"/>
  <c r="DI30" i="73" s="1"/>
  <c r="DI31" i="73" s="1"/>
  <c r="DI32" i="73" s="1"/>
  <c r="DE14" i="73"/>
  <c r="DE15" i="73" s="1"/>
  <c r="DE16" i="73" s="1"/>
  <c r="DE17" i="73" s="1"/>
  <c r="DE18" i="73" s="1"/>
  <c r="DE19" i="73" s="1"/>
  <c r="DE20" i="73" s="1"/>
  <c r="DE21" i="73" s="1"/>
  <c r="DE22" i="73" s="1"/>
  <c r="DE23" i="73" s="1"/>
  <c r="DE24" i="73" s="1"/>
  <c r="DA14" i="73"/>
  <c r="DA15" i="73" s="1"/>
  <c r="DA16" i="73" s="1"/>
  <c r="DA17" i="73" s="1"/>
  <c r="DA18" i="73" s="1"/>
  <c r="DA19" i="73" s="1"/>
  <c r="DA20" i="73" s="1"/>
  <c r="DA21" i="73" s="1"/>
  <c r="DA22" i="73" s="1"/>
  <c r="DA23" i="73" s="1"/>
  <c r="DA24" i="73" s="1"/>
  <c r="CW14" i="73"/>
  <c r="CW15" i="73" s="1"/>
  <c r="CW16" i="73" s="1"/>
  <c r="CW17" i="73" s="1"/>
  <c r="CW18" i="73" s="1"/>
  <c r="CW19" i="73" s="1"/>
  <c r="CW20" i="73" s="1"/>
  <c r="CW21" i="73" s="1"/>
  <c r="CW22" i="73" s="1"/>
  <c r="CW23" i="73" s="1"/>
  <c r="CW24" i="73" s="1"/>
  <c r="CW25" i="73" s="1"/>
  <c r="CW26" i="73" s="1"/>
  <c r="CW27" i="73" s="1"/>
  <c r="CS14" i="73"/>
  <c r="CS15" i="73" s="1"/>
  <c r="CS16" i="73" s="1"/>
  <c r="CS17" i="73" s="1"/>
  <c r="CS18" i="73" s="1"/>
  <c r="CS19" i="73" s="1"/>
  <c r="CS20" i="73" s="1"/>
  <c r="CS21" i="73" s="1"/>
  <c r="CS22" i="73" s="1"/>
  <c r="CS23" i="73" s="1"/>
  <c r="CS24" i="73" s="1"/>
  <c r="CS25" i="73" s="1"/>
  <c r="CS26" i="73" s="1"/>
  <c r="CS27" i="73" s="1"/>
  <c r="CS28" i="73" s="1"/>
  <c r="CO14" i="73"/>
  <c r="CO15" i="73" s="1"/>
  <c r="CO16" i="73" s="1"/>
  <c r="CO17" i="73" s="1"/>
  <c r="CO18" i="73" s="1"/>
  <c r="CO19" i="73" s="1"/>
  <c r="CO20" i="73" s="1"/>
  <c r="CO21" i="73" s="1"/>
  <c r="CO22" i="73" s="1"/>
  <c r="CO23" i="73" s="1"/>
  <c r="CO24" i="73" s="1"/>
  <c r="CO25" i="73" s="1"/>
  <c r="CO26" i="73" s="1"/>
  <c r="CO27" i="73" s="1"/>
  <c r="CK14" i="73"/>
  <c r="CK15" i="73" s="1"/>
  <c r="CK16" i="73" s="1"/>
  <c r="CK17" i="73" s="1"/>
  <c r="CK18" i="73" s="1"/>
  <c r="CK19" i="73" s="1"/>
  <c r="CK20" i="73" s="1"/>
  <c r="CK21" i="73" s="1"/>
  <c r="CK22" i="73" s="1"/>
  <c r="CK23" i="73" s="1"/>
  <c r="CK24" i="73" s="1"/>
  <c r="CK25" i="73" s="1"/>
  <c r="CK26" i="73" s="1"/>
  <c r="CG14" i="73"/>
  <c r="CG15" i="73" s="1"/>
  <c r="CG16" i="73" s="1"/>
  <c r="CG17" i="73" s="1"/>
  <c r="CG18" i="73" s="1"/>
  <c r="CG19" i="73" s="1"/>
  <c r="CG20" i="73" s="1"/>
  <c r="CG21" i="73" s="1"/>
  <c r="CG22" i="73" s="1"/>
  <c r="CC14" i="73"/>
  <c r="CC15" i="73" s="1"/>
  <c r="CC16" i="73" s="1"/>
  <c r="CC17" i="73" s="1"/>
  <c r="CC18" i="73" s="1"/>
  <c r="CC19" i="73" s="1"/>
  <c r="CC20" i="73" s="1"/>
  <c r="CC21" i="73" s="1"/>
  <c r="CC22" i="73" s="1"/>
  <c r="CC23" i="73" s="1"/>
  <c r="CC24" i="73" s="1"/>
  <c r="CC25" i="73" s="1"/>
  <c r="CC26" i="73" s="1"/>
  <c r="CC27" i="73" s="1"/>
  <c r="CC28" i="73" s="1"/>
  <c r="CC29" i="73" s="1"/>
  <c r="BY14" i="73"/>
  <c r="BY15" i="73" s="1"/>
  <c r="BY16" i="73" s="1"/>
  <c r="BY17" i="73" s="1"/>
  <c r="BY18" i="73" s="1"/>
  <c r="BY19" i="73" s="1"/>
  <c r="BY20" i="73" s="1"/>
  <c r="BY21" i="73" s="1"/>
  <c r="BY22" i="73" s="1"/>
  <c r="BY23" i="73" s="1"/>
  <c r="BY24" i="73" s="1"/>
  <c r="BU14" i="73"/>
  <c r="BU15" i="73" s="1"/>
  <c r="BU16" i="73" s="1"/>
  <c r="BU17" i="73" s="1"/>
  <c r="BU18" i="73" s="1"/>
  <c r="BU19" i="73" s="1"/>
  <c r="BU20" i="73" s="1"/>
  <c r="BU21" i="73" s="1"/>
  <c r="BU22" i="73" s="1"/>
  <c r="BU23" i="73" s="1"/>
  <c r="BU24" i="73" s="1"/>
  <c r="BU25" i="73" s="1"/>
  <c r="BU26" i="73" s="1"/>
  <c r="BU27" i="73" s="1"/>
  <c r="BU28" i="73" s="1"/>
  <c r="BU29" i="73" s="1"/>
  <c r="BU30" i="73" s="1"/>
  <c r="BQ14" i="73"/>
  <c r="BQ15" i="73" s="1"/>
  <c r="BQ16" i="73" s="1"/>
  <c r="BQ17" i="73" s="1"/>
  <c r="BQ18" i="73" s="1"/>
  <c r="BQ19" i="73" s="1"/>
  <c r="BQ20" i="73" s="1"/>
  <c r="BQ21" i="73" s="1"/>
  <c r="BQ22" i="73" s="1"/>
  <c r="BQ23" i="73" s="1"/>
  <c r="BM14" i="73"/>
  <c r="BM15" i="73" s="1"/>
  <c r="BM16" i="73" s="1"/>
  <c r="BM17" i="73" s="1"/>
  <c r="BM18" i="73" s="1"/>
  <c r="BM19" i="73" s="1"/>
  <c r="BM20" i="73" s="1"/>
  <c r="BM21" i="73" s="1"/>
  <c r="BM22" i="73" s="1"/>
  <c r="BM23" i="73" s="1"/>
  <c r="BM24" i="73" s="1"/>
  <c r="BM25" i="73" s="1"/>
  <c r="BI14" i="73"/>
  <c r="BI15" i="73" s="1"/>
  <c r="BI16" i="73" s="1"/>
  <c r="BI17" i="73" s="1"/>
  <c r="BI18" i="73" s="1"/>
  <c r="BI19" i="73" s="1"/>
  <c r="BI20" i="73" s="1"/>
  <c r="BI21" i="73" s="1"/>
  <c r="BI22" i="73" s="1"/>
  <c r="BI23" i="73" s="1"/>
  <c r="BI24" i="73" s="1"/>
  <c r="BI25" i="73" s="1"/>
  <c r="BE14" i="73"/>
  <c r="BE15" i="73" s="1"/>
  <c r="BE16" i="73" s="1"/>
  <c r="BE17" i="73" s="1"/>
  <c r="BE18" i="73" s="1"/>
  <c r="BE19" i="73" s="1"/>
  <c r="BE20" i="73" s="1"/>
  <c r="BE21" i="73" s="1"/>
  <c r="BE22" i="73" s="1"/>
  <c r="BE23" i="73" s="1"/>
  <c r="BE24" i="73" s="1"/>
  <c r="BE25" i="73" s="1"/>
  <c r="BE26" i="73" s="1"/>
  <c r="BE27" i="73" s="1"/>
  <c r="BE28" i="73" s="1"/>
  <c r="BE29" i="73" s="1"/>
  <c r="BE30" i="73" s="1"/>
  <c r="BE31" i="73" s="1"/>
  <c r="BA14" i="73"/>
  <c r="BA15" i="73" s="1"/>
  <c r="BA16" i="73" s="1"/>
  <c r="BA17" i="73" s="1"/>
  <c r="BA18" i="73" s="1"/>
  <c r="BA19" i="73" s="1"/>
  <c r="BA20" i="73" s="1"/>
  <c r="BA21" i="73" s="1"/>
  <c r="BA22" i="73" s="1"/>
  <c r="AW14" i="73"/>
  <c r="AW15" i="73" s="1"/>
  <c r="AW16" i="73" s="1"/>
  <c r="AW17" i="73" s="1"/>
  <c r="AW18" i="73" s="1"/>
  <c r="AW19" i="73" s="1"/>
  <c r="AW20" i="73" s="1"/>
  <c r="AW21" i="73" s="1"/>
  <c r="AW22" i="73" s="1"/>
  <c r="AW23" i="73" s="1"/>
  <c r="AW24" i="73" s="1"/>
  <c r="AW25" i="73" s="1"/>
  <c r="AW26" i="73" s="1"/>
  <c r="AW27" i="73" s="1"/>
  <c r="AW28" i="73" s="1"/>
  <c r="AW29" i="73" s="1"/>
  <c r="AW30" i="73" s="1"/>
  <c r="AW31" i="73" s="1"/>
  <c r="AS14" i="73"/>
  <c r="AS15" i="73" s="1"/>
  <c r="AS16" i="73" s="1"/>
  <c r="AS17" i="73" s="1"/>
  <c r="AS18" i="73" s="1"/>
  <c r="AS19" i="73" s="1"/>
  <c r="AS20" i="73" s="1"/>
  <c r="AS21" i="73" s="1"/>
  <c r="AS22" i="73" s="1"/>
  <c r="AS23" i="73" s="1"/>
  <c r="AO14" i="73"/>
  <c r="AO15" i="73" s="1"/>
  <c r="AO16" i="73" s="1"/>
  <c r="AO17" i="73" s="1"/>
  <c r="AO18" i="73" s="1"/>
  <c r="AO19" i="73" s="1"/>
  <c r="AO20" i="73" s="1"/>
  <c r="AO21" i="73" s="1"/>
  <c r="AO22" i="73" s="1"/>
  <c r="AO23" i="73" s="1"/>
  <c r="AK14" i="73"/>
  <c r="AK15" i="73" s="1"/>
  <c r="AK16" i="73" s="1"/>
  <c r="AK17" i="73" s="1"/>
  <c r="AK18" i="73" s="1"/>
  <c r="AK19" i="73" s="1"/>
  <c r="AK20" i="73" s="1"/>
  <c r="AK21" i="73" s="1"/>
  <c r="AK22" i="73" s="1"/>
  <c r="AK23" i="73" s="1"/>
  <c r="AG14" i="73"/>
  <c r="AG15" i="73" s="1"/>
  <c r="AG16" i="73" s="1"/>
  <c r="AG17" i="73" s="1"/>
  <c r="AG18" i="73" s="1"/>
  <c r="AG19" i="73" s="1"/>
  <c r="AG20" i="73" s="1"/>
  <c r="AG21" i="73" s="1"/>
  <c r="AG22" i="73" s="1"/>
  <c r="AG23" i="73" s="1"/>
  <c r="AG24" i="73" s="1"/>
  <c r="AG25" i="73" s="1"/>
  <c r="AG26" i="73" s="1"/>
  <c r="AG27" i="73" s="1"/>
  <c r="AG28" i="73" s="1"/>
  <c r="AG29" i="73" s="1"/>
  <c r="AG30" i="73" s="1"/>
  <c r="AC14" i="73"/>
  <c r="AC15" i="73" s="1"/>
  <c r="AC16" i="73" s="1"/>
  <c r="AC17" i="73" s="1"/>
  <c r="AC18" i="73" s="1"/>
  <c r="AC19" i="73" s="1"/>
  <c r="AC20" i="73" s="1"/>
  <c r="AC21" i="73" s="1"/>
  <c r="AC22" i="73" s="1"/>
  <c r="AC23" i="73" s="1"/>
  <c r="AC24" i="73" s="1"/>
  <c r="Y14" i="73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U14" i="73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Q14" i="73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M14" i="73"/>
  <c r="M15" i="73" s="1"/>
  <c r="M16" i="73" s="1"/>
  <c r="M17" i="73" s="1"/>
  <c r="M18" i="73" s="1"/>
  <c r="M19" i="73" s="1"/>
  <c r="I15" i="73"/>
  <c r="H15" i="73"/>
  <c r="I14" i="73"/>
  <c r="H14" i="73"/>
  <c r="I13" i="73"/>
  <c r="G13" i="73" s="1"/>
  <c r="H13" i="73"/>
  <c r="A8" i="73"/>
  <c r="A9" i="73" s="1"/>
  <c r="A10" i="73" s="1"/>
  <c r="A11" i="73" s="1"/>
  <c r="A12" i="73" s="1"/>
  <c r="A13" i="73" s="1"/>
  <c r="A14" i="73" s="1"/>
  <c r="A15" i="73" s="1"/>
  <c r="A16" i="73" s="1"/>
  <c r="A17" i="73" s="1"/>
  <c r="A18" i="73" s="1"/>
  <c r="A19" i="73" s="1"/>
  <c r="A20" i="73" s="1"/>
  <c r="A21" i="73" s="1"/>
  <c r="A22" i="73" s="1"/>
  <c r="A23" i="73" s="1"/>
  <c r="A24" i="73" s="1"/>
  <c r="A25" i="73" s="1"/>
  <c r="A26" i="73" s="1"/>
  <c r="A27" i="73" s="1"/>
  <c r="A28" i="73" s="1"/>
  <c r="A29" i="73" s="1"/>
  <c r="A30" i="73" s="1"/>
  <c r="A31" i="73" s="1"/>
  <c r="A32" i="73" s="1"/>
  <c r="A33" i="73" s="1"/>
  <c r="A34" i="73" s="1"/>
  <c r="A35" i="73" s="1"/>
  <c r="A36" i="73" s="1"/>
  <c r="A37" i="73" s="1"/>
  <c r="A38" i="73" s="1"/>
  <c r="A39" i="73" s="1"/>
  <c r="A40" i="73" s="1"/>
  <c r="A41" i="73" s="1"/>
  <c r="A42" i="73" s="1"/>
  <c r="A43" i="73" s="1"/>
  <c r="A44" i="73" s="1"/>
  <c r="A45" i="73" s="1"/>
  <c r="A46" i="73" s="1"/>
  <c r="A47" i="73" s="1"/>
  <c r="A48" i="73" s="1"/>
  <c r="A49" i="73" s="1"/>
  <c r="A50" i="73" s="1"/>
  <c r="A51" i="73" s="1"/>
  <c r="A52" i="73" s="1"/>
  <c r="A53" i="73" s="1"/>
  <c r="A54" i="73" s="1"/>
  <c r="A55" i="73" s="1"/>
  <c r="A56" i="73" s="1"/>
  <c r="A57" i="73" s="1"/>
  <c r="A58" i="73" s="1"/>
  <c r="A59" i="73" s="1"/>
  <c r="A60" i="73" s="1"/>
  <c r="A61" i="73" s="1"/>
  <c r="A62" i="73" s="1"/>
  <c r="A63" i="73" s="1"/>
  <c r="A64" i="73" s="1"/>
  <c r="A65" i="73" s="1"/>
  <c r="DY100" i="74"/>
  <c r="DU100" i="74"/>
  <c r="DQ100" i="74"/>
  <c r="DM100" i="74"/>
  <c r="DI100" i="74"/>
  <c r="DE100" i="74"/>
  <c r="DA100" i="74"/>
  <c r="CW100" i="74"/>
  <c r="CS100" i="74"/>
  <c r="CO100" i="74"/>
  <c r="CK100" i="74"/>
  <c r="CG100" i="74"/>
  <c r="CC100" i="74"/>
  <c r="BY100" i="74"/>
  <c r="BU100" i="74"/>
  <c r="BQ100" i="74"/>
  <c r="BM100" i="74"/>
  <c r="BI100" i="74"/>
  <c r="BE100" i="74"/>
  <c r="BA100" i="74"/>
  <c r="AW100" i="74"/>
  <c r="AS100" i="74"/>
  <c r="AO100" i="74"/>
  <c r="AK100" i="74"/>
  <c r="AG100" i="74"/>
  <c r="AC100" i="74"/>
  <c r="Y100" i="74"/>
  <c r="U100" i="74"/>
  <c r="Q100" i="74"/>
  <c r="M100" i="74"/>
  <c r="A100" i="74"/>
  <c r="DY99" i="74"/>
  <c r="DU99" i="74"/>
  <c r="DQ99" i="74"/>
  <c r="DM99" i="74"/>
  <c r="DI99" i="74"/>
  <c r="DE99" i="74"/>
  <c r="DA99" i="74"/>
  <c r="CW99" i="74"/>
  <c r="CS99" i="74"/>
  <c r="CO99" i="74"/>
  <c r="CK99" i="74"/>
  <c r="CG99" i="74"/>
  <c r="CC99" i="74"/>
  <c r="BY99" i="74"/>
  <c r="BU99" i="74"/>
  <c r="BQ99" i="74"/>
  <c r="BM99" i="74"/>
  <c r="BI99" i="74"/>
  <c r="BE99" i="74"/>
  <c r="BA99" i="74"/>
  <c r="AW99" i="74"/>
  <c r="AS99" i="74"/>
  <c r="AO99" i="74"/>
  <c r="AK99" i="74"/>
  <c r="AG99" i="74"/>
  <c r="AC99" i="74"/>
  <c r="Y99" i="74"/>
  <c r="U99" i="74"/>
  <c r="Q99" i="74"/>
  <c r="M99" i="74"/>
  <c r="A99" i="74"/>
  <c r="DY98" i="74"/>
  <c r="DU98" i="74"/>
  <c r="DQ98" i="74"/>
  <c r="DM98" i="74"/>
  <c r="DI98" i="74"/>
  <c r="DE98" i="74"/>
  <c r="DA98" i="74"/>
  <c r="CW98" i="74"/>
  <c r="CS98" i="74"/>
  <c r="CO98" i="74"/>
  <c r="CK98" i="74"/>
  <c r="CG98" i="74"/>
  <c r="CC98" i="74"/>
  <c r="BY98" i="74"/>
  <c r="BU98" i="74"/>
  <c r="BQ98" i="74"/>
  <c r="BM98" i="74"/>
  <c r="BI98" i="74"/>
  <c r="BE98" i="74"/>
  <c r="BA98" i="74"/>
  <c r="AW98" i="74"/>
  <c r="AS98" i="74"/>
  <c r="AO98" i="74"/>
  <c r="AK98" i="74"/>
  <c r="AG98" i="74"/>
  <c r="AC98" i="74"/>
  <c r="Y98" i="74"/>
  <c r="U98" i="74"/>
  <c r="Q98" i="74"/>
  <c r="M98" i="74"/>
  <c r="A98" i="74"/>
  <c r="DY97" i="74"/>
  <c r="DU97" i="74"/>
  <c r="DQ97" i="74"/>
  <c r="DM97" i="74"/>
  <c r="DI97" i="74"/>
  <c r="DE97" i="74"/>
  <c r="DA97" i="74"/>
  <c r="CW97" i="74"/>
  <c r="CS97" i="74"/>
  <c r="CO97" i="74"/>
  <c r="CK97" i="74"/>
  <c r="CG97" i="74"/>
  <c r="CC97" i="74"/>
  <c r="BY97" i="74"/>
  <c r="BU97" i="74"/>
  <c r="BQ97" i="74"/>
  <c r="BM97" i="74"/>
  <c r="BI97" i="74"/>
  <c r="BE97" i="74"/>
  <c r="BA97" i="74"/>
  <c r="AW97" i="74"/>
  <c r="AS97" i="74"/>
  <c r="AO97" i="74"/>
  <c r="AK97" i="74"/>
  <c r="AG97" i="74"/>
  <c r="AC97" i="74"/>
  <c r="Y97" i="74"/>
  <c r="U97" i="74"/>
  <c r="Q97" i="74"/>
  <c r="M97" i="74"/>
  <c r="A97" i="74"/>
  <c r="DY96" i="74"/>
  <c r="DU96" i="74"/>
  <c r="DQ96" i="74"/>
  <c r="DM96" i="74"/>
  <c r="DI96" i="74"/>
  <c r="DE96" i="74"/>
  <c r="DA96" i="74"/>
  <c r="CW96" i="74"/>
  <c r="CS96" i="74"/>
  <c r="CO96" i="74"/>
  <c r="CK96" i="74"/>
  <c r="CG96" i="74"/>
  <c r="CC96" i="74"/>
  <c r="BY96" i="74"/>
  <c r="BU96" i="74"/>
  <c r="BQ96" i="74"/>
  <c r="BM96" i="74"/>
  <c r="BI96" i="74"/>
  <c r="BE96" i="74"/>
  <c r="BA96" i="74"/>
  <c r="AW96" i="74"/>
  <c r="AS96" i="74"/>
  <c r="AO96" i="74"/>
  <c r="AK96" i="74"/>
  <c r="AG96" i="74"/>
  <c r="AC96" i="74"/>
  <c r="Y96" i="74"/>
  <c r="U96" i="74"/>
  <c r="Q96" i="74"/>
  <c r="M96" i="74"/>
  <c r="A96" i="74"/>
  <c r="DY95" i="74"/>
  <c r="DU95" i="74"/>
  <c r="DQ95" i="74"/>
  <c r="DM95" i="74"/>
  <c r="DI95" i="74"/>
  <c r="DE95" i="74"/>
  <c r="DA95" i="74"/>
  <c r="CW95" i="74"/>
  <c r="CS95" i="74"/>
  <c r="CO95" i="74"/>
  <c r="CK95" i="74"/>
  <c r="CG95" i="74"/>
  <c r="CC95" i="74"/>
  <c r="BY95" i="74"/>
  <c r="BU95" i="74"/>
  <c r="BQ95" i="74"/>
  <c r="BM95" i="74"/>
  <c r="BI95" i="74"/>
  <c r="BE95" i="74"/>
  <c r="BA95" i="74"/>
  <c r="AW95" i="74"/>
  <c r="AS95" i="74"/>
  <c r="AO95" i="74"/>
  <c r="AK95" i="74"/>
  <c r="AG95" i="74"/>
  <c r="AC95" i="74"/>
  <c r="Y95" i="74"/>
  <c r="U95" i="74"/>
  <c r="Q95" i="74"/>
  <c r="M95" i="74"/>
  <c r="A95" i="74"/>
  <c r="DY94" i="74"/>
  <c r="DU94" i="74"/>
  <c r="DQ94" i="74"/>
  <c r="DM94" i="74"/>
  <c r="DI94" i="74"/>
  <c r="DE94" i="74"/>
  <c r="DA94" i="74"/>
  <c r="CW94" i="74"/>
  <c r="CS94" i="74"/>
  <c r="CO94" i="74"/>
  <c r="CK94" i="74"/>
  <c r="CG94" i="74"/>
  <c r="CC94" i="74"/>
  <c r="BY94" i="74"/>
  <c r="BU94" i="74"/>
  <c r="BQ94" i="74"/>
  <c r="BM94" i="74"/>
  <c r="BI94" i="74"/>
  <c r="BE94" i="74"/>
  <c r="BA94" i="74"/>
  <c r="AW94" i="74"/>
  <c r="AS94" i="74"/>
  <c r="AO94" i="74"/>
  <c r="AK94" i="74"/>
  <c r="AG94" i="74"/>
  <c r="AC94" i="74"/>
  <c r="Y94" i="74"/>
  <c r="U94" i="74"/>
  <c r="Q94" i="74"/>
  <c r="M94" i="74"/>
  <c r="A94" i="74"/>
  <c r="DY93" i="74"/>
  <c r="DU93" i="74"/>
  <c r="DQ93" i="74"/>
  <c r="DM93" i="74"/>
  <c r="DI93" i="74"/>
  <c r="DE93" i="74"/>
  <c r="DA93" i="74"/>
  <c r="CW93" i="74"/>
  <c r="CS93" i="74"/>
  <c r="CO93" i="74"/>
  <c r="CK93" i="74"/>
  <c r="CG93" i="74"/>
  <c r="CC93" i="74"/>
  <c r="BY93" i="74"/>
  <c r="BU93" i="74"/>
  <c r="BQ93" i="74"/>
  <c r="BM93" i="74"/>
  <c r="BI93" i="74"/>
  <c r="BE93" i="74"/>
  <c r="BA93" i="74"/>
  <c r="AW93" i="74"/>
  <c r="AS93" i="74"/>
  <c r="AO93" i="74"/>
  <c r="AK93" i="74"/>
  <c r="AG93" i="74"/>
  <c r="AC93" i="74"/>
  <c r="Y93" i="74"/>
  <c r="U93" i="74"/>
  <c r="Q93" i="74"/>
  <c r="M93" i="74"/>
  <c r="A93" i="74"/>
  <c r="DY92" i="74"/>
  <c r="DU92" i="74"/>
  <c r="DQ92" i="74"/>
  <c r="DM92" i="74"/>
  <c r="DI92" i="74"/>
  <c r="DE92" i="74"/>
  <c r="DA92" i="74"/>
  <c r="CW92" i="74"/>
  <c r="CS92" i="74"/>
  <c r="CO92" i="74"/>
  <c r="CK92" i="74"/>
  <c r="CG92" i="74"/>
  <c r="CC92" i="74"/>
  <c r="BY92" i="74"/>
  <c r="BU92" i="74"/>
  <c r="BQ92" i="74"/>
  <c r="BM92" i="74"/>
  <c r="BI92" i="74"/>
  <c r="BE92" i="74"/>
  <c r="BA92" i="74"/>
  <c r="AW92" i="74"/>
  <c r="AS92" i="74"/>
  <c r="AO92" i="74"/>
  <c r="AK92" i="74"/>
  <c r="AG92" i="74"/>
  <c r="AC92" i="74"/>
  <c r="Y92" i="74"/>
  <c r="U92" i="74"/>
  <c r="Q92" i="74"/>
  <c r="M92" i="74"/>
  <c r="A92" i="74"/>
  <c r="DY91" i="74"/>
  <c r="DU91" i="74"/>
  <c r="DQ91" i="74"/>
  <c r="DM91" i="74"/>
  <c r="DI91" i="74"/>
  <c r="DE91" i="74"/>
  <c r="DA91" i="74"/>
  <c r="CW91" i="74"/>
  <c r="CS91" i="74"/>
  <c r="CO91" i="74"/>
  <c r="CK91" i="74"/>
  <c r="CG91" i="74"/>
  <c r="CC91" i="74"/>
  <c r="BY91" i="74"/>
  <c r="BU91" i="74"/>
  <c r="BQ91" i="74"/>
  <c r="BM91" i="74"/>
  <c r="BI91" i="74"/>
  <c r="BE91" i="74"/>
  <c r="BA91" i="74"/>
  <c r="AW91" i="74"/>
  <c r="AS91" i="74"/>
  <c r="AO91" i="74"/>
  <c r="AK91" i="74"/>
  <c r="AG91" i="74"/>
  <c r="AC91" i="74"/>
  <c r="Y91" i="74"/>
  <c r="U91" i="74"/>
  <c r="Q91" i="74"/>
  <c r="M91" i="74"/>
  <c r="A91" i="74"/>
  <c r="DY90" i="74"/>
  <c r="DU90" i="74"/>
  <c r="DQ90" i="74"/>
  <c r="DM90" i="74"/>
  <c r="DI90" i="74"/>
  <c r="DE90" i="74"/>
  <c r="DA90" i="74"/>
  <c r="CW90" i="74"/>
  <c r="CS90" i="74"/>
  <c r="CO90" i="74"/>
  <c r="CK90" i="74"/>
  <c r="CG90" i="74"/>
  <c r="CC90" i="74"/>
  <c r="BY90" i="74"/>
  <c r="BU90" i="74"/>
  <c r="BQ90" i="74"/>
  <c r="BM90" i="74"/>
  <c r="BI90" i="74"/>
  <c r="BE90" i="74"/>
  <c r="BA90" i="74"/>
  <c r="AW90" i="74"/>
  <c r="AS90" i="74"/>
  <c r="AO90" i="74"/>
  <c r="AK90" i="74"/>
  <c r="AG90" i="74"/>
  <c r="AC90" i="74"/>
  <c r="Y90" i="74"/>
  <c r="U90" i="74"/>
  <c r="Q90" i="74"/>
  <c r="M90" i="74"/>
  <c r="A90" i="74"/>
  <c r="DY89" i="74"/>
  <c r="DU89" i="74"/>
  <c r="DQ89" i="74"/>
  <c r="DM89" i="74"/>
  <c r="DI89" i="74"/>
  <c r="DE89" i="74"/>
  <c r="DA89" i="74"/>
  <c r="CW89" i="74"/>
  <c r="CS89" i="74"/>
  <c r="CO89" i="74"/>
  <c r="CK89" i="74"/>
  <c r="CG89" i="74"/>
  <c r="CC89" i="74"/>
  <c r="BY89" i="74"/>
  <c r="BU89" i="74"/>
  <c r="BQ89" i="74"/>
  <c r="BM89" i="74"/>
  <c r="BI89" i="74"/>
  <c r="BE89" i="74"/>
  <c r="BA89" i="74"/>
  <c r="AW89" i="74"/>
  <c r="AS89" i="74"/>
  <c r="AO89" i="74"/>
  <c r="AK89" i="74"/>
  <c r="AG89" i="74"/>
  <c r="AC89" i="74"/>
  <c r="Y89" i="74"/>
  <c r="U89" i="74"/>
  <c r="Q89" i="74"/>
  <c r="M89" i="74"/>
  <c r="A89" i="74"/>
  <c r="DY88" i="74"/>
  <c r="DU88" i="74"/>
  <c r="DQ88" i="74"/>
  <c r="DM88" i="74"/>
  <c r="DI88" i="74"/>
  <c r="DE88" i="74"/>
  <c r="DA88" i="74"/>
  <c r="CW88" i="74"/>
  <c r="CS88" i="74"/>
  <c r="CO88" i="74"/>
  <c r="CK88" i="74"/>
  <c r="CG88" i="74"/>
  <c r="CC88" i="74"/>
  <c r="BY88" i="74"/>
  <c r="BU88" i="74"/>
  <c r="BQ88" i="74"/>
  <c r="BM88" i="74"/>
  <c r="BI88" i="74"/>
  <c r="BE88" i="74"/>
  <c r="BA88" i="74"/>
  <c r="AW88" i="74"/>
  <c r="AS88" i="74"/>
  <c r="AO88" i="74"/>
  <c r="AK88" i="74"/>
  <c r="AG88" i="74"/>
  <c r="AC88" i="74"/>
  <c r="Y88" i="74"/>
  <c r="U88" i="74"/>
  <c r="Q88" i="74"/>
  <c r="M88" i="74"/>
  <c r="A88" i="74"/>
  <c r="DY87" i="74"/>
  <c r="DU87" i="74"/>
  <c r="DQ87" i="74"/>
  <c r="DM87" i="74"/>
  <c r="DI87" i="74"/>
  <c r="DE87" i="74"/>
  <c r="DA87" i="74"/>
  <c r="CW87" i="74"/>
  <c r="CS87" i="74"/>
  <c r="CO87" i="74"/>
  <c r="CK87" i="74"/>
  <c r="CG87" i="74"/>
  <c r="CC87" i="74"/>
  <c r="BY87" i="74"/>
  <c r="BU87" i="74"/>
  <c r="BQ87" i="74"/>
  <c r="BM87" i="74"/>
  <c r="BI87" i="74"/>
  <c r="BE87" i="74"/>
  <c r="BA87" i="74"/>
  <c r="AW87" i="74"/>
  <c r="AS87" i="74"/>
  <c r="AO87" i="74"/>
  <c r="AK87" i="74"/>
  <c r="AG87" i="74"/>
  <c r="AC87" i="74"/>
  <c r="Y87" i="74"/>
  <c r="U87" i="74"/>
  <c r="Q87" i="74"/>
  <c r="M87" i="74"/>
  <c r="A87" i="74"/>
  <c r="DY86" i="74"/>
  <c r="DU86" i="74"/>
  <c r="DQ86" i="74"/>
  <c r="DM86" i="74"/>
  <c r="DI86" i="74"/>
  <c r="DE86" i="74"/>
  <c r="DA86" i="74"/>
  <c r="CW86" i="74"/>
  <c r="CS86" i="74"/>
  <c r="CO86" i="74"/>
  <c r="CK86" i="74"/>
  <c r="CG86" i="74"/>
  <c r="CC86" i="74"/>
  <c r="BY86" i="74"/>
  <c r="BU86" i="74"/>
  <c r="BQ86" i="74"/>
  <c r="BM86" i="74"/>
  <c r="BI86" i="74"/>
  <c r="BE86" i="74"/>
  <c r="BA86" i="74"/>
  <c r="AW86" i="74"/>
  <c r="AS86" i="74"/>
  <c r="AO86" i="74"/>
  <c r="AK86" i="74"/>
  <c r="AG86" i="74"/>
  <c r="AC86" i="74"/>
  <c r="Y86" i="74"/>
  <c r="U86" i="74"/>
  <c r="Q86" i="74"/>
  <c r="M86" i="74"/>
  <c r="A86" i="74"/>
  <c r="DY85" i="74"/>
  <c r="DU85" i="74"/>
  <c r="DQ85" i="74"/>
  <c r="DM85" i="74"/>
  <c r="DI85" i="74"/>
  <c r="DE85" i="74"/>
  <c r="DA85" i="74"/>
  <c r="CW85" i="74"/>
  <c r="CS85" i="74"/>
  <c r="CO85" i="74"/>
  <c r="CK85" i="74"/>
  <c r="CG85" i="74"/>
  <c r="CC85" i="74"/>
  <c r="BY85" i="74"/>
  <c r="BU85" i="74"/>
  <c r="BQ85" i="74"/>
  <c r="BM85" i="74"/>
  <c r="BI85" i="74"/>
  <c r="BE85" i="74"/>
  <c r="BA85" i="74"/>
  <c r="AW85" i="74"/>
  <c r="AS85" i="74"/>
  <c r="AO85" i="74"/>
  <c r="AK85" i="74"/>
  <c r="AG85" i="74"/>
  <c r="AC85" i="74"/>
  <c r="Y85" i="74"/>
  <c r="U85" i="74"/>
  <c r="Q85" i="74"/>
  <c r="M85" i="74"/>
  <c r="A85" i="74"/>
  <c r="DY84" i="74"/>
  <c r="DU84" i="74"/>
  <c r="DQ84" i="74"/>
  <c r="DM84" i="74"/>
  <c r="DI84" i="74"/>
  <c r="DE84" i="74"/>
  <c r="DA84" i="74"/>
  <c r="CW84" i="74"/>
  <c r="CS84" i="74"/>
  <c r="CO84" i="74"/>
  <c r="CK84" i="74"/>
  <c r="CG84" i="74"/>
  <c r="CC84" i="74"/>
  <c r="BY84" i="74"/>
  <c r="BU84" i="74"/>
  <c r="BQ84" i="74"/>
  <c r="BM84" i="74"/>
  <c r="BI84" i="74"/>
  <c r="BE84" i="74"/>
  <c r="BA84" i="74"/>
  <c r="AW84" i="74"/>
  <c r="AS84" i="74"/>
  <c r="AO84" i="74"/>
  <c r="AK84" i="74"/>
  <c r="AG84" i="74"/>
  <c r="AC84" i="74"/>
  <c r="Y84" i="74"/>
  <c r="U84" i="74"/>
  <c r="Q84" i="74"/>
  <c r="M84" i="74"/>
  <c r="A84" i="74"/>
  <c r="DY83" i="74"/>
  <c r="DU83" i="74"/>
  <c r="DQ83" i="74"/>
  <c r="DM83" i="74"/>
  <c r="DI83" i="74"/>
  <c r="DE83" i="74"/>
  <c r="DA83" i="74"/>
  <c r="CW83" i="74"/>
  <c r="CS83" i="74"/>
  <c r="CO83" i="74"/>
  <c r="CK83" i="74"/>
  <c r="CG83" i="74"/>
  <c r="CC83" i="74"/>
  <c r="BY83" i="74"/>
  <c r="BU83" i="74"/>
  <c r="BQ83" i="74"/>
  <c r="BM83" i="74"/>
  <c r="BI83" i="74"/>
  <c r="BE83" i="74"/>
  <c r="BA83" i="74"/>
  <c r="AW83" i="74"/>
  <c r="AS83" i="74"/>
  <c r="AO83" i="74"/>
  <c r="AK83" i="74"/>
  <c r="AG83" i="74"/>
  <c r="AC83" i="74"/>
  <c r="Y83" i="74"/>
  <c r="U83" i="74"/>
  <c r="Q83" i="74"/>
  <c r="M83" i="74"/>
  <c r="A83" i="74"/>
  <c r="DY82" i="74"/>
  <c r="DU82" i="74"/>
  <c r="DQ82" i="74"/>
  <c r="DM82" i="74"/>
  <c r="DI82" i="74"/>
  <c r="DE82" i="74"/>
  <c r="DA82" i="74"/>
  <c r="CW82" i="74"/>
  <c r="CS82" i="74"/>
  <c r="CO82" i="74"/>
  <c r="CK82" i="74"/>
  <c r="CG82" i="74"/>
  <c r="CC82" i="74"/>
  <c r="BY82" i="74"/>
  <c r="BU82" i="74"/>
  <c r="BQ82" i="74"/>
  <c r="BM82" i="74"/>
  <c r="BI82" i="74"/>
  <c r="BE82" i="74"/>
  <c r="BA82" i="74"/>
  <c r="AW82" i="74"/>
  <c r="AS82" i="74"/>
  <c r="AO82" i="74"/>
  <c r="AK82" i="74"/>
  <c r="AG82" i="74"/>
  <c r="AC82" i="74"/>
  <c r="Y82" i="74"/>
  <c r="U82" i="74"/>
  <c r="Q82" i="74"/>
  <c r="M82" i="74"/>
  <c r="A82" i="74"/>
  <c r="DY81" i="74"/>
  <c r="DU81" i="74"/>
  <c r="DQ81" i="74"/>
  <c r="DM81" i="74"/>
  <c r="DI81" i="74"/>
  <c r="DE81" i="74"/>
  <c r="DA81" i="74"/>
  <c r="CW81" i="74"/>
  <c r="CS81" i="74"/>
  <c r="CO81" i="74"/>
  <c r="CK81" i="74"/>
  <c r="CG81" i="74"/>
  <c r="CC81" i="74"/>
  <c r="BY81" i="74"/>
  <c r="BU81" i="74"/>
  <c r="BQ81" i="74"/>
  <c r="BM81" i="74"/>
  <c r="BI81" i="74"/>
  <c r="BE81" i="74"/>
  <c r="BA81" i="74"/>
  <c r="AW81" i="74"/>
  <c r="AS81" i="74"/>
  <c r="AO81" i="74"/>
  <c r="AK81" i="74"/>
  <c r="AG81" i="74"/>
  <c r="AC81" i="74"/>
  <c r="Y81" i="74"/>
  <c r="U81" i="74"/>
  <c r="Q81" i="74"/>
  <c r="M81" i="74"/>
  <c r="A81" i="74"/>
  <c r="DY80" i="74"/>
  <c r="DU80" i="74"/>
  <c r="DQ80" i="74"/>
  <c r="DM80" i="74"/>
  <c r="DI80" i="74"/>
  <c r="DE80" i="74"/>
  <c r="DA80" i="74"/>
  <c r="CW80" i="74"/>
  <c r="CS80" i="74"/>
  <c r="CO80" i="74"/>
  <c r="CK80" i="74"/>
  <c r="CG80" i="74"/>
  <c r="CC80" i="74"/>
  <c r="BY80" i="74"/>
  <c r="BU80" i="74"/>
  <c r="BQ80" i="74"/>
  <c r="BM80" i="74"/>
  <c r="BI80" i="74"/>
  <c r="BE80" i="74"/>
  <c r="BA80" i="74"/>
  <c r="AW80" i="74"/>
  <c r="AS80" i="74"/>
  <c r="AO80" i="74"/>
  <c r="AK80" i="74"/>
  <c r="AG80" i="74"/>
  <c r="AC80" i="74"/>
  <c r="Y80" i="74"/>
  <c r="U80" i="74"/>
  <c r="Q80" i="74"/>
  <c r="M80" i="74"/>
  <c r="A80" i="74"/>
  <c r="DY79" i="74"/>
  <c r="DU79" i="74"/>
  <c r="DQ79" i="74"/>
  <c r="DM79" i="74"/>
  <c r="DI79" i="74"/>
  <c r="DE79" i="74"/>
  <c r="DA79" i="74"/>
  <c r="CW79" i="74"/>
  <c r="CS79" i="74"/>
  <c r="CO79" i="74"/>
  <c r="CK79" i="74"/>
  <c r="CG79" i="74"/>
  <c r="CC79" i="74"/>
  <c r="BY79" i="74"/>
  <c r="BU79" i="74"/>
  <c r="BQ79" i="74"/>
  <c r="BM79" i="74"/>
  <c r="BI79" i="74"/>
  <c r="BE79" i="74"/>
  <c r="BA79" i="74"/>
  <c r="AW79" i="74"/>
  <c r="AS79" i="74"/>
  <c r="AO79" i="74"/>
  <c r="AK79" i="74"/>
  <c r="AG79" i="74"/>
  <c r="AC79" i="74"/>
  <c r="Y79" i="74"/>
  <c r="U79" i="74"/>
  <c r="Q79" i="74"/>
  <c r="M79" i="74"/>
  <c r="A79" i="74"/>
  <c r="DY78" i="74"/>
  <c r="DU78" i="74"/>
  <c r="DQ78" i="74"/>
  <c r="DM78" i="74"/>
  <c r="DI78" i="74"/>
  <c r="DE78" i="74"/>
  <c r="DA78" i="74"/>
  <c r="CW78" i="74"/>
  <c r="CS78" i="74"/>
  <c r="CO78" i="74"/>
  <c r="CK78" i="74"/>
  <c r="CG78" i="74"/>
  <c r="CC78" i="74"/>
  <c r="BY78" i="74"/>
  <c r="BU78" i="74"/>
  <c r="BQ78" i="74"/>
  <c r="BM78" i="74"/>
  <c r="BI78" i="74"/>
  <c r="BE78" i="74"/>
  <c r="BA78" i="74"/>
  <c r="AW78" i="74"/>
  <c r="AS78" i="74"/>
  <c r="AO78" i="74"/>
  <c r="AK78" i="74"/>
  <c r="AG78" i="74"/>
  <c r="AC78" i="74"/>
  <c r="Y78" i="74"/>
  <c r="U78" i="74"/>
  <c r="Q78" i="74"/>
  <c r="M78" i="74"/>
  <c r="A78" i="74"/>
  <c r="DY77" i="74"/>
  <c r="DU77" i="74"/>
  <c r="DQ77" i="74"/>
  <c r="DM77" i="74"/>
  <c r="DI77" i="74"/>
  <c r="DE77" i="74"/>
  <c r="DA77" i="74"/>
  <c r="CW77" i="74"/>
  <c r="CS77" i="74"/>
  <c r="CO77" i="74"/>
  <c r="CK77" i="74"/>
  <c r="CG77" i="74"/>
  <c r="CC77" i="74"/>
  <c r="BY77" i="74"/>
  <c r="BU77" i="74"/>
  <c r="BQ77" i="74"/>
  <c r="BM77" i="74"/>
  <c r="BI77" i="74"/>
  <c r="BE77" i="74"/>
  <c r="BA77" i="74"/>
  <c r="AW77" i="74"/>
  <c r="AS77" i="74"/>
  <c r="AO77" i="74"/>
  <c r="AK77" i="74"/>
  <c r="AG77" i="74"/>
  <c r="AC77" i="74"/>
  <c r="Y77" i="74"/>
  <c r="U77" i="74"/>
  <c r="Q77" i="74"/>
  <c r="M77" i="74"/>
  <c r="A77" i="74"/>
  <c r="DY76" i="74"/>
  <c r="DU76" i="74"/>
  <c r="DQ76" i="74"/>
  <c r="DM76" i="74"/>
  <c r="DI76" i="74"/>
  <c r="DE76" i="74"/>
  <c r="DA76" i="74"/>
  <c r="CW76" i="74"/>
  <c r="CS76" i="74"/>
  <c r="CO76" i="74"/>
  <c r="CK76" i="74"/>
  <c r="CG76" i="74"/>
  <c r="CC76" i="74"/>
  <c r="BY76" i="74"/>
  <c r="BU76" i="74"/>
  <c r="BQ76" i="74"/>
  <c r="BM76" i="74"/>
  <c r="BI76" i="74"/>
  <c r="BE76" i="74"/>
  <c r="BA76" i="74"/>
  <c r="AW76" i="74"/>
  <c r="AS76" i="74"/>
  <c r="AO76" i="74"/>
  <c r="AK76" i="74"/>
  <c r="AG76" i="74"/>
  <c r="AC76" i="74"/>
  <c r="Y76" i="74"/>
  <c r="U76" i="74"/>
  <c r="Q76" i="74"/>
  <c r="M76" i="74"/>
  <c r="A76" i="74"/>
  <c r="DY75" i="74"/>
  <c r="DU75" i="74"/>
  <c r="DQ75" i="74"/>
  <c r="DM75" i="74"/>
  <c r="DI75" i="74"/>
  <c r="DE75" i="74"/>
  <c r="DA75" i="74"/>
  <c r="CW75" i="74"/>
  <c r="CS75" i="74"/>
  <c r="CO75" i="74"/>
  <c r="CK75" i="74"/>
  <c r="CG75" i="74"/>
  <c r="CC75" i="74"/>
  <c r="BY75" i="74"/>
  <c r="BU75" i="74"/>
  <c r="BQ75" i="74"/>
  <c r="BM75" i="74"/>
  <c r="BI75" i="74"/>
  <c r="BE75" i="74"/>
  <c r="BA75" i="74"/>
  <c r="AW75" i="74"/>
  <c r="AS75" i="74"/>
  <c r="AO75" i="74"/>
  <c r="AK75" i="74"/>
  <c r="AG75" i="74"/>
  <c r="AC75" i="74"/>
  <c r="Y75" i="74"/>
  <c r="U75" i="74"/>
  <c r="Q75" i="74"/>
  <c r="M75" i="74"/>
  <c r="A75" i="74"/>
  <c r="DY74" i="74"/>
  <c r="DU74" i="74"/>
  <c r="DQ74" i="74"/>
  <c r="DM74" i="74"/>
  <c r="DI74" i="74"/>
  <c r="DE74" i="74"/>
  <c r="DA74" i="74"/>
  <c r="CW74" i="74"/>
  <c r="CS74" i="74"/>
  <c r="CO74" i="74"/>
  <c r="CK74" i="74"/>
  <c r="CG74" i="74"/>
  <c r="CC74" i="74"/>
  <c r="BY74" i="74"/>
  <c r="BU74" i="74"/>
  <c r="BQ74" i="74"/>
  <c r="BM74" i="74"/>
  <c r="BI74" i="74"/>
  <c r="BE74" i="74"/>
  <c r="BA74" i="74"/>
  <c r="AW74" i="74"/>
  <c r="AS74" i="74"/>
  <c r="AO74" i="74"/>
  <c r="AK74" i="74"/>
  <c r="AG74" i="74"/>
  <c r="AC74" i="74"/>
  <c r="Y74" i="74"/>
  <c r="U74" i="74"/>
  <c r="Q74" i="74"/>
  <c r="M74" i="74"/>
  <c r="A74" i="74"/>
  <c r="DY73" i="74"/>
  <c r="DU73" i="74"/>
  <c r="DQ73" i="74"/>
  <c r="DM73" i="74"/>
  <c r="DI73" i="74"/>
  <c r="DE73" i="74"/>
  <c r="DA73" i="74"/>
  <c r="CW73" i="74"/>
  <c r="CS73" i="74"/>
  <c r="CO73" i="74"/>
  <c r="CK73" i="74"/>
  <c r="CG73" i="74"/>
  <c r="CC73" i="74"/>
  <c r="BY73" i="74"/>
  <c r="BU73" i="74"/>
  <c r="BQ73" i="74"/>
  <c r="BM73" i="74"/>
  <c r="BI73" i="74"/>
  <c r="BE73" i="74"/>
  <c r="BA73" i="74"/>
  <c r="AW73" i="74"/>
  <c r="AS73" i="74"/>
  <c r="AO73" i="74"/>
  <c r="AK73" i="74"/>
  <c r="AG73" i="74"/>
  <c r="AC73" i="74"/>
  <c r="Y73" i="74"/>
  <c r="U73" i="74"/>
  <c r="Q73" i="74"/>
  <c r="M73" i="74"/>
  <c r="A73" i="74"/>
  <c r="DY72" i="74"/>
  <c r="DU72" i="74"/>
  <c r="DQ72" i="74"/>
  <c r="DM72" i="74"/>
  <c r="DI72" i="74"/>
  <c r="DE72" i="74"/>
  <c r="DA72" i="74"/>
  <c r="CW72" i="74"/>
  <c r="CS72" i="74"/>
  <c r="CO72" i="74"/>
  <c r="CK72" i="74"/>
  <c r="CG72" i="74"/>
  <c r="CC72" i="74"/>
  <c r="BY72" i="74"/>
  <c r="BU72" i="74"/>
  <c r="BQ72" i="74"/>
  <c r="BM72" i="74"/>
  <c r="BI72" i="74"/>
  <c r="BE72" i="74"/>
  <c r="BA72" i="74"/>
  <c r="AW72" i="74"/>
  <c r="AS72" i="74"/>
  <c r="AO72" i="74"/>
  <c r="AK72" i="74"/>
  <c r="AG72" i="74"/>
  <c r="AC72" i="74"/>
  <c r="Y72" i="74"/>
  <c r="U72" i="74"/>
  <c r="Q72" i="74"/>
  <c r="M72" i="74"/>
  <c r="A72" i="74"/>
  <c r="DY71" i="74"/>
  <c r="DU71" i="74"/>
  <c r="DQ71" i="74"/>
  <c r="DM71" i="74"/>
  <c r="DI71" i="74"/>
  <c r="DE71" i="74"/>
  <c r="DA71" i="74"/>
  <c r="CW71" i="74"/>
  <c r="CS71" i="74"/>
  <c r="CO71" i="74"/>
  <c r="CK71" i="74"/>
  <c r="CG71" i="74"/>
  <c r="CC71" i="74"/>
  <c r="BY71" i="74"/>
  <c r="BU71" i="74"/>
  <c r="BQ71" i="74"/>
  <c r="BM71" i="74"/>
  <c r="BI71" i="74"/>
  <c r="BE71" i="74"/>
  <c r="BA71" i="74"/>
  <c r="AW71" i="74"/>
  <c r="AS71" i="74"/>
  <c r="AO71" i="74"/>
  <c r="AK71" i="74"/>
  <c r="AG71" i="74"/>
  <c r="AC71" i="74"/>
  <c r="Y71" i="74"/>
  <c r="U71" i="74"/>
  <c r="Q71" i="74"/>
  <c r="M71" i="74"/>
  <c r="A71" i="74"/>
  <c r="DY70" i="74"/>
  <c r="DU70" i="74"/>
  <c r="DQ70" i="74"/>
  <c r="DM70" i="74"/>
  <c r="DI70" i="74"/>
  <c r="DE70" i="74"/>
  <c r="DA70" i="74"/>
  <c r="CW70" i="74"/>
  <c r="CS70" i="74"/>
  <c r="CO70" i="74"/>
  <c r="CK70" i="74"/>
  <c r="CG70" i="74"/>
  <c r="CC70" i="74"/>
  <c r="BY70" i="74"/>
  <c r="BU70" i="74"/>
  <c r="BQ70" i="74"/>
  <c r="BM70" i="74"/>
  <c r="BI70" i="74"/>
  <c r="BE70" i="74"/>
  <c r="BA70" i="74"/>
  <c r="AW70" i="74"/>
  <c r="AS70" i="74"/>
  <c r="AO70" i="74"/>
  <c r="AK70" i="74"/>
  <c r="AG70" i="74"/>
  <c r="AC70" i="74"/>
  <c r="Y70" i="74"/>
  <c r="U70" i="74"/>
  <c r="Q70" i="74"/>
  <c r="M70" i="74"/>
  <c r="A70" i="74"/>
  <c r="DY69" i="74"/>
  <c r="DU69" i="74"/>
  <c r="DQ69" i="74"/>
  <c r="DM69" i="74"/>
  <c r="DI69" i="74"/>
  <c r="DE69" i="74"/>
  <c r="DA69" i="74"/>
  <c r="CW69" i="74"/>
  <c r="CS69" i="74"/>
  <c r="CO69" i="74"/>
  <c r="CK69" i="74"/>
  <c r="CG69" i="74"/>
  <c r="CC69" i="74"/>
  <c r="BY69" i="74"/>
  <c r="BU69" i="74"/>
  <c r="BQ69" i="74"/>
  <c r="BM69" i="74"/>
  <c r="BI69" i="74"/>
  <c r="BE69" i="74"/>
  <c r="BA69" i="74"/>
  <c r="AW69" i="74"/>
  <c r="AS69" i="74"/>
  <c r="AO69" i="74"/>
  <c r="AK69" i="74"/>
  <c r="AG69" i="74"/>
  <c r="AC69" i="74"/>
  <c r="Y69" i="74"/>
  <c r="U69" i="74"/>
  <c r="Q69" i="74"/>
  <c r="M69" i="74"/>
  <c r="A69" i="74"/>
  <c r="DY68" i="74"/>
  <c r="DU68" i="74"/>
  <c r="DQ68" i="74"/>
  <c r="DM68" i="74"/>
  <c r="DI68" i="74"/>
  <c r="DE68" i="74"/>
  <c r="DA68" i="74"/>
  <c r="CW68" i="74"/>
  <c r="CS68" i="74"/>
  <c r="CO68" i="74"/>
  <c r="CK68" i="74"/>
  <c r="CG68" i="74"/>
  <c r="CC68" i="74"/>
  <c r="BY68" i="74"/>
  <c r="BU68" i="74"/>
  <c r="BQ68" i="74"/>
  <c r="BM68" i="74"/>
  <c r="BI68" i="74"/>
  <c r="BE68" i="74"/>
  <c r="BA68" i="74"/>
  <c r="AW68" i="74"/>
  <c r="AS68" i="74"/>
  <c r="AO68" i="74"/>
  <c r="AK68" i="74"/>
  <c r="AG68" i="74"/>
  <c r="AC68" i="74"/>
  <c r="Y68" i="74"/>
  <c r="U68" i="74"/>
  <c r="Q68" i="74"/>
  <c r="M68" i="74"/>
  <c r="DY67" i="74"/>
  <c r="DU67" i="74"/>
  <c r="DQ67" i="74"/>
  <c r="DM67" i="74"/>
  <c r="DI67" i="74"/>
  <c r="DE67" i="74"/>
  <c r="DA67" i="74"/>
  <c r="CW67" i="74"/>
  <c r="CS67" i="74"/>
  <c r="CO67" i="74"/>
  <c r="CK67" i="74"/>
  <c r="CG67" i="74"/>
  <c r="CC67" i="74"/>
  <c r="BY67" i="74"/>
  <c r="BU67" i="74"/>
  <c r="BQ67" i="74"/>
  <c r="BM67" i="74"/>
  <c r="BI67" i="74"/>
  <c r="BE67" i="74"/>
  <c r="BA67" i="74"/>
  <c r="AW67" i="74"/>
  <c r="AS67" i="74"/>
  <c r="AO67" i="74"/>
  <c r="AK67" i="74"/>
  <c r="AG67" i="74"/>
  <c r="AC67" i="74"/>
  <c r="Y67" i="74"/>
  <c r="U67" i="74"/>
  <c r="Q67" i="74"/>
  <c r="M67" i="74"/>
  <c r="DY66" i="74"/>
  <c r="DU66" i="74"/>
  <c r="DQ66" i="74"/>
  <c r="DM66" i="74"/>
  <c r="DI66" i="74"/>
  <c r="DE66" i="74"/>
  <c r="DA66" i="74"/>
  <c r="CW66" i="74"/>
  <c r="CS66" i="74"/>
  <c r="CO66" i="74"/>
  <c r="CK66" i="74"/>
  <c r="CG66" i="74"/>
  <c r="CC66" i="74"/>
  <c r="BY66" i="74"/>
  <c r="BU66" i="74"/>
  <c r="BQ66" i="74"/>
  <c r="BM66" i="74"/>
  <c r="BI66" i="74"/>
  <c r="BE66" i="74"/>
  <c r="BA66" i="74"/>
  <c r="AW66" i="74"/>
  <c r="AS66" i="74"/>
  <c r="AO66" i="74"/>
  <c r="AK66" i="74"/>
  <c r="AG66" i="74"/>
  <c r="AC66" i="74"/>
  <c r="Y66" i="74"/>
  <c r="U66" i="74"/>
  <c r="Q66" i="74"/>
  <c r="M66" i="74"/>
  <c r="DY65" i="74"/>
  <c r="DU65" i="74"/>
  <c r="DQ65" i="74"/>
  <c r="DM65" i="74"/>
  <c r="DI65" i="74"/>
  <c r="DE65" i="74"/>
  <c r="DA65" i="74"/>
  <c r="CW65" i="74"/>
  <c r="CS65" i="74"/>
  <c r="CO65" i="74"/>
  <c r="CK65" i="74"/>
  <c r="CG65" i="74"/>
  <c r="CC65" i="74"/>
  <c r="BY65" i="74"/>
  <c r="BU65" i="74"/>
  <c r="BQ65" i="74"/>
  <c r="BM65" i="74"/>
  <c r="BI65" i="74"/>
  <c r="BE65" i="74"/>
  <c r="BA65" i="74"/>
  <c r="AW65" i="74"/>
  <c r="AS65" i="74"/>
  <c r="AO65" i="74"/>
  <c r="AK65" i="74"/>
  <c r="AG65" i="74"/>
  <c r="AC65" i="74"/>
  <c r="Y65" i="74"/>
  <c r="U65" i="74"/>
  <c r="Q65" i="74"/>
  <c r="M65" i="74"/>
  <c r="DY64" i="74"/>
  <c r="DU64" i="74"/>
  <c r="DQ64" i="74"/>
  <c r="DM64" i="74"/>
  <c r="DI64" i="74"/>
  <c r="DE64" i="74"/>
  <c r="DA64" i="74"/>
  <c r="CW64" i="74"/>
  <c r="CS64" i="74"/>
  <c r="CO64" i="74"/>
  <c r="CK64" i="74"/>
  <c r="CG64" i="74"/>
  <c r="CC64" i="74"/>
  <c r="BY64" i="74"/>
  <c r="BU64" i="74"/>
  <c r="BQ64" i="74"/>
  <c r="BM64" i="74"/>
  <c r="BI64" i="74"/>
  <c r="BE64" i="74"/>
  <c r="BA64" i="74"/>
  <c r="AW64" i="74"/>
  <c r="AS64" i="74"/>
  <c r="AO64" i="74"/>
  <c r="AK64" i="74"/>
  <c r="AG64" i="74"/>
  <c r="AC64" i="74"/>
  <c r="Y64" i="74"/>
  <c r="U64" i="74"/>
  <c r="Q64" i="74"/>
  <c r="M64" i="74"/>
  <c r="DY63" i="74"/>
  <c r="DU63" i="74"/>
  <c r="DQ63" i="74"/>
  <c r="DM63" i="74"/>
  <c r="DI63" i="74"/>
  <c r="DE63" i="74"/>
  <c r="DA63" i="74"/>
  <c r="CW63" i="74"/>
  <c r="CS63" i="74"/>
  <c r="CO63" i="74"/>
  <c r="CK63" i="74"/>
  <c r="CG63" i="74"/>
  <c r="CC63" i="74"/>
  <c r="BY63" i="74"/>
  <c r="BU63" i="74"/>
  <c r="BQ63" i="74"/>
  <c r="BM63" i="74"/>
  <c r="BI63" i="74"/>
  <c r="BE63" i="74"/>
  <c r="BA63" i="74"/>
  <c r="AW63" i="74"/>
  <c r="AS63" i="74"/>
  <c r="AO63" i="74"/>
  <c r="AK63" i="74"/>
  <c r="AG63" i="74"/>
  <c r="AC63" i="74"/>
  <c r="Y63" i="74"/>
  <c r="U63" i="74"/>
  <c r="Q63" i="74"/>
  <c r="M63" i="74"/>
  <c r="DY62" i="74"/>
  <c r="DU62" i="74"/>
  <c r="DQ62" i="74"/>
  <c r="DM62" i="74"/>
  <c r="DI62" i="74"/>
  <c r="DE62" i="74"/>
  <c r="DA62" i="74"/>
  <c r="CW62" i="74"/>
  <c r="CS62" i="74"/>
  <c r="CO62" i="74"/>
  <c r="CK62" i="74"/>
  <c r="CG62" i="74"/>
  <c r="CC62" i="74"/>
  <c r="BY62" i="74"/>
  <c r="BU62" i="74"/>
  <c r="BQ62" i="74"/>
  <c r="BM62" i="74"/>
  <c r="BI62" i="74"/>
  <c r="BE62" i="74"/>
  <c r="BA62" i="74"/>
  <c r="AW62" i="74"/>
  <c r="AS62" i="74"/>
  <c r="AO62" i="74"/>
  <c r="AK62" i="74"/>
  <c r="AG62" i="74"/>
  <c r="AC62" i="74"/>
  <c r="Y62" i="74"/>
  <c r="U62" i="74"/>
  <c r="Q62" i="74"/>
  <c r="M62" i="74"/>
  <c r="DY61" i="74"/>
  <c r="DU61" i="74"/>
  <c r="DQ61" i="74"/>
  <c r="DM61" i="74"/>
  <c r="DI61" i="74"/>
  <c r="DE61" i="74"/>
  <c r="DA61" i="74"/>
  <c r="CW61" i="74"/>
  <c r="CS61" i="74"/>
  <c r="CO61" i="74"/>
  <c r="CK61" i="74"/>
  <c r="CG61" i="74"/>
  <c r="CC61" i="74"/>
  <c r="BY61" i="74"/>
  <c r="BU61" i="74"/>
  <c r="BQ61" i="74"/>
  <c r="BM61" i="74"/>
  <c r="BI61" i="74"/>
  <c r="BE61" i="74"/>
  <c r="BA61" i="74"/>
  <c r="AW61" i="74"/>
  <c r="AS61" i="74"/>
  <c r="AO61" i="74"/>
  <c r="AK61" i="74"/>
  <c r="AG61" i="74"/>
  <c r="AC61" i="74"/>
  <c r="Y61" i="74"/>
  <c r="U61" i="74"/>
  <c r="Q61" i="74"/>
  <c r="M61" i="74"/>
  <c r="DY60" i="74"/>
  <c r="DU60" i="74"/>
  <c r="DQ60" i="74"/>
  <c r="DM60" i="74"/>
  <c r="DI60" i="74"/>
  <c r="DE60" i="74"/>
  <c r="DA60" i="74"/>
  <c r="CW60" i="74"/>
  <c r="CS60" i="74"/>
  <c r="CO60" i="74"/>
  <c r="CK60" i="74"/>
  <c r="CG60" i="74"/>
  <c r="CC60" i="74"/>
  <c r="BY60" i="74"/>
  <c r="BU60" i="74"/>
  <c r="BQ60" i="74"/>
  <c r="BM60" i="74"/>
  <c r="BI60" i="74"/>
  <c r="BE60" i="74"/>
  <c r="BA60" i="74"/>
  <c r="AW60" i="74"/>
  <c r="AS60" i="74"/>
  <c r="AO60" i="74"/>
  <c r="AK60" i="74"/>
  <c r="AG60" i="74"/>
  <c r="AC60" i="74"/>
  <c r="Y60" i="74"/>
  <c r="U60" i="74"/>
  <c r="Q60" i="74"/>
  <c r="M60" i="74"/>
  <c r="DY59" i="74"/>
  <c r="DU59" i="74"/>
  <c r="DQ59" i="74"/>
  <c r="DM59" i="74"/>
  <c r="DI59" i="74"/>
  <c r="DE59" i="74"/>
  <c r="DA59" i="74"/>
  <c r="CW59" i="74"/>
  <c r="CS59" i="74"/>
  <c r="CO59" i="74"/>
  <c r="CK59" i="74"/>
  <c r="CG59" i="74"/>
  <c r="CC59" i="74"/>
  <c r="BY59" i="74"/>
  <c r="BU59" i="74"/>
  <c r="BQ59" i="74"/>
  <c r="BM59" i="74"/>
  <c r="BI59" i="74"/>
  <c r="BE59" i="74"/>
  <c r="BA59" i="74"/>
  <c r="AW59" i="74"/>
  <c r="AS59" i="74"/>
  <c r="AO59" i="74"/>
  <c r="AK59" i="74"/>
  <c r="AG59" i="74"/>
  <c r="AC59" i="74"/>
  <c r="Y59" i="74"/>
  <c r="U59" i="74"/>
  <c r="Q59" i="74"/>
  <c r="M59" i="74"/>
  <c r="DY58" i="74"/>
  <c r="DU58" i="74"/>
  <c r="DQ58" i="74"/>
  <c r="DM58" i="74"/>
  <c r="DI58" i="74"/>
  <c r="DE58" i="74"/>
  <c r="DA58" i="74"/>
  <c r="CW58" i="74"/>
  <c r="CS58" i="74"/>
  <c r="CO58" i="74"/>
  <c r="CK58" i="74"/>
  <c r="CG58" i="74"/>
  <c r="CC58" i="74"/>
  <c r="BY58" i="74"/>
  <c r="BU58" i="74"/>
  <c r="BQ58" i="74"/>
  <c r="BM58" i="74"/>
  <c r="BI58" i="74"/>
  <c r="BE58" i="74"/>
  <c r="BA58" i="74"/>
  <c r="AW58" i="74"/>
  <c r="AS58" i="74"/>
  <c r="AO58" i="74"/>
  <c r="AK58" i="74"/>
  <c r="AG58" i="74"/>
  <c r="AC58" i="74"/>
  <c r="Y58" i="74"/>
  <c r="U58" i="74"/>
  <c r="Q58" i="74"/>
  <c r="M58" i="74"/>
  <c r="DY57" i="74"/>
  <c r="DU57" i="74"/>
  <c r="DQ57" i="74"/>
  <c r="DM57" i="74"/>
  <c r="DI57" i="74"/>
  <c r="DE57" i="74"/>
  <c r="DA57" i="74"/>
  <c r="CW57" i="74"/>
  <c r="CS57" i="74"/>
  <c r="CO57" i="74"/>
  <c r="CK57" i="74"/>
  <c r="CG57" i="74"/>
  <c r="CC57" i="74"/>
  <c r="BY57" i="74"/>
  <c r="BU57" i="74"/>
  <c r="BQ57" i="74"/>
  <c r="BM57" i="74"/>
  <c r="BI57" i="74"/>
  <c r="BE57" i="74"/>
  <c r="BA57" i="74"/>
  <c r="AW57" i="74"/>
  <c r="AS57" i="74"/>
  <c r="AO57" i="74"/>
  <c r="AK57" i="74"/>
  <c r="AG57" i="74"/>
  <c r="AC57" i="74"/>
  <c r="Y57" i="74"/>
  <c r="U57" i="74"/>
  <c r="Q57" i="74"/>
  <c r="M57" i="74"/>
  <c r="DY56" i="74"/>
  <c r="DU56" i="74"/>
  <c r="DQ56" i="74"/>
  <c r="DM56" i="74"/>
  <c r="DI56" i="74"/>
  <c r="DE56" i="74"/>
  <c r="DA56" i="74"/>
  <c r="CW56" i="74"/>
  <c r="CS56" i="74"/>
  <c r="CO56" i="74"/>
  <c r="CK56" i="74"/>
  <c r="CG56" i="74"/>
  <c r="CC56" i="74"/>
  <c r="BY56" i="74"/>
  <c r="BU56" i="74"/>
  <c r="BQ56" i="74"/>
  <c r="BM56" i="74"/>
  <c r="BI56" i="74"/>
  <c r="BE56" i="74"/>
  <c r="BA56" i="74"/>
  <c r="AW56" i="74"/>
  <c r="AS56" i="74"/>
  <c r="AO56" i="74"/>
  <c r="AK56" i="74"/>
  <c r="AG56" i="74"/>
  <c r="AC56" i="74"/>
  <c r="Y56" i="74"/>
  <c r="U56" i="74"/>
  <c r="Q56" i="74"/>
  <c r="M56" i="74"/>
  <c r="DY55" i="74"/>
  <c r="DU55" i="74"/>
  <c r="DQ55" i="74"/>
  <c r="DM55" i="74"/>
  <c r="DI55" i="74"/>
  <c r="DE55" i="74"/>
  <c r="DA55" i="74"/>
  <c r="CW55" i="74"/>
  <c r="CS55" i="74"/>
  <c r="CO55" i="74"/>
  <c r="CK55" i="74"/>
  <c r="CG55" i="74"/>
  <c r="CC55" i="74"/>
  <c r="BY55" i="74"/>
  <c r="BU55" i="74"/>
  <c r="BQ55" i="74"/>
  <c r="BM55" i="74"/>
  <c r="BI55" i="74"/>
  <c r="BE55" i="74"/>
  <c r="BA55" i="74"/>
  <c r="AW55" i="74"/>
  <c r="AS55" i="74"/>
  <c r="AO55" i="74"/>
  <c r="AK55" i="74"/>
  <c r="AG55" i="74"/>
  <c r="AC55" i="74"/>
  <c r="Y55" i="74"/>
  <c r="U55" i="74"/>
  <c r="Q55" i="74"/>
  <c r="M55" i="74"/>
  <c r="DY54" i="74"/>
  <c r="DU54" i="74"/>
  <c r="DQ54" i="74"/>
  <c r="DM54" i="74"/>
  <c r="DI54" i="74"/>
  <c r="DE54" i="74"/>
  <c r="DA54" i="74"/>
  <c r="CW54" i="74"/>
  <c r="CS54" i="74"/>
  <c r="CO54" i="74"/>
  <c r="CK54" i="74"/>
  <c r="CG54" i="74"/>
  <c r="CC54" i="74"/>
  <c r="BY54" i="74"/>
  <c r="BU54" i="74"/>
  <c r="BQ54" i="74"/>
  <c r="BM54" i="74"/>
  <c r="BI54" i="74"/>
  <c r="BE54" i="74"/>
  <c r="BA54" i="74"/>
  <c r="AW54" i="74"/>
  <c r="AS54" i="74"/>
  <c r="AO54" i="74"/>
  <c r="AK54" i="74"/>
  <c r="AG54" i="74"/>
  <c r="AC54" i="74"/>
  <c r="Y54" i="74"/>
  <c r="U54" i="74"/>
  <c r="Q54" i="74"/>
  <c r="M54" i="74"/>
  <c r="DY53" i="74"/>
  <c r="DU53" i="74"/>
  <c r="DQ53" i="74"/>
  <c r="DM53" i="74"/>
  <c r="DI53" i="74"/>
  <c r="DE53" i="74"/>
  <c r="DA53" i="74"/>
  <c r="CW53" i="74"/>
  <c r="CS53" i="74"/>
  <c r="CO53" i="74"/>
  <c r="CK53" i="74"/>
  <c r="CG53" i="74"/>
  <c r="CC53" i="74"/>
  <c r="BY53" i="74"/>
  <c r="BU53" i="74"/>
  <c r="BQ53" i="74"/>
  <c r="BM53" i="74"/>
  <c r="BI53" i="74"/>
  <c r="BE53" i="74"/>
  <c r="BA53" i="74"/>
  <c r="AW53" i="74"/>
  <c r="AS53" i="74"/>
  <c r="AO53" i="74"/>
  <c r="AK53" i="74"/>
  <c r="AG53" i="74"/>
  <c r="AC53" i="74"/>
  <c r="Y53" i="74"/>
  <c r="U53" i="74"/>
  <c r="Q53" i="74"/>
  <c r="M53" i="74"/>
  <c r="DY52" i="74"/>
  <c r="DU52" i="74"/>
  <c r="DQ52" i="74"/>
  <c r="DM52" i="74"/>
  <c r="DI52" i="74"/>
  <c r="DE52" i="74"/>
  <c r="DA52" i="74"/>
  <c r="CW52" i="74"/>
  <c r="CS52" i="74"/>
  <c r="CO52" i="74"/>
  <c r="CK52" i="74"/>
  <c r="CG52" i="74"/>
  <c r="CC52" i="74"/>
  <c r="BY52" i="74"/>
  <c r="BU52" i="74"/>
  <c r="BQ52" i="74"/>
  <c r="BM52" i="74"/>
  <c r="BI52" i="74"/>
  <c r="BE52" i="74"/>
  <c r="BA52" i="74"/>
  <c r="AW52" i="74"/>
  <c r="AS52" i="74"/>
  <c r="AO52" i="74"/>
  <c r="AK52" i="74"/>
  <c r="AG52" i="74"/>
  <c r="AC52" i="74"/>
  <c r="Y52" i="74"/>
  <c r="U52" i="74"/>
  <c r="Q52" i="74"/>
  <c r="M52" i="74"/>
  <c r="DY51" i="74"/>
  <c r="DU51" i="74"/>
  <c r="DQ51" i="74"/>
  <c r="DM51" i="74"/>
  <c r="DI51" i="74"/>
  <c r="DE51" i="74"/>
  <c r="DA51" i="74"/>
  <c r="CW51" i="74"/>
  <c r="CS51" i="74"/>
  <c r="CO51" i="74"/>
  <c r="CK51" i="74"/>
  <c r="CG51" i="74"/>
  <c r="CC51" i="74"/>
  <c r="BY51" i="74"/>
  <c r="BU51" i="74"/>
  <c r="BQ51" i="74"/>
  <c r="BM51" i="74"/>
  <c r="BI51" i="74"/>
  <c r="BE51" i="74"/>
  <c r="BA51" i="74"/>
  <c r="AW51" i="74"/>
  <c r="AS51" i="74"/>
  <c r="AO51" i="74"/>
  <c r="AK51" i="74"/>
  <c r="AG51" i="74"/>
  <c r="AC51" i="74"/>
  <c r="Y51" i="74"/>
  <c r="U51" i="74"/>
  <c r="Q51" i="74"/>
  <c r="M51" i="74"/>
  <c r="DY50" i="74"/>
  <c r="DU50" i="74"/>
  <c r="DQ50" i="74"/>
  <c r="DM50" i="74"/>
  <c r="DI50" i="74"/>
  <c r="DE50" i="74"/>
  <c r="DA50" i="74"/>
  <c r="CW50" i="74"/>
  <c r="CS50" i="74"/>
  <c r="CO50" i="74"/>
  <c r="CK50" i="74"/>
  <c r="CG50" i="74"/>
  <c r="CC50" i="74"/>
  <c r="BY50" i="74"/>
  <c r="BU50" i="74"/>
  <c r="BQ50" i="74"/>
  <c r="BM50" i="74"/>
  <c r="BI50" i="74"/>
  <c r="BE50" i="74"/>
  <c r="BA50" i="74"/>
  <c r="AW50" i="74"/>
  <c r="AS50" i="74"/>
  <c r="AO50" i="74"/>
  <c r="AK50" i="74"/>
  <c r="AG50" i="74"/>
  <c r="AC50" i="74"/>
  <c r="Y50" i="74"/>
  <c r="U50" i="74"/>
  <c r="Q50" i="74"/>
  <c r="M50" i="74"/>
  <c r="DY49" i="74"/>
  <c r="DU49" i="74"/>
  <c r="DQ49" i="74"/>
  <c r="DM49" i="74"/>
  <c r="DI49" i="74"/>
  <c r="DE49" i="74"/>
  <c r="DA49" i="74"/>
  <c r="CW49" i="74"/>
  <c r="CS49" i="74"/>
  <c r="CO49" i="74"/>
  <c r="CK49" i="74"/>
  <c r="CG49" i="74"/>
  <c r="CC49" i="74"/>
  <c r="BY49" i="74"/>
  <c r="BU49" i="74"/>
  <c r="BQ49" i="74"/>
  <c r="BM49" i="74"/>
  <c r="BI49" i="74"/>
  <c r="BE49" i="74"/>
  <c r="BA49" i="74"/>
  <c r="AW49" i="74"/>
  <c r="AS49" i="74"/>
  <c r="AO49" i="74"/>
  <c r="AK49" i="74"/>
  <c r="AG49" i="74"/>
  <c r="AC49" i="74"/>
  <c r="Y49" i="74"/>
  <c r="U49" i="74"/>
  <c r="Q49" i="74"/>
  <c r="M49" i="74"/>
  <c r="DY48" i="74"/>
  <c r="DU48" i="74"/>
  <c r="DQ48" i="74"/>
  <c r="DM48" i="74"/>
  <c r="DI48" i="74"/>
  <c r="DE48" i="74"/>
  <c r="DA48" i="74"/>
  <c r="CW48" i="74"/>
  <c r="CS48" i="74"/>
  <c r="CO48" i="74"/>
  <c r="CK48" i="74"/>
  <c r="CG48" i="74"/>
  <c r="CC48" i="74"/>
  <c r="BY48" i="74"/>
  <c r="BU48" i="74"/>
  <c r="BQ48" i="74"/>
  <c r="BM48" i="74"/>
  <c r="BI48" i="74"/>
  <c r="BE48" i="74"/>
  <c r="BA48" i="74"/>
  <c r="AW48" i="74"/>
  <c r="AS48" i="74"/>
  <c r="AO48" i="74"/>
  <c r="AK48" i="74"/>
  <c r="AG48" i="74"/>
  <c r="AC48" i="74"/>
  <c r="Y48" i="74"/>
  <c r="U48" i="74"/>
  <c r="Q48" i="74"/>
  <c r="M48" i="74"/>
  <c r="DY47" i="74"/>
  <c r="DU47" i="74"/>
  <c r="DQ47" i="74"/>
  <c r="DM47" i="74"/>
  <c r="DI47" i="74"/>
  <c r="DE47" i="74"/>
  <c r="DA47" i="74"/>
  <c r="CW47" i="74"/>
  <c r="CS47" i="74"/>
  <c r="CO47" i="74"/>
  <c r="CK47" i="74"/>
  <c r="CG47" i="74"/>
  <c r="CC47" i="74"/>
  <c r="BY47" i="74"/>
  <c r="BU47" i="74"/>
  <c r="BQ47" i="74"/>
  <c r="BM47" i="74"/>
  <c r="BI47" i="74"/>
  <c r="BE47" i="74"/>
  <c r="BA47" i="74"/>
  <c r="AW47" i="74"/>
  <c r="AS47" i="74"/>
  <c r="AO47" i="74"/>
  <c r="AK47" i="74"/>
  <c r="AG47" i="74"/>
  <c r="AC47" i="74"/>
  <c r="Y47" i="74"/>
  <c r="U47" i="74"/>
  <c r="Q47" i="74"/>
  <c r="M47" i="74"/>
  <c r="DY46" i="74"/>
  <c r="DU46" i="74"/>
  <c r="DQ46" i="74"/>
  <c r="DM46" i="74"/>
  <c r="DI46" i="74"/>
  <c r="DE46" i="74"/>
  <c r="DA46" i="74"/>
  <c r="CW46" i="74"/>
  <c r="CS46" i="74"/>
  <c r="CO46" i="74"/>
  <c r="CK46" i="74"/>
  <c r="CG46" i="74"/>
  <c r="CC46" i="74"/>
  <c r="BY46" i="74"/>
  <c r="BU46" i="74"/>
  <c r="BQ46" i="74"/>
  <c r="BM46" i="74"/>
  <c r="BI46" i="74"/>
  <c r="BE46" i="74"/>
  <c r="BA46" i="74"/>
  <c r="AW46" i="74"/>
  <c r="AS46" i="74"/>
  <c r="AO46" i="74"/>
  <c r="AK46" i="74"/>
  <c r="AG46" i="74"/>
  <c r="AC46" i="74"/>
  <c r="Y46" i="74"/>
  <c r="U46" i="74"/>
  <c r="Q46" i="74"/>
  <c r="M46" i="74"/>
  <c r="DY45" i="74"/>
  <c r="DU45" i="74"/>
  <c r="DQ45" i="74"/>
  <c r="DM45" i="74"/>
  <c r="DI45" i="74"/>
  <c r="DE45" i="74"/>
  <c r="DA45" i="74"/>
  <c r="CW45" i="74"/>
  <c r="CS45" i="74"/>
  <c r="CO45" i="74"/>
  <c r="CK45" i="74"/>
  <c r="CG45" i="74"/>
  <c r="CC45" i="74"/>
  <c r="BY45" i="74"/>
  <c r="BU45" i="74"/>
  <c r="BQ45" i="74"/>
  <c r="BM45" i="74"/>
  <c r="BI45" i="74"/>
  <c r="BE45" i="74"/>
  <c r="BA45" i="74"/>
  <c r="AW45" i="74"/>
  <c r="AS45" i="74"/>
  <c r="AO45" i="74"/>
  <c r="AK45" i="74"/>
  <c r="AG45" i="74"/>
  <c r="AC45" i="74"/>
  <c r="Y45" i="74"/>
  <c r="U45" i="74"/>
  <c r="Q45" i="74"/>
  <c r="M45" i="74"/>
  <c r="DY44" i="74"/>
  <c r="DU44" i="74"/>
  <c r="DQ44" i="74"/>
  <c r="DM44" i="74"/>
  <c r="DI44" i="74"/>
  <c r="DE44" i="74"/>
  <c r="DA44" i="74"/>
  <c r="CW44" i="74"/>
  <c r="CS44" i="74"/>
  <c r="CO44" i="74"/>
  <c r="CK44" i="74"/>
  <c r="CG44" i="74"/>
  <c r="CC44" i="74"/>
  <c r="BY44" i="74"/>
  <c r="BU44" i="74"/>
  <c r="BQ44" i="74"/>
  <c r="BM44" i="74"/>
  <c r="BI44" i="74"/>
  <c r="BE44" i="74"/>
  <c r="BA44" i="74"/>
  <c r="AW44" i="74"/>
  <c r="AS44" i="74"/>
  <c r="AO44" i="74"/>
  <c r="AK44" i="74"/>
  <c r="AG44" i="74"/>
  <c r="AC44" i="74"/>
  <c r="Y44" i="74"/>
  <c r="U44" i="74"/>
  <c r="Q44" i="74"/>
  <c r="M44" i="74"/>
  <c r="DY43" i="74"/>
  <c r="DU43" i="74"/>
  <c r="DQ43" i="74"/>
  <c r="DM43" i="74"/>
  <c r="DI43" i="74"/>
  <c r="DE43" i="74"/>
  <c r="DA43" i="74"/>
  <c r="CW43" i="74"/>
  <c r="CS43" i="74"/>
  <c r="CO43" i="74"/>
  <c r="CK43" i="74"/>
  <c r="CG43" i="74"/>
  <c r="CC43" i="74"/>
  <c r="BY43" i="74"/>
  <c r="BU43" i="74"/>
  <c r="BQ43" i="74"/>
  <c r="BM43" i="74"/>
  <c r="BI43" i="74"/>
  <c r="BE43" i="74"/>
  <c r="BA43" i="74"/>
  <c r="AW43" i="74"/>
  <c r="AS43" i="74"/>
  <c r="AO43" i="74"/>
  <c r="AK43" i="74"/>
  <c r="AG43" i="74"/>
  <c r="AC43" i="74"/>
  <c r="Y43" i="74"/>
  <c r="U43" i="74"/>
  <c r="Q43" i="74"/>
  <c r="M43" i="74"/>
  <c r="DY42" i="74"/>
  <c r="DU42" i="74"/>
  <c r="DQ42" i="74"/>
  <c r="DM42" i="74"/>
  <c r="DI42" i="74"/>
  <c r="DE42" i="74"/>
  <c r="DA42" i="74"/>
  <c r="CW42" i="74"/>
  <c r="CS42" i="74"/>
  <c r="CO42" i="74"/>
  <c r="CK42" i="74"/>
  <c r="CG42" i="74"/>
  <c r="CC42" i="74"/>
  <c r="BY42" i="74"/>
  <c r="BU42" i="74"/>
  <c r="BQ42" i="74"/>
  <c r="BM42" i="74"/>
  <c r="BI42" i="74"/>
  <c r="BE42" i="74"/>
  <c r="BA42" i="74"/>
  <c r="AW42" i="74"/>
  <c r="AS42" i="74"/>
  <c r="AO42" i="74"/>
  <c r="AK42" i="74"/>
  <c r="AG42" i="74"/>
  <c r="AC42" i="74"/>
  <c r="Y42" i="74"/>
  <c r="U42" i="74"/>
  <c r="Q42" i="74"/>
  <c r="M42" i="74"/>
  <c r="DY41" i="74"/>
  <c r="DU41" i="74"/>
  <c r="DQ41" i="74"/>
  <c r="DM41" i="74"/>
  <c r="DI41" i="74"/>
  <c r="DE41" i="74"/>
  <c r="DA41" i="74"/>
  <c r="CW41" i="74"/>
  <c r="CS41" i="74"/>
  <c r="CO41" i="74"/>
  <c r="CK41" i="74"/>
  <c r="CG41" i="74"/>
  <c r="CC41" i="74"/>
  <c r="BY41" i="74"/>
  <c r="BU41" i="74"/>
  <c r="BQ41" i="74"/>
  <c r="BM41" i="74"/>
  <c r="BI41" i="74"/>
  <c r="BE41" i="74"/>
  <c r="BA41" i="74"/>
  <c r="AW41" i="74"/>
  <c r="AS41" i="74"/>
  <c r="AO41" i="74"/>
  <c r="AK41" i="74"/>
  <c r="AG41" i="74"/>
  <c r="AC41" i="74"/>
  <c r="Y41" i="74"/>
  <c r="U41" i="74"/>
  <c r="Q41" i="74"/>
  <c r="M41" i="74"/>
  <c r="DY40" i="74"/>
  <c r="DU40" i="74"/>
  <c r="DQ40" i="74"/>
  <c r="DM40" i="74"/>
  <c r="DI40" i="74"/>
  <c r="DE40" i="74"/>
  <c r="DA40" i="74"/>
  <c r="CW40" i="74"/>
  <c r="CS40" i="74"/>
  <c r="CO40" i="74"/>
  <c r="CK40" i="74"/>
  <c r="CG40" i="74"/>
  <c r="CC40" i="74"/>
  <c r="BY40" i="74"/>
  <c r="BU40" i="74"/>
  <c r="BQ40" i="74"/>
  <c r="BM40" i="74"/>
  <c r="BI40" i="74"/>
  <c r="BE40" i="74"/>
  <c r="BA40" i="74"/>
  <c r="AW40" i="74"/>
  <c r="AS40" i="74"/>
  <c r="AO40" i="74"/>
  <c r="AK40" i="74"/>
  <c r="AG40" i="74"/>
  <c r="AC40" i="74"/>
  <c r="Y40" i="74"/>
  <c r="U40" i="74"/>
  <c r="Q40" i="74"/>
  <c r="M40" i="74"/>
  <c r="DY39" i="74"/>
  <c r="DU39" i="74"/>
  <c r="DQ39" i="74"/>
  <c r="DM39" i="74"/>
  <c r="DI39" i="74"/>
  <c r="DE39" i="74"/>
  <c r="DA39" i="74"/>
  <c r="CW39" i="74"/>
  <c r="CS39" i="74"/>
  <c r="CO39" i="74"/>
  <c r="CK39" i="74"/>
  <c r="CG39" i="74"/>
  <c r="CC39" i="74"/>
  <c r="BY39" i="74"/>
  <c r="BU39" i="74"/>
  <c r="BQ39" i="74"/>
  <c r="BM39" i="74"/>
  <c r="BI39" i="74"/>
  <c r="BE39" i="74"/>
  <c r="BA39" i="74"/>
  <c r="AW39" i="74"/>
  <c r="AS39" i="74"/>
  <c r="AO39" i="74"/>
  <c r="AK39" i="74"/>
  <c r="AG39" i="74"/>
  <c r="AC39" i="74"/>
  <c r="Y39" i="74"/>
  <c r="U39" i="74"/>
  <c r="Q39" i="74"/>
  <c r="M39" i="74"/>
  <c r="DY38" i="74"/>
  <c r="DU38" i="74"/>
  <c r="DQ38" i="74"/>
  <c r="DM38" i="74"/>
  <c r="DI38" i="74"/>
  <c r="DE38" i="74"/>
  <c r="CW38" i="74"/>
  <c r="CS38" i="74"/>
  <c r="CO38" i="74"/>
  <c r="CK38" i="74"/>
  <c r="CG38" i="74"/>
  <c r="CC38" i="74"/>
  <c r="BY38" i="74"/>
  <c r="BU38" i="74"/>
  <c r="BQ38" i="74"/>
  <c r="BM38" i="74"/>
  <c r="BI38" i="74"/>
  <c r="BE38" i="74"/>
  <c r="BA38" i="74"/>
  <c r="AW38" i="74"/>
  <c r="AS38" i="74"/>
  <c r="AO38" i="74"/>
  <c r="AK38" i="74"/>
  <c r="AG38" i="74"/>
  <c r="AC38" i="74"/>
  <c r="Y38" i="74"/>
  <c r="U38" i="74"/>
  <c r="Q38" i="74"/>
  <c r="M38" i="74"/>
  <c r="DY37" i="74"/>
  <c r="DU37" i="74"/>
  <c r="DQ37" i="74"/>
  <c r="DM37" i="74"/>
  <c r="DI37" i="74"/>
  <c r="DE37" i="74"/>
  <c r="CW37" i="74"/>
  <c r="CS37" i="74"/>
  <c r="CO37" i="74"/>
  <c r="CK37" i="74"/>
  <c r="CG37" i="74"/>
  <c r="CC37" i="74"/>
  <c r="BY37" i="74"/>
  <c r="BU37" i="74"/>
  <c r="BQ37" i="74"/>
  <c r="BM37" i="74"/>
  <c r="BI37" i="74"/>
  <c r="BE37" i="74"/>
  <c r="BA37" i="74"/>
  <c r="AW37" i="74"/>
  <c r="AS37" i="74"/>
  <c r="AO37" i="74"/>
  <c r="AK37" i="74"/>
  <c r="AG37" i="74"/>
  <c r="AC37" i="74"/>
  <c r="Y37" i="74"/>
  <c r="U37" i="74"/>
  <c r="Q37" i="74"/>
  <c r="M37" i="74"/>
  <c r="DY36" i="74"/>
  <c r="DU36" i="74"/>
  <c r="DQ36" i="74"/>
  <c r="DM36" i="74"/>
  <c r="DI36" i="74"/>
  <c r="DE36" i="74"/>
  <c r="CW36" i="74"/>
  <c r="CS36" i="74"/>
  <c r="CO36" i="74"/>
  <c r="CK36" i="74"/>
  <c r="CG36" i="74"/>
  <c r="CC36" i="74"/>
  <c r="BY36" i="74"/>
  <c r="BU36" i="74"/>
  <c r="BQ36" i="74"/>
  <c r="BM36" i="74"/>
  <c r="BI36" i="74"/>
  <c r="BE36" i="74"/>
  <c r="BA36" i="74"/>
  <c r="AW36" i="74"/>
  <c r="AS36" i="74"/>
  <c r="AO36" i="74"/>
  <c r="AK36" i="74"/>
  <c r="AG36" i="74"/>
  <c r="AC36" i="74"/>
  <c r="Y36" i="74"/>
  <c r="U36" i="74"/>
  <c r="Q36" i="74"/>
  <c r="M36" i="74"/>
  <c r="DY35" i="74"/>
  <c r="DU35" i="74"/>
  <c r="DQ35" i="74"/>
  <c r="DM35" i="74"/>
  <c r="DI35" i="74"/>
  <c r="DE35" i="74"/>
  <c r="CW35" i="74"/>
  <c r="CS35" i="74"/>
  <c r="CO35" i="74"/>
  <c r="CK35" i="74"/>
  <c r="CG35" i="74"/>
  <c r="CC35" i="74"/>
  <c r="BY35" i="74"/>
  <c r="BU35" i="74"/>
  <c r="BQ35" i="74"/>
  <c r="BM35" i="74"/>
  <c r="BI35" i="74"/>
  <c r="BE35" i="74"/>
  <c r="BA35" i="74"/>
  <c r="AW35" i="74"/>
  <c r="AS35" i="74"/>
  <c r="AO35" i="74"/>
  <c r="AK35" i="74"/>
  <c r="AG35" i="74"/>
  <c r="AC35" i="74"/>
  <c r="Y35" i="74"/>
  <c r="U35" i="74"/>
  <c r="Q35" i="74"/>
  <c r="M35" i="74"/>
  <c r="DY34" i="74"/>
  <c r="DU34" i="74"/>
  <c r="DQ34" i="74"/>
  <c r="DM34" i="74"/>
  <c r="DI34" i="74"/>
  <c r="DE34" i="74"/>
  <c r="CW34" i="74"/>
  <c r="CS34" i="74"/>
  <c r="CO34" i="74"/>
  <c r="CK34" i="74"/>
  <c r="CG34" i="74"/>
  <c r="CC34" i="74"/>
  <c r="BY34" i="74"/>
  <c r="BU34" i="74"/>
  <c r="BQ34" i="74"/>
  <c r="BM34" i="74"/>
  <c r="BI34" i="74"/>
  <c r="BE34" i="74"/>
  <c r="BA34" i="74"/>
  <c r="AW34" i="74"/>
  <c r="AS34" i="74"/>
  <c r="AO34" i="74"/>
  <c r="AK34" i="74"/>
  <c r="AG34" i="74"/>
  <c r="AC34" i="74"/>
  <c r="Y34" i="74"/>
  <c r="U34" i="74"/>
  <c r="Q34" i="74"/>
  <c r="M34" i="74"/>
  <c r="DY33" i="74"/>
  <c r="DU33" i="74"/>
  <c r="DQ33" i="74"/>
  <c r="DM33" i="74"/>
  <c r="DE33" i="74"/>
  <c r="CW33" i="74"/>
  <c r="CS33" i="74"/>
  <c r="CO33" i="74"/>
  <c r="CK33" i="74"/>
  <c r="CG33" i="74"/>
  <c r="CC33" i="74"/>
  <c r="BY33" i="74"/>
  <c r="BU33" i="74"/>
  <c r="BQ33" i="74"/>
  <c r="BM33" i="74"/>
  <c r="BI33" i="74"/>
  <c r="BE33" i="74"/>
  <c r="BA33" i="74"/>
  <c r="AS33" i="74"/>
  <c r="AO33" i="74"/>
  <c r="AK33" i="74"/>
  <c r="AG33" i="74"/>
  <c r="AC33" i="74"/>
  <c r="Y33" i="74"/>
  <c r="U33" i="74"/>
  <c r="Q33" i="74"/>
  <c r="M33" i="74"/>
  <c r="DY32" i="74"/>
  <c r="DU32" i="74"/>
  <c r="DQ32" i="74"/>
  <c r="DM32" i="74"/>
  <c r="DE32" i="74"/>
  <c r="CW32" i="74"/>
  <c r="CS32" i="74"/>
  <c r="CO32" i="74"/>
  <c r="CK32" i="74"/>
  <c r="CG32" i="74"/>
  <c r="CC32" i="74"/>
  <c r="BY32" i="74"/>
  <c r="BU32" i="74"/>
  <c r="BQ32" i="74"/>
  <c r="BM32" i="74"/>
  <c r="BI32" i="74"/>
  <c r="BE32" i="74"/>
  <c r="BA32" i="74"/>
  <c r="AS32" i="74"/>
  <c r="AO32" i="74"/>
  <c r="AK32" i="74"/>
  <c r="AG32" i="74"/>
  <c r="AC32" i="74"/>
  <c r="Y32" i="74"/>
  <c r="U32" i="74"/>
  <c r="Q32" i="74"/>
  <c r="M32" i="74"/>
  <c r="DY31" i="74"/>
  <c r="DU31" i="74"/>
  <c r="DQ31" i="74"/>
  <c r="DM31" i="74"/>
  <c r="DE31" i="74"/>
  <c r="CW31" i="74"/>
  <c r="CS31" i="74"/>
  <c r="CO31" i="74"/>
  <c r="CK31" i="74"/>
  <c r="CG31" i="74"/>
  <c r="CC31" i="74"/>
  <c r="BY31" i="74"/>
  <c r="BU31" i="74"/>
  <c r="BQ31" i="74"/>
  <c r="BM31" i="74"/>
  <c r="BI31" i="74"/>
  <c r="BA31" i="74"/>
  <c r="AS31" i="74"/>
  <c r="AO31" i="74"/>
  <c r="AK31" i="74"/>
  <c r="AG31" i="74"/>
  <c r="AC31" i="74"/>
  <c r="Y31" i="74"/>
  <c r="U31" i="74"/>
  <c r="Q31" i="74"/>
  <c r="M31" i="74"/>
  <c r="DY30" i="74"/>
  <c r="DU30" i="74"/>
  <c r="DQ30" i="74"/>
  <c r="DM30" i="74"/>
  <c r="DE30" i="74"/>
  <c r="CW30" i="74"/>
  <c r="CS30" i="74"/>
  <c r="CO30" i="74"/>
  <c r="CK30" i="74"/>
  <c r="CG30" i="74"/>
  <c r="BY30" i="74"/>
  <c r="BQ30" i="74"/>
  <c r="BM30" i="74"/>
  <c r="BI30" i="74"/>
  <c r="BA30" i="74"/>
  <c r="AS30" i="74"/>
  <c r="AO30" i="74"/>
  <c r="AK30" i="74"/>
  <c r="AC30" i="74"/>
  <c r="Y30" i="74"/>
  <c r="U30" i="74"/>
  <c r="Q30" i="74"/>
  <c r="M30" i="74"/>
  <c r="DY29" i="74"/>
  <c r="DU29" i="74"/>
  <c r="DQ29" i="74"/>
  <c r="DM29" i="74"/>
  <c r="DE29" i="74"/>
  <c r="CW29" i="74"/>
  <c r="CO29" i="74"/>
  <c r="CK29" i="74"/>
  <c r="CG29" i="74"/>
  <c r="BY29" i="74"/>
  <c r="BQ29" i="74"/>
  <c r="BM29" i="74"/>
  <c r="BI29" i="74"/>
  <c r="BA29" i="74"/>
  <c r="AS29" i="74"/>
  <c r="AO29" i="74"/>
  <c r="AK29" i="74"/>
  <c r="AC29" i="74"/>
  <c r="Y29" i="74"/>
  <c r="U29" i="74"/>
  <c r="Q29" i="74"/>
  <c r="M29" i="74"/>
  <c r="DY28" i="74"/>
  <c r="DU28" i="74"/>
  <c r="DQ28" i="74"/>
  <c r="DM28" i="74"/>
  <c r="DE28" i="74"/>
  <c r="CW28" i="74"/>
  <c r="CK28" i="74"/>
  <c r="CG28" i="74"/>
  <c r="BY28" i="74"/>
  <c r="BQ28" i="74"/>
  <c r="BM28" i="74"/>
  <c r="BI28" i="74"/>
  <c r="BA28" i="74"/>
  <c r="AS28" i="74"/>
  <c r="AO28" i="74"/>
  <c r="AK28" i="74"/>
  <c r="AC28" i="74"/>
  <c r="Y28" i="74"/>
  <c r="U28" i="74"/>
  <c r="Q28" i="74"/>
  <c r="M28" i="74"/>
  <c r="DY27" i="74"/>
  <c r="DQ27" i="74"/>
  <c r="DM27" i="74"/>
  <c r="DE27" i="74"/>
  <c r="CK27" i="74"/>
  <c r="CG27" i="74"/>
  <c r="BY27" i="74"/>
  <c r="BQ27" i="74"/>
  <c r="BM27" i="74"/>
  <c r="BI27" i="74"/>
  <c r="BA27" i="74"/>
  <c r="AS27" i="74"/>
  <c r="AO27" i="74"/>
  <c r="AK27" i="74"/>
  <c r="AC27" i="74"/>
  <c r="Y27" i="74"/>
  <c r="Q27" i="74"/>
  <c r="M27" i="74"/>
  <c r="DY26" i="74"/>
  <c r="DM26" i="74"/>
  <c r="DE26" i="74"/>
  <c r="CG26" i="74"/>
  <c r="BY26" i="74"/>
  <c r="BQ26" i="74"/>
  <c r="BM26" i="74"/>
  <c r="BI26" i="74"/>
  <c r="BA26" i="74"/>
  <c r="AS26" i="74"/>
  <c r="AO26" i="74"/>
  <c r="AK26" i="74"/>
  <c r="Q26" i="74"/>
  <c r="M26" i="74"/>
  <c r="DY25" i="74"/>
  <c r="DM25" i="74"/>
  <c r="DE25" i="74"/>
  <c r="CG25" i="74"/>
  <c r="BY25" i="74"/>
  <c r="BQ25" i="74"/>
  <c r="BA25" i="74"/>
  <c r="AS25" i="74"/>
  <c r="AO25" i="74"/>
  <c r="AK25" i="74"/>
  <c r="M25" i="74"/>
  <c r="CG24" i="74"/>
  <c r="BQ24" i="74"/>
  <c r="BA24" i="74"/>
  <c r="AS24" i="74"/>
  <c r="AK24" i="74"/>
  <c r="M24" i="74"/>
  <c r="CG23" i="74"/>
  <c r="M23" i="74"/>
  <c r="M22" i="74"/>
  <c r="M21" i="74"/>
  <c r="DY14" i="74"/>
  <c r="DY15" i="74" s="1"/>
  <c r="DY16" i="74" s="1"/>
  <c r="DY17" i="74" s="1"/>
  <c r="DY18" i="74" s="1"/>
  <c r="DY19" i="74" s="1"/>
  <c r="DY20" i="74" s="1"/>
  <c r="DY21" i="74" s="1"/>
  <c r="DY22" i="74" s="1"/>
  <c r="DY23" i="74" s="1"/>
  <c r="DY24" i="74" s="1"/>
  <c r="DU14" i="74"/>
  <c r="DU15" i="74" s="1"/>
  <c r="DU16" i="74" s="1"/>
  <c r="DU17" i="74" s="1"/>
  <c r="DU18" i="74" s="1"/>
  <c r="DU19" i="74" s="1"/>
  <c r="DU20" i="74" s="1"/>
  <c r="DU21" i="74" s="1"/>
  <c r="DU22" i="74" s="1"/>
  <c r="DU23" i="74" s="1"/>
  <c r="DU24" i="74" s="1"/>
  <c r="DU25" i="74" s="1"/>
  <c r="DU26" i="74" s="1"/>
  <c r="DU27" i="74" s="1"/>
  <c r="DQ14" i="74"/>
  <c r="DQ15" i="74" s="1"/>
  <c r="DQ16" i="74" s="1"/>
  <c r="DQ17" i="74" s="1"/>
  <c r="DQ18" i="74" s="1"/>
  <c r="DQ19" i="74" s="1"/>
  <c r="DQ20" i="74" s="1"/>
  <c r="DQ21" i="74" s="1"/>
  <c r="DQ22" i="74" s="1"/>
  <c r="DQ23" i="74" s="1"/>
  <c r="DQ24" i="74" s="1"/>
  <c r="DQ25" i="74" s="1"/>
  <c r="DQ26" i="74" s="1"/>
  <c r="DM14" i="74"/>
  <c r="DM15" i="74" s="1"/>
  <c r="DM16" i="74" s="1"/>
  <c r="DM17" i="74" s="1"/>
  <c r="DM18" i="74" s="1"/>
  <c r="DM19" i="74" s="1"/>
  <c r="DM20" i="74" s="1"/>
  <c r="DM21" i="74" s="1"/>
  <c r="DM22" i="74" s="1"/>
  <c r="DM23" i="74" s="1"/>
  <c r="DM24" i="74" s="1"/>
  <c r="DI14" i="74"/>
  <c r="DI15" i="74" s="1"/>
  <c r="DI16" i="74" s="1"/>
  <c r="DI17" i="74" s="1"/>
  <c r="DI18" i="74" s="1"/>
  <c r="DI19" i="74" s="1"/>
  <c r="DI20" i="74" s="1"/>
  <c r="DI21" i="74" s="1"/>
  <c r="DI22" i="74" s="1"/>
  <c r="DI23" i="74" s="1"/>
  <c r="DI24" i="74" s="1"/>
  <c r="DI25" i="74" s="1"/>
  <c r="DI26" i="74" s="1"/>
  <c r="DI27" i="74" s="1"/>
  <c r="DI28" i="74" s="1"/>
  <c r="DI29" i="74" s="1"/>
  <c r="DI30" i="74" s="1"/>
  <c r="DI31" i="74" s="1"/>
  <c r="DI32" i="74" s="1"/>
  <c r="DI33" i="74" s="1"/>
  <c r="DE14" i="74"/>
  <c r="DE15" i="74" s="1"/>
  <c r="DE16" i="74" s="1"/>
  <c r="DE17" i="74" s="1"/>
  <c r="DE18" i="74" s="1"/>
  <c r="DE19" i="74" s="1"/>
  <c r="DE20" i="74" s="1"/>
  <c r="DE21" i="74" s="1"/>
  <c r="DE22" i="74" s="1"/>
  <c r="DE23" i="74" s="1"/>
  <c r="DE24" i="74" s="1"/>
  <c r="DA14" i="74"/>
  <c r="DA15" i="74" s="1"/>
  <c r="DA16" i="74" s="1"/>
  <c r="DA17" i="74" s="1"/>
  <c r="DA18" i="74" s="1"/>
  <c r="DA19" i="74" s="1"/>
  <c r="DA20" i="74" s="1"/>
  <c r="DA21" i="74" s="1"/>
  <c r="DA22" i="74" s="1"/>
  <c r="DA23" i="74" s="1"/>
  <c r="DA24" i="74" s="1"/>
  <c r="DA25" i="74" s="1"/>
  <c r="DA26" i="74" s="1"/>
  <c r="DA27" i="74" s="1"/>
  <c r="DA28" i="74" s="1"/>
  <c r="DA29" i="74" s="1"/>
  <c r="DA30" i="74" s="1"/>
  <c r="DA31" i="74" s="1"/>
  <c r="DA32" i="74" s="1"/>
  <c r="DA33" i="74" s="1"/>
  <c r="DA34" i="74" s="1"/>
  <c r="DA35" i="74" s="1"/>
  <c r="DA36" i="74" s="1"/>
  <c r="DA37" i="74" s="1"/>
  <c r="DA38" i="74" s="1"/>
  <c r="CW14" i="74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S14" i="74"/>
  <c r="CS15" i="74" s="1"/>
  <c r="CS16" i="74" s="1"/>
  <c r="CS17" i="74" s="1"/>
  <c r="CS18" i="74" s="1"/>
  <c r="CS19" i="74" s="1"/>
  <c r="CS20" i="74" s="1"/>
  <c r="CS21" i="74" s="1"/>
  <c r="CS22" i="74" s="1"/>
  <c r="CS23" i="74" s="1"/>
  <c r="CS24" i="74" s="1"/>
  <c r="CS25" i="74" s="1"/>
  <c r="CS26" i="74" s="1"/>
  <c r="CS27" i="74" s="1"/>
  <c r="CS28" i="74" s="1"/>
  <c r="CS29" i="74" s="1"/>
  <c r="CO14" i="74"/>
  <c r="CO15" i="74" s="1"/>
  <c r="CO16" i="74" s="1"/>
  <c r="CO17" i="74" s="1"/>
  <c r="CO18" i="74" s="1"/>
  <c r="CO19" i="74" s="1"/>
  <c r="CO20" i="74" s="1"/>
  <c r="CO21" i="74" s="1"/>
  <c r="CO22" i="74" s="1"/>
  <c r="CO23" i="74" s="1"/>
  <c r="CO24" i="74" s="1"/>
  <c r="CO25" i="74" s="1"/>
  <c r="CO26" i="74" s="1"/>
  <c r="CO27" i="74" s="1"/>
  <c r="CO28" i="74" s="1"/>
  <c r="CK14" i="74"/>
  <c r="CK15" i="74" s="1"/>
  <c r="CK16" i="74" s="1"/>
  <c r="CK17" i="74" s="1"/>
  <c r="CK18" i="74" s="1"/>
  <c r="CK19" i="74" s="1"/>
  <c r="CK20" i="74" s="1"/>
  <c r="CK21" i="74" s="1"/>
  <c r="CK22" i="74" s="1"/>
  <c r="CK23" i="74" s="1"/>
  <c r="CK24" i="74" s="1"/>
  <c r="CK25" i="74" s="1"/>
  <c r="CK26" i="74" s="1"/>
  <c r="CG14" i="74"/>
  <c r="CG15" i="74" s="1"/>
  <c r="CG16" i="74" s="1"/>
  <c r="CG17" i="74" s="1"/>
  <c r="CG18" i="74" s="1"/>
  <c r="CG19" i="74" s="1"/>
  <c r="CG20" i="74" s="1"/>
  <c r="CG21" i="74" s="1"/>
  <c r="CG22" i="74" s="1"/>
  <c r="CC14" i="74"/>
  <c r="CC15" i="74" s="1"/>
  <c r="CC16" i="74" s="1"/>
  <c r="CC17" i="74" s="1"/>
  <c r="CC18" i="74" s="1"/>
  <c r="CC19" i="74" s="1"/>
  <c r="CC20" i="74" s="1"/>
  <c r="CC21" i="74" s="1"/>
  <c r="CC22" i="74" s="1"/>
  <c r="CC23" i="74" s="1"/>
  <c r="CC24" i="74" s="1"/>
  <c r="CC25" i="74" s="1"/>
  <c r="CC26" i="74" s="1"/>
  <c r="CC27" i="74" s="1"/>
  <c r="CC28" i="74" s="1"/>
  <c r="CC29" i="74" s="1"/>
  <c r="CC30" i="74" s="1"/>
  <c r="BY14" i="74"/>
  <c r="BY15" i="74" s="1"/>
  <c r="BY16" i="74" s="1"/>
  <c r="BY17" i="74" s="1"/>
  <c r="BY18" i="74" s="1"/>
  <c r="BY19" i="74" s="1"/>
  <c r="BY20" i="74" s="1"/>
  <c r="BY21" i="74" s="1"/>
  <c r="BY22" i="74" s="1"/>
  <c r="BY23" i="74" s="1"/>
  <c r="BY24" i="74" s="1"/>
  <c r="BU14" i="74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Q14" i="74"/>
  <c r="BQ15" i="74" s="1"/>
  <c r="BQ16" i="74" s="1"/>
  <c r="BQ17" i="74" s="1"/>
  <c r="BQ18" i="74" s="1"/>
  <c r="BQ19" i="74" s="1"/>
  <c r="BQ20" i="74" s="1"/>
  <c r="BQ21" i="74" s="1"/>
  <c r="BQ22" i="74" s="1"/>
  <c r="BQ23" i="74" s="1"/>
  <c r="BM14" i="74"/>
  <c r="BM15" i="74" s="1"/>
  <c r="BM16" i="74" s="1"/>
  <c r="BM17" i="74" s="1"/>
  <c r="BM18" i="74" s="1"/>
  <c r="BM19" i="74" s="1"/>
  <c r="BM20" i="74" s="1"/>
  <c r="BM21" i="74" s="1"/>
  <c r="BM22" i="74" s="1"/>
  <c r="BM23" i="74" s="1"/>
  <c r="BM24" i="74" s="1"/>
  <c r="BM25" i="74" s="1"/>
  <c r="BI14" i="74"/>
  <c r="BI15" i="74" s="1"/>
  <c r="BI16" i="74" s="1"/>
  <c r="BI17" i="74" s="1"/>
  <c r="BI18" i="74" s="1"/>
  <c r="BI19" i="74" s="1"/>
  <c r="BI20" i="74" s="1"/>
  <c r="BI21" i="74" s="1"/>
  <c r="BI22" i="74" s="1"/>
  <c r="BI23" i="74" s="1"/>
  <c r="BI24" i="74" s="1"/>
  <c r="BI25" i="74" s="1"/>
  <c r="BE14" i="74"/>
  <c r="BE15" i="74" s="1"/>
  <c r="BE16" i="74" s="1"/>
  <c r="BE17" i="74" s="1"/>
  <c r="BE18" i="74" s="1"/>
  <c r="BE19" i="74" s="1"/>
  <c r="BE20" i="74" s="1"/>
  <c r="BE21" i="74" s="1"/>
  <c r="BE22" i="74" s="1"/>
  <c r="BE23" i="74" s="1"/>
  <c r="BE24" i="74" s="1"/>
  <c r="BE25" i="74" s="1"/>
  <c r="BE26" i="74" s="1"/>
  <c r="BE27" i="74" s="1"/>
  <c r="BE28" i="74" s="1"/>
  <c r="BE29" i="74" s="1"/>
  <c r="BE30" i="74" s="1"/>
  <c r="BE31" i="74" s="1"/>
  <c r="BA14" i="74"/>
  <c r="BA15" i="74" s="1"/>
  <c r="BA16" i="74" s="1"/>
  <c r="BA17" i="74" s="1"/>
  <c r="BA18" i="74" s="1"/>
  <c r="BA19" i="74" s="1"/>
  <c r="BA20" i="74" s="1"/>
  <c r="BA21" i="74" s="1"/>
  <c r="BA22" i="74" s="1"/>
  <c r="BA23" i="74" s="1"/>
  <c r="AW14" i="74"/>
  <c r="AW15" i="74" s="1"/>
  <c r="AW16" i="74" s="1"/>
  <c r="AW17" i="74" s="1"/>
  <c r="AW18" i="74" s="1"/>
  <c r="AW19" i="74" s="1"/>
  <c r="AW20" i="74" s="1"/>
  <c r="AW21" i="74" s="1"/>
  <c r="AW22" i="74" s="1"/>
  <c r="AW23" i="74" s="1"/>
  <c r="AW24" i="74" s="1"/>
  <c r="AW25" i="74" s="1"/>
  <c r="AW26" i="74" s="1"/>
  <c r="AW27" i="74" s="1"/>
  <c r="AW28" i="74" s="1"/>
  <c r="AW29" i="74" s="1"/>
  <c r="AW30" i="74" s="1"/>
  <c r="AW31" i="74" s="1"/>
  <c r="AW32" i="74" s="1"/>
  <c r="AW33" i="74" s="1"/>
  <c r="AS14" i="74"/>
  <c r="AS15" i="74" s="1"/>
  <c r="AS16" i="74" s="1"/>
  <c r="AS17" i="74" s="1"/>
  <c r="AS18" i="74" s="1"/>
  <c r="AS19" i="74" s="1"/>
  <c r="AS20" i="74" s="1"/>
  <c r="AS21" i="74" s="1"/>
  <c r="AS22" i="74" s="1"/>
  <c r="AS23" i="74" s="1"/>
  <c r="AO14" i="74"/>
  <c r="AO15" i="74" s="1"/>
  <c r="AO16" i="74" s="1"/>
  <c r="AO17" i="74" s="1"/>
  <c r="AO18" i="74" s="1"/>
  <c r="AO19" i="74" s="1"/>
  <c r="AO20" i="74" s="1"/>
  <c r="AO21" i="74" s="1"/>
  <c r="AO22" i="74" s="1"/>
  <c r="AO23" i="74" s="1"/>
  <c r="AO24" i="74" s="1"/>
  <c r="AK14" i="74"/>
  <c r="AK15" i="74" s="1"/>
  <c r="AK16" i="74" s="1"/>
  <c r="AK17" i="74" s="1"/>
  <c r="AK18" i="74" s="1"/>
  <c r="AK19" i="74" s="1"/>
  <c r="AK20" i="74" s="1"/>
  <c r="AK21" i="74" s="1"/>
  <c r="AK22" i="74" s="1"/>
  <c r="AK23" i="74" s="1"/>
  <c r="AG14" i="74"/>
  <c r="AG15" i="74" s="1"/>
  <c r="AG16" i="74" s="1"/>
  <c r="AG17" i="74" s="1"/>
  <c r="AG18" i="74" s="1"/>
  <c r="AG19" i="74" s="1"/>
  <c r="AG20" i="74" s="1"/>
  <c r="AG21" i="74" s="1"/>
  <c r="AG22" i="74" s="1"/>
  <c r="AG23" i="74" s="1"/>
  <c r="AG24" i="74" s="1"/>
  <c r="AG25" i="74" s="1"/>
  <c r="AG26" i="74" s="1"/>
  <c r="AG27" i="74" s="1"/>
  <c r="AG28" i="74" s="1"/>
  <c r="AG29" i="74" s="1"/>
  <c r="AG30" i="74" s="1"/>
  <c r="AC14" i="74"/>
  <c r="AC15" i="74" s="1"/>
  <c r="AC16" i="74" s="1"/>
  <c r="AC17" i="74" s="1"/>
  <c r="AC18" i="74" s="1"/>
  <c r="AC19" i="74" s="1"/>
  <c r="AC20" i="74" s="1"/>
  <c r="AC21" i="74" s="1"/>
  <c r="AC22" i="74" s="1"/>
  <c r="AC23" i="74" s="1"/>
  <c r="AC24" i="74" s="1"/>
  <c r="AC25" i="74" s="1"/>
  <c r="AC26" i="74" s="1"/>
  <c r="Y14" i="74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U14" i="74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Q14" i="74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M14" i="74"/>
  <c r="M15" i="74" s="1"/>
  <c r="M16" i="74" s="1"/>
  <c r="M17" i="74" s="1"/>
  <c r="M18" i="74" s="1"/>
  <c r="M19" i="74" s="1"/>
  <c r="M20" i="74" s="1"/>
  <c r="I15" i="74"/>
  <c r="H15" i="74"/>
  <c r="I14" i="74"/>
  <c r="H14" i="74"/>
  <c r="I13" i="74"/>
  <c r="G13" i="74" s="1"/>
  <c r="H13" i="74"/>
  <c r="A8" i="74"/>
  <c r="A9" i="74" s="1"/>
  <c r="A10" i="74" s="1"/>
  <c r="A11" i="74" s="1"/>
  <c r="A12" i="74" s="1"/>
  <c r="A13" i="74" s="1"/>
  <c r="A14" i="74" s="1"/>
  <c r="A15" i="74" s="1"/>
  <c r="A16" i="74" s="1"/>
  <c r="A17" i="74" s="1"/>
  <c r="A18" i="74" s="1"/>
  <c r="A19" i="74" s="1"/>
  <c r="A20" i="74" s="1"/>
  <c r="A21" i="74" s="1"/>
  <c r="A22" i="74" s="1"/>
  <c r="A23" i="74" s="1"/>
  <c r="A24" i="74" s="1"/>
  <c r="A25" i="74" s="1"/>
  <c r="A26" i="74" s="1"/>
  <c r="A27" i="74" s="1"/>
  <c r="A28" i="74" s="1"/>
  <c r="A29" i="74" s="1"/>
  <c r="A30" i="74" s="1"/>
  <c r="A31" i="74" s="1"/>
  <c r="A32" i="74" s="1"/>
  <c r="A33" i="74" s="1"/>
  <c r="A34" i="74" s="1"/>
  <c r="A35" i="74" s="1"/>
  <c r="A36" i="74" s="1"/>
  <c r="A37" i="74" s="1"/>
  <c r="A38" i="74" s="1"/>
  <c r="A39" i="74" s="1"/>
  <c r="A40" i="74" s="1"/>
  <c r="A41" i="74" s="1"/>
  <c r="A42" i="74" s="1"/>
  <c r="A43" i="74" s="1"/>
  <c r="A44" i="74" s="1"/>
  <c r="A45" i="74" s="1"/>
  <c r="A46" i="74" s="1"/>
  <c r="A47" i="74" s="1"/>
  <c r="A48" i="74" s="1"/>
  <c r="A49" i="74" s="1"/>
  <c r="A50" i="74" s="1"/>
  <c r="A51" i="74" s="1"/>
  <c r="A52" i="74" s="1"/>
  <c r="A53" i="74" s="1"/>
  <c r="A54" i="74" s="1"/>
  <c r="A55" i="74" s="1"/>
  <c r="A56" i="74" s="1"/>
  <c r="A57" i="74" s="1"/>
  <c r="A58" i="74" s="1"/>
  <c r="A59" i="74" s="1"/>
  <c r="A60" i="74" s="1"/>
  <c r="A61" i="74" s="1"/>
  <c r="A62" i="74" s="1"/>
  <c r="A63" i="74" s="1"/>
  <c r="A64" i="74" s="1"/>
  <c r="A65" i="74" s="1"/>
  <c r="A66" i="74" s="1"/>
  <c r="A67" i="74" s="1"/>
  <c r="A68" i="74" s="1"/>
  <c r="DQ103" i="78"/>
  <c r="DM103" i="78"/>
  <c r="DI103" i="78"/>
  <c r="DE103" i="78"/>
  <c r="DA103" i="78"/>
  <c r="CW103" i="78"/>
  <c r="CS103" i="78"/>
  <c r="CO103" i="78"/>
  <c r="CK103" i="78"/>
  <c r="CG103" i="78"/>
  <c r="CC103" i="78"/>
  <c r="BY103" i="78"/>
  <c r="BU103" i="78"/>
  <c r="BQ103" i="78"/>
  <c r="BM103" i="78"/>
  <c r="BI103" i="78"/>
  <c r="BE103" i="78"/>
  <c r="BA103" i="78"/>
  <c r="AW103" i="78"/>
  <c r="AS103" i="78"/>
  <c r="AO103" i="78"/>
  <c r="AK103" i="78"/>
  <c r="AG103" i="78"/>
  <c r="AC103" i="78"/>
  <c r="Y103" i="78"/>
  <c r="U103" i="78"/>
  <c r="Q103" i="78"/>
  <c r="M103" i="78"/>
  <c r="DQ102" i="78"/>
  <c r="DM102" i="78"/>
  <c r="DI102" i="78"/>
  <c r="DE102" i="78"/>
  <c r="DA102" i="78"/>
  <c r="CW102" i="78"/>
  <c r="CS102" i="78"/>
  <c r="CO102" i="78"/>
  <c r="CK102" i="78"/>
  <c r="CG102" i="78"/>
  <c r="CC102" i="78"/>
  <c r="BY102" i="78"/>
  <c r="BU102" i="78"/>
  <c r="BQ102" i="78"/>
  <c r="BM102" i="78"/>
  <c r="BI102" i="78"/>
  <c r="BE102" i="78"/>
  <c r="BA102" i="78"/>
  <c r="AW102" i="78"/>
  <c r="AS102" i="78"/>
  <c r="AO102" i="78"/>
  <c r="AK102" i="78"/>
  <c r="AG102" i="78"/>
  <c r="AC102" i="78"/>
  <c r="Y102" i="78"/>
  <c r="U102" i="78"/>
  <c r="Q102" i="78"/>
  <c r="M102" i="78"/>
  <c r="DY101" i="78"/>
  <c r="DU101" i="78"/>
  <c r="DQ101" i="78"/>
  <c r="DM101" i="78"/>
  <c r="DI101" i="78"/>
  <c r="DE101" i="78"/>
  <c r="DA101" i="78"/>
  <c r="CW101" i="78"/>
  <c r="CS101" i="78"/>
  <c r="CO101" i="78"/>
  <c r="CK101" i="78"/>
  <c r="CG101" i="78"/>
  <c r="CC101" i="78"/>
  <c r="BY101" i="78"/>
  <c r="BU101" i="78"/>
  <c r="BQ101" i="78"/>
  <c r="BM101" i="78"/>
  <c r="BI101" i="78"/>
  <c r="BE101" i="78"/>
  <c r="BA101" i="78"/>
  <c r="AW101" i="78"/>
  <c r="AS101" i="78"/>
  <c r="AO101" i="78"/>
  <c r="AK101" i="78"/>
  <c r="AG101" i="78"/>
  <c r="AC101" i="78"/>
  <c r="Y101" i="78"/>
  <c r="U101" i="78"/>
  <c r="Q101" i="78"/>
  <c r="M101" i="78"/>
  <c r="A101" i="78"/>
  <c r="DY100" i="78"/>
  <c r="DU100" i="78"/>
  <c r="DQ100" i="78"/>
  <c r="DM100" i="78"/>
  <c r="DI100" i="78"/>
  <c r="DE100" i="78"/>
  <c r="DA100" i="78"/>
  <c r="CW100" i="78"/>
  <c r="CS100" i="78"/>
  <c r="CO100" i="78"/>
  <c r="CK100" i="78"/>
  <c r="CG100" i="78"/>
  <c r="CC100" i="78"/>
  <c r="BY100" i="78"/>
  <c r="BU100" i="78"/>
  <c r="BQ100" i="78"/>
  <c r="BM100" i="78"/>
  <c r="BI100" i="78"/>
  <c r="BE100" i="78"/>
  <c r="BA100" i="78"/>
  <c r="AW100" i="78"/>
  <c r="AS100" i="78"/>
  <c r="AO100" i="78"/>
  <c r="AK100" i="78"/>
  <c r="AG100" i="78"/>
  <c r="AC100" i="78"/>
  <c r="Y100" i="78"/>
  <c r="U100" i="78"/>
  <c r="Q100" i="78"/>
  <c r="M100" i="78"/>
  <c r="A100" i="78"/>
  <c r="DY99" i="78"/>
  <c r="DU99" i="78"/>
  <c r="DQ99" i="78"/>
  <c r="DM99" i="78"/>
  <c r="DI99" i="78"/>
  <c r="DE99" i="78"/>
  <c r="DA99" i="78"/>
  <c r="CW99" i="78"/>
  <c r="CS99" i="78"/>
  <c r="CO99" i="78"/>
  <c r="CK99" i="78"/>
  <c r="CG99" i="78"/>
  <c r="CC99" i="78"/>
  <c r="BY99" i="78"/>
  <c r="BU99" i="78"/>
  <c r="BQ99" i="78"/>
  <c r="BM99" i="78"/>
  <c r="BI99" i="78"/>
  <c r="BE99" i="78"/>
  <c r="BA99" i="78"/>
  <c r="AW99" i="78"/>
  <c r="AS99" i="78"/>
  <c r="AO99" i="78"/>
  <c r="AK99" i="78"/>
  <c r="AG99" i="78"/>
  <c r="AC99" i="78"/>
  <c r="Y99" i="78"/>
  <c r="U99" i="78"/>
  <c r="Q99" i="78"/>
  <c r="M99" i="78"/>
  <c r="A99" i="78"/>
  <c r="DY98" i="78"/>
  <c r="DU98" i="78"/>
  <c r="DQ98" i="78"/>
  <c r="DM98" i="78"/>
  <c r="DI98" i="78"/>
  <c r="DE98" i="78"/>
  <c r="DA98" i="78"/>
  <c r="CW98" i="78"/>
  <c r="CS98" i="78"/>
  <c r="CO98" i="78"/>
  <c r="CK98" i="78"/>
  <c r="CG98" i="78"/>
  <c r="CC98" i="78"/>
  <c r="BY98" i="78"/>
  <c r="BU98" i="78"/>
  <c r="BQ98" i="78"/>
  <c r="BM98" i="78"/>
  <c r="BI98" i="78"/>
  <c r="BE98" i="78"/>
  <c r="BA98" i="78"/>
  <c r="AW98" i="78"/>
  <c r="AS98" i="78"/>
  <c r="AO98" i="78"/>
  <c r="AK98" i="78"/>
  <c r="AG98" i="78"/>
  <c r="AC98" i="78"/>
  <c r="Y98" i="78"/>
  <c r="U98" i="78"/>
  <c r="Q98" i="78"/>
  <c r="M98" i="78"/>
  <c r="A98" i="78"/>
  <c r="DY97" i="78"/>
  <c r="DU97" i="78"/>
  <c r="DQ97" i="78"/>
  <c r="DM97" i="78"/>
  <c r="DI97" i="78"/>
  <c r="DE97" i="78"/>
  <c r="DA97" i="78"/>
  <c r="CW97" i="78"/>
  <c r="CS97" i="78"/>
  <c r="CO97" i="78"/>
  <c r="CK97" i="78"/>
  <c r="CG97" i="78"/>
  <c r="CC97" i="78"/>
  <c r="BY97" i="78"/>
  <c r="BU97" i="78"/>
  <c r="BQ97" i="78"/>
  <c r="BM97" i="78"/>
  <c r="BI97" i="78"/>
  <c r="BE97" i="78"/>
  <c r="BA97" i="78"/>
  <c r="AW97" i="78"/>
  <c r="AS97" i="78"/>
  <c r="AO97" i="78"/>
  <c r="AK97" i="78"/>
  <c r="AG97" i="78"/>
  <c r="AC97" i="78"/>
  <c r="Y97" i="78"/>
  <c r="U97" i="78"/>
  <c r="Q97" i="78"/>
  <c r="M97" i="78"/>
  <c r="A97" i="78"/>
  <c r="DY96" i="78"/>
  <c r="DU96" i="78"/>
  <c r="DQ96" i="78"/>
  <c r="DM96" i="78"/>
  <c r="DI96" i="78"/>
  <c r="DE96" i="78"/>
  <c r="DA96" i="78"/>
  <c r="CW96" i="78"/>
  <c r="CS96" i="78"/>
  <c r="CO96" i="78"/>
  <c r="CK96" i="78"/>
  <c r="CG96" i="78"/>
  <c r="CC96" i="78"/>
  <c r="BY96" i="78"/>
  <c r="BU96" i="78"/>
  <c r="BQ96" i="78"/>
  <c r="BM96" i="78"/>
  <c r="BI96" i="78"/>
  <c r="BE96" i="78"/>
  <c r="BA96" i="78"/>
  <c r="AW96" i="78"/>
  <c r="AS96" i="78"/>
  <c r="AO96" i="78"/>
  <c r="AK96" i="78"/>
  <c r="AG96" i="78"/>
  <c r="AC96" i="78"/>
  <c r="Y96" i="78"/>
  <c r="U96" i="78"/>
  <c r="Q96" i="78"/>
  <c r="M96" i="78"/>
  <c r="A96" i="78"/>
  <c r="DY95" i="78"/>
  <c r="DU95" i="78"/>
  <c r="DQ95" i="78"/>
  <c r="DM95" i="78"/>
  <c r="DI95" i="78"/>
  <c r="DE95" i="78"/>
  <c r="DA95" i="78"/>
  <c r="CW95" i="78"/>
  <c r="CS95" i="78"/>
  <c r="CO95" i="78"/>
  <c r="CK95" i="78"/>
  <c r="CG95" i="78"/>
  <c r="CC95" i="78"/>
  <c r="BY95" i="78"/>
  <c r="BU95" i="78"/>
  <c r="BQ95" i="78"/>
  <c r="BM95" i="78"/>
  <c r="BI95" i="78"/>
  <c r="BE95" i="78"/>
  <c r="BA95" i="78"/>
  <c r="AW95" i="78"/>
  <c r="AS95" i="78"/>
  <c r="AO95" i="78"/>
  <c r="AK95" i="78"/>
  <c r="AG95" i="78"/>
  <c r="AC95" i="78"/>
  <c r="Y95" i="78"/>
  <c r="U95" i="78"/>
  <c r="Q95" i="78"/>
  <c r="M95" i="78"/>
  <c r="A95" i="78"/>
  <c r="DY94" i="78"/>
  <c r="DU94" i="78"/>
  <c r="DQ94" i="78"/>
  <c r="DM94" i="78"/>
  <c r="DI94" i="78"/>
  <c r="DE94" i="78"/>
  <c r="DA94" i="78"/>
  <c r="CW94" i="78"/>
  <c r="CS94" i="78"/>
  <c r="CO94" i="78"/>
  <c r="CK94" i="78"/>
  <c r="CG94" i="78"/>
  <c r="CC94" i="78"/>
  <c r="BY94" i="78"/>
  <c r="BU94" i="78"/>
  <c r="BQ94" i="78"/>
  <c r="BM94" i="78"/>
  <c r="BI94" i="78"/>
  <c r="BE94" i="78"/>
  <c r="BA94" i="78"/>
  <c r="AW94" i="78"/>
  <c r="AS94" i="78"/>
  <c r="AO94" i="78"/>
  <c r="AK94" i="78"/>
  <c r="AG94" i="78"/>
  <c r="AC94" i="78"/>
  <c r="Y94" i="78"/>
  <c r="U94" i="78"/>
  <c r="Q94" i="78"/>
  <c r="M94" i="78"/>
  <c r="A94" i="78"/>
  <c r="DY93" i="78"/>
  <c r="DU93" i="78"/>
  <c r="DQ93" i="78"/>
  <c r="DM93" i="78"/>
  <c r="DI93" i="78"/>
  <c r="DE93" i="78"/>
  <c r="DA93" i="78"/>
  <c r="CW93" i="78"/>
  <c r="CS93" i="78"/>
  <c r="CO93" i="78"/>
  <c r="CK93" i="78"/>
  <c r="CG93" i="78"/>
  <c r="CC93" i="78"/>
  <c r="BY93" i="78"/>
  <c r="BU93" i="78"/>
  <c r="BQ93" i="78"/>
  <c r="BM93" i="78"/>
  <c r="BI93" i="78"/>
  <c r="BE93" i="78"/>
  <c r="BA93" i="78"/>
  <c r="AW93" i="78"/>
  <c r="AS93" i="78"/>
  <c r="AO93" i="78"/>
  <c r="AK93" i="78"/>
  <c r="AG93" i="78"/>
  <c r="AC93" i="78"/>
  <c r="Y93" i="78"/>
  <c r="U93" i="78"/>
  <c r="Q93" i="78"/>
  <c r="M93" i="78"/>
  <c r="A93" i="78"/>
  <c r="DY92" i="78"/>
  <c r="DU92" i="78"/>
  <c r="DQ92" i="78"/>
  <c r="DM92" i="78"/>
  <c r="DI92" i="78"/>
  <c r="DE92" i="78"/>
  <c r="DA92" i="78"/>
  <c r="CW92" i="78"/>
  <c r="CS92" i="78"/>
  <c r="CO92" i="78"/>
  <c r="CK92" i="78"/>
  <c r="CG92" i="78"/>
  <c r="CC92" i="78"/>
  <c r="BY92" i="78"/>
  <c r="BU92" i="78"/>
  <c r="BQ92" i="78"/>
  <c r="BM92" i="78"/>
  <c r="BI92" i="78"/>
  <c r="BE92" i="78"/>
  <c r="BA92" i="78"/>
  <c r="AW92" i="78"/>
  <c r="AS92" i="78"/>
  <c r="AO92" i="78"/>
  <c r="AK92" i="78"/>
  <c r="AG92" i="78"/>
  <c r="AC92" i="78"/>
  <c r="Y92" i="78"/>
  <c r="U92" i="78"/>
  <c r="Q92" i="78"/>
  <c r="M92" i="78"/>
  <c r="A92" i="78"/>
  <c r="DY91" i="78"/>
  <c r="DU91" i="78"/>
  <c r="DQ91" i="78"/>
  <c r="DM91" i="78"/>
  <c r="DI91" i="78"/>
  <c r="DE91" i="78"/>
  <c r="DA91" i="78"/>
  <c r="CW91" i="78"/>
  <c r="CS91" i="78"/>
  <c r="CO91" i="78"/>
  <c r="CK91" i="78"/>
  <c r="CG91" i="78"/>
  <c r="CC91" i="78"/>
  <c r="BY91" i="78"/>
  <c r="BU91" i="78"/>
  <c r="BQ91" i="78"/>
  <c r="BM91" i="78"/>
  <c r="BI91" i="78"/>
  <c r="BE91" i="78"/>
  <c r="BA91" i="78"/>
  <c r="AW91" i="78"/>
  <c r="AS91" i="78"/>
  <c r="AO91" i="78"/>
  <c r="AK91" i="78"/>
  <c r="AG91" i="78"/>
  <c r="AC91" i="78"/>
  <c r="Y91" i="78"/>
  <c r="U91" i="78"/>
  <c r="Q91" i="78"/>
  <c r="M91" i="78"/>
  <c r="A91" i="78"/>
  <c r="DY90" i="78"/>
  <c r="DU90" i="78"/>
  <c r="DQ90" i="78"/>
  <c r="DM90" i="78"/>
  <c r="DI90" i="78"/>
  <c r="DE90" i="78"/>
  <c r="DA90" i="78"/>
  <c r="CW90" i="78"/>
  <c r="CS90" i="78"/>
  <c r="CO90" i="78"/>
  <c r="CK90" i="78"/>
  <c r="CG90" i="78"/>
  <c r="CC90" i="78"/>
  <c r="BY90" i="78"/>
  <c r="BU90" i="78"/>
  <c r="BQ90" i="78"/>
  <c r="BM90" i="78"/>
  <c r="BI90" i="78"/>
  <c r="BE90" i="78"/>
  <c r="BA90" i="78"/>
  <c r="AW90" i="78"/>
  <c r="AS90" i="78"/>
  <c r="AO90" i="78"/>
  <c r="AK90" i="78"/>
  <c r="AG90" i="78"/>
  <c r="AC90" i="78"/>
  <c r="Y90" i="78"/>
  <c r="U90" i="78"/>
  <c r="Q90" i="78"/>
  <c r="M90" i="78"/>
  <c r="A90" i="78"/>
  <c r="DY89" i="78"/>
  <c r="DU89" i="78"/>
  <c r="DQ89" i="78"/>
  <c r="DM89" i="78"/>
  <c r="DI89" i="78"/>
  <c r="DE89" i="78"/>
  <c r="DA89" i="78"/>
  <c r="CW89" i="78"/>
  <c r="CS89" i="78"/>
  <c r="CO89" i="78"/>
  <c r="CK89" i="78"/>
  <c r="CG89" i="78"/>
  <c r="CC89" i="78"/>
  <c r="BY89" i="78"/>
  <c r="BU89" i="78"/>
  <c r="BQ89" i="78"/>
  <c r="BM89" i="78"/>
  <c r="BI89" i="78"/>
  <c r="BE89" i="78"/>
  <c r="BA89" i="78"/>
  <c r="AW89" i="78"/>
  <c r="AS89" i="78"/>
  <c r="AO89" i="78"/>
  <c r="AK89" i="78"/>
  <c r="AG89" i="78"/>
  <c r="AC89" i="78"/>
  <c r="Y89" i="78"/>
  <c r="U89" i="78"/>
  <c r="Q89" i="78"/>
  <c r="M89" i="78"/>
  <c r="A89" i="78"/>
  <c r="DY88" i="78"/>
  <c r="DU88" i="78"/>
  <c r="DQ88" i="78"/>
  <c r="DM88" i="78"/>
  <c r="DI88" i="78"/>
  <c r="DE88" i="78"/>
  <c r="DA88" i="78"/>
  <c r="CW88" i="78"/>
  <c r="CS88" i="78"/>
  <c r="CO88" i="78"/>
  <c r="CK88" i="78"/>
  <c r="CG88" i="78"/>
  <c r="CC88" i="78"/>
  <c r="BY88" i="78"/>
  <c r="BU88" i="78"/>
  <c r="BQ88" i="78"/>
  <c r="BM88" i="78"/>
  <c r="BI88" i="78"/>
  <c r="BE88" i="78"/>
  <c r="BA88" i="78"/>
  <c r="AW88" i="78"/>
  <c r="AS88" i="78"/>
  <c r="AO88" i="78"/>
  <c r="AK88" i="78"/>
  <c r="AG88" i="78"/>
  <c r="AC88" i="78"/>
  <c r="Y88" i="78"/>
  <c r="U88" i="78"/>
  <c r="Q88" i="78"/>
  <c r="M88" i="78"/>
  <c r="A88" i="78"/>
  <c r="DY87" i="78"/>
  <c r="DU87" i="78"/>
  <c r="DQ87" i="78"/>
  <c r="DM87" i="78"/>
  <c r="DI87" i="78"/>
  <c r="DE87" i="78"/>
  <c r="DA87" i="78"/>
  <c r="CW87" i="78"/>
  <c r="CS87" i="78"/>
  <c r="CO87" i="78"/>
  <c r="CK87" i="78"/>
  <c r="CG87" i="78"/>
  <c r="CC87" i="78"/>
  <c r="BY87" i="78"/>
  <c r="BU87" i="78"/>
  <c r="BQ87" i="78"/>
  <c r="BM87" i="78"/>
  <c r="BI87" i="78"/>
  <c r="BE87" i="78"/>
  <c r="BA87" i="78"/>
  <c r="AW87" i="78"/>
  <c r="AS87" i="78"/>
  <c r="AO87" i="78"/>
  <c r="AK87" i="78"/>
  <c r="AG87" i="78"/>
  <c r="AC87" i="78"/>
  <c r="Y87" i="78"/>
  <c r="U87" i="78"/>
  <c r="Q87" i="78"/>
  <c r="M87" i="78"/>
  <c r="A87" i="78"/>
  <c r="DY86" i="78"/>
  <c r="DU86" i="78"/>
  <c r="DQ86" i="78"/>
  <c r="DM86" i="78"/>
  <c r="DI86" i="78"/>
  <c r="DE86" i="78"/>
  <c r="DA86" i="78"/>
  <c r="CW86" i="78"/>
  <c r="CS86" i="78"/>
  <c r="CO86" i="78"/>
  <c r="CK86" i="78"/>
  <c r="CG86" i="78"/>
  <c r="CC86" i="78"/>
  <c r="BY86" i="78"/>
  <c r="BU86" i="78"/>
  <c r="BQ86" i="78"/>
  <c r="BM86" i="78"/>
  <c r="BI86" i="78"/>
  <c r="BE86" i="78"/>
  <c r="BA86" i="78"/>
  <c r="AW86" i="78"/>
  <c r="AS86" i="78"/>
  <c r="AO86" i="78"/>
  <c r="AK86" i="78"/>
  <c r="AG86" i="78"/>
  <c r="AC86" i="78"/>
  <c r="Y86" i="78"/>
  <c r="U86" i="78"/>
  <c r="Q86" i="78"/>
  <c r="M86" i="78"/>
  <c r="A86" i="78"/>
  <c r="DY85" i="78"/>
  <c r="DU85" i="78"/>
  <c r="DQ85" i="78"/>
  <c r="DM85" i="78"/>
  <c r="DI85" i="78"/>
  <c r="DE85" i="78"/>
  <c r="DA85" i="78"/>
  <c r="CW85" i="78"/>
  <c r="CS85" i="78"/>
  <c r="CO85" i="78"/>
  <c r="CK85" i="78"/>
  <c r="CG85" i="78"/>
  <c r="CC85" i="78"/>
  <c r="BY85" i="78"/>
  <c r="BU85" i="78"/>
  <c r="BQ85" i="78"/>
  <c r="BM85" i="78"/>
  <c r="BI85" i="78"/>
  <c r="BE85" i="78"/>
  <c r="BA85" i="78"/>
  <c r="AW85" i="78"/>
  <c r="AS85" i="78"/>
  <c r="AO85" i="78"/>
  <c r="AK85" i="78"/>
  <c r="AG85" i="78"/>
  <c r="AC85" i="78"/>
  <c r="Y85" i="78"/>
  <c r="U85" i="78"/>
  <c r="Q85" i="78"/>
  <c r="M85" i="78"/>
  <c r="A85" i="78"/>
  <c r="DY84" i="78"/>
  <c r="DU84" i="78"/>
  <c r="DQ84" i="78"/>
  <c r="DM84" i="78"/>
  <c r="DI84" i="78"/>
  <c r="DE84" i="78"/>
  <c r="DA84" i="78"/>
  <c r="CW84" i="78"/>
  <c r="CS84" i="78"/>
  <c r="CO84" i="78"/>
  <c r="CK84" i="78"/>
  <c r="CG84" i="78"/>
  <c r="CC84" i="78"/>
  <c r="BY84" i="78"/>
  <c r="BU84" i="78"/>
  <c r="BQ84" i="78"/>
  <c r="BM84" i="78"/>
  <c r="BI84" i="78"/>
  <c r="BE84" i="78"/>
  <c r="BA84" i="78"/>
  <c r="AW84" i="78"/>
  <c r="AS84" i="78"/>
  <c r="AO84" i="78"/>
  <c r="AK84" i="78"/>
  <c r="AG84" i="78"/>
  <c r="AC84" i="78"/>
  <c r="Y84" i="78"/>
  <c r="U84" i="78"/>
  <c r="Q84" i="78"/>
  <c r="M84" i="78"/>
  <c r="A84" i="78"/>
  <c r="DY83" i="78"/>
  <c r="DU83" i="78"/>
  <c r="DQ83" i="78"/>
  <c r="DM83" i="78"/>
  <c r="DI83" i="78"/>
  <c r="DE83" i="78"/>
  <c r="DA83" i="78"/>
  <c r="CW83" i="78"/>
  <c r="CS83" i="78"/>
  <c r="CO83" i="78"/>
  <c r="CK83" i="78"/>
  <c r="CG83" i="78"/>
  <c r="CC83" i="78"/>
  <c r="BY83" i="78"/>
  <c r="BU83" i="78"/>
  <c r="BQ83" i="78"/>
  <c r="BM83" i="78"/>
  <c r="BI83" i="78"/>
  <c r="BE83" i="78"/>
  <c r="BA83" i="78"/>
  <c r="AW83" i="78"/>
  <c r="AS83" i="78"/>
  <c r="AO83" i="78"/>
  <c r="AK83" i="78"/>
  <c r="AG83" i="78"/>
  <c r="AC83" i="78"/>
  <c r="Y83" i="78"/>
  <c r="U83" i="78"/>
  <c r="Q83" i="78"/>
  <c r="M83" i="78"/>
  <c r="A83" i="78"/>
  <c r="DY82" i="78"/>
  <c r="DU82" i="78"/>
  <c r="DQ82" i="78"/>
  <c r="DM82" i="78"/>
  <c r="DI82" i="78"/>
  <c r="DE82" i="78"/>
  <c r="DA82" i="78"/>
  <c r="CW82" i="78"/>
  <c r="CS82" i="78"/>
  <c r="CO82" i="78"/>
  <c r="CK82" i="78"/>
  <c r="CG82" i="78"/>
  <c r="CC82" i="78"/>
  <c r="BY82" i="78"/>
  <c r="BU82" i="78"/>
  <c r="BQ82" i="78"/>
  <c r="BM82" i="78"/>
  <c r="BI82" i="78"/>
  <c r="BE82" i="78"/>
  <c r="BA82" i="78"/>
  <c r="AW82" i="78"/>
  <c r="AS82" i="78"/>
  <c r="AO82" i="78"/>
  <c r="AK82" i="78"/>
  <c r="AG82" i="78"/>
  <c r="AC82" i="78"/>
  <c r="Y82" i="78"/>
  <c r="U82" i="78"/>
  <c r="Q82" i="78"/>
  <c r="M82" i="78"/>
  <c r="A82" i="78"/>
  <c r="DY81" i="78"/>
  <c r="DU81" i="78"/>
  <c r="DQ81" i="78"/>
  <c r="DM81" i="78"/>
  <c r="DI81" i="78"/>
  <c r="DE81" i="78"/>
  <c r="DA81" i="78"/>
  <c r="CW81" i="78"/>
  <c r="CS81" i="78"/>
  <c r="CO81" i="78"/>
  <c r="CK81" i="78"/>
  <c r="CG81" i="78"/>
  <c r="CC81" i="78"/>
  <c r="BY81" i="78"/>
  <c r="BU81" i="78"/>
  <c r="BQ81" i="78"/>
  <c r="BM81" i="78"/>
  <c r="BI81" i="78"/>
  <c r="BE81" i="78"/>
  <c r="BA81" i="78"/>
  <c r="AW81" i="78"/>
  <c r="AS81" i="78"/>
  <c r="AO81" i="78"/>
  <c r="AK81" i="78"/>
  <c r="AG81" i="78"/>
  <c r="AC81" i="78"/>
  <c r="Y81" i="78"/>
  <c r="U81" i="78"/>
  <c r="Q81" i="78"/>
  <c r="M81" i="78"/>
  <c r="A81" i="78"/>
  <c r="DY80" i="78"/>
  <c r="DU80" i="78"/>
  <c r="DQ80" i="78"/>
  <c r="DM80" i="78"/>
  <c r="DI80" i="78"/>
  <c r="DE80" i="78"/>
  <c r="DA80" i="78"/>
  <c r="CW80" i="78"/>
  <c r="CS80" i="78"/>
  <c r="CO80" i="78"/>
  <c r="CK80" i="78"/>
  <c r="CG80" i="78"/>
  <c r="CC80" i="78"/>
  <c r="BY80" i="78"/>
  <c r="BU80" i="78"/>
  <c r="BQ80" i="78"/>
  <c r="BM80" i="78"/>
  <c r="BI80" i="78"/>
  <c r="BE80" i="78"/>
  <c r="BA80" i="78"/>
  <c r="AW80" i="78"/>
  <c r="AS80" i="78"/>
  <c r="AO80" i="78"/>
  <c r="AK80" i="78"/>
  <c r="AG80" i="78"/>
  <c r="AC80" i="78"/>
  <c r="Y80" i="78"/>
  <c r="U80" i="78"/>
  <c r="Q80" i="78"/>
  <c r="M80" i="78"/>
  <c r="A80" i="78"/>
  <c r="DY79" i="78"/>
  <c r="DU79" i="78"/>
  <c r="DQ79" i="78"/>
  <c r="DM79" i="78"/>
  <c r="DI79" i="78"/>
  <c r="DE79" i="78"/>
  <c r="DA79" i="78"/>
  <c r="CW79" i="78"/>
  <c r="CS79" i="78"/>
  <c r="CO79" i="78"/>
  <c r="CK79" i="78"/>
  <c r="CG79" i="78"/>
  <c r="CC79" i="78"/>
  <c r="BY79" i="78"/>
  <c r="BU79" i="78"/>
  <c r="BQ79" i="78"/>
  <c r="BM79" i="78"/>
  <c r="BI79" i="78"/>
  <c r="BE79" i="78"/>
  <c r="BA79" i="78"/>
  <c r="AW79" i="78"/>
  <c r="AS79" i="78"/>
  <c r="AO79" i="78"/>
  <c r="AK79" i="78"/>
  <c r="AG79" i="78"/>
  <c r="AC79" i="78"/>
  <c r="Y79" i="78"/>
  <c r="U79" i="78"/>
  <c r="Q79" i="78"/>
  <c r="M79" i="78"/>
  <c r="A79" i="78"/>
  <c r="DY78" i="78"/>
  <c r="DU78" i="78"/>
  <c r="DQ78" i="78"/>
  <c r="DM78" i="78"/>
  <c r="DI78" i="78"/>
  <c r="DE78" i="78"/>
  <c r="DA78" i="78"/>
  <c r="CW78" i="78"/>
  <c r="CS78" i="78"/>
  <c r="CO78" i="78"/>
  <c r="CK78" i="78"/>
  <c r="CG78" i="78"/>
  <c r="CC78" i="78"/>
  <c r="BY78" i="78"/>
  <c r="BU78" i="78"/>
  <c r="BQ78" i="78"/>
  <c r="BM78" i="78"/>
  <c r="BI78" i="78"/>
  <c r="BE78" i="78"/>
  <c r="BA78" i="78"/>
  <c r="AW78" i="78"/>
  <c r="AS78" i="78"/>
  <c r="AO78" i="78"/>
  <c r="AK78" i="78"/>
  <c r="AG78" i="78"/>
  <c r="AC78" i="78"/>
  <c r="Y78" i="78"/>
  <c r="U78" i="78"/>
  <c r="Q78" i="78"/>
  <c r="M78" i="78"/>
  <c r="A78" i="78"/>
  <c r="DY77" i="78"/>
  <c r="DU77" i="78"/>
  <c r="DQ77" i="78"/>
  <c r="DM77" i="78"/>
  <c r="DI77" i="78"/>
  <c r="DE77" i="78"/>
  <c r="DA77" i="78"/>
  <c r="CW77" i="78"/>
  <c r="CS77" i="78"/>
  <c r="CO77" i="78"/>
  <c r="CK77" i="78"/>
  <c r="CG77" i="78"/>
  <c r="CC77" i="78"/>
  <c r="BY77" i="78"/>
  <c r="BU77" i="78"/>
  <c r="BQ77" i="78"/>
  <c r="BM77" i="78"/>
  <c r="BI77" i="78"/>
  <c r="BE77" i="78"/>
  <c r="BA77" i="78"/>
  <c r="AW77" i="78"/>
  <c r="AS77" i="78"/>
  <c r="AO77" i="78"/>
  <c r="AK77" i="78"/>
  <c r="AG77" i="78"/>
  <c r="AC77" i="78"/>
  <c r="Y77" i="78"/>
  <c r="U77" i="78"/>
  <c r="Q77" i="78"/>
  <c r="M77" i="78"/>
  <c r="A77" i="78"/>
  <c r="DY76" i="78"/>
  <c r="DU76" i="78"/>
  <c r="DQ76" i="78"/>
  <c r="DM76" i="78"/>
  <c r="DI76" i="78"/>
  <c r="DE76" i="78"/>
  <c r="DA76" i="78"/>
  <c r="CW76" i="78"/>
  <c r="CS76" i="78"/>
  <c r="CO76" i="78"/>
  <c r="CK76" i="78"/>
  <c r="CG76" i="78"/>
  <c r="CC76" i="78"/>
  <c r="BY76" i="78"/>
  <c r="BU76" i="78"/>
  <c r="BQ76" i="78"/>
  <c r="BM76" i="78"/>
  <c r="BI76" i="78"/>
  <c r="BE76" i="78"/>
  <c r="BA76" i="78"/>
  <c r="AW76" i="78"/>
  <c r="AS76" i="78"/>
  <c r="AO76" i="78"/>
  <c r="AK76" i="78"/>
  <c r="AG76" i="78"/>
  <c r="AC76" i="78"/>
  <c r="Y76" i="78"/>
  <c r="U76" i="78"/>
  <c r="Q76" i="78"/>
  <c r="M76" i="78"/>
  <c r="A76" i="78"/>
  <c r="DY75" i="78"/>
  <c r="DU75" i="78"/>
  <c r="DQ75" i="78"/>
  <c r="DM75" i="78"/>
  <c r="DI75" i="78"/>
  <c r="DE75" i="78"/>
  <c r="DA75" i="78"/>
  <c r="CW75" i="78"/>
  <c r="CS75" i="78"/>
  <c r="CO75" i="78"/>
  <c r="CK75" i="78"/>
  <c r="CG75" i="78"/>
  <c r="CC75" i="78"/>
  <c r="BY75" i="78"/>
  <c r="BU75" i="78"/>
  <c r="BQ75" i="78"/>
  <c r="BM75" i="78"/>
  <c r="BI75" i="78"/>
  <c r="BE75" i="78"/>
  <c r="BA75" i="78"/>
  <c r="AW75" i="78"/>
  <c r="AS75" i="78"/>
  <c r="AO75" i="78"/>
  <c r="AK75" i="78"/>
  <c r="AG75" i="78"/>
  <c r="AC75" i="78"/>
  <c r="Y75" i="78"/>
  <c r="U75" i="78"/>
  <c r="Q75" i="78"/>
  <c r="M75" i="78"/>
  <c r="A75" i="78"/>
  <c r="DY74" i="78"/>
  <c r="DU74" i="78"/>
  <c r="DQ74" i="78"/>
  <c r="DM74" i="78"/>
  <c r="DI74" i="78"/>
  <c r="DE74" i="78"/>
  <c r="DA74" i="78"/>
  <c r="CW74" i="78"/>
  <c r="CS74" i="78"/>
  <c r="CO74" i="78"/>
  <c r="CK74" i="78"/>
  <c r="CG74" i="78"/>
  <c r="CC74" i="78"/>
  <c r="BY74" i="78"/>
  <c r="BU74" i="78"/>
  <c r="BQ74" i="78"/>
  <c r="BM74" i="78"/>
  <c r="BI74" i="78"/>
  <c r="BE74" i="78"/>
  <c r="BA74" i="78"/>
  <c r="AW74" i="78"/>
  <c r="AS74" i="78"/>
  <c r="AO74" i="78"/>
  <c r="AK74" i="78"/>
  <c r="AG74" i="78"/>
  <c r="AC74" i="78"/>
  <c r="Y74" i="78"/>
  <c r="U74" i="78"/>
  <c r="Q74" i="78"/>
  <c r="M74" i="78"/>
  <c r="A74" i="78"/>
  <c r="DY73" i="78"/>
  <c r="DU73" i="78"/>
  <c r="DQ73" i="78"/>
  <c r="DM73" i="78"/>
  <c r="DI73" i="78"/>
  <c r="DE73" i="78"/>
  <c r="DA73" i="78"/>
  <c r="CW73" i="78"/>
  <c r="CS73" i="78"/>
  <c r="CO73" i="78"/>
  <c r="CK73" i="78"/>
  <c r="CG73" i="78"/>
  <c r="CC73" i="78"/>
  <c r="BY73" i="78"/>
  <c r="BU73" i="78"/>
  <c r="BQ73" i="78"/>
  <c r="BM73" i="78"/>
  <c r="BI73" i="78"/>
  <c r="BE73" i="78"/>
  <c r="BA73" i="78"/>
  <c r="AW73" i="78"/>
  <c r="AS73" i="78"/>
  <c r="AO73" i="78"/>
  <c r="AK73" i="78"/>
  <c r="AG73" i="78"/>
  <c r="AC73" i="78"/>
  <c r="Y73" i="78"/>
  <c r="U73" i="78"/>
  <c r="Q73" i="78"/>
  <c r="M73" i="78"/>
  <c r="A73" i="78"/>
  <c r="DY72" i="78"/>
  <c r="DU72" i="78"/>
  <c r="DQ72" i="78"/>
  <c r="DM72" i="78"/>
  <c r="DI72" i="78"/>
  <c r="DE72" i="78"/>
  <c r="DA72" i="78"/>
  <c r="CW72" i="78"/>
  <c r="CS72" i="78"/>
  <c r="CO72" i="78"/>
  <c r="CK72" i="78"/>
  <c r="CG72" i="78"/>
  <c r="CC72" i="78"/>
  <c r="BY72" i="78"/>
  <c r="BU72" i="78"/>
  <c r="BQ72" i="78"/>
  <c r="BM72" i="78"/>
  <c r="BI72" i="78"/>
  <c r="BE72" i="78"/>
  <c r="BA72" i="78"/>
  <c r="AW72" i="78"/>
  <c r="AS72" i="78"/>
  <c r="AO72" i="78"/>
  <c r="AK72" i="78"/>
  <c r="AG72" i="78"/>
  <c r="AC72" i="78"/>
  <c r="Y72" i="78"/>
  <c r="U72" i="78"/>
  <c r="Q72" i="78"/>
  <c r="M72" i="78"/>
  <c r="A72" i="78"/>
  <c r="DY71" i="78"/>
  <c r="DU71" i="78"/>
  <c r="DQ71" i="78"/>
  <c r="DM71" i="78"/>
  <c r="DI71" i="78"/>
  <c r="DE71" i="78"/>
  <c r="DA71" i="78"/>
  <c r="CW71" i="78"/>
  <c r="CS71" i="78"/>
  <c r="CO71" i="78"/>
  <c r="CK71" i="78"/>
  <c r="CG71" i="78"/>
  <c r="CC71" i="78"/>
  <c r="BY71" i="78"/>
  <c r="BU71" i="78"/>
  <c r="BQ71" i="78"/>
  <c r="BM71" i="78"/>
  <c r="BI71" i="78"/>
  <c r="BE71" i="78"/>
  <c r="BA71" i="78"/>
  <c r="AW71" i="78"/>
  <c r="AS71" i="78"/>
  <c r="AO71" i="78"/>
  <c r="AK71" i="78"/>
  <c r="AG71" i="78"/>
  <c r="AC71" i="78"/>
  <c r="Y71" i="78"/>
  <c r="U71" i="78"/>
  <c r="Q71" i="78"/>
  <c r="M71" i="78"/>
  <c r="A71" i="78"/>
  <c r="DY70" i="78"/>
  <c r="DU70" i="78"/>
  <c r="DQ70" i="78"/>
  <c r="DM70" i="78"/>
  <c r="DI70" i="78"/>
  <c r="DE70" i="78"/>
  <c r="DA70" i="78"/>
  <c r="CW70" i="78"/>
  <c r="CS70" i="78"/>
  <c r="CO70" i="78"/>
  <c r="CK70" i="78"/>
  <c r="CG70" i="78"/>
  <c r="CC70" i="78"/>
  <c r="BY70" i="78"/>
  <c r="BU70" i="78"/>
  <c r="BQ70" i="78"/>
  <c r="BM70" i="78"/>
  <c r="BI70" i="78"/>
  <c r="BE70" i="78"/>
  <c r="BA70" i="78"/>
  <c r="AW70" i="78"/>
  <c r="AS70" i="78"/>
  <c r="AO70" i="78"/>
  <c r="AK70" i="78"/>
  <c r="AG70" i="78"/>
  <c r="AC70" i="78"/>
  <c r="Y70" i="78"/>
  <c r="U70" i="78"/>
  <c r="Q70" i="78"/>
  <c r="M70" i="78"/>
  <c r="A70" i="78"/>
  <c r="DY69" i="78"/>
  <c r="DU69" i="78"/>
  <c r="DQ69" i="78"/>
  <c r="DM69" i="78"/>
  <c r="DI69" i="78"/>
  <c r="DE69" i="78"/>
  <c r="DA69" i="78"/>
  <c r="CW69" i="78"/>
  <c r="CS69" i="78"/>
  <c r="CO69" i="78"/>
  <c r="CK69" i="78"/>
  <c r="CG69" i="78"/>
  <c r="CC69" i="78"/>
  <c r="BY69" i="78"/>
  <c r="BU69" i="78"/>
  <c r="BQ69" i="78"/>
  <c r="BM69" i="78"/>
  <c r="BI69" i="78"/>
  <c r="BE69" i="78"/>
  <c r="BA69" i="78"/>
  <c r="AW69" i="78"/>
  <c r="AS69" i="78"/>
  <c r="AO69" i="78"/>
  <c r="AK69" i="78"/>
  <c r="AG69" i="78"/>
  <c r="AC69" i="78"/>
  <c r="Y69" i="78"/>
  <c r="U69" i="78"/>
  <c r="Q69" i="78"/>
  <c r="M69" i="78"/>
  <c r="A69" i="78"/>
  <c r="DY68" i="78"/>
  <c r="DU68" i="78"/>
  <c r="DQ68" i="78"/>
  <c r="DM68" i="78"/>
  <c r="DI68" i="78"/>
  <c r="DE68" i="78"/>
  <c r="DA68" i="78"/>
  <c r="CW68" i="78"/>
  <c r="CS68" i="78"/>
  <c r="CO68" i="78"/>
  <c r="CK68" i="78"/>
  <c r="CG68" i="78"/>
  <c r="CC68" i="78"/>
  <c r="BY68" i="78"/>
  <c r="BU68" i="78"/>
  <c r="BQ68" i="78"/>
  <c r="BM68" i="78"/>
  <c r="BI68" i="78"/>
  <c r="BE68" i="78"/>
  <c r="BA68" i="78"/>
  <c r="AW68" i="78"/>
  <c r="AS68" i="78"/>
  <c r="AO68" i="78"/>
  <c r="AK68" i="78"/>
  <c r="AG68" i="78"/>
  <c r="AC68" i="78"/>
  <c r="Y68" i="78"/>
  <c r="U68" i="78"/>
  <c r="Q68" i="78"/>
  <c r="M68" i="78"/>
  <c r="A68" i="78"/>
  <c r="DY67" i="78"/>
  <c r="DU67" i="78"/>
  <c r="DQ67" i="78"/>
  <c r="DM67" i="78"/>
  <c r="DI67" i="78"/>
  <c r="DE67" i="78"/>
  <c r="DA67" i="78"/>
  <c r="CW67" i="78"/>
  <c r="CS67" i="78"/>
  <c r="CO67" i="78"/>
  <c r="CK67" i="78"/>
  <c r="CG67" i="78"/>
  <c r="CC67" i="78"/>
  <c r="BY67" i="78"/>
  <c r="BU67" i="78"/>
  <c r="BQ67" i="78"/>
  <c r="BM67" i="78"/>
  <c r="BI67" i="78"/>
  <c r="BE67" i="78"/>
  <c r="BA67" i="78"/>
  <c r="AW67" i="78"/>
  <c r="AS67" i="78"/>
  <c r="AO67" i="78"/>
  <c r="AK67" i="78"/>
  <c r="AG67" i="78"/>
  <c r="AC67" i="78"/>
  <c r="Y67" i="78"/>
  <c r="U67" i="78"/>
  <c r="Q67" i="78"/>
  <c r="M67" i="78"/>
  <c r="A67" i="78"/>
  <c r="DY66" i="78"/>
  <c r="DU66" i="78"/>
  <c r="DQ66" i="78"/>
  <c r="DM66" i="78"/>
  <c r="DI66" i="78"/>
  <c r="DE66" i="78"/>
  <c r="DA66" i="78"/>
  <c r="CW66" i="78"/>
  <c r="CS66" i="78"/>
  <c r="CO66" i="78"/>
  <c r="CK66" i="78"/>
  <c r="CG66" i="78"/>
  <c r="CC66" i="78"/>
  <c r="BY66" i="78"/>
  <c r="BU66" i="78"/>
  <c r="BQ66" i="78"/>
  <c r="BM66" i="78"/>
  <c r="BI66" i="78"/>
  <c r="BE66" i="78"/>
  <c r="BA66" i="78"/>
  <c r="AW66" i="78"/>
  <c r="AS66" i="78"/>
  <c r="AO66" i="78"/>
  <c r="AK66" i="78"/>
  <c r="AG66" i="78"/>
  <c r="AC66" i="78"/>
  <c r="Y66" i="78"/>
  <c r="U66" i="78"/>
  <c r="Q66" i="78"/>
  <c r="M66" i="78"/>
  <c r="A66" i="78"/>
  <c r="DY65" i="78"/>
  <c r="DU65" i="78"/>
  <c r="DQ65" i="78"/>
  <c r="DM65" i="78"/>
  <c r="DI65" i="78"/>
  <c r="DE65" i="78"/>
  <c r="DA65" i="78"/>
  <c r="CW65" i="78"/>
  <c r="CS65" i="78"/>
  <c r="CO65" i="78"/>
  <c r="CK65" i="78"/>
  <c r="CG65" i="78"/>
  <c r="CC65" i="78"/>
  <c r="BY65" i="78"/>
  <c r="BU65" i="78"/>
  <c r="BQ65" i="78"/>
  <c r="BM65" i="78"/>
  <c r="BI65" i="78"/>
  <c r="BE65" i="78"/>
  <c r="BA65" i="78"/>
  <c r="AW65" i="78"/>
  <c r="AS65" i="78"/>
  <c r="AO65" i="78"/>
  <c r="AK65" i="78"/>
  <c r="AG65" i="78"/>
  <c r="AC65" i="78"/>
  <c r="Y65" i="78"/>
  <c r="U65" i="78"/>
  <c r="Q65" i="78"/>
  <c r="M65" i="78"/>
  <c r="A65" i="78"/>
  <c r="DY64" i="78"/>
  <c r="DU64" i="78"/>
  <c r="DQ64" i="78"/>
  <c r="DM64" i="78"/>
  <c r="DI64" i="78"/>
  <c r="DE64" i="78"/>
  <c r="DA64" i="78"/>
  <c r="CW64" i="78"/>
  <c r="CS64" i="78"/>
  <c r="CO64" i="78"/>
  <c r="CK64" i="78"/>
  <c r="CG64" i="78"/>
  <c r="CC64" i="78"/>
  <c r="BY64" i="78"/>
  <c r="BU64" i="78"/>
  <c r="BQ64" i="78"/>
  <c r="BM64" i="78"/>
  <c r="BI64" i="78"/>
  <c r="BE64" i="78"/>
  <c r="BA64" i="78"/>
  <c r="AW64" i="78"/>
  <c r="AS64" i="78"/>
  <c r="AO64" i="78"/>
  <c r="AK64" i="78"/>
  <c r="AG64" i="78"/>
  <c r="AC64" i="78"/>
  <c r="Y64" i="78"/>
  <c r="U64" i="78"/>
  <c r="Q64" i="78"/>
  <c r="M64" i="78"/>
  <c r="A64" i="78"/>
  <c r="DY63" i="78"/>
  <c r="DU63" i="78"/>
  <c r="DQ63" i="78"/>
  <c r="DM63" i="78"/>
  <c r="DI63" i="78"/>
  <c r="DE63" i="78"/>
  <c r="DA63" i="78"/>
  <c r="CW63" i="78"/>
  <c r="CS63" i="78"/>
  <c r="CO63" i="78"/>
  <c r="CK63" i="78"/>
  <c r="CG63" i="78"/>
  <c r="CC63" i="78"/>
  <c r="BY63" i="78"/>
  <c r="BU63" i="78"/>
  <c r="BQ63" i="78"/>
  <c r="BM63" i="78"/>
  <c r="BI63" i="78"/>
  <c r="BE63" i="78"/>
  <c r="BA63" i="78"/>
  <c r="AW63" i="78"/>
  <c r="AS63" i="78"/>
  <c r="AO63" i="78"/>
  <c r="AK63" i="78"/>
  <c r="AG63" i="78"/>
  <c r="AC63" i="78"/>
  <c r="Y63" i="78"/>
  <c r="U63" i="78"/>
  <c r="Q63" i="78"/>
  <c r="M63" i="78"/>
  <c r="A63" i="78"/>
  <c r="DY62" i="78"/>
  <c r="DU62" i="78"/>
  <c r="DQ62" i="78"/>
  <c r="DM62" i="78"/>
  <c r="DI62" i="78"/>
  <c r="DE62" i="78"/>
  <c r="DA62" i="78"/>
  <c r="CW62" i="78"/>
  <c r="CS62" i="78"/>
  <c r="CO62" i="78"/>
  <c r="CK62" i="78"/>
  <c r="CG62" i="78"/>
  <c r="CC62" i="78"/>
  <c r="BY62" i="78"/>
  <c r="BU62" i="78"/>
  <c r="BQ62" i="78"/>
  <c r="BM62" i="78"/>
  <c r="BI62" i="78"/>
  <c r="BE62" i="78"/>
  <c r="BA62" i="78"/>
  <c r="AW62" i="78"/>
  <c r="AS62" i="78"/>
  <c r="AO62" i="78"/>
  <c r="AK62" i="78"/>
  <c r="AG62" i="78"/>
  <c r="AC62" i="78"/>
  <c r="Y62" i="78"/>
  <c r="U62" i="78"/>
  <c r="Q62" i="78"/>
  <c r="M62" i="78"/>
  <c r="A62" i="78"/>
  <c r="DY61" i="78"/>
  <c r="DU61" i="78"/>
  <c r="DQ61" i="78"/>
  <c r="DM61" i="78"/>
  <c r="DI61" i="78"/>
  <c r="DE61" i="78"/>
  <c r="DA61" i="78"/>
  <c r="CW61" i="78"/>
  <c r="CS61" i="78"/>
  <c r="CO61" i="78"/>
  <c r="CK61" i="78"/>
  <c r="CG61" i="78"/>
  <c r="CC61" i="78"/>
  <c r="BY61" i="78"/>
  <c r="BU61" i="78"/>
  <c r="BQ61" i="78"/>
  <c r="BM61" i="78"/>
  <c r="BI61" i="78"/>
  <c r="BE61" i="78"/>
  <c r="BA61" i="78"/>
  <c r="AW61" i="78"/>
  <c r="AS61" i="78"/>
  <c r="AO61" i="78"/>
  <c r="AK61" i="78"/>
  <c r="AG61" i="78"/>
  <c r="AC61" i="78"/>
  <c r="Y61" i="78"/>
  <c r="U61" i="78"/>
  <c r="Q61" i="78"/>
  <c r="M61" i="78"/>
  <c r="A61" i="78"/>
  <c r="DY60" i="78"/>
  <c r="DU60" i="78"/>
  <c r="DQ60" i="78"/>
  <c r="DM60" i="78"/>
  <c r="DI60" i="78"/>
  <c r="DE60" i="78"/>
  <c r="DA60" i="78"/>
  <c r="CW60" i="78"/>
  <c r="CS60" i="78"/>
  <c r="CO60" i="78"/>
  <c r="CK60" i="78"/>
  <c r="CG60" i="78"/>
  <c r="CC60" i="78"/>
  <c r="BY60" i="78"/>
  <c r="BU60" i="78"/>
  <c r="BQ60" i="78"/>
  <c r="BM60" i="78"/>
  <c r="BI60" i="78"/>
  <c r="BE60" i="78"/>
  <c r="BA60" i="78"/>
  <c r="AW60" i="78"/>
  <c r="AS60" i="78"/>
  <c r="AO60" i="78"/>
  <c r="AK60" i="78"/>
  <c r="AG60" i="78"/>
  <c r="AC60" i="78"/>
  <c r="Y60" i="78"/>
  <c r="U60" i="78"/>
  <c r="Q60" i="78"/>
  <c r="M60" i="78"/>
  <c r="A60" i="78"/>
  <c r="DY59" i="78"/>
  <c r="DU59" i="78"/>
  <c r="DQ59" i="78"/>
  <c r="DM59" i="78"/>
  <c r="DI59" i="78"/>
  <c r="DE59" i="78"/>
  <c r="DA59" i="78"/>
  <c r="CW59" i="78"/>
  <c r="CS59" i="78"/>
  <c r="CO59" i="78"/>
  <c r="CK59" i="78"/>
  <c r="CG59" i="78"/>
  <c r="CC59" i="78"/>
  <c r="BY59" i="78"/>
  <c r="BU59" i="78"/>
  <c r="BQ59" i="78"/>
  <c r="BM59" i="78"/>
  <c r="BI59" i="78"/>
  <c r="BE59" i="78"/>
  <c r="BA59" i="78"/>
  <c r="AW59" i="78"/>
  <c r="AS59" i="78"/>
  <c r="AO59" i="78"/>
  <c r="AK59" i="78"/>
  <c r="AG59" i="78"/>
  <c r="AC59" i="78"/>
  <c r="Y59" i="78"/>
  <c r="U59" i="78"/>
  <c r="Q59" i="78"/>
  <c r="M59" i="78"/>
  <c r="A59" i="78"/>
  <c r="DY58" i="78"/>
  <c r="DU58" i="78"/>
  <c r="DQ58" i="78"/>
  <c r="DM58" i="78"/>
  <c r="DI58" i="78"/>
  <c r="DE58" i="78"/>
  <c r="DA58" i="78"/>
  <c r="CW58" i="78"/>
  <c r="CS58" i="78"/>
  <c r="CO58" i="78"/>
  <c r="CK58" i="78"/>
  <c r="CG58" i="78"/>
  <c r="CC58" i="78"/>
  <c r="BY58" i="78"/>
  <c r="BU58" i="78"/>
  <c r="BQ58" i="78"/>
  <c r="BM58" i="78"/>
  <c r="BI58" i="78"/>
  <c r="BE58" i="78"/>
  <c r="BA58" i="78"/>
  <c r="AW58" i="78"/>
  <c r="AS58" i="78"/>
  <c r="AO58" i="78"/>
  <c r="AK58" i="78"/>
  <c r="AG58" i="78"/>
  <c r="AC58" i="78"/>
  <c r="Y58" i="78"/>
  <c r="U58" i="78"/>
  <c r="Q58" i="78"/>
  <c r="M58" i="78"/>
  <c r="A58" i="78"/>
  <c r="DY57" i="78"/>
  <c r="DU57" i="78"/>
  <c r="DQ57" i="78"/>
  <c r="DM57" i="78"/>
  <c r="DI57" i="78"/>
  <c r="DE57" i="78"/>
  <c r="DA57" i="78"/>
  <c r="CW57" i="78"/>
  <c r="CS57" i="78"/>
  <c r="CO57" i="78"/>
  <c r="CK57" i="78"/>
  <c r="CG57" i="78"/>
  <c r="CC57" i="78"/>
  <c r="BY57" i="78"/>
  <c r="BU57" i="78"/>
  <c r="BQ57" i="78"/>
  <c r="BM57" i="78"/>
  <c r="BI57" i="78"/>
  <c r="BE57" i="78"/>
  <c r="BA57" i="78"/>
  <c r="AW57" i="78"/>
  <c r="AS57" i="78"/>
  <c r="AO57" i="78"/>
  <c r="AK57" i="78"/>
  <c r="AG57" i="78"/>
  <c r="AC57" i="78"/>
  <c r="Y57" i="78"/>
  <c r="U57" i="78"/>
  <c r="Q57" i="78"/>
  <c r="M57" i="78"/>
  <c r="A57" i="78"/>
  <c r="DY56" i="78"/>
  <c r="DU56" i="78"/>
  <c r="DQ56" i="78"/>
  <c r="DM56" i="78"/>
  <c r="DI56" i="78"/>
  <c r="DE56" i="78"/>
  <c r="DA56" i="78"/>
  <c r="CW56" i="78"/>
  <c r="CS56" i="78"/>
  <c r="CO56" i="78"/>
  <c r="CK56" i="78"/>
  <c r="CG56" i="78"/>
  <c r="CC56" i="78"/>
  <c r="BY56" i="78"/>
  <c r="BU56" i="78"/>
  <c r="BQ56" i="78"/>
  <c r="BM56" i="78"/>
  <c r="BI56" i="78"/>
  <c r="BE56" i="78"/>
  <c r="BA56" i="78"/>
  <c r="AW56" i="78"/>
  <c r="AS56" i="78"/>
  <c r="AO56" i="78"/>
  <c r="AK56" i="78"/>
  <c r="AG56" i="78"/>
  <c r="AC56" i="78"/>
  <c r="Y56" i="78"/>
  <c r="U56" i="78"/>
  <c r="Q56" i="78"/>
  <c r="M56" i="78"/>
  <c r="A56" i="78"/>
  <c r="DY55" i="78"/>
  <c r="DU55" i="78"/>
  <c r="DQ55" i="78"/>
  <c r="DM55" i="78"/>
  <c r="DI55" i="78"/>
  <c r="DE55" i="78"/>
  <c r="DA55" i="78"/>
  <c r="CW55" i="78"/>
  <c r="CS55" i="78"/>
  <c r="CO55" i="78"/>
  <c r="CK55" i="78"/>
  <c r="CG55" i="78"/>
  <c r="CC55" i="78"/>
  <c r="BY55" i="78"/>
  <c r="BU55" i="78"/>
  <c r="BQ55" i="78"/>
  <c r="BM55" i="78"/>
  <c r="BI55" i="78"/>
  <c r="BE55" i="78"/>
  <c r="BA55" i="78"/>
  <c r="AW55" i="78"/>
  <c r="AS55" i="78"/>
  <c r="AO55" i="78"/>
  <c r="AK55" i="78"/>
  <c r="AG55" i="78"/>
  <c r="AC55" i="78"/>
  <c r="Y55" i="78"/>
  <c r="U55" i="78"/>
  <c r="Q55" i="78"/>
  <c r="M55" i="78"/>
  <c r="A55" i="78"/>
  <c r="DY54" i="78"/>
  <c r="DU54" i="78"/>
  <c r="DQ54" i="78"/>
  <c r="DM54" i="78"/>
  <c r="DI54" i="78"/>
  <c r="DE54" i="78"/>
  <c r="DA54" i="78"/>
  <c r="CW54" i="78"/>
  <c r="CS54" i="78"/>
  <c r="CO54" i="78"/>
  <c r="CK54" i="78"/>
  <c r="CG54" i="78"/>
  <c r="CC54" i="78"/>
  <c r="BY54" i="78"/>
  <c r="BU54" i="78"/>
  <c r="BQ54" i="78"/>
  <c r="BM54" i="78"/>
  <c r="BI54" i="78"/>
  <c r="BE54" i="78"/>
  <c r="BA54" i="78"/>
  <c r="AW54" i="78"/>
  <c r="AS54" i="78"/>
  <c r="AO54" i="78"/>
  <c r="AK54" i="78"/>
  <c r="AG54" i="78"/>
  <c r="AC54" i="78"/>
  <c r="Y54" i="78"/>
  <c r="U54" i="78"/>
  <c r="Q54" i="78"/>
  <c r="M54" i="78"/>
  <c r="A54" i="78"/>
  <c r="DY53" i="78"/>
  <c r="DU53" i="78"/>
  <c r="DQ53" i="78"/>
  <c r="DM53" i="78"/>
  <c r="DI53" i="78"/>
  <c r="DE53" i="78"/>
  <c r="DA53" i="78"/>
  <c r="CW53" i="78"/>
  <c r="CS53" i="78"/>
  <c r="CO53" i="78"/>
  <c r="CK53" i="78"/>
  <c r="CG53" i="78"/>
  <c r="CC53" i="78"/>
  <c r="BY53" i="78"/>
  <c r="BU53" i="78"/>
  <c r="BQ53" i="78"/>
  <c r="BM53" i="78"/>
  <c r="BI53" i="78"/>
  <c r="BE53" i="78"/>
  <c r="BA53" i="78"/>
  <c r="AW53" i="78"/>
  <c r="AS53" i="78"/>
  <c r="AO53" i="78"/>
  <c r="AK53" i="78"/>
  <c r="AG53" i="78"/>
  <c r="AC53" i="78"/>
  <c r="Y53" i="78"/>
  <c r="U53" i="78"/>
  <c r="Q53" i="78"/>
  <c r="M53" i="78"/>
  <c r="A53" i="78"/>
  <c r="DY52" i="78"/>
  <c r="DU52" i="78"/>
  <c r="DQ52" i="78"/>
  <c r="DM52" i="78"/>
  <c r="DI52" i="78"/>
  <c r="DE52" i="78"/>
  <c r="DA52" i="78"/>
  <c r="CW52" i="78"/>
  <c r="CS52" i="78"/>
  <c r="CO52" i="78"/>
  <c r="CK52" i="78"/>
  <c r="CG52" i="78"/>
  <c r="CC52" i="78"/>
  <c r="BY52" i="78"/>
  <c r="BU52" i="78"/>
  <c r="BQ52" i="78"/>
  <c r="BM52" i="78"/>
  <c r="BI52" i="78"/>
  <c r="BE52" i="78"/>
  <c r="BA52" i="78"/>
  <c r="AW52" i="78"/>
  <c r="AS52" i="78"/>
  <c r="AO52" i="78"/>
  <c r="AK52" i="78"/>
  <c r="AG52" i="78"/>
  <c r="AC52" i="78"/>
  <c r="Y52" i="78"/>
  <c r="U52" i="78"/>
  <c r="Q52" i="78"/>
  <c r="M52" i="78"/>
  <c r="A52" i="78"/>
  <c r="DY51" i="78"/>
  <c r="DU51" i="78"/>
  <c r="DQ51" i="78"/>
  <c r="DM51" i="78"/>
  <c r="DI51" i="78"/>
  <c r="DE51" i="78"/>
  <c r="DA51" i="78"/>
  <c r="CW51" i="78"/>
  <c r="CS51" i="78"/>
  <c r="CO51" i="78"/>
  <c r="CK51" i="78"/>
  <c r="CG51" i="78"/>
  <c r="CC51" i="78"/>
  <c r="BY51" i="78"/>
  <c r="BU51" i="78"/>
  <c r="BQ51" i="78"/>
  <c r="BM51" i="78"/>
  <c r="BI51" i="78"/>
  <c r="BE51" i="78"/>
  <c r="BA51" i="78"/>
  <c r="AW51" i="78"/>
  <c r="AS51" i="78"/>
  <c r="AO51" i="78"/>
  <c r="AK51" i="78"/>
  <c r="AG51" i="78"/>
  <c r="AC51" i="78"/>
  <c r="Y51" i="78"/>
  <c r="U51" i="78"/>
  <c r="Q51" i="78"/>
  <c r="M51" i="78"/>
  <c r="A51" i="78"/>
  <c r="DY50" i="78"/>
  <c r="DU50" i="78"/>
  <c r="DQ50" i="78"/>
  <c r="DM50" i="78"/>
  <c r="DI50" i="78"/>
  <c r="DE50" i="78"/>
  <c r="DA50" i="78"/>
  <c r="CW50" i="78"/>
  <c r="CS50" i="78"/>
  <c r="CO50" i="78"/>
  <c r="CK50" i="78"/>
  <c r="CG50" i="78"/>
  <c r="CC50" i="78"/>
  <c r="BY50" i="78"/>
  <c r="BU50" i="78"/>
  <c r="BQ50" i="78"/>
  <c r="BM50" i="78"/>
  <c r="BI50" i="78"/>
  <c r="BE50" i="78"/>
  <c r="BA50" i="78"/>
  <c r="AW50" i="78"/>
  <c r="AS50" i="78"/>
  <c r="AO50" i="78"/>
  <c r="AK50" i="78"/>
  <c r="AG50" i="78"/>
  <c r="AC50" i="78"/>
  <c r="Y50" i="78"/>
  <c r="U50" i="78"/>
  <c r="Q50" i="78"/>
  <c r="M50" i="78"/>
  <c r="A50" i="78"/>
  <c r="DY49" i="78"/>
  <c r="DU49" i="78"/>
  <c r="DQ49" i="78"/>
  <c r="DM49" i="78"/>
  <c r="DI49" i="78"/>
  <c r="DE49" i="78"/>
  <c r="DA49" i="78"/>
  <c r="CW49" i="78"/>
  <c r="CS49" i="78"/>
  <c r="CO49" i="78"/>
  <c r="CK49" i="78"/>
  <c r="CG49" i="78"/>
  <c r="CC49" i="78"/>
  <c r="BY49" i="78"/>
  <c r="BU49" i="78"/>
  <c r="BQ49" i="78"/>
  <c r="BM49" i="78"/>
  <c r="BI49" i="78"/>
  <c r="BE49" i="78"/>
  <c r="BA49" i="78"/>
  <c r="AW49" i="78"/>
  <c r="AS49" i="78"/>
  <c r="AO49" i="78"/>
  <c r="AK49" i="78"/>
  <c r="AG49" i="78"/>
  <c r="AC49" i="78"/>
  <c r="Y49" i="78"/>
  <c r="U49" i="78"/>
  <c r="Q49" i="78"/>
  <c r="M49" i="78"/>
  <c r="A49" i="78"/>
  <c r="DY48" i="78"/>
  <c r="DU48" i="78"/>
  <c r="DQ48" i="78"/>
  <c r="DM48" i="78"/>
  <c r="DI48" i="78"/>
  <c r="DE48" i="78"/>
  <c r="DA48" i="78"/>
  <c r="CW48" i="78"/>
  <c r="CS48" i="78"/>
  <c r="CO48" i="78"/>
  <c r="CK48" i="78"/>
  <c r="CG48" i="78"/>
  <c r="CC48" i="78"/>
  <c r="BY48" i="78"/>
  <c r="BU48" i="78"/>
  <c r="BQ48" i="78"/>
  <c r="BM48" i="78"/>
  <c r="BI48" i="78"/>
  <c r="BE48" i="78"/>
  <c r="BA48" i="78"/>
  <c r="AW48" i="78"/>
  <c r="AS48" i="78"/>
  <c r="AO48" i="78"/>
  <c r="AK48" i="78"/>
  <c r="AG48" i="78"/>
  <c r="AC48" i="78"/>
  <c r="Y48" i="78"/>
  <c r="U48" i="78"/>
  <c r="Q48" i="78"/>
  <c r="M48" i="78"/>
  <c r="A48" i="78"/>
  <c r="DY47" i="78"/>
  <c r="DU47" i="78"/>
  <c r="DQ47" i="78"/>
  <c r="DM47" i="78"/>
  <c r="DI47" i="78"/>
  <c r="DE47" i="78"/>
  <c r="DA47" i="78"/>
  <c r="CW47" i="78"/>
  <c r="CS47" i="78"/>
  <c r="CO47" i="78"/>
  <c r="CK47" i="78"/>
  <c r="CG47" i="78"/>
  <c r="CC47" i="78"/>
  <c r="BY47" i="78"/>
  <c r="BU47" i="78"/>
  <c r="BQ47" i="78"/>
  <c r="BM47" i="78"/>
  <c r="BI47" i="78"/>
  <c r="BE47" i="78"/>
  <c r="BA47" i="78"/>
  <c r="AW47" i="78"/>
  <c r="AS47" i="78"/>
  <c r="AO47" i="78"/>
  <c r="AK47" i="78"/>
  <c r="AG47" i="78"/>
  <c r="AC47" i="78"/>
  <c r="Y47" i="78"/>
  <c r="U47" i="78"/>
  <c r="Q47" i="78"/>
  <c r="M47" i="78"/>
  <c r="A47" i="78"/>
  <c r="DY46" i="78"/>
  <c r="DU46" i="78"/>
  <c r="DQ46" i="78"/>
  <c r="DM46" i="78"/>
  <c r="DI46" i="78"/>
  <c r="DE46" i="78"/>
  <c r="DA46" i="78"/>
  <c r="CW46" i="78"/>
  <c r="CS46" i="78"/>
  <c r="CO46" i="78"/>
  <c r="CK46" i="78"/>
  <c r="CG46" i="78"/>
  <c r="CC46" i="78"/>
  <c r="BY46" i="78"/>
  <c r="BU46" i="78"/>
  <c r="BQ46" i="78"/>
  <c r="BM46" i="78"/>
  <c r="BI46" i="78"/>
  <c r="BE46" i="78"/>
  <c r="BA46" i="78"/>
  <c r="AW46" i="78"/>
  <c r="AS46" i="78"/>
  <c r="AO46" i="78"/>
  <c r="AK46" i="78"/>
  <c r="AG46" i="78"/>
  <c r="AC46" i="78"/>
  <c r="Y46" i="78"/>
  <c r="U46" i="78"/>
  <c r="Q46" i="78"/>
  <c r="M46" i="78"/>
  <c r="A46" i="78"/>
  <c r="DY45" i="78"/>
  <c r="DU45" i="78"/>
  <c r="DQ45" i="78"/>
  <c r="DM45" i="78"/>
  <c r="DI45" i="78"/>
  <c r="DE45" i="78"/>
  <c r="DA45" i="78"/>
  <c r="CW45" i="78"/>
  <c r="CS45" i="78"/>
  <c r="CO45" i="78"/>
  <c r="CK45" i="78"/>
  <c r="CG45" i="78"/>
  <c r="CC45" i="78"/>
  <c r="BY45" i="78"/>
  <c r="BU45" i="78"/>
  <c r="BQ45" i="78"/>
  <c r="BM45" i="78"/>
  <c r="BI45" i="78"/>
  <c r="BE45" i="78"/>
  <c r="BA45" i="78"/>
  <c r="AW45" i="78"/>
  <c r="AS45" i="78"/>
  <c r="AO45" i="78"/>
  <c r="AK45" i="78"/>
  <c r="AG45" i="78"/>
  <c r="AC45" i="78"/>
  <c r="Y45" i="78"/>
  <c r="U45" i="78"/>
  <c r="Q45" i="78"/>
  <c r="M45" i="78"/>
  <c r="A45" i="78"/>
  <c r="DY44" i="78"/>
  <c r="DU44" i="78"/>
  <c r="DQ44" i="78"/>
  <c r="DM44" i="78"/>
  <c r="DI44" i="78"/>
  <c r="DE44" i="78"/>
  <c r="DA44" i="78"/>
  <c r="CW44" i="78"/>
  <c r="CS44" i="78"/>
  <c r="CO44" i="78"/>
  <c r="CK44" i="78"/>
  <c r="CG44" i="78"/>
  <c r="CC44" i="78"/>
  <c r="BY44" i="78"/>
  <c r="BU44" i="78"/>
  <c r="BQ44" i="78"/>
  <c r="BM44" i="78"/>
  <c r="BI44" i="78"/>
  <c r="BE44" i="78"/>
  <c r="BA44" i="78"/>
  <c r="AW44" i="78"/>
  <c r="AS44" i="78"/>
  <c r="AO44" i="78"/>
  <c r="AK44" i="78"/>
  <c r="AG44" i="78"/>
  <c r="AC44" i="78"/>
  <c r="Y44" i="78"/>
  <c r="U44" i="78"/>
  <c r="Q44" i="78"/>
  <c r="M44" i="78"/>
  <c r="A44" i="78"/>
  <c r="DY43" i="78"/>
  <c r="DU43" i="78"/>
  <c r="DQ43" i="78"/>
  <c r="DM43" i="78"/>
  <c r="DI43" i="78"/>
  <c r="DE43" i="78"/>
  <c r="DA43" i="78"/>
  <c r="CW43" i="78"/>
  <c r="CS43" i="78"/>
  <c r="CO43" i="78"/>
  <c r="CK43" i="78"/>
  <c r="CG43" i="78"/>
  <c r="CC43" i="78"/>
  <c r="BY43" i="78"/>
  <c r="BU43" i="78"/>
  <c r="BQ43" i="78"/>
  <c r="BM43" i="78"/>
  <c r="BI43" i="78"/>
  <c r="BE43" i="78"/>
  <c r="BA43" i="78"/>
  <c r="AW43" i="78"/>
  <c r="AS43" i="78"/>
  <c r="AO43" i="78"/>
  <c r="AK43" i="78"/>
  <c r="AG43" i="78"/>
  <c r="AC43" i="78"/>
  <c r="Y43" i="78"/>
  <c r="U43" i="78"/>
  <c r="Q43" i="78"/>
  <c r="M43" i="78"/>
  <c r="A43" i="78"/>
  <c r="DY42" i="78"/>
  <c r="DU42" i="78"/>
  <c r="DQ42" i="78"/>
  <c r="DM42" i="78"/>
  <c r="DI42" i="78"/>
  <c r="DE42" i="78"/>
  <c r="DA42" i="78"/>
  <c r="CW42" i="78"/>
  <c r="CS42" i="78"/>
  <c r="CO42" i="78"/>
  <c r="CK42" i="78"/>
  <c r="CG42" i="78"/>
  <c r="CC42" i="78"/>
  <c r="BY42" i="78"/>
  <c r="BU42" i="78"/>
  <c r="BQ42" i="78"/>
  <c r="BM42" i="78"/>
  <c r="BI42" i="78"/>
  <c r="BE42" i="78"/>
  <c r="BA42" i="78"/>
  <c r="AW42" i="78"/>
  <c r="AS42" i="78"/>
  <c r="AO42" i="78"/>
  <c r="AK42" i="78"/>
  <c r="AG42" i="78"/>
  <c r="AC42" i="78"/>
  <c r="Y42" i="78"/>
  <c r="U42" i="78"/>
  <c r="Q42" i="78"/>
  <c r="M42" i="78"/>
  <c r="DY41" i="78"/>
  <c r="DU41" i="78"/>
  <c r="DQ41" i="78"/>
  <c r="DM41" i="78"/>
  <c r="DI41" i="78"/>
  <c r="DE41" i="78"/>
  <c r="DA41" i="78"/>
  <c r="CW41" i="78"/>
  <c r="CS41" i="78"/>
  <c r="CO41" i="78"/>
  <c r="CK41" i="78"/>
  <c r="CG41" i="78"/>
  <c r="CC41" i="78"/>
  <c r="BY41" i="78"/>
  <c r="BU41" i="78"/>
  <c r="BQ41" i="78"/>
  <c r="BM41" i="78"/>
  <c r="BI41" i="78"/>
  <c r="BE41" i="78"/>
  <c r="BA41" i="78"/>
  <c r="AW41" i="78"/>
  <c r="AS41" i="78"/>
  <c r="AO41" i="78"/>
  <c r="AK41" i="78"/>
  <c r="AG41" i="78"/>
  <c r="AC41" i="78"/>
  <c r="Y41" i="78"/>
  <c r="U41" i="78"/>
  <c r="Q41" i="78"/>
  <c r="M41" i="78"/>
  <c r="DY40" i="78"/>
  <c r="DU40" i="78"/>
  <c r="DQ40" i="78"/>
  <c r="DM40" i="78"/>
  <c r="DI40" i="78"/>
  <c r="DE40" i="78"/>
  <c r="DA40" i="78"/>
  <c r="CW40" i="78"/>
  <c r="CS40" i="78"/>
  <c r="CO40" i="78"/>
  <c r="CK40" i="78"/>
  <c r="CG40" i="78"/>
  <c r="CC40" i="78"/>
  <c r="BY40" i="78"/>
  <c r="BU40" i="78"/>
  <c r="BQ40" i="78"/>
  <c r="BM40" i="78"/>
  <c r="BI40" i="78"/>
  <c r="BE40" i="78"/>
  <c r="BA40" i="78"/>
  <c r="AW40" i="78"/>
  <c r="AS40" i="78"/>
  <c r="AO40" i="78"/>
  <c r="AK40" i="78"/>
  <c r="AG40" i="78"/>
  <c r="AC40" i="78"/>
  <c r="Y40" i="78"/>
  <c r="U40" i="78"/>
  <c r="Q40" i="78"/>
  <c r="M40" i="78"/>
  <c r="DY39" i="78"/>
  <c r="DU39" i="78"/>
  <c r="DQ39" i="78"/>
  <c r="DM39" i="78"/>
  <c r="DI39" i="78"/>
  <c r="DE39" i="78"/>
  <c r="DA39" i="78"/>
  <c r="CW39" i="78"/>
  <c r="CS39" i="78"/>
  <c r="CO39" i="78"/>
  <c r="CK39" i="78"/>
  <c r="CG39" i="78"/>
  <c r="CC39" i="78"/>
  <c r="BY39" i="78"/>
  <c r="BU39" i="78"/>
  <c r="BQ39" i="78"/>
  <c r="BM39" i="78"/>
  <c r="BI39" i="78"/>
  <c r="BE39" i="78"/>
  <c r="BA39" i="78"/>
  <c r="AW39" i="78"/>
  <c r="AS39" i="78"/>
  <c r="AO39" i="78"/>
  <c r="AK39" i="78"/>
  <c r="AG39" i="78"/>
  <c r="AC39" i="78"/>
  <c r="Y39" i="78"/>
  <c r="U39" i="78"/>
  <c r="Q39" i="78"/>
  <c r="M39" i="78"/>
  <c r="DY38" i="78"/>
  <c r="DU38" i="78"/>
  <c r="DQ38" i="78"/>
  <c r="DM38" i="78"/>
  <c r="DI38" i="78"/>
  <c r="DE38" i="78"/>
  <c r="DA38" i="78"/>
  <c r="CW38" i="78"/>
  <c r="CS38" i="78"/>
  <c r="CO38" i="78"/>
  <c r="CK38" i="78"/>
  <c r="CG38" i="78"/>
  <c r="CC38" i="78"/>
  <c r="BY38" i="78"/>
  <c r="BU38" i="78"/>
  <c r="BQ38" i="78"/>
  <c r="BM38" i="78"/>
  <c r="BI38" i="78"/>
  <c r="BE38" i="78"/>
  <c r="BA38" i="78"/>
  <c r="AW38" i="78"/>
  <c r="AS38" i="78"/>
  <c r="AO38" i="78"/>
  <c r="AK38" i="78"/>
  <c r="AG38" i="78"/>
  <c r="AC38" i="78"/>
  <c r="Y38" i="78"/>
  <c r="U38" i="78"/>
  <c r="Q38" i="78"/>
  <c r="M38" i="78"/>
  <c r="DY37" i="78"/>
  <c r="DU37" i="78"/>
  <c r="DQ37" i="78"/>
  <c r="DM37" i="78"/>
  <c r="DI37" i="78"/>
  <c r="DE37" i="78"/>
  <c r="DA37" i="78"/>
  <c r="CW37" i="78"/>
  <c r="CS37" i="78"/>
  <c r="CO37" i="78"/>
  <c r="CK37" i="78"/>
  <c r="CG37" i="78"/>
  <c r="CC37" i="78"/>
  <c r="BY37" i="78"/>
  <c r="BU37" i="78"/>
  <c r="BQ37" i="78"/>
  <c r="BM37" i="78"/>
  <c r="BI37" i="78"/>
  <c r="BE37" i="78"/>
  <c r="BA37" i="78"/>
  <c r="AW37" i="78"/>
  <c r="AS37" i="78"/>
  <c r="AO37" i="78"/>
  <c r="AK37" i="78"/>
  <c r="AG37" i="78"/>
  <c r="AC37" i="78"/>
  <c r="Y37" i="78"/>
  <c r="U37" i="78"/>
  <c r="Q37" i="78"/>
  <c r="M37" i="78"/>
  <c r="DY36" i="78"/>
  <c r="DU36" i="78"/>
  <c r="DQ36" i="78"/>
  <c r="DM36" i="78"/>
  <c r="DI36" i="78"/>
  <c r="DE36" i="78"/>
  <c r="DA36" i="78"/>
  <c r="CW36" i="78"/>
  <c r="CS36" i="78"/>
  <c r="CO36" i="78"/>
  <c r="CK36" i="78"/>
  <c r="CG36" i="78"/>
  <c r="CC36" i="78"/>
  <c r="BY36" i="78"/>
  <c r="BU36" i="78"/>
  <c r="BQ36" i="78"/>
  <c r="BM36" i="78"/>
  <c r="BI36" i="78"/>
  <c r="BE36" i="78"/>
  <c r="BA36" i="78"/>
  <c r="AW36" i="78"/>
  <c r="AS36" i="78"/>
  <c r="AO36" i="78"/>
  <c r="AK36" i="78"/>
  <c r="AG36" i="78"/>
  <c r="AC36" i="78"/>
  <c r="Y36" i="78"/>
  <c r="U36" i="78"/>
  <c r="Q36" i="78"/>
  <c r="M36" i="78"/>
  <c r="DY35" i="78"/>
  <c r="DU35" i="78"/>
  <c r="DQ35" i="78"/>
  <c r="DM35" i="78"/>
  <c r="DI35" i="78"/>
  <c r="DE35" i="78"/>
  <c r="DA35" i="78"/>
  <c r="CW35" i="78"/>
  <c r="CS35" i="78"/>
  <c r="CO35" i="78"/>
  <c r="CK35" i="78"/>
  <c r="CG35" i="78"/>
  <c r="CC35" i="78"/>
  <c r="BY35" i="78"/>
  <c r="BU35" i="78"/>
  <c r="BQ35" i="78"/>
  <c r="BM35" i="78"/>
  <c r="BI35" i="78"/>
  <c r="BE35" i="78"/>
  <c r="BA35" i="78"/>
  <c r="AW35" i="78"/>
  <c r="AS35" i="78"/>
  <c r="AO35" i="78"/>
  <c r="AK35" i="78"/>
  <c r="AG35" i="78"/>
  <c r="AC35" i="78"/>
  <c r="Y35" i="78"/>
  <c r="U35" i="78"/>
  <c r="Q35" i="78"/>
  <c r="M35" i="78"/>
  <c r="DY34" i="78"/>
  <c r="DU34" i="78"/>
  <c r="DQ34" i="78"/>
  <c r="DM34" i="78"/>
  <c r="DI34" i="78"/>
  <c r="DE34" i="78"/>
  <c r="DA34" i="78"/>
  <c r="CW34" i="78"/>
  <c r="CS34" i="78"/>
  <c r="CO34" i="78"/>
  <c r="CK34" i="78"/>
  <c r="CG34" i="78"/>
  <c r="CC34" i="78"/>
  <c r="BY34" i="78"/>
  <c r="BU34" i="78"/>
  <c r="BQ34" i="78"/>
  <c r="BM34" i="78"/>
  <c r="BI34" i="78"/>
  <c r="BE34" i="78"/>
  <c r="BA34" i="78"/>
  <c r="AW34" i="78"/>
  <c r="AS34" i="78"/>
  <c r="AO34" i="78"/>
  <c r="AK34" i="78"/>
  <c r="AG34" i="78"/>
  <c r="AC34" i="78"/>
  <c r="Y34" i="78"/>
  <c r="U34" i="78"/>
  <c r="Q34" i="78"/>
  <c r="M34" i="78"/>
  <c r="DY33" i="78"/>
  <c r="DU33" i="78"/>
  <c r="DQ33" i="78"/>
  <c r="DM33" i="78"/>
  <c r="DI33" i="78"/>
  <c r="DE33" i="78"/>
  <c r="DA33" i="78"/>
  <c r="CW33" i="78"/>
  <c r="CS33" i="78"/>
  <c r="CO33" i="78"/>
  <c r="CK33" i="78"/>
  <c r="CG33" i="78"/>
  <c r="CC33" i="78"/>
  <c r="BY33" i="78"/>
  <c r="BU33" i="78"/>
  <c r="BQ33" i="78"/>
  <c r="BM33" i="78"/>
  <c r="BI33" i="78"/>
  <c r="BE33" i="78"/>
  <c r="BA33" i="78"/>
  <c r="AW33" i="78"/>
  <c r="AS33" i="78"/>
  <c r="AO33" i="78"/>
  <c r="AK33" i="78"/>
  <c r="AG33" i="78"/>
  <c r="AC33" i="78"/>
  <c r="Y33" i="78"/>
  <c r="U33" i="78"/>
  <c r="Q33" i="78"/>
  <c r="M33" i="78"/>
  <c r="DY32" i="78"/>
  <c r="DU32" i="78"/>
  <c r="DQ32" i="78"/>
  <c r="DM32" i="78"/>
  <c r="DI32" i="78"/>
  <c r="DE32" i="78"/>
  <c r="DA32" i="78"/>
  <c r="CW32" i="78"/>
  <c r="CS32" i="78"/>
  <c r="CO32" i="78"/>
  <c r="CK32" i="78"/>
  <c r="CG32" i="78"/>
  <c r="CC32" i="78"/>
  <c r="BY32" i="78"/>
  <c r="BU32" i="78"/>
  <c r="BQ32" i="78"/>
  <c r="BM32" i="78"/>
  <c r="BI32" i="78"/>
  <c r="BE32" i="78"/>
  <c r="BA32" i="78"/>
  <c r="AW32" i="78"/>
  <c r="AS32" i="78"/>
  <c r="AO32" i="78"/>
  <c r="AK32" i="78"/>
  <c r="AG32" i="78"/>
  <c r="AC32" i="78"/>
  <c r="Y32" i="78"/>
  <c r="U32" i="78"/>
  <c r="Q32" i="78"/>
  <c r="M32" i="78"/>
  <c r="DY31" i="78"/>
  <c r="DU31" i="78"/>
  <c r="DQ31" i="78"/>
  <c r="DM31" i="78"/>
  <c r="DI31" i="78"/>
  <c r="DE31" i="78"/>
  <c r="DA31" i="78"/>
  <c r="CW31" i="78"/>
  <c r="CS31" i="78"/>
  <c r="CO31" i="78"/>
  <c r="CK31" i="78"/>
  <c r="CG31" i="78"/>
  <c r="CC31" i="78"/>
  <c r="BY31" i="78"/>
  <c r="BU31" i="78"/>
  <c r="BQ31" i="78"/>
  <c r="BM31" i="78"/>
  <c r="BI31" i="78"/>
  <c r="BE31" i="78"/>
  <c r="BA31" i="78"/>
  <c r="AW31" i="78"/>
  <c r="AS31" i="78"/>
  <c r="AO31" i="78"/>
  <c r="AK31" i="78"/>
  <c r="AG31" i="78"/>
  <c r="AC31" i="78"/>
  <c r="Y31" i="78"/>
  <c r="U31" i="78"/>
  <c r="Q31" i="78"/>
  <c r="M31" i="78"/>
  <c r="DY30" i="78"/>
  <c r="DU30" i="78"/>
  <c r="DQ30" i="78"/>
  <c r="DM30" i="78"/>
  <c r="DI30" i="78"/>
  <c r="DE30" i="78"/>
  <c r="DA30" i="78"/>
  <c r="CW30" i="78"/>
  <c r="CS30" i="78"/>
  <c r="CO30" i="78"/>
  <c r="CK30" i="78"/>
  <c r="CG30" i="78"/>
  <c r="CC30" i="78"/>
  <c r="BY30" i="78"/>
  <c r="BU30" i="78"/>
  <c r="BQ30" i="78"/>
  <c r="BM30" i="78"/>
  <c r="BI30" i="78"/>
  <c r="BE30" i="78"/>
  <c r="BA30" i="78"/>
  <c r="AW30" i="78"/>
  <c r="AS30" i="78"/>
  <c r="AO30" i="78"/>
  <c r="AK30" i="78"/>
  <c r="AG30" i="78"/>
  <c r="AC30" i="78"/>
  <c r="Y30" i="78"/>
  <c r="U30" i="78"/>
  <c r="Q30" i="78"/>
  <c r="M30" i="78"/>
  <c r="DY29" i="78"/>
  <c r="DU29" i="78"/>
  <c r="DQ29" i="78"/>
  <c r="DM29" i="78"/>
  <c r="DI29" i="78"/>
  <c r="DE29" i="78"/>
  <c r="DA29" i="78"/>
  <c r="CW29" i="78"/>
  <c r="CS29" i="78"/>
  <c r="CO29" i="78"/>
  <c r="CK29" i="78"/>
  <c r="CG29" i="78"/>
  <c r="CC29" i="78"/>
  <c r="BY29" i="78"/>
  <c r="BU29" i="78"/>
  <c r="BQ29" i="78"/>
  <c r="BM29" i="78"/>
  <c r="BI29" i="78"/>
  <c r="BE29" i="78"/>
  <c r="BA29" i="78"/>
  <c r="AW29" i="78"/>
  <c r="AS29" i="78"/>
  <c r="AO29" i="78"/>
  <c r="AK29" i="78"/>
  <c r="AG29" i="78"/>
  <c r="AC29" i="78"/>
  <c r="Y29" i="78"/>
  <c r="U29" i="78"/>
  <c r="Q29" i="78"/>
  <c r="M29" i="78"/>
  <c r="DY28" i="78"/>
  <c r="DU28" i="78"/>
  <c r="DQ28" i="78"/>
  <c r="DM28" i="78"/>
  <c r="DI28" i="78"/>
  <c r="DE28" i="78"/>
  <c r="DA28" i="78"/>
  <c r="CW28" i="78"/>
  <c r="CS28" i="78"/>
  <c r="CO28" i="78"/>
  <c r="CK28" i="78"/>
  <c r="CG28" i="78"/>
  <c r="CC28" i="78"/>
  <c r="BY28" i="78"/>
  <c r="BU28" i="78"/>
  <c r="BQ28" i="78"/>
  <c r="BM28" i="78"/>
  <c r="BI28" i="78"/>
  <c r="BE28" i="78"/>
  <c r="BA28" i="78"/>
  <c r="AW28" i="78"/>
  <c r="AS28" i="78"/>
  <c r="AO28" i="78"/>
  <c r="AK28" i="78"/>
  <c r="AG28" i="78"/>
  <c r="AC28" i="78"/>
  <c r="Y28" i="78"/>
  <c r="U28" i="78"/>
  <c r="Q28" i="78"/>
  <c r="M28" i="78"/>
  <c r="DY27" i="78"/>
  <c r="DU27" i="78"/>
  <c r="DQ27" i="78"/>
  <c r="DM27" i="78"/>
  <c r="DI27" i="78"/>
  <c r="DE27" i="78"/>
  <c r="DA27" i="78"/>
  <c r="CW27" i="78"/>
  <c r="CS27" i="78"/>
  <c r="CO27" i="78"/>
  <c r="CK27" i="78"/>
  <c r="CG27" i="78"/>
  <c r="CC27" i="78"/>
  <c r="BY27" i="78"/>
  <c r="BU27" i="78"/>
  <c r="BQ27" i="78"/>
  <c r="BM27" i="78"/>
  <c r="BI27" i="78"/>
  <c r="BE27" i="78"/>
  <c r="AW27" i="78"/>
  <c r="AS27" i="78"/>
  <c r="AO27" i="78"/>
  <c r="AK27" i="78"/>
  <c r="AG27" i="78"/>
  <c r="AC27" i="78"/>
  <c r="Y27" i="78"/>
  <c r="U27" i="78"/>
  <c r="Q27" i="78"/>
  <c r="M27" i="78"/>
  <c r="DY26" i="78"/>
  <c r="DU26" i="78"/>
  <c r="DQ26" i="78"/>
  <c r="DM26" i="78"/>
  <c r="DI26" i="78"/>
  <c r="DE26" i="78"/>
  <c r="DA26" i="78"/>
  <c r="CW26" i="78"/>
  <c r="CS26" i="78"/>
  <c r="CO26" i="78"/>
  <c r="CK26" i="78"/>
  <c r="CG26" i="78"/>
  <c r="CC26" i="78"/>
  <c r="BY26" i="78"/>
  <c r="BU26" i="78"/>
  <c r="BQ26" i="78"/>
  <c r="BM26" i="78"/>
  <c r="BI26" i="78"/>
  <c r="BE26" i="78"/>
  <c r="AW26" i="78"/>
  <c r="AS26" i="78"/>
  <c r="AO26" i="78"/>
  <c r="AK26" i="78"/>
  <c r="AG26" i="78"/>
  <c r="AC26" i="78"/>
  <c r="Y26" i="78"/>
  <c r="U26" i="78"/>
  <c r="Q26" i="78"/>
  <c r="M26" i="78"/>
  <c r="DY25" i="78"/>
  <c r="DU25" i="78"/>
  <c r="DQ25" i="78"/>
  <c r="DM25" i="78"/>
  <c r="DI25" i="78"/>
  <c r="DE25" i="78"/>
  <c r="DA25" i="78"/>
  <c r="CW25" i="78"/>
  <c r="CS25" i="78"/>
  <c r="CO25" i="78"/>
  <c r="CK25" i="78"/>
  <c r="CG25" i="78"/>
  <c r="CC25" i="78"/>
  <c r="BQ25" i="78"/>
  <c r="BM25" i="78"/>
  <c r="BI25" i="78"/>
  <c r="BE25" i="78"/>
  <c r="AW25" i="78"/>
  <c r="AS25" i="78"/>
  <c r="AO25" i="78"/>
  <c r="AK25" i="78"/>
  <c r="AG25" i="78"/>
  <c r="AC25" i="78"/>
  <c r="Y25" i="78"/>
  <c r="U25" i="78"/>
  <c r="Q25" i="78"/>
  <c r="M25" i="78"/>
  <c r="DU24" i="78"/>
  <c r="DQ24" i="78"/>
  <c r="DM24" i="78"/>
  <c r="DI24" i="78"/>
  <c r="DE24" i="78"/>
  <c r="DA24" i="78"/>
  <c r="CS24" i="78"/>
  <c r="CK24" i="78"/>
  <c r="CG24" i="78"/>
  <c r="CC24" i="78"/>
  <c r="BQ24" i="78"/>
  <c r="BI24" i="78"/>
  <c r="BE24" i="78"/>
  <c r="AW24" i="78"/>
  <c r="AS24" i="78"/>
  <c r="AO24" i="78"/>
  <c r="AK24" i="78"/>
  <c r="AG24" i="78"/>
  <c r="AC24" i="78"/>
  <c r="Y24" i="78"/>
  <c r="U24" i="78"/>
  <c r="Q24" i="78"/>
  <c r="M24" i="78"/>
  <c r="DU23" i="78"/>
  <c r="DQ23" i="78"/>
  <c r="DM23" i="78"/>
  <c r="DI23" i="78"/>
  <c r="DE23" i="78"/>
  <c r="DA23" i="78"/>
  <c r="CS23" i="78"/>
  <c r="CK23" i="78"/>
  <c r="CC23" i="78"/>
  <c r="BQ23" i="78"/>
  <c r="BI23" i="78"/>
  <c r="BE23" i="78"/>
  <c r="AW23" i="78"/>
  <c r="AS23" i="78"/>
  <c r="AO23" i="78"/>
  <c r="AK23" i="78"/>
  <c r="AG23" i="78"/>
  <c r="AC23" i="78"/>
  <c r="Y23" i="78"/>
  <c r="U23" i="78"/>
  <c r="Q23" i="78"/>
  <c r="M23" i="78"/>
  <c r="DU22" i="78"/>
  <c r="DQ22" i="78"/>
  <c r="DM22" i="78"/>
  <c r="DI22" i="78"/>
  <c r="DE22" i="78"/>
  <c r="DA22" i="78"/>
  <c r="CS22" i="78"/>
  <c r="CK22" i="78"/>
  <c r="BQ22" i="78"/>
  <c r="BI22" i="78"/>
  <c r="BE22" i="78"/>
  <c r="AW22" i="78"/>
  <c r="AO22" i="78"/>
  <c r="AK22" i="78"/>
  <c r="AG22" i="78"/>
  <c r="AC22" i="78"/>
  <c r="Y22" i="78"/>
  <c r="U22" i="78"/>
  <c r="Q22" i="78"/>
  <c r="M22" i="78"/>
  <c r="DU21" i="78"/>
  <c r="DQ21" i="78"/>
  <c r="DM21" i="78"/>
  <c r="DI21" i="78"/>
  <c r="DE21" i="78"/>
  <c r="CS21" i="78"/>
  <c r="CK21" i="78"/>
  <c r="BQ21" i="78"/>
  <c r="BI21" i="78"/>
  <c r="BE21" i="78"/>
  <c r="AW21" i="78"/>
  <c r="AO21" i="78"/>
  <c r="U21" i="78"/>
  <c r="Q21" i="78"/>
  <c r="M21" i="78"/>
  <c r="DI20" i="78"/>
  <c r="DE20" i="78"/>
  <c r="CS20" i="78"/>
  <c r="CK20" i="78"/>
  <c r="BQ20" i="78"/>
  <c r="BE20" i="78"/>
  <c r="AW20" i="78"/>
  <c r="AO20" i="78"/>
  <c r="Q20" i="78"/>
  <c r="M20" i="78"/>
  <c r="DE19" i="78"/>
  <c r="CK19" i="78"/>
  <c r="BQ19" i="78"/>
  <c r="BE19" i="78"/>
  <c r="AW19" i="78"/>
  <c r="AO19" i="78"/>
  <c r="Q19" i="78"/>
  <c r="I17" i="78"/>
  <c r="H17" i="78"/>
  <c r="I16" i="78"/>
  <c r="H16" i="78"/>
  <c r="DY14" i="78"/>
  <c r="DY15" i="78" s="1"/>
  <c r="DY16" i="78" s="1"/>
  <c r="DY17" i="78" s="1"/>
  <c r="DY18" i="78" s="1"/>
  <c r="DY19" i="78" s="1"/>
  <c r="DY20" i="78" s="1"/>
  <c r="DY21" i="78" s="1"/>
  <c r="DY22" i="78" s="1"/>
  <c r="DY23" i="78" s="1"/>
  <c r="DY24" i="78" s="1"/>
  <c r="DU14" i="78"/>
  <c r="DU15" i="78" s="1"/>
  <c r="DU16" i="78" s="1"/>
  <c r="DU17" i="78" s="1"/>
  <c r="DU18" i="78" s="1"/>
  <c r="DU19" i="78" s="1"/>
  <c r="DU20" i="78" s="1"/>
  <c r="DQ14" i="78"/>
  <c r="DQ15" i="78" s="1"/>
  <c r="DQ16" i="78" s="1"/>
  <c r="DQ17" i="78" s="1"/>
  <c r="DQ18" i="78" s="1"/>
  <c r="DQ19" i="78" s="1"/>
  <c r="DQ20" i="78" s="1"/>
  <c r="DM14" i="78"/>
  <c r="DM15" i="78" s="1"/>
  <c r="DM16" i="78" s="1"/>
  <c r="DM17" i="78" s="1"/>
  <c r="DM18" i="78" s="1"/>
  <c r="DM19" i="78" s="1"/>
  <c r="DM20" i="78" s="1"/>
  <c r="DI14" i="78"/>
  <c r="DI15" i="78" s="1"/>
  <c r="DI16" i="78" s="1"/>
  <c r="DI17" i="78" s="1"/>
  <c r="DI18" i="78" s="1"/>
  <c r="DI19" i="78" s="1"/>
  <c r="DE14" i="78"/>
  <c r="DE15" i="78" s="1"/>
  <c r="DE16" i="78" s="1"/>
  <c r="DE17" i="78" s="1"/>
  <c r="DE18" i="78" s="1"/>
  <c r="DA14" i="78"/>
  <c r="DA15" i="78" s="1"/>
  <c r="DA16" i="78" s="1"/>
  <c r="DA17" i="78" s="1"/>
  <c r="DA18" i="78" s="1"/>
  <c r="DA19" i="78" s="1"/>
  <c r="DA20" i="78" s="1"/>
  <c r="DA21" i="78" s="1"/>
  <c r="CW14" i="78"/>
  <c r="CW15" i="78" s="1"/>
  <c r="CW16" i="78" s="1"/>
  <c r="CW17" i="78" s="1"/>
  <c r="CW18" i="78" s="1"/>
  <c r="CW19" i="78" s="1"/>
  <c r="CW20" i="78" s="1"/>
  <c r="CW21" i="78" s="1"/>
  <c r="CW22" i="78" s="1"/>
  <c r="CW23" i="78" s="1"/>
  <c r="CW24" i="78" s="1"/>
  <c r="CS14" i="78"/>
  <c r="CS15" i="78" s="1"/>
  <c r="CS16" i="78" s="1"/>
  <c r="CS17" i="78" s="1"/>
  <c r="CS18" i="78" s="1"/>
  <c r="CS19" i="78" s="1"/>
  <c r="CO14" i="78"/>
  <c r="CO15" i="78" s="1"/>
  <c r="CO16" i="78" s="1"/>
  <c r="CO17" i="78" s="1"/>
  <c r="CO18" i="78" s="1"/>
  <c r="CO19" i="78" s="1"/>
  <c r="CO20" i="78" s="1"/>
  <c r="CO21" i="78" s="1"/>
  <c r="CO22" i="78" s="1"/>
  <c r="CO23" i="78" s="1"/>
  <c r="CO24" i="78" s="1"/>
  <c r="CK14" i="78"/>
  <c r="CK15" i="78" s="1"/>
  <c r="CK16" i="78" s="1"/>
  <c r="CK17" i="78" s="1"/>
  <c r="CK18" i="78" s="1"/>
  <c r="CG14" i="78"/>
  <c r="CG15" i="78" s="1"/>
  <c r="CG16" i="78" s="1"/>
  <c r="CG17" i="78" s="1"/>
  <c r="CG18" i="78" s="1"/>
  <c r="CG19" i="78" s="1"/>
  <c r="CG20" i="78" s="1"/>
  <c r="CG21" i="78" s="1"/>
  <c r="CG22" i="78" s="1"/>
  <c r="CG23" i="78" s="1"/>
  <c r="CC14" i="78"/>
  <c r="CC15" i="78" s="1"/>
  <c r="CC16" i="78" s="1"/>
  <c r="CC17" i="78" s="1"/>
  <c r="CC18" i="78" s="1"/>
  <c r="CC19" i="78" s="1"/>
  <c r="CC20" i="78" s="1"/>
  <c r="CC21" i="78" s="1"/>
  <c r="CC22" i="78" s="1"/>
  <c r="BY14" i="78"/>
  <c r="BY15" i="78" s="1"/>
  <c r="BY16" i="78" s="1"/>
  <c r="BY17" i="78" s="1"/>
  <c r="BY18" i="78" s="1"/>
  <c r="BY19" i="78" s="1"/>
  <c r="BY20" i="78" s="1"/>
  <c r="BY21" i="78" s="1"/>
  <c r="BY22" i="78" s="1"/>
  <c r="BY23" i="78" s="1"/>
  <c r="BY24" i="78" s="1"/>
  <c r="BY25" i="78" s="1"/>
  <c r="BU14" i="78"/>
  <c r="BU15" i="78" s="1"/>
  <c r="BU16" i="78" s="1"/>
  <c r="BU17" i="78" s="1"/>
  <c r="BU18" i="78" s="1"/>
  <c r="BU19" i="78" s="1"/>
  <c r="BU20" i="78" s="1"/>
  <c r="BU21" i="78" s="1"/>
  <c r="BU22" i="78" s="1"/>
  <c r="BU23" i="78" s="1"/>
  <c r="BU24" i="78" s="1"/>
  <c r="BU25" i="78" s="1"/>
  <c r="BQ14" i="78"/>
  <c r="BQ15" i="78" s="1"/>
  <c r="BQ16" i="78" s="1"/>
  <c r="BQ17" i="78" s="1"/>
  <c r="BQ18" i="78" s="1"/>
  <c r="BM14" i="78"/>
  <c r="BM15" i="78" s="1"/>
  <c r="BM16" i="78" s="1"/>
  <c r="BM17" i="78" s="1"/>
  <c r="BM18" i="78" s="1"/>
  <c r="BM19" i="78" s="1"/>
  <c r="BM20" i="78" s="1"/>
  <c r="BM21" i="78" s="1"/>
  <c r="BM22" i="78" s="1"/>
  <c r="BM23" i="78" s="1"/>
  <c r="BM24" i="78" s="1"/>
  <c r="BI14" i="78"/>
  <c r="BI15" i="78" s="1"/>
  <c r="BI16" i="78" s="1"/>
  <c r="BI17" i="78" s="1"/>
  <c r="BI18" i="78" s="1"/>
  <c r="BI19" i="78" s="1"/>
  <c r="BI20" i="78" s="1"/>
  <c r="BE14" i="78"/>
  <c r="BE15" i="78" s="1"/>
  <c r="BE16" i="78" s="1"/>
  <c r="BE17" i="78" s="1"/>
  <c r="BE18" i="78" s="1"/>
  <c r="BA14" i="78"/>
  <c r="BA15" i="78" s="1"/>
  <c r="BA16" i="78" s="1"/>
  <c r="BA17" i="78" s="1"/>
  <c r="BA18" i="78" s="1"/>
  <c r="BA19" i="78" s="1"/>
  <c r="BA20" i="78" s="1"/>
  <c r="BA21" i="78" s="1"/>
  <c r="BA22" i="78" s="1"/>
  <c r="BA23" i="78" s="1"/>
  <c r="BA24" i="78" s="1"/>
  <c r="BA25" i="78" s="1"/>
  <c r="BA26" i="78" s="1"/>
  <c r="BA27" i="78" s="1"/>
  <c r="AW14" i="78"/>
  <c r="AW15" i="78" s="1"/>
  <c r="AW16" i="78" s="1"/>
  <c r="AW17" i="78" s="1"/>
  <c r="AW18" i="78" s="1"/>
  <c r="AS14" i="78"/>
  <c r="AS15" i="78" s="1"/>
  <c r="AS16" i="78" s="1"/>
  <c r="AS17" i="78" s="1"/>
  <c r="AS18" i="78" s="1"/>
  <c r="AS19" i="78" s="1"/>
  <c r="AS20" i="78" s="1"/>
  <c r="AS21" i="78" s="1"/>
  <c r="AS22" i="78" s="1"/>
  <c r="AO14" i="78"/>
  <c r="AO15" i="78" s="1"/>
  <c r="AO16" i="78" s="1"/>
  <c r="AO17" i="78" s="1"/>
  <c r="AO18" i="78" s="1"/>
  <c r="AK14" i="78"/>
  <c r="AK15" i="78" s="1"/>
  <c r="AK16" i="78" s="1"/>
  <c r="AK17" i="78" s="1"/>
  <c r="AK18" i="78" s="1"/>
  <c r="AK19" i="78" s="1"/>
  <c r="AK20" i="78" s="1"/>
  <c r="AK21" i="78" s="1"/>
  <c r="AG14" i="78"/>
  <c r="AG15" i="78" s="1"/>
  <c r="AG16" i="78" s="1"/>
  <c r="AG17" i="78" s="1"/>
  <c r="AG18" i="78" s="1"/>
  <c r="AG19" i="78" s="1"/>
  <c r="AG20" i="78" s="1"/>
  <c r="AG21" i="78" s="1"/>
  <c r="AC14" i="78"/>
  <c r="AC15" i="78" s="1"/>
  <c r="AC16" i="78" s="1"/>
  <c r="AC17" i="78" s="1"/>
  <c r="AC18" i="78" s="1"/>
  <c r="AC19" i="78" s="1"/>
  <c r="AC20" i="78" s="1"/>
  <c r="AC21" i="78" s="1"/>
  <c r="Y14" i="78"/>
  <c r="Y15" i="78" s="1"/>
  <c r="Y16" i="78" s="1"/>
  <c r="Y17" i="78" s="1"/>
  <c r="Y18" i="78" s="1"/>
  <c r="Y19" i="78" s="1"/>
  <c r="Y20" i="78" s="1"/>
  <c r="Y21" i="78" s="1"/>
  <c r="U14" i="78"/>
  <c r="U15" i="78" s="1"/>
  <c r="U16" i="78" s="1"/>
  <c r="U17" i="78" s="1"/>
  <c r="U18" i="78" s="1"/>
  <c r="U19" i="78" s="1"/>
  <c r="U20" i="78" s="1"/>
  <c r="Q14" i="78"/>
  <c r="Q15" i="78" s="1"/>
  <c r="Q16" i="78" s="1"/>
  <c r="Q17" i="78" s="1"/>
  <c r="Q18" i="78" s="1"/>
  <c r="M14" i="78"/>
  <c r="M15" i="78" s="1"/>
  <c r="M16" i="78" s="1"/>
  <c r="M17" i="78" s="1"/>
  <c r="M18" i="78" s="1"/>
  <c r="M19" i="78" s="1"/>
  <c r="I15" i="78"/>
  <c r="G15" i="78" s="1"/>
  <c r="H15" i="78"/>
  <c r="M15" i="82"/>
  <c r="A8" i="78"/>
  <c r="A9" i="78" s="1"/>
  <c r="A10" i="78" s="1"/>
  <c r="A11" i="78" s="1"/>
  <c r="A12" i="78" s="1"/>
  <c r="A13" i="78" s="1"/>
  <c r="A14" i="78" s="1"/>
  <c r="A15" i="78" s="1"/>
  <c r="A16" i="78" s="1"/>
  <c r="A17" i="78" s="1"/>
  <c r="A18" i="78" s="1"/>
  <c r="A19" i="78" s="1"/>
  <c r="A20" i="78" s="1"/>
  <c r="A21" i="78" s="1"/>
  <c r="A22" i="78" s="1"/>
  <c r="A23" i="78" s="1"/>
  <c r="A24" i="78" s="1"/>
  <c r="A25" i="78" s="1"/>
  <c r="A26" i="78" s="1"/>
  <c r="A27" i="78" s="1"/>
  <c r="A28" i="78" s="1"/>
  <c r="A29" i="78" s="1"/>
  <c r="A30" i="78" s="1"/>
  <c r="A31" i="78" s="1"/>
  <c r="A32" i="78" s="1"/>
  <c r="A33" i="78" s="1"/>
  <c r="A34" i="78" s="1"/>
  <c r="A35" i="78" s="1"/>
  <c r="A36" i="78" s="1"/>
  <c r="A37" i="78" s="1"/>
  <c r="A38" i="78" s="1"/>
  <c r="A39" i="78" s="1"/>
  <c r="A40" i="78" s="1"/>
  <c r="A41" i="78" s="1"/>
  <c r="A42" i="78" s="1"/>
  <c r="DQ103" i="79"/>
  <c r="DM103" i="79"/>
  <c r="DI103" i="79"/>
  <c r="DE103" i="79"/>
  <c r="DA103" i="79"/>
  <c r="CW103" i="79"/>
  <c r="CS103" i="79"/>
  <c r="CO103" i="79"/>
  <c r="CK103" i="79"/>
  <c r="CG103" i="79"/>
  <c r="CC103" i="79"/>
  <c r="BY103" i="79"/>
  <c r="BU103" i="79"/>
  <c r="BQ103" i="79"/>
  <c r="BM103" i="79"/>
  <c r="BI103" i="79"/>
  <c r="BE103" i="79"/>
  <c r="BA103" i="79"/>
  <c r="AW103" i="79"/>
  <c r="AS103" i="79"/>
  <c r="AO103" i="79"/>
  <c r="AK103" i="79"/>
  <c r="AG103" i="79"/>
  <c r="AC103" i="79"/>
  <c r="Y103" i="79"/>
  <c r="U103" i="79"/>
  <c r="Q103" i="79"/>
  <c r="M103" i="79"/>
  <c r="DY102" i="79"/>
  <c r="DU102" i="79"/>
  <c r="DQ102" i="79"/>
  <c r="DM102" i="79"/>
  <c r="DI102" i="79"/>
  <c r="DE102" i="79"/>
  <c r="DA102" i="79"/>
  <c r="CW102" i="79"/>
  <c r="CS102" i="79"/>
  <c r="CO102" i="79"/>
  <c r="CK102" i="79"/>
  <c r="CG102" i="79"/>
  <c r="CC102" i="79"/>
  <c r="BY102" i="79"/>
  <c r="BU102" i="79"/>
  <c r="BQ102" i="79"/>
  <c r="BM102" i="79"/>
  <c r="BI102" i="79"/>
  <c r="BE102" i="79"/>
  <c r="BA102" i="79"/>
  <c r="AW102" i="79"/>
  <c r="AS102" i="79"/>
  <c r="AO102" i="79"/>
  <c r="AK102" i="79"/>
  <c r="AG102" i="79"/>
  <c r="AC102" i="79"/>
  <c r="Y102" i="79"/>
  <c r="U102" i="79"/>
  <c r="Q102" i="79"/>
  <c r="M102" i="79"/>
  <c r="F102" i="79"/>
  <c r="DY101" i="79"/>
  <c r="DU101" i="79"/>
  <c r="DQ101" i="79"/>
  <c r="DM101" i="79"/>
  <c r="DI101" i="79"/>
  <c r="DE101" i="79"/>
  <c r="DA101" i="79"/>
  <c r="CW101" i="79"/>
  <c r="CS101" i="79"/>
  <c r="CO101" i="79"/>
  <c r="CK101" i="79"/>
  <c r="CG101" i="79"/>
  <c r="CC101" i="79"/>
  <c r="BY101" i="79"/>
  <c r="BU101" i="79"/>
  <c r="BQ101" i="79"/>
  <c r="BM101" i="79"/>
  <c r="BI101" i="79"/>
  <c r="BE101" i="79"/>
  <c r="BA101" i="79"/>
  <c r="AW101" i="79"/>
  <c r="AS101" i="79"/>
  <c r="AO101" i="79"/>
  <c r="AK101" i="79"/>
  <c r="AG101" i="79"/>
  <c r="AC101" i="79"/>
  <c r="Y101" i="79"/>
  <c r="U101" i="79"/>
  <c r="Q101" i="79"/>
  <c r="M101" i="79"/>
  <c r="A101" i="79"/>
  <c r="DY100" i="79"/>
  <c r="DU100" i="79"/>
  <c r="DQ100" i="79"/>
  <c r="DM100" i="79"/>
  <c r="DI100" i="79"/>
  <c r="DE100" i="79"/>
  <c r="DA100" i="79"/>
  <c r="CW100" i="79"/>
  <c r="CS100" i="79"/>
  <c r="CO100" i="79"/>
  <c r="CK100" i="79"/>
  <c r="CG100" i="79"/>
  <c r="CC100" i="79"/>
  <c r="BY100" i="79"/>
  <c r="BU100" i="79"/>
  <c r="BQ100" i="79"/>
  <c r="BM100" i="79"/>
  <c r="BI100" i="79"/>
  <c r="BE100" i="79"/>
  <c r="BA100" i="79"/>
  <c r="AW100" i="79"/>
  <c r="AS100" i="79"/>
  <c r="AO100" i="79"/>
  <c r="AK100" i="79"/>
  <c r="AG100" i="79"/>
  <c r="AC100" i="79"/>
  <c r="Y100" i="79"/>
  <c r="U100" i="79"/>
  <c r="Q100" i="79"/>
  <c r="M100" i="79"/>
  <c r="A100" i="79"/>
  <c r="DY99" i="79"/>
  <c r="DU99" i="79"/>
  <c r="DQ99" i="79"/>
  <c r="DM99" i="79"/>
  <c r="DI99" i="79"/>
  <c r="DE99" i="79"/>
  <c r="DA99" i="79"/>
  <c r="CW99" i="79"/>
  <c r="CS99" i="79"/>
  <c r="CO99" i="79"/>
  <c r="CK99" i="79"/>
  <c r="CG99" i="79"/>
  <c r="CC99" i="79"/>
  <c r="BY99" i="79"/>
  <c r="BU99" i="79"/>
  <c r="BQ99" i="79"/>
  <c r="BM99" i="79"/>
  <c r="BI99" i="79"/>
  <c r="BE99" i="79"/>
  <c r="BA99" i="79"/>
  <c r="AW99" i="79"/>
  <c r="AS99" i="79"/>
  <c r="AO99" i="79"/>
  <c r="AK99" i="79"/>
  <c r="AG99" i="79"/>
  <c r="AC99" i="79"/>
  <c r="Y99" i="79"/>
  <c r="U99" i="79"/>
  <c r="Q99" i="79"/>
  <c r="M99" i="79"/>
  <c r="A99" i="79"/>
  <c r="DY98" i="79"/>
  <c r="DU98" i="79"/>
  <c r="DQ98" i="79"/>
  <c r="DM98" i="79"/>
  <c r="DI98" i="79"/>
  <c r="DE98" i="79"/>
  <c r="DA98" i="79"/>
  <c r="CW98" i="79"/>
  <c r="CS98" i="79"/>
  <c r="CO98" i="79"/>
  <c r="CK98" i="79"/>
  <c r="CG98" i="79"/>
  <c r="CC98" i="79"/>
  <c r="BY98" i="79"/>
  <c r="BU98" i="79"/>
  <c r="BQ98" i="79"/>
  <c r="BM98" i="79"/>
  <c r="BI98" i="79"/>
  <c r="BE98" i="79"/>
  <c r="BA98" i="79"/>
  <c r="AW98" i="79"/>
  <c r="AS98" i="79"/>
  <c r="AO98" i="79"/>
  <c r="AK98" i="79"/>
  <c r="AG98" i="79"/>
  <c r="AC98" i="79"/>
  <c r="Y98" i="79"/>
  <c r="U98" i="79"/>
  <c r="Q98" i="79"/>
  <c r="M98" i="79"/>
  <c r="A98" i="79"/>
  <c r="DY97" i="79"/>
  <c r="DU97" i="79"/>
  <c r="DQ97" i="79"/>
  <c r="DM97" i="79"/>
  <c r="DI97" i="79"/>
  <c r="DE97" i="79"/>
  <c r="DA97" i="79"/>
  <c r="CW97" i="79"/>
  <c r="CS97" i="79"/>
  <c r="CO97" i="79"/>
  <c r="CK97" i="79"/>
  <c r="CG97" i="79"/>
  <c r="CC97" i="79"/>
  <c r="BY97" i="79"/>
  <c r="BU97" i="79"/>
  <c r="BQ97" i="79"/>
  <c r="BM97" i="79"/>
  <c r="BI97" i="79"/>
  <c r="BE97" i="79"/>
  <c r="BA97" i="79"/>
  <c r="AW97" i="79"/>
  <c r="AS97" i="79"/>
  <c r="AO97" i="79"/>
  <c r="AK97" i="79"/>
  <c r="AG97" i="79"/>
  <c r="AC97" i="79"/>
  <c r="Y97" i="79"/>
  <c r="U97" i="79"/>
  <c r="Q97" i="79"/>
  <c r="M97" i="79"/>
  <c r="A97" i="79"/>
  <c r="DY96" i="79"/>
  <c r="DU96" i="79"/>
  <c r="DQ96" i="79"/>
  <c r="DM96" i="79"/>
  <c r="DI96" i="79"/>
  <c r="DE96" i="79"/>
  <c r="DA96" i="79"/>
  <c r="CW96" i="79"/>
  <c r="CS96" i="79"/>
  <c r="CO96" i="79"/>
  <c r="CK96" i="79"/>
  <c r="CG96" i="79"/>
  <c r="CC96" i="79"/>
  <c r="BY96" i="79"/>
  <c r="BU96" i="79"/>
  <c r="BQ96" i="79"/>
  <c r="BM96" i="79"/>
  <c r="BI96" i="79"/>
  <c r="BE96" i="79"/>
  <c r="BA96" i="79"/>
  <c r="AW96" i="79"/>
  <c r="AS96" i="79"/>
  <c r="AO96" i="79"/>
  <c r="AK96" i="79"/>
  <c r="AG96" i="79"/>
  <c r="AC96" i="79"/>
  <c r="Y96" i="79"/>
  <c r="U96" i="79"/>
  <c r="Q96" i="79"/>
  <c r="M96" i="79"/>
  <c r="A96" i="79"/>
  <c r="DY95" i="79"/>
  <c r="DU95" i="79"/>
  <c r="DQ95" i="79"/>
  <c r="DM95" i="79"/>
  <c r="DI95" i="79"/>
  <c r="DE95" i="79"/>
  <c r="DA95" i="79"/>
  <c r="CW95" i="79"/>
  <c r="CS95" i="79"/>
  <c r="CO95" i="79"/>
  <c r="CK95" i="79"/>
  <c r="CG95" i="79"/>
  <c r="CC95" i="79"/>
  <c r="BY95" i="79"/>
  <c r="BU95" i="79"/>
  <c r="BQ95" i="79"/>
  <c r="BM95" i="79"/>
  <c r="BI95" i="79"/>
  <c r="BE95" i="79"/>
  <c r="BA95" i="79"/>
  <c r="AW95" i="79"/>
  <c r="AS95" i="79"/>
  <c r="AO95" i="79"/>
  <c r="AK95" i="79"/>
  <c r="AG95" i="79"/>
  <c r="AC95" i="79"/>
  <c r="Y95" i="79"/>
  <c r="U95" i="79"/>
  <c r="Q95" i="79"/>
  <c r="M95" i="79"/>
  <c r="A95" i="79"/>
  <c r="DY94" i="79"/>
  <c r="DU94" i="79"/>
  <c r="DQ94" i="79"/>
  <c r="DM94" i="79"/>
  <c r="DI94" i="79"/>
  <c r="DE94" i="79"/>
  <c r="DA94" i="79"/>
  <c r="CW94" i="79"/>
  <c r="CS94" i="79"/>
  <c r="CO94" i="79"/>
  <c r="CK94" i="79"/>
  <c r="CG94" i="79"/>
  <c r="CC94" i="79"/>
  <c r="BY94" i="79"/>
  <c r="BU94" i="79"/>
  <c r="BQ94" i="79"/>
  <c r="BM94" i="79"/>
  <c r="BI94" i="79"/>
  <c r="BE94" i="79"/>
  <c r="BA94" i="79"/>
  <c r="AW94" i="79"/>
  <c r="AS94" i="79"/>
  <c r="AO94" i="79"/>
  <c r="AK94" i="79"/>
  <c r="AG94" i="79"/>
  <c r="AC94" i="79"/>
  <c r="Y94" i="79"/>
  <c r="U94" i="79"/>
  <c r="Q94" i="79"/>
  <c r="M94" i="79"/>
  <c r="A94" i="79"/>
  <c r="DY93" i="79"/>
  <c r="DU93" i="79"/>
  <c r="DQ93" i="79"/>
  <c r="DM93" i="79"/>
  <c r="DI93" i="79"/>
  <c r="DE93" i="79"/>
  <c r="DA93" i="79"/>
  <c r="CW93" i="79"/>
  <c r="CS93" i="79"/>
  <c r="CO93" i="79"/>
  <c r="CK93" i="79"/>
  <c r="CG93" i="79"/>
  <c r="CC93" i="79"/>
  <c r="BY93" i="79"/>
  <c r="BU93" i="79"/>
  <c r="BQ93" i="79"/>
  <c r="BM93" i="79"/>
  <c r="BI93" i="79"/>
  <c r="BE93" i="79"/>
  <c r="BA93" i="79"/>
  <c r="AW93" i="79"/>
  <c r="AS93" i="79"/>
  <c r="AO93" i="79"/>
  <c r="AK93" i="79"/>
  <c r="AG93" i="79"/>
  <c r="AC93" i="79"/>
  <c r="Y93" i="79"/>
  <c r="U93" i="79"/>
  <c r="Q93" i="79"/>
  <c r="M93" i="79"/>
  <c r="A93" i="79"/>
  <c r="DY92" i="79"/>
  <c r="DU92" i="79"/>
  <c r="DQ92" i="79"/>
  <c r="DM92" i="79"/>
  <c r="DI92" i="79"/>
  <c r="DE92" i="79"/>
  <c r="DA92" i="79"/>
  <c r="CW92" i="79"/>
  <c r="CS92" i="79"/>
  <c r="CO92" i="79"/>
  <c r="CK92" i="79"/>
  <c r="CG92" i="79"/>
  <c r="CC92" i="79"/>
  <c r="BY92" i="79"/>
  <c r="BU92" i="79"/>
  <c r="BQ92" i="79"/>
  <c r="BM92" i="79"/>
  <c r="BI92" i="79"/>
  <c r="BE92" i="79"/>
  <c r="BA92" i="79"/>
  <c r="AW92" i="79"/>
  <c r="AS92" i="79"/>
  <c r="AO92" i="79"/>
  <c r="AK92" i="79"/>
  <c r="AG92" i="79"/>
  <c r="AC92" i="79"/>
  <c r="Y92" i="79"/>
  <c r="U92" i="79"/>
  <c r="Q92" i="79"/>
  <c r="M92" i="79"/>
  <c r="A92" i="79"/>
  <c r="DY91" i="79"/>
  <c r="DU91" i="79"/>
  <c r="DQ91" i="79"/>
  <c r="DM91" i="79"/>
  <c r="DI91" i="79"/>
  <c r="DE91" i="79"/>
  <c r="DA91" i="79"/>
  <c r="CW91" i="79"/>
  <c r="CS91" i="79"/>
  <c r="CO91" i="79"/>
  <c r="CK91" i="79"/>
  <c r="CG91" i="79"/>
  <c r="CC91" i="79"/>
  <c r="BY91" i="79"/>
  <c r="BU91" i="79"/>
  <c r="BQ91" i="79"/>
  <c r="BM91" i="79"/>
  <c r="BI91" i="79"/>
  <c r="BE91" i="79"/>
  <c r="BA91" i="79"/>
  <c r="AW91" i="79"/>
  <c r="AS91" i="79"/>
  <c r="AO91" i="79"/>
  <c r="AK91" i="79"/>
  <c r="AG91" i="79"/>
  <c r="AC91" i="79"/>
  <c r="Y91" i="79"/>
  <c r="U91" i="79"/>
  <c r="Q91" i="79"/>
  <c r="M91" i="79"/>
  <c r="A91" i="79"/>
  <c r="DY90" i="79"/>
  <c r="DU90" i="79"/>
  <c r="DQ90" i="79"/>
  <c r="DM90" i="79"/>
  <c r="DI90" i="79"/>
  <c r="DE90" i="79"/>
  <c r="DA90" i="79"/>
  <c r="CW90" i="79"/>
  <c r="CS90" i="79"/>
  <c r="CO90" i="79"/>
  <c r="CK90" i="79"/>
  <c r="CG90" i="79"/>
  <c r="CC90" i="79"/>
  <c r="BY90" i="79"/>
  <c r="BU90" i="79"/>
  <c r="BQ90" i="79"/>
  <c r="BM90" i="79"/>
  <c r="BI90" i="79"/>
  <c r="BE90" i="79"/>
  <c r="BA90" i="79"/>
  <c r="AW90" i="79"/>
  <c r="AS90" i="79"/>
  <c r="AO90" i="79"/>
  <c r="AK90" i="79"/>
  <c r="AG90" i="79"/>
  <c r="AC90" i="79"/>
  <c r="Y90" i="79"/>
  <c r="U90" i="79"/>
  <c r="Q90" i="79"/>
  <c r="M90" i="79"/>
  <c r="A90" i="79"/>
  <c r="DY89" i="79"/>
  <c r="DU89" i="79"/>
  <c r="DQ89" i="79"/>
  <c r="DM89" i="79"/>
  <c r="DI89" i="79"/>
  <c r="DE89" i="79"/>
  <c r="DA89" i="79"/>
  <c r="CW89" i="79"/>
  <c r="CS89" i="79"/>
  <c r="CO89" i="79"/>
  <c r="CK89" i="79"/>
  <c r="CG89" i="79"/>
  <c r="CC89" i="79"/>
  <c r="BY89" i="79"/>
  <c r="BU89" i="79"/>
  <c r="BQ89" i="79"/>
  <c r="BM89" i="79"/>
  <c r="BI89" i="79"/>
  <c r="BE89" i="79"/>
  <c r="BA89" i="79"/>
  <c r="AW89" i="79"/>
  <c r="AS89" i="79"/>
  <c r="AO89" i="79"/>
  <c r="AK89" i="79"/>
  <c r="AG89" i="79"/>
  <c r="AC89" i="79"/>
  <c r="Y89" i="79"/>
  <c r="U89" i="79"/>
  <c r="Q89" i="79"/>
  <c r="M89" i="79"/>
  <c r="A89" i="79"/>
  <c r="DY88" i="79"/>
  <c r="DU88" i="79"/>
  <c r="DQ88" i="79"/>
  <c r="DM88" i="79"/>
  <c r="DI88" i="79"/>
  <c r="DE88" i="79"/>
  <c r="DA88" i="79"/>
  <c r="CW88" i="79"/>
  <c r="CS88" i="79"/>
  <c r="CO88" i="79"/>
  <c r="CK88" i="79"/>
  <c r="CG88" i="79"/>
  <c r="CC88" i="79"/>
  <c r="BY88" i="79"/>
  <c r="BU88" i="79"/>
  <c r="BQ88" i="79"/>
  <c r="BM88" i="79"/>
  <c r="BI88" i="79"/>
  <c r="BE88" i="79"/>
  <c r="BA88" i="79"/>
  <c r="AW88" i="79"/>
  <c r="AS88" i="79"/>
  <c r="AO88" i="79"/>
  <c r="AK88" i="79"/>
  <c r="AG88" i="79"/>
  <c r="AC88" i="79"/>
  <c r="Y88" i="79"/>
  <c r="U88" i="79"/>
  <c r="Q88" i="79"/>
  <c r="M88" i="79"/>
  <c r="A88" i="79"/>
  <c r="DY87" i="79"/>
  <c r="DU87" i="79"/>
  <c r="DQ87" i="79"/>
  <c r="DM87" i="79"/>
  <c r="DI87" i="79"/>
  <c r="DE87" i="79"/>
  <c r="DA87" i="79"/>
  <c r="CW87" i="79"/>
  <c r="CS87" i="79"/>
  <c r="CO87" i="79"/>
  <c r="CK87" i="79"/>
  <c r="CG87" i="79"/>
  <c r="CC87" i="79"/>
  <c r="BY87" i="79"/>
  <c r="BU87" i="79"/>
  <c r="BQ87" i="79"/>
  <c r="BM87" i="79"/>
  <c r="BI87" i="79"/>
  <c r="BE87" i="79"/>
  <c r="BA87" i="79"/>
  <c r="AW87" i="79"/>
  <c r="AS87" i="79"/>
  <c r="AO87" i="79"/>
  <c r="AK87" i="79"/>
  <c r="AG87" i="79"/>
  <c r="AC87" i="79"/>
  <c r="Y87" i="79"/>
  <c r="U87" i="79"/>
  <c r="Q87" i="79"/>
  <c r="M87" i="79"/>
  <c r="A87" i="79"/>
  <c r="DY86" i="79"/>
  <c r="DU86" i="79"/>
  <c r="DQ86" i="79"/>
  <c r="DM86" i="79"/>
  <c r="DI86" i="79"/>
  <c r="DE86" i="79"/>
  <c r="DA86" i="79"/>
  <c r="CW86" i="79"/>
  <c r="CS86" i="79"/>
  <c r="CO86" i="79"/>
  <c r="CK86" i="79"/>
  <c r="CG86" i="79"/>
  <c r="CC86" i="79"/>
  <c r="BY86" i="79"/>
  <c r="BU86" i="79"/>
  <c r="BQ86" i="79"/>
  <c r="BM86" i="79"/>
  <c r="BI86" i="79"/>
  <c r="BE86" i="79"/>
  <c r="BA86" i="79"/>
  <c r="AW86" i="79"/>
  <c r="AS86" i="79"/>
  <c r="AO86" i="79"/>
  <c r="AK86" i="79"/>
  <c r="AG86" i="79"/>
  <c r="AC86" i="79"/>
  <c r="Y86" i="79"/>
  <c r="U86" i="79"/>
  <c r="Q86" i="79"/>
  <c r="M86" i="79"/>
  <c r="A86" i="79"/>
  <c r="DY85" i="79"/>
  <c r="DU85" i="79"/>
  <c r="DQ85" i="79"/>
  <c r="DM85" i="79"/>
  <c r="DI85" i="79"/>
  <c r="DE85" i="79"/>
  <c r="DA85" i="79"/>
  <c r="CW85" i="79"/>
  <c r="CS85" i="79"/>
  <c r="CO85" i="79"/>
  <c r="CK85" i="79"/>
  <c r="CG85" i="79"/>
  <c r="CC85" i="79"/>
  <c r="BY85" i="79"/>
  <c r="BU85" i="79"/>
  <c r="BQ85" i="79"/>
  <c r="BM85" i="79"/>
  <c r="BI85" i="79"/>
  <c r="BE85" i="79"/>
  <c r="BA85" i="79"/>
  <c r="AW85" i="79"/>
  <c r="AS85" i="79"/>
  <c r="AO85" i="79"/>
  <c r="AK85" i="79"/>
  <c r="AG85" i="79"/>
  <c r="AC85" i="79"/>
  <c r="Y85" i="79"/>
  <c r="U85" i="79"/>
  <c r="Q85" i="79"/>
  <c r="M85" i="79"/>
  <c r="A85" i="79"/>
  <c r="DY84" i="79"/>
  <c r="DU84" i="79"/>
  <c r="DQ84" i="79"/>
  <c r="DM84" i="79"/>
  <c r="DI84" i="79"/>
  <c r="DE84" i="79"/>
  <c r="DA84" i="79"/>
  <c r="CW84" i="79"/>
  <c r="CS84" i="79"/>
  <c r="CO84" i="79"/>
  <c r="CK84" i="79"/>
  <c r="CG84" i="79"/>
  <c r="CC84" i="79"/>
  <c r="BY84" i="79"/>
  <c r="BU84" i="79"/>
  <c r="BQ84" i="79"/>
  <c r="BM84" i="79"/>
  <c r="BI84" i="79"/>
  <c r="BE84" i="79"/>
  <c r="BA84" i="79"/>
  <c r="AW84" i="79"/>
  <c r="AS84" i="79"/>
  <c r="AO84" i="79"/>
  <c r="AK84" i="79"/>
  <c r="AG84" i="79"/>
  <c r="AC84" i="79"/>
  <c r="Y84" i="79"/>
  <c r="U84" i="79"/>
  <c r="Q84" i="79"/>
  <c r="M84" i="79"/>
  <c r="A84" i="79"/>
  <c r="DY83" i="79"/>
  <c r="DU83" i="79"/>
  <c r="DQ83" i="79"/>
  <c r="DM83" i="79"/>
  <c r="DI83" i="79"/>
  <c r="DE83" i="79"/>
  <c r="DA83" i="79"/>
  <c r="CW83" i="79"/>
  <c r="CS83" i="79"/>
  <c r="CO83" i="79"/>
  <c r="CK83" i="79"/>
  <c r="CG83" i="79"/>
  <c r="CC83" i="79"/>
  <c r="BY83" i="79"/>
  <c r="BU83" i="79"/>
  <c r="BQ83" i="79"/>
  <c r="BM83" i="79"/>
  <c r="BI83" i="79"/>
  <c r="BE83" i="79"/>
  <c r="BA83" i="79"/>
  <c r="AW83" i="79"/>
  <c r="AS83" i="79"/>
  <c r="AO83" i="79"/>
  <c r="AK83" i="79"/>
  <c r="AG83" i="79"/>
  <c r="AC83" i="79"/>
  <c r="Y83" i="79"/>
  <c r="U83" i="79"/>
  <c r="Q83" i="79"/>
  <c r="M83" i="79"/>
  <c r="A83" i="79"/>
  <c r="DY82" i="79"/>
  <c r="DU82" i="79"/>
  <c r="DQ82" i="79"/>
  <c r="DM82" i="79"/>
  <c r="DI82" i="79"/>
  <c r="DE82" i="79"/>
  <c r="DA82" i="79"/>
  <c r="CW82" i="79"/>
  <c r="CS82" i="79"/>
  <c r="CO82" i="79"/>
  <c r="CK82" i="79"/>
  <c r="CG82" i="79"/>
  <c r="CC82" i="79"/>
  <c r="BY82" i="79"/>
  <c r="BU82" i="79"/>
  <c r="BQ82" i="79"/>
  <c r="BM82" i="79"/>
  <c r="BI82" i="79"/>
  <c r="BE82" i="79"/>
  <c r="BA82" i="79"/>
  <c r="AW82" i="79"/>
  <c r="AS82" i="79"/>
  <c r="AO82" i="79"/>
  <c r="AK82" i="79"/>
  <c r="AG82" i="79"/>
  <c r="AC82" i="79"/>
  <c r="Y82" i="79"/>
  <c r="U82" i="79"/>
  <c r="Q82" i="79"/>
  <c r="M82" i="79"/>
  <c r="A82" i="79"/>
  <c r="DY81" i="79"/>
  <c r="DU81" i="79"/>
  <c r="DQ81" i="79"/>
  <c r="DM81" i="79"/>
  <c r="DI81" i="79"/>
  <c r="DE81" i="79"/>
  <c r="DA81" i="79"/>
  <c r="CW81" i="79"/>
  <c r="CS81" i="79"/>
  <c r="CO81" i="79"/>
  <c r="CK81" i="79"/>
  <c r="CG81" i="79"/>
  <c r="CC81" i="79"/>
  <c r="BY81" i="79"/>
  <c r="BU81" i="79"/>
  <c r="BQ81" i="79"/>
  <c r="BM81" i="79"/>
  <c r="BI81" i="79"/>
  <c r="BE81" i="79"/>
  <c r="BA81" i="79"/>
  <c r="AW81" i="79"/>
  <c r="AS81" i="79"/>
  <c r="AO81" i="79"/>
  <c r="AK81" i="79"/>
  <c r="AG81" i="79"/>
  <c r="AC81" i="79"/>
  <c r="Y81" i="79"/>
  <c r="U81" i="79"/>
  <c r="Q81" i="79"/>
  <c r="M81" i="79"/>
  <c r="A81" i="79"/>
  <c r="DY80" i="79"/>
  <c r="DU80" i="79"/>
  <c r="DQ80" i="79"/>
  <c r="DM80" i="79"/>
  <c r="DI80" i="79"/>
  <c r="DE80" i="79"/>
  <c r="DA80" i="79"/>
  <c r="CW80" i="79"/>
  <c r="CS80" i="79"/>
  <c r="CO80" i="79"/>
  <c r="CK80" i="79"/>
  <c r="CG80" i="79"/>
  <c r="CC80" i="79"/>
  <c r="BY80" i="79"/>
  <c r="BU80" i="79"/>
  <c r="BQ80" i="79"/>
  <c r="BM80" i="79"/>
  <c r="BI80" i="79"/>
  <c r="BE80" i="79"/>
  <c r="BA80" i="79"/>
  <c r="AW80" i="79"/>
  <c r="AS80" i="79"/>
  <c r="AO80" i="79"/>
  <c r="AK80" i="79"/>
  <c r="AG80" i="79"/>
  <c r="AC80" i="79"/>
  <c r="Y80" i="79"/>
  <c r="U80" i="79"/>
  <c r="Q80" i="79"/>
  <c r="M80" i="79"/>
  <c r="A80" i="79"/>
  <c r="DY79" i="79"/>
  <c r="DU79" i="79"/>
  <c r="DQ79" i="79"/>
  <c r="DM79" i="79"/>
  <c r="DI79" i="79"/>
  <c r="DE79" i="79"/>
  <c r="DA79" i="79"/>
  <c r="CW79" i="79"/>
  <c r="CS79" i="79"/>
  <c r="CO79" i="79"/>
  <c r="CK79" i="79"/>
  <c r="CG79" i="79"/>
  <c r="CC79" i="79"/>
  <c r="BY79" i="79"/>
  <c r="BU79" i="79"/>
  <c r="BQ79" i="79"/>
  <c r="BM79" i="79"/>
  <c r="BI79" i="79"/>
  <c r="BE79" i="79"/>
  <c r="BA79" i="79"/>
  <c r="AW79" i="79"/>
  <c r="AS79" i="79"/>
  <c r="AO79" i="79"/>
  <c r="AK79" i="79"/>
  <c r="AG79" i="79"/>
  <c r="AC79" i="79"/>
  <c r="Y79" i="79"/>
  <c r="U79" i="79"/>
  <c r="Q79" i="79"/>
  <c r="M79" i="79"/>
  <c r="A79" i="79"/>
  <c r="DY78" i="79"/>
  <c r="DU78" i="79"/>
  <c r="DQ78" i="79"/>
  <c r="DM78" i="79"/>
  <c r="DI78" i="79"/>
  <c r="DE78" i="79"/>
  <c r="DA78" i="79"/>
  <c r="CW78" i="79"/>
  <c r="CS78" i="79"/>
  <c r="CO78" i="79"/>
  <c r="CK78" i="79"/>
  <c r="CG78" i="79"/>
  <c r="CC78" i="79"/>
  <c r="BY78" i="79"/>
  <c r="BU78" i="79"/>
  <c r="BQ78" i="79"/>
  <c r="BM78" i="79"/>
  <c r="BI78" i="79"/>
  <c r="BE78" i="79"/>
  <c r="BA78" i="79"/>
  <c r="AW78" i="79"/>
  <c r="AS78" i="79"/>
  <c r="AO78" i="79"/>
  <c r="AK78" i="79"/>
  <c r="AG78" i="79"/>
  <c r="AC78" i="79"/>
  <c r="Y78" i="79"/>
  <c r="U78" i="79"/>
  <c r="Q78" i="79"/>
  <c r="M78" i="79"/>
  <c r="A78" i="79"/>
  <c r="DY77" i="79"/>
  <c r="DU77" i="79"/>
  <c r="DQ77" i="79"/>
  <c r="DM77" i="79"/>
  <c r="DI77" i="79"/>
  <c r="DE77" i="79"/>
  <c r="DA77" i="79"/>
  <c r="CW77" i="79"/>
  <c r="CS77" i="79"/>
  <c r="CO77" i="79"/>
  <c r="CK77" i="79"/>
  <c r="CG77" i="79"/>
  <c r="CC77" i="79"/>
  <c r="BY77" i="79"/>
  <c r="BU77" i="79"/>
  <c r="BQ77" i="79"/>
  <c r="BM77" i="79"/>
  <c r="BI77" i="79"/>
  <c r="BE77" i="79"/>
  <c r="BA77" i="79"/>
  <c r="AW77" i="79"/>
  <c r="AS77" i="79"/>
  <c r="AO77" i="79"/>
  <c r="AK77" i="79"/>
  <c r="AG77" i="79"/>
  <c r="AC77" i="79"/>
  <c r="Y77" i="79"/>
  <c r="U77" i="79"/>
  <c r="Q77" i="79"/>
  <c r="M77" i="79"/>
  <c r="A77" i="79"/>
  <c r="DY76" i="79"/>
  <c r="DU76" i="79"/>
  <c r="DQ76" i="79"/>
  <c r="DM76" i="79"/>
  <c r="DI76" i="79"/>
  <c r="DE76" i="79"/>
  <c r="DA76" i="79"/>
  <c r="CW76" i="79"/>
  <c r="CS76" i="79"/>
  <c r="CO76" i="79"/>
  <c r="CK76" i="79"/>
  <c r="CG76" i="79"/>
  <c r="CC76" i="79"/>
  <c r="BY76" i="79"/>
  <c r="BU76" i="79"/>
  <c r="BQ76" i="79"/>
  <c r="BM76" i="79"/>
  <c r="BI76" i="79"/>
  <c r="BE76" i="79"/>
  <c r="BA76" i="79"/>
  <c r="AW76" i="79"/>
  <c r="AS76" i="79"/>
  <c r="AO76" i="79"/>
  <c r="AK76" i="79"/>
  <c r="AG76" i="79"/>
  <c r="AC76" i="79"/>
  <c r="Y76" i="79"/>
  <c r="U76" i="79"/>
  <c r="Q76" i="79"/>
  <c r="M76" i="79"/>
  <c r="A76" i="79"/>
  <c r="DY75" i="79"/>
  <c r="DU75" i="79"/>
  <c r="DQ75" i="79"/>
  <c r="DM75" i="79"/>
  <c r="DI75" i="79"/>
  <c r="DE75" i="79"/>
  <c r="DA75" i="79"/>
  <c r="CW75" i="79"/>
  <c r="CS75" i="79"/>
  <c r="CO75" i="79"/>
  <c r="CK75" i="79"/>
  <c r="CG75" i="79"/>
  <c r="CC75" i="79"/>
  <c r="BY75" i="79"/>
  <c r="BU75" i="79"/>
  <c r="BQ75" i="79"/>
  <c r="BM75" i="79"/>
  <c r="BI75" i="79"/>
  <c r="BE75" i="79"/>
  <c r="BA75" i="79"/>
  <c r="AW75" i="79"/>
  <c r="AS75" i="79"/>
  <c r="AO75" i="79"/>
  <c r="AK75" i="79"/>
  <c r="AG75" i="79"/>
  <c r="AC75" i="79"/>
  <c r="Y75" i="79"/>
  <c r="U75" i="79"/>
  <c r="Q75" i="79"/>
  <c r="M75" i="79"/>
  <c r="A75" i="79"/>
  <c r="DY74" i="79"/>
  <c r="DU74" i="79"/>
  <c r="DQ74" i="79"/>
  <c r="DM74" i="79"/>
  <c r="DI74" i="79"/>
  <c r="DE74" i="79"/>
  <c r="DA74" i="79"/>
  <c r="CW74" i="79"/>
  <c r="CS74" i="79"/>
  <c r="CO74" i="79"/>
  <c r="CK74" i="79"/>
  <c r="CG74" i="79"/>
  <c r="CC74" i="79"/>
  <c r="BY74" i="79"/>
  <c r="BU74" i="79"/>
  <c r="BQ74" i="79"/>
  <c r="BM74" i="79"/>
  <c r="BI74" i="79"/>
  <c r="BE74" i="79"/>
  <c r="BA74" i="79"/>
  <c r="AW74" i="79"/>
  <c r="AS74" i="79"/>
  <c r="AO74" i="79"/>
  <c r="AK74" i="79"/>
  <c r="AG74" i="79"/>
  <c r="AC74" i="79"/>
  <c r="Y74" i="79"/>
  <c r="U74" i="79"/>
  <c r="Q74" i="79"/>
  <c r="M74" i="79"/>
  <c r="A74" i="79"/>
  <c r="DY73" i="79"/>
  <c r="DU73" i="79"/>
  <c r="DQ73" i="79"/>
  <c r="DM73" i="79"/>
  <c r="DI73" i="79"/>
  <c r="DE73" i="79"/>
  <c r="DA73" i="79"/>
  <c r="CW73" i="79"/>
  <c r="CS73" i="79"/>
  <c r="CO73" i="79"/>
  <c r="CK73" i="79"/>
  <c r="CG73" i="79"/>
  <c r="CC73" i="79"/>
  <c r="BY73" i="79"/>
  <c r="BU73" i="79"/>
  <c r="BQ73" i="79"/>
  <c r="BM73" i="79"/>
  <c r="BI73" i="79"/>
  <c r="BE73" i="79"/>
  <c r="BA73" i="79"/>
  <c r="AW73" i="79"/>
  <c r="AS73" i="79"/>
  <c r="AO73" i="79"/>
  <c r="AK73" i="79"/>
  <c r="AG73" i="79"/>
  <c r="AC73" i="79"/>
  <c r="Y73" i="79"/>
  <c r="U73" i="79"/>
  <c r="Q73" i="79"/>
  <c r="M73" i="79"/>
  <c r="A73" i="79"/>
  <c r="DY72" i="79"/>
  <c r="DU72" i="79"/>
  <c r="DQ72" i="79"/>
  <c r="DM72" i="79"/>
  <c r="DI72" i="79"/>
  <c r="DE72" i="79"/>
  <c r="DA72" i="79"/>
  <c r="CW72" i="79"/>
  <c r="CS72" i="79"/>
  <c r="CO72" i="79"/>
  <c r="CK72" i="79"/>
  <c r="CG72" i="79"/>
  <c r="CC72" i="79"/>
  <c r="BY72" i="79"/>
  <c r="BU72" i="79"/>
  <c r="BQ72" i="79"/>
  <c r="BM72" i="79"/>
  <c r="BI72" i="79"/>
  <c r="BE72" i="79"/>
  <c r="BA72" i="79"/>
  <c r="AW72" i="79"/>
  <c r="AS72" i="79"/>
  <c r="AO72" i="79"/>
  <c r="AK72" i="79"/>
  <c r="AG72" i="79"/>
  <c r="AC72" i="79"/>
  <c r="Y72" i="79"/>
  <c r="U72" i="79"/>
  <c r="Q72" i="79"/>
  <c r="M72" i="79"/>
  <c r="A72" i="79"/>
  <c r="DY71" i="79"/>
  <c r="DU71" i="79"/>
  <c r="DQ71" i="79"/>
  <c r="DM71" i="79"/>
  <c r="DI71" i="79"/>
  <c r="DE71" i="79"/>
  <c r="DA71" i="79"/>
  <c r="CW71" i="79"/>
  <c r="CS71" i="79"/>
  <c r="CO71" i="79"/>
  <c r="CK71" i="79"/>
  <c r="CG71" i="79"/>
  <c r="CC71" i="79"/>
  <c r="BY71" i="79"/>
  <c r="BU71" i="79"/>
  <c r="BQ71" i="79"/>
  <c r="BM71" i="79"/>
  <c r="BI71" i="79"/>
  <c r="BE71" i="79"/>
  <c r="BA71" i="79"/>
  <c r="AW71" i="79"/>
  <c r="AS71" i="79"/>
  <c r="AO71" i="79"/>
  <c r="AK71" i="79"/>
  <c r="AG71" i="79"/>
  <c r="AC71" i="79"/>
  <c r="Y71" i="79"/>
  <c r="U71" i="79"/>
  <c r="Q71" i="79"/>
  <c r="M71" i="79"/>
  <c r="A71" i="79"/>
  <c r="DY70" i="79"/>
  <c r="DU70" i="79"/>
  <c r="DQ70" i="79"/>
  <c r="DM70" i="79"/>
  <c r="DI70" i="79"/>
  <c r="DE70" i="79"/>
  <c r="DA70" i="79"/>
  <c r="CW70" i="79"/>
  <c r="CS70" i="79"/>
  <c r="CO70" i="79"/>
  <c r="CK70" i="79"/>
  <c r="CG70" i="79"/>
  <c r="CC70" i="79"/>
  <c r="BY70" i="79"/>
  <c r="BU70" i="79"/>
  <c r="BQ70" i="79"/>
  <c r="BM70" i="79"/>
  <c r="BI70" i="79"/>
  <c r="BE70" i="79"/>
  <c r="BA70" i="79"/>
  <c r="AW70" i="79"/>
  <c r="AS70" i="79"/>
  <c r="AO70" i="79"/>
  <c r="AK70" i="79"/>
  <c r="AG70" i="79"/>
  <c r="AC70" i="79"/>
  <c r="Y70" i="79"/>
  <c r="U70" i="79"/>
  <c r="Q70" i="79"/>
  <c r="M70" i="79"/>
  <c r="A70" i="79"/>
  <c r="DY69" i="79"/>
  <c r="DU69" i="79"/>
  <c r="DQ69" i="79"/>
  <c r="DM69" i="79"/>
  <c r="DI69" i="79"/>
  <c r="DE69" i="79"/>
  <c r="DA69" i="79"/>
  <c r="CW69" i="79"/>
  <c r="CS69" i="79"/>
  <c r="CO69" i="79"/>
  <c r="CK69" i="79"/>
  <c r="CG69" i="79"/>
  <c r="CC69" i="79"/>
  <c r="BY69" i="79"/>
  <c r="BU69" i="79"/>
  <c r="BQ69" i="79"/>
  <c r="BM69" i="79"/>
  <c r="BI69" i="79"/>
  <c r="BE69" i="79"/>
  <c r="BA69" i="79"/>
  <c r="AW69" i="79"/>
  <c r="AS69" i="79"/>
  <c r="AO69" i="79"/>
  <c r="AK69" i="79"/>
  <c r="AG69" i="79"/>
  <c r="AC69" i="79"/>
  <c r="Y69" i="79"/>
  <c r="U69" i="79"/>
  <c r="Q69" i="79"/>
  <c r="M69" i="79"/>
  <c r="A69" i="79"/>
  <c r="DY68" i="79"/>
  <c r="DU68" i="79"/>
  <c r="DQ68" i="79"/>
  <c r="DM68" i="79"/>
  <c r="DI68" i="79"/>
  <c r="DE68" i="79"/>
  <c r="DA68" i="79"/>
  <c r="CW68" i="79"/>
  <c r="CS68" i="79"/>
  <c r="CO68" i="79"/>
  <c r="CK68" i="79"/>
  <c r="CG68" i="79"/>
  <c r="CC68" i="79"/>
  <c r="BY68" i="79"/>
  <c r="BU68" i="79"/>
  <c r="BQ68" i="79"/>
  <c r="BM68" i="79"/>
  <c r="BI68" i="79"/>
  <c r="BE68" i="79"/>
  <c r="BA68" i="79"/>
  <c r="AW68" i="79"/>
  <c r="AS68" i="79"/>
  <c r="AO68" i="79"/>
  <c r="AK68" i="79"/>
  <c r="AG68" i="79"/>
  <c r="AC68" i="79"/>
  <c r="Y68" i="79"/>
  <c r="U68" i="79"/>
  <c r="Q68" i="79"/>
  <c r="M68" i="79"/>
  <c r="A68" i="79"/>
  <c r="DY67" i="79"/>
  <c r="DU67" i="79"/>
  <c r="DQ67" i="79"/>
  <c r="DM67" i="79"/>
  <c r="DI67" i="79"/>
  <c r="DE67" i="79"/>
  <c r="DA67" i="79"/>
  <c r="CW67" i="79"/>
  <c r="CS67" i="79"/>
  <c r="CO67" i="79"/>
  <c r="CK67" i="79"/>
  <c r="CG67" i="79"/>
  <c r="CC67" i="79"/>
  <c r="BY67" i="79"/>
  <c r="BU67" i="79"/>
  <c r="BQ67" i="79"/>
  <c r="BM67" i="79"/>
  <c r="BI67" i="79"/>
  <c r="BE67" i="79"/>
  <c r="BA67" i="79"/>
  <c r="AW67" i="79"/>
  <c r="AS67" i="79"/>
  <c r="AO67" i="79"/>
  <c r="AK67" i="79"/>
  <c r="AG67" i="79"/>
  <c r="AC67" i="79"/>
  <c r="Y67" i="79"/>
  <c r="U67" i="79"/>
  <c r="Q67" i="79"/>
  <c r="M67" i="79"/>
  <c r="A67" i="79"/>
  <c r="DY66" i="79"/>
  <c r="DU66" i="79"/>
  <c r="DQ66" i="79"/>
  <c r="DM66" i="79"/>
  <c r="DI66" i="79"/>
  <c r="DE66" i="79"/>
  <c r="DA66" i="79"/>
  <c r="CW66" i="79"/>
  <c r="CS66" i="79"/>
  <c r="CO66" i="79"/>
  <c r="CK66" i="79"/>
  <c r="CG66" i="79"/>
  <c r="CC66" i="79"/>
  <c r="BY66" i="79"/>
  <c r="BU66" i="79"/>
  <c r="BQ66" i="79"/>
  <c r="BM66" i="79"/>
  <c r="BI66" i="79"/>
  <c r="BE66" i="79"/>
  <c r="BA66" i="79"/>
  <c r="AW66" i="79"/>
  <c r="AS66" i="79"/>
  <c r="AO66" i="79"/>
  <c r="AK66" i="79"/>
  <c r="AG66" i="79"/>
  <c r="AC66" i="79"/>
  <c r="Y66" i="79"/>
  <c r="U66" i="79"/>
  <c r="Q66" i="79"/>
  <c r="M66" i="79"/>
  <c r="A66" i="79"/>
  <c r="DY65" i="79"/>
  <c r="DU65" i="79"/>
  <c r="DQ65" i="79"/>
  <c r="DM65" i="79"/>
  <c r="DI65" i="79"/>
  <c r="DE65" i="79"/>
  <c r="DA65" i="79"/>
  <c r="CW65" i="79"/>
  <c r="CS65" i="79"/>
  <c r="CO65" i="79"/>
  <c r="CK65" i="79"/>
  <c r="CG65" i="79"/>
  <c r="CC65" i="79"/>
  <c r="BY65" i="79"/>
  <c r="BU65" i="79"/>
  <c r="BQ65" i="79"/>
  <c r="BM65" i="79"/>
  <c r="BI65" i="79"/>
  <c r="BE65" i="79"/>
  <c r="BA65" i="79"/>
  <c r="AW65" i="79"/>
  <c r="AS65" i="79"/>
  <c r="AO65" i="79"/>
  <c r="AK65" i="79"/>
  <c r="AG65" i="79"/>
  <c r="AC65" i="79"/>
  <c r="Y65" i="79"/>
  <c r="U65" i="79"/>
  <c r="Q65" i="79"/>
  <c r="M65" i="79"/>
  <c r="A65" i="79"/>
  <c r="DY64" i="79"/>
  <c r="DU64" i="79"/>
  <c r="DQ64" i="79"/>
  <c r="DM64" i="79"/>
  <c r="DI64" i="79"/>
  <c r="DE64" i="79"/>
  <c r="DA64" i="79"/>
  <c r="CW64" i="79"/>
  <c r="CS64" i="79"/>
  <c r="CO64" i="79"/>
  <c r="CK64" i="79"/>
  <c r="CG64" i="79"/>
  <c r="CC64" i="79"/>
  <c r="BY64" i="79"/>
  <c r="BU64" i="79"/>
  <c r="BQ64" i="79"/>
  <c r="BM64" i="79"/>
  <c r="BI64" i="79"/>
  <c r="BE64" i="79"/>
  <c r="BA64" i="79"/>
  <c r="AW64" i="79"/>
  <c r="AS64" i="79"/>
  <c r="AO64" i="79"/>
  <c r="AK64" i="79"/>
  <c r="AG64" i="79"/>
  <c r="AC64" i="79"/>
  <c r="Y64" i="79"/>
  <c r="U64" i="79"/>
  <c r="Q64" i="79"/>
  <c r="M64" i="79"/>
  <c r="A64" i="79"/>
  <c r="DY63" i="79"/>
  <c r="DU63" i="79"/>
  <c r="DQ63" i="79"/>
  <c r="DM63" i="79"/>
  <c r="DI63" i="79"/>
  <c r="DE63" i="79"/>
  <c r="DA63" i="79"/>
  <c r="CW63" i="79"/>
  <c r="CS63" i="79"/>
  <c r="CO63" i="79"/>
  <c r="CK63" i="79"/>
  <c r="CG63" i="79"/>
  <c r="CC63" i="79"/>
  <c r="BY63" i="79"/>
  <c r="BU63" i="79"/>
  <c r="BQ63" i="79"/>
  <c r="BM63" i="79"/>
  <c r="BI63" i="79"/>
  <c r="BE63" i="79"/>
  <c r="BA63" i="79"/>
  <c r="AW63" i="79"/>
  <c r="AS63" i="79"/>
  <c r="AO63" i="79"/>
  <c r="AK63" i="79"/>
  <c r="AG63" i="79"/>
  <c r="AC63" i="79"/>
  <c r="Y63" i="79"/>
  <c r="U63" i="79"/>
  <c r="Q63" i="79"/>
  <c r="M63" i="79"/>
  <c r="A63" i="79"/>
  <c r="DY62" i="79"/>
  <c r="DU62" i="79"/>
  <c r="DQ62" i="79"/>
  <c r="DM62" i="79"/>
  <c r="DI62" i="79"/>
  <c r="DE62" i="79"/>
  <c r="DA62" i="79"/>
  <c r="CW62" i="79"/>
  <c r="CS62" i="79"/>
  <c r="CO62" i="79"/>
  <c r="CK62" i="79"/>
  <c r="CG62" i="79"/>
  <c r="CC62" i="79"/>
  <c r="BY62" i="79"/>
  <c r="BU62" i="79"/>
  <c r="BQ62" i="79"/>
  <c r="BM62" i="79"/>
  <c r="BI62" i="79"/>
  <c r="BE62" i="79"/>
  <c r="BA62" i="79"/>
  <c r="AW62" i="79"/>
  <c r="AS62" i="79"/>
  <c r="AO62" i="79"/>
  <c r="AK62" i="79"/>
  <c r="AG62" i="79"/>
  <c r="AC62" i="79"/>
  <c r="Y62" i="79"/>
  <c r="U62" i="79"/>
  <c r="Q62" i="79"/>
  <c r="M62" i="79"/>
  <c r="A62" i="79"/>
  <c r="DY61" i="79"/>
  <c r="DU61" i="79"/>
  <c r="DQ61" i="79"/>
  <c r="DM61" i="79"/>
  <c r="DI61" i="79"/>
  <c r="DE61" i="79"/>
  <c r="DA61" i="79"/>
  <c r="CW61" i="79"/>
  <c r="CS61" i="79"/>
  <c r="CO61" i="79"/>
  <c r="CK61" i="79"/>
  <c r="CG61" i="79"/>
  <c r="CC61" i="79"/>
  <c r="BY61" i="79"/>
  <c r="BU61" i="79"/>
  <c r="BQ61" i="79"/>
  <c r="BM61" i="79"/>
  <c r="BI61" i="79"/>
  <c r="BE61" i="79"/>
  <c r="BA61" i="79"/>
  <c r="AW61" i="79"/>
  <c r="AS61" i="79"/>
  <c r="AO61" i="79"/>
  <c r="AK61" i="79"/>
  <c r="AG61" i="79"/>
  <c r="AC61" i="79"/>
  <c r="Y61" i="79"/>
  <c r="U61" i="79"/>
  <c r="Q61" i="79"/>
  <c r="M61" i="79"/>
  <c r="A61" i="79"/>
  <c r="DY60" i="79"/>
  <c r="DU60" i="79"/>
  <c r="DQ60" i="79"/>
  <c r="DM60" i="79"/>
  <c r="DI60" i="79"/>
  <c r="DE60" i="79"/>
  <c r="DA60" i="79"/>
  <c r="CW60" i="79"/>
  <c r="CS60" i="79"/>
  <c r="CO60" i="79"/>
  <c r="CK60" i="79"/>
  <c r="CG60" i="79"/>
  <c r="CC60" i="79"/>
  <c r="BY60" i="79"/>
  <c r="BU60" i="79"/>
  <c r="BQ60" i="79"/>
  <c r="BM60" i="79"/>
  <c r="BI60" i="79"/>
  <c r="BE60" i="79"/>
  <c r="BA60" i="79"/>
  <c r="AW60" i="79"/>
  <c r="AS60" i="79"/>
  <c r="AO60" i="79"/>
  <c r="AK60" i="79"/>
  <c r="AG60" i="79"/>
  <c r="AC60" i="79"/>
  <c r="Y60" i="79"/>
  <c r="U60" i="79"/>
  <c r="Q60" i="79"/>
  <c r="M60" i="79"/>
  <c r="A60" i="79"/>
  <c r="DY59" i="79"/>
  <c r="DU59" i="79"/>
  <c r="DQ59" i="79"/>
  <c r="DM59" i="79"/>
  <c r="DI59" i="79"/>
  <c r="DE59" i="79"/>
  <c r="DA59" i="79"/>
  <c r="CW59" i="79"/>
  <c r="CS59" i="79"/>
  <c r="CO59" i="79"/>
  <c r="CK59" i="79"/>
  <c r="CG59" i="79"/>
  <c r="CC59" i="79"/>
  <c r="BY59" i="79"/>
  <c r="BU59" i="79"/>
  <c r="BQ59" i="79"/>
  <c r="BM59" i="79"/>
  <c r="BI59" i="79"/>
  <c r="BE59" i="79"/>
  <c r="BA59" i="79"/>
  <c r="AW59" i="79"/>
  <c r="AS59" i="79"/>
  <c r="AO59" i="79"/>
  <c r="AK59" i="79"/>
  <c r="AG59" i="79"/>
  <c r="AC59" i="79"/>
  <c r="Y59" i="79"/>
  <c r="U59" i="79"/>
  <c r="Q59" i="79"/>
  <c r="M59" i="79"/>
  <c r="A59" i="79"/>
  <c r="DY58" i="79"/>
  <c r="DU58" i="79"/>
  <c r="DQ58" i="79"/>
  <c r="DM58" i="79"/>
  <c r="DI58" i="79"/>
  <c r="DE58" i="79"/>
  <c r="DA58" i="79"/>
  <c r="CW58" i="79"/>
  <c r="CS58" i="79"/>
  <c r="CO58" i="79"/>
  <c r="CK58" i="79"/>
  <c r="CG58" i="79"/>
  <c r="CC58" i="79"/>
  <c r="BY58" i="79"/>
  <c r="BU58" i="79"/>
  <c r="BQ58" i="79"/>
  <c r="BM58" i="79"/>
  <c r="BI58" i="79"/>
  <c r="BE58" i="79"/>
  <c r="BA58" i="79"/>
  <c r="AW58" i="79"/>
  <c r="AS58" i="79"/>
  <c r="AO58" i="79"/>
  <c r="AK58" i="79"/>
  <c r="AG58" i="79"/>
  <c r="AC58" i="79"/>
  <c r="Y58" i="79"/>
  <c r="U58" i="79"/>
  <c r="Q58" i="79"/>
  <c r="M58" i="79"/>
  <c r="A58" i="79"/>
  <c r="DY57" i="79"/>
  <c r="DU57" i="79"/>
  <c r="DQ57" i="79"/>
  <c r="DM57" i="79"/>
  <c r="DI57" i="79"/>
  <c r="DE57" i="79"/>
  <c r="DA57" i="79"/>
  <c r="CW57" i="79"/>
  <c r="CS57" i="79"/>
  <c r="CO57" i="79"/>
  <c r="CK57" i="79"/>
  <c r="CG57" i="79"/>
  <c r="CC57" i="79"/>
  <c r="BY57" i="79"/>
  <c r="BU57" i="79"/>
  <c r="BQ57" i="79"/>
  <c r="BM57" i="79"/>
  <c r="BI57" i="79"/>
  <c r="BE57" i="79"/>
  <c r="BA57" i="79"/>
  <c r="AW57" i="79"/>
  <c r="AS57" i="79"/>
  <c r="AO57" i="79"/>
  <c r="AK57" i="79"/>
  <c r="AG57" i="79"/>
  <c r="AC57" i="79"/>
  <c r="Y57" i="79"/>
  <c r="U57" i="79"/>
  <c r="Q57" i="79"/>
  <c r="M57" i="79"/>
  <c r="A57" i="79"/>
  <c r="DY56" i="79"/>
  <c r="DU56" i="79"/>
  <c r="DQ56" i="79"/>
  <c r="DM56" i="79"/>
  <c r="DI56" i="79"/>
  <c r="DE56" i="79"/>
  <c r="DA56" i="79"/>
  <c r="CW56" i="79"/>
  <c r="CS56" i="79"/>
  <c r="CO56" i="79"/>
  <c r="CK56" i="79"/>
  <c r="CG56" i="79"/>
  <c r="CC56" i="79"/>
  <c r="BY56" i="79"/>
  <c r="BU56" i="79"/>
  <c r="BQ56" i="79"/>
  <c r="BM56" i="79"/>
  <c r="BI56" i="79"/>
  <c r="BE56" i="79"/>
  <c r="BA56" i="79"/>
  <c r="AW56" i="79"/>
  <c r="AS56" i="79"/>
  <c r="AO56" i="79"/>
  <c r="AK56" i="79"/>
  <c r="AG56" i="79"/>
  <c r="AC56" i="79"/>
  <c r="Y56" i="79"/>
  <c r="U56" i="79"/>
  <c r="Q56" i="79"/>
  <c r="M56" i="79"/>
  <c r="A56" i="79"/>
  <c r="DY55" i="79"/>
  <c r="DU55" i="79"/>
  <c r="DQ55" i="79"/>
  <c r="DM55" i="79"/>
  <c r="DI55" i="79"/>
  <c r="DE55" i="79"/>
  <c r="DA55" i="79"/>
  <c r="CW55" i="79"/>
  <c r="CS55" i="79"/>
  <c r="CO55" i="79"/>
  <c r="CK55" i="79"/>
  <c r="CG55" i="79"/>
  <c r="CC55" i="79"/>
  <c r="BY55" i="79"/>
  <c r="BU55" i="79"/>
  <c r="BQ55" i="79"/>
  <c r="BM55" i="79"/>
  <c r="BI55" i="79"/>
  <c r="BE55" i="79"/>
  <c r="BA55" i="79"/>
  <c r="AW55" i="79"/>
  <c r="AS55" i="79"/>
  <c r="AO55" i="79"/>
  <c r="AK55" i="79"/>
  <c r="AG55" i="79"/>
  <c r="AC55" i="79"/>
  <c r="Y55" i="79"/>
  <c r="U55" i="79"/>
  <c r="Q55" i="79"/>
  <c r="M55" i="79"/>
  <c r="A55" i="79"/>
  <c r="DY54" i="79"/>
  <c r="DU54" i="79"/>
  <c r="DQ54" i="79"/>
  <c r="DM54" i="79"/>
  <c r="DI54" i="79"/>
  <c r="DE54" i="79"/>
  <c r="DA54" i="79"/>
  <c r="CW54" i="79"/>
  <c r="CS54" i="79"/>
  <c r="CO54" i="79"/>
  <c r="CK54" i="79"/>
  <c r="CG54" i="79"/>
  <c r="CC54" i="79"/>
  <c r="BY54" i="79"/>
  <c r="BU54" i="79"/>
  <c r="BQ54" i="79"/>
  <c r="BM54" i="79"/>
  <c r="BI54" i="79"/>
  <c r="BE54" i="79"/>
  <c r="BA54" i="79"/>
  <c r="AW54" i="79"/>
  <c r="AS54" i="79"/>
  <c r="AO54" i="79"/>
  <c r="AK54" i="79"/>
  <c r="AG54" i="79"/>
  <c r="AC54" i="79"/>
  <c r="Y54" i="79"/>
  <c r="U54" i="79"/>
  <c r="Q54" i="79"/>
  <c r="M54" i="79"/>
  <c r="A54" i="79"/>
  <c r="DY53" i="79"/>
  <c r="DU53" i="79"/>
  <c r="DQ53" i="79"/>
  <c r="DM53" i="79"/>
  <c r="DI53" i="79"/>
  <c r="DE53" i="79"/>
  <c r="DA53" i="79"/>
  <c r="CW53" i="79"/>
  <c r="CS53" i="79"/>
  <c r="CO53" i="79"/>
  <c r="CK53" i="79"/>
  <c r="CG53" i="79"/>
  <c r="CC53" i="79"/>
  <c r="BY53" i="79"/>
  <c r="BU53" i="79"/>
  <c r="BQ53" i="79"/>
  <c r="BM53" i="79"/>
  <c r="BI53" i="79"/>
  <c r="BE53" i="79"/>
  <c r="BA53" i="79"/>
  <c r="AW53" i="79"/>
  <c r="AS53" i="79"/>
  <c r="AO53" i="79"/>
  <c r="AK53" i="79"/>
  <c r="AG53" i="79"/>
  <c r="AC53" i="79"/>
  <c r="Y53" i="79"/>
  <c r="U53" i="79"/>
  <c r="Q53" i="79"/>
  <c r="M53" i="79"/>
  <c r="A53" i="79"/>
  <c r="DY52" i="79"/>
  <c r="DU52" i="79"/>
  <c r="DQ52" i="79"/>
  <c r="DM52" i="79"/>
  <c r="DI52" i="79"/>
  <c r="DE52" i="79"/>
  <c r="DA52" i="79"/>
  <c r="CW52" i="79"/>
  <c r="CS52" i="79"/>
  <c r="CO52" i="79"/>
  <c r="CK52" i="79"/>
  <c r="CG52" i="79"/>
  <c r="CC52" i="79"/>
  <c r="BY52" i="79"/>
  <c r="BU52" i="79"/>
  <c r="BQ52" i="79"/>
  <c r="BM52" i="79"/>
  <c r="BI52" i="79"/>
  <c r="BE52" i="79"/>
  <c r="BA52" i="79"/>
  <c r="AW52" i="79"/>
  <c r="AS52" i="79"/>
  <c r="AO52" i="79"/>
  <c r="AK52" i="79"/>
  <c r="AG52" i="79"/>
  <c r="AC52" i="79"/>
  <c r="Y52" i="79"/>
  <c r="U52" i="79"/>
  <c r="Q52" i="79"/>
  <c r="M52" i="79"/>
  <c r="A52" i="79"/>
  <c r="DY51" i="79"/>
  <c r="DU51" i="79"/>
  <c r="DQ51" i="79"/>
  <c r="DM51" i="79"/>
  <c r="DI51" i="79"/>
  <c r="DE51" i="79"/>
  <c r="DA51" i="79"/>
  <c r="CW51" i="79"/>
  <c r="CS51" i="79"/>
  <c r="CO51" i="79"/>
  <c r="CK51" i="79"/>
  <c r="CG51" i="79"/>
  <c r="CC51" i="79"/>
  <c r="BY51" i="79"/>
  <c r="BU51" i="79"/>
  <c r="BQ51" i="79"/>
  <c r="BM51" i="79"/>
  <c r="BI51" i="79"/>
  <c r="BE51" i="79"/>
  <c r="BA51" i="79"/>
  <c r="AW51" i="79"/>
  <c r="AS51" i="79"/>
  <c r="AO51" i="79"/>
  <c r="AK51" i="79"/>
  <c r="AG51" i="79"/>
  <c r="AC51" i="79"/>
  <c r="Y51" i="79"/>
  <c r="U51" i="79"/>
  <c r="Q51" i="79"/>
  <c r="M51" i="79"/>
  <c r="A51" i="79"/>
  <c r="DY50" i="79"/>
  <c r="DU50" i="79"/>
  <c r="DQ50" i="79"/>
  <c r="DM50" i="79"/>
  <c r="DI50" i="79"/>
  <c r="DE50" i="79"/>
  <c r="DA50" i="79"/>
  <c r="CW50" i="79"/>
  <c r="CS50" i="79"/>
  <c r="CO50" i="79"/>
  <c r="CK50" i="79"/>
  <c r="CG50" i="79"/>
  <c r="CC50" i="79"/>
  <c r="BY50" i="79"/>
  <c r="BU50" i="79"/>
  <c r="BQ50" i="79"/>
  <c r="BM50" i="79"/>
  <c r="BI50" i="79"/>
  <c r="BE50" i="79"/>
  <c r="BA50" i="79"/>
  <c r="AW50" i="79"/>
  <c r="AS50" i="79"/>
  <c r="AO50" i="79"/>
  <c r="AK50" i="79"/>
  <c r="AG50" i="79"/>
  <c r="AC50" i="79"/>
  <c r="Y50" i="79"/>
  <c r="U50" i="79"/>
  <c r="Q50" i="79"/>
  <c r="M50" i="79"/>
  <c r="A50" i="79"/>
  <c r="DY49" i="79"/>
  <c r="DU49" i="79"/>
  <c r="DQ49" i="79"/>
  <c r="DM49" i="79"/>
  <c r="DI49" i="79"/>
  <c r="DE49" i="79"/>
  <c r="DA49" i="79"/>
  <c r="CW49" i="79"/>
  <c r="CS49" i="79"/>
  <c r="CO49" i="79"/>
  <c r="CK49" i="79"/>
  <c r="CG49" i="79"/>
  <c r="CC49" i="79"/>
  <c r="BY49" i="79"/>
  <c r="BU49" i="79"/>
  <c r="BQ49" i="79"/>
  <c r="BM49" i="79"/>
  <c r="BI49" i="79"/>
  <c r="BE49" i="79"/>
  <c r="BA49" i="79"/>
  <c r="AW49" i="79"/>
  <c r="AS49" i="79"/>
  <c r="AO49" i="79"/>
  <c r="AK49" i="79"/>
  <c r="AG49" i="79"/>
  <c r="AC49" i="79"/>
  <c r="Y49" i="79"/>
  <c r="U49" i="79"/>
  <c r="Q49" i="79"/>
  <c r="M49" i="79"/>
  <c r="A49" i="79"/>
  <c r="DY48" i="79"/>
  <c r="DU48" i="79"/>
  <c r="DQ48" i="79"/>
  <c r="DM48" i="79"/>
  <c r="DI48" i="79"/>
  <c r="DE48" i="79"/>
  <c r="DA48" i="79"/>
  <c r="CW48" i="79"/>
  <c r="CS48" i="79"/>
  <c r="CO48" i="79"/>
  <c r="CK48" i="79"/>
  <c r="CG48" i="79"/>
  <c r="CC48" i="79"/>
  <c r="BY48" i="79"/>
  <c r="BU48" i="79"/>
  <c r="BQ48" i="79"/>
  <c r="BM48" i="79"/>
  <c r="BI48" i="79"/>
  <c r="BE48" i="79"/>
  <c r="BA48" i="79"/>
  <c r="AW48" i="79"/>
  <c r="AS48" i="79"/>
  <c r="AO48" i="79"/>
  <c r="AK48" i="79"/>
  <c r="AG48" i="79"/>
  <c r="AC48" i="79"/>
  <c r="Y48" i="79"/>
  <c r="U48" i="79"/>
  <c r="Q48" i="79"/>
  <c r="M48" i="79"/>
  <c r="A48" i="79"/>
  <c r="DY47" i="79"/>
  <c r="DU47" i="79"/>
  <c r="DQ47" i="79"/>
  <c r="DM47" i="79"/>
  <c r="DI47" i="79"/>
  <c r="DE47" i="79"/>
  <c r="DA47" i="79"/>
  <c r="CW47" i="79"/>
  <c r="CS47" i="79"/>
  <c r="CO47" i="79"/>
  <c r="CK47" i="79"/>
  <c r="CG47" i="79"/>
  <c r="CC47" i="79"/>
  <c r="BY47" i="79"/>
  <c r="BU47" i="79"/>
  <c r="BQ47" i="79"/>
  <c r="BM47" i="79"/>
  <c r="BI47" i="79"/>
  <c r="BE47" i="79"/>
  <c r="BA47" i="79"/>
  <c r="AW47" i="79"/>
  <c r="AS47" i="79"/>
  <c r="AO47" i="79"/>
  <c r="AK47" i="79"/>
  <c r="AG47" i="79"/>
  <c r="AC47" i="79"/>
  <c r="Y47" i="79"/>
  <c r="U47" i="79"/>
  <c r="Q47" i="79"/>
  <c r="M47" i="79"/>
  <c r="A47" i="79"/>
  <c r="DY46" i="79"/>
  <c r="DU46" i="79"/>
  <c r="DQ46" i="79"/>
  <c r="DM46" i="79"/>
  <c r="DI46" i="79"/>
  <c r="DE46" i="79"/>
  <c r="DA46" i="79"/>
  <c r="CW46" i="79"/>
  <c r="CS46" i="79"/>
  <c r="CO46" i="79"/>
  <c r="CK46" i="79"/>
  <c r="CG46" i="79"/>
  <c r="CC46" i="79"/>
  <c r="BY46" i="79"/>
  <c r="BU46" i="79"/>
  <c r="BQ46" i="79"/>
  <c r="BM46" i="79"/>
  <c r="BI46" i="79"/>
  <c r="BE46" i="79"/>
  <c r="BA46" i="79"/>
  <c r="AW46" i="79"/>
  <c r="AS46" i="79"/>
  <c r="AO46" i="79"/>
  <c r="AK46" i="79"/>
  <c r="AG46" i="79"/>
  <c r="AC46" i="79"/>
  <c r="Y46" i="79"/>
  <c r="U46" i="79"/>
  <c r="Q46" i="79"/>
  <c r="M46" i="79"/>
  <c r="A46" i="79"/>
  <c r="DY45" i="79"/>
  <c r="DU45" i="79"/>
  <c r="DQ45" i="79"/>
  <c r="DM45" i="79"/>
  <c r="DI45" i="79"/>
  <c r="DE45" i="79"/>
  <c r="DA45" i="79"/>
  <c r="CW45" i="79"/>
  <c r="CS45" i="79"/>
  <c r="CO45" i="79"/>
  <c r="CK45" i="79"/>
  <c r="CG45" i="79"/>
  <c r="CC45" i="79"/>
  <c r="BY45" i="79"/>
  <c r="BU45" i="79"/>
  <c r="BQ45" i="79"/>
  <c r="BM45" i="79"/>
  <c r="BI45" i="79"/>
  <c r="BE45" i="79"/>
  <c r="BA45" i="79"/>
  <c r="AW45" i="79"/>
  <c r="AS45" i="79"/>
  <c r="AO45" i="79"/>
  <c r="AK45" i="79"/>
  <c r="AG45" i="79"/>
  <c r="AC45" i="79"/>
  <c r="Y45" i="79"/>
  <c r="U45" i="79"/>
  <c r="Q45" i="79"/>
  <c r="M45" i="79"/>
  <c r="A45" i="79"/>
  <c r="DY44" i="79"/>
  <c r="DU44" i="79"/>
  <c r="DQ44" i="79"/>
  <c r="DM44" i="79"/>
  <c r="DI44" i="79"/>
  <c r="DE44" i="79"/>
  <c r="DA44" i="79"/>
  <c r="CW44" i="79"/>
  <c r="CS44" i="79"/>
  <c r="CO44" i="79"/>
  <c r="CK44" i="79"/>
  <c r="CG44" i="79"/>
  <c r="CC44" i="79"/>
  <c r="BY44" i="79"/>
  <c r="BU44" i="79"/>
  <c r="BQ44" i="79"/>
  <c r="BM44" i="79"/>
  <c r="BI44" i="79"/>
  <c r="BE44" i="79"/>
  <c r="BA44" i="79"/>
  <c r="AW44" i="79"/>
  <c r="AS44" i="79"/>
  <c r="AO44" i="79"/>
  <c r="AK44" i="79"/>
  <c r="AG44" i="79"/>
  <c r="AC44" i="79"/>
  <c r="Y44" i="79"/>
  <c r="U44" i="79"/>
  <c r="Q44" i="79"/>
  <c r="M44" i="79"/>
  <c r="A44" i="79"/>
  <c r="DY43" i="79"/>
  <c r="DU43" i="79"/>
  <c r="DQ43" i="79"/>
  <c r="DM43" i="79"/>
  <c r="DI43" i="79"/>
  <c r="DE43" i="79"/>
  <c r="DA43" i="79"/>
  <c r="CW43" i="79"/>
  <c r="CS43" i="79"/>
  <c r="CO43" i="79"/>
  <c r="CK43" i="79"/>
  <c r="CG43" i="79"/>
  <c r="CC43" i="79"/>
  <c r="BY43" i="79"/>
  <c r="BU43" i="79"/>
  <c r="BQ43" i="79"/>
  <c r="BM43" i="79"/>
  <c r="BI43" i="79"/>
  <c r="BE43" i="79"/>
  <c r="BA43" i="79"/>
  <c r="AW43" i="79"/>
  <c r="AS43" i="79"/>
  <c r="AO43" i="79"/>
  <c r="AK43" i="79"/>
  <c r="AG43" i="79"/>
  <c r="AC43" i="79"/>
  <c r="Y43" i="79"/>
  <c r="U43" i="79"/>
  <c r="Q43" i="79"/>
  <c r="M43" i="79"/>
  <c r="A43" i="79"/>
  <c r="DY42" i="79"/>
  <c r="DU42" i="79"/>
  <c r="DQ42" i="79"/>
  <c r="DM42" i="79"/>
  <c r="DI42" i="79"/>
  <c r="DE42" i="79"/>
  <c r="DA42" i="79"/>
  <c r="CW42" i="79"/>
  <c r="CS42" i="79"/>
  <c r="CO42" i="79"/>
  <c r="CK42" i="79"/>
  <c r="CG42" i="79"/>
  <c r="CC42" i="79"/>
  <c r="BY42" i="79"/>
  <c r="BU42" i="79"/>
  <c r="BQ42" i="79"/>
  <c r="BM42" i="79"/>
  <c r="BI42" i="79"/>
  <c r="BE42" i="79"/>
  <c r="BA42" i="79"/>
  <c r="AW42" i="79"/>
  <c r="AS42" i="79"/>
  <c r="AO42" i="79"/>
  <c r="AK42" i="79"/>
  <c r="AG42" i="79"/>
  <c r="AC42" i="79"/>
  <c r="Y42" i="79"/>
  <c r="U42" i="79"/>
  <c r="Q42" i="79"/>
  <c r="M42" i="79"/>
  <c r="A42" i="79"/>
  <c r="DY41" i="79"/>
  <c r="DU41" i="79"/>
  <c r="DQ41" i="79"/>
  <c r="DM41" i="79"/>
  <c r="DI41" i="79"/>
  <c r="DE41" i="79"/>
  <c r="DA41" i="79"/>
  <c r="CW41" i="79"/>
  <c r="CS41" i="79"/>
  <c r="CO41" i="79"/>
  <c r="CK41" i="79"/>
  <c r="CG41" i="79"/>
  <c r="CC41" i="79"/>
  <c r="BY41" i="79"/>
  <c r="BU41" i="79"/>
  <c r="BQ41" i="79"/>
  <c r="BM41" i="79"/>
  <c r="BI41" i="79"/>
  <c r="BE41" i="79"/>
  <c r="BA41" i="79"/>
  <c r="AW41" i="79"/>
  <c r="AS41" i="79"/>
  <c r="AO41" i="79"/>
  <c r="AK41" i="79"/>
  <c r="AG41" i="79"/>
  <c r="AC41" i="79"/>
  <c r="Y41" i="79"/>
  <c r="U41" i="79"/>
  <c r="Q41" i="79"/>
  <c r="M41" i="79"/>
  <c r="DY40" i="79"/>
  <c r="DU40" i="79"/>
  <c r="DQ40" i="79"/>
  <c r="DM40" i="79"/>
  <c r="DI40" i="79"/>
  <c r="DE40" i="79"/>
  <c r="DA40" i="79"/>
  <c r="CW40" i="79"/>
  <c r="CS40" i="79"/>
  <c r="CO40" i="79"/>
  <c r="CK40" i="79"/>
  <c r="CG40" i="79"/>
  <c r="CC40" i="79"/>
  <c r="BY40" i="79"/>
  <c r="BU40" i="79"/>
  <c r="BQ40" i="79"/>
  <c r="BM40" i="79"/>
  <c r="BI40" i="79"/>
  <c r="BE40" i="79"/>
  <c r="BA40" i="79"/>
  <c r="AW40" i="79"/>
  <c r="AS40" i="79"/>
  <c r="AO40" i="79"/>
  <c r="AK40" i="79"/>
  <c r="AG40" i="79"/>
  <c r="AC40" i="79"/>
  <c r="Y40" i="79"/>
  <c r="U40" i="79"/>
  <c r="Q40" i="79"/>
  <c r="M40" i="79"/>
  <c r="DY39" i="79"/>
  <c r="DU39" i="79"/>
  <c r="DQ39" i="79"/>
  <c r="DM39" i="79"/>
  <c r="DI39" i="79"/>
  <c r="DE39" i="79"/>
  <c r="DA39" i="79"/>
  <c r="CW39" i="79"/>
  <c r="CS39" i="79"/>
  <c r="CO39" i="79"/>
  <c r="CK39" i="79"/>
  <c r="CG39" i="79"/>
  <c r="CC39" i="79"/>
  <c r="BY39" i="79"/>
  <c r="BU39" i="79"/>
  <c r="BQ39" i="79"/>
  <c r="BM39" i="79"/>
  <c r="BI39" i="79"/>
  <c r="BE39" i="79"/>
  <c r="BA39" i="79"/>
  <c r="AW39" i="79"/>
  <c r="AS39" i="79"/>
  <c r="AO39" i="79"/>
  <c r="AK39" i="79"/>
  <c r="AG39" i="79"/>
  <c r="AC39" i="79"/>
  <c r="Y39" i="79"/>
  <c r="U39" i="79"/>
  <c r="Q39" i="79"/>
  <c r="M39" i="79"/>
  <c r="DY38" i="79"/>
  <c r="DU38" i="79"/>
  <c r="DQ38" i="79"/>
  <c r="DM38" i="79"/>
  <c r="DI38" i="79"/>
  <c r="DE38" i="79"/>
  <c r="DA38" i="79"/>
  <c r="CW38" i="79"/>
  <c r="CS38" i="79"/>
  <c r="CO38" i="79"/>
  <c r="CK38" i="79"/>
  <c r="CG38" i="79"/>
  <c r="CC38" i="79"/>
  <c r="BY38" i="79"/>
  <c r="BU38" i="79"/>
  <c r="BQ38" i="79"/>
  <c r="BM38" i="79"/>
  <c r="BI38" i="79"/>
  <c r="BE38" i="79"/>
  <c r="BA38" i="79"/>
  <c r="AW38" i="79"/>
  <c r="AS38" i="79"/>
  <c r="AO38" i="79"/>
  <c r="AK38" i="79"/>
  <c r="AG38" i="79"/>
  <c r="AC38" i="79"/>
  <c r="Y38" i="79"/>
  <c r="U38" i="79"/>
  <c r="Q38" i="79"/>
  <c r="M38" i="79"/>
  <c r="DY37" i="79"/>
  <c r="DU37" i="79"/>
  <c r="DQ37" i="79"/>
  <c r="DM37" i="79"/>
  <c r="DI37" i="79"/>
  <c r="DE37" i="79"/>
  <c r="DA37" i="79"/>
  <c r="CW37" i="79"/>
  <c r="CS37" i="79"/>
  <c r="CO37" i="79"/>
  <c r="CK37" i="79"/>
  <c r="CG37" i="79"/>
  <c r="CC37" i="79"/>
  <c r="BY37" i="79"/>
  <c r="BU37" i="79"/>
  <c r="BQ37" i="79"/>
  <c r="BM37" i="79"/>
  <c r="BI37" i="79"/>
  <c r="BE37" i="79"/>
  <c r="BA37" i="79"/>
  <c r="AW37" i="79"/>
  <c r="AS37" i="79"/>
  <c r="AO37" i="79"/>
  <c r="AK37" i="79"/>
  <c r="AG37" i="79"/>
  <c r="AC37" i="79"/>
  <c r="Y37" i="79"/>
  <c r="U37" i="79"/>
  <c r="Q37" i="79"/>
  <c r="M37" i="79"/>
  <c r="DY36" i="79"/>
  <c r="DU36" i="79"/>
  <c r="DQ36" i="79"/>
  <c r="DM36" i="79"/>
  <c r="DI36" i="79"/>
  <c r="DE36" i="79"/>
  <c r="DA36" i="79"/>
  <c r="CW36" i="79"/>
  <c r="CS36" i="79"/>
  <c r="CO36" i="79"/>
  <c r="CK36" i="79"/>
  <c r="CG36" i="79"/>
  <c r="CC36" i="79"/>
  <c r="BY36" i="79"/>
  <c r="BU36" i="79"/>
  <c r="BQ36" i="79"/>
  <c r="BM36" i="79"/>
  <c r="BI36" i="79"/>
  <c r="BE36" i="79"/>
  <c r="BA36" i="79"/>
  <c r="AW36" i="79"/>
  <c r="AS36" i="79"/>
  <c r="AO36" i="79"/>
  <c r="AK36" i="79"/>
  <c r="AG36" i="79"/>
  <c r="AC36" i="79"/>
  <c r="Y36" i="79"/>
  <c r="U36" i="79"/>
  <c r="Q36" i="79"/>
  <c r="M36" i="79"/>
  <c r="DY35" i="79"/>
  <c r="DU35" i="79"/>
  <c r="DQ35" i="79"/>
  <c r="DM35" i="79"/>
  <c r="DI35" i="79"/>
  <c r="DE35" i="79"/>
  <c r="DA35" i="79"/>
  <c r="CW35" i="79"/>
  <c r="CS35" i="79"/>
  <c r="CO35" i="79"/>
  <c r="CK35" i="79"/>
  <c r="CG35" i="79"/>
  <c r="CC35" i="79"/>
  <c r="BY35" i="79"/>
  <c r="BU35" i="79"/>
  <c r="BQ35" i="79"/>
  <c r="BM35" i="79"/>
  <c r="BI35" i="79"/>
  <c r="BE35" i="79"/>
  <c r="BA35" i="79"/>
  <c r="AW35" i="79"/>
  <c r="AS35" i="79"/>
  <c r="AO35" i="79"/>
  <c r="AK35" i="79"/>
  <c r="AG35" i="79"/>
  <c r="AC35" i="79"/>
  <c r="Y35" i="79"/>
  <c r="U35" i="79"/>
  <c r="Q35" i="79"/>
  <c r="M35" i="79"/>
  <c r="DY34" i="79"/>
  <c r="DU34" i="79"/>
  <c r="DQ34" i="79"/>
  <c r="DM34" i="79"/>
  <c r="DI34" i="79"/>
  <c r="DE34" i="79"/>
  <c r="DA34" i="79"/>
  <c r="CW34" i="79"/>
  <c r="CS34" i="79"/>
  <c r="CO34" i="79"/>
  <c r="CK34" i="79"/>
  <c r="CG34" i="79"/>
  <c r="CC34" i="79"/>
  <c r="BY34" i="79"/>
  <c r="BU34" i="79"/>
  <c r="BQ34" i="79"/>
  <c r="BM34" i="79"/>
  <c r="BI34" i="79"/>
  <c r="BE34" i="79"/>
  <c r="BA34" i="79"/>
  <c r="AW34" i="79"/>
  <c r="AS34" i="79"/>
  <c r="AO34" i="79"/>
  <c r="AK34" i="79"/>
  <c r="AG34" i="79"/>
  <c r="AC34" i="79"/>
  <c r="Y34" i="79"/>
  <c r="U34" i="79"/>
  <c r="Q34" i="79"/>
  <c r="M34" i="79"/>
  <c r="DY33" i="79"/>
  <c r="DU33" i="79"/>
  <c r="DQ33" i="79"/>
  <c r="DM33" i="79"/>
  <c r="DI33" i="79"/>
  <c r="DE33" i="79"/>
  <c r="DA33" i="79"/>
  <c r="CW33" i="79"/>
  <c r="CS33" i="79"/>
  <c r="CO33" i="79"/>
  <c r="CK33" i="79"/>
  <c r="CG33" i="79"/>
  <c r="CC33" i="79"/>
  <c r="BY33" i="79"/>
  <c r="BU33" i="79"/>
  <c r="BQ33" i="79"/>
  <c r="BM33" i="79"/>
  <c r="BI33" i="79"/>
  <c r="BE33" i="79"/>
  <c r="BA33" i="79"/>
  <c r="AW33" i="79"/>
  <c r="AS33" i="79"/>
  <c r="AO33" i="79"/>
  <c r="AK33" i="79"/>
  <c r="AG33" i="79"/>
  <c r="AC33" i="79"/>
  <c r="Y33" i="79"/>
  <c r="U33" i="79"/>
  <c r="Q33" i="79"/>
  <c r="M33" i="79"/>
  <c r="DY32" i="79"/>
  <c r="DU32" i="79"/>
  <c r="DQ32" i="79"/>
  <c r="DM32" i="79"/>
  <c r="DI32" i="79"/>
  <c r="DE32" i="79"/>
  <c r="DA32" i="79"/>
  <c r="CW32" i="79"/>
  <c r="CS32" i="79"/>
  <c r="CO32" i="79"/>
  <c r="CK32" i="79"/>
  <c r="CG32" i="79"/>
  <c r="CC32" i="79"/>
  <c r="BY32" i="79"/>
  <c r="BU32" i="79"/>
  <c r="BQ32" i="79"/>
  <c r="BM32" i="79"/>
  <c r="BI32" i="79"/>
  <c r="BE32" i="79"/>
  <c r="BA32" i="79"/>
  <c r="AW32" i="79"/>
  <c r="AS32" i="79"/>
  <c r="AO32" i="79"/>
  <c r="AK32" i="79"/>
  <c r="AG32" i="79"/>
  <c r="AC32" i="79"/>
  <c r="Y32" i="79"/>
  <c r="U32" i="79"/>
  <c r="Q32" i="79"/>
  <c r="M32" i="79"/>
  <c r="DY31" i="79"/>
  <c r="DU31" i="79"/>
  <c r="DQ31" i="79"/>
  <c r="DM31" i="79"/>
  <c r="DI31" i="79"/>
  <c r="DE31" i="79"/>
  <c r="DA31" i="79"/>
  <c r="CW31" i="79"/>
  <c r="CS31" i="79"/>
  <c r="CO31" i="79"/>
  <c r="CK31" i="79"/>
  <c r="CG31" i="79"/>
  <c r="CC31" i="79"/>
  <c r="BY31" i="79"/>
  <c r="BU31" i="79"/>
  <c r="BQ31" i="79"/>
  <c r="BM31" i="79"/>
  <c r="BI31" i="79"/>
  <c r="BE31" i="79"/>
  <c r="BA31" i="79"/>
  <c r="AW31" i="79"/>
  <c r="AS31" i="79"/>
  <c r="AO31" i="79"/>
  <c r="AK31" i="79"/>
  <c r="AG31" i="79"/>
  <c r="AC31" i="79"/>
  <c r="Y31" i="79"/>
  <c r="U31" i="79"/>
  <c r="Q31" i="79"/>
  <c r="M31" i="79"/>
  <c r="DY30" i="79"/>
  <c r="DU30" i="79"/>
  <c r="DQ30" i="79"/>
  <c r="DM30" i="79"/>
  <c r="DI30" i="79"/>
  <c r="DE30" i="79"/>
  <c r="DA30" i="79"/>
  <c r="CW30" i="79"/>
  <c r="CS30" i="79"/>
  <c r="CO30" i="79"/>
  <c r="CK30" i="79"/>
  <c r="CG30" i="79"/>
  <c r="CC30" i="79"/>
  <c r="BY30" i="79"/>
  <c r="BU30" i="79"/>
  <c r="BQ30" i="79"/>
  <c r="BM30" i="79"/>
  <c r="BI30" i="79"/>
  <c r="BE30" i="79"/>
  <c r="BA30" i="79"/>
  <c r="AW30" i="79"/>
  <c r="AS30" i="79"/>
  <c r="AO30" i="79"/>
  <c r="AK30" i="79"/>
  <c r="AG30" i="79"/>
  <c r="AC30" i="79"/>
  <c r="Y30" i="79"/>
  <c r="U30" i="79"/>
  <c r="Q30" i="79"/>
  <c r="M30" i="79"/>
  <c r="DY29" i="79"/>
  <c r="DU29" i="79"/>
  <c r="DQ29" i="79"/>
  <c r="DM29" i="79"/>
  <c r="DI29" i="79"/>
  <c r="DE29" i="79"/>
  <c r="DA29" i="79"/>
  <c r="CW29" i="79"/>
  <c r="CS29" i="79"/>
  <c r="CO29" i="79"/>
  <c r="CK29" i="79"/>
  <c r="CG29" i="79"/>
  <c r="CC29" i="79"/>
  <c r="BY29" i="79"/>
  <c r="BU29" i="79"/>
  <c r="BQ29" i="79"/>
  <c r="BM29" i="79"/>
  <c r="BI29" i="79"/>
  <c r="BE29" i="79"/>
  <c r="BA29" i="79"/>
  <c r="AW29" i="79"/>
  <c r="AS29" i="79"/>
  <c r="AO29" i="79"/>
  <c r="AK29" i="79"/>
  <c r="AG29" i="79"/>
  <c r="AC29" i="79"/>
  <c r="Y29" i="79"/>
  <c r="U29" i="79"/>
  <c r="Q29" i="79"/>
  <c r="M29" i="79"/>
  <c r="DY28" i="79"/>
  <c r="DU28" i="79"/>
  <c r="DQ28" i="79"/>
  <c r="DM28" i="79"/>
  <c r="DI28" i="79"/>
  <c r="DE28" i="79"/>
  <c r="DA28" i="79"/>
  <c r="CW28" i="79"/>
  <c r="CS28" i="79"/>
  <c r="CO28" i="79"/>
  <c r="CK28" i="79"/>
  <c r="CG28" i="79"/>
  <c r="CC28" i="79"/>
  <c r="BY28" i="79"/>
  <c r="BU28" i="79"/>
  <c r="BQ28" i="79"/>
  <c r="BM28" i="79"/>
  <c r="BI28" i="79"/>
  <c r="BE28" i="79"/>
  <c r="BA28" i="79"/>
  <c r="AW28" i="79"/>
  <c r="AS28" i="79"/>
  <c r="AO28" i="79"/>
  <c r="AK28" i="79"/>
  <c r="AG28" i="79"/>
  <c r="AC28" i="79"/>
  <c r="Y28" i="79"/>
  <c r="U28" i="79"/>
  <c r="Q28" i="79"/>
  <c r="M28" i="79"/>
  <c r="DY27" i="79"/>
  <c r="DU27" i="79"/>
  <c r="DQ27" i="79"/>
  <c r="DM27" i="79"/>
  <c r="DI27" i="79"/>
  <c r="DE27" i="79"/>
  <c r="DA27" i="79"/>
  <c r="CW27" i="79"/>
  <c r="CS27" i="79"/>
  <c r="CO27" i="79"/>
  <c r="CK27" i="79"/>
  <c r="CG27" i="79"/>
  <c r="CC27" i="79"/>
  <c r="BY27" i="79"/>
  <c r="BU27" i="79"/>
  <c r="BQ27" i="79"/>
  <c r="BM27" i="79"/>
  <c r="BI27" i="79"/>
  <c r="BE27" i="79"/>
  <c r="AW27" i="79"/>
  <c r="AS27" i="79"/>
  <c r="AO27" i="79"/>
  <c r="AK27" i="79"/>
  <c r="AG27" i="79"/>
  <c r="AC27" i="79"/>
  <c r="Y27" i="79"/>
  <c r="U27" i="79"/>
  <c r="Q27" i="79"/>
  <c r="M27" i="79"/>
  <c r="DY26" i="79"/>
  <c r="DU26" i="79"/>
  <c r="DQ26" i="79"/>
  <c r="DM26" i="79"/>
  <c r="DI26" i="79"/>
  <c r="DE26" i="79"/>
  <c r="DA26" i="79"/>
  <c r="CW26" i="79"/>
  <c r="CS26" i="79"/>
  <c r="CO26" i="79"/>
  <c r="CK26" i="79"/>
  <c r="CG26" i="79"/>
  <c r="CC26" i="79"/>
  <c r="BY26" i="79"/>
  <c r="BU26" i="79"/>
  <c r="BQ26" i="79"/>
  <c r="BM26" i="79"/>
  <c r="BI26" i="79"/>
  <c r="BE26" i="79"/>
  <c r="AW26" i="79"/>
  <c r="AS26" i="79"/>
  <c r="AO26" i="79"/>
  <c r="AK26" i="79"/>
  <c r="AG26" i="79"/>
  <c r="AC26" i="79"/>
  <c r="Y26" i="79"/>
  <c r="U26" i="79"/>
  <c r="Q26" i="79"/>
  <c r="M26" i="79"/>
  <c r="DY25" i="79"/>
  <c r="DU25" i="79"/>
  <c r="DQ25" i="79"/>
  <c r="DM25" i="79"/>
  <c r="DI25" i="79"/>
  <c r="DE25" i="79"/>
  <c r="DA25" i="79"/>
  <c r="CW25" i="79"/>
  <c r="CS25" i="79"/>
  <c r="CO25" i="79"/>
  <c r="CK25" i="79"/>
  <c r="CG25" i="79"/>
  <c r="CC25" i="79"/>
  <c r="BQ25" i="79"/>
  <c r="BM25" i="79"/>
  <c r="BI25" i="79"/>
  <c r="BE25" i="79"/>
  <c r="AW25" i="79"/>
  <c r="AS25" i="79"/>
  <c r="AO25" i="79"/>
  <c r="AK25" i="79"/>
  <c r="AG25" i="79"/>
  <c r="AC25" i="79"/>
  <c r="Y25" i="79"/>
  <c r="U25" i="79"/>
  <c r="Q25" i="79"/>
  <c r="M25" i="79"/>
  <c r="DU24" i="79"/>
  <c r="DQ24" i="79"/>
  <c r="DM24" i="79"/>
  <c r="DI24" i="79"/>
  <c r="DE24" i="79"/>
  <c r="DA24" i="79"/>
  <c r="CS24" i="79"/>
  <c r="CK24" i="79"/>
  <c r="CG24" i="79"/>
  <c r="CC24" i="79"/>
  <c r="BQ24" i="79"/>
  <c r="BI24" i="79"/>
  <c r="BE24" i="79"/>
  <c r="AW24" i="79"/>
  <c r="AS24" i="79"/>
  <c r="AO24" i="79"/>
  <c r="AK24" i="79"/>
  <c r="AG24" i="79"/>
  <c r="AC24" i="79"/>
  <c r="Y24" i="79"/>
  <c r="U24" i="79"/>
  <c r="Q24" i="79"/>
  <c r="M24" i="79"/>
  <c r="DU23" i="79"/>
  <c r="DQ23" i="79"/>
  <c r="DM23" i="79"/>
  <c r="DI23" i="79"/>
  <c r="DE23" i="79"/>
  <c r="DA23" i="79"/>
  <c r="CS23" i="79"/>
  <c r="CK23" i="79"/>
  <c r="CC23" i="79"/>
  <c r="BQ23" i="79"/>
  <c r="BI23" i="79"/>
  <c r="BE23" i="79"/>
  <c r="AW23" i="79"/>
  <c r="AS23" i="79"/>
  <c r="AO23" i="79"/>
  <c r="AK23" i="79"/>
  <c r="AG23" i="79"/>
  <c r="AC23" i="79"/>
  <c r="Y23" i="79"/>
  <c r="U23" i="79"/>
  <c r="Q23" i="79"/>
  <c r="M23" i="79"/>
  <c r="DU22" i="79"/>
  <c r="DQ22" i="79"/>
  <c r="DM22" i="79"/>
  <c r="DI22" i="79"/>
  <c r="DE22" i="79"/>
  <c r="DA22" i="79"/>
  <c r="CS22" i="79"/>
  <c r="CK22" i="79"/>
  <c r="BQ22" i="79"/>
  <c r="BI22" i="79"/>
  <c r="BE22" i="79"/>
  <c r="AW22" i="79"/>
  <c r="AO22" i="79"/>
  <c r="AK22" i="79"/>
  <c r="AG22" i="79"/>
  <c r="AC22" i="79"/>
  <c r="Y22" i="79"/>
  <c r="U22" i="79"/>
  <c r="Q22" i="79"/>
  <c r="M22" i="79"/>
  <c r="DU21" i="79"/>
  <c r="DQ21" i="79"/>
  <c r="DM21" i="79"/>
  <c r="DI21" i="79"/>
  <c r="DE21" i="79"/>
  <c r="CS21" i="79"/>
  <c r="CK21" i="79"/>
  <c r="BQ21" i="79"/>
  <c r="BI21" i="79"/>
  <c r="BE21" i="79"/>
  <c r="AW21" i="79"/>
  <c r="AO21" i="79"/>
  <c r="U21" i="79"/>
  <c r="Q21" i="79"/>
  <c r="M21" i="79"/>
  <c r="DM20" i="79"/>
  <c r="DI20" i="79"/>
  <c r="DE20" i="79"/>
  <c r="CS20" i="79"/>
  <c r="CK20" i="79"/>
  <c r="BQ20" i="79"/>
  <c r="BE20" i="79"/>
  <c r="AW20" i="79"/>
  <c r="AO20" i="79"/>
  <c r="Q20" i="79"/>
  <c r="M20" i="79"/>
  <c r="DE19" i="79"/>
  <c r="CK19" i="79"/>
  <c r="BQ19" i="79"/>
  <c r="BE19" i="79"/>
  <c r="AW19" i="79"/>
  <c r="AO19" i="79"/>
  <c r="Q19" i="79"/>
  <c r="DY14" i="79"/>
  <c r="DY15" i="79" s="1"/>
  <c r="DY16" i="79" s="1"/>
  <c r="DY17" i="79" s="1"/>
  <c r="DY18" i="79" s="1"/>
  <c r="DY19" i="79" s="1"/>
  <c r="DY20" i="79" s="1"/>
  <c r="DY21" i="79" s="1"/>
  <c r="DY22" i="79" s="1"/>
  <c r="DY23" i="79" s="1"/>
  <c r="DY24" i="79" s="1"/>
  <c r="DU14" i="79"/>
  <c r="DU15" i="79" s="1"/>
  <c r="DU16" i="79" s="1"/>
  <c r="DU17" i="79" s="1"/>
  <c r="DU18" i="79" s="1"/>
  <c r="DU19" i="79" s="1"/>
  <c r="DU20" i="79" s="1"/>
  <c r="DQ14" i="79"/>
  <c r="DQ15" i="79" s="1"/>
  <c r="DQ16" i="79" s="1"/>
  <c r="DQ17" i="79" s="1"/>
  <c r="DQ18" i="79" s="1"/>
  <c r="DQ19" i="79" s="1"/>
  <c r="DQ20" i="79" s="1"/>
  <c r="DM14" i="79"/>
  <c r="DM15" i="79" s="1"/>
  <c r="DM16" i="79" s="1"/>
  <c r="DM17" i="79" s="1"/>
  <c r="DM18" i="79" s="1"/>
  <c r="DM19" i="79" s="1"/>
  <c r="DI14" i="79"/>
  <c r="DI15" i="79" s="1"/>
  <c r="DI16" i="79" s="1"/>
  <c r="DI17" i="79" s="1"/>
  <c r="DI18" i="79" s="1"/>
  <c r="DI19" i="79" s="1"/>
  <c r="DE14" i="79"/>
  <c r="DE15" i="79" s="1"/>
  <c r="DE16" i="79" s="1"/>
  <c r="DE17" i="79" s="1"/>
  <c r="DE18" i="79" s="1"/>
  <c r="DA14" i="79"/>
  <c r="DA15" i="79" s="1"/>
  <c r="DA16" i="79" s="1"/>
  <c r="DA17" i="79" s="1"/>
  <c r="DA18" i="79" s="1"/>
  <c r="DA19" i="79" s="1"/>
  <c r="DA20" i="79" s="1"/>
  <c r="DA21" i="79" s="1"/>
  <c r="CW14" i="79"/>
  <c r="CW15" i="79" s="1"/>
  <c r="CW16" i="79" s="1"/>
  <c r="CW17" i="79" s="1"/>
  <c r="CW18" i="79" s="1"/>
  <c r="CW19" i="79" s="1"/>
  <c r="CW20" i="79" s="1"/>
  <c r="CW21" i="79" s="1"/>
  <c r="CW22" i="79" s="1"/>
  <c r="CW23" i="79" s="1"/>
  <c r="CW24" i="79" s="1"/>
  <c r="CS14" i="79"/>
  <c r="CS15" i="79" s="1"/>
  <c r="CS16" i="79" s="1"/>
  <c r="CS17" i="79" s="1"/>
  <c r="CS18" i="79" s="1"/>
  <c r="CS19" i="79" s="1"/>
  <c r="CO14" i="79"/>
  <c r="CO15" i="79" s="1"/>
  <c r="CO16" i="79" s="1"/>
  <c r="CO17" i="79" s="1"/>
  <c r="CO18" i="79" s="1"/>
  <c r="CO19" i="79" s="1"/>
  <c r="CO20" i="79" s="1"/>
  <c r="CO21" i="79" s="1"/>
  <c r="CO22" i="79" s="1"/>
  <c r="CO23" i="79" s="1"/>
  <c r="CO24" i="79" s="1"/>
  <c r="CK14" i="79"/>
  <c r="CK15" i="79" s="1"/>
  <c r="CK16" i="79" s="1"/>
  <c r="CK17" i="79" s="1"/>
  <c r="CK18" i="79" s="1"/>
  <c r="CG14" i="79"/>
  <c r="CG15" i="79" s="1"/>
  <c r="CG16" i="79" s="1"/>
  <c r="CG17" i="79" s="1"/>
  <c r="CG18" i="79" s="1"/>
  <c r="CG19" i="79" s="1"/>
  <c r="CG20" i="79" s="1"/>
  <c r="CG21" i="79" s="1"/>
  <c r="CG22" i="79" s="1"/>
  <c r="CG23" i="79" s="1"/>
  <c r="CC14" i="79"/>
  <c r="CC15" i="79" s="1"/>
  <c r="CC16" i="79" s="1"/>
  <c r="CC17" i="79" s="1"/>
  <c r="CC18" i="79" s="1"/>
  <c r="CC19" i="79" s="1"/>
  <c r="CC20" i="79" s="1"/>
  <c r="CC21" i="79" s="1"/>
  <c r="CC22" i="79" s="1"/>
  <c r="BY14" i="79"/>
  <c r="BY15" i="79" s="1"/>
  <c r="BY16" i="79" s="1"/>
  <c r="BY17" i="79" s="1"/>
  <c r="BY18" i="79" s="1"/>
  <c r="BY19" i="79" s="1"/>
  <c r="BY20" i="79" s="1"/>
  <c r="BY21" i="79" s="1"/>
  <c r="BY22" i="79" s="1"/>
  <c r="BY23" i="79" s="1"/>
  <c r="BY24" i="79" s="1"/>
  <c r="BY25" i="79" s="1"/>
  <c r="BU14" i="79"/>
  <c r="BU15" i="79" s="1"/>
  <c r="BU16" i="79" s="1"/>
  <c r="BU17" i="79" s="1"/>
  <c r="BU18" i="79" s="1"/>
  <c r="BU19" i="79" s="1"/>
  <c r="BU20" i="79" s="1"/>
  <c r="BU21" i="79" s="1"/>
  <c r="BU22" i="79" s="1"/>
  <c r="BU23" i="79" s="1"/>
  <c r="BU24" i="79" s="1"/>
  <c r="BU25" i="79" s="1"/>
  <c r="BQ14" i="79"/>
  <c r="BQ15" i="79" s="1"/>
  <c r="BQ16" i="79" s="1"/>
  <c r="BQ17" i="79" s="1"/>
  <c r="BQ18" i="79" s="1"/>
  <c r="BM14" i="79"/>
  <c r="BM15" i="79" s="1"/>
  <c r="BM16" i="79" s="1"/>
  <c r="BM17" i="79" s="1"/>
  <c r="BM18" i="79" s="1"/>
  <c r="BM19" i="79" s="1"/>
  <c r="BM20" i="79" s="1"/>
  <c r="BM21" i="79" s="1"/>
  <c r="BM22" i="79" s="1"/>
  <c r="BM23" i="79" s="1"/>
  <c r="BM24" i="79" s="1"/>
  <c r="BI14" i="79"/>
  <c r="BI15" i="79" s="1"/>
  <c r="BI16" i="79" s="1"/>
  <c r="BI17" i="79" s="1"/>
  <c r="BI18" i="79" s="1"/>
  <c r="BI19" i="79" s="1"/>
  <c r="BI20" i="79" s="1"/>
  <c r="BE14" i="79"/>
  <c r="BE15" i="79" s="1"/>
  <c r="BE16" i="79" s="1"/>
  <c r="BE17" i="79" s="1"/>
  <c r="BE18" i="79" s="1"/>
  <c r="BA14" i="79"/>
  <c r="BA15" i="79" s="1"/>
  <c r="BA16" i="79" s="1"/>
  <c r="BA17" i="79" s="1"/>
  <c r="BA18" i="79" s="1"/>
  <c r="BA19" i="79" s="1"/>
  <c r="BA20" i="79" s="1"/>
  <c r="BA21" i="79" s="1"/>
  <c r="BA22" i="79" s="1"/>
  <c r="BA23" i="79" s="1"/>
  <c r="BA24" i="79" s="1"/>
  <c r="BA25" i="79" s="1"/>
  <c r="BA26" i="79" s="1"/>
  <c r="BA27" i="79" s="1"/>
  <c r="AW14" i="79"/>
  <c r="AW15" i="79" s="1"/>
  <c r="AW16" i="79" s="1"/>
  <c r="AW17" i="79" s="1"/>
  <c r="AW18" i="79" s="1"/>
  <c r="AS14" i="79"/>
  <c r="AS15" i="79" s="1"/>
  <c r="AS16" i="79" s="1"/>
  <c r="AS17" i="79" s="1"/>
  <c r="AS18" i="79" s="1"/>
  <c r="AS19" i="79" s="1"/>
  <c r="AS20" i="79" s="1"/>
  <c r="AS21" i="79" s="1"/>
  <c r="AS22" i="79" s="1"/>
  <c r="AO14" i="79"/>
  <c r="AO15" i="79" s="1"/>
  <c r="AO16" i="79" s="1"/>
  <c r="AO17" i="79" s="1"/>
  <c r="AO18" i="79" s="1"/>
  <c r="AK14" i="79"/>
  <c r="AK15" i="79" s="1"/>
  <c r="AK16" i="79" s="1"/>
  <c r="AK17" i="79" s="1"/>
  <c r="AK18" i="79" s="1"/>
  <c r="AK19" i="79" s="1"/>
  <c r="AK20" i="79" s="1"/>
  <c r="AK21" i="79" s="1"/>
  <c r="AG14" i="79"/>
  <c r="AG15" i="79" s="1"/>
  <c r="AG16" i="79" s="1"/>
  <c r="AG17" i="79" s="1"/>
  <c r="AG18" i="79" s="1"/>
  <c r="AG19" i="79" s="1"/>
  <c r="AG20" i="79" s="1"/>
  <c r="AG21" i="79" s="1"/>
  <c r="AC14" i="79"/>
  <c r="AC15" i="79" s="1"/>
  <c r="AC16" i="79" s="1"/>
  <c r="AC17" i="79" s="1"/>
  <c r="AC18" i="79" s="1"/>
  <c r="AC19" i="79" s="1"/>
  <c r="AC20" i="79" s="1"/>
  <c r="AC21" i="79" s="1"/>
  <c r="Y14" i="79"/>
  <c r="Y15" i="79" s="1"/>
  <c r="Y16" i="79" s="1"/>
  <c r="Y17" i="79" s="1"/>
  <c r="Y18" i="79" s="1"/>
  <c r="Y19" i="79" s="1"/>
  <c r="Y20" i="79" s="1"/>
  <c r="Y21" i="79" s="1"/>
  <c r="U14" i="79"/>
  <c r="U15" i="79" s="1"/>
  <c r="U16" i="79" s="1"/>
  <c r="U17" i="79" s="1"/>
  <c r="U18" i="79" s="1"/>
  <c r="U19" i="79" s="1"/>
  <c r="U20" i="79" s="1"/>
  <c r="Q14" i="79"/>
  <c r="Q15" i="79" s="1"/>
  <c r="Q16" i="79" s="1"/>
  <c r="Q17" i="79" s="1"/>
  <c r="Q18" i="79" s="1"/>
  <c r="M14" i="79"/>
  <c r="M15" i="79" s="1"/>
  <c r="M16" i="79" s="1"/>
  <c r="M17" i="79" s="1"/>
  <c r="M18" i="79" s="1"/>
  <c r="M19" i="79" s="1"/>
  <c r="I15" i="79"/>
  <c r="H15" i="79"/>
  <c r="I14" i="79"/>
  <c r="H14" i="79"/>
  <c r="I13" i="79"/>
  <c r="G13" i="79" s="1"/>
  <c r="H13" i="79"/>
  <c r="A8" i="79"/>
  <c r="A9" i="79" s="1"/>
  <c r="A10" i="79" s="1"/>
  <c r="A11" i="79" s="1"/>
  <c r="A12" i="79" s="1"/>
  <c r="A13" i="79" s="1"/>
  <c r="A14" i="79" s="1"/>
  <c r="A15" i="79" s="1"/>
  <c r="A16" i="79" s="1"/>
  <c r="A17" i="79" s="1"/>
  <c r="A18" i="79" s="1"/>
  <c r="A19" i="79" s="1"/>
  <c r="A20" i="79" s="1"/>
  <c r="A21" i="79" s="1"/>
  <c r="A22" i="79" s="1"/>
  <c r="A23" i="79" s="1"/>
  <c r="A24" i="79" s="1"/>
  <c r="A25" i="79" s="1"/>
  <c r="A26" i="79" s="1"/>
  <c r="A27" i="79" s="1"/>
  <c r="A28" i="79" s="1"/>
  <c r="A29" i="79" s="1"/>
  <c r="A30" i="79" s="1"/>
  <c r="A31" i="79" s="1"/>
  <c r="A32" i="79" s="1"/>
  <c r="A33" i="79" s="1"/>
  <c r="A34" i="79" s="1"/>
  <c r="A35" i="79" s="1"/>
  <c r="A36" i="79" s="1"/>
  <c r="A37" i="79" s="1"/>
  <c r="A38" i="79" s="1"/>
  <c r="A39" i="79" s="1"/>
  <c r="A40" i="79" s="1"/>
  <c r="A41" i="79" s="1"/>
  <c r="DY100" i="80"/>
  <c r="DU100" i="80"/>
  <c r="DQ100" i="80"/>
  <c r="DM100" i="80"/>
  <c r="DI100" i="80"/>
  <c r="DE100" i="80"/>
  <c r="DA100" i="80"/>
  <c r="CW100" i="80"/>
  <c r="CS100" i="80"/>
  <c r="CO100" i="80"/>
  <c r="CK100" i="80"/>
  <c r="CG100" i="80"/>
  <c r="CC100" i="80"/>
  <c r="BY100" i="80"/>
  <c r="BU100" i="80"/>
  <c r="BQ100" i="80"/>
  <c r="BM100" i="80"/>
  <c r="BI100" i="80"/>
  <c r="BE100" i="80"/>
  <c r="BA100" i="80"/>
  <c r="AW100" i="80"/>
  <c r="AS100" i="80"/>
  <c r="AO100" i="80"/>
  <c r="AK100" i="80"/>
  <c r="AG100" i="80"/>
  <c r="AC100" i="80"/>
  <c r="Y100" i="80"/>
  <c r="U100" i="80"/>
  <c r="Q100" i="80"/>
  <c r="M100" i="80"/>
  <c r="A100" i="80"/>
  <c r="DY99" i="80"/>
  <c r="DU99" i="80"/>
  <c r="DQ99" i="80"/>
  <c r="DM99" i="80"/>
  <c r="DI99" i="80"/>
  <c r="DE99" i="80"/>
  <c r="DA99" i="80"/>
  <c r="CW99" i="80"/>
  <c r="CS99" i="80"/>
  <c r="CO99" i="80"/>
  <c r="CK99" i="80"/>
  <c r="CG99" i="80"/>
  <c r="CC99" i="80"/>
  <c r="BY99" i="80"/>
  <c r="BU99" i="80"/>
  <c r="BQ99" i="80"/>
  <c r="BM99" i="80"/>
  <c r="BI99" i="80"/>
  <c r="BE99" i="80"/>
  <c r="BA99" i="80"/>
  <c r="AW99" i="80"/>
  <c r="AS99" i="80"/>
  <c r="AO99" i="80"/>
  <c r="AK99" i="80"/>
  <c r="AG99" i="80"/>
  <c r="AC99" i="80"/>
  <c r="Y99" i="80"/>
  <c r="U99" i="80"/>
  <c r="Q99" i="80"/>
  <c r="M99" i="80"/>
  <c r="A99" i="80"/>
  <c r="DY98" i="80"/>
  <c r="DU98" i="80"/>
  <c r="DQ98" i="80"/>
  <c r="DM98" i="80"/>
  <c r="DI98" i="80"/>
  <c r="DE98" i="80"/>
  <c r="DA98" i="80"/>
  <c r="CW98" i="80"/>
  <c r="CS98" i="80"/>
  <c r="CO98" i="80"/>
  <c r="CK98" i="80"/>
  <c r="CG98" i="80"/>
  <c r="CC98" i="80"/>
  <c r="BY98" i="80"/>
  <c r="BU98" i="80"/>
  <c r="BQ98" i="80"/>
  <c r="BM98" i="80"/>
  <c r="BI98" i="80"/>
  <c r="BE98" i="80"/>
  <c r="BA98" i="80"/>
  <c r="AW98" i="80"/>
  <c r="AS98" i="80"/>
  <c r="AO98" i="80"/>
  <c r="AK98" i="80"/>
  <c r="AG98" i="80"/>
  <c r="AC98" i="80"/>
  <c r="Y98" i="80"/>
  <c r="U98" i="80"/>
  <c r="Q98" i="80"/>
  <c r="M98" i="80"/>
  <c r="A98" i="80"/>
  <c r="DY97" i="80"/>
  <c r="DU97" i="80"/>
  <c r="DQ97" i="80"/>
  <c r="DM97" i="80"/>
  <c r="DI97" i="80"/>
  <c r="DE97" i="80"/>
  <c r="DA97" i="80"/>
  <c r="CW97" i="80"/>
  <c r="CS97" i="80"/>
  <c r="CO97" i="80"/>
  <c r="CK97" i="80"/>
  <c r="CG97" i="80"/>
  <c r="CC97" i="80"/>
  <c r="BY97" i="80"/>
  <c r="BU97" i="80"/>
  <c r="BQ97" i="80"/>
  <c r="BM97" i="80"/>
  <c r="BI97" i="80"/>
  <c r="BE97" i="80"/>
  <c r="BA97" i="80"/>
  <c r="AW97" i="80"/>
  <c r="AS97" i="80"/>
  <c r="AO97" i="80"/>
  <c r="AK97" i="80"/>
  <c r="AG97" i="80"/>
  <c r="AC97" i="80"/>
  <c r="Y97" i="80"/>
  <c r="U97" i="80"/>
  <c r="Q97" i="80"/>
  <c r="M97" i="80"/>
  <c r="A97" i="80"/>
  <c r="DY96" i="80"/>
  <c r="DU96" i="80"/>
  <c r="DQ96" i="80"/>
  <c r="DM96" i="80"/>
  <c r="DI96" i="80"/>
  <c r="DE96" i="80"/>
  <c r="DA96" i="80"/>
  <c r="CW96" i="80"/>
  <c r="CS96" i="80"/>
  <c r="CO96" i="80"/>
  <c r="CK96" i="80"/>
  <c r="CG96" i="80"/>
  <c r="CC96" i="80"/>
  <c r="BY96" i="80"/>
  <c r="BU96" i="80"/>
  <c r="BQ96" i="80"/>
  <c r="BM96" i="80"/>
  <c r="BI96" i="80"/>
  <c r="BE96" i="80"/>
  <c r="BA96" i="80"/>
  <c r="AW96" i="80"/>
  <c r="AS96" i="80"/>
  <c r="AO96" i="80"/>
  <c r="AK96" i="80"/>
  <c r="AG96" i="80"/>
  <c r="AC96" i="80"/>
  <c r="Y96" i="80"/>
  <c r="U96" i="80"/>
  <c r="Q96" i="80"/>
  <c r="M96" i="80"/>
  <c r="A96" i="80"/>
  <c r="DY95" i="80"/>
  <c r="DU95" i="80"/>
  <c r="DQ95" i="80"/>
  <c r="DM95" i="80"/>
  <c r="DI95" i="80"/>
  <c r="DE95" i="80"/>
  <c r="DA95" i="80"/>
  <c r="CW95" i="80"/>
  <c r="CS95" i="80"/>
  <c r="CO95" i="80"/>
  <c r="CK95" i="80"/>
  <c r="CG95" i="80"/>
  <c r="CC95" i="80"/>
  <c r="BY95" i="80"/>
  <c r="BU95" i="80"/>
  <c r="BQ95" i="80"/>
  <c r="BM95" i="80"/>
  <c r="BI95" i="80"/>
  <c r="BE95" i="80"/>
  <c r="BA95" i="80"/>
  <c r="AW95" i="80"/>
  <c r="AS95" i="80"/>
  <c r="AO95" i="80"/>
  <c r="AK95" i="80"/>
  <c r="AG95" i="80"/>
  <c r="AC95" i="80"/>
  <c r="Y95" i="80"/>
  <c r="U95" i="80"/>
  <c r="Q95" i="80"/>
  <c r="M95" i="80"/>
  <c r="A95" i="80"/>
  <c r="DY94" i="80"/>
  <c r="DU94" i="80"/>
  <c r="DQ94" i="80"/>
  <c r="DM94" i="80"/>
  <c r="DI94" i="80"/>
  <c r="DE94" i="80"/>
  <c r="DA94" i="80"/>
  <c r="CW94" i="80"/>
  <c r="CS94" i="80"/>
  <c r="CO94" i="80"/>
  <c r="CK94" i="80"/>
  <c r="CG94" i="80"/>
  <c r="CC94" i="80"/>
  <c r="BY94" i="80"/>
  <c r="BU94" i="80"/>
  <c r="BQ94" i="80"/>
  <c r="BM94" i="80"/>
  <c r="BI94" i="80"/>
  <c r="BE94" i="80"/>
  <c r="BA94" i="80"/>
  <c r="AW94" i="80"/>
  <c r="AS94" i="80"/>
  <c r="AO94" i="80"/>
  <c r="AK94" i="80"/>
  <c r="AG94" i="80"/>
  <c r="AC94" i="80"/>
  <c r="Y94" i="80"/>
  <c r="U94" i="80"/>
  <c r="Q94" i="80"/>
  <c r="M94" i="80"/>
  <c r="A94" i="80"/>
  <c r="DY93" i="80"/>
  <c r="DU93" i="80"/>
  <c r="DQ93" i="80"/>
  <c r="DM93" i="80"/>
  <c r="DI93" i="80"/>
  <c r="DE93" i="80"/>
  <c r="DA93" i="80"/>
  <c r="CW93" i="80"/>
  <c r="CS93" i="80"/>
  <c r="CO93" i="80"/>
  <c r="CK93" i="80"/>
  <c r="CG93" i="80"/>
  <c r="CC93" i="80"/>
  <c r="BY93" i="80"/>
  <c r="BU93" i="80"/>
  <c r="BQ93" i="80"/>
  <c r="BM93" i="80"/>
  <c r="BI93" i="80"/>
  <c r="BE93" i="80"/>
  <c r="BA93" i="80"/>
  <c r="AW93" i="80"/>
  <c r="AS93" i="80"/>
  <c r="AO93" i="80"/>
  <c r="AK93" i="80"/>
  <c r="AG93" i="80"/>
  <c r="AC93" i="80"/>
  <c r="Y93" i="80"/>
  <c r="U93" i="80"/>
  <c r="Q93" i="80"/>
  <c r="M93" i="80"/>
  <c r="A93" i="80"/>
  <c r="DY92" i="80"/>
  <c r="DU92" i="80"/>
  <c r="DQ92" i="80"/>
  <c r="DM92" i="80"/>
  <c r="DI92" i="80"/>
  <c r="DE92" i="80"/>
  <c r="DA92" i="80"/>
  <c r="CW92" i="80"/>
  <c r="CS92" i="80"/>
  <c r="CO92" i="80"/>
  <c r="CK92" i="80"/>
  <c r="CG92" i="80"/>
  <c r="CC92" i="80"/>
  <c r="BY92" i="80"/>
  <c r="BU92" i="80"/>
  <c r="BQ92" i="80"/>
  <c r="BM92" i="80"/>
  <c r="BI92" i="80"/>
  <c r="BE92" i="80"/>
  <c r="BA92" i="80"/>
  <c r="AW92" i="80"/>
  <c r="AS92" i="80"/>
  <c r="AO92" i="80"/>
  <c r="AK92" i="80"/>
  <c r="AG92" i="80"/>
  <c r="AC92" i="80"/>
  <c r="Y92" i="80"/>
  <c r="U92" i="80"/>
  <c r="Q92" i="80"/>
  <c r="M92" i="80"/>
  <c r="A92" i="80"/>
  <c r="DY91" i="80"/>
  <c r="DU91" i="80"/>
  <c r="DQ91" i="80"/>
  <c r="DM91" i="80"/>
  <c r="DI91" i="80"/>
  <c r="DE91" i="80"/>
  <c r="DA91" i="80"/>
  <c r="CW91" i="80"/>
  <c r="CS91" i="80"/>
  <c r="CO91" i="80"/>
  <c r="CK91" i="80"/>
  <c r="CG91" i="80"/>
  <c r="CC91" i="80"/>
  <c r="BY91" i="80"/>
  <c r="BU91" i="80"/>
  <c r="BQ91" i="80"/>
  <c r="BM91" i="80"/>
  <c r="BI91" i="80"/>
  <c r="BE91" i="80"/>
  <c r="BA91" i="80"/>
  <c r="AW91" i="80"/>
  <c r="AS91" i="80"/>
  <c r="AO91" i="80"/>
  <c r="AK91" i="80"/>
  <c r="AG91" i="80"/>
  <c r="AC91" i="80"/>
  <c r="Y91" i="80"/>
  <c r="U91" i="80"/>
  <c r="Q91" i="80"/>
  <c r="M91" i="80"/>
  <c r="A91" i="80"/>
  <c r="DY90" i="80"/>
  <c r="DU90" i="80"/>
  <c r="DQ90" i="80"/>
  <c r="DM90" i="80"/>
  <c r="DI90" i="80"/>
  <c r="DE90" i="80"/>
  <c r="DA90" i="80"/>
  <c r="CW90" i="80"/>
  <c r="CS90" i="80"/>
  <c r="CO90" i="80"/>
  <c r="CK90" i="80"/>
  <c r="CG90" i="80"/>
  <c r="CC90" i="80"/>
  <c r="BY90" i="80"/>
  <c r="BU90" i="80"/>
  <c r="BQ90" i="80"/>
  <c r="BM90" i="80"/>
  <c r="BI90" i="80"/>
  <c r="BE90" i="80"/>
  <c r="BA90" i="80"/>
  <c r="AW90" i="80"/>
  <c r="AS90" i="80"/>
  <c r="AO90" i="80"/>
  <c r="AK90" i="80"/>
  <c r="AG90" i="80"/>
  <c r="AC90" i="80"/>
  <c r="Y90" i="80"/>
  <c r="U90" i="80"/>
  <c r="Q90" i="80"/>
  <c r="M90" i="80"/>
  <c r="A90" i="80"/>
  <c r="DY89" i="80"/>
  <c r="DU89" i="80"/>
  <c r="DQ89" i="80"/>
  <c r="DM89" i="80"/>
  <c r="DI89" i="80"/>
  <c r="DE89" i="80"/>
  <c r="DA89" i="80"/>
  <c r="CW89" i="80"/>
  <c r="CS89" i="80"/>
  <c r="CO89" i="80"/>
  <c r="CK89" i="80"/>
  <c r="CG89" i="80"/>
  <c r="CC89" i="80"/>
  <c r="BY89" i="80"/>
  <c r="BU89" i="80"/>
  <c r="BQ89" i="80"/>
  <c r="BM89" i="80"/>
  <c r="BI89" i="80"/>
  <c r="BE89" i="80"/>
  <c r="BA89" i="80"/>
  <c r="AW89" i="80"/>
  <c r="AS89" i="80"/>
  <c r="AO89" i="80"/>
  <c r="AK89" i="80"/>
  <c r="AG89" i="80"/>
  <c r="AC89" i="80"/>
  <c r="Y89" i="80"/>
  <c r="U89" i="80"/>
  <c r="Q89" i="80"/>
  <c r="M89" i="80"/>
  <c r="A89" i="80"/>
  <c r="DY88" i="80"/>
  <c r="DU88" i="80"/>
  <c r="DQ88" i="80"/>
  <c r="DM88" i="80"/>
  <c r="DI88" i="80"/>
  <c r="DE88" i="80"/>
  <c r="DA88" i="80"/>
  <c r="CW88" i="80"/>
  <c r="CS88" i="80"/>
  <c r="CO88" i="80"/>
  <c r="CK88" i="80"/>
  <c r="CG88" i="80"/>
  <c r="CC88" i="80"/>
  <c r="BY88" i="80"/>
  <c r="BU88" i="80"/>
  <c r="BQ88" i="80"/>
  <c r="BM88" i="80"/>
  <c r="BI88" i="80"/>
  <c r="BE88" i="80"/>
  <c r="BA88" i="80"/>
  <c r="AW88" i="80"/>
  <c r="AS88" i="80"/>
  <c r="AO88" i="80"/>
  <c r="AK88" i="80"/>
  <c r="AG88" i="80"/>
  <c r="AC88" i="80"/>
  <c r="Y88" i="80"/>
  <c r="U88" i="80"/>
  <c r="Q88" i="80"/>
  <c r="M88" i="80"/>
  <c r="A88" i="80"/>
  <c r="DY87" i="80"/>
  <c r="DU87" i="80"/>
  <c r="DQ87" i="80"/>
  <c r="DM87" i="80"/>
  <c r="DI87" i="80"/>
  <c r="DE87" i="80"/>
  <c r="DA87" i="80"/>
  <c r="CW87" i="80"/>
  <c r="CS87" i="80"/>
  <c r="CO87" i="80"/>
  <c r="CK87" i="80"/>
  <c r="CG87" i="80"/>
  <c r="CC87" i="80"/>
  <c r="BY87" i="80"/>
  <c r="BU87" i="80"/>
  <c r="BQ87" i="80"/>
  <c r="BM87" i="80"/>
  <c r="BI87" i="80"/>
  <c r="BE87" i="80"/>
  <c r="BA87" i="80"/>
  <c r="AW87" i="80"/>
  <c r="AS87" i="80"/>
  <c r="AO87" i="80"/>
  <c r="AK87" i="80"/>
  <c r="AG87" i="80"/>
  <c r="AC87" i="80"/>
  <c r="Y87" i="80"/>
  <c r="U87" i="80"/>
  <c r="Q87" i="80"/>
  <c r="M87" i="80"/>
  <c r="A87" i="80"/>
  <c r="DY86" i="80"/>
  <c r="DU86" i="80"/>
  <c r="DQ86" i="80"/>
  <c r="DM86" i="80"/>
  <c r="DI86" i="80"/>
  <c r="DE86" i="80"/>
  <c r="DA86" i="80"/>
  <c r="CW86" i="80"/>
  <c r="CS86" i="80"/>
  <c r="CO86" i="80"/>
  <c r="CK86" i="80"/>
  <c r="CG86" i="80"/>
  <c r="CC86" i="80"/>
  <c r="BY86" i="80"/>
  <c r="BU86" i="80"/>
  <c r="BQ86" i="80"/>
  <c r="BM86" i="80"/>
  <c r="BI86" i="80"/>
  <c r="BE86" i="80"/>
  <c r="BA86" i="80"/>
  <c r="AW86" i="80"/>
  <c r="AS86" i="80"/>
  <c r="AO86" i="80"/>
  <c r="AK86" i="80"/>
  <c r="AG86" i="80"/>
  <c r="AC86" i="80"/>
  <c r="Y86" i="80"/>
  <c r="U86" i="80"/>
  <c r="Q86" i="80"/>
  <c r="M86" i="80"/>
  <c r="A86" i="80"/>
  <c r="DY85" i="80"/>
  <c r="DU85" i="80"/>
  <c r="DQ85" i="80"/>
  <c r="DM85" i="80"/>
  <c r="DI85" i="80"/>
  <c r="DE85" i="80"/>
  <c r="DA85" i="80"/>
  <c r="CW85" i="80"/>
  <c r="CS85" i="80"/>
  <c r="CO85" i="80"/>
  <c r="CK85" i="80"/>
  <c r="CG85" i="80"/>
  <c r="CC85" i="80"/>
  <c r="BY85" i="80"/>
  <c r="BU85" i="80"/>
  <c r="BQ85" i="80"/>
  <c r="BM85" i="80"/>
  <c r="BI85" i="80"/>
  <c r="BE85" i="80"/>
  <c r="BA85" i="80"/>
  <c r="AW85" i="80"/>
  <c r="AS85" i="80"/>
  <c r="AO85" i="80"/>
  <c r="AK85" i="80"/>
  <c r="AG85" i="80"/>
  <c r="AC85" i="80"/>
  <c r="Y85" i="80"/>
  <c r="U85" i="80"/>
  <c r="Q85" i="80"/>
  <c r="M85" i="80"/>
  <c r="A85" i="80"/>
  <c r="DY84" i="80"/>
  <c r="DU84" i="80"/>
  <c r="DQ84" i="80"/>
  <c r="DM84" i="80"/>
  <c r="DI84" i="80"/>
  <c r="DE84" i="80"/>
  <c r="DA84" i="80"/>
  <c r="CW84" i="80"/>
  <c r="CS84" i="80"/>
  <c r="CO84" i="80"/>
  <c r="CK84" i="80"/>
  <c r="CG84" i="80"/>
  <c r="CC84" i="80"/>
  <c r="BY84" i="80"/>
  <c r="BU84" i="80"/>
  <c r="BQ84" i="80"/>
  <c r="BM84" i="80"/>
  <c r="BI84" i="80"/>
  <c r="BE84" i="80"/>
  <c r="BA84" i="80"/>
  <c r="AW84" i="80"/>
  <c r="AS84" i="80"/>
  <c r="AO84" i="80"/>
  <c r="AK84" i="80"/>
  <c r="AG84" i="80"/>
  <c r="AC84" i="80"/>
  <c r="Y84" i="80"/>
  <c r="U84" i="80"/>
  <c r="Q84" i="80"/>
  <c r="M84" i="80"/>
  <c r="A84" i="80"/>
  <c r="DY83" i="80"/>
  <c r="DU83" i="80"/>
  <c r="DQ83" i="80"/>
  <c r="DM83" i="80"/>
  <c r="DI83" i="80"/>
  <c r="DE83" i="80"/>
  <c r="DA83" i="80"/>
  <c r="CW83" i="80"/>
  <c r="CS83" i="80"/>
  <c r="CO83" i="80"/>
  <c r="CK83" i="80"/>
  <c r="CG83" i="80"/>
  <c r="CC83" i="80"/>
  <c r="BY83" i="80"/>
  <c r="BU83" i="80"/>
  <c r="BQ83" i="80"/>
  <c r="BM83" i="80"/>
  <c r="BI83" i="80"/>
  <c r="BE83" i="80"/>
  <c r="BA83" i="80"/>
  <c r="AW83" i="80"/>
  <c r="AS83" i="80"/>
  <c r="AO83" i="80"/>
  <c r="AK83" i="80"/>
  <c r="AG83" i="80"/>
  <c r="AC83" i="80"/>
  <c r="Y83" i="80"/>
  <c r="U83" i="80"/>
  <c r="Q83" i="80"/>
  <c r="M83" i="80"/>
  <c r="A83" i="80"/>
  <c r="DY82" i="80"/>
  <c r="DU82" i="80"/>
  <c r="DQ82" i="80"/>
  <c r="DM82" i="80"/>
  <c r="DI82" i="80"/>
  <c r="DE82" i="80"/>
  <c r="DA82" i="80"/>
  <c r="CW82" i="80"/>
  <c r="CS82" i="80"/>
  <c r="CO82" i="80"/>
  <c r="CK82" i="80"/>
  <c r="CG82" i="80"/>
  <c r="CC82" i="80"/>
  <c r="BY82" i="80"/>
  <c r="BU82" i="80"/>
  <c r="BQ82" i="80"/>
  <c r="BM82" i="80"/>
  <c r="BI82" i="80"/>
  <c r="BE82" i="80"/>
  <c r="BA82" i="80"/>
  <c r="AW82" i="80"/>
  <c r="AS82" i="80"/>
  <c r="AO82" i="80"/>
  <c r="AK82" i="80"/>
  <c r="AG82" i="80"/>
  <c r="AC82" i="80"/>
  <c r="Y82" i="80"/>
  <c r="U82" i="80"/>
  <c r="Q82" i="80"/>
  <c r="M82" i="80"/>
  <c r="A82" i="80"/>
  <c r="DY81" i="80"/>
  <c r="DU81" i="80"/>
  <c r="DQ81" i="80"/>
  <c r="DM81" i="80"/>
  <c r="DI81" i="80"/>
  <c r="DE81" i="80"/>
  <c r="DA81" i="80"/>
  <c r="CW81" i="80"/>
  <c r="CS81" i="80"/>
  <c r="CO81" i="80"/>
  <c r="CK81" i="80"/>
  <c r="CG81" i="80"/>
  <c r="CC81" i="80"/>
  <c r="BY81" i="80"/>
  <c r="BU81" i="80"/>
  <c r="BQ81" i="80"/>
  <c r="BM81" i="80"/>
  <c r="BI81" i="80"/>
  <c r="BE81" i="80"/>
  <c r="BA81" i="80"/>
  <c r="AW81" i="80"/>
  <c r="AS81" i="80"/>
  <c r="AO81" i="80"/>
  <c r="AK81" i="80"/>
  <c r="AG81" i="80"/>
  <c r="AC81" i="80"/>
  <c r="Y81" i="80"/>
  <c r="U81" i="80"/>
  <c r="Q81" i="80"/>
  <c r="M81" i="80"/>
  <c r="A81" i="80"/>
  <c r="DY80" i="80"/>
  <c r="DU80" i="80"/>
  <c r="DQ80" i="80"/>
  <c r="DM80" i="80"/>
  <c r="DI80" i="80"/>
  <c r="DE80" i="80"/>
  <c r="DA80" i="80"/>
  <c r="CW80" i="80"/>
  <c r="CS80" i="80"/>
  <c r="CO80" i="80"/>
  <c r="CK80" i="80"/>
  <c r="CG80" i="80"/>
  <c r="CC80" i="80"/>
  <c r="BY80" i="80"/>
  <c r="BU80" i="80"/>
  <c r="BQ80" i="80"/>
  <c r="BM80" i="80"/>
  <c r="BI80" i="80"/>
  <c r="BE80" i="80"/>
  <c r="BA80" i="80"/>
  <c r="AW80" i="80"/>
  <c r="AS80" i="80"/>
  <c r="AO80" i="80"/>
  <c r="AK80" i="80"/>
  <c r="AG80" i="80"/>
  <c r="AC80" i="80"/>
  <c r="Y80" i="80"/>
  <c r="U80" i="80"/>
  <c r="Q80" i="80"/>
  <c r="M80" i="80"/>
  <c r="A80" i="80"/>
  <c r="DY79" i="80"/>
  <c r="DU79" i="80"/>
  <c r="DQ79" i="80"/>
  <c r="DM79" i="80"/>
  <c r="DI79" i="80"/>
  <c r="DE79" i="80"/>
  <c r="DA79" i="80"/>
  <c r="CW79" i="80"/>
  <c r="CS79" i="80"/>
  <c r="CO79" i="80"/>
  <c r="CK79" i="80"/>
  <c r="CG79" i="80"/>
  <c r="CC79" i="80"/>
  <c r="BY79" i="80"/>
  <c r="BU79" i="80"/>
  <c r="BQ79" i="80"/>
  <c r="BM79" i="80"/>
  <c r="BI79" i="80"/>
  <c r="BE79" i="80"/>
  <c r="BA79" i="80"/>
  <c r="AW79" i="80"/>
  <c r="AS79" i="80"/>
  <c r="AO79" i="80"/>
  <c r="AK79" i="80"/>
  <c r="AG79" i="80"/>
  <c r="AC79" i="80"/>
  <c r="Y79" i="80"/>
  <c r="U79" i="80"/>
  <c r="Q79" i="80"/>
  <c r="M79" i="80"/>
  <c r="A79" i="80"/>
  <c r="DY78" i="80"/>
  <c r="DU78" i="80"/>
  <c r="DQ78" i="80"/>
  <c r="DM78" i="80"/>
  <c r="DI78" i="80"/>
  <c r="DE78" i="80"/>
  <c r="DA78" i="80"/>
  <c r="CW78" i="80"/>
  <c r="CS78" i="80"/>
  <c r="CO78" i="80"/>
  <c r="CK78" i="80"/>
  <c r="CG78" i="80"/>
  <c r="CC78" i="80"/>
  <c r="BY78" i="80"/>
  <c r="BU78" i="80"/>
  <c r="BQ78" i="80"/>
  <c r="BM78" i="80"/>
  <c r="BI78" i="80"/>
  <c r="BE78" i="80"/>
  <c r="BA78" i="80"/>
  <c r="AW78" i="80"/>
  <c r="AS78" i="80"/>
  <c r="AO78" i="80"/>
  <c r="AK78" i="80"/>
  <c r="AG78" i="80"/>
  <c r="AC78" i="80"/>
  <c r="Y78" i="80"/>
  <c r="U78" i="80"/>
  <c r="Q78" i="80"/>
  <c r="M78" i="80"/>
  <c r="A78" i="80"/>
  <c r="DY77" i="80"/>
  <c r="DU77" i="80"/>
  <c r="DQ77" i="80"/>
  <c r="DM77" i="80"/>
  <c r="DI77" i="80"/>
  <c r="DE77" i="80"/>
  <c r="DA77" i="80"/>
  <c r="CW77" i="80"/>
  <c r="CS77" i="80"/>
  <c r="CO77" i="80"/>
  <c r="CK77" i="80"/>
  <c r="CG77" i="80"/>
  <c r="CC77" i="80"/>
  <c r="BY77" i="80"/>
  <c r="BU77" i="80"/>
  <c r="BQ77" i="80"/>
  <c r="BM77" i="80"/>
  <c r="BI77" i="80"/>
  <c r="BE77" i="80"/>
  <c r="BA77" i="80"/>
  <c r="AW77" i="80"/>
  <c r="AS77" i="80"/>
  <c r="AO77" i="80"/>
  <c r="AK77" i="80"/>
  <c r="AG77" i="80"/>
  <c r="AC77" i="80"/>
  <c r="Y77" i="80"/>
  <c r="U77" i="80"/>
  <c r="Q77" i="80"/>
  <c r="M77" i="80"/>
  <c r="A77" i="80"/>
  <c r="DY76" i="80"/>
  <c r="DU76" i="80"/>
  <c r="DQ76" i="80"/>
  <c r="DM76" i="80"/>
  <c r="DI76" i="80"/>
  <c r="DE76" i="80"/>
  <c r="DA76" i="80"/>
  <c r="CW76" i="80"/>
  <c r="CS76" i="80"/>
  <c r="CO76" i="80"/>
  <c r="CK76" i="80"/>
  <c r="CG76" i="80"/>
  <c r="CC76" i="80"/>
  <c r="BY76" i="80"/>
  <c r="BU76" i="80"/>
  <c r="BQ76" i="80"/>
  <c r="BM76" i="80"/>
  <c r="BI76" i="80"/>
  <c r="BE76" i="80"/>
  <c r="BA76" i="80"/>
  <c r="AW76" i="80"/>
  <c r="AS76" i="80"/>
  <c r="AO76" i="80"/>
  <c r="AK76" i="80"/>
  <c r="AG76" i="80"/>
  <c r="AC76" i="80"/>
  <c r="Y76" i="80"/>
  <c r="U76" i="80"/>
  <c r="Q76" i="80"/>
  <c r="M76" i="80"/>
  <c r="A76" i="80"/>
  <c r="DY75" i="80"/>
  <c r="DU75" i="80"/>
  <c r="DQ75" i="80"/>
  <c r="DM75" i="80"/>
  <c r="DI75" i="80"/>
  <c r="DE75" i="80"/>
  <c r="DA75" i="80"/>
  <c r="CW75" i="80"/>
  <c r="CS75" i="80"/>
  <c r="CO75" i="80"/>
  <c r="CK75" i="80"/>
  <c r="CG75" i="80"/>
  <c r="CC75" i="80"/>
  <c r="BY75" i="80"/>
  <c r="BU75" i="80"/>
  <c r="BQ75" i="80"/>
  <c r="BM75" i="80"/>
  <c r="BI75" i="80"/>
  <c r="BE75" i="80"/>
  <c r="BA75" i="80"/>
  <c r="AW75" i="80"/>
  <c r="AS75" i="80"/>
  <c r="AO75" i="80"/>
  <c r="AK75" i="80"/>
  <c r="AG75" i="80"/>
  <c r="AC75" i="80"/>
  <c r="Y75" i="80"/>
  <c r="U75" i="80"/>
  <c r="Q75" i="80"/>
  <c r="M75" i="80"/>
  <c r="A75" i="80"/>
  <c r="DY74" i="80"/>
  <c r="DU74" i="80"/>
  <c r="DQ74" i="80"/>
  <c r="DM74" i="80"/>
  <c r="DI74" i="80"/>
  <c r="DE74" i="80"/>
  <c r="DA74" i="80"/>
  <c r="CW74" i="80"/>
  <c r="CS74" i="80"/>
  <c r="CO74" i="80"/>
  <c r="CK74" i="80"/>
  <c r="CG74" i="80"/>
  <c r="CC74" i="80"/>
  <c r="BY74" i="80"/>
  <c r="BU74" i="80"/>
  <c r="BQ74" i="80"/>
  <c r="BM74" i="80"/>
  <c r="BI74" i="80"/>
  <c r="BE74" i="80"/>
  <c r="BA74" i="80"/>
  <c r="AW74" i="80"/>
  <c r="AS74" i="80"/>
  <c r="AO74" i="80"/>
  <c r="AK74" i="80"/>
  <c r="AG74" i="80"/>
  <c r="AC74" i="80"/>
  <c r="Y74" i="80"/>
  <c r="U74" i="80"/>
  <c r="Q74" i="80"/>
  <c r="M74" i="80"/>
  <c r="A74" i="80"/>
  <c r="DY73" i="80"/>
  <c r="DU73" i="80"/>
  <c r="DQ73" i="80"/>
  <c r="DM73" i="80"/>
  <c r="DI73" i="80"/>
  <c r="DE73" i="80"/>
  <c r="DA73" i="80"/>
  <c r="CW73" i="80"/>
  <c r="CS73" i="80"/>
  <c r="CO73" i="80"/>
  <c r="CK73" i="80"/>
  <c r="CG73" i="80"/>
  <c r="CC73" i="80"/>
  <c r="BY73" i="80"/>
  <c r="BU73" i="80"/>
  <c r="BQ73" i="80"/>
  <c r="BM73" i="80"/>
  <c r="BI73" i="80"/>
  <c r="BE73" i="80"/>
  <c r="BA73" i="80"/>
  <c r="AW73" i="80"/>
  <c r="AS73" i="80"/>
  <c r="AO73" i="80"/>
  <c r="AK73" i="80"/>
  <c r="AG73" i="80"/>
  <c r="AC73" i="80"/>
  <c r="Y73" i="80"/>
  <c r="U73" i="80"/>
  <c r="Q73" i="80"/>
  <c r="M73" i="80"/>
  <c r="A73" i="80"/>
  <c r="DY72" i="80"/>
  <c r="DU72" i="80"/>
  <c r="DQ72" i="80"/>
  <c r="DM72" i="80"/>
  <c r="DI72" i="80"/>
  <c r="DE72" i="80"/>
  <c r="DA72" i="80"/>
  <c r="CW72" i="80"/>
  <c r="CS72" i="80"/>
  <c r="CO72" i="80"/>
  <c r="CK72" i="80"/>
  <c r="CG72" i="80"/>
  <c r="CC72" i="80"/>
  <c r="BY72" i="80"/>
  <c r="BU72" i="80"/>
  <c r="BQ72" i="80"/>
  <c r="BM72" i="80"/>
  <c r="BI72" i="80"/>
  <c r="BE72" i="80"/>
  <c r="BA72" i="80"/>
  <c r="AW72" i="80"/>
  <c r="AS72" i="80"/>
  <c r="AO72" i="80"/>
  <c r="AK72" i="80"/>
  <c r="AG72" i="80"/>
  <c r="AC72" i="80"/>
  <c r="Y72" i="80"/>
  <c r="U72" i="80"/>
  <c r="Q72" i="80"/>
  <c r="M72" i="80"/>
  <c r="A72" i="80"/>
  <c r="DY71" i="80"/>
  <c r="DU71" i="80"/>
  <c r="DQ71" i="80"/>
  <c r="DM71" i="80"/>
  <c r="DI71" i="80"/>
  <c r="DE71" i="80"/>
  <c r="DA71" i="80"/>
  <c r="CW71" i="80"/>
  <c r="CS71" i="80"/>
  <c r="CO71" i="80"/>
  <c r="CK71" i="80"/>
  <c r="CG71" i="80"/>
  <c r="CC71" i="80"/>
  <c r="BY71" i="80"/>
  <c r="BU71" i="80"/>
  <c r="BQ71" i="80"/>
  <c r="BM71" i="80"/>
  <c r="BI71" i="80"/>
  <c r="BE71" i="80"/>
  <c r="BA71" i="80"/>
  <c r="AW71" i="80"/>
  <c r="AS71" i="80"/>
  <c r="AO71" i="80"/>
  <c r="AK71" i="80"/>
  <c r="AG71" i="80"/>
  <c r="AC71" i="80"/>
  <c r="Y71" i="80"/>
  <c r="U71" i="80"/>
  <c r="Q71" i="80"/>
  <c r="M71" i="80"/>
  <c r="A71" i="80"/>
  <c r="DY70" i="80"/>
  <c r="DU70" i="80"/>
  <c r="DQ70" i="80"/>
  <c r="DM70" i="80"/>
  <c r="DI70" i="80"/>
  <c r="DE70" i="80"/>
  <c r="DA70" i="80"/>
  <c r="CW70" i="80"/>
  <c r="CS70" i="80"/>
  <c r="CO70" i="80"/>
  <c r="CK70" i="80"/>
  <c r="CG70" i="80"/>
  <c r="CC70" i="80"/>
  <c r="BY70" i="80"/>
  <c r="BU70" i="80"/>
  <c r="BQ70" i="80"/>
  <c r="BM70" i="80"/>
  <c r="BI70" i="80"/>
  <c r="BE70" i="80"/>
  <c r="BA70" i="80"/>
  <c r="AW70" i="80"/>
  <c r="AS70" i="80"/>
  <c r="AO70" i="80"/>
  <c r="AK70" i="80"/>
  <c r="AG70" i="80"/>
  <c r="AC70" i="80"/>
  <c r="Y70" i="80"/>
  <c r="U70" i="80"/>
  <c r="Q70" i="80"/>
  <c r="M70" i="80"/>
  <c r="A70" i="80"/>
  <c r="DY69" i="80"/>
  <c r="DU69" i="80"/>
  <c r="DQ69" i="80"/>
  <c r="DM69" i="80"/>
  <c r="DI69" i="80"/>
  <c r="DE69" i="80"/>
  <c r="DA69" i="80"/>
  <c r="CW69" i="80"/>
  <c r="CS69" i="80"/>
  <c r="CO69" i="80"/>
  <c r="CK69" i="80"/>
  <c r="CG69" i="80"/>
  <c r="CC69" i="80"/>
  <c r="BY69" i="80"/>
  <c r="BU69" i="80"/>
  <c r="BQ69" i="80"/>
  <c r="BM69" i="80"/>
  <c r="BI69" i="80"/>
  <c r="BE69" i="80"/>
  <c r="BA69" i="80"/>
  <c r="AW69" i="80"/>
  <c r="AS69" i="80"/>
  <c r="AO69" i="80"/>
  <c r="AK69" i="80"/>
  <c r="AG69" i="80"/>
  <c r="AC69" i="80"/>
  <c r="Y69" i="80"/>
  <c r="U69" i="80"/>
  <c r="Q69" i="80"/>
  <c r="M69" i="80"/>
  <c r="A69" i="80"/>
  <c r="DY68" i="80"/>
  <c r="DU68" i="80"/>
  <c r="DQ68" i="80"/>
  <c r="DM68" i="80"/>
  <c r="DI68" i="80"/>
  <c r="DE68" i="80"/>
  <c r="DA68" i="80"/>
  <c r="CW68" i="80"/>
  <c r="CS68" i="80"/>
  <c r="CO68" i="80"/>
  <c r="CK68" i="80"/>
  <c r="CG68" i="80"/>
  <c r="CC68" i="80"/>
  <c r="BY68" i="80"/>
  <c r="BU68" i="80"/>
  <c r="BQ68" i="80"/>
  <c r="BM68" i="80"/>
  <c r="BI68" i="80"/>
  <c r="BE68" i="80"/>
  <c r="BA68" i="80"/>
  <c r="AW68" i="80"/>
  <c r="AS68" i="80"/>
  <c r="AO68" i="80"/>
  <c r="AK68" i="80"/>
  <c r="AG68" i="80"/>
  <c r="AC68" i="80"/>
  <c r="Y68" i="80"/>
  <c r="U68" i="80"/>
  <c r="Q68" i="80"/>
  <c r="M68" i="80"/>
  <c r="A68" i="80"/>
  <c r="DY67" i="80"/>
  <c r="DU67" i="80"/>
  <c r="DQ67" i="80"/>
  <c r="DM67" i="80"/>
  <c r="DI67" i="80"/>
  <c r="DE67" i="80"/>
  <c r="DA67" i="80"/>
  <c r="CW67" i="80"/>
  <c r="CS67" i="80"/>
  <c r="CO67" i="80"/>
  <c r="CK67" i="80"/>
  <c r="CG67" i="80"/>
  <c r="CC67" i="80"/>
  <c r="BY67" i="80"/>
  <c r="BU67" i="80"/>
  <c r="BQ67" i="80"/>
  <c r="BM67" i="80"/>
  <c r="BI67" i="80"/>
  <c r="BE67" i="80"/>
  <c r="BA67" i="80"/>
  <c r="AW67" i="80"/>
  <c r="AS67" i="80"/>
  <c r="AO67" i="80"/>
  <c r="AK67" i="80"/>
  <c r="AG67" i="80"/>
  <c r="AC67" i="80"/>
  <c r="Y67" i="80"/>
  <c r="U67" i="80"/>
  <c r="Q67" i="80"/>
  <c r="M67" i="80"/>
  <c r="A67" i="80"/>
  <c r="DY66" i="80"/>
  <c r="DU66" i="80"/>
  <c r="DQ66" i="80"/>
  <c r="DM66" i="80"/>
  <c r="DI66" i="80"/>
  <c r="DE66" i="80"/>
  <c r="DA66" i="80"/>
  <c r="CW66" i="80"/>
  <c r="CS66" i="80"/>
  <c r="CO66" i="80"/>
  <c r="CK66" i="80"/>
  <c r="CG66" i="80"/>
  <c r="CC66" i="80"/>
  <c r="BY66" i="80"/>
  <c r="BU66" i="80"/>
  <c r="BQ66" i="80"/>
  <c r="BM66" i="80"/>
  <c r="BI66" i="80"/>
  <c r="BE66" i="80"/>
  <c r="BA66" i="80"/>
  <c r="AW66" i="80"/>
  <c r="AS66" i="80"/>
  <c r="AO66" i="80"/>
  <c r="AK66" i="80"/>
  <c r="AG66" i="80"/>
  <c r="AC66" i="80"/>
  <c r="Y66" i="80"/>
  <c r="U66" i="80"/>
  <c r="Q66" i="80"/>
  <c r="M66" i="80"/>
  <c r="A66" i="80"/>
  <c r="DY65" i="80"/>
  <c r="DU65" i="80"/>
  <c r="DQ65" i="80"/>
  <c r="DM65" i="80"/>
  <c r="DI65" i="80"/>
  <c r="DE65" i="80"/>
  <c r="DA65" i="80"/>
  <c r="CW65" i="80"/>
  <c r="CS65" i="80"/>
  <c r="CO65" i="80"/>
  <c r="CK65" i="80"/>
  <c r="CG65" i="80"/>
  <c r="CC65" i="80"/>
  <c r="BY65" i="80"/>
  <c r="BU65" i="80"/>
  <c r="BQ65" i="80"/>
  <c r="BM65" i="80"/>
  <c r="BI65" i="80"/>
  <c r="BE65" i="80"/>
  <c r="BA65" i="80"/>
  <c r="AW65" i="80"/>
  <c r="AS65" i="80"/>
  <c r="AO65" i="80"/>
  <c r="AK65" i="80"/>
  <c r="AG65" i="80"/>
  <c r="AC65" i="80"/>
  <c r="Y65" i="80"/>
  <c r="U65" i="80"/>
  <c r="Q65" i="80"/>
  <c r="M65" i="80"/>
  <c r="A65" i="80"/>
  <c r="DY64" i="80"/>
  <c r="DU64" i="80"/>
  <c r="DQ64" i="80"/>
  <c r="DM64" i="80"/>
  <c r="DI64" i="80"/>
  <c r="DE64" i="80"/>
  <c r="DA64" i="80"/>
  <c r="CW64" i="80"/>
  <c r="CS64" i="80"/>
  <c r="CO64" i="80"/>
  <c r="CK64" i="80"/>
  <c r="CG64" i="80"/>
  <c r="CC64" i="80"/>
  <c r="BY64" i="80"/>
  <c r="BU64" i="80"/>
  <c r="BQ64" i="80"/>
  <c r="BM64" i="80"/>
  <c r="BI64" i="80"/>
  <c r="BE64" i="80"/>
  <c r="BA64" i="80"/>
  <c r="AW64" i="80"/>
  <c r="AS64" i="80"/>
  <c r="AO64" i="80"/>
  <c r="AK64" i="80"/>
  <c r="AG64" i="80"/>
  <c r="AC64" i="80"/>
  <c r="Y64" i="80"/>
  <c r="U64" i="80"/>
  <c r="Q64" i="80"/>
  <c r="M64" i="80"/>
  <c r="A64" i="80"/>
  <c r="DY63" i="80"/>
  <c r="DU63" i="80"/>
  <c r="DQ63" i="80"/>
  <c r="DM63" i="80"/>
  <c r="DI63" i="80"/>
  <c r="DE63" i="80"/>
  <c r="DA63" i="80"/>
  <c r="CW63" i="80"/>
  <c r="CS63" i="80"/>
  <c r="CO63" i="80"/>
  <c r="CK63" i="80"/>
  <c r="CG63" i="80"/>
  <c r="CC63" i="80"/>
  <c r="BY63" i="80"/>
  <c r="BU63" i="80"/>
  <c r="BQ63" i="80"/>
  <c r="BM63" i="80"/>
  <c r="BI63" i="80"/>
  <c r="BE63" i="80"/>
  <c r="BA63" i="80"/>
  <c r="AW63" i="80"/>
  <c r="AS63" i="80"/>
  <c r="AO63" i="80"/>
  <c r="AK63" i="80"/>
  <c r="AG63" i="80"/>
  <c r="AC63" i="80"/>
  <c r="Y63" i="80"/>
  <c r="U63" i="80"/>
  <c r="Q63" i="80"/>
  <c r="M63" i="80"/>
  <c r="A63" i="80"/>
  <c r="DY62" i="80"/>
  <c r="DU62" i="80"/>
  <c r="DQ62" i="80"/>
  <c r="DM62" i="80"/>
  <c r="DI62" i="80"/>
  <c r="DE62" i="80"/>
  <c r="DA62" i="80"/>
  <c r="CW62" i="80"/>
  <c r="CS62" i="80"/>
  <c r="CO62" i="80"/>
  <c r="CK62" i="80"/>
  <c r="CG62" i="80"/>
  <c r="CC62" i="80"/>
  <c r="BY62" i="80"/>
  <c r="BU62" i="80"/>
  <c r="BQ62" i="80"/>
  <c r="BM62" i="80"/>
  <c r="BI62" i="80"/>
  <c r="BE62" i="80"/>
  <c r="BA62" i="80"/>
  <c r="AW62" i="80"/>
  <c r="AS62" i="80"/>
  <c r="AO62" i="80"/>
  <c r="AK62" i="80"/>
  <c r="AG62" i="80"/>
  <c r="AC62" i="80"/>
  <c r="Y62" i="80"/>
  <c r="U62" i="80"/>
  <c r="Q62" i="80"/>
  <c r="M62" i="80"/>
  <c r="A62" i="80"/>
  <c r="DY61" i="80"/>
  <c r="DU61" i="80"/>
  <c r="DQ61" i="80"/>
  <c r="DM61" i="80"/>
  <c r="DI61" i="80"/>
  <c r="DE61" i="80"/>
  <c r="DA61" i="80"/>
  <c r="CW61" i="80"/>
  <c r="CS61" i="80"/>
  <c r="CO61" i="80"/>
  <c r="CK61" i="80"/>
  <c r="CG61" i="80"/>
  <c r="CC61" i="80"/>
  <c r="BY61" i="80"/>
  <c r="BU61" i="80"/>
  <c r="BQ61" i="80"/>
  <c r="BM61" i="80"/>
  <c r="BI61" i="80"/>
  <c r="BE61" i="80"/>
  <c r="BA61" i="80"/>
  <c r="AW61" i="80"/>
  <c r="AS61" i="80"/>
  <c r="AO61" i="80"/>
  <c r="AK61" i="80"/>
  <c r="AG61" i="80"/>
  <c r="AC61" i="80"/>
  <c r="Y61" i="80"/>
  <c r="U61" i="80"/>
  <c r="Q61" i="80"/>
  <c r="M61" i="80"/>
  <c r="A61" i="80"/>
  <c r="DY60" i="80"/>
  <c r="DU60" i="80"/>
  <c r="DQ60" i="80"/>
  <c r="DM60" i="80"/>
  <c r="DI60" i="80"/>
  <c r="DE60" i="80"/>
  <c r="DA60" i="80"/>
  <c r="CW60" i="80"/>
  <c r="CS60" i="80"/>
  <c r="CO60" i="80"/>
  <c r="CK60" i="80"/>
  <c r="CG60" i="80"/>
  <c r="CC60" i="80"/>
  <c r="BY60" i="80"/>
  <c r="BU60" i="80"/>
  <c r="BQ60" i="80"/>
  <c r="BM60" i="80"/>
  <c r="BI60" i="80"/>
  <c r="BE60" i="80"/>
  <c r="BA60" i="80"/>
  <c r="AW60" i="80"/>
  <c r="AS60" i="80"/>
  <c r="AO60" i="80"/>
  <c r="AK60" i="80"/>
  <c r="AG60" i="80"/>
  <c r="AC60" i="80"/>
  <c r="Y60" i="80"/>
  <c r="U60" i="80"/>
  <c r="Q60" i="80"/>
  <c r="M60" i="80"/>
  <c r="A60" i="80"/>
  <c r="DY59" i="80"/>
  <c r="DU59" i="80"/>
  <c r="DQ59" i="80"/>
  <c r="DM59" i="80"/>
  <c r="DI59" i="80"/>
  <c r="DE59" i="80"/>
  <c r="DA59" i="80"/>
  <c r="CW59" i="80"/>
  <c r="CS59" i="80"/>
  <c r="CO59" i="80"/>
  <c r="CK59" i="80"/>
  <c r="CG59" i="80"/>
  <c r="CC59" i="80"/>
  <c r="BY59" i="80"/>
  <c r="BU59" i="80"/>
  <c r="BQ59" i="80"/>
  <c r="BM59" i="80"/>
  <c r="BI59" i="80"/>
  <c r="BE59" i="80"/>
  <c r="BA59" i="80"/>
  <c r="AW59" i="80"/>
  <c r="AS59" i="80"/>
  <c r="AO59" i="80"/>
  <c r="AK59" i="80"/>
  <c r="AG59" i="80"/>
  <c r="AC59" i="80"/>
  <c r="Y59" i="80"/>
  <c r="U59" i="80"/>
  <c r="Q59" i="80"/>
  <c r="M59" i="80"/>
  <c r="A59" i="80"/>
  <c r="DY58" i="80"/>
  <c r="DU58" i="80"/>
  <c r="DQ58" i="80"/>
  <c r="DM58" i="80"/>
  <c r="DI58" i="80"/>
  <c r="DE58" i="80"/>
  <c r="DA58" i="80"/>
  <c r="CW58" i="80"/>
  <c r="CS58" i="80"/>
  <c r="CO58" i="80"/>
  <c r="CK58" i="80"/>
  <c r="CG58" i="80"/>
  <c r="CC58" i="80"/>
  <c r="BY58" i="80"/>
  <c r="BU58" i="80"/>
  <c r="BQ58" i="80"/>
  <c r="BM58" i="80"/>
  <c r="BI58" i="80"/>
  <c r="BE58" i="80"/>
  <c r="BA58" i="80"/>
  <c r="AW58" i="80"/>
  <c r="AS58" i="80"/>
  <c r="AO58" i="80"/>
  <c r="AK58" i="80"/>
  <c r="AG58" i="80"/>
  <c r="AC58" i="80"/>
  <c r="Y58" i="80"/>
  <c r="U58" i="80"/>
  <c r="Q58" i="80"/>
  <c r="M58" i="80"/>
  <c r="A58" i="80"/>
  <c r="DY57" i="80"/>
  <c r="DU57" i="80"/>
  <c r="DQ57" i="80"/>
  <c r="DM57" i="80"/>
  <c r="DI57" i="80"/>
  <c r="DE57" i="80"/>
  <c r="DA57" i="80"/>
  <c r="CW57" i="80"/>
  <c r="CS57" i="80"/>
  <c r="CO57" i="80"/>
  <c r="CK57" i="80"/>
  <c r="CG57" i="80"/>
  <c r="CC57" i="80"/>
  <c r="BY57" i="80"/>
  <c r="BU57" i="80"/>
  <c r="BQ57" i="80"/>
  <c r="BM57" i="80"/>
  <c r="BI57" i="80"/>
  <c r="BE57" i="80"/>
  <c r="BA57" i="80"/>
  <c r="AW57" i="80"/>
  <c r="AS57" i="80"/>
  <c r="AO57" i="80"/>
  <c r="AK57" i="80"/>
  <c r="AG57" i="80"/>
  <c r="AC57" i="80"/>
  <c r="Y57" i="80"/>
  <c r="U57" i="80"/>
  <c r="Q57" i="80"/>
  <c r="M57" i="80"/>
  <c r="A57" i="80"/>
  <c r="DY56" i="80"/>
  <c r="DU56" i="80"/>
  <c r="DQ56" i="80"/>
  <c r="DM56" i="80"/>
  <c r="DI56" i="80"/>
  <c r="DE56" i="80"/>
  <c r="DA56" i="80"/>
  <c r="CW56" i="80"/>
  <c r="CS56" i="80"/>
  <c r="CO56" i="80"/>
  <c r="CK56" i="80"/>
  <c r="CG56" i="80"/>
  <c r="CC56" i="80"/>
  <c r="BY56" i="80"/>
  <c r="BU56" i="80"/>
  <c r="BQ56" i="80"/>
  <c r="BM56" i="80"/>
  <c r="BI56" i="80"/>
  <c r="BE56" i="80"/>
  <c r="BA56" i="80"/>
  <c r="AW56" i="80"/>
  <c r="AS56" i="80"/>
  <c r="AO56" i="80"/>
  <c r="AK56" i="80"/>
  <c r="AG56" i="80"/>
  <c r="AC56" i="80"/>
  <c r="Y56" i="80"/>
  <c r="U56" i="80"/>
  <c r="Q56" i="80"/>
  <c r="M56" i="80"/>
  <c r="A56" i="80"/>
  <c r="DY55" i="80"/>
  <c r="DU55" i="80"/>
  <c r="DQ55" i="80"/>
  <c r="DM55" i="80"/>
  <c r="DI55" i="80"/>
  <c r="DE55" i="80"/>
  <c r="DA55" i="80"/>
  <c r="CW55" i="80"/>
  <c r="CS55" i="80"/>
  <c r="CO55" i="80"/>
  <c r="CK55" i="80"/>
  <c r="CG55" i="80"/>
  <c r="CC55" i="80"/>
  <c r="BY55" i="80"/>
  <c r="BU55" i="80"/>
  <c r="BQ55" i="80"/>
  <c r="BM55" i="80"/>
  <c r="BI55" i="80"/>
  <c r="BE55" i="80"/>
  <c r="BA55" i="80"/>
  <c r="AW55" i="80"/>
  <c r="AS55" i="80"/>
  <c r="AO55" i="80"/>
  <c r="AK55" i="80"/>
  <c r="AG55" i="80"/>
  <c r="AC55" i="80"/>
  <c r="Y55" i="80"/>
  <c r="U55" i="80"/>
  <c r="Q55" i="80"/>
  <c r="M55" i="80"/>
  <c r="A55" i="80"/>
  <c r="DY54" i="80"/>
  <c r="DU54" i="80"/>
  <c r="DQ54" i="80"/>
  <c r="DM54" i="80"/>
  <c r="DI54" i="80"/>
  <c r="DE54" i="80"/>
  <c r="DA54" i="80"/>
  <c r="CW54" i="80"/>
  <c r="CS54" i="80"/>
  <c r="CO54" i="80"/>
  <c r="CK54" i="80"/>
  <c r="CG54" i="80"/>
  <c r="CC54" i="80"/>
  <c r="BY54" i="80"/>
  <c r="BU54" i="80"/>
  <c r="BQ54" i="80"/>
  <c r="BM54" i="80"/>
  <c r="BI54" i="80"/>
  <c r="BE54" i="80"/>
  <c r="BA54" i="80"/>
  <c r="AW54" i="80"/>
  <c r="AS54" i="80"/>
  <c r="AO54" i="80"/>
  <c r="AK54" i="80"/>
  <c r="AG54" i="80"/>
  <c r="AC54" i="80"/>
  <c r="Y54" i="80"/>
  <c r="U54" i="80"/>
  <c r="Q54" i="80"/>
  <c r="M54" i="80"/>
  <c r="A54" i="80"/>
  <c r="DY53" i="80"/>
  <c r="DU53" i="80"/>
  <c r="DQ53" i="80"/>
  <c r="DM53" i="80"/>
  <c r="DI53" i="80"/>
  <c r="DE53" i="80"/>
  <c r="DA53" i="80"/>
  <c r="CW53" i="80"/>
  <c r="CS53" i="80"/>
  <c r="CO53" i="80"/>
  <c r="CK53" i="80"/>
  <c r="CG53" i="80"/>
  <c r="CC53" i="80"/>
  <c r="BY53" i="80"/>
  <c r="BU53" i="80"/>
  <c r="BQ53" i="80"/>
  <c r="BM53" i="80"/>
  <c r="BI53" i="80"/>
  <c r="BE53" i="80"/>
  <c r="BA53" i="80"/>
  <c r="AW53" i="80"/>
  <c r="AS53" i="80"/>
  <c r="AO53" i="80"/>
  <c r="AK53" i="80"/>
  <c r="AG53" i="80"/>
  <c r="AC53" i="80"/>
  <c r="Y53" i="80"/>
  <c r="U53" i="80"/>
  <c r="Q53" i="80"/>
  <c r="M53" i="80"/>
  <c r="A53" i="80"/>
  <c r="DY52" i="80"/>
  <c r="DU52" i="80"/>
  <c r="DQ52" i="80"/>
  <c r="DM52" i="80"/>
  <c r="DI52" i="80"/>
  <c r="DE52" i="80"/>
  <c r="DA52" i="80"/>
  <c r="CW52" i="80"/>
  <c r="CS52" i="80"/>
  <c r="CO52" i="80"/>
  <c r="CK52" i="80"/>
  <c r="CG52" i="80"/>
  <c r="CC52" i="80"/>
  <c r="BY52" i="80"/>
  <c r="BU52" i="80"/>
  <c r="BQ52" i="80"/>
  <c r="BM52" i="80"/>
  <c r="BI52" i="80"/>
  <c r="BE52" i="80"/>
  <c r="BA52" i="80"/>
  <c r="AW52" i="80"/>
  <c r="AS52" i="80"/>
  <c r="AO52" i="80"/>
  <c r="AK52" i="80"/>
  <c r="AG52" i="80"/>
  <c r="AC52" i="80"/>
  <c r="Y52" i="80"/>
  <c r="U52" i="80"/>
  <c r="Q52" i="80"/>
  <c r="M52" i="80"/>
  <c r="A52" i="80"/>
  <c r="DY51" i="80"/>
  <c r="DU51" i="80"/>
  <c r="DQ51" i="80"/>
  <c r="DM51" i="80"/>
  <c r="DI51" i="80"/>
  <c r="DE51" i="80"/>
  <c r="DA51" i="80"/>
  <c r="CW51" i="80"/>
  <c r="CS51" i="80"/>
  <c r="CO51" i="80"/>
  <c r="CK51" i="80"/>
  <c r="CG51" i="80"/>
  <c r="CC51" i="80"/>
  <c r="BY51" i="80"/>
  <c r="BU51" i="80"/>
  <c r="BQ51" i="80"/>
  <c r="BM51" i="80"/>
  <c r="BI51" i="80"/>
  <c r="BE51" i="80"/>
  <c r="BA51" i="80"/>
  <c r="AW51" i="80"/>
  <c r="AS51" i="80"/>
  <c r="AO51" i="80"/>
  <c r="AK51" i="80"/>
  <c r="AG51" i="80"/>
  <c r="AC51" i="80"/>
  <c r="Y51" i="80"/>
  <c r="U51" i="80"/>
  <c r="Q51" i="80"/>
  <c r="M51" i="80"/>
  <c r="A51" i="80"/>
  <c r="DY50" i="80"/>
  <c r="DU50" i="80"/>
  <c r="DQ50" i="80"/>
  <c r="DM50" i="80"/>
  <c r="DI50" i="80"/>
  <c r="DE50" i="80"/>
  <c r="DA50" i="80"/>
  <c r="CW50" i="80"/>
  <c r="CS50" i="80"/>
  <c r="CO50" i="80"/>
  <c r="CK50" i="80"/>
  <c r="CG50" i="80"/>
  <c r="CC50" i="80"/>
  <c r="BY50" i="80"/>
  <c r="BU50" i="80"/>
  <c r="BQ50" i="80"/>
  <c r="BM50" i="80"/>
  <c r="BI50" i="80"/>
  <c r="BE50" i="80"/>
  <c r="BA50" i="80"/>
  <c r="AW50" i="80"/>
  <c r="AS50" i="80"/>
  <c r="AO50" i="80"/>
  <c r="AK50" i="80"/>
  <c r="AG50" i="80"/>
  <c r="AC50" i="80"/>
  <c r="Y50" i="80"/>
  <c r="U50" i="80"/>
  <c r="Q50" i="80"/>
  <c r="M50" i="80"/>
  <c r="A50" i="80"/>
  <c r="DY49" i="80"/>
  <c r="DU49" i="80"/>
  <c r="DQ49" i="80"/>
  <c r="DM49" i="80"/>
  <c r="DI49" i="80"/>
  <c r="DE49" i="80"/>
  <c r="DA49" i="80"/>
  <c r="CW49" i="80"/>
  <c r="CS49" i="80"/>
  <c r="CO49" i="80"/>
  <c r="CK49" i="80"/>
  <c r="CG49" i="80"/>
  <c r="CC49" i="80"/>
  <c r="BY49" i="80"/>
  <c r="BU49" i="80"/>
  <c r="BQ49" i="80"/>
  <c r="BM49" i="80"/>
  <c r="BI49" i="80"/>
  <c r="BE49" i="80"/>
  <c r="BA49" i="80"/>
  <c r="AW49" i="80"/>
  <c r="AS49" i="80"/>
  <c r="AO49" i="80"/>
  <c r="AK49" i="80"/>
  <c r="AG49" i="80"/>
  <c r="AC49" i="80"/>
  <c r="Y49" i="80"/>
  <c r="U49" i="80"/>
  <c r="Q49" i="80"/>
  <c r="M49" i="80"/>
  <c r="A49" i="80"/>
  <c r="DY48" i="80"/>
  <c r="DU48" i="80"/>
  <c r="DQ48" i="80"/>
  <c r="DM48" i="80"/>
  <c r="DI48" i="80"/>
  <c r="DE48" i="80"/>
  <c r="DA48" i="80"/>
  <c r="CW48" i="80"/>
  <c r="CS48" i="80"/>
  <c r="CO48" i="80"/>
  <c r="CK48" i="80"/>
  <c r="CG48" i="80"/>
  <c r="CC48" i="80"/>
  <c r="BY48" i="80"/>
  <c r="BU48" i="80"/>
  <c r="BQ48" i="80"/>
  <c r="BM48" i="80"/>
  <c r="BI48" i="80"/>
  <c r="BE48" i="80"/>
  <c r="BA48" i="80"/>
  <c r="AW48" i="80"/>
  <c r="AS48" i="80"/>
  <c r="AO48" i="80"/>
  <c r="AK48" i="80"/>
  <c r="AG48" i="80"/>
  <c r="AC48" i="80"/>
  <c r="Y48" i="80"/>
  <c r="U48" i="80"/>
  <c r="Q48" i="80"/>
  <c r="M48" i="80"/>
  <c r="A48" i="80"/>
  <c r="DY47" i="80"/>
  <c r="DU47" i="80"/>
  <c r="DQ47" i="80"/>
  <c r="DM47" i="80"/>
  <c r="DI47" i="80"/>
  <c r="DE47" i="80"/>
  <c r="DA47" i="80"/>
  <c r="CW47" i="80"/>
  <c r="CS47" i="80"/>
  <c r="CO47" i="80"/>
  <c r="CK47" i="80"/>
  <c r="CG47" i="80"/>
  <c r="CC47" i="80"/>
  <c r="BY47" i="80"/>
  <c r="BU47" i="80"/>
  <c r="BQ47" i="80"/>
  <c r="BM47" i="80"/>
  <c r="BI47" i="80"/>
  <c r="BE47" i="80"/>
  <c r="BA47" i="80"/>
  <c r="AW47" i="80"/>
  <c r="AS47" i="80"/>
  <c r="AO47" i="80"/>
  <c r="AK47" i="80"/>
  <c r="AG47" i="80"/>
  <c r="AC47" i="80"/>
  <c r="Y47" i="80"/>
  <c r="U47" i="80"/>
  <c r="Q47" i="80"/>
  <c r="M47" i="80"/>
  <c r="A47" i="80"/>
  <c r="DY46" i="80"/>
  <c r="DU46" i="80"/>
  <c r="DQ46" i="80"/>
  <c r="DM46" i="80"/>
  <c r="DI46" i="80"/>
  <c r="DE46" i="80"/>
  <c r="DA46" i="80"/>
  <c r="CW46" i="80"/>
  <c r="CS46" i="80"/>
  <c r="CO46" i="80"/>
  <c r="CK46" i="80"/>
  <c r="CG46" i="80"/>
  <c r="CC46" i="80"/>
  <c r="BY46" i="80"/>
  <c r="BU46" i="80"/>
  <c r="BQ46" i="80"/>
  <c r="BM46" i="80"/>
  <c r="BI46" i="80"/>
  <c r="BE46" i="80"/>
  <c r="BA46" i="80"/>
  <c r="AW46" i="80"/>
  <c r="AS46" i="80"/>
  <c r="AO46" i="80"/>
  <c r="AK46" i="80"/>
  <c r="AG46" i="80"/>
  <c r="AC46" i="80"/>
  <c r="Y46" i="80"/>
  <c r="U46" i="80"/>
  <c r="Q46" i="80"/>
  <c r="M46" i="80"/>
  <c r="A46" i="80"/>
  <c r="DY45" i="80"/>
  <c r="DU45" i="80"/>
  <c r="DQ45" i="80"/>
  <c r="DM45" i="80"/>
  <c r="DI45" i="80"/>
  <c r="DE45" i="80"/>
  <c r="DA45" i="80"/>
  <c r="CW45" i="80"/>
  <c r="CS45" i="80"/>
  <c r="CO45" i="80"/>
  <c r="CK45" i="80"/>
  <c r="CG45" i="80"/>
  <c r="CC45" i="80"/>
  <c r="BY45" i="80"/>
  <c r="BU45" i="80"/>
  <c r="BQ45" i="80"/>
  <c r="BM45" i="80"/>
  <c r="BI45" i="80"/>
  <c r="BE45" i="80"/>
  <c r="BA45" i="80"/>
  <c r="AW45" i="80"/>
  <c r="AS45" i="80"/>
  <c r="AO45" i="80"/>
  <c r="AK45" i="80"/>
  <c r="AG45" i="80"/>
  <c r="AC45" i="80"/>
  <c r="Y45" i="80"/>
  <c r="U45" i="80"/>
  <c r="Q45" i="80"/>
  <c r="M45" i="80"/>
  <c r="A45" i="80"/>
  <c r="DY44" i="80"/>
  <c r="DU44" i="80"/>
  <c r="DQ44" i="80"/>
  <c r="DM44" i="80"/>
  <c r="DI44" i="80"/>
  <c r="DE44" i="80"/>
  <c r="DA44" i="80"/>
  <c r="CW44" i="80"/>
  <c r="CS44" i="80"/>
  <c r="CO44" i="80"/>
  <c r="CK44" i="80"/>
  <c r="CG44" i="80"/>
  <c r="CC44" i="80"/>
  <c r="BY44" i="80"/>
  <c r="BU44" i="80"/>
  <c r="BQ44" i="80"/>
  <c r="BM44" i="80"/>
  <c r="BI44" i="80"/>
  <c r="BE44" i="80"/>
  <c r="BA44" i="80"/>
  <c r="AW44" i="80"/>
  <c r="AS44" i="80"/>
  <c r="AO44" i="80"/>
  <c r="AK44" i="80"/>
  <c r="AG44" i="80"/>
  <c r="AC44" i="80"/>
  <c r="Y44" i="80"/>
  <c r="U44" i="80"/>
  <c r="Q44" i="80"/>
  <c r="M44" i="80"/>
  <c r="A44" i="80"/>
  <c r="DY43" i="80"/>
  <c r="DU43" i="80"/>
  <c r="DQ43" i="80"/>
  <c r="DM43" i="80"/>
  <c r="DI43" i="80"/>
  <c r="DE43" i="80"/>
  <c r="DA43" i="80"/>
  <c r="CW43" i="80"/>
  <c r="CS43" i="80"/>
  <c r="CO43" i="80"/>
  <c r="CK43" i="80"/>
  <c r="CG43" i="80"/>
  <c r="CC43" i="80"/>
  <c r="BY43" i="80"/>
  <c r="BU43" i="80"/>
  <c r="BQ43" i="80"/>
  <c r="BM43" i="80"/>
  <c r="BI43" i="80"/>
  <c r="BE43" i="80"/>
  <c r="BA43" i="80"/>
  <c r="AW43" i="80"/>
  <c r="AS43" i="80"/>
  <c r="AO43" i="80"/>
  <c r="AK43" i="80"/>
  <c r="AG43" i="80"/>
  <c r="AC43" i="80"/>
  <c r="Y43" i="80"/>
  <c r="U43" i="80"/>
  <c r="Q43" i="80"/>
  <c r="M43" i="80"/>
  <c r="A43" i="80"/>
  <c r="DY42" i="80"/>
  <c r="DU42" i="80"/>
  <c r="DQ42" i="80"/>
  <c r="DM42" i="80"/>
  <c r="DI42" i="80"/>
  <c r="DE42" i="80"/>
  <c r="DA42" i="80"/>
  <c r="CW42" i="80"/>
  <c r="CS42" i="80"/>
  <c r="CO42" i="80"/>
  <c r="CK42" i="80"/>
  <c r="CG42" i="80"/>
  <c r="CC42" i="80"/>
  <c r="BY42" i="80"/>
  <c r="BU42" i="80"/>
  <c r="BQ42" i="80"/>
  <c r="BM42" i="80"/>
  <c r="BI42" i="80"/>
  <c r="BE42" i="80"/>
  <c r="BA42" i="80"/>
  <c r="AW42" i="80"/>
  <c r="AS42" i="80"/>
  <c r="AO42" i="80"/>
  <c r="AK42" i="80"/>
  <c r="AG42" i="80"/>
  <c r="AC42" i="80"/>
  <c r="Y42" i="80"/>
  <c r="U42" i="80"/>
  <c r="Q42" i="80"/>
  <c r="M42" i="80"/>
  <c r="DY41" i="80"/>
  <c r="DU41" i="80"/>
  <c r="DQ41" i="80"/>
  <c r="DM41" i="80"/>
  <c r="DI41" i="80"/>
  <c r="DE41" i="80"/>
  <c r="DA41" i="80"/>
  <c r="CW41" i="80"/>
  <c r="CS41" i="80"/>
  <c r="CO41" i="80"/>
  <c r="CK41" i="80"/>
  <c r="CG41" i="80"/>
  <c r="CC41" i="80"/>
  <c r="BY41" i="80"/>
  <c r="BU41" i="80"/>
  <c r="BQ41" i="80"/>
  <c r="BM41" i="80"/>
  <c r="BI41" i="80"/>
  <c r="BE41" i="80"/>
  <c r="BA41" i="80"/>
  <c r="AW41" i="80"/>
  <c r="AS41" i="80"/>
  <c r="AO41" i="80"/>
  <c r="AK41" i="80"/>
  <c r="AG41" i="80"/>
  <c r="AC41" i="80"/>
  <c r="Y41" i="80"/>
  <c r="U41" i="80"/>
  <c r="Q41" i="80"/>
  <c r="M41" i="80"/>
  <c r="DY40" i="80"/>
  <c r="DU40" i="80"/>
  <c r="DQ40" i="80"/>
  <c r="DM40" i="80"/>
  <c r="DI40" i="80"/>
  <c r="DE40" i="80"/>
  <c r="DA40" i="80"/>
  <c r="CW40" i="80"/>
  <c r="CS40" i="80"/>
  <c r="CO40" i="80"/>
  <c r="CK40" i="80"/>
  <c r="CG40" i="80"/>
  <c r="CC40" i="80"/>
  <c r="BY40" i="80"/>
  <c r="BU40" i="80"/>
  <c r="BQ40" i="80"/>
  <c r="BM40" i="80"/>
  <c r="BI40" i="80"/>
  <c r="BE40" i="80"/>
  <c r="BA40" i="80"/>
  <c r="AW40" i="80"/>
  <c r="AS40" i="80"/>
  <c r="AO40" i="80"/>
  <c r="AK40" i="80"/>
  <c r="AG40" i="80"/>
  <c r="AC40" i="80"/>
  <c r="Y40" i="80"/>
  <c r="U40" i="80"/>
  <c r="Q40" i="80"/>
  <c r="M40" i="80"/>
  <c r="DY39" i="80"/>
  <c r="DU39" i="80"/>
  <c r="DQ39" i="80"/>
  <c r="DM39" i="80"/>
  <c r="DI39" i="80"/>
  <c r="DE39" i="80"/>
  <c r="DA39" i="80"/>
  <c r="CW39" i="80"/>
  <c r="CS39" i="80"/>
  <c r="CO39" i="80"/>
  <c r="CK39" i="80"/>
  <c r="CG39" i="80"/>
  <c r="CC39" i="80"/>
  <c r="BY39" i="80"/>
  <c r="BU39" i="80"/>
  <c r="BQ39" i="80"/>
  <c r="BM39" i="80"/>
  <c r="BI39" i="80"/>
  <c r="BE39" i="80"/>
  <c r="BA39" i="80"/>
  <c r="AW39" i="80"/>
  <c r="AS39" i="80"/>
  <c r="AO39" i="80"/>
  <c r="AK39" i="80"/>
  <c r="AG39" i="80"/>
  <c r="AC39" i="80"/>
  <c r="Y39" i="80"/>
  <c r="U39" i="80"/>
  <c r="Q39" i="80"/>
  <c r="M39" i="80"/>
  <c r="DY38" i="80"/>
  <c r="DU38" i="80"/>
  <c r="DQ38" i="80"/>
  <c r="DM38" i="80"/>
  <c r="DI38" i="80"/>
  <c r="DE38" i="80"/>
  <c r="DA38" i="80"/>
  <c r="CW38" i="80"/>
  <c r="CS38" i="80"/>
  <c r="CO38" i="80"/>
  <c r="CK38" i="80"/>
  <c r="CG38" i="80"/>
  <c r="CC38" i="80"/>
  <c r="BY38" i="80"/>
  <c r="BU38" i="80"/>
  <c r="BQ38" i="80"/>
  <c r="BM38" i="80"/>
  <c r="BI38" i="80"/>
  <c r="BE38" i="80"/>
  <c r="BA38" i="80"/>
  <c r="AW38" i="80"/>
  <c r="AS38" i="80"/>
  <c r="AO38" i="80"/>
  <c r="AK38" i="80"/>
  <c r="AG38" i="80"/>
  <c r="AC38" i="80"/>
  <c r="Y38" i="80"/>
  <c r="U38" i="80"/>
  <c r="Q38" i="80"/>
  <c r="M38" i="80"/>
  <c r="DY37" i="80"/>
  <c r="DU37" i="80"/>
  <c r="DQ37" i="80"/>
  <c r="DM37" i="80"/>
  <c r="DI37" i="80"/>
  <c r="DE37" i="80"/>
  <c r="DA37" i="80"/>
  <c r="CW37" i="80"/>
  <c r="CS37" i="80"/>
  <c r="CO37" i="80"/>
  <c r="CK37" i="80"/>
  <c r="CG37" i="80"/>
  <c r="CC37" i="80"/>
  <c r="BY37" i="80"/>
  <c r="BU37" i="80"/>
  <c r="BQ37" i="80"/>
  <c r="BM37" i="80"/>
  <c r="BI37" i="80"/>
  <c r="BE37" i="80"/>
  <c r="BA37" i="80"/>
  <c r="AW37" i="80"/>
  <c r="AS37" i="80"/>
  <c r="AO37" i="80"/>
  <c r="AK37" i="80"/>
  <c r="AG37" i="80"/>
  <c r="AC37" i="80"/>
  <c r="Y37" i="80"/>
  <c r="U37" i="80"/>
  <c r="Q37" i="80"/>
  <c r="M37" i="80"/>
  <c r="DY36" i="80"/>
  <c r="DU36" i="80"/>
  <c r="DQ36" i="80"/>
  <c r="DM36" i="80"/>
  <c r="DI36" i="80"/>
  <c r="DE36" i="80"/>
  <c r="DA36" i="80"/>
  <c r="CW36" i="80"/>
  <c r="CS36" i="80"/>
  <c r="CO36" i="80"/>
  <c r="CK36" i="80"/>
  <c r="CG36" i="80"/>
  <c r="CC36" i="80"/>
  <c r="BY36" i="80"/>
  <c r="BU36" i="80"/>
  <c r="BQ36" i="80"/>
  <c r="BM36" i="80"/>
  <c r="BI36" i="80"/>
  <c r="BE36" i="80"/>
  <c r="BA36" i="80"/>
  <c r="AW36" i="80"/>
  <c r="AS36" i="80"/>
  <c r="AO36" i="80"/>
  <c r="AK36" i="80"/>
  <c r="AG36" i="80"/>
  <c r="AC36" i="80"/>
  <c r="Y36" i="80"/>
  <c r="U36" i="80"/>
  <c r="Q36" i="80"/>
  <c r="M36" i="80"/>
  <c r="DY35" i="80"/>
  <c r="DU35" i="80"/>
  <c r="DQ35" i="80"/>
  <c r="DM35" i="80"/>
  <c r="DI35" i="80"/>
  <c r="DE35" i="80"/>
  <c r="DA35" i="80"/>
  <c r="CW35" i="80"/>
  <c r="CS35" i="80"/>
  <c r="CO35" i="80"/>
  <c r="CK35" i="80"/>
  <c r="CG35" i="80"/>
  <c r="CC35" i="80"/>
  <c r="BY35" i="80"/>
  <c r="BU35" i="80"/>
  <c r="BQ35" i="80"/>
  <c r="BM35" i="80"/>
  <c r="BI35" i="80"/>
  <c r="BE35" i="80"/>
  <c r="BA35" i="80"/>
  <c r="AW35" i="80"/>
  <c r="AS35" i="80"/>
  <c r="AO35" i="80"/>
  <c r="AK35" i="80"/>
  <c r="AG35" i="80"/>
  <c r="AC35" i="80"/>
  <c r="Y35" i="80"/>
  <c r="U35" i="80"/>
  <c r="Q35" i="80"/>
  <c r="M35" i="80"/>
  <c r="DY34" i="80"/>
  <c r="DU34" i="80"/>
  <c r="DQ34" i="80"/>
  <c r="DM34" i="80"/>
  <c r="DI34" i="80"/>
  <c r="DE34" i="80"/>
  <c r="DA34" i="80"/>
  <c r="CW34" i="80"/>
  <c r="CS34" i="80"/>
  <c r="CO34" i="80"/>
  <c r="CK34" i="80"/>
  <c r="CG34" i="80"/>
  <c r="CC34" i="80"/>
  <c r="BY34" i="80"/>
  <c r="BU34" i="80"/>
  <c r="BQ34" i="80"/>
  <c r="BM34" i="80"/>
  <c r="BI34" i="80"/>
  <c r="BE34" i="80"/>
  <c r="BA34" i="80"/>
  <c r="AW34" i="80"/>
  <c r="AS34" i="80"/>
  <c r="AO34" i="80"/>
  <c r="AK34" i="80"/>
  <c r="AG34" i="80"/>
  <c r="AC34" i="80"/>
  <c r="Y34" i="80"/>
  <c r="U34" i="80"/>
  <c r="Q34" i="80"/>
  <c r="M34" i="80"/>
  <c r="DY33" i="80"/>
  <c r="DU33" i="80"/>
  <c r="DQ33" i="80"/>
  <c r="DM33" i="80"/>
  <c r="DI33" i="80"/>
  <c r="DE33" i="80"/>
  <c r="DA33" i="80"/>
  <c r="CW33" i="80"/>
  <c r="CS33" i="80"/>
  <c r="CO33" i="80"/>
  <c r="CK33" i="80"/>
  <c r="CG33" i="80"/>
  <c r="CC33" i="80"/>
  <c r="BY33" i="80"/>
  <c r="BU33" i="80"/>
  <c r="BQ33" i="80"/>
  <c r="BM33" i="80"/>
  <c r="BI33" i="80"/>
  <c r="BE33" i="80"/>
  <c r="BA33" i="80"/>
  <c r="AW33" i="80"/>
  <c r="AS33" i="80"/>
  <c r="AO33" i="80"/>
  <c r="AK33" i="80"/>
  <c r="AG33" i="80"/>
  <c r="AC33" i="80"/>
  <c r="Y33" i="80"/>
  <c r="U33" i="80"/>
  <c r="Q33" i="80"/>
  <c r="M33" i="80"/>
  <c r="DY32" i="80"/>
  <c r="DU32" i="80"/>
  <c r="DQ32" i="80"/>
  <c r="DM32" i="80"/>
  <c r="DI32" i="80"/>
  <c r="DE32" i="80"/>
  <c r="DA32" i="80"/>
  <c r="CW32" i="80"/>
  <c r="CS32" i="80"/>
  <c r="CO32" i="80"/>
  <c r="CK32" i="80"/>
  <c r="CG32" i="80"/>
  <c r="CC32" i="80"/>
  <c r="BY32" i="80"/>
  <c r="BU32" i="80"/>
  <c r="BQ32" i="80"/>
  <c r="BM32" i="80"/>
  <c r="BI32" i="80"/>
  <c r="BE32" i="80"/>
  <c r="BA32" i="80"/>
  <c r="AW32" i="80"/>
  <c r="AS32" i="80"/>
  <c r="AO32" i="80"/>
  <c r="AK32" i="80"/>
  <c r="AG32" i="80"/>
  <c r="AC32" i="80"/>
  <c r="Y32" i="80"/>
  <c r="U32" i="80"/>
  <c r="Q32" i="80"/>
  <c r="M32" i="80"/>
  <c r="DY31" i="80"/>
  <c r="DU31" i="80"/>
  <c r="DQ31" i="80"/>
  <c r="DM31" i="80"/>
  <c r="DI31" i="80"/>
  <c r="DE31" i="80"/>
  <c r="DA31" i="80"/>
  <c r="CW31" i="80"/>
  <c r="CS31" i="80"/>
  <c r="CO31" i="80"/>
  <c r="CK31" i="80"/>
  <c r="CG31" i="80"/>
  <c r="CC31" i="80"/>
  <c r="BY31" i="80"/>
  <c r="BU31" i="80"/>
  <c r="BQ31" i="80"/>
  <c r="BM31" i="80"/>
  <c r="BI31" i="80"/>
  <c r="BE31" i="80"/>
  <c r="BA31" i="80"/>
  <c r="AW31" i="80"/>
  <c r="AS31" i="80"/>
  <c r="AO31" i="80"/>
  <c r="AK31" i="80"/>
  <c r="AG31" i="80"/>
  <c r="AC31" i="80"/>
  <c r="Y31" i="80"/>
  <c r="U31" i="80"/>
  <c r="Q31" i="80"/>
  <c r="M31" i="80"/>
  <c r="DY30" i="80"/>
  <c r="DU30" i="80"/>
  <c r="DQ30" i="80"/>
  <c r="DM30" i="80"/>
  <c r="DI30" i="80"/>
  <c r="DE30" i="80"/>
  <c r="DA30" i="80"/>
  <c r="CW30" i="80"/>
  <c r="CS30" i="80"/>
  <c r="CO30" i="80"/>
  <c r="CK30" i="80"/>
  <c r="CG30" i="80"/>
  <c r="CC30" i="80"/>
  <c r="BY30" i="80"/>
  <c r="BU30" i="80"/>
  <c r="BQ30" i="80"/>
  <c r="BM30" i="80"/>
  <c r="BI30" i="80"/>
  <c r="BE30" i="80"/>
  <c r="BA30" i="80"/>
  <c r="AW30" i="80"/>
  <c r="AS30" i="80"/>
  <c r="AO30" i="80"/>
  <c r="AK30" i="80"/>
  <c r="AG30" i="80"/>
  <c r="AC30" i="80"/>
  <c r="Y30" i="80"/>
  <c r="U30" i="80"/>
  <c r="Q30" i="80"/>
  <c r="M30" i="80"/>
  <c r="DY29" i="80"/>
  <c r="DU29" i="80"/>
  <c r="DQ29" i="80"/>
  <c r="DM29" i="80"/>
  <c r="DI29" i="80"/>
  <c r="DE29" i="80"/>
  <c r="DA29" i="80"/>
  <c r="CW29" i="80"/>
  <c r="CS29" i="80"/>
  <c r="CO29" i="80"/>
  <c r="CK29" i="80"/>
  <c r="CG29" i="80"/>
  <c r="CC29" i="80"/>
  <c r="BY29" i="80"/>
  <c r="BU29" i="80"/>
  <c r="BQ29" i="80"/>
  <c r="BM29" i="80"/>
  <c r="BI29" i="80"/>
  <c r="BE29" i="80"/>
  <c r="BA29" i="80"/>
  <c r="AW29" i="80"/>
  <c r="AS29" i="80"/>
  <c r="AO29" i="80"/>
  <c r="AK29" i="80"/>
  <c r="AG29" i="80"/>
  <c r="AC29" i="80"/>
  <c r="Y29" i="80"/>
  <c r="U29" i="80"/>
  <c r="Q29" i="80"/>
  <c r="M29" i="80"/>
  <c r="DY28" i="80"/>
  <c r="DU28" i="80"/>
  <c r="DQ28" i="80"/>
  <c r="DM28" i="80"/>
  <c r="DI28" i="80"/>
  <c r="DE28" i="80"/>
  <c r="DA28" i="80"/>
  <c r="CW28" i="80"/>
  <c r="CS28" i="80"/>
  <c r="CO28" i="80"/>
  <c r="CK28" i="80"/>
  <c r="CG28" i="80"/>
  <c r="CC28" i="80"/>
  <c r="BY28" i="80"/>
  <c r="BU28" i="80"/>
  <c r="BQ28" i="80"/>
  <c r="BM28" i="80"/>
  <c r="BI28" i="80"/>
  <c r="BE28" i="80"/>
  <c r="BA28" i="80"/>
  <c r="AW28" i="80"/>
  <c r="AS28" i="80"/>
  <c r="AO28" i="80"/>
  <c r="AK28" i="80"/>
  <c r="AG28" i="80"/>
  <c r="AC28" i="80"/>
  <c r="Y28" i="80"/>
  <c r="U28" i="80"/>
  <c r="Q28" i="80"/>
  <c r="M28" i="80"/>
  <c r="DY27" i="80"/>
  <c r="DU27" i="80"/>
  <c r="DQ27" i="80"/>
  <c r="DM27" i="80"/>
  <c r="DI27" i="80"/>
  <c r="DE27" i="80"/>
  <c r="DA27" i="80"/>
  <c r="CW27" i="80"/>
  <c r="CS27" i="80"/>
  <c r="CO27" i="80"/>
  <c r="CK27" i="80"/>
  <c r="CG27" i="80"/>
  <c r="CC27" i="80"/>
  <c r="BY27" i="80"/>
  <c r="BU27" i="80"/>
  <c r="BQ27" i="80"/>
  <c r="BM27" i="80"/>
  <c r="BI27" i="80"/>
  <c r="BE27" i="80"/>
  <c r="AW27" i="80"/>
  <c r="AS27" i="80"/>
  <c r="AO27" i="80"/>
  <c r="AK27" i="80"/>
  <c r="AG27" i="80"/>
  <c r="AC27" i="80"/>
  <c r="Y27" i="80"/>
  <c r="U27" i="80"/>
  <c r="Q27" i="80"/>
  <c r="M27" i="80"/>
  <c r="DY26" i="80"/>
  <c r="DU26" i="80"/>
  <c r="DQ26" i="80"/>
  <c r="DM26" i="80"/>
  <c r="DI26" i="80"/>
  <c r="DE26" i="80"/>
  <c r="DA26" i="80"/>
  <c r="CW26" i="80"/>
  <c r="CS26" i="80"/>
  <c r="CO26" i="80"/>
  <c r="CK26" i="80"/>
  <c r="CG26" i="80"/>
  <c r="CC26" i="80"/>
  <c r="BY26" i="80"/>
  <c r="BU26" i="80"/>
  <c r="BQ26" i="80"/>
  <c r="BM26" i="80"/>
  <c r="BI26" i="80"/>
  <c r="BE26" i="80"/>
  <c r="AW26" i="80"/>
  <c r="AS26" i="80"/>
  <c r="AO26" i="80"/>
  <c r="AK26" i="80"/>
  <c r="AG26" i="80"/>
  <c r="AC26" i="80"/>
  <c r="Y26" i="80"/>
  <c r="U26" i="80"/>
  <c r="Q26" i="80"/>
  <c r="M26" i="80"/>
  <c r="DY25" i="80"/>
  <c r="DU25" i="80"/>
  <c r="DQ25" i="80"/>
  <c r="DM25" i="80"/>
  <c r="DI25" i="80"/>
  <c r="DE25" i="80"/>
  <c r="DA25" i="80"/>
  <c r="CW25" i="80"/>
  <c r="CS25" i="80"/>
  <c r="CO25" i="80"/>
  <c r="CK25" i="80"/>
  <c r="CG25" i="80"/>
  <c r="CC25" i="80"/>
  <c r="BQ25" i="80"/>
  <c r="BM25" i="80"/>
  <c r="BI25" i="80"/>
  <c r="BE25" i="80"/>
  <c r="AW25" i="80"/>
  <c r="AS25" i="80"/>
  <c r="AO25" i="80"/>
  <c r="AK25" i="80"/>
  <c r="AG25" i="80"/>
  <c r="AC25" i="80"/>
  <c r="Y25" i="80"/>
  <c r="U25" i="80"/>
  <c r="Q25" i="80"/>
  <c r="M25" i="80"/>
  <c r="DU24" i="80"/>
  <c r="DQ24" i="80"/>
  <c r="DM24" i="80"/>
  <c r="DI24" i="80"/>
  <c r="DE24" i="80"/>
  <c r="DA24" i="80"/>
  <c r="CS24" i="80"/>
  <c r="CK24" i="80"/>
  <c r="CG24" i="80"/>
  <c r="CC24" i="80"/>
  <c r="BQ24" i="80"/>
  <c r="BI24" i="80"/>
  <c r="BE24" i="80"/>
  <c r="AW24" i="80"/>
  <c r="AS24" i="80"/>
  <c r="AO24" i="80"/>
  <c r="AK24" i="80"/>
  <c r="AG24" i="80"/>
  <c r="AC24" i="80"/>
  <c r="Y24" i="80"/>
  <c r="U24" i="80"/>
  <c r="Q24" i="80"/>
  <c r="M24" i="80"/>
  <c r="DU23" i="80"/>
  <c r="DQ23" i="80"/>
  <c r="DM23" i="80"/>
  <c r="DI23" i="80"/>
  <c r="DE23" i="80"/>
  <c r="DA23" i="80"/>
  <c r="CS23" i="80"/>
  <c r="CK23" i="80"/>
  <c r="CC23" i="80"/>
  <c r="BQ23" i="80"/>
  <c r="BI23" i="80"/>
  <c r="BE23" i="80"/>
  <c r="AW23" i="80"/>
  <c r="AS23" i="80"/>
  <c r="AO23" i="80"/>
  <c r="AK23" i="80"/>
  <c r="AG23" i="80"/>
  <c r="AC23" i="80"/>
  <c r="Y23" i="80"/>
  <c r="U23" i="80"/>
  <c r="Q23" i="80"/>
  <c r="M23" i="80"/>
  <c r="DU22" i="80"/>
  <c r="DQ22" i="80"/>
  <c r="DM22" i="80"/>
  <c r="DI22" i="80"/>
  <c r="DE22" i="80"/>
  <c r="DA22" i="80"/>
  <c r="CS22" i="80"/>
  <c r="CK22" i="80"/>
  <c r="BQ22" i="80"/>
  <c r="BI22" i="80"/>
  <c r="BE22" i="80"/>
  <c r="AW22" i="80"/>
  <c r="AO22" i="80"/>
  <c r="AK22" i="80"/>
  <c r="AG22" i="80"/>
  <c r="AC22" i="80"/>
  <c r="Y22" i="80"/>
  <c r="U22" i="80"/>
  <c r="Q22" i="80"/>
  <c r="M22" i="80"/>
  <c r="DU21" i="80"/>
  <c r="DQ21" i="80"/>
  <c r="DM21" i="80"/>
  <c r="DI21" i="80"/>
  <c r="DE21" i="80"/>
  <c r="CS21" i="80"/>
  <c r="CK21" i="80"/>
  <c r="BQ21" i="80"/>
  <c r="BI21" i="80"/>
  <c r="BE21" i="80"/>
  <c r="AW21" i="80"/>
  <c r="AO21" i="80"/>
  <c r="Y21" i="80"/>
  <c r="U21" i="80"/>
  <c r="Q21" i="80"/>
  <c r="M21" i="80"/>
  <c r="DI20" i="80"/>
  <c r="DE20" i="80"/>
  <c r="CS20" i="80"/>
  <c r="CK20" i="80"/>
  <c r="BQ20" i="80"/>
  <c r="BE20" i="80"/>
  <c r="AW20" i="80"/>
  <c r="AO20" i="80"/>
  <c r="Q20" i="80"/>
  <c r="M20" i="80"/>
  <c r="DE19" i="80"/>
  <c r="CK19" i="80"/>
  <c r="BQ19" i="80"/>
  <c r="BE19" i="80"/>
  <c r="AW19" i="80"/>
  <c r="AO19" i="80"/>
  <c r="Q19" i="80"/>
  <c r="DY14" i="80"/>
  <c r="DY15" i="80" s="1"/>
  <c r="DY16" i="80" s="1"/>
  <c r="DY17" i="80" s="1"/>
  <c r="DY18" i="80" s="1"/>
  <c r="DY19" i="80" s="1"/>
  <c r="DY20" i="80" s="1"/>
  <c r="DY21" i="80" s="1"/>
  <c r="DY22" i="80" s="1"/>
  <c r="DY23" i="80" s="1"/>
  <c r="DY24" i="80" s="1"/>
  <c r="DU14" i="80"/>
  <c r="DU15" i="80" s="1"/>
  <c r="DU16" i="80" s="1"/>
  <c r="DU17" i="80" s="1"/>
  <c r="DU18" i="80" s="1"/>
  <c r="DU19" i="80" s="1"/>
  <c r="DU20" i="80" s="1"/>
  <c r="DQ14" i="80"/>
  <c r="DQ15" i="80" s="1"/>
  <c r="DQ16" i="80" s="1"/>
  <c r="DQ17" i="80" s="1"/>
  <c r="DQ18" i="80" s="1"/>
  <c r="DQ19" i="80" s="1"/>
  <c r="DQ20" i="80" s="1"/>
  <c r="DM14" i="80"/>
  <c r="DM15" i="80" s="1"/>
  <c r="DM16" i="80" s="1"/>
  <c r="DM17" i="80" s="1"/>
  <c r="DM18" i="80" s="1"/>
  <c r="DM19" i="80" s="1"/>
  <c r="DM20" i="80" s="1"/>
  <c r="DI14" i="80"/>
  <c r="DI15" i="80" s="1"/>
  <c r="DI16" i="80" s="1"/>
  <c r="DI17" i="80" s="1"/>
  <c r="DI18" i="80" s="1"/>
  <c r="DI19" i="80" s="1"/>
  <c r="DE14" i="80"/>
  <c r="DE15" i="80" s="1"/>
  <c r="DE16" i="80" s="1"/>
  <c r="DE17" i="80" s="1"/>
  <c r="DE18" i="80" s="1"/>
  <c r="DA14" i="80"/>
  <c r="DA15" i="80" s="1"/>
  <c r="DA16" i="80" s="1"/>
  <c r="DA17" i="80" s="1"/>
  <c r="DA18" i="80" s="1"/>
  <c r="DA19" i="80" s="1"/>
  <c r="DA20" i="80" s="1"/>
  <c r="DA21" i="80" s="1"/>
  <c r="CW14" i="80"/>
  <c r="CW15" i="80" s="1"/>
  <c r="CW16" i="80" s="1"/>
  <c r="CW17" i="80" s="1"/>
  <c r="CW18" i="80" s="1"/>
  <c r="CW19" i="80" s="1"/>
  <c r="CW20" i="80" s="1"/>
  <c r="CW21" i="80" s="1"/>
  <c r="CW22" i="80" s="1"/>
  <c r="CW23" i="80" s="1"/>
  <c r="CW24" i="80" s="1"/>
  <c r="CS14" i="80"/>
  <c r="CS15" i="80" s="1"/>
  <c r="CS16" i="80" s="1"/>
  <c r="CS17" i="80" s="1"/>
  <c r="CS18" i="80" s="1"/>
  <c r="CS19" i="80" s="1"/>
  <c r="CO14" i="80"/>
  <c r="CO15" i="80" s="1"/>
  <c r="CO16" i="80" s="1"/>
  <c r="CO17" i="80" s="1"/>
  <c r="CO18" i="80" s="1"/>
  <c r="CO19" i="80" s="1"/>
  <c r="CO20" i="80" s="1"/>
  <c r="CO21" i="80" s="1"/>
  <c r="CO22" i="80" s="1"/>
  <c r="CO23" i="80" s="1"/>
  <c r="CO24" i="80" s="1"/>
  <c r="CK14" i="80"/>
  <c r="CK15" i="80" s="1"/>
  <c r="CK16" i="80" s="1"/>
  <c r="CK17" i="80" s="1"/>
  <c r="CK18" i="80" s="1"/>
  <c r="CG14" i="80"/>
  <c r="CG15" i="80" s="1"/>
  <c r="CG16" i="80" s="1"/>
  <c r="CG17" i="80" s="1"/>
  <c r="CG18" i="80" s="1"/>
  <c r="CG19" i="80" s="1"/>
  <c r="CG20" i="80" s="1"/>
  <c r="CG21" i="80" s="1"/>
  <c r="CG22" i="80" s="1"/>
  <c r="CG23" i="80" s="1"/>
  <c r="CC14" i="80"/>
  <c r="CC15" i="80" s="1"/>
  <c r="CC16" i="80" s="1"/>
  <c r="CC17" i="80" s="1"/>
  <c r="CC18" i="80" s="1"/>
  <c r="CC19" i="80" s="1"/>
  <c r="CC20" i="80" s="1"/>
  <c r="CC21" i="80" s="1"/>
  <c r="CC22" i="80" s="1"/>
  <c r="BY14" i="80"/>
  <c r="BY15" i="80" s="1"/>
  <c r="BY16" i="80" s="1"/>
  <c r="BY17" i="80" s="1"/>
  <c r="BY18" i="80" s="1"/>
  <c r="BY19" i="80" s="1"/>
  <c r="BY20" i="80" s="1"/>
  <c r="BY21" i="80" s="1"/>
  <c r="BY22" i="80" s="1"/>
  <c r="BY23" i="80" s="1"/>
  <c r="BY24" i="80" s="1"/>
  <c r="BY25" i="80" s="1"/>
  <c r="BU14" i="80"/>
  <c r="BU15" i="80" s="1"/>
  <c r="BU16" i="80" s="1"/>
  <c r="BU17" i="80" s="1"/>
  <c r="BU18" i="80" s="1"/>
  <c r="BU19" i="80" s="1"/>
  <c r="BU20" i="80" s="1"/>
  <c r="BU21" i="80" s="1"/>
  <c r="BU22" i="80" s="1"/>
  <c r="BU23" i="80" s="1"/>
  <c r="BU24" i="80" s="1"/>
  <c r="BU25" i="80" s="1"/>
  <c r="BQ14" i="80"/>
  <c r="BQ15" i="80" s="1"/>
  <c r="BQ16" i="80" s="1"/>
  <c r="BQ17" i="80" s="1"/>
  <c r="BQ18" i="80" s="1"/>
  <c r="BM14" i="80"/>
  <c r="BM15" i="80" s="1"/>
  <c r="BM16" i="80" s="1"/>
  <c r="BM17" i="80" s="1"/>
  <c r="BM18" i="80" s="1"/>
  <c r="BM19" i="80" s="1"/>
  <c r="BM20" i="80" s="1"/>
  <c r="BM21" i="80" s="1"/>
  <c r="BM22" i="80" s="1"/>
  <c r="BM23" i="80" s="1"/>
  <c r="BM24" i="80" s="1"/>
  <c r="BI14" i="80"/>
  <c r="BI15" i="80" s="1"/>
  <c r="BI16" i="80" s="1"/>
  <c r="BI17" i="80" s="1"/>
  <c r="BI18" i="80" s="1"/>
  <c r="BI19" i="80" s="1"/>
  <c r="BI20" i="80" s="1"/>
  <c r="BE14" i="80"/>
  <c r="BE15" i="80" s="1"/>
  <c r="BE16" i="80" s="1"/>
  <c r="BE17" i="80" s="1"/>
  <c r="BE18" i="80" s="1"/>
  <c r="BA14" i="80"/>
  <c r="BA15" i="80" s="1"/>
  <c r="BA16" i="80" s="1"/>
  <c r="BA17" i="80" s="1"/>
  <c r="BA18" i="80" s="1"/>
  <c r="BA19" i="80" s="1"/>
  <c r="BA20" i="80" s="1"/>
  <c r="BA21" i="80" s="1"/>
  <c r="BA22" i="80" s="1"/>
  <c r="BA23" i="80" s="1"/>
  <c r="BA24" i="80" s="1"/>
  <c r="BA25" i="80" s="1"/>
  <c r="BA26" i="80" s="1"/>
  <c r="BA27" i="80" s="1"/>
  <c r="AW14" i="80"/>
  <c r="AW15" i="80" s="1"/>
  <c r="AW16" i="80" s="1"/>
  <c r="AW17" i="80" s="1"/>
  <c r="AW18" i="80" s="1"/>
  <c r="AS14" i="80"/>
  <c r="AS15" i="80" s="1"/>
  <c r="AS16" i="80" s="1"/>
  <c r="AS17" i="80" s="1"/>
  <c r="AS18" i="80" s="1"/>
  <c r="AS19" i="80" s="1"/>
  <c r="AS20" i="80" s="1"/>
  <c r="AS21" i="80" s="1"/>
  <c r="AS22" i="80" s="1"/>
  <c r="AO14" i="80"/>
  <c r="AO15" i="80" s="1"/>
  <c r="AO16" i="80" s="1"/>
  <c r="AO17" i="80" s="1"/>
  <c r="AO18" i="80" s="1"/>
  <c r="AK14" i="80"/>
  <c r="AK15" i="80" s="1"/>
  <c r="AK16" i="80" s="1"/>
  <c r="AK17" i="80" s="1"/>
  <c r="AK18" i="80" s="1"/>
  <c r="AK19" i="80" s="1"/>
  <c r="AK20" i="80" s="1"/>
  <c r="AK21" i="80" s="1"/>
  <c r="AG14" i="80"/>
  <c r="AG15" i="80" s="1"/>
  <c r="AG16" i="80" s="1"/>
  <c r="AG17" i="80" s="1"/>
  <c r="AG18" i="80" s="1"/>
  <c r="AG19" i="80" s="1"/>
  <c r="AG20" i="80" s="1"/>
  <c r="AG21" i="80" s="1"/>
  <c r="AC14" i="80"/>
  <c r="AC15" i="80" s="1"/>
  <c r="AC16" i="80" s="1"/>
  <c r="AC17" i="80" s="1"/>
  <c r="AC18" i="80" s="1"/>
  <c r="AC19" i="80" s="1"/>
  <c r="AC20" i="80" s="1"/>
  <c r="AC21" i="80" s="1"/>
  <c r="Y14" i="80"/>
  <c r="Y15" i="80" s="1"/>
  <c r="Y16" i="80" s="1"/>
  <c r="Y17" i="80" s="1"/>
  <c r="Y18" i="80" s="1"/>
  <c r="Y19" i="80" s="1"/>
  <c r="Y20" i="80" s="1"/>
  <c r="U14" i="80"/>
  <c r="U15" i="80" s="1"/>
  <c r="U16" i="80" s="1"/>
  <c r="U17" i="80" s="1"/>
  <c r="U18" i="80" s="1"/>
  <c r="U19" i="80" s="1"/>
  <c r="U20" i="80" s="1"/>
  <c r="Q14" i="80"/>
  <c r="Q15" i="80" s="1"/>
  <c r="Q16" i="80" s="1"/>
  <c r="Q17" i="80" s="1"/>
  <c r="Q18" i="80" s="1"/>
  <c r="M14" i="80"/>
  <c r="M15" i="80" s="1"/>
  <c r="M16" i="80" s="1"/>
  <c r="M17" i="80" s="1"/>
  <c r="M18" i="80" s="1"/>
  <c r="M19" i="80" s="1"/>
  <c r="I15" i="80"/>
  <c r="H15" i="80"/>
  <c r="I14" i="80"/>
  <c r="H14" i="80"/>
  <c r="I13" i="80"/>
  <c r="G13" i="80" s="1"/>
  <c r="H13" i="80"/>
  <c r="A8" i="80"/>
  <c r="A9" i="80" s="1"/>
  <c r="A10" i="80" s="1"/>
  <c r="A11" i="80" s="1"/>
  <c r="A12" i="80" s="1"/>
  <c r="A13" i="80" s="1"/>
  <c r="A14" i="80" s="1"/>
  <c r="A15" i="80" s="1"/>
  <c r="A16" i="80" s="1"/>
  <c r="A17" i="80" s="1"/>
  <c r="A18" i="80" s="1"/>
  <c r="A19" i="80" s="1"/>
  <c r="A20" i="80" s="1"/>
  <c r="A21" i="80" s="1"/>
  <c r="A22" i="80" s="1"/>
  <c r="A23" i="80" s="1"/>
  <c r="A24" i="80" s="1"/>
  <c r="A25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DQ103" i="96"/>
  <c r="DM103" i="96"/>
  <c r="DI103" i="96"/>
  <c r="DE103" i="96"/>
  <c r="DA103" i="96"/>
  <c r="CW103" i="96"/>
  <c r="CS103" i="96"/>
  <c r="CO103" i="96"/>
  <c r="CK103" i="96"/>
  <c r="CG103" i="96"/>
  <c r="CC103" i="96"/>
  <c r="BY103" i="96"/>
  <c r="BU103" i="96"/>
  <c r="BQ103" i="96"/>
  <c r="BM103" i="96"/>
  <c r="BI103" i="96"/>
  <c r="BE103" i="96"/>
  <c r="BA103" i="96"/>
  <c r="AW103" i="96"/>
  <c r="AS103" i="96"/>
  <c r="AO103" i="96"/>
  <c r="AK103" i="96"/>
  <c r="AG103" i="96"/>
  <c r="AC103" i="96"/>
  <c r="Y103" i="96"/>
  <c r="U103" i="96"/>
  <c r="Q103" i="96"/>
  <c r="M103" i="96"/>
  <c r="DQ102" i="96"/>
  <c r="DM102" i="96"/>
  <c r="DI102" i="96"/>
  <c r="DE102" i="96"/>
  <c r="DA102" i="96"/>
  <c r="CW102" i="96"/>
  <c r="CS102" i="96"/>
  <c r="CO102" i="96"/>
  <c r="CK102" i="96"/>
  <c r="CG102" i="96"/>
  <c r="CC102" i="96"/>
  <c r="BY102" i="96"/>
  <c r="BU102" i="96"/>
  <c r="BQ102" i="96"/>
  <c r="BM102" i="96"/>
  <c r="BI102" i="96"/>
  <c r="BE102" i="96"/>
  <c r="BA102" i="96"/>
  <c r="AW102" i="96"/>
  <c r="AS102" i="96"/>
  <c r="AO102" i="96"/>
  <c r="AK102" i="96"/>
  <c r="AG102" i="96"/>
  <c r="AC102" i="96"/>
  <c r="Y102" i="96"/>
  <c r="U102" i="96"/>
  <c r="Q102" i="96"/>
  <c r="M102" i="96"/>
  <c r="DY101" i="96"/>
  <c r="DU101" i="96"/>
  <c r="DQ101" i="96"/>
  <c r="DM101" i="96"/>
  <c r="DI101" i="96"/>
  <c r="DE101" i="96"/>
  <c r="DA101" i="96"/>
  <c r="CW101" i="96"/>
  <c r="CS101" i="96"/>
  <c r="CO101" i="96"/>
  <c r="CK101" i="96"/>
  <c r="CG101" i="96"/>
  <c r="CC101" i="96"/>
  <c r="BY101" i="96"/>
  <c r="BU101" i="96"/>
  <c r="BQ101" i="96"/>
  <c r="BM101" i="96"/>
  <c r="BI101" i="96"/>
  <c r="BE101" i="96"/>
  <c r="BA101" i="96"/>
  <c r="AW101" i="96"/>
  <c r="AS101" i="96"/>
  <c r="AO101" i="96"/>
  <c r="AK101" i="96"/>
  <c r="AG101" i="96"/>
  <c r="AC101" i="96"/>
  <c r="Y101" i="96"/>
  <c r="U101" i="96"/>
  <c r="Q101" i="96"/>
  <c r="M101" i="96"/>
  <c r="A101" i="96"/>
  <c r="DY100" i="96"/>
  <c r="DU100" i="96"/>
  <c r="DQ100" i="96"/>
  <c r="DM100" i="96"/>
  <c r="DI100" i="96"/>
  <c r="DE100" i="96"/>
  <c r="DA100" i="96"/>
  <c r="CW100" i="96"/>
  <c r="CS100" i="96"/>
  <c r="CO100" i="96"/>
  <c r="CK100" i="96"/>
  <c r="CG100" i="96"/>
  <c r="CC100" i="96"/>
  <c r="BY100" i="96"/>
  <c r="BU100" i="96"/>
  <c r="BQ100" i="96"/>
  <c r="BM100" i="96"/>
  <c r="BI100" i="96"/>
  <c r="BE100" i="96"/>
  <c r="BA100" i="96"/>
  <c r="AW100" i="96"/>
  <c r="AS100" i="96"/>
  <c r="AO100" i="96"/>
  <c r="AK100" i="96"/>
  <c r="AG100" i="96"/>
  <c r="AC100" i="96"/>
  <c r="Y100" i="96"/>
  <c r="U100" i="96"/>
  <c r="Q100" i="96"/>
  <c r="M100" i="96"/>
  <c r="A100" i="96"/>
  <c r="DY99" i="96"/>
  <c r="DU99" i="96"/>
  <c r="DQ99" i="96"/>
  <c r="DM99" i="96"/>
  <c r="DI99" i="96"/>
  <c r="DE99" i="96"/>
  <c r="DA99" i="96"/>
  <c r="CW99" i="96"/>
  <c r="CS99" i="96"/>
  <c r="CO99" i="96"/>
  <c r="CK99" i="96"/>
  <c r="CG99" i="96"/>
  <c r="CC99" i="96"/>
  <c r="BY99" i="96"/>
  <c r="BU99" i="96"/>
  <c r="BQ99" i="96"/>
  <c r="BM99" i="96"/>
  <c r="BI99" i="96"/>
  <c r="BE99" i="96"/>
  <c r="BA99" i="96"/>
  <c r="AW99" i="96"/>
  <c r="AS99" i="96"/>
  <c r="AO99" i="96"/>
  <c r="AK99" i="96"/>
  <c r="AG99" i="96"/>
  <c r="AC99" i="96"/>
  <c r="Y99" i="96"/>
  <c r="U99" i="96"/>
  <c r="Q99" i="96"/>
  <c r="M99" i="96"/>
  <c r="A99" i="96"/>
  <c r="DY98" i="96"/>
  <c r="DU98" i="96"/>
  <c r="DQ98" i="96"/>
  <c r="DM98" i="96"/>
  <c r="DI98" i="96"/>
  <c r="DE98" i="96"/>
  <c r="DA98" i="96"/>
  <c r="CW98" i="96"/>
  <c r="CS98" i="96"/>
  <c r="CO98" i="96"/>
  <c r="CK98" i="96"/>
  <c r="CG98" i="96"/>
  <c r="CC98" i="96"/>
  <c r="BY98" i="96"/>
  <c r="BU98" i="96"/>
  <c r="BQ98" i="96"/>
  <c r="BM98" i="96"/>
  <c r="BI98" i="96"/>
  <c r="BE98" i="96"/>
  <c r="BA98" i="96"/>
  <c r="AW98" i="96"/>
  <c r="AS98" i="96"/>
  <c r="AO98" i="96"/>
  <c r="AK98" i="96"/>
  <c r="AG98" i="96"/>
  <c r="AC98" i="96"/>
  <c r="Y98" i="96"/>
  <c r="U98" i="96"/>
  <c r="Q98" i="96"/>
  <c r="M98" i="96"/>
  <c r="A98" i="96"/>
  <c r="DY97" i="96"/>
  <c r="DU97" i="96"/>
  <c r="DQ97" i="96"/>
  <c r="DM97" i="96"/>
  <c r="DI97" i="96"/>
  <c r="DE97" i="96"/>
  <c r="DA97" i="96"/>
  <c r="CW97" i="96"/>
  <c r="CS97" i="96"/>
  <c r="CO97" i="96"/>
  <c r="CK97" i="96"/>
  <c r="CG97" i="96"/>
  <c r="CC97" i="96"/>
  <c r="BY97" i="96"/>
  <c r="BU97" i="96"/>
  <c r="BQ97" i="96"/>
  <c r="BM97" i="96"/>
  <c r="BI97" i="96"/>
  <c r="BE97" i="96"/>
  <c r="BA97" i="96"/>
  <c r="AW97" i="96"/>
  <c r="AS97" i="96"/>
  <c r="AO97" i="96"/>
  <c r="AK97" i="96"/>
  <c r="AG97" i="96"/>
  <c r="AC97" i="96"/>
  <c r="Y97" i="96"/>
  <c r="U97" i="96"/>
  <c r="Q97" i="96"/>
  <c r="M97" i="96"/>
  <c r="A97" i="96"/>
  <c r="DY96" i="96"/>
  <c r="DU96" i="96"/>
  <c r="DQ96" i="96"/>
  <c r="DM96" i="96"/>
  <c r="DI96" i="96"/>
  <c r="DE96" i="96"/>
  <c r="DA96" i="96"/>
  <c r="CW96" i="96"/>
  <c r="CS96" i="96"/>
  <c r="CO96" i="96"/>
  <c r="CK96" i="96"/>
  <c r="CG96" i="96"/>
  <c r="CC96" i="96"/>
  <c r="BY96" i="96"/>
  <c r="BU96" i="96"/>
  <c r="BQ96" i="96"/>
  <c r="BM96" i="96"/>
  <c r="BI96" i="96"/>
  <c r="BE96" i="96"/>
  <c r="BA96" i="96"/>
  <c r="AW96" i="96"/>
  <c r="AS96" i="96"/>
  <c r="AO96" i="96"/>
  <c r="AK96" i="96"/>
  <c r="AG96" i="96"/>
  <c r="AC96" i="96"/>
  <c r="Y96" i="96"/>
  <c r="U96" i="96"/>
  <c r="Q96" i="96"/>
  <c r="M96" i="96"/>
  <c r="A96" i="96"/>
  <c r="DY95" i="96"/>
  <c r="DU95" i="96"/>
  <c r="DQ95" i="96"/>
  <c r="DM95" i="96"/>
  <c r="DI95" i="96"/>
  <c r="DE95" i="96"/>
  <c r="DA95" i="96"/>
  <c r="CW95" i="96"/>
  <c r="CS95" i="96"/>
  <c r="CO95" i="96"/>
  <c r="CK95" i="96"/>
  <c r="CG95" i="96"/>
  <c r="CC95" i="96"/>
  <c r="BY95" i="96"/>
  <c r="BU95" i="96"/>
  <c r="BQ95" i="96"/>
  <c r="BM95" i="96"/>
  <c r="BI95" i="96"/>
  <c r="BE95" i="96"/>
  <c r="BA95" i="96"/>
  <c r="AW95" i="96"/>
  <c r="AS95" i="96"/>
  <c r="AO95" i="96"/>
  <c r="AK95" i="96"/>
  <c r="AG95" i="96"/>
  <c r="AC95" i="96"/>
  <c r="Y95" i="96"/>
  <c r="U95" i="96"/>
  <c r="Q95" i="96"/>
  <c r="M95" i="96"/>
  <c r="A95" i="96"/>
  <c r="DY94" i="96"/>
  <c r="DU94" i="96"/>
  <c r="DQ94" i="96"/>
  <c r="DM94" i="96"/>
  <c r="DI94" i="96"/>
  <c r="DE94" i="96"/>
  <c r="DA94" i="96"/>
  <c r="CW94" i="96"/>
  <c r="CS94" i="96"/>
  <c r="CO94" i="96"/>
  <c r="CK94" i="96"/>
  <c r="CG94" i="96"/>
  <c r="CC94" i="96"/>
  <c r="BY94" i="96"/>
  <c r="BU94" i="96"/>
  <c r="BQ94" i="96"/>
  <c r="BM94" i="96"/>
  <c r="BI94" i="96"/>
  <c r="BE94" i="96"/>
  <c r="BA94" i="96"/>
  <c r="AW94" i="96"/>
  <c r="AS94" i="96"/>
  <c r="AO94" i="96"/>
  <c r="AK94" i="96"/>
  <c r="AG94" i="96"/>
  <c r="AC94" i="96"/>
  <c r="Y94" i="96"/>
  <c r="U94" i="96"/>
  <c r="Q94" i="96"/>
  <c r="M94" i="96"/>
  <c r="A94" i="96"/>
  <c r="DY93" i="96"/>
  <c r="DU93" i="96"/>
  <c r="DQ93" i="96"/>
  <c r="DM93" i="96"/>
  <c r="DI93" i="96"/>
  <c r="DE93" i="96"/>
  <c r="DA93" i="96"/>
  <c r="CW93" i="96"/>
  <c r="CS93" i="96"/>
  <c r="CO93" i="96"/>
  <c r="CK93" i="96"/>
  <c r="CG93" i="96"/>
  <c r="CC93" i="96"/>
  <c r="BY93" i="96"/>
  <c r="BU93" i="96"/>
  <c r="BQ93" i="96"/>
  <c r="BM93" i="96"/>
  <c r="BI93" i="96"/>
  <c r="BE93" i="96"/>
  <c r="BA93" i="96"/>
  <c r="AW93" i="96"/>
  <c r="AS93" i="96"/>
  <c r="AO93" i="96"/>
  <c r="AK93" i="96"/>
  <c r="AG93" i="96"/>
  <c r="AC93" i="96"/>
  <c r="Y93" i="96"/>
  <c r="U93" i="96"/>
  <c r="Q93" i="96"/>
  <c r="M93" i="96"/>
  <c r="A93" i="96"/>
  <c r="DY92" i="96"/>
  <c r="DU92" i="96"/>
  <c r="DQ92" i="96"/>
  <c r="DM92" i="96"/>
  <c r="DI92" i="96"/>
  <c r="DE92" i="96"/>
  <c r="DA92" i="96"/>
  <c r="CW92" i="96"/>
  <c r="CS92" i="96"/>
  <c r="CO92" i="96"/>
  <c r="CK92" i="96"/>
  <c r="CG92" i="96"/>
  <c r="CC92" i="96"/>
  <c r="BY92" i="96"/>
  <c r="BU92" i="96"/>
  <c r="BQ92" i="96"/>
  <c r="BM92" i="96"/>
  <c r="BI92" i="96"/>
  <c r="BE92" i="96"/>
  <c r="BA92" i="96"/>
  <c r="AW92" i="96"/>
  <c r="AS92" i="96"/>
  <c r="AO92" i="96"/>
  <c r="AK92" i="96"/>
  <c r="AG92" i="96"/>
  <c r="AC92" i="96"/>
  <c r="Y92" i="96"/>
  <c r="U92" i="96"/>
  <c r="Q92" i="96"/>
  <c r="M92" i="96"/>
  <c r="A92" i="96"/>
  <c r="DY91" i="96"/>
  <c r="DU91" i="96"/>
  <c r="DQ91" i="96"/>
  <c r="DM91" i="96"/>
  <c r="DI91" i="96"/>
  <c r="DE91" i="96"/>
  <c r="DA91" i="96"/>
  <c r="CW91" i="96"/>
  <c r="CS91" i="96"/>
  <c r="CO91" i="96"/>
  <c r="CK91" i="96"/>
  <c r="CG91" i="96"/>
  <c r="CC91" i="96"/>
  <c r="BY91" i="96"/>
  <c r="BU91" i="96"/>
  <c r="BQ91" i="96"/>
  <c r="BM91" i="96"/>
  <c r="BI91" i="96"/>
  <c r="BE91" i="96"/>
  <c r="BA91" i="96"/>
  <c r="AW91" i="96"/>
  <c r="AS91" i="96"/>
  <c r="AO91" i="96"/>
  <c r="AK91" i="96"/>
  <c r="AG91" i="96"/>
  <c r="AC91" i="96"/>
  <c r="Y91" i="96"/>
  <c r="U91" i="96"/>
  <c r="Q91" i="96"/>
  <c r="M91" i="96"/>
  <c r="A91" i="96"/>
  <c r="DY90" i="96"/>
  <c r="DU90" i="96"/>
  <c r="DQ90" i="96"/>
  <c r="DM90" i="96"/>
  <c r="DI90" i="96"/>
  <c r="DE90" i="96"/>
  <c r="DA90" i="96"/>
  <c r="CW90" i="96"/>
  <c r="CS90" i="96"/>
  <c r="CO90" i="96"/>
  <c r="CK90" i="96"/>
  <c r="CG90" i="96"/>
  <c r="CC90" i="96"/>
  <c r="BY90" i="96"/>
  <c r="BU90" i="96"/>
  <c r="BQ90" i="96"/>
  <c r="BM90" i="96"/>
  <c r="BI90" i="96"/>
  <c r="BE90" i="96"/>
  <c r="BA90" i="96"/>
  <c r="AW90" i="96"/>
  <c r="AS90" i="96"/>
  <c r="AO90" i="96"/>
  <c r="AK90" i="96"/>
  <c r="AG90" i="96"/>
  <c r="AC90" i="96"/>
  <c r="Y90" i="96"/>
  <c r="U90" i="96"/>
  <c r="Q90" i="96"/>
  <c r="M90" i="96"/>
  <c r="A90" i="96"/>
  <c r="DY89" i="96"/>
  <c r="DU89" i="96"/>
  <c r="DQ89" i="96"/>
  <c r="DM89" i="96"/>
  <c r="DI89" i="96"/>
  <c r="DE89" i="96"/>
  <c r="DA89" i="96"/>
  <c r="CW89" i="96"/>
  <c r="CS89" i="96"/>
  <c r="CO89" i="96"/>
  <c r="CK89" i="96"/>
  <c r="CG89" i="96"/>
  <c r="CC89" i="96"/>
  <c r="BY89" i="96"/>
  <c r="BU89" i="96"/>
  <c r="BQ89" i="96"/>
  <c r="BM89" i="96"/>
  <c r="BI89" i="96"/>
  <c r="BE89" i="96"/>
  <c r="BA89" i="96"/>
  <c r="AW89" i="96"/>
  <c r="AS89" i="96"/>
  <c r="AO89" i="96"/>
  <c r="AK89" i="96"/>
  <c r="AG89" i="96"/>
  <c r="AC89" i="96"/>
  <c r="Y89" i="96"/>
  <c r="U89" i="96"/>
  <c r="Q89" i="96"/>
  <c r="M89" i="96"/>
  <c r="A89" i="96"/>
  <c r="DY88" i="96"/>
  <c r="DU88" i="96"/>
  <c r="DQ88" i="96"/>
  <c r="DM88" i="96"/>
  <c r="DI88" i="96"/>
  <c r="DE88" i="96"/>
  <c r="DA88" i="96"/>
  <c r="CW88" i="96"/>
  <c r="CS88" i="96"/>
  <c r="CO88" i="96"/>
  <c r="CK88" i="96"/>
  <c r="CG88" i="96"/>
  <c r="CC88" i="96"/>
  <c r="BY88" i="96"/>
  <c r="BU88" i="96"/>
  <c r="BQ88" i="96"/>
  <c r="BM88" i="96"/>
  <c r="BI88" i="96"/>
  <c r="BE88" i="96"/>
  <c r="BA88" i="96"/>
  <c r="AW88" i="96"/>
  <c r="AS88" i="96"/>
  <c r="AO88" i="96"/>
  <c r="AK88" i="96"/>
  <c r="AG88" i="96"/>
  <c r="AC88" i="96"/>
  <c r="Y88" i="96"/>
  <c r="U88" i="96"/>
  <c r="Q88" i="96"/>
  <c r="M88" i="96"/>
  <c r="A88" i="96"/>
  <c r="DY87" i="96"/>
  <c r="DU87" i="96"/>
  <c r="DQ87" i="96"/>
  <c r="DM87" i="96"/>
  <c r="DI87" i="96"/>
  <c r="DE87" i="96"/>
  <c r="DA87" i="96"/>
  <c r="CW87" i="96"/>
  <c r="CS87" i="96"/>
  <c r="CO87" i="96"/>
  <c r="CK87" i="96"/>
  <c r="CG87" i="96"/>
  <c r="CC87" i="96"/>
  <c r="BY87" i="96"/>
  <c r="BU87" i="96"/>
  <c r="BQ87" i="96"/>
  <c r="BM87" i="96"/>
  <c r="BI87" i="96"/>
  <c r="BE87" i="96"/>
  <c r="BA87" i="96"/>
  <c r="AW87" i="96"/>
  <c r="AS87" i="96"/>
  <c r="AO87" i="96"/>
  <c r="AK87" i="96"/>
  <c r="AG87" i="96"/>
  <c r="AC87" i="96"/>
  <c r="Y87" i="96"/>
  <c r="U87" i="96"/>
  <c r="Q87" i="96"/>
  <c r="M87" i="96"/>
  <c r="A87" i="96"/>
  <c r="DY86" i="96"/>
  <c r="DU86" i="96"/>
  <c r="DQ86" i="96"/>
  <c r="DM86" i="96"/>
  <c r="DI86" i="96"/>
  <c r="DE86" i="96"/>
  <c r="DA86" i="96"/>
  <c r="CW86" i="96"/>
  <c r="CS86" i="96"/>
  <c r="CO86" i="96"/>
  <c r="CK86" i="96"/>
  <c r="CG86" i="96"/>
  <c r="CC86" i="96"/>
  <c r="BY86" i="96"/>
  <c r="BU86" i="96"/>
  <c r="BQ86" i="96"/>
  <c r="BM86" i="96"/>
  <c r="BI86" i="96"/>
  <c r="BE86" i="96"/>
  <c r="BA86" i="96"/>
  <c r="AW86" i="96"/>
  <c r="AS86" i="96"/>
  <c r="AO86" i="96"/>
  <c r="AK86" i="96"/>
  <c r="AG86" i="96"/>
  <c r="AC86" i="96"/>
  <c r="Y86" i="96"/>
  <c r="U86" i="96"/>
  <c r="Q86" i="96"/>
  <c r="M86" i="96"/>
  <c r="A86" i="96"/>
  <c r="DY85" i="96"/>
  <c r="DU85" i="96"/>
  <c r="DQ85" i="96"/>
  <c r="DM85" i="96"/>
  <c r="DI85" i="96"/>
  <c r="DE85" i="96"/>
  <c r="DA85" i="96"/>
  <c r="CW85" i="96"/>
  <c r="CS85" i="96"/>
  <c r="CO85" i="96"/>
  <c r="CK85" i="96"/>
  <c r="CG85" i="96"/>
  <c r="CC85" i="96"/>
  <c r="BY85" i="96"/>
  <c r="BU85" i="96"/>
  <c r="BQ85" i="96"/>
  <c r="BM85" i="96"/>
  <c r="BI85" i="96"/>
  <c r="BE85" i="96"/>
  <c r="BA85" i="96"/>
  <c r="AW85" i="96"/>
  <c r="AS85" i="96"/>
  <c r="AO85" i="96"/>
  <c r="AK85" i="96"/>
  <c r="AG85" i="96"/>
  <c r="AC85" i="96"/>
  <c r="Y85" i="96"/>
  <c r="U85" i="96"/>
  <c r="Q85" i="96"/>
  <c r="M85" i="96"/>
  <c r="A85" i="96"/>
  <c r="DY84" i="96"/>
  <c r="DU84" i="96"/>
  <c r="DQ84" i="96"/>
  <c r="DM84" i="96"/>
  <c r="DI84" i="96"/>
  <c r="DE84" i="96"/>
  <c r="DA84" i="96"/>
  <c r="CW84" i="96"/>
  <c r="CS84" i="96"/>
  <c r="CO84" i="96"/>
  <c r="CK84" i="96"/>
  <c r="CG84" i="96"/>
  <c r="CC84" i="96"/>
  <c r="BY84" i="96"/>
  <c r="BU84" i="96"/>
  <c r="BQ84" i="96"/>
  <c r="BM84" i="96"/>
  <c r="BI84" i="96"/>
  <c r="BE84" i="96"/>
  <c r="BA84" i="96"/>
  <c r="AW84" i="96"/>
  <c r="AS84" i="96"/>
  <c r="AO84" i="96"/>
  <c r="AK84" i="96"/>
  <c r="AG84" i="96"/>
  <c r="AC84" i="96"/>
  <c r="Y84" i="96"/>
  <c r="U84" i="96"/>
  <c r="Q84" i="96"/>
  <c r="M84" i="96"/>
  <c r="A84" i="96"/>
  <c r="DY83" i="96"/>
  <c r="DU83" i="96"/>
  <c r="DQ83" i="96"/>
  <c r="DM83" i="96"/>
  <c r="DI83" i="96"/>
  <c r="DE83" i="96"/>
  <c r="DA83" i="96"/>
  <c r="CW83" i="96"/>
  <c r="CS83" i="96"/>
  <c r="CO83" i="96"/>
  <c r="CK83" i="96"/>
  <c r="CG83" i="96"/>
  <c r="CC83" i="96"/>
  <c r="BY83" i="96"/>
  <c r="BU83" i="96"/>
  <c r="BQ83" i="96"/>
  <c r="BM83" i="96"/>
  <c r="BI83" i="96"/>
  <c r="BE83" i="96"/>
  <c r="BA83" i="96"/>
  <c r="AW83" i="96"/>
  <c r="AS83" i="96"/>
  <c r="AO83" i="96"/>
  <c r="AK83" i="96"/>
  <c r="AG83" i="96"/>
  <c r="AC83" i="96"/>
  <c r="Y83" i="96"/>
  <c r="U83" i="96"/>
  <c r="Q83" i="96"/>
  <c r="M83" i="96"/>
  <c r="A83" i="96"/>
  <c r="DY82" i="96"/>
  <c r="DU82" i="96"/>
  <c r="DQ82" i="96"/>
  <c r="DM82" i="96"/>
  <c r="DI82" i="96"/>
  <c r="DE82" i="96"/>
  <c r="DA82" i="96"/>
  <c r="CW82" i="96"/>
  <c r="CS82" i="96"/>
  <c r="CO82" i="96"/>
  <c r="CK82" i="96"/>
  <c r="CG82" i="96"/>
  <c r="CC82" i="96"/>
  <c r="BY82" i="96"/>
  <c r="BU82" i="96"/>
  <c r="BQ82" i="96"/>
  <c r="BM82" i="96"/>
  <c r="BI82" i="96"/>
  <c r="BE82" i="96"/>
  <c r="BA82" i="96"/>
  <c r="AW82" i="96"/>
  <c r="AS82" i="96"/>
  <c r="AO82" i="96"/>
  <c r="AK82" i="96"/>
  <c r="AG82" i="96"/>
  <c r="AC82" i="96"/>
  <c r="Y82" i="96"/>
  <c r="U82" i="96"/>
  <c r="Q82" i="96"/>
  <c r="M82" i="96"/>
  <c r="DY81" i="96"/>
  <c r="DU81" i="96"/>
  <c r="DQ81" i="96"/>
  <c r="DM81" i="96"/>
  <c r="DI81" i="96"/>
  <c r="DE81" i="96"/>
  <c r="DA81" i="96"/>
  <c r="CW81" i="96"/>
  <c r="CS81" i="96"/>
  <c r="CO81" i="96"/>
  <c r="CK81" i="96"/>
  <c r="CG81" i="96"/>
  <c r="CC81" i="96"/>
  <c r="BY81" i="96"/>
  <c r="BU81" i="96"/>
  <c r="BQ81" i="96"/>
  <c r="BM81" i="96"/>
  <c r="BI81" i="96"/>
  <c r="BE81" i="96"/>
  <c r="BA81" i="96"/>
  <c r="AW81" i="96"/>
  <c r="AS81" i="96"/>
  <c r="AO81" i="96"/>
  <c r="AK81" i="96"/>
  <c r="AG81" i="96"/>
  <c r="AC81" i="96"/>
  <c r="Y81" i="96"/>
  <c r="U81" i="96"/>
  <c r="Q81" i="96"/>
  <c r="M81" i="96"/>
  <c r="DY80" i="96"/>
  <c r="DU80" i="96"/>
  <c r="DQ80" i="96"/>
  <c r="DM80" i="96"/>
  <c r="DI80" i="96"/>
  <c r="DE80" i="96"/>
  <c r="DA80" i="96"/>
  <c r="CW80" i="96"/>
  <c r="CS80" i="96"/>
  <c r="CO80" i="96"/>
  <c r="CK80" i="96"/>
  <c r="CG80" i="96"/>
  <c r="CC80" i="96"/>
  <c r="BY80" i="96"/>
  <c r="BU80" i="96"/>
  <c r="BQ80" i="96"/>
  <c r="BM80" i="96"/>
  <c r="BI80" i="96"/>
  <c r="BE80" i="96"/>
  <c r="BA80" i="96"/>
  <c r="AW80" i="96"/>
  <c r="AS80" i="96"/>
  <c r="AO80" i="96"/>
  <c r="AK80" i="96"/>
  <c r="AG80" i="96"/>
  <c r="AC80" i="96"/>
  <c r="Y80" i="96"/>
  <c r="U80" i="96"/>
  <c r="Q80" i="96"/>
  <c r="M80" i="96"/>
  <c r="DY79" i="96"/>
  <c r="DU79" i="96"/>
  <c r="DQ79" i="96"/>
  <c r="DM79" i="96"/>
  <c r="DI79" i="96"/>
  <c r="DE79" i="96"/>
  <c r="DA79" i="96"/>
  <c r="CW79" i="96"/>
  <c r="CS79" i="96"/>
  <c r="CO79" i="96"/>
  <c r="CK79" i="96"/>
  <c r="CG79" i="96"/>
  <c r="CC79" i="96"/>
  <c r="BY79" i="96"/>
  <c r="BU79" i="96"/>
  <c r="BQ79" i="96"/>
  <c r="BM79" i="96"/>
  <c r="BI79" i="96"/>
  <c r="BE79" i="96"/>
  <c r="BA79" i="96"/>
  <c r="AW79" i="96"/>
  <c r="AS79" i="96"/>
  <c r="AO79" i="96"/>
  <c r="AK79" i="96"/>
  <c r="AG79" i="96"/>
  <c r="AC79" i="96"/>
  <c r="Y79" i="96"/>
  <c r="U79" i="96"/>
  <c r="Q79" i="96"/>
  <c r="M79" i="96"/>
  <c r="DY78" i="96"/>
  <c r="DU78" i="96"/>
  <c r="DQ78" i="96"/>
  <c r="DM78" i="96"/>
  <c r="DI78" i="96"/>
  <c r="DE78" i="96"/>
  <c r="DA78" i="96"/>
  <c r="CW78" i="96"/>
  <c r="CS78" i="96"/>
  <c r="CO78" i="96"/>
  <c r="CK78" i="96"/>
  <c r="CG78" i="96"/>
  <c r="CC78" i="96"/>
  <c r="BY78" i="96"/>
  <c r="BU78" i="96"/>
  <c r="BQ78" i="96"/>
  <c r="BM78" i="96"/>
  <c r="BI78" i="96"/>
  <c r="BE78" i="96"/>
  <c r="BA78" i="96"/>
  <c r="AW78" i="96"/>
  <c r="AS78" i="96"/>
  <c r="AO78" i="96"/>
  <c r="AK78" i="96"/>
  <c r="AG78" i="96"/>
  <c r="AC78" i="96"/>
  <c r="Y78" i="96"/>
  <c r="U78" i="96"/>
  <c r="Q78" i="96"/>
  <c r="M78" i="96"/>
  <c r="DY77" i="96"/>
  <c r="DU77" i="96"/>
  <c r="DQ77" i="96"/>
  <c r="DM77" i="96"/>
  <c r="DI77" i="96"/>
  <c r="DE77" i="96"/>
  <c r="DA77" i="96"/>
  <c r="CW77" i="96"/>
  <c r="CS77" i="96"/>
  <c r="CO77" i="96"/>
  <c r="CK77" i="96"/>
  <c r="CG77" i="96"/>
  <c r="CC77" i="96"/>
  <c r="BY77" i="96"/>
  <c r="BU77" i="96"/>
  <c r="BQ77" i="96"/>
  <c r="BM77" i="96"/>
  <c r="BI77" i="96"/>
  <c r="BE77" i="96"/>
  <c r="BA77" i="96"/>
  <c r="AW77" i="96"/>
  <c r="AS77" i="96"/>
  <c r="AO77" i="96"/>
  <c r="AK77" i="96"/>
  <c r="AG77" i="96"/>
  <c r="AC77" i="96"/>
  <c r="Y77" i="96"/>
  <c r="U77" i="96"/>
  <c r="Q77" i="96"/>
  <c r="M77" i="96"/>
  <c r="DY76" i="96"/>
  <c r="DU76" i="96"/>
  <c r="DQ76" i="96"/>
  <c r="DM76" i="96"/>
  <c r="DI76" i="96"/>
  <c r="DE76" i="96"/>
  <c r="DA76" i="96"/>
  <c r="CW76" i="96"/>
  <c r="CS76" i="96"/>
  <c r="CO76" i="96"/>
  <c r="CK76" i="96"/>
  <c r="CG76" i="96"/>
  <c r="CC76" i="96"/>
  <c r="BY76" i="96"/>
  <c r="BU76" i="96"/>
  <c r="BQ76" i="96"/>
  <c r="BM76" i="96"/>
  <c r="BI76" i="96"/>
  <c r="BE76" i="96"/>
  <c r="BA76" i="96"/>
  <c r="AW76" i="96"/>
  <c r="AS76" i="96"/>
  <c r="AO76" i="96"/>
  <c r="AK76" i="96"/>
  <c r="AG76" i="96"/>
  <c r="AC76" i="96"/>
  <c r="Y76" i="96"/>
  <c r="U76" i="96"/>
  <c r="Q76" i="96"/>
  <c r="M76" i="96"/>
  <c r="DY75" i="96"/>
  <c r="DU75" i="96"/>
  <c r="DQ75" i="96"/>
  <c r="DM75" i="96"/>
  <c r="DI75" i="96"/>
  <c r="DE75" i="96"/>
  <c r="DA75" i="96"/>
  <c r="CW75" i="96"/>
  <c r="CS75" i="96"/>
  <c r="CO75" i="96"/>
  <c r="CK75" i="96"/>
  <c r="CG75" i="96"/>
  <c r="CC75" i="96"/>
  <c r="BY75" i="96"/>
  <c r="BU75" i="96"/>
  <c r="BQ75" i="96"/>
  <c r="BM75" i="96"/>
  <c r="BI75" i="96"/>
  <c r="BE75" i="96"/>
  <c r="BA75" i="96"/>
  <c r="AW75" i="96"/>
  <c r="AS75" i="96"/>
  <c r="AO75" i="96"/>
  <c r="AK75" i="96"/>
  <c r="AG75" i="96"/>
  <c r="AC75" i="96"/>
  <c r="Y75" i="96"/>
  <c r="U75" i="96"/>
  <c r="Q75" i="96"/>
  <c r="M75" i="96"/>
  <c r="DY74" i="96"/>
  <c r="DU74" i="96"/>
  <c r="DQ74" i="96"/>
  <c r="DM74" i="96"/>
  <c r="DI74" i="96"/>
  <c r="DE74" i="96"/>
  <c r="DA74" i="96"/>
  <c r="CW74" i="96"/>
  <c r="CS74" i="96"/>
  <c r="CO74" i="96"/>
  <c r="CK74" i="96"/>
  <c r="CG74" i="96"/>
  <c r="CC74" i="96"/>
  <c r="BY74" i="96"/>
  <c r="BU74" i="96"/>
  <c r="BQ74" i="96"/>
  <c r="BM74" i="96"/>
  <c r="BI74" i="96"/>
  <c r="BE74" i="96"/>
  <c r="BA74" i="96"/>
  <c r="AW74" i="96"/>
  <c r="AS74" i="96"/>
  <c r="AO74" i="96"/>
  <c r="AK74" i="96"/>
  <c r="AG74" i="96"/>
  <c r="AC74" i="96"/>
  <c r="Y74" i="96"/>
  <c r="U74" i="96"/>
  <c r="Q74" i="96"/>
  <c r="M74" i="96"/>
  <c r="DY73" i="96"/>
  <c r="DU73" i="96"/>
  <c r="DQ73" i="96"/>
  <c r="DM73" i="96"/>
  <c r="DI73" i="96"/>
  <c r="DE73" i="96"/>
  <c r="DA73" i="96"/>
  <c r="CW73" i="96"/>
  <c r="CS73" i="96"/>
  <c r="CO73" i="96"/>
  <c r="CK73" i="96"/>
  <c r="CG73" i="96"/>
  <c r="CC73" i="96"/>
  <c r="BY73" i="96"/>
  <c r="BU73" i="96"/>
  <c r="BQ73" i="96"/>
  <c r="BM73" i="96"/>
  <c r="BI73" i="96"/>
  <c r="BE73" i="96"/>
  <c r="BA73" i="96"/>
  <c r="AW73" i="96"/>
  <c r="AS73" i="96"/>
  <c r="AO73" i="96"/>
  <c r="AK73" i="96"/>
  <c r="AG73" i="96"/>
  <c r="AC73" i="96"/>
  <c r="Y73" i="96"/>
  <c r="U73" i="96"/>
  <c r="Q73" i="96"/>
  <c r="M73" i="96"/>
  <c r="DY72" i="96"/>
  <c r="DU72" i="96"/>
  <c r="DQ72" i="96"/>
  <c r="DM72" i="96"/>
  <c r="DI72" i="96"/>
  <c r="DE72" i="96"/>
  <c r="DA72" i="96"/>
  <c r="CW72" i="96"/>
  <c r="CS72" i="96"/>
  <c r="CO72" i="96"/>
  <c r="CK72" i="96"/>
  <c r="CG72" i="96"/>
  <c r="CC72" i="96"/>
  <c r="BY72" i="96"/>
  <c r="BU72" i="96"/>
  <c r="BQ72" i="96"/>
  <c r="BM72" i="96"/>
  <c r="BI72" i="96"/>
  <c r="BE72" i="96"/>
  <c r="BA72" i="96"/>
  <c r="AW72" i="96"/>
  <c r="AS72" i="96"/>
  <c r="AO72" i="96"/>
  <c r="AK72" i="96"/>
  <c r="AG72" i="96"/>
  <c r="AC72" i="96"/>
  <c r="Y72" i="96"/>
  <c r="U72" i="96"/>
  <c r="Q72" i="96"/>
  <c r="M72" i="96"/>
  <c r="DY71" i="96"/>
  <c r="DU71" i="96"/>
  <c r="DQ71" i="96"/>
  <c r="DM71" i="96"/>
  <c r="DI71" i="96"/>
  <c r="DE71" i="96"/>
  <c r="DA71" i="96"/>
  <c r="CW71" i="96"/>
  <c r="CS71" i="96"/>
  <c r="CO71" i="96"/>
  <c r="CK71" i="96"/>
  <c r="CG71" i="96"/>
  <c r="CC71" i="96"/>
  <c r="BY71" i="96"/>
  <c r="BU71" i="96"/>
  <c r="BQ71" i="96"/>
  <c r="BM71" i="96"/>
  <c r="BI71" i="96"/>
  <c r="BE71" i="96"/>
  <c r="BA71" i="96"/>
  <c r="AW71" i="96"/>
  <c r="AS71" i="96"/>
  <c r="AO71" i="96"/>
  <c r="AK71" i="96"/>
  <c r="AG71" i="96"/>
  <c r="AC71" i="96"/>
  <c r="Y71" i="96"/>
  <c r="U71" i="96"/>
  <c r="Q71" i="96"/>
  <c r="M71" i="96"/>
  <c r="DY70" i="96"/>
  <c r="DU70" i="96"/>
  <c r="DQ70" i="96"/>
  <c r="DM70" i="96"/>
  <c r="DI70" i="96"/>
  <c r="DE70" i="96"/>
  <c r="DA70" i="96"/>
  <c r="CW70" i="96"/>
  <c r="CS70" i="96"/>
  <c r="CO70" i="96"/>
  <c r="CK70" i="96"/>
  <c r="CG70" i="96"/>
  <c r="CC70" i="96"/>
  <c r="BY70" i="96"/>
  <c r="BU70" i="96"/>
  <c r="BQ70" i="96"/>
  <c r="BM70" i="96"/>
  <c r="BI70" i="96"/>
  <c r="BE70" i="96"/>
  <c r="BA70" i="96"/>
  <c r="AW70" i="96"/>
  <c r="AS70" i="96"/>
  <c r="AO70" i="96"/>
  <c r="AK70" i="96"/>
  <c r="AG70" i="96"/>
  <c r="AC70" i="96"/>
  <c r="Y70" i="96"/>
  <c r="U70" i="96"/>
  <c r="Q70" i="96"/>
  <c r="M70" i="96"/>
  <c r="DY69" i="96"/>
  <c r="DU69" i="96"/>
  <c r="DQ69" i="96"/>
  <c r="DM69" i="96"/>
  <c r="DI69" i="96"/>
  <c r="DE69" i="96"/>
  <c r="DA69" i="96"/>
  <c r="CW69" i="96"/>
  <c r="CS69" i="96"/>
  <c r="CO69" i="96"/>
  <c r="CK69" i="96"/>
  <c r="CG69" i="96"/>
  <c r="CC69" i="96"/>
  <c r="BY69" i="96"/>
  <c r="BU69" i="96"/>
  <c r="BQ69" i="96"/>
  <c r="BM69" i="96"/>
  <c r="BI69" i="96"/>
  <c r="BE69" i="96"/>
  <c r="BA69" i="96"/>
  <c r="AW69" i="96"/>
  <c r="AS69" i="96"/>
  <c r="AO69" i="96"/>
  <c r="AK69" i="96"/>
  <c r="AG69" i="96"/>
  <c r="AC69" i="96"/>
  <c r="Y69" i="96"/>
  <c r="U69" i="96"/>
  <c r="Q69" i="96"/>
  <c r="M69" i="96"/>
  <c r="DY68" i="96"/>
  <c r="DU68" i="96"/>
  <c r="DQ68" i="96"/>
  <c r="DM68" i="96"/>
  <c r="DI68" i="96"/>
  <c r="DE68" i="96"/>
  <c r="DA68" i="96"/>
  <c r="CW68" i="96"/>
  <c r="CS68" i="96"/>
  <c r="CO68" i="96"/>
  <c r="CK68" i="96"/>
  <c r="CG68" i="96"/>
  <c r="CC68" i="96"/>
  <c r="BY68" i="96"/>
  <c r="BU68" i="96"/>
  <c r="BQ68" i="96"/>
  <c r="BM68" i="96"/>
  <c r="BI68" i="96"/>
  <c r="BE68" i="96"/>
  <c r="BA68" i="96"/>
  <c r="AW68" i="96"/>
  <c r="AS68" i="96"/>
  <c r="AO68" i="96"/>
  <c r="AK68" i="96"/>
  <c r="AG68" i="96"/>
  <c r="AC68" i="96"/>
  <c r="Y68" i="96"/>
  <c r="U68" i="96"/>
  <c r="Q68" i="96"/>
  <c r="M68" i="96"/>
  <c r="DY67" i="96"/>
  <c r="DU67" i="96"/>
  <c r="DQ67" i="96"/>
  <c r="DM67" i="96"/>
  <c r="DI67" i="96"/>
  <c r="DE67" i="96"/>
  <c r="DA67" i="96"/>
  <c r="CW67" i="96"/>
  <c r="CS67" i="96"/>
  <c r="CO67" i="96"/>
  <c r="CK67" i="96"/>
  <c r="CG67" i="96"/>
  <c r="CC67" i="96"/>
  <c r="BY67" i="96"/>
  <c r="BU67" i="96"/>
  <c r="BQ67" i="96"/>
  <c r="BM67" i="96"/>
  <c r="BI67" i="96"/>
  <c r="BE67" i="96"/>
  <c r="BA67" i="96"/>
  <c r="AW67" i="96"/>
  <c r="AS67" i="96"/>
  <c r="AO67" i="96"/>
  <c r="AK67" i="96"/>
  <c r="AG67" i="96"/>
  <c r="AC67" i="96"/>
  <c r="Y67" i="96"/>
  <c r="U67" i="96"/>
  <c r="Q67" i="96"/>
  <c r="M67" i="96"/>
  <c r="DY66" i="96"/>
  <c r="DU66" i="96"/>
  <c r="DQ66" i="96"/>
  <c r="DM66" i="96"/>
  <c r="DI66" i="96"/>
  <c r="DE66" i="96"/>
  <c r="DA66" i="96"/>
  <c r="CW66" i="96"/>
  <c r="CS66" i="96"/>
  <c r="CO66" i="96"/>
  <c r="CK66" i="96"/>
  <c r="CG66" i="96"/>
  <c r="CC66" i="96"/>
  <c r="BY66" i="96"/>
  <c r="BU66" i="96"/>
  <c r="BQ66" i="96"/>
  <c r="BM66" i="96"/>
  <c r="BI66" i="96"/>
  <c r="BE66" i="96"/>
  <c r="BA66" i="96"/>
  <c r="AW66" i="96"/>
  <c r="AS66" i="96"/>
  <c r="AO66" i="96"/>
  <c r="AK66" i="96"/>
  <c r="AG66" i="96"/>
  <c r="AC66" i="96"/>
  <c r="Y66" i="96"/>
  <c r="U66" i="96"/>
  <c r="Q66" i="96"/>
  <c r="M66" i="96"/>
  <c r="DY65" i="96"/>
  <c r="DU65" i="96"/>
  <c r="DQ65" i="96"/>
  <c r="DM65" i="96"/>
  <c r="DI65" i="96"/>
  <c r="DE65" i="96"/>
  <c r="DA65" i="96"/>
  <c r="CW65" i="96"/>
  <c r="CS65" i="96"/>
  <c r="CO65" i="96"/>
  <c r="CK65" i="96"/>
  <c r="CG65" i="96"/>
  <c r="CC65" i="96"/>
  <c r="BY65" i="96"/>
  <c r="BU65" i="96"/>
  <c r="BQ65" i="96"/>
  <c r="BM65" i="96"/>
  <c r="BI65" i="96"/>
  <c r="BE65" i="96"/>
  <c r="BA65" i="96"/>
  <c r="AW65" i="96"/>
  <c r="AS65" i="96"/>
  <c r="AO65" i="96"/>
  <c r="AK65" i="96"/>
  <c r="AG65" i="96"/>
  <c r="AC65" i="96"/>
  <c r="Y65" i="96"/>
  <c r="U65" i="96"/>
  <c r="Q65" i="96"/>
  <c r="M65" i="96"/>
  <c r="DY64" i="96"/>
  <c r="DU64" i="96"/>
  <c r="DQ64" i="96"/>
  <c r="DM64" i="96"/>
  <c r="DI64" i="96"/>
  <c r="DE64" i="96"/>
  <c r="DA64" i="96"/>
  <c r="CW64" i="96"/>
  <c r="CS64" i="96"/>
  <c r="CO64" i="96"/>
  <c r="CK64" i="96"/>
  <c r="CG64" i="96"/>
  <c r="CC64" i="96"/>
  <c r="BY64" i="96"/>
  <c r="BU64" i="96"/>
  <c r="BQ64" i="96"/>
  <c r="BM64" i="96"/>
  <c r="BI64" i="96"/>
  <c r="BE64" i="96"/>
  <c r="BA64" i="96"/>
  <c r="AW64" i="96"/>
  <c r="AS64" i="96"/>
  <c r="AO64" i="96"/>
  <c r="AK64" i="96"/>
  <c r="AG64" i="96"/>
  <c r="AC64" i="96"/>
  <c r="Y64" i="96"/>
  <c r="U64" i="96"/>
  <c r="Q64" i="96"/>
  <c r="M64" i="96"/>
  <c r="DY63" i="96"/>
  <c r="DU63" i="96"/>
  <c r="DQ63" i="96"/>
  <c r="DM63" i="96"/>
  <c r="DI63" i="96"/>
  <c r="DE63" i="96"/>
  <c r="DA63" i="96"/>
  <c r="CW63" i="96"/>
  <c r="CS63" i="96"/>
  <c r="CO63" i="96"/>
  <c r="CK63" i="96"/>
  <c r="CG63" i="96"/>
  <c r="CC63" i="96"/>
  <c r="BY63" i="96"/>
  <c r="BU63" i="96"/>
  <c r="BQ63" i="96"/>
  <c r="BM63" i="96"/>
  <c r="BI63" i="96"/>
  <c r="BE63" i="96"/>
  <c r="BA63" i="96"/>
  <c r="AW63" i="96"/>
  <c r="AS63" i="96"/>
  <c r="AO63" i="96"/>
  <c r="AK63" i="96"/>
  <c r="AG63" i="96"/>
  <c r="AC63" i="96"/>
  <c r="Y63" i="96"/>
  <c r="U63" i="96"/>
  <c r="Q63" i="96"/>
  <c r="M63" i="96"/>
  <c r="DY62" i="96"/>
  <c r="DU62" i="96"/>
  <c r="DQ62" i="96"/>
  <c r="DM62" i="96"/>
  <c r="DI62" i="96"/>
  <c r="DE62" i="96"/>
  <c r="DA62" i="96"/>
  <c r="CW62" i="96"/>
  <c r="CS62" i="96"/>
  <c r="CO62" i="96"/>
  <c r="CK62" i="96"/>
  <c r="CG62" i="96"/>
  <c r="CC62" i="96"/>
  <c r="BY62" i="96"/>
  <c r="BU62" i="96"/>
  <c r="BQ62" i="96"/>
  <c r="BM62" i="96"/>
  <c r="BI62" i="96"/>
  <c r="BE62" i="96"/>
  <c r="BA62" i="96"/>
  <c r="AW62" i="96"/>
  <c r="AS62" i="96"/>
  <c r="AO62" i="96"/>
  <c r="AK62" i="96"/>
  <c r="AG62" i="96"/>
  <c r="AC62" i="96"/>
  <c r="Y62" i="96"/>
  <c r="U62" i="96"/>
  <c r="Q62" i="96"/>
  <c r="M62" i="96"/>
  <c r="DY61" i="96"/>
  <c r="DU61" i="96"/>
  <c r="DQ61" i="96"/>
  <c r="DM61" i="96"/>
  <c r="DI61" i="96"/>
  <c r="DE61" i="96"/>
  <c r="DA61" i="96"/>
  <c r="CW61" i="96"/>
  <c r="CS61" i="96"/>
  <c r="CO61" i="96"/>
  <c r="CK61" i="96"/>
  <c r="CG61" i="96"/>
  <c r="CC61" i="96"/>
  <c r="BY61" i="96"/>
  <c r="BU61" i="96"/>
  <c r="BQ61" i="96"/>
  <c r="BM61" i="96"/>
  <c r="BI61" i="96"/>
  <c r="BE61" i="96"/>
  <c r="BA61" i="96"/>
  <c r="AW61" i="96"/>
  <c r="AS61" i="96"/>
  <c r="AO61" i="96"/>
  <c r="AK61" i="96"/>
  <c r="AG61" i="96"/>
  <c r="AC61" i="96"/>
  <c r="Y61" i="96"/>
  <c r="U61" i="96"/>
  <c r="Q61" i="96"/>
  <c r="M61" i="96"/>
  <c r="DY60" i="96"/>
  <c r="DU60" i="96"/>
  <c r="DQ60" i="96"/>
  <c r="DM60" i="96"/>
  <c r="DI60" i="96"/>
  <c r="DE60" i="96"/>
  <c r="DA60" i="96"/>
  <c r="CW60" i="96"/>
  <c r="CS60" i="96"/>
  <c r="CO60" i="96"/>
  <c r="CK60" i="96"/>
  <c r="CG60" i="96"/>
  <c r="CC60" i="96"/>
  <c r="BY60" i="96"/>
  <c r="BU60" i="96"/>
  <c r="BQ60" i="96"/>
  <c r="BM60" i="96"/>
  <c r="BI60" i="96"/>
  <c r="BE60" i="96"/>
  <c r="BA60" i="96"/>
  <c r="AW60" i="96"/>
  <c r="AS60" i="96"/>
  <c r="AO60" i="96"/>
  <c r="AK60" i="96"/>
  <c r="AG60" i="96"/>
  <c r="AC60" i="96"/>
  <c r="Y60" i="96"/>
  <c r="U60" i="96"/>
  <c r="Q60" i="96"/>
  <c r="M60" i="96"/>
  <c r="DY59" i="96"/>
  <c r="DU59" i="96"/>
  <c r="DQ59" i="96"/>
  <c r="DM59" i="96"/>
  <c r="DI59" i="96"/>
  <c r="DE59" i="96"/>
  <c r="DA59" i="96"/>
  <c r="CW59" i="96"/>
  <c r="CS59" i="96"/>
  <c r="CO59" i="96"/>
  <c r="CK59" i="96"/>
  <c r="CG59" i="96"/>
  <c r="CC59" i="96"/>
  <c r="BY59" i="96"/>
  <c r="BU59" i="96"/>
  <c r="BQ59" i="96"/>
  <c r="BM59" i="96"/>
  <c r="BI59" i="96"/>
  <c r="BE59" i="96"/>
  <c r="BA59" i="96"/>
  <c r="AW59" i="96"/>
  <c r="AS59" i="96"/>
  <c r="AO59" i="96"/>
  <c r="AK59" i="96"/>
  <c r="AG59" i="96"/>
  <c r="AC59" i="96"/>
  <c r="Y59" i="96"/>
  <c r="U59" i="96"/>
  <c r="Q59" i="96"/>
  <c r="M59" i="96"/>
  <c r="DY58" i="96"/>
  <c r="DU58" i="96"/>
  <c r="DQ58" i="96"/>
  <c r="DM58" i="96"/>
  <c r="DI58" i="96"/>
  <c r="DE58" i="96"/>
  <c r="DA58" i="96"/>
  <c r="CW58" i="96"/>
  <c r="CS58" i="96"/>
  <c r="CO58" i="96"/>
  <c r="CK58" i="96"/>
  <c r="CG58" i="96"/>
  <c r="CC58" i="96"/>
  <c r="BY58" i="96"/>
  <c r="BU58" i="96"/>
  <c r="BQ58" i="96"/>
  <c r="BM58" i="96"/>
  <c r="BI58" i="96"/>
  <c r="BE58" i="96"/>
  <c r="BA58" i="96"/>
  <c r="AW58" i="96"/>
  <c r="AS58" i="96"/>
  <c r="AO58" i="96"/>
  <c r="AK58" i="96"/>
  <c r="AG58" i="96"/>
  <c r="AC58" i="96"/>
  <c r="Y58" i="96"/>
  <c r="U58" i="96"/>
  <c r="Q58" i="96"/>
  <c r="M58" i="96"/>
  <c r="DY57" i="96"/>
  <c r="DU57" i="96"/>
  <c r="DQ57" i="96"/>
  <c r="DM57" i="96"/>
  <c r="DI57" i="96"/>
  <c r="DE57" i="96"/>
  <c r="DA57" i="96"/>
  <c r="CW57" i="96"/>
  <c r="CS57" i="96"/>
  <c r="CO57" i="96"/>
  <c r="CK57" i="96"/>
  <c r="CG57" i="96"/>
  <c r="CC57" i="96"/>
  <c r="BY57" i="96"/>
  <c r="BU57" i="96"/>
  <c r="BQ57" i="96"/>
  <c r="BM57" i="96"/>
  <c r="BI57" i="96"/>
  <c r="BE57" i="96"/>
  <c r="BA57" i="96"/>
  <c r="AW57" i="96"/>
  <c r="AS57" i="96"/>
  <c r="AO57" i="96"/>
  <c r="AK57" i="96"/>
  <c r="AG57" i="96"/>
  <c r="AC57" i="96"/>
  <c r="Y57" i="96"/>
  <c r="U57" i="96"/>
  <c r="Q57" i="96"/>
  <c r="M57" i="96"/>
  <c r="DY56" i="96"/>
  <c r="DU56" i="96"/>
  <c r="DQ56" i="96"/>
  <c r="DM56" i="96"/>
  <c r="DI56" i="96"/>
  <c r="DE56" i="96"/>
  <c r="DA56" i="96"/>
  <c r="CW56" i="96"/>
  <c r="CS56" i="96"/>
  <c r="CO56" i="96"/>
  <c r="CK56" i="96"/>
  <c r="CG56" i="96"/>
  <c r="CC56" i="96"/>
  <c r="BY56" i="96"/>
  <c r="BU56" i="96"/>
  <c r="BQ56" i="96"/>
  <c r="BM56" i="96"/>
  <c r="BI56" i="96"/>
  <c r="BE56" i="96"/>
  <c r="BA56" i="96"/>
  <c r="AW56" i="96"/>
  <c r="AS56" i="96"/>
  <c r="AO56" i="96"/>
  <c r="AK56" i="96"/>
  <c r="AG56" i="96"/>
  <c r="AC56" i="96"/>
  <c r="Y56" i="96"/>
  <c r="U56" i="96"/>
  <c r="Q56" i="96"/>
  <c r="M56" i="96"/>
  <c r="DY55" i="96"/>
  <c r="DU55" i="96"/>
  <c r="DQ55" i="96"/>
  <c r="DM55" i="96"/>
  <c r="DI55" i="96"/>
  <c r="DE55" i="96"/>
  <c r="DA55" i="96"/>
  <c r="CW55" i="96"/>
  <c r="CS55" i="96"/>
  <c r="CO55" i="96"/>
  <c r="CK55" i="96"/>
  <c r="CG55" i="96"/>
  <c r="CC55" i="96"/>
  <c r="BY55" i="96"/>
  <c r="BU55" i="96"/>
  <c r="BQ55" i="96"/>
  <c r="BM55" i="96"/>
  <c r="BI55" i="96"/>
  <c r="BE55" i="96"/>
  <c r="BA55" i="96"/>
  <c r="AW55" i="96"/>
  <c r="AS55" i="96"/>
  <c r="AO55" i="96"/>
  <c r="AK55" i="96"/>
  <c r="AG55" i="96"/>
  <c r="AC55" i="96"/>
  <c r="Y55" i="96"/>
  <c r="U55" i="96"/>
  <c r="Q55" i="96"/>
  <c r="M55" i="96"/>
  <c r="DY54" i="96"/>
  <c r="DU54" i="96"/>
  <c r="DQ54" i="96"/>
  <c r="DM54" i="96"/>
  <c r="DI54" i="96"/>
  <c r="DE54" i="96"/>
  <c r="DA54" i="96"/>
  <c r="CW54" i="96"/>
  <c r="CS54" i="96"/>
  <c r="CO54" i="96"/>
  <c r="CK54" i="96"/>
  <c r="CG54" i="96"/>
  <c r="CC54" i="96"/>
  <c r="BY54" i="96"/>
  <c r="BU54" i="96"/>
  <c r="BQ54" i="96"/>
  <c r="BM54" i="96"/>
  <c r="BI54" i="96"/>
  <c r="BE54" i="96"/>
  <c r="BA54" i="96"/>
  <c r="AW54" i="96"/>
  <c r="AS54" i="96"/>
  <c r="AO54" i="96"/>
  <c r="AK54" i="96"/>
  <c r="AG54" i="96"/>
  <c r="AC54" i="96"/>
  <c r="Y54" i="96"/>
  <c r="U54" i="96"/>
  <c r="Q54" i="96"/>
  <c r="M54" i="96"/>
  <c r="DY53" i="96"/>
  <c r="DU53" i="96"/>
  <c r="DQ53" i="96"/>
  <c r="DM53" i="96"/>
  <c r="DI53" i="96"/>
  <c r="DE53" i="96"/>
  <c r="DA53" i="96"/>
  <c r="CW53" i="96"/>
  <c r="CS53" i="96"/>
  <c r="CO53" i="96"/>
  <c r="CK53" i="96"/>
  <c r="CG53" i="96"/>
  <c r="CC53" i="96"/>
  <c r="BY53" i="96"/>
  <c r="BU53" i="96"/>
  <c r="BQ53" i="96"/>
  <c r="BM53" i="96"/>
  <c r="BI53" i="96"/>
  <c r="BE53" i="96"/>
  <c r="BA53" i="96"/>
  <c r="AW53" i="96"/>
  <c r="AS53" i="96"/>
  <c r="AO53" i="96"/>
  <c r="AK53" i="96"/>
  <c r="AG53" i="96"/>
  <c r="AC53" i="96"/>
  <c r="Y53" i="96"/>
  <c r="U53" i="96"/>
  <c r="Q53" i="96"/>
  <c r="M53" i="96"/>
  <c r="DY52" i="96"/>
  <c r="DU52" i="96"/>
  <c r="DQ52" i="96"/>
  <c r="DM52" i="96"/>
  <c r="DI52" i="96"/>
  <c r="DE52" i="96"/>
  <c r="DA52" i="96"/>
  <c r="CW52" i="96"/>
  <c r="CS52" i="96"/>
  <c r="CO52" i="96"/>
  <c r="CK52" i="96"/>
  <c r="CG52" i="96"/>
  <c r="CC52" i="96"/>
  <c r="BY52" i="96"/>
  <c r="BU52" i="96"/>
  <c r="BQ52" i="96"/>
  <c r="BM52" i="96"/>
  <c r="BI52" i="96"/>
  <c r="BE52" i="96"/>
  <c r="BA52" i="96"/>
  <c r="AW52" i="96"/>
  <c r="AS52" i="96"/>
  <c r="AO52" i="96"/>
  <c r="AK52" i="96"/>
  <c r="AG52" i="96"/>
  <c r="AC52" i="96"/>
  <c r="Y52" i="96"/>
  <c r="U52" i="96"/>
  <c r="Q52" i="96"/>
  <c r="M52" i="96"/>
  <c r="DY51" i="96"/>
  <c r="DU51" i="96"/>
  <c r="DQ51" i="96"/>
  <c r="DM51" i="96"/>
  <c r="DI51" i="96"/>
  <c r="DE51" i="96"/>
  <c r="DA51" i="96"/>
  <c r="CW51" i="96"/>
  <c r="CS51" i="96"/>
  <c r="CO51" i="96"/>
  <c r="CK51" i="96"/>
  <c r="CG51" i="96"/>
  <c r="CC51" i="96"/>
  <c r="BY51" i="96"/>
  <c r="BU51" i="96"/>
  <c r="BQ51" i="96"/>
  <c r="BM51" i="96"/>
  <c r="BI51" i="96"/>
  <c r="BE51" i="96"/>
  <c r="BA51" i="96"/>
  <c r="AW51" i="96"/>
  <c r="AS51" i="96"/>
  <c r="AO51" i="96"/>
  <c r="AK51" i="96"/>
  <c r="AG51" i="96"/>
  <c r="AC51" i="96"/>
  <c r="Y51" i="96"/>
  <c r="U51" i="96"/>
  <c r="Q51" i="96"/>
  <c r="M51" i="96"/>
  <c r="DY50" i="96"/>
  <c r="DU50" i="96"/>
  <c r="DQ50" i="96"/>
  <c r="DM50" i="96"/>
  <c r="DI50" i="96"/>
  <c r="DE50" i="96"/>
  <c r="DA50" i="96"/>
  <c r="CW50" i="96"/>
  <c r="CS50" i="96"/>
  <c r="CO50" i="96"/>
  <c r="CK50" i="96"/>
  <c r="CG50" i="96"/>
  <c r="CC50" i="96"/>
  <c r="BY50" i="96"/>
  <c r="BU50" i="96"/>
  <c r="BQ50" i="96"/>
  <c r="BM50" i="96"/>
  <c r="BI50" i="96"/>
  <c r="BE50" i="96"/>
  <c r="BA50" i="96"/>
  <c r="AW50" i="96"/>
  <c r="AS50" i="96"/>
  <c r="AO50" i="96"/>
  <c r="AK50" i="96"/>
  <c r="AG50" i="96"/>
  <c r="AC50" i="96"/>
  <c r="Y50" i="96"/>
  <c r="U50" i="96"/>
  <c r="Q50" i="96"/>
  <c r="M50" i="96"/>
  <c r="DY49" i="96"/>
  <c r="DU49" i="96"/>
  <c r="DQ49" i="96"/>
  <c r="DM49" i="96"/>
  <c r="DI49" i="96"/>
  <c r="DE49" i="96"/>
  <c r="DA49" i="96"/>
  <c r="CW49" i="96"/>
  <c r="CS49" i="96"/>
  <c r="CO49" i="96"/>
  <c r="CK49" i="96"/>
  <c r="CG49" i="96"/>
  <c r="CC49" i="96"/>
  <c r="BY49" i="96"/>
  <c r="BU49" i="96"/>
  <c r="BQ49" i="96"/>
  <c r="BM49" i="96"/>
  <c r="BI49" i="96"/>
  <c r="BE49" i="96"/>
  <c r="BA49" i="96"/>
  <c r="AW49" i="96"/>
  <c r="AS49" i="96"/>
  <c r="AO49" i="96"/>
  <c r="AK49" i="96"/>
  <c r="AG49" i="96"/>
  <c r="AC49" i="96"/>
  <c r="Y49" i="96"/>
  <c r="U49" i="96"/>
  <c r="Q49" i="96"/>
  <c r="M49" i="96"/>
  <c r="DY48" i="96"/>
  <c r="DU48" i="96"/>
  <c r="DQ48" i="96"/>
  <c r="DM48" i="96"/>
  <c r="DI48" i="96"/>
  <c r="DE48" i="96"/>
  <c r="DA48" i="96"/>
  <c r="CW48" i="96"/>
  <c r="CS48" i="96"/>
  <c r="CO48" i="96"/>
  <c r="CK48" i="96"/>
  <c r="CG48" i="96"/>
  <c r="CC48" i="96"/>
  <c r="BY48" i="96"/>
  <c r="BU48" i="96"/>
  <c r="BQ48" i="96"/>
  <c r="BM48" i="96"/>
  <c r="BI48" i="96"/>
  <c r="BE48" i="96"/>
  <c r="BA48" i="96"/>
  <c r="AW48" i="96"/>
  <c r="AS48" i="96"/>
  <c r="AO48" i="96"/>
  <c r="AK48" i="96"/>
  <c r="AG48" i="96"/>
  <c r="AC48" i="96"/>
  <c r="Y48" i="96"/>
  <c r="U48" i="96"/>
  <c r="Q48" i="96"/>
  <c r="M48" i="96"/>
  <c r="DY47" i="96"/>
  <c r="DU47" i="96"/>
  <c r="DQ47" i="96"/>
  <c r="DM47" i="96"/>
  <c r="DI47" i="96"/>
  <c r="DE47" i="96"/>
  <c r="DA47" i="96"/>
  <c r="CW47" i="96"/>
  <c r="CS47" i="96"/>
  <c r="CO47" i="96"/>
  <c r="CK47" i="96"/>
  <c r="CG47" i="96"/>
  <c r="CC47" i="96"/>
  <c r="BY47" i="96"/>
  <c r="BU47" i="96"/>
  <c r="BQ47" i="96"/>
  <c r="BM47" i="96"/>
  <c r="BI47" i="96"/>
  <c r="BE47" i="96"/>
  <c r="BA47" i="96"/>
  <c r="AW47" i="96"/>
  <c r="AS47" i="96"/>
  <c r="AO47" i="96"/>
  <c r="AK47" i="96"/>
  <c r="AG47" i="96"/>
  <c r="AC47" i="96"/>
  <c r="Y47" i="96"/>
  <c r="U47" i="96"/>
  <c r="Q47" i="96"/>
  <c r="M47" i="96"/>
  <c r="DY46" i="96"/>
  <c r="DU46" i="96"/>
  <c r="DQ46" i="96"/>
  <c r="DM46" i="96"/>
  <c r="DI46" i="96"/>
  <c r="DE46" i="96"/>
  <c r="DA46" i="96"/>
  <c r="CW46" i="96"/>
  <c r="CS46" i="96"/>
  <c r="CO46" i="96"/>
  <c r="CK46" i="96"/>
  <c r="CG46" i="96"/>
  <c r="CC46" i="96"/>
  <c r="BY46" i="96"/>
  <c r="BU46" i="96"/>
  <c r="BQ46" i="96"/>
  <c r="BM46" i="96"/>
  <c r="BI46" i="96"/>
  <c r="BE46" i="96"/>
  <c r="BA46" i="96"/>
  <c r="AW46" i="96"/>
  <c r="AS46" i="96"/>
  <c r="AO46" i="96"/>
  <c r="AK46" i="96"/>
  <c r="AG46" i="96"/>
  <c r="AC46" i="96"/>
  <c r="Y46" i="96"/>
  <c r="U46" i="96"/>
  <c r="Q46" i="96"/>
  <c r="M46" i="96"/>
  <c r="DY45" i="96"/>
  <c r="DU45" i="96"/>
  <c r="DQ45" i="96"/>
  <c r="DM45" i="96"/>
  <c r="DI45" i="96"/>
  <c r="DE45" i="96"/>
  <c r="DA45" i="96"/>
  <c r="CW45" i="96"/>
  <c r="CS45" i="96"/>
  <c r="CO45" i="96"/>
  <c r="CK45" i="96"/>
  <c r="CG45" i="96"/>
  <c r="CC45" i="96"/>
  <c r="BY45" i="96"/>
  <c r="BU45" i="96"/>
  <c r="BQ45" i="96"/>
  <c r="BM45" i="96"/>
  <c r="BI45" i="96"/>
  <c r="BE45" i="96"/>
  <c r="BA45" i="96"/>
  <c r="AW45" i="96"/>
  <c r="AS45" i="96"/>
  <c r="AO45" i="96"/>
  <c r="AK45" i="96"/>
  <c r="AG45" i="96"/>
  <c r="AC45" i="96"/>
  <c r="Y45" i="96"/>
  <c r="U45" i="96"/>
  <c r="Q45" i="96"/>
  <c r="M45" i="96"/>
  <c r="DY44" i="96"/>
  <c r="DU44" i="96"/>
  <c r="DQ44" i="96"/>
  <c r="DM44" i="96"/>
  <c r="DI44" i="96"/>
  <c r="DE44" i="96"/>
  <c r="DA44" i="96"/>
  <c r="CW44" i="96"/>
  <c r="CS44" i="96"/>
  <c r="CO44" i="96"/>
  <c r="CK44" i="96"/>
  <c r="CG44" i="96"/>
  <c r="CC44" i="96"/>
  <c r="BY44" i="96"/>
  <c r="BU44" i="96"/>
  <c r="BQ44" i="96"/>
  <c r="BM44" i="96"/>
  <c r="BI44" i="96"/>
  <c r="BE44" i="96"/>
  <c r="BA44" i="96"/>
  <c r="AW44" i="96"/>
  <c r="AS44" i="96"/>
  <c r="AO44" i="96"/>
  <c r="AK44" i="96"/>
  <c r="AG44" i="96"/>
  <c r="AC44" i="96"/>
  <c r="Y44" i="96"/>
  <c r="U44" i="96"/>
  <c r="Q44" i="96"/>
  <c r="M44" i="96"/>
  <c r="DY43" i="96"/>
  <c r="DU43" i="96"/>
  <c r="DQ43" i="96"/>
  <c r="DM43" i="96"/>
  <c r="DI43" i="96"/>
  <c r="DE43" i="96"/>
  <c r="DA43" i="96"/>
  <c r="CW43" i="96"/>
  <c r="CS43" i="96"/>
  <c r="CO43" i="96"/>
  <c r="CK43" i="96"/>
  <c r="CG43" i="96"/>
  <c r="CC43" i="96"/>
  <c r="BY43" i="96"/>
  <c r="BU43" i="96"/>
  <c r="BQ43" i="96"/>
  <c r="BM43" i="96"/>
  <c r="BI43" i="96"/>
  <c r="BE43" i="96"/>
  <c r="BA43" i="96"/>
  <c r="AW43" i="96"/>
  <c r="AS43" i="96"/>
  <c r="AO43" i="96"/>
  <c r="AK43" i="96"/>
  <c r="AG43" i="96"/>
  <c r="AC43" i="96"/>
  <c r="Y43" i="96"/>
  <c r="U43" i="96"/>
  <c r="Q43" i="96"/>
  <c r="M43" i="96"/>
  <c r="DY42" i="96"/>
  <c r="DU42" i="96"/>
  <c r="DQ42" i="96"/>
  <c r="DM42" i="96"/>
  <c r="DI42" i="96"/>
  <c r="DE42" i="96"/>
  <c r="DA42" i="96"/>
  <c r="CW42" i="96"/>
  <c r="CS42" i="96"/>
  <c r="CO42" i="96"/>
  <c r="CK42" i="96"/>
  <c r="CG42" i="96"/>
  <c r="CC42" i="96"/>
  <c r="BY42" i="96"/>
  <c r="BU42" i="96"/>
  <c r="BQ42" i="96"/>
  <c r="BM42" i="96"/>
  <c r="BI42" i="96"/>
  <c r="BE42" i="96"/>
  <c r="BA42" i="96"/>
  <c r="AW42" i="96"/>
  <c r="AS42" i="96"/>
  <c r="AO42" i="96"/>
  <c r="AK42" i="96"/>
  <c r="AG42" i="96"/>
  <c r="AC42" i="96"/>
  <c r="Y42" i="96"/>
  <c r="U42" i="96"/>
  <c r="Q42" i="96"/>
  <c r="M42" i="96"/>
  <c r="DY41" i="96"/>
  <c r="DU41" i="96"/>
  <c r="DQ41" i="96"/>
  <c r="DM41" i="96"/>
  <c r="DI41" i="96"/>
  <c r="DE41" i="96"/>
  <c r="DA41" i="96"/>
  <c r="CW41" i="96"/>
  <c r="CS41" i="96"/>
  <c r="CO41" i="96"/>
  <c r="CK41" i="96"/>
  <c r="CG41" i="96"/>
  <c r="CC41" i="96"/>
  <c r="BY41" i="96"/>
  <c r="BU41" i="96"/>
  <c r="BQ41" i="96"/>
  <c r="BM41" i="96"/>
  <c r="BI41" i="96"/>
  <c r="BE41" i="96"/>
  <c r="BA41" i="96"/>
  <c r="AW41" i="96"/>
  <c r="AS41" i="96"/>
  <c r="AO41" i="96"/>
  <c r="AK41" i="96"/>
  <c r="AG41" i="96"/>
  <c r="AC41" i="96"/>
  <c r="Y41" i="96"/>
  <c r="U41" i="96"/>
  <c r="Q41" i="96"/>
  <c r="M41" i="96"/>
  <c r="DY40" i="96"/>
  <c r="DU40" i="96"/>
  <c r="DQ40" i="96"/>
  <c r="DM40" i="96"/>
  <c r="DI40" i="96"/>
  <c r="DE40" i="96"/>
  <c r="DA40" i="96"/>
  <c r="CW40" i="96"/>
  <c r="CS40" i="96"/>
  <c r="CO40" i="96"/>
  <c r="CK40" i="96"/>
  <c r="CG40" i="96"/>
  <c r="CC40" i="96"/>
  <c r="BY40" i="96"/>
  <c r="BU40" i="96"/>
  <c r="BQ40" i="96"/>
  <c r="BM40" i="96"/>
  <c r="BI40" i="96"/>
  <c r="BE40" i="96"/>
  <c r="BA40" i="96"/>
  <c r="AW40" i="96"/>
  <c r="AS40" i="96"/>
  <c r="AO40" i="96"/>
  <c r="AK40" i="96"/>
  <c r="AG40" i="96"/>
  <c r="AC40" i="96"/>
  <c r="Y40" i="96"/>
  <c r="U40" i="96"/>
  <c r="Q40" i="96"/>
  <c r="M40" i="96"/>
  <c r="DY39" i="96"/>
  <c r="DU39" i="96"/>
  <c r="DQ39" i="96"/>
  <c r="DM39" i="96"/>
  <c r="DI39" i="96"/>
  <c r="DE39" i="96"/>
  <c r="DA39" i="96"/>
  <c r="CW39" i="96"/>
  <c r="CS39" i="96"/>
  <c r="CO39" i="96"/>
  <c r="CK39" i="96"/>
  <c r="CG39" i="96"/>
  <c r="CC39" i="96"/>
  <c r="BY39" i="96"/>
  <c r="BU39" i="96"/>
  <c r="BQ39" i="96"/>
  <c r="BM39" i="96"/>
  <c r="BI39" i="96"/>
  <c r="BE39" i="96"/>
  <c r="BA39" i="96"/>
  <c r="AW39" i="96"/>
  <c r="AS39" i="96"/>
  <c r="AO39" i="96"/>
  <c r="AK39" i="96"/>
  <c r="AG39" i="96"/>
  <c r="AC39" i="96"/>
  <c r="Y39" i="96"/>
  <c r="U39" i="96"/>
  <c r="Q39" i="96"/>
  <c r="M39" i="96"/>
  <c r="DY38" i="96"/>
  <c r="DU38" i="96"/>
  <c r="DQ38" i="96"/>
  <c r="DM38" i="96"/>
  <c r="DI38" i="96"/>
  <c r="DE38" i="96"/>
  <c r="DA38" i="96"/>
  <c r="CW38" i="96"/>
  <c r="CS38" i="96"/>
  <c r="CO38" i="96"/>
  <c r="CK38" i="96"/>
  <c r="CG38" i="96"/>
  <c r="CC38" i="96"/>
  <c r="BY38" i="96"/>
  <c r="BU38" i="96"/>
  <c r="BQ38" i="96"/>
  <c r="BM38" i="96"/>
  <c r="BI38" i="96"/>
  <c r="BE38" i="96"/>
  <c r="BA38" i="96"/>
  <c r="AW38" i="96"/>
  <c r="AS38" i="96"/>
  <c r="AO38" i="96"/>
  <c r="AK38" i="96"/>
  <c r="AG38" i="96"/>
  <c r="AC38" i="96"/>
  <c r="Y38" i="96"/>
  <c r="U38" i="96"/>
  <c r="Q38" i="96"/>
  <c r="M38" i="96"/>
  <c r="DY37" i="96"/>
  <c r="DU37" i="96"/>
  <c r="DQ37" i="96"/>
  <c r="DM37" i="96"/>
  <c r="DI37" i="96"/>
  <c r="DE37" i="96"/>
  <c r="DA37" i="96"/>
  <c r="CW37" i="96"/>
  <c r="CS37" i="96"/>
  <c r="CO37" i="96"/>
  <c r="CK37" i="96"/>
  <c r="CG37" i="96"/>
  <c r="CC37" i="96"/>
  <c r="BY37" i="96"/>
  <c r="BU37" i="96"/>
  <c r="BQ37" i="96"/>
  <c r="BM37" i="96"/>
  <c r="BI37" i="96"/>
  <c r="BE37" i="96"/>
  <c r="BA37" i="96"/>
  <c r="AW37" i="96"/>
  <c r="AS37" i="96"/>
  <c r="AO37" i="96"/>
  <c r="AK37" i="96"/>
  <c r="AG37" i="96"/>
  <c r="AC37" i="96"/>
  <c r="Y37" i="96"/>
  <c r="U37" i="96"/>
  <c r="Q37" i="96"/>
  <c r="M37" i="96"/>
  <c r="DY36" i="96"/>
  <c r="DU36" i="96"/>
  <c r="DQ36" i="96"/>
  <c r="DM36" i="96"/>
  <c r="DI36" i="96"/>
  <c r="DE36" i="96"/>
  <c r="DA36" i="96"/>
  <c r="CW36" i="96"/>
  <c r="CS36" i="96"/>
  <c r="CO36" i="96"/>
  <c r="CK36" i="96"/>
  <c r="CG36" i="96"/>
  <c r="CC36" i="96"/>
  <c r="BY36" i="96"/>
  <c r="BU36" i="96"/>
  <c r="BQ36" i="96"/>
  <c r="BM36" i="96"/>
  <c r="BI36" i="96"/>
  <c r="BE36" i="96"/>
  <c r="BA36" i="96"/>
  <c r="AW36" i="96"/>
  <c r="AS36" i="96"/>
  <c r="AO36" i="96"/>
  <c r="AK36" i="96"/>
  <c r="AG36" i="96"/>
  <c r="AC36" i="96"/>
  <c r="Y36" i="96"/>
  <c r="U36" i="96"/>
  <c r="Q36" i="96"/>
  <c r="M36" i="96"/>
  <c r="DY35" i="96"/>
  <c r="DU35" i="96"/>
  <c r="DQ35" i="96"/>
  <c r="DM35" i="96"/>
  <c r="DI35" i="96"/>
  <c r="DE35" i="96"/>
  <c r="DA35" i="96"/>
  <c r="CW35" i="96"/>
  <c r="CS35" i="96"/>
  <c r="CO35" i="96"/>
  <c r="CK35" i="96"/>
  <c r="CG35" i="96"/>
  <c r="CC35" i="96"/>
  <c r="BY35" i="96"/>
  <c r="BU35" i="96"/>
  <c r="BQ35" i="96"/>
  <c r="BM35" i="96"/>
  <c r="BI35" i="96"/>
  <c r="BE35" i="96"/>
  <c r="BA35" i="96"/>
  <c r="AW35" i="96"/>
  <c r="AS35" i="96"/>
  <c r="AO35" i="96"/>
  <c r="AK35" i="96"/>
  <c r="AG35" i="96"/>
  <c r="AC35" i="96"/>
  <c r="Y35" i="96"/>
  <c r="U35" i="96"/>
  <c r="Q35" i="96"/>
  <c r="M35" i="96"/>
  <c r="DY34" i="96"/>
  <c r="DU34" i="96"/>
  <c r="DQ34" i="96"/>
  <c r="DM34" i="96"/>
  <c r="DI34" i="96"/>
  <c r="DE34" i="96"/>
  <c r="DA34" i="96"/>
  <c r="CW34" i="96"/>
  <c r="CS34" i="96"/>
  <c r="CO34" i="96"/>
  <c r="CK34" i="96"/>
  <c r="CG34" i="96"/>
  <c r="CC34" i="96"/>
  <c r="BY34" i="96"/>
  <c r="BU34" i="96"/>
  <c r="BQ34" i="96"/>
  <c r="BM34" i="96"/>
  <c r="BI34" i="96"/>
  <c r="BE34" i="96"/>
  <c r="BA34" i="96"/>
  <c r="AW34" i="96"/>
  <c r="AS34" i="96"/>
  <c r="AK34" i="96"/>
  <c r="AG34" i="96"/>
  <c r="AC34" i="96"/>
  <c r="Y34" i="96"/>
  <c r="U34" i="96"/>
  <c r="Q34" i="96"/>
  <c r="M34" i="96"/>
  <c r="DY33" i="96"/>
  <c r="DU33" i="96"/>
  <c r="DQ33" i="96"/>
  <c r="DM33" i="96"/>
  <c r="DI33" i="96"/>
  <c r="DE33" i="96"/>
  <c r="DA33" i="96"/>
  <c r="CW33" i="96"/>
  <c r="CS33" i="96"/>
  <c r="CO33" i="96"/>
  <c r="CK33" i="96"/>
  <c r="CG33" i="96"/>
  <c r="CC33" i="96"/>
  <c r="BY33" i="96"/>
  <c r="BU33" i="96"/>
  <c r="BQ33" i="96"/>
  <c r="BM33" i="96"/>
  <c r="BI33" i="96"/>
  <c r="BE33" i="96"/>
  <c r="BA33" i="96"/>
  <c r="AW33" i="96"/>
  <c r="AS33" i="96"/>
  <c r="AK33" i="96"/>
  <c r="AG33" i="96"/>
  <c r="AC33" i="96"/>
  <c r="Y33" i="96"/>
  <c r="U33" i="96"/>
  <c r="Q33" i="96"/>
  <c r="M33" i="96"/>
  <c r="DY32" i="96"/>
  <c r="DU32" i="96"/>
  <c r="DQ32" i="96"/>
  <c r="DM32" i="96"/>
  <c r="DI32" i="96"/>
  <c r="DE32" i="96"/>
  <c r="DA32" i="96"/>
  <c r="CW32" i="96"/>
  <c r="CS32" i="96"/>
  <c r="CO32" i="96"/>
  <c r="CK32" i="96"/>
  <c r="CG32" i="96"/>
  <c r="BY32" i="96"/>
  <c r="BU32" i="96"/>
  <c r="BQ32" i="96"/>
  <c r="BM32" i="96"/>
  <c r="BI32" i="96"/>
  <c r="BE32" i="96"/>
  <c r="BA32" i="96"/>
  <c r="AW32" i="96"/>
  <c r="AS32" i="96"/>
  <c r="AK32" i="96"/>
  <c r="AG32" i="96"/>
  <c r="AC32" i="96"/>
  <c r="Y32" i="96"/>
  <c r="U32" i="96"/>
  <c r="Q32" i="96"/>
  <c r="M32" i="96"/>
  <c r="DY31" i="96"/>
  <c r="DU31" i="96"/>
  <c r="DQ31" i="96"/>
  <c r="DM31" i="96"/>
  <c r="DI31" i="96"/>
  <c r="DE31" i="96"/>
  <c r="DA31" i="96"/>
  <c r="CW31" i="96"/>
  <c r="CS31" i="96"/>
  <c r="CO31" i="96"/>
  <c r="CK31" i="96"/>
  <c r="CG31" i="96"/>
  <c r="BY31" i="96"/>
  <c r="BU31" i="96"/>
  <c r="BQ31" i="96"/>
  <c r="BM31" i="96"/>
  <c r="BI31" i="96"/>
  <c r="BE31" i="96"/>
  <c r="BA31" i="96"/>
  <c r="AW31" i="96"/>
  <c r="AS31" i="96"/>
  <c r="AK31" i="96"/>
  <c r="AC31" i="96"/>
  <c r="Y31" i="96"/>
  <c r="U31" i="96"/>
  <c r="Q31" i="96"/>
  <c r="M31" i="96"/>
  <c r="DY30" i="96"/>
  <c r="DU30" i="96"/>
  <c r="DQ30" i="96"/>
  <c r="DM30" i="96"/>
  <c r="DI30" i="96"/>
  <c r="DE30" i="96"/>
  <c r="DA30" i="96"/>
  <c r="CW30" i="96"/>
  <c r="CS30" i="96"/>
  <c r="CO30" i="96"/>
  <c r="CK30" i="96"/>
  <c r="CG30" i="96"/>
  <c r="BU30" i="96"/>
  <c r="BQ30" i="96"/>
  <c r="BM30" i="96"/>
  <c r="BI30" i="96"/>
  <c r="BE30" i="96"/>
  <c r="BA30" i="96"/>
  <c r="AW30" i="96"/>
  <c r="AK30" i="96"/>
  <c r="AC30" i="96"/>
  <c r="Y30" i="96"/>
  <c r="U30" i="96"/>
  <c r="Q30" i="96"/>
  <c r="M30" i="96"/>
  <c r="DY29" i="96"/>
  <c r="DU29" i="96"/>
  <c r="DQ29" i="96"/>
  <c r="DM29" i="96"/>
  <c r="DI29" i="96"/>
  <c r="DE29" i="96"/>
  <c r="CW29" i="96"/>
  <c r="CS29" i="96"/>
  <c r="CO29" i="96"/>
  <c r="CK29" i="96"/>
  <c r="BU29" i="96"/>
  <c r="BQ29" i="96"/>
  <c r="BI29" i="96"/>
  <c r="BE29" i="96"/>
  <c r="BA29" i="96"/>
  <c r="AW29" i="96"/>
  <c r="AC29" i="96"/>
  <c r="Y29" i="96"/>
  <c r="U29" i="96"/>
  <c r="Q29" i="96"/>
  <c r="M29" i="96"/>
  <c r="DY28" i="96"/>
  <c r="DU28" i="96"/>
  <c r="DQ28" i="96"/>
  <c r="DM28" i="96"/>
  <c r="DI28" i="96"/>
  <c r="DE28" i="96"/>
  <c r="CW28" i="96"/>
  <c r="CS28" i="96"/>
  <c r="CO28" i="96"/>
  <c r="BU28" i="96"/>
  <c r="BQ28" i="96"/>
  <c r="BI28" i="96"/>
  <c r="BE28" i="96"/>
  <c r="AW28" i="96"/>
  <c r="AC28" i="96"/>
  <c r="Y28" i="96"/>
  <c r="U28" i="96"/>
  <c r="Q28" i="96"/>
  <c r="M28" i="96"/>
  <c r="DY27" i="96"/>
  <c r="DU27" i="96"/>
  <c r="DQ27" i="96"/>
  <c r="DM27" i="96"/>
  <c r="DI27" i="96"/>
  <c r="DE27" i="96"/>
  <c r="CW27" i="96"/>
  <c r="CS27" i="96"/>
  <c r="CO27" i="96"/>
  <c r="BU27" i="96"/>
  <c r="BQ27" i="96"/>
  <c r="BI27" i="96"/>
  <c r="BE27" i="96"/>
  <c r="AC27" i="96"/>
  <c r="Y27" i="96"/>
  <c r="Q27" i="96"/>
  <c r="M27" i="96"/>
  <c r="DY26" i="96"/>
  <c r="DU26" i="96"/>
  <c r="DQ26" i="96"/>
  <c r="DE26" i="96"/>
  <c r="CW26" i="96"/>
  <c r="CS26" i="96"/>
  <c r="CO26" i="96"/>
  <c r="BU26" i="96"/>
  <c r="BQ26" i="96"/>
  <c r="BI26" i="96"/>
  <c r="BE26" i="96"/>
  <c r="Y26" i="96"/>
  <c r="M26" i="96"/>
  <c r="DY25" i="96"/>
  <c r="DU25" i="96"/>
  <c r="DQ25" i="96"/>
  <c r="DE25" i="96"/>
  <c r="CW25" i="96"/>
  <c r="CS25" i="96"/>
  <c r="BQ25" i="96"/>
  <c r="BI25" i="96"/>
  <c r="BE25" i="96"/>
  <c r="M25" i="96"/>
  <c r="DY24" i="96"/>
  <c r="DU24" i="96"/>
  <c r="DQ24" i="96"/>
  <c r="DE24" i="96"/>
  <c r="CS24" i="96"/>
  <c r="BQ24" i="96"/>
  <c r="BI24" i="96"/>
  <c r="M24" i="96"/>
  <c r="DY23" i="96"/>
  <c r="DU23" i="96"/>
  <c r="DQ23" i="96"/>
  <c r="DE23" i="96"/>
  <c r="BQ23" i="96"/>
  <c r="BI23" i="96"/>
  <c r="DQ22" i="96"/>
  <c r="DE22" i="96"/>
  <c r="BQ22" i="96"/>
  <c r="DQ21" i="96"/>
  <c r="DE21" i="96"/>
  <c r="BQ21" i="96"/>
  <c r="DQ20" i="96"/>
  <c r="DQ19" i="96"/>
  <c r="I17" i="96"/>
  <c r="H17" i="96"/>
  <c r="I16" i="96"/>
  <c r="H16" i="96"/>
  <c r="DY14" i="96"/>
  <c r="DY15" i="96" s="1"/>
  <c r="DY16" i="96" s="1"/>
  <c r="DY17" i="96" s="1"/>
  <c r="DY18" i="96" s="1"/>
  <c r="DY19" i="96" s="1"/>
  <c r="DY20" i="96" s="1"/>
  <c r="DY21" i="96" s="1"/>
  <c r="DY22" i="96" s="1"/>
  <c r="DU14" i="96"/>
  <c r="DU15" i="96" s="1"/>
  <c r="DU16" i="96" s="1"/>
  <c r="DU17" i="96" s="1"/>
  <c r="DU18" i="96" s="1"/>
  <c r="DU19" i="96" s="1"/>
  <c r="DU20" i="96" s="1"/>
  <c r="DU21" i="96" s="1"/>
  <c r="DU22" i="96" s="1"/>
  <c r="DQ14" i="96"/>
  <c r="DQ15" i="96" s="1"/>
  <c r="DQ16" i="96" s="1"/>
  <c r="DQ17" i="96" s="1"/>
  <c r="DQ18" i="96" s="1"/>
  <c r="DM14" i="96"/>
  <c r="DM15" i="96" s="1"/>
  <c r="DM16" i="96" s="1"/>
  <c r="DM17" i="96" s="1"/>
  <c r="DM18" i="96" s="1"/>
  <c r="DM19" i="96" s="1"/>
  <c r="DM20" i="96" s="1"/>
  <c r="DM21" i="96" s="1"/>
  <c r="DM22" i="96" s="1"/>
  <c r="DM23" i="96" s="1"/>
  <c r="DM24" i="96" s="1"/>
  <c r="DM25" i="96" s="1"/>
  <c r="DM26" i="96" s="1"/>
  <c r="DI14" i="96"/>
  <c r="DI15" i="96" s="1"/>
  <c r="DI16" i="96" s="1"/>
  <c r="DI17" i="96" s="1"/>
  <c r="DI18" i="96" s="1"/>
  <c r="DI19" i="96" s="1"/>
  <c r="DI20" i="96" s="1"/>
  <c r="DI21" i="96" s="1"/>
  <c r="DI22" i="96" s="1"/>
  <c r="DI23" i="96" s="1"/>
  <c r="DI24" i="96" s="1"/>
  <c r="DI25" i="96" s="1"/>
  <c r="DI26" i="96" s="1"/>
  <c r="DE14" i="96"/>
  <c r="DE15" i="96" s="1"/>
  <c r="DE16" i="96" s="1"/>
  <c r="DE17" i="96" s="1"/>
  <c r="DE18" i="96" s="1"/>
  <c r="DE19" i="96" s="1"/>
  <c r="DE20" i="96" s="1"/>
  <c r="DA14" i="96"/>
  <c r="DA15" i="96" s="1"/>
  <c r="DA16" i="96" s="1"/>
  <c r="DA17" i="96" s="1"/>
  <c r="DA18" i="96" s="1"/>
  <c r="DA19" i="96" s="1"/>
  <c r="DA20" i="96" s="1"/>
  <c r="DA21" i="96" s="1"/>
  <c r="DA22" i="96" s="1"/>
  <c r="DA23" i="96" s="1"/>
  <c r="DA24" i="96" s="1"/>
  <c r="DA25" i="96" s="1"/>
  <c r="DA26" i="96" s="1"/>
  <c r="DA27" i="96" s="1"/>
  <c r="DA28" i="96" s="1"/>
  <c r="DA29" i="96" s="1"/>
  <c r="CW14" i="96"/>
  <c r="CW15" i="96" s="1"/>
  <c r="CW16" i="96" s="1"/>
  <c r="CW17" i="96" s="1"/>
  <c r="CW18" i="96" s="1"/>
  <c r="CW19" i="96" s="1"/>
  <c r="CW20" i="96" s="1"/>
  <c r="CW21" i="96" s="1"/>
  <c r="CW22" i="96" s="1"/>
  <c r="CW23" i="96" s="1"/>
  <c r="CW24" i="96" s="1"/>
  <c r="CS14" i="96"/>
  <c r="CS15" i="96" s="1"/>
  <c r="CS16" i="96" s="1"/>
  <c r="CS17" i="96" s="1"/>
  <c r="CS18" i="96" s="1"/>
  <c r="CS19" i="96" s="1"/>
  <c r="CS20" i="96" s="1"/>
  <c r="CS21" i="96" s="1"/>
  <c r="CS22" i="96" s="1"/>
  <c r="CS23" i="96" s="1"/>
  <c r="CO14" i="96"/>
  <c r="CO15" i="96" s="1"/>
  <c r="CO16" i="96" s="1"/>
  <c r="CO17" i="96" s="1"/>
  <c r="CO18" i="96" s="1"/>
  <c r="CO19" i="96" s="1"/>
  <c r="CO20" i="96" s="1"/>
  <c r="CO21" i="96" s="1"/>
  <c r="CO22" i="96" s="1"/>
  <c r="CO23" i="96" s="1"/>
  <c r="CO24" i="96" s="1"/>
  <c r="CO25" i="96" s="1"/>
  <c r="CK14" i="96"/>
  <c r="CK15" i="96" s="1"/>
  <c r="CK16" i="96" s="1"/>
  <c r="CK17" i="96" s="1"/>
  <c r="CK18" i="96" s="1"/>
  <c r="CK19" i="96" s="1"/>
  <c r="CK20" i="96" s="1"/>
  <c r="CK21" i="96" s="1"/>
  <c r="CK22" i="96" s="1"/>
  <c r="CK23" i="96" s="1"/>
  <c r="CK24" i="96" s="1"/>
  <c r="CK25" i="96" s="1"/>
  <c r="CK26" i="96" s="1"/>
  <c r="CK27" i="96" s="1"/>
  <c r="CK28" i="96" s="1"/>
  <c r="CG14" i="96"/>
  <c r="CG15" i="96" s="1"/>
  <c r="CG16" i="96" s="1"/>
  <c r="CG17" i="96" s="1"/>
  <c r="CG18" i="96" s="1"/>
  <c r="CG19" i="96" s="1"/>
  <c r="CG20" i="96" s="1"/>
  <c r="CG21" i="96" s="1"/>
  <c r="CG22" i="96" s="1"/>
  <c r="CG23" i="96" s="1"/>
  <c r="CG24" i="96" s="1"/>
  <c r="CG25" i="96" s="1"/>
  <c r="CG26" i="96" s="1"/>
  <c r="CG27" i="96" s="1"/>
  <c r="CG28" i="96" s="1"/>
  <c r="CG29" i="96" s="1"/>
  <c r="CC14" i="96"/>
  <c r="CC15" i="96" s="1"/>
  <c r="CC16" i="96" s="1"/>
  <c r="CC17" i="96" s="1"/>
  <c r="CC18" i="96" s="1"/>
  <c r="CC19" i="96" s="1"/>
  <c r="CC20" i="96" s="1"/>
  <c r="CC21" i="96" s="1"/>
  <c r="CC22" i="96" s="1"/>
  <c r="CC23" i="96" s="1"/>
  <c r="CC24" i="96" s="1"/>
  <c r="CC25" i="96" s="1"/>
  <c r="CC26" i="96" s="1"/>
  <c r="CC27" i="96" s="1"/>
  <c r="CC28" i="96" s="1"/>
  <c r="CC29" i="96" s="1"/>
  <c r="CC30" i="96" s="1"/>
  <c r="CC31" i="96" s="1"/>
  <c r="CC32" i="96" s="1"/>
  <c r="BY14" i="96"/>
  <c r="BY15" i="96" s="1"/>
  <c r="BY16" i="96" s="1"/>
  <c r="BY17" i="96" s="1"/>
  <c r="BY18" i="96" s="1"/>
  <c r="BY19" i="96" s="1"/>
  <c r="BY20" i="96" s="1"/>
  <c r="BY21" i="96" s="1"/>
  <c r="BY22" i="96" s="1"/>
  <c r="BY23" i="96" s="1"/>
  <c r="BY24" i="96" s="1"/>
  <c r="BY25" i="96" s="1"/>
  <c r="BY26" i="96" s="1"/>
  <c r="BY27" i="96" s="1"/>
  <c r="BY28" i="96" s="1"/>
  <c r="BY29" i="96" s="1"/>
  <c r="BY30" i="96" s="1"/>
  <c r="BU14" i="96"/>
  <c r="BU15" i="96" s="1"/>
  <c r="BU16" i="96" s="1"/>
  <c r="BU17" i="96" s="1"/>
  <c r="BU18" i="96" s="1"/>
  <c r="BU19" i="96" s="1"/>
  <c r="BU20" i="96" s="1"/>
  <c r="BU21" i="96" s="1"/>
  <c r="BU22" i="96" s="1"/>
  <c r="BU23" i="96" s="1"/>
  <c r="BU24" i="96" s="1"/>
  <c r="BU25" i="96" s="1"/>
  <c r="BQ14" i="96"/>
  <c r="BQ15" i="96" s="1"/>
  <c r="BQ16" i="96" s="1"/>
  <c r="BQ17" i="96" s="1"/>
  <c r="BQ18" i="96" s="1"/>
  <c r="BQ19" i="96" s="1"/>
  <c r="BQ20" i="96" s="1"/>
  <c r="BM14" i="96"/>
  <c r="BM15" i="96" s="1"/>
  <c r="BM16" i="96" s="1"/>
  <c r="BM17" i="96" s="1"/>
  <c r="BM18" i="96" s="1"/>
  <c r="BM19" i="96" s="1"/>
  <c r="BM20" i="96" s="1"/>
  <c r="BM21" i="96" s="1"/>
  <c r="BM22" i="96" s="1"/>
  <c r="BM23" i="96" s="1"/>
  <c r="BM24" i="96" s="1"/>
  <c r="BM25" i="96" s="1"/>
  <c r="BM26" i="96" s="1"/>
  <c r="BM27" i="96" s="1"/>
  <c r="BM28" i="96" s="1"/>
  <c r="BM29" i="96" s="1"/>
  <c r="BI14" i="96"/>
  <c r="BI15" i="96" s="1"/>
  <c r="BI16" i="96" s="1"/>
  <c r="BI17" i="96" s="1"/>
  <c r="BI18" i="96" s="1"/>
  <c r="BI19" i="96" s="1"/>
  <c r="BI20" i="96" s="1"/>
  <c r="BI21" i="96" s="1"/>
  <c r="BI22" i="96" s="1"/>
  <c r="BE14" i="96"/>
  <c r="BE15" i="96" s="1"/>
  <c r="BE16" i="96" s="1"/>
  <c r="BE17" i="96" s="1"/>
  <c r="BE18" i="96" s="1"/>
  <c r="BE19" i="96" s="1"/>
  <c r="BE20" i="96" s="1"/>
  <c r="BE21" i="96" s="1"/>
  <c r="BE22" i="96" s="1"/>
  <c r="BE23" i="96" s="1"/>
  <c r="BE24" i="96" s="1"/>
  <c r="BA14" i="96"/>
  <c r="BA15" i="96" s="1"/>
  <c r="BA16" i="96" s="1"/>
  <c r="BA17" i="96" s="1"/>
  <c r="BA18" i="96" s="1"/>
  <c r="BA19" i="96" s="1"/>
  <c r="BA20" i="96" s="1"/>
  <c r="BA21" i="96" s="1"/>
  <c r="BA22" i="96" s="1"/>
  <c r="BA23" i="96" s="1"/>
  <c r="BA24" i="96" s="1"/>
  <c r="BA25" i="96" s="1"/>
  <c r="BA26" i="96" s="1"/>
  <c r="BA27" i="96" s="1"/>
  <c r="BA28" i="96" s="1"/>
  <c r="AW14" i="96"/>
  <c r="AW15" i="96" s="1"/>
  <c r="AW16" i="96" s="1"/>
  <c r="AW17" i="96" s="1"/>
  <c r="AW18" i="96" s="1"/>
  <c r="AW19" i="96" s="1"/>
  <c r="AW20" i="96" s="1"/>
  <c r="AW21" i="96" s="1"/>
  <c r="AW22" i="96" s="1"/>
  <c r="AW23" i="96" s="1"/>
  <c r="AW24" i="96" s="1"/>
  <c r="AW25" i="96" s="1"/>
  <c r="AW26" i="96" s="1"/>
  <c r="AW27" i="96" s="1"/>
  <c r="AS14" i="96"/>
  <c r="AS15" i="96" s="1"/>
  <c r="AS16" i="96" s="1"/>
  <c r="AS17" i="96" s="1"/>
  <c r="AS18" i="96" s="1"/>
  <c r="AS19" i="96" s="1"/>
  <c r="AS20" i="96" s="1"/>
  <c r="AS21" i="96" s="1"/>
  <c r="AS22" i="96" s="1"/>
  <c r="AS23" i="96" s="1"/>
  <c r="AS24" i="96" s="1"/>
  <c r="AS25" i="96" s="1"/>
  <c r="AS26" i="96" s="1"/>
  <c r="AS27" i="96" s="1"/>
  <c r="AS28" i="96" s="1"/>
  <c r="AS29" i="96" s="1"/>
  <c r="AS30" i="96" s="1"/>
  <c r="AO14" i="96"/>
  <c r="AO15" i="96" s="1"/>
  <c r="AO16" i="96" s="1"/>
  <c r="AO17" i="96" s="1"/>
  <c r="AO18" i="96" s="1"/>
  <c r="AO19" i="96" s="1"/>
  <c r="AO20" i="96" s="1"/>
  <c r="AO21" i="96" s="1"/>
  <c r="AO22" i="96" s="1"/>
  <c r="AO23" i="96" s="1"/>
  <c r="AO24" i="96" s="1"/>
  <c r="AO25" i="96" s="1"/>
  <c r="AO26" i="96" s="1"/>
  <c r="AO27" i="96" s="1"/>
  <c r="AO28" i="96" s="1"/>
  <c r="AO29" i="96" s="1"/>
  <c r="AO30" i="96" s="1"/>
  <c r="AO31" i="96" s="1"/>
  <c r="AO32" i="96" s="1"/>
  <c r="AO33" i="96" s="1"/>
  <c r="AO34" i="96" s="1"/>
  <c r="AK14" i="96"/>
  <c r="AK15" i="96" s="1"/>
  <c r="AK16" i="96" s="1"/>
  <c r="AK17" i="96" s="1"/>
  <c r="AK18" i="96" s="1"/>
  <c r="AK19" i="96" s="1"/>
  <c r="AK20" i="96" s="1"/>
  <c r="AK21" i="96" s="1"/>
  <c r="AK22" i="96" s="1"/>
  <c r="AK23" i="96" s="1"/>
  <c r="AK24" i="96" s="1"/>
  <c r="AK25" i="96" s="1"/>
  <c r="AK26" i="96" s="1"/>
  <c r="AK27" i="96" s="1"/>
  <c r="AK28" i="96" s="1"/>
  <c r="AK29" i="96" s="1"/>
  <c r="AG14" i="96"/>
  <c r="AG15" i="96" s="1"/>
  <c r="AG16" i="96" s="1"/>
  <c r="AG17" i="96" s="1"/>
  <c r="AG18" i="96" s="1"/>
  <c r="AG19" i="96" s="1"/>
  <c r="AG20" i="96" s="1"/>
  <c r="AG21" i="96" s="1"/>
  <c r="AG22" i="96" s="1"/>
  <c r="AG23" i="96" s="1"/>
  <c r="AG24" i="96" s="1"/>
  <c r="AG25" i="96" s="1"/>
  <c r="AG26" i="96" s="1"/>
  <c r="AG27" i="96" s="1"/>
  <c r="AG28" i="96" s="1"/>
  <c r="AG29" i="96" s="1"/>
  <c r="AG30" i="96" s="1"/>
  <c r="AG31" i="96" s="1"/>
  <c r="AC14" i="96"/>
  <c r="AC15" i="96" s="1"/>
  <c r="AC16" i="96" s="1"/>
  <c r="AC17" i="96" s="1"/>
  <c r="AC18" i="96" s="1"/>
  <c r="AC19" i="96" s="1"/>
  <c r="AC20" i="96" s="1"/>
  <c r="AC21" i="96" s="1"/>
  <c r="AC22" i="96" s="1"/>
  <c r="AC23" i="96" s="1"/>
  <c r="AC24" i="96" s="1"/>
  <c r="AC25" i="96" s="1"/>
  <c r="AC26" i="96" s="1"/>
  <c r="Y14" i="96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U14" i="96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Q14" i="96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M14" i="96"/>
  <c r="M15" i="96" s="1"/>
  <c r="M16" i="96" s="1"/>
  <c r="M17" i="96" s="1"/>
  <c r="M18" i="96" s="1"/>
  <c r="M19" i="96" s="1"/>
  <c r="M20" i="96" s="1"/>
  <c r="M21" i="96" s="1"/>
  <c r="M22" i="96" s="1"/>
  <c r="M23" i="96" s="1"/>
  <c r="I15" i="96"/>
  <c r="G15" i="96" s="1"/>
  <c r="H15" i="96"/>
  <c r="M12" i="82"/>
  <c r="A8" i="96"/>
  <c r="A9" i="96" s="1"/>
  <c r="A10" i="96" s="1"/>
  <c r="A11" i="96" s="1"/>
  <c r="A12" i="96" s="1"/>
  <c r="A13" i="96" s="1"/>
  <c r="A14" i="96" s="1"/>
  <c r="A15" i="96" s="1"/>
  <c r="A16" i="96" s="1"/>
  <c r="A17" i="96" s="1"/>
  <c r="A18" i="96" s="1"/>
  <c r="A19" i="96" s="1"/>
  <c r="A20" i="96" s="1"/>
  <c r="A21" i="96" s="1"/>
  <c r="A22" i="96" s="1"/>
  <c r="A23" i="96" s="1"/>
  <c r="A24" i="96" s="1"/>
  <c r="A25" i="96" s="1"/>
  <c r="A26" i="96" s="1"/>
  <c r="A27" i="96" s="1"/>
  <c r="A28" i="96" s="1"/>
  <c r="A29" i="96" s="1"/>
  <c r="A30" i="96" s="1"/>
  <c r="A31" i="96" s="1"/>
  <c r="A32" i="96" s="1"/>
  <c r="A33" i="96" s="1"/>
  <c r="A34" i="96" s="1"/>
  <c r="A35" i="96" s="1"/>
  <c r="A36" i="96" s="1"/>
  <c r="A37" i="96" s="1"/>
  <c r="A38" i="96" s="1"/>
  <c r="A39" i="96" s="1"/>
  <c r="A40" i="96" s="1"/>
  <c r="A41" i="96" s="1"/>
  <c r="A42" i="96" s="1"/>
  <c r="A43" i="96" s="1"/>
  <c r="A44" i="96" s="1"/>
  <c r="A45" i="96" s="1"/>
  <c r="A46" i="96" s="1"/>
  <c r="A47" i="96" s="1"/>
  <c r="A48" i="96" s="1"/>
  <c r="A49" i="96" s="1"/>
  <c r="A50" i="96" s="1"/>
  <c r="A51" i="96" s="1"/>
  <c r="A52" i="96" s="1"/>
  <c r="A53" i="96" s="1"/>
  <c r="A54" i="96" s="1"/>
  <c r="A55" i="96" s="1"/>
  <c r="A56" i="96" s="1"/>
  <c r="A57" i="96" s="1"/>
  <c r="A58" i="96" s="1"/>
  <c r="A59" i="96" s="1"/>
  <c r="A60" i="96" s="1"/>
  <c r="A61" i="96" s="1"/>
  <c r="A62" i="96" s="1"/>
  <c r="A63" i="96" s="1"/>
  <c r="A64" i="96" s="1"/>
  <c r="A65" i="96" s="1"/>
  <c r="A66" i="96" s="1"/>
  <c r="A67" i="96" s="1"/>
  <c r="A68" i="96" s="1"/>
  <c r="A69" i="96" s="1"/>
  <c r="A70" i="96" s="1"/>
  <c r="A71" i="96" s="1"/>
  <c r="A72" i="96" s="1"/>
  <c r="A73" i="96" s="1"/>
  <c r="A74" i="96" s="1"/>
  <c r="A75" i="96" s="1"/>
  <c r="A76" i="96" s="1"/>
  <c r="A77" i="96" s="1"/>
  <c r="A78" i="96" s="1"/>
  <c r="A79" i="96" s="1"/>
  <c r="A80" i="96" s="1"/>
  <c r="A81" i="96" s="1"/>
  <c r="A82" i="96" s="1"/>
  <c r="DQ103" i="95"/>
  <c r="DM103" i="95"/>
  <c r="DI103" i="95"/>
  <c r="DE103" i="95"/>
  <c r="DA103" i="95"/>
  <c r="CW103" i="95"/>
  <c r="CS103" i="95"/>
  <c r="CO103" i="95"/>
  <c r="CK103" i="95"/>
  <c r="CG103" i="95"/>
  <c r="CC103" i="95"/>
  <c r="BY103" i="95"/>
  <c r="BU103" i="95"/>
  <c r="BQ103" i="95"/>
  <c r="BM103" i="95"/>
  <c r="BI103" i="95"/>
  <c r="BE103" i="95"/>
  <c r="BA103" i="95"/>
  <c r="AW103" i="95"/>
  <c r="AS103" i="95"/>
  <c r="AO103" i="95"/>
  <c r="AK103" i="95"/>
  <c r="AG103" i="95"/>
  <c r="AC103" i="95"/>
  <c r="Y103" i="95"/>
  <c r="U103" i="95"/>
  <c r="Q103" i="95"/>
  <c r="M103" i="95"/>
  <c r="DY102" i="95"/>
  <c r="DU102" i="95"/>
  <c r="DQ102" i="95"/>
  <c r="DM102" i="95"/>
  <c r="DI102" i="95"/>
  <c r="DE102" i="95"/>
  <c r="DA102" i="95"/>
  <c r="CW102" i="95"/>
  <c r="CS102" i="95"/>
  <c r="CO102" i="95"/>
  <c r="CK102" i="95"/>
  <c r="CG102" i="95"/>
  <c r="CC102" i="95"/>
  <c r="BY102" i="95"/>
  <c r="BU102" i="95"/>
  <c r="BQ102" i="95"/>
  <c r="BM102" i="95"/>
  <c r="BI102" i="95"/>
  <c r="BE102" i="95"/>
  <c r="BA102" i="95"/>
  <c r="AW102" i="95"/>
  <c r="AS102" i="95"/>
  <c r="AO102" i="95"/>
  <c r="AK102" i="95"/>
  <c r="AG102" i="95"/>
  <c r="AC102" i="95"/>
  <c r="Y102" i="95"/>
  <c r="U102" i="95"/>
  <c r="Q102" i="95"/>
  <c r="M102" i="95"/>
  <c r="F102" i="95"/>
  <c r="DY101" i="95"/>
  <c r="DU101" i="95"/>
  <c r="DQ101" i="95"/>
  <c r="DM101" i="95"/>
  <c r="DI101" i="95"/>
  <c r="DE101" i="95"/>
  <c r="DA101" i="95"/>
  <c r="CW101" i="95"/>
  <c r="CS101" i="95"/>
  <c r="CO101" i="95"/>
  <c r="CK101" i="95"/>
  <c r="CG101" i="95"/>
  <c r="CC101" i="95"/>
  <c r="BY101" i="95"/>
  <c r="BU101" i="95"/>
  <c r="BQ101" i="95"/>
  <c r="BM101" i="95"/>
  <c r="BI101" i="95"/>
  <c r="BE101" i="95"/>
  <c r="BA101" i="95"/>
  <c r="AW101" i="95"/>
  <c r="AS101" i="95"/>
  <c r="AO101" i="95"/>
  <c r="AK101" i="95"/>
  <c r="AG101" i="95"/>
  <c r="AC101" i="95"/>
  <c r="Y101" i="95"/>
  <c r="U101" i="95"/>
  <c r="Q101" i="95"/>
  <c r="M101" i="95"/>
  <c r="A101" i="95"/>
  <c r="DY100" i="95"/>
  <c r="DU100" i="95"/>
  <c r="DQ100" i="95"/>
  <c r="DM100" i="95"/>
  <c r="DI100" i="95"/>
  <c r="DE100" i="95"/>
  <c r="DA100" i="95"/>
  <c r="CW100" i="95"/>
  <c r="CS100" i="95"/>
  <c r="CO100" i="95"/>
  <c r="CK100" i="95"/>
  <c r="CG100" i="95"/>
  <c r="CC100" i="95"/>
  <c r="BY100" i="95"/>
  <c r="BU100" i="95"/>
  <c r="BQ100" i="95"/>
  <c r="BM100" i="95"/>
  <c r="BI100" i="95"/>
  <c r="BE100" i="95"/>
  <c r="BA100" i="95"/>
  <c r="AW100" i="95"/>
  <c r="AS100" i="95"/>
  <c r="AO100" i="95"/>
  <c r="AK100" i="95"/>
  <c r="AG100" i="95"/>
  <c r="AC100" i="95"/>
  <c r="Y100" i="95"/>
  <c r="U100" i="95"/>
  <c r="Q100" i="95"/>
  <c r="M100" i="95"/>
  <c r="A100" i="95"/>
  <c r="DY99" i="95"/>
  <c r="DU99" i="95"/>
  <c r="DQ99" i="95"/>
  <c r="DM99" i="95"/>
  <c r="DI99" i="95"/>
  <c r="DE99" i="95"/>
  <c r="DA99" i="95"/>
  <c r="CW99" i="95"/>
  <c r="CS99" i="95"/>
  <c r="CO99" i="95"/>
  <c r="CK99" i="95"/>
  <c r="CG99" i="95"/>
  <c r="CC99" i="95"/>
  <c r="BY99" i="95"/>
  <c r="BU99" i="95"/>
  <c r="BQ99" i="95"/>
  <c r="BM99" i="95"/>
  <c r="BI99" i="95"/>
  <c r="BE99" i="95"/>
  <c r="BA99" i="95"/>
  <c r="AW99" i="95"/>
  <c r="AS99" i="95"/>
  <c r="AO99" i="95"/>
  <c r="AK99" i="95"/>
  <c r="AG99" i="95"/>
  <c r="AC99" i="95"/>
  <c r="Y99" i="95"/>
  <c r="U99" i="95"/>
  <c r="Q99" i="95"/>
  <c r="M99" i="95"/>
  <c r="A99" i="95"/>
  <c r="DY98" i="95"/>
  <c r="DU98" i="95"/>
  <c r="DQ98" i="95"/>
  <c r="DM98" i="95"/>
  <c r="DI98" i="95"/>
  <c r="DE98" i="95"/>
  <c r="DA98" i="95"/>
  <c r="CW98" i="95"/>
  <c r="CS98" i="95"/>
  <c r="CO98" i="95"/>
  <c r="CK98" i="95"/>
  <c r="CG98" i="95"/>
  <c r="CC98" i="95"/>
  <c r="BY98" i="95"/>
  <c r="BU98" i="95"/>
  <c r="BQ98" i="95"/>
  <c r="BM98" i="95"/>
  <c r="BI98" i="95"/>
  <c r="BE98" i="95"/>
  <c r="BA98" i="95"/>
  <c r="AW98" i="95"/>
  <c r="AS98" i="95"/>
  <c r="AO98" i="95"/>
  <c r="AK98" i="95"/>
  <c r="AG98" i="95"/>
  <c r="AC98" i="95"/>
  <c r="Y98" i="95"/>
  <c r="U98" i="95"/>
  <c r="Q98" i="95"/>
  <c r="M98" i="95"/>
  <c r="A98" i="95"/>
  <c r="DY97" i="95"/>
  <c r="DU97" i="95"/>
  <c r="DQ97" i="95"/>
  <c r="DM97" i="95"/>
  <c r="DI97" i="95"/>
  <c r="DE97" i="95"/>
  <c r="DA97" i="95"/>
  <c r="CW97" i="95"/>
  <c r="CS97" i="95"/>
  <c r="CO97" i="95"/>
  <c r="CK97" i="95"/>
  <c r="CG97" i="95"/>
  <c r="CC97" i="95"/>
  <c r="BY97" i="95"/>
  <c r="BU97" i="95"/>
  <c r="BQ97" i="95"/>
  <c r="BM97" i="95"/>
  <c r="BI97" i="95"/>
  <c r="BE97" i="95"/>
  <c r="BA97" i="95"/>
  <c r="AW97" i="95"/>
  <c r="AS97" i="95"/>
  <c r="AO97" i="95"/>
  <c r="AK97" i="95"/>
  <c r="AG97" i="95"/>
  <c r="AC97" i="95"/>
  <c r="Y97" i="95"/>
  <c r="U97" i="95"/>
  <c r="Q97" i="95"/>
  <c r="M97" i="95"/>
  <c r="A97" i="95"/>
  <c r="DY96" i="95"/>
  <c r="DU96" i="95"/>
  <c r="DQ96" i="95"/>
  <c r="DM96" i="95"/>
  <c r="DI96" i="95"/>
  <c r="DE96" i="95"/>
  <c r="DA96" i="95"/>
  <c r="CW96" i="95"/>
  <c r="CS96" i="95"/>
  <c r="CO96" i="95"/>
  <c r="CK96" i="95"/>
  <c r="CG96" i="95"/>
  <c r="CC96" i="95"/>
  <c r="BY96" i="95"/>
  <c r="BU96" i="95"/>
  <c r="BQ96" i="95"/>
  <c r="BM96" i="95"/>
  <c r="BI96" i="95"/>
  <c r="BE96" i="95"/>
  <c r="BA96" i="95"/>
  <c r="AW96" i="95"/>
  <c r="AS96" i="95"/>
  <c r="AO96" i="95"/>
  <c r="AK96" i="95"/>
  <c r="AG96" i="95"/>
  <c r="AC96" i="95"/>
  <c r="Y96" i="95"/>
  <c r="U96" i="95"/>
  <c r="Q96" i="95"/>
  <c r="M96" i="95"/>
  <c r="A96" i="95"/>
  <c r="DY95" i="95"/>
  <c r="DU95" i="95"/>
  <c r="DQ95" i="95"/>
  <c r="DM95" i="95"/>
  <c r="DI95" i="95"/>
  <c r="DE95" i="95"/>
  <c r="DA95" i="95"/>
  <c r="CW95" i="95"/>
  <c r="CS95" i="95"/>
  <c r="CO95" i="95"/>
  <c r="CK95" i="95"/>
  <c r="CG95" i="95"/>
  <c r="CC95" i="95"/>
  <c r="BY95" i="95"/>
  <c r="BU95" i="95"/>
  <c r="BQ95" i="95"/>
  <c r="BM95" i="95"/>
  <c r="BI95" i="95"/>
  <c r="BE95" i="95"/>
  <c r="BA95" i="95"/>
  <c r="AW95" i="95"/>
  <c r="AS95" i="95"/>
  <c r="AO95" i="95"/>
  <c r="AK95" i="95"/>
  <c r="AG95" i="95"/>
  <c r="AC95" i="95"/>
  <c r="Y95" i="95"/>
  <c r="U95" i="95"/>
  <c r="Q95" i="95"/>
  <c r="M95" i="95"/>
  <c r="A95" i="95"/>
  <c r="DY94" i="95"/>
  <c r="DU94" i="95"/>
  <c r="DQ94" i="95"/>
  <c r="DM94" i="95"/>
  <c r="DI94" i="95"/>
  <c r="DE94" i="95"/>
  <c r="DA94" i="95"/>
  <c r="CW94" i="95"/>
  <c r="CS94" i="95"/>
  <c r="CO94" i="95"/>
  <c r="CK94" i="95"/>
  <c r="CG94" i="95"/>
  <c r="CC94" i="95"/>
  <c r="BY94" i="95"/>
  <c r="BU94" i="95"/>
  <c r="BQ94" i="95"/>
  <c r="BM94" i="95"/>
  <c r="BI94" i="95"/>
  <c r="BE94" i="95"/>
  <c r="BA94" i="95"/>
  <c r="AW94" i="95"/>
  <c r="AS94" i="95"/>
  <c r="AO94" i="95"/>
  <c r="AK94" i="95"/>
  <c r="AG94" i="95"/>
  <c r="AC94" i="95"/>
  <c r="Y94" i="95"/>
  <c r="U94" i="95"/>
  <c r="Q94" i="95"/>
  <c r="M94" i="95"/>
  <c r="A94" i="95"/>
  <c r="DY93" i="95"/>
  <c r="DU93" i="95"/>
  <c r="DQ93" i="95"/>
  <c r="DM93" i="95"/>
  <c r="DI93" i="95"/>
  <c r="DE93" i="95"/>
  <c r="DA93" i="95"/>
  <c r="CW93" i="95"/>
  <c r="CS93" i="95"/>
  <c r="CO93" i="95"/>
  <c r="CK93" i="95"/>
  <c r="CG93" i="95"/>
  <c r="CC93" i="95"/>
  <c r="BY93" i="95"/>
  <c r="BU93" i="95"/>
  <c r="BQ93" i="95"/>
  <c r="BM93" i="95"/>
  <c r="BI93" i="95"/>
  <c r="BE93" i="95"/>
  <c r="BA93" i="95"/>
  <c r="AW93" i="95"/>
  <c r="AS93" i="95"/>
  <c r="AO93" i="95"/>
  <c r="AK93" i="95"/>
  <c r="AG93" i="95"/>
  <c r="AC93" i="95"/>
  <c r="Y93" i="95"/>
  <c r="U93" i="95"/>
  <c r="Q93" i="95"/>
  <c r="M93" i="95"/>
  <c r="A93" i="95"/>
  <c r="DY92" i="95"/>
  <c r="DU92" i="95"/>
  <c r="DQ92" i="95"/>
  <c r="DM92" i="95"/>
  <c r="DI92" i="95"/>
  <c r="DE92" i="95"/>
  <c r="DA92" i="95"/>
  <c r="CW92" i="95"/>
  <c r="CS92" i="95"/>
  <c r="CO92" i="95"/>
  <c r="CK92" i="95"/>
  <c r="CG92" i="95"/>
  <c r="CC92" i="95"/>
  <c r="BY92" i="95"/>
  <c r="BU92" i="95"/>
  <c r="BQ92" i="95"/>
  <c r="BM92" i="95"/>
  <c r="BI92" i="95"/>
  <c r="BE92" i="95"/>
  <c r="BA92" i="95"/>
  <c r="AW92" i="95"/>
  <c r="AS92" i="95"/>
  <c r="AO92" i="95"/>
  <c r="AK92" i="95"/>
  <c r="AG92" i="95"/>
  <c r="AC92" i="95"/>
  <c r="Y92" i="95"/>
  <c r="U92" i="95"/>
  <c r="Q92" i="95"/>
  <c r="M92" i="95"/>
  <c r="A92" i="95"/>
  <c r="DY91" i="95"/>
  <c r="DU91" i="95"/>
  <c r="DQ91" i="95"/>
  <c r="DM91" i="95"/>
  <c r="DI91" i="95"/>
  <c r="DE91" i="95"/>
  <c r="DA91" i="95"/>
  <c r="CW91" i="95"/>
  <c r="CS91" i="95"/>
  <c r="CO91" i="95"/>
  <c r="CK91" i="95"/>
  <c r="CG91" i="95"/>
  <c r="CC91" i="95"/>
  <c r="BY91" i="95"/>
  <c r="BU91" i="95"/>
  <c r="BQ91" i="95"/>
  <c r="BM91" i="95"/>
  <c r="BI91" i="95"/>
  <c r="BE91" i="95"/>
  <c r="BA91" i="95"/>
  <c r="AW91" i="95"/>
  <c r="AS91" i="95"/>
  <c r="AO91" i="95"/>
  <c r="AK91" i="95"/>
  <c r="AG91" i="95"/>
  <c r="AC91" i="95"/>
  <c r="Y91" i="95"/>
  <c r="U91" i="95"/>
  <c r="Q91" i="95"/>
  <c r="M91" i="95"/>
  <c r="A91" i="95"/>
  <c r="DY90" i="95"/>
  <c r="DU90" i="95"/>
  <c r="DQ90" i="95"/>
  <c r="DM90" i="95"/>
  <c r="DI90" i="95"/>
  <c r="DE90" i="95"/>
  <c r="DA90" i="95"/>
  <c r="CW90" i="95"/>
  <c r="CS90" i="95"/>
  <c r="CO90" i="95"/>
  <c r="CK90" i="95"/>
  <c r="CG90" i="95"/>
  <c r="CC90" i="95"/>
  <c r="BY90" i="95"/>
  <c r="BU90" i="95"/>
  <c r="BQ90" i="95"/>
  <c r="BM90" i="95"/>
  <c r="BI90" i="95"/>
  <c r="BE90" i="95"/>
  <c r="BA90" i="95"/>
  <c r="AW90" i="95"/>
  <c r="AS90" i="95"/>
  <c r="AO90" i="95"/>
  <c r="AK90" i="95"/>
  <c r="AG90" i="95"/>
  <c r="AC90" i="95"/>
  <c r="Y90" i="95"/>
  <c r="U90" i="95"/>
  <c r="Q90" i="95"/>
  <c r="M90" i="95"/>
  <c r="A90" i="95"/>
  <c r="DY89" i="95"/>
  <c r="DU89" i="95"/>
  <c r="DQ89" i="95"/>
  <c r="DM89" i="95"/>
  <c r="DI89" i="95"/>
  <c r="DE89" i="95"/>
  <c r="DA89" i="95"/>
  <c r="CW89" i="95"/>
  <c r="CS89" i="95"/>
  <c r="CO89" i="95"/>
  <c r="CK89" i="95"/>
  <c r="CG89" i="95"/>
  <c r="CC89" i="95"/>
  <c r="BY89" i="95"/>
  <c r="BU89" i="95"/>
  <c r="BQ89" i="95"/>
  <c r="BM89" i="95"/>
  <c r="BI89" i="95"/>
  <c r="BE89" i="95"/>
  <c r="BA89" i="95"/>
  <c r="AW89" i="95"/>
  <c r="AS89" i="95"/>
  <c r="AO89" i="95"/>
  <c r="AK89" i="95"/>
  <c r="AG89" i="95"/>
  <c r="AC89" i="95"/>
  <c r="Y89" i="95"/>
  <c r="U89" i="95"/>
  <c r="Q89" i="95"/>
  <c r="M89" i="95"/>
  <c r="A89" i="95"/>
  <c r="DY88" i="95"/>
  <c r="DU88" i="95"/>
  <c r="DQ88" i="95"/>
  <c r="DM88" i="95"/>
  <c r="DI88" i="95"/>
  <c r="DE88" i="95"/>
  <c r="DA88" i="95"/>
  <c r="CW88" i="95"/>
  <c r="CS88" i="95"/>
  <c r="CO88" i="95"/>
  <c r="CK88" i="95"/>
  <c r="CG88" i="95"/>
  <c r="CC88" i="95"/>
  <c r="BY88" i="95"/>
  <c r="BU88" i="95"/>
  <c r="BQ88" i="95"/>
  <c r="BM88" i="95"/>
  <c r="BI88" i="95"/>
  <c r="BE88" i="95"/>
  <c r="BA88" i="95"/>
  <c r="AW88" i="95"/>
  <c r="AS88" i="95"/>
  <c r="AO88" i="95"/>
  <c r="AK88" i="95"/>
  <c r="AG88" i="95"/>
  <c r="AC88" i="95"/>
  <c r="Y88" i="95"/>
  <c r="U88" i="95"/>
  <c r="Q88" i="95"/>
  <c r="M88" i="95"/>
  <c r="A88" i="95"/>
  <c r="DY87" i="95"/>
  <c r="DU87" i="95"/>
  <c r="DQ87" i="95"/>
  <c r="DM87" i="95"/>
  <c r="DI87" i="95"/>
  <c r="DE87" i="95"/>
  <c r="DA87" i="95"/>
  <c r="CW87" i="95"/>
  <c r="CS87" i="95"/>
  <c r="CO87" i="95"/>
  <c r="CK87" i="95"/>
  <c r="CG87" i="95"/>
  <c r="CC87" i="95"/>
  <c r="BY87" i="95"/>
  <c r="BU87" i="95"/>
  <c r="BQ87" i="95"/>
  <c r="BM87" i="95"/>
  <c r="BI87" i="95"/>
  <c r="BE87" i="95"/>
  <c r="BA87" i="95"/>
  <c r="AW87" i="95"/>
  <c r="AS87" i="95"/>
  <c r="AO87" i="95"/>
  <c r="AK87" i="95"/>
  <c r="AG87" i="95"/>
  <c r="AC87" i="95"/>
  <c r="Y87" i="95"/>
  <c r="U87" i="95"/>
  <c r="Q87" i="95"/>
  <c r="M87" i="95"/>
  <c r="A87" i="95"/>
  <c r="DY86" i="95"/>
  <c r="DU86" i="95"/>
  <c r="DQ86" i="95"/>
  <c r="DM86" i="95"/>
  <c r="DI86" i="95"/>
  <c r="DE86" i="95"/>
  <c r="DA86" i="95"/>
  <c r="CW86" i="95"/>
  <c r="CS86" i="95"/>
  <c r="CO86" i="95"/>
  <c r="CK86" i="95"/>
  <c r="CG86" i="95"/>
  <c r="CC86" i="95"/>
  <c r="BY86" i="95"/>
  <c r="BU86" i="95"/>
  <c r="BQ86" i="95"/>
  <c r="BM86" i="95"/>
  <c r="BI86" i="95"/>
  <c r="BE86" i="95"/>
  <c r="BA86" i="95"/>
  <c r="AW86" i="95"/>
  <c r="AS86" i="95"/>
  <c r="AO86" i="95"/>
  <c r="AK86" i="95"/>
  <c r="AG86" i="95"/>
  <c r="AC86" i="95"/>
  <c r="Y86" i="95"/>
  <c r="U86" i="95"/>
  <c r="Q86" i="95"/>
  <c r="M86" i="95"/>
  <c r="A86" i="95"/>
  <c r="DY85" i="95"/>
  <c r="DU85" i="95"/>
  <c r="DQ85" i="95"/>
  <c r="DM85" i="95"/>
  <c r="DI85" i="95"/>
  <c r="DE85" i="95"/>
  <c r="DA85" i="95"/>
  <c r="CW85" i="95"/>
  <c r="CS85" i="95"/>
  <c r="CO85" i="95"/>
  <c r="CK85" i="95"/>
  <c r="CG85" i="95"/>
  <c r="CC85" i="95"/>
  <c r="BY85" i="95"/>
  <c r="BU85" i="95"/>
  <c r="BQ85" i="95"/>
  <c r="BM85" i="95"/>
  <c r="BI85" i="95"/>
  <c r="BE85" i="95"/>
  <c r="BA85" i="95"/>
  <c r="AW85" i="95"/>
  <c r="AS85" i="95"/>
  <c r="AO85" i="95"/>
  <c r="AK85" i="95"/>
  <c r="AG85" i="95"/>
  <c r="AC85" i="95"/>
  <c r="Y85" i="95"/>
  <c r="U85" i="95"/>
  <c r="Q85" i="95"/>
  <c r="M85" i="95"/>
  <c r="A85" i="95"/>
  <c r="DY84" i="95"/>
  <c r="DU84" i="95"/>
  <c r="DQ84" i="95"/>
  <c r="DM84" i="95"/>
  <c r="DI84" i="95"/>
  <c r="DE84" i="95"/>
  <c r="DA84" i="95"/>
  <c r="CW84" i="95"/>
  <c r="CS84" i="95"/>
  <c r="CO84" i="95"/>
  <c r="CK84" i="95"/>
  <c r="CG84" i="95"/>
  <c r="CC84" i="95"/>
  <c r="BY84" i="95"/>
  <c r="BU84" i="95"/>
  <c r="BQ84" i="95"/>
  <c r="BM84" i="95"/>
  <c r="BI84" i="95"/>
  <c r="BE84" i="95"/>
  <c r="BA84" i="95"/>
  <c r="AW84" i="95"/>
  <c r="AS84" i="95"/>
  <c r="AO84" i="95"/>
  <c r="AK84" i="95"/>
  <c r="AG84" i="95"/>
  <c r="AC84" i="95"/>
  <c r="Y84" i="95"/>
  <c r="U84" i="95"/>
  <c r="Q84" i="95"/>
  <c r="M84" i="95"/>
  <c r="A84" i="95"/>
  <c r="DY83" i="95"/>
  <c r="DU83" i="95"/>
  <c r="DQ83" i="95"/>
  <c r="DM83" i="95"/>
  <c r="DI83" i="95"/>
  <c r="DE83" i="95"/>
  <c r="DA83" i="95"/>
  <c r="CW83" i="95"/>
  <c r="CS83" i="95"/>
  <c r="CO83" i="95"/>
  <c r="CK83" i="95"/>
  <c r="CG83" i="95"/>
  <c r="CC83" i="95"/>
  <c r="BY83" i="95"/>
  <c r="BU83" i="95"/>
  <c r="BQ83" i="95"/>
  <c r="BM83" i="95"/>
  <c r="BI83" i="95"/>
  <c r="BE83" i="95"/>
  <c r="BA83" i="95"/>
  <c r="AW83" i="95"/>
  <c r="AS83" i="95"/>
  <c r="AO83" i="95"/>
  <c r="AK83" i="95"/>
  <c r="AG83" i="95"/>
  <c r="AC83" i="95"/>
  <c r="Y83" i="95"/>
  <c r="U83" i="95"/>
  <c r="Q83" i="95"/>
  <c r="M83" i="95"/>
  <c r="A83" i="95"/>
  <c r="DY82" i="95"/>
  <c r="DU82" i="95"/>
  <c r="DQ82" i="95"/>
  <c r="DM82" i="95"/>
  <c r="DI82" i="95"/>
  <c r="DE82" i="95"/>
  <c r="DA82" i="95"/>
  <c r="CW82" i="95"/>
  <c r="CS82" i="95"/>
  <c r="CO82" i="95"/>
  <c r="CK82" i="95"/>
  <c r="CG82" i="95"/>
  <c r="CC82" i="95"/>
  <c r="BY82" i="95"/>
  <c r="BU82" i="95"/>
  <c r="BQ82" i="95"/>
  <c r="BM82" i="95"/>
  <c r="BI82" i="95"/>
  <c r="BE82" i="95"/>
  <c r="BA82" i="95"/>
  <c r="AW82" i="95"/>
  <c r="AS82" i="95"/>
  <c r="AO82" i="95"/>
  <c r="AK82" i="95"/>
  <c r="AG82" i="95"/>
  <c r="AC82" i="95"/>
  <c r="Y82" i="95"/>
  <c r="U82" i="95"/>
  <c r="Q82" i="95"/>
  <c r="M82" i="95"/>
  <c r="DY81" i="95"/>
  <c r="DU81" i="95"/>
  <c r="DQ81" i="95"/>
  <c r="DM81" i="95"/>
  <c r="DI81" i="95"/>
  <c r="DE81" i="95"/>
  <c r="DA81" i="95"/>
  <c r="CW81" i="95"/>
  <c r="CS81" i="95"/>
  <c r="CO81" i="95"/>
  <c r="CK81" i="95"/>
  <c r="CG81" i="95"/>
  <c r="CC81" i="95"/>
  <c r="BY81" i="95"/>
  <c r="BU81" i="95"/>
  <c r="BQ81" i="95"/>
  <c r="BM81" i="95"/>
  <c r="BI81" i="95"/>
  <c r="BE81" i="95"/>
  <c r="BA81" i="95"/>
  <c r="AW81" i="95"/>
  <c r="AS81" i="95"/>
  <c r="AO81" i="95"/>
  <c r="AK81" i="95"/>
  <c r="AG81" i="95"/>
  <c r="AC81" i="95"/>
  <c r="Y81" i="95"/>
  <c r="U81" i="95"/>
  <c r="Q81" i="95"/>
  <c r="M81" i="95"/>
  <c r="DY80" i="95"/>
  <c r="DU80" i="95"/>
  <c r="DQ80" i="95"/>
  <c r="DM80" i="95"/>
  <c r="DI80" i="95"/>
  <c r="DE80" i="95"/>
  <c r="DA80" i="95"/>
  <c r="CW80" i="95"/>
  <c r="CS80" i="95"/>
  <c r="CO80" i="95"/>
  <c r="CK80" i="95"/>
  <c r="CG80" i="95"/>
  <c r="CC80" i="95"/>
  <c r="BY80" i="95"/>
  <c r="BU80" i="95"/>
  <c r="BQ80" i="95"/>
  <c r="BM80" i="95"/>
  <c r="BI80" i="95"/>
  <c r="BE80" i="95"/>
  <c r="BA80" i="95"/>
  <c r="AW80" i="95"/>
  <c r="AS80" i="95"/>
  <c r="AO80" i="95"/>
  <c r="AK80" i="95"/>
  <c r="AG80" i="95"/>
  <c r="AC80" i="95"/>
  <c r="Y80" i="95"/>
  <c r="U80" i="95"/>
  <c r="Q80" i="95"/>
  <c r="M80" i="95"/>
  <c r="DY79" i="95"/>
  <c r="DU79" i="95"/>
  <c r="DQ79" i="95"/>
  <c r="DM79" i="95"/>
  <c r="DI79" i="95"/>
  <c r="DE79" i="95"/>
  <c r="DA79" i="95"/>
  <c r="CW79" i="95"/>
  <c r="CS79" i="95"/>
  <c r="CO79" i="95"/>
  <c r="CK79" i="95"/>
  <c r="CG79" i="95"/>
  <c r="CC79" i="95"/>
  <c r="BY79" i="95"/>
  <c r="BU79" i="95"/>
  <c r="BQ79" i="95"/>
  <c r="BM79" i="95"/>
  <c r="BI79" i="95"/>
  <c r="BE79" i="95"/>
  <c r="BA79" i="95"/>
  <c r="AW79" i="95"/>
  <c r="AS79" i="95"/>
  <c r="AO79" i="95"/>
  <c r="AK79" i="95"/>
  <c r="AG79" i="95"/>
  <c r="AC79" i="95"/>
  <c r="Y79" i="95"/>
  <c r="U79" i="95"/>
  <c r="Q79" i="95"/>
  <c r="M79" i="95"/>
  <c r="DY78" i="95"/>
  <c r="DU78" i="95"/>
  <c r="DQ78" i="95"/>
  <c r="DM78" i="95"/>
  <c r="DI78" i="95"/>
  <c r="DE78" i="95"/>
  <c r="DA78" i="95"/>
  <c r="CW78" i="95"/>
  <c r="CS78" i="95"/>
  <c r="CO78" i="95"/>
  <c r="CK78" i="95"/>
  <c r="CG78" i="95"/>
  <c r="CC78" i="95"/>
  <c r="BY78" i="95"/>
  <c r="BU78" i="95"/>
  <c r="BQ78" i="95"/>
  <c r="BM78" i="95"/>
  <c r="BI78" i="95"/>
  <c r="BE78" i="95"/>
  <c r="BA78" i="95"/>
  <c r="AW78" i="95"/>
  <c r="AS78" i="95"/>
  <c r="AO78" i="95"/>
  <c r="AK78" i="95"/>
  <c r="AG78" i="95"/>
  <c r="AC78" i="95"/>
  <c r="Y78" i="95"/>
  <c r="U78" i="95"/>
  <c r="Q78" i="95"/>
  <c r="M78" i="95"/>
  <c r="DY77" i="95"/>
  <c r="DU77" i="95"/>
  <c r="DQ77" i="95"/>
  <c r="DM77" i="95"/>
  <c r="DI77" i="95"/>
  <c r="DE77" i="95"/>
  <c r="DA77" i="95"/>
  <c r="CW77" i="95"/>
  <c r="CS77" i="95"/>
  <c r="CO77" i="95"/>
  <c r="CK77" i="95"/>
  <c r="CG77" i="95"/>
  <c r="CC77" i="95"/>
  <c r="BY77" i="95"/>
  <c r="BU77" i="95"/>
  <c r="BQ77" i="95"/>
  <c r="BM77" i="95"/>
  <c r="BI77" i="95"/>
  <c r="BE77" i="95"/>
  <c r="BA77" i="95"/>
  <c r="AW77" i="95"/>
  <c r="AS77" i="95"/>
  <c r="AO77" i="95"/>
  <c r="AK77" i="95"/>
  <c r="AG77" i="95"/>
  <c r="AC77" i="95"/>
  <c r="Y77" i="95"/>
  <c r="U77" i="95"/>
  <c r="Q77" i="95"/>
  <c r="M77" i="95"/>
  <c r="DY76" i="95"/>
  <c r="DU76" i="95"/>
  <c r="DQ76" i="95"/>
  <c r="DM76" i="95"/>
  <c r="DI76" i="95"/>
  <c r="DE76" i="95"/>
  <c r="DA76" i="95"/>
  <c r="CW76" i="95"/>
  <c r="CS76" i="95"/>
  <c r="CO76" i="95"/>
  <c r="CK76" i="95"/>
  <c r="CG76" i="95"/>
  <c r="CC76" i="95"/>
  <c r="BY76" i="95"/>
  <c r="BU76" i="95"/>
  <c r="BQ76" i="95"/>
  <c r="BM76" i="95"/>
  <c r="BI76" i="95"/>
  <c r="BE76" i="95"/>
  <c r="BA76" i="95"/>
  <c r="AW76" i="95"/>
  <c r="AS76" i="95"/>
  <c r="AO76" i="95"/>
  <c r="AK76" i="95"/>
  <c r="AG76" i="95"/>
  <c r="AC76" i="95"/>
  <c r="Y76" i="95"/>
  <c r="U76" i="95"/>
  <c r="Q76" i="95"/>
  <c r="M76" i="95"/>
  <c r="DY75" i="95"/>
  <c r="DU75" i="95"/>
  <c r="DQ75" i="95"/>
  <c r="DM75" i="95"/>
  <c r="DI75" i="95"/>
  <c r="DE75" i="95"/>
  <c r="DA75" i="95"/>
  <c r="CW75" i="95"/>
  <c r="CS75" i="95"/>
  <c r="CO75" i="95"/>
  <c r="CK75" i="95"/>
  <c r="CG75" i="95"/>
  <c r="CC75" i="95"/>
  <c r="BY75" i="95"/>
  <c r="BU75" i="95"/>
  <c r="BQ75" i="95"/>
  <c r="BM75" i="95"/>
  <c r="BI75" i="95"/>
  <c r="BE75" i="95"/>
  <c r="BA75" i="95"/>
  <c r="AW75" i="95"/>
  <c r="AS75" i="95"/>
  <c r="AO75" i="95"/>
  <c r="AK75" i="95"/>
  <c r="AG75" i="95"/>
  <c r="AC75" i="95"/>
  <c r="Y75" i="95"/>
  <c r="U75" i="95"/>
  <c r="Q75" i="95"/>
  <c r="M75" i="95"/>
  <c r="DY74" i="95"/>
  <c r="DU74" i="95"/>
  <c r="DQ74" i="95"/>
  <c r="DM74" i="95"/>
  <c r="DI74" i="95"/>
  <c r="DE74" i="95"/>
  <c r="DA74" i="95"/>
  <c r="CW74" i="95"/>
  <c r="CS74" i="95"/>
  <c r="CO74" i="95"/>
  <c r="CK74" i="95"/>
  <c r="CG74" i="95"/>
  <c r="CC74" i="95"/>
  <c r="BY74" i="95"/>
  <c r="BU74" i="95"/>
  <c r="BQ74" i="95"/>
  <c r="BM74" i="95"/>
  <c r="BI74" i="95"/>
  <c r="BE74" i="95"/>
  <c r="BA74" i="95"/>
  <c r="AW74" i="95"/>
  <c r="AS74" i="95"/>
  <c r="AO74" i="95"/>
  <c r="AK74" i="95"/>
  <c r="AG74" i="95"/>
  <c r="AC74" i="95"/>
  <c r="Y74" i="95"/>
  <c r="U74" i="95"/>
  <c r="Q74" i="95"/>
  <c r="M74" i="95"/>
  <c r="DY73" i="95"/>
  <c r="DU73" i="95"/>
  <c r="DQ73" i="95"/>
  <c r="DM73" i="95"/>
  <c r="DI73" i="95"/>
  <c r="DE73" i="95"/>
  <c r="DA73" i="95"/>
  <c r="CW73" i="95"/>
  <c r="CS73" i="95"/>
  <c r="CO73" i="95"/>
  <c r="CK73" i="95"/>
  <c r="CG73" i="95"/>
  <c r="CC73" i="95"/>
  <c r="BY73" i="95"/>
  <c r="BU73" i="95"/>
  <c r="BQ73" i="95"/>
  <c r="BM73" i="95"/>
  <c r="BI73" i="95"/>
  <c r="BE73" i="95"/>
  <c r="BA73" i="95"/>
  <c r="AW73" i="95"/>
  <c r="AS73" i="95"/>
  <c r="AO73" i="95"/>
  <c r="AK73" i="95"/>
  <c r="AG73" i="95"/>
  <c r="AC73" i="95"/>
  <c r="Y73" i="95"/>
  <c r="U73" i="95"/>
  <c r="Q73" i="95"/>
  <c r="M73" i="95"/>
  <c r="DY72" i="95"/>
  <c r="DU72" i="95"/>
  <c r="DQ72" i="95"/>
  <c r="DM72" i="95"/>
  <c r="DI72" i="95"/>
  <c r="DE72" i="95"/>
  <c r="DA72" i="95"/>
  <c r="CW72" i="95"/>
  <c r="CS72" i="95"/>
  <c r="CO72" i="95"/>
  <c r="CK72" i="95"/>
  <c r="CG72" i="95"/>
  <c r="CC72" i="95"/>
  <c r="BY72" i="95"/>
  <c r="BU72" i="95"/>
  <c r="BQ72" i="95"/>
  <c r="BM72" i="95"/>
  <c r="BI72" i="95"/>
  <c r="BE72" i="95"/>
  <c r="BA72" i="95"/>
  <c r="AW72" i="95"/>
  <c r="AS72" i="95"/>
  <c r="AO72" i="95"/>
  <c r="AK72" i="95"/>
  <c r="AG72" i="95"/>
  <c r="AC72" i="95"/>
  <c r="Y72" i="95"/>
  <c r="U72" i="95"/>
  <c r="Q72" i="95"/>
  <c r="M72" i="95"/>
  <c r="DY71" i="95"/>
  <c r="DU71" i="95"/>
  <c r="DQ71" i="95"/>
  <c r="DM71" i="95"/>
  <c r="DI71" i="95"/>
  <c r="DE71" i="95"/>
  <c r="DA71" i="95"/>
  <c r="CW71" i="95"/>
  <c r="CS71" i="95"/>
  <c r="CO71" i="95"/>
  <c r="CK71" i="95"/>
  <c r="CG71" i="95"/>
  <c r="CC71" i="95"/>
  <c r="BY71" i="95"/>
  <c r="BU71" i="95"/>
  <c r="BQ71" i="95"/>
  <c r="BM71" i="95"/>
  <c r="BI71" i="95"/>
  <c r="BE71" i="95"/>
  <c r="BA71" i="95"/>
  <c r="AW71" i="95"/>
  <c r="AS71" i="95"/>
  <c r="AO71" i="95"/>
  <c r="AK71" i="95"/>
  <c r="AG71" i="95"/>
  <c r="AC71" i="95"/>
  <c r="Y71" i="95"/>
  <c r="U71" i="95"/>
  <c r="Q71" i="95"/>
  <c r="M71" i="95"/>
  <c r="DY70" i="95"/>
  <c r="DU70" i="95"/>
  <c r="DQ70" i="95"/>
  <c r="DM70" i="95"/>
  <c r="DI70" i="95"/>
  <c r="DE70" i="95"/>
  <c r="DA70" i="95"/>
  <c r="CW70" i="95"/>
  <c r="CS70" i="95"/>
  <c r="CO70" i="95"/>
  <c r="CK70" i="95"/>
  <c r="CG70" i="95"/>
  <c r="CC70" i="95"/>
  <c r="BY70" i="95"/>
  <c r="BU70" i="95"/>
  <c r="BQ70" i="95"/>
  <c r="BM70" i="95"/>
  <c r="BI70" i="95"/>
  <c r="BE70" i="95"/>
  <c r="BA70" i="95"/>
  <c r="AW70" i="95"/>
  <c r="AS70" i="95"/>
  <c r="AO70" i="95"/>
  <c r="AK70" i="95"/>
  <c r="AG70" i="95"/>
  <c r="AC70" i="95"/>
  <c r="Y70" i="95"/>
  <c r="U70" i="95"/>
  <c r="Q70" i="95"/>
  <c r="M70" i="95"/>
  <c r="DY69" i="95"/>
  <c r="DU69" i="95"/>
  <c r="DQ69" i="95"/>
  <c r="DM69" i="95"/>
  <c r="DI69" i="95"/>
  <c r="DE69" i="95"/>
  <c r="DA69" i="95"/>
  <c r="CW69" i="95"/>
  <c r="CS69" i="95"/>
  <c r="CO69" i="95"/>
  <c r="CK69" i="95"/>
  <c r="CG69" i="95"/>
  <c r="CC69" i="95"/>
  <c r="BY69" i="95"/>
  <c r="BU69" i="95"/>
  <c r="BQ69" i="95"/>
  <c r="BM69" i="95"/>
  <c r="BI69" i="95"/>
  <c r="BE69" i="95"/>
  <c r="BA69" i="95"/>
  <c r="AW69" i="95"/>
  <c r="AS69" i="95"/>
  <c r="AO69" i="95"/>
  <c r="AK69" i="95"/>
  <c r="AG69" i="95"/>
  <c r="AC69" i="95"/>
  <c r="Y69" i="95"/>
  <c r="U69" i="95"/>
  <c r="Q69" i="95"/>
  <c r="M69" i="95"/>
  <c r="DY68" i="95"/>
  <c r="DU68" i="95"/>
  <c r="DQ68" i="95"/>
  <c r="DM68" i="95"/>
  <c r="DI68" i="95"/>
  <c r="DE68" i="95"/>
  <c r="DA68" i="95"/>
  <c r="CW68" i="95"/>
  <c r="CS68" i="95"/>
  <c r="CO68" i="95"/>
  <c r="CK68" i="95"/>
  <c r="CG68" i="95"/>
  <c r="CC68" i="95"/>
  <c r="BY68" i="95"/>
  <c r="BU68" i="95"/>
  <c r="BQ68" i="95"/>
  <c r="BM68" i="95"/>
  <c r="BI68" i="95"/>
  <c r="BE68" i="95"/>
  <c r="BA68" i="95"/>
  <c r="AW68" i="95"/>
  <c r="AS68" i="95"/>
  <c r="AO68" i="95"/>
  <c r="AK68" i="95"/>
  <c r="AG68" i="95"/>
  <c r="AC68" i="95"/>
  <c r="Y68" i="95"/>
  <c r="U68" i="95"/>
  <c r="Q68" i="95"/>
  <c r="M68" i="95"/>
  <c r="DY67" i="95"/>
  <c r="DU67" i="95"/>
  <c r="DQ67" i="95"/>
  <c r="DM67" i="95"/>
  <c r="DI67" i="95"/>
  <c r="DE67" i="95"/>
  <c r="DA67" i="95"/>
  <c r="CW67" i="95"/>
  <c r="CS67" i="95"/>
  <c r="CO67" i="95"/>
  <c r="CK67" i="95"/>
  <c r="CG67" i="95"/>
  <c r="CC67" i="95"/>
  <c r="BY67" i="95"/>
  <c r="BU67" i="95"/>
  <c r="BQ67" i="95"/>
  <c r="BM67" i="95"/>
  <c r="BI67" i="95"/>
  <c r="BE67" i="95"/>
  <c r="BA67" i="95"/>
  <c r="AW67" i="95"/>
  <c r="AS67" i="95"/>
  <c r="AO67" i="95"/>
  <c r="AK67" i="95"/>
  <c r="AG67" i="95"/>
  <c r="AC67" i="95"/>
  <c r="Y67" i="95"/>
  <c r="U67" i="95"/>
  <c r="Q67" i="95"/>
  <c r="M67" i="95"/>
  <c r="DY66" i="95"/>
  <c r="DU66" i="95"/>
  <c r="DQ66" i="95"/>
  <c r="DM66" i="95"/>
  <c r="DI66" i="95"/>
  <c r="DE66" i="95"/>
  <c r="DA66" i="95"/>
  <c r="CW66" i="95"/>
  <c r="CS66" i="95"/>
  <c r="CO66" i="95"/>
  <c r="CK66" i="95"/>
  <c r="CG66" i="95"/>
  <c r="CC66" i="95"/>
  <c r="BY66" i="95"/>
  <c r="BU66" i="95"/>
  <c r="BQ66" i="95"/>
  <c r="BM66" i="95"/>
  <c r="BI66" i="95"/>
  <c r="BE66" i="95"/>
  <c r="BA66" i="95"/>
  <c r="AW66" i="95"/>
  <c r="AS66" i="95"/>
  <c r="AO66" i="95"/>
  <c r="AK66" i="95"/>
  <c r="AG66" i="95"/>
  <c r="AC66" i="95"/>
  <c r="Y66" i="95"/>
  <c r="U66" i="95"/>
  <c r="Q66" i="95"/>
  <c r="M66" i="95"/>
  <c r="DY65" i="95"/>
  <c r="DU65" i="95"/>
  <c r="DQ65" i="95"/>
  <c r="DM65" i="95"/>
  <c r="DI65" i="95"/>
  <c r="DE65" i="95"/>
  <c r="DA65" i="95"/>
  <c r="CW65" i="95"/>
  <c r="CS65" i="95"/>
  <c r="CO65" i="95"/>
  <c r="CK65" i="95"/>
  <c r="CG65" i="95"/>
  <c r="CC65" i="95"/>
  <c r="BY65" i="95"/>
  <c r="BU65" i="95"/>
  <c r="BQ65" i="95"/>
  <c r="BM65" i="95"/>
  <c r="BI65" i="95"/>
  <c r="BE65" i="95"/>
  <c r="BA65" i="95"/>
  <c r="AW65" i="95"/>
  <c r="AS65" i="95"/>
  <c r="AO65" i="95"/>
  <c r="AK65" i="95"/>
  <c r="AG65" i="95"/>
  <c r="AC65" i="95"/>
  <c r="Y65" i="95"/>
  <c r="U65" i="95"/>
  <c r="Q65" i="95"/>
  <c r="M65" i="95"/>
  <c r="DY64" i="95"/>
  <c r="DU64" i="95"/>
  <c r="DQ64" i="95"/>
  <c r="DM64" i="95"/>
  <c r="DI64" i="95"/>
  <c r="DE64" i="95"/>
  <c r="DA64" i="95"/>
  <c r="CW64" i="95"/>
  <c r="CS64" i="95"/>
  <c r="CO64" i="95"/>
  <c r="CK64" i="95"/>
  <c r="CG64" i="95"/>
  <c r="CC64" i="95"/>
  <c r="BY64" i="95"/>
  <c r="BU64" i="95"/>
  <c r="BQ64" i="95"/>
  <c r="BM64" i="95"/>
  <c r="BI64" i="95"/>
  <c r="BE64" i="95"/>
  <c r="BA64" i="95"/>
  <c r="AW64" i="95"/>
  <c r="AS64" i="95"/>
  <c r="AO64" i="95"/>
  <c r="AK64" i="95"/>
  <c r="AG64" i="95"/>
  <c r="AC64" i="95"/>
  <c r="Y64" i="95"/>
  <c r="U64" i="95"/>
  <c r="Q64" i="95"/>
  <c r="M64" i="95"/>
  <c r="DY63" i="95"/>
  <c r="DU63" i="95"/>
  <c r="DQ63" i="95"/>
  <c r="DM63" i="95"/>
  <c r="DI63" i="95"/>
  <c r="DE63" i="95"/>
  <c r="DA63" i="95"/>
  <c r="CW63" i="95"/>
  <c r="CS63" i="95"/>
  <c r="CO63" i="95"/>
  <c r="CK63" i="95"/>
  <c r="CG63" i="95"/>
  <c r="CC63" i="95"/>
  <c r="BY63" i="95"/>
  <c r="BU63" i="95"/>
  <c r="BQ63" i="95"/>
  <c r="BM63" i="95"/>
  <c r="BI63" i="95"/>
  <c r="BE63" i="95"/>
  <c r="BA63" i="95"/>
  <c r="AW63" i="95"/>
  <c r="AS63" i="95"/>
  <c r="AO63" i="95"/>
  <c r="AK63" i="95"/>
  <c r="AG63" i="95"/>
  <c r="AC63" i="95"/>
  <c r="Y63" i="95"/>
  <c r="U63" i="95"/>
  <c r="Q63" i="95"/>
  <c r="M63" i="95"/>
  <c r="DY62" i="95"/>
  <c r="DU62" i="95"/>
  <c r="DQ62" i="95"/>
  <c r="DM62" i="95"/>
  <c r="DI62" i="95"/>
  <c r="DE62" i="95"/>
  <c r="DA62" i="95"/>
  <c r="CW62" i="95"/>
  <c r="CS62" i="95"/>
  <c r="CO62" i="95"/>
  <c r="CK62" i="95"/>
  <c r="CG62" i="95"/>
  <c r="CC62" i="95"/>
  <c r="BY62" i="95"/>
  <c r="BU62" i="95"/>
  <c r="BQ62" i="95"/>
  <c r="BM62" i="95"/>
  <c r="BI62" i="95"/>
  <c r="BE62" i="95"/>
  <c r="BA62" i="95"/>
  <c r="AW62" i="95"/>
  <c r="AS62" i="95"/>
  <c r="AO62" i="95"/>
  <c r="AK62" i="95"/>
  <c r="AG62" i="95"/>
  <c r="AC62" i="95"/>
  <c r="Y62" i="95"/>
  <c r="U62" i="95"/>
  <c r="Q62" i="95"/>
  <c r="M62" i="95"/>
  <c r="DY61" i="95"/>
  <c r="DU61" i="95"/>
  <c r="DQ61" i="95"/>
  <c r="DM61" i="95"/>
  <c r="DI61" i="95"/>
  <c r="DE61" i="95"/>
  <c r="DA61" i="95"/>
  <c r="CW61" i="95"/>
  <c r="CS61" i="95"/>
  <c r="CO61" i="95"/>
  <c r="CK61" i="95"/>
  <c r="CG61" i="95"/>
  <c r="CC61" i="95"/>
  <c r="BY61" i="95"/>
  <c r="BU61" i="95"/>
  <c r="BQ61" i="95"/>
  <c r="BM61" i="95"/>
  <c r="BI61" i="95"/>
  <c r="BE61" i="95"/>
  <c r="BA61" i="95"/>
  <c r="AW61" i="95"/>
  <c r="AS61" i="95"/>
  <c r="AO61" i="95"/>
  <c r="AK61" i="95"/>
  <c r="AG61" i="95"/>
  <c r="AC61" i="95"/>
  <c r="Y61" i="95"/>
  <c r="U61" i="95"/>
  <c r="Q61" i="95"/>
  <c r="M61" i="95"/>
  <c r="DY60" i="95"/>
  <c r="DU60" i="95"/>
  <c r="DQ60" i="95"/>
  <c r="DM60" i="95"/>
  <c r="DI60" i="95"/>
  <c r="DE60" i="95"/>
  <c r="DA60" i="95"/>
  <c r="CW60" i="95"/>
  <c r="CS60" i="95"/>
  <c r="CO60" i="95"/>
  <c r="CK60" i="95"/>
  <c r="CG60" i="95"/>
  <c r="CC60" i="95"/>
  <c r="BY60" i="95"/>
  <c r="BU60" i="95"/>
  <c r="BQ60" i="95"/>
  <c r="BM60" i="95"/>
  <c r="BI60" i="95"/>
  <c r="BE60" i="95"/>
  <c r="BA60" i="95"/>
  <c r="AW60" i="95"/>
  <c r="AS60" i="95"/>
  <c r="AO60" i="95"/>
  <c r="AK60" i="95"/>
  <c r="AG60" i="95"/>
  <c r="AC60" i="95"/>
  <c r="Y60" i="95"/>
  <c r="U60" i="95"/>
  <c r="Q60" i="95"/>
  <c r="M60" i="95"/>
  <c r="DY59" i="95"/>
  <c r="DU59" i="95"/>
  <c r="DQ59" i="95"/>
  <c r="DM59" i="95"/>
  <c r="DI59" i="95"/>
  <c r="DE59" i="95"/>
  <c r="DA59" i="95"/>
  <c r="CW59" i="95"/>
  <c r="CS59" i="95"/>
  <c r="CO59" i="95"/>
  <c r="CK59" i="95"/>
  <c r="CG59" i="95"/>
  <c r="CC59" i="95"/>
  <c r="BY59" i="95"/>
  <c r="BU59" i="95"/>
  <c r="BQ59" i="95"/>
  <c r="BM59" i="95"/>
  <c r="BI59" i="95"/>
  <c r="BE59" i="95"/>
  <c r="BA59" i="95"/>
  <c r="AW59" i="95"/>
  <c r="AS59" i="95"/>
  <c r="AO59" i="95"/>
  <c r="AK59" i="95"/>
  <c r="AG59" i="95"/>
  <c r="AC59" i="95"/>
  <c r="Y59" i="95"/>
  <c r="U59" i="95"/>
  <c r="Q59" i="95"/>
  <c r="M59" i="95"/>
  <c r="DY58" i="95"/>
  <c r="DU58" i="95"/>
  <c r="DQ58" i="95"/>
  <c r="DM58" i="95"/>
  <c r="DI58" i="95"/>
  <c r="DE58" i="95"/>
  <c r="DA58" i="95"/>
  <c r="CW58" i="95"/>
  <c r="CS58" i="95"/>
  <c r="CO58" i="95"/>
  <c r="CK58" i="95"/>
  <c r="CG58" i="95"/>
  <c r="CC58" i="95"/>
  <c r="BY58" i="95"/>
  <c r="BU58" i="95"/>
  <c r="BQ58" i="95"/>
  <c r="BM58" i="95"/>
  <c r="BI58" i="95"/>
  <c r="BE58" i="95"/>
  <c r="BA58" i="95"/>
  <c r="AW58" i="95"/>
  <c r="AS58" i="95"/>
  <c r="AO58" i="95"/>
  <c r="AK58" i="95"/>
  <c r="AG58" i="95"/>
  <c r="AC58" i="95"/>
  <c r="Y58" i="95"/>
  <c r="U58" i="95"/>
  <c r="Q58" i="95"/>
  <c r="M58" i="95"/>
  <c r="DY57" i="95"/>
  <c r="DU57" i="95"/>
  <c r="DQ57" i="95"/>
  <c r="DM57" i="95"/>
  <c r="DI57" i="95"/>
  <c r="DE57" i="95"/>
  <c r="DA57" i="95"/>
  <c r="CW57" i="95"/>
  <c r="CS57" i="95"/>
  <c r="CO57" i="95"/>
  <c r="CK57" i="95"/>
  <c r="CG57" i="95"/>
  <c r="CC57" i="95"/>
  <c r="BY57" i="95"/>
  <c r="BU57" i="95"/>
  <c r="BQ57" i="95"/>
  <c r="BM57" i="95"/>
  <c r="BI57" i="95"/>
  <c r="BE57" i="95"/>
  <c r="BA57" i="95"/>
  <c r="AW57" i="95"/>
  <c r="AS57" i="95"/>
  <c r="AO57" i="95"/>
  <c r="AK57" i="95"/>
  <c r="AG57" i="95"/>
  <c r="AC57" i="95"/>
  <c r="Y57" i="95"/>
  <c r="U57" i="95"/>
  <c r="Q57" i="95"/>
  <c r="M57" i="95"/>
  <c r="DY56" i="95"/>
  <c r="DU56" i="95"/>
  <c r="DQ56" i="95"/>
  <c r="DM56" i="95"/>
  <c r="DI56" i="95"/>
  <c r="DE56" i="95"/>
  <c r="DA56" i="95"/>
  <c r="CW56" i="95"/>
  <c r="CS56" i="95"/>
  <c r="CO56" i="95"/>
  <c r="CK56" i="95"/>
  <c r="CG56" i="95"/>
  <c r="CC56" i="95"/>
  <c r="BY56" i="95"/>
  <c r="BU56" i="95"/>
  <c r="BQ56" i="95"/>
  <c r="BM56" i="95"/>
  <c r="BI56" i="95"/>
  <c r="BE56" i="95"/>
  <c r="BA56" i="95"/>
  <c r="AW56" i="95"/>
  <c r="AS56" i="95"/>
  <c r="AO56" i="95"/>
  <c r="AK56" i="95"/>
  <c r="AG56" i="95"/>
  <c r="AC56" i="95"/>
  <c r="Y56" i="95"/>
  <c r="U56" i="95"/>
  <c r="Q56" i="95"/>
  <c r="M56" i="95"/>
  <c r="DY55" i="95"/>
  <c r="DU55" i="95"/>
  <c r="DQ55" i="95"/>
  <c r="DM55" i="95"/>
  <c r="DI55" i="95"/>
  <c r="DE55" i="95"/>
  <c r="DA55" i="95"/>
  <c r="CW55" i="95"/>
  <c r="CS55" i="95"/>
  <c r="CO55" i="95"/>
  <c r="CK55" i="95"/>
  <c r="CG55" i="95"/>
  <c r="CC55" i="95"/>
  <c r="BY55" i="95"/>
  <c r="BU55" i="95"/>
  <c r="BQ55" i="95"/>
  <c r="BM55" i="95"/>
  <c r="BI55" i="95"/>
  <c r="BE55" i="95"/>
  <c r="BA55" i="95"/>
  <c r="AW55" i="95"/>
  <c r="AS55" i="95"/>
  <c r="AO55" i="95"/>
  <c r="AK55" i="95"/>
  <c r="AG55" i="95"/>
  <c r="AC55" i="95"/>
  <c r="Y55" i="95"/>
  <c r="U55" i="95"/>
  <c r="Q55" i="95"/>
  <c r="M55" i="95"/>
  <c r="DY54" i="95"/>
  <c r="DU54" i="95"/>
  <c r="DQ54" i="95"/>
  <c r="DM54" i="95"/>
  <c r="DI54" i="95"/>
  <c r="DE54" i="95"/>
  <c r="DA54" i="95"/>
  <c r="CW54" i="95"/>
  <c r="CS54" i="95"/>
  <c r="CO54" i="95"/>
  <c r="CK54" i="95"/>
  <c r="CG54" i="95"/>
  <c r="CC54" i="95"/>
  <c r="BY54" i="95"/>
  <c r="BU54" i="95"/>
  <c r="BQ54" i="95"/>
  <c r="BM54" i="95"/>
  <c r="BI54" i="95"/>
  <c r="BE54" i="95"/>
  <c r="BA54" i="95"/>
  <c r="AW54" i="95"/>
  <c r="AS54" i="95"/>
  <c r="AO54" i="95"/>
  <c r="AK54" i="95"/>
  <c r="AG54" i="95"/>
  <c r="AC54" i="95"/>
  <c r="Y54" i="95"/>
  <c r="U54" i="95"/>
  <c r="Q54" i="95"/>
  <c r="M54" i="95"/>
  <c r="DY53" i="95"/>
  <c r="DU53" i="95"/>
  <c r="DQ53" i="95"/>
  <c r="DM53" i="95"/>
  <c r="DI53" i="95"/>
  <c r="DE53" i="95"/>
  <c r="DA53" i="95"/>
  <c r="CW53" i="95"/>
  <c r="CS53" i="95"/>
  <c r="CO53" i="95"/>
  <c r="CK53" i="95"/>
  <c r="CG53" i="95"/>
  <c r="CC53" i="95"/>
  <c r="BY53" i="95"/>
  <c r="BU53" i="95"/>
  <c r="BQ53" i="95"/>
  <c r="BM53" i="95"/>
  <c r="BI53" i="95"/>
  <c r="BE53" i="95"/>
  <c r="BA53" i="95"/>
  <c r="AW53" i="95"/>
  <c r="AS53" i="95"/>
  <c r="AO53" i="95"/>
  <c r="AK53" i="95"/>
  <c r="AG53" i="95"/>
  <c r="AC53" i="95"/>
  <c r="Y53" i="95"/>
  <c r="U53" i="95"/>
  <c r="Q53" i="95"/>
  <c r="M53" i="95"/>
  <c r="DY52" i="95"/>
  <c r="DU52" i="95"/>
  <c r="DQ52" i="95"/>
  <c r="DM52" i="95"/>
  <c r="DI52" i="95"/>
  <c r="DE52" i="95"/>
  <c r="DA52" i="95"/>
  <c r="CW52" i="95"/>
  <c r="CS52" i="95"/>
  <c r="CO52" i="95"/>
  <c r="CK52" i="95"/>
  <c r="CG52" i="95"/>
  <c r="CC52" i="95"/>
  <c r="BY52" i="95"/>
  <c r="BU52" i="95"/>
  <c r="BQ52" i="95"/>
  <c r="BM52" i="95"/>
  <c r="BI52" i="95"/>
  <c r="BE52" i="95"/>
  <c r="BA52" i="95"/>
  <c r="AW52" i="95"/>
  <c r="AS52" i="95"/>
  <c r="AO52" i="95"/>
  <c r="AK52" i="95"/>
  <c r="AG52" i="95"/>
  <c r="AC52" i="95"/>
  <c r="Y52" i="95"/>
  <c r="U52" i="95"/>
  <c r="Q52" i="95"/>
  <c r="M52" i="95"/>
  <c r="DY51" i="95"/>
  <c r="DU51" i="95"/>
  <c r="DQ51" i="95"/>
  <c r="DM51" i="95"/>
  <c r="DI51" i="95"/>
  <c r="DE51" i="95"/>
  <c r="DA51" i="95"/>
  <c r="CW51" i="95"/>
  <c r="CS51" i="95"/>
  <c r="CO51" i="95"/>
  <c r="CK51" i="95"/>
  <c r="CG51" i="95"/>
  <c r="CC51" i="95"/>
  <c r="BY51" i="95"/>
  <c r="BU51" i="95"/>
  <c r="BQ51" i="95"/>
  <c r="BM51" i="95"/>
  <c r="BI51" i="95"/>
  <c r="BE51" i="95"/>
  <c r="BA51" i="95"/>
  <c r="AW51" i="95"/>
  <c r="AS51" i="95"/>
  <c r="AO51" i="95"/>
  <c r="AK51" i="95"/>
  <c r="AG51" i="95"/>
  <c r="AC51" i="95"/>
  <c r="Y51" i="95"/>
  <c r="U51" i="95"/>
  <c r="Q51" i="95"/>
  <c r="M51" i="95"/>
  <c r="DY50" i="95"/>
  <c r="DU50" i="95"/>
  <c r="DQ50" i="95"/>
  <c r="DM50" i="95"/>
  <c r="DI50" i="95"/>
  <c r="DE50" i="95"/>
  <c r="DA50" i="95"/>
  <c r="CW50" i="95"/>
  <c r="CS50" i="95"/>
  <c r="CO50" i="95"/>
  <c r="CK50" i="95"/>
  <c r="CG50" i="95"/>
  <c r="CC50" i="95"/>
  <c r="BY50" i="95"/>
  <c r="BU50" i="95"/>
  <c r="BQ50" i="95"/>
  <c r="BM50" i="95"/>
  <c r="BI50" i="95"/>
  <c r="BE50" i="95"/>
  <c r="BA50" i="95"/>
  <c r="AW50" i="95"/>
  <c r="AS50" i="95"/>
  <c r="AO50" i="95"/>
  <c r="AK50" i="95"/>
  <c r="AG50" i="95"/>
  <c r="AC50" i="95"/>
  <c r="Y50" i="95"/>
  <c r="U50" i="95"/>
  <c r="Q50" i="95"/>
  <c r="M50" i="95"/>
  <c r="DY49" i="95"/>
  <c r="DU49" i="95"/>
  <c r="DQ49" i="95"/>
  <c r="DM49" i="95"/>
  <c r="DI49" i="95"/>
  <c r="DE49" i="95"/>
  <c r="DA49" i="95"/>
  <c r="CW49" i="95"/>
  <c r="CS49" i="95"/>
  <c r="CO49" i="95"/>
  <c r="CK49" i="95"/>
  <c r="CG49" i="95"/>
  <c r="CC49" i="95"/>
  <c r="BY49" i="95"/>
  <c r="BU49" i="95"/>
  <c r="BQ49" i="95"/>
  <c r="BM49" i="95"/>
  <c r="BI49" i="95"/>
  <c r="BE49" i="95"/>
  <c r="BA49" i="95"/>
  <c r="AW49" i="95"/>
  <c r="AS49" i="95"/>
  <c r="AO49" i="95"/>
  <c r="AK49" i="95"/>
  <c r="AG49" i="95"/>
  <c r="AC49" i="95"/>
  <c r="Y49" i="95"/>
  <c r="U49" i="95"/>
  <c r="Q49" i="95"/>
  <c r="M49" i="95"/>
  <c r="DY48" i="95"/>
  <c r="DU48" i="95"/>
  <c r="DQ48" i="95"/>
  <c r="DM48" i="95"/>
  <c r="DI48" i="95"/>
  <c r="DE48" i="95"/>
  <c r="DA48" i="95"/>
  <c r="CW48" i="95"/>
  <c r="CS48" i="95"/>
  <c r="CO48" i="95"/>
  <c r="CK48" i="95"/>
  <c r="CG48" i="95"/>
  <c r="CC48" i="95"/>
  <c r="BY48" i="95"/>
  <c r="BU48" i="95"/>
  <c r="BQ48" i="95"/>
  <c r="BM48" i="95"/>
  <c r="BI48" i="95"/>
  <c r="BE48" i="95"/>
  <c r="BA48" i="95"/>
  <c r="AW48" i="95"/>
  <c r="AS48" i="95"/>
  <c r="AO48" i="95"/>
  <c r="AK48" i="95"/>
  <c r="AG48" i="95"/>
  <c r="AC48" i="95"/>
  <c r="Y48" i="95"/>
  <c r="U48" i="95"/>
  <c r="Q48" i="95"/>
  <c r="M48" i="95"/>
  <c r="DY47" i="95"/>
  <c r="DU47" i="95"/>
  <c r="DQ47" i="95"/>
  <c r="DM47" i="95"/>
  <c r="DI47" i="95"/>
  <c r="DE47" i="95"/>
  <c r="DA47" i="95"/>
  <c r="CW47" i="95"/>
  <c r="CS47" i="95"/>
  <c r="CO47" i="95"/>
  <c r="CK47" i="95"/>
  <c r="CG47" i="95"/>
  <c r="CC47" i="95"/>
  <c r="BY47" i="95"/>
  <c r="BU47" i="95"/>
  <c r="BQ47" i="95"/>
  <c r="BM47" i="95"/>
  <c r="BI47" i="95"/>
  <c r="BE47" i="95"/>
  <c r="BA47" i="95"/>
  <c r="AW47" i="95"/>
  <c r="AS47" i="95"/>
  <c r="AO47" i="95"/>
  <c r="AK47" i="95"/>
  <c r="AG47" i="95"/>
  <c r="AC47" i="95"/>
  <c r="Y47" i="95"/>
  <c r="U47" i="95"/>
  <c r="Q47" i="95"/>
  <c r="M47" i="95"/>
  <c r="DY46" i="95"/>
  <c r="DU46" i="95"/>
  <c r="DQ46" i="95"/>
  <c r="DM46" i="95"/>
  <c r="DI46" i="95"/>
  <c r="DE46" i="95"/>
  <c r="DA46" i="95"/>
  <c r="CW46" i="95"/>
  <c r="CS46" i="95"/>
  <c r="CO46" i="95"/>
  <c r="CK46" i="95"/>
  <c r="CG46" i="95"/>
  <c r="CC46" i="95"/>
  <c r="BY46" i="95"/>
  <c r="BU46" i="95"/>
  <c r="BQ46" i="95"/>
  <c r="BM46" i="95"/>
  <c r="BI46" i="95"/>
  <c r="BE46" i="95"/>
  <c r="BA46" i="95"/>
  <c r="AW46" i="95"/>
  <c r="AS46" i="95"/>
  <c r="AO46" i="95"/>
  <c r="AK46" i="95"/>
  <c r="AG46" i="95"/>
  <c r="AC46" i="95"/>
  <c r="Y46" i="95"/>
  <c r="U46" i="95"/>
  <c r="Q46" i="95"/>
  <c r="M46" i="95"/>
  <c r="DY45" i="95"/>
  <c r="DU45" i="95"/>
  <c r="DQ45" i="95"/>
  <c r="DM45" i="95"/>
  <c r="DI45" i="95"/>
  <c r="DE45" i="95"/>
  <c r="DA45" i="95"/>
  <c r="CW45" i="95"/>
  <c r="CS45" i="95"/>
  <c r="CO45" i="95"/>
  <c r="CK45" i="95"/>
  <c r="CG45" i="95"/>
  <c r="CC45" i="95"/>
  <c r="BY45" i="95"/>
  <c r="BU45" i="95"/>
  <c r="BQ45" i="95"/>
  <c r="BM45" i="95"/>
  <c r="BI45" i="95"/>
  <c r="BE45" i="95"/>
  <c r="BA45" i="95"/>
  <c r="AW45" i="95"/>
  <c r="AS45" i="95"/>
  <c r="AO45" i="95"/>
  <c r="AK45" i="95"/>
  <c r="AG45" i="95"/>
  <c r="AC45" i="95"/>
  <c r="Y45" i="95"/>
  <c r="U45" i="95"/>
  <c r="Q45" i="95"/>
  <c r="M45" i="95"/>
  <c r="DY44" i="95"/>
  <c r="DU44" i="95"/>
  <c r="DQ44" i="95"/>
  <c r="DM44" i="95"/>
  <c r="DI44" i="95"/>
  <c r="DE44" i="95"/>
  <c r="DA44" i="95"/>
  <c r="CW44" i="95"/>
  <c r="CS44" i="95"/>
  <c r="CO44" i="95"/>
  <c r="CK44" i="95"/>
  <c r="CG44" i="95"/>
  <c r="CC44" i="95"/>
  <c r="BY44" i="95"/>
  <c r="BU44" i="95"/>
  <c r="BQ44" i="95"/>
  <c r="BM44" i="95"/>
  <c r="BI44" i="95"/>
  <c r="BE44" i="95"/>
  <c r="BA44" i="95"/>
  <c r="AW44" i="95"/>
  <c r="AS44" i="95"/>
  <c r="AO44" i="95"/>
  <c r="AK44" i="95"/>
  <c r="AG44" i="95"/>
  <c r="AC44" i="95"/>
  <c r="Y44" i="95"/>
  <c r="U44" i="95"/>
  <c r="Q44" i="95"/>
  <c r="M44" i="95"/>
  <c r="DY43" i="95"/>
  <c r="DU43" i="95"/>
  <c r="DQ43" i="95"/>
  <c r="DM43" i="95"/>
  <c r="DI43" i="95"/>
  <c r="DE43" i="95"/>
  <c r="DA43" i="95"/>
  <c r="CW43" i="95"/>
  <c r="CS43" i="95"/>
  <c r="CO43" i="95"/>
  <c r="CK43" i="95"/>
  <c r="CG43" i="95"/>
  <c r="CC43" i="95"/>
  <c r="BY43" i="95"/>
  <c r="BU43" i="95"/>
  <c r="BQ43" i="95"/>
  <c r="BM43" i="95"/>
  <c r="BI43" i="95"/>
  <c r="BE43" i="95"/>
  <c r="BA43" i="95"/>
  <c r="AW43" i="95"/>
  <c r="AS43" i="95"/>
  <c r="AO43" i="95"/>
  <c r="AK43" i="95"/>
  <c r="AG43" i="95"/>
  <c r="AC43" i="95"/>
  <c r="Y43" i="95"/>
  <c r="U43" i="95"/>
  <c r="Q43" i="95"/>
  <c r="M43" i="95"/>
  <c r="DY42" i="95"/>
  <c r="DU42" i="95"/>
  <c r="DQ42" i="95"/>
  <c r="DM42" i="95"/>
  <c r="DI42" i="95"/>
  <c r="DE42" i="95"/>
  <c r="DA42" i="95"/>
  <c r="CW42" i="95"/>
  <c r="CS42" i="95"/>
  <c r="CO42" i="95"/>
  <c r="CK42" i="95"/>
  <c r="CG42" i="95"/>
  <c r="CC42" i="95"/>
  <c r="BY42" i="95"/>
  <c r="BU42" i="95"/>
  <c r="BQ42" i="95"/>
  <c r="BM42" i="95"/>
  <c r="BI42" i="95"/>
  <c r="BE42" i="95"/>
  <c r="BA42" i="95"/>
  <c r="AW42" i="95"/>
  <c r="AS42" i="95"/>
  <c r="AO42" i="95"/>
  <c r="AK42" i="95"/>
  <c r="AG42" i="95"/>
  <c r="AC42" i="95"/>
  <c r="Y42" i="95"/>
  <c r="U42" i="95"/>
  <c r="Q42" i="95"/>
  <c r="M42" i="95"/>
  <c r="DY41" i="95"/>
  <c r="DU41" i="95"/>
  <c r="DQ41" i="95"/>
  <c r="DM41" i="95"/>
  <c r="DI41" i="95"/>
  <c r="DE41" i="95"/>
  <c r="DA41" i="95"/>
  <c r="CW41" i="95"/>
  <c r="CS41" i="95"/>
  <c r="CO41" i="95"/>
  <c r="CK41" i="95"/>
  <c r="CG41" i="95"/>
  <c r="CC41" i="95"/>
  <c r="BY41" i="95"/>
  <c r="BU41" i="95"/>
  <c r="BQ41" i="95"/>
  <c r="BM41" i="95"/>
  <c r="BI41" i="95"/>
  <c r="BE41" i="95"/>
  <c r="BA41" i="95"/>
  <c r="AW41" i="95"/>
  <c r="AS41" i="95"/>
  <c r="AO41" i="95"/>
  <c r="AK41" i="95"/>
  <c r="AG41" i="95"/>
  <c r="AC41" i="95"/>
  <c r="Y41" i="95"/>
  <c r="U41" i="95"/>
  <c r="Q41" i="95"/>
  <c r="M41" i="95"/>
  <c r="DY40" i="95"/>
  <c r="DU40" i="95"/>
  <c r="DQ40" i="95"/>
  <c r="DM40" i="95"/>
  <c r="DI40" i="95"/>
  <c r="DE40" i="95"/>
  <c r="DA40" i="95"/>
  <c r="CW40" i="95"/>
  <c r="CS40" i="95"/>
  <c r="CO40" i="95"/>
  <c r="CK40" i="95"/>
  <c r="CG40" i="95"/>
  <c r="CC40" i="95"/>
  <c r="BY40" i="95"/>
  <c r="BU40" i="95"/>
  <c r="BQ40" i="95"/>
  <c r="BM40" i="95"/>
  <c r="BI40" i="95"/>
  <c r="BE40" i="95"/>
  <c r="BA40" i="95"/>
  <c r="AW40" i="95"/>
  <c r="AS40" i="95"/>
  <c r="AO40" i="95"/>
  <c r="AK40" i="95"/>
  <c r="AG40" i="95"/>
  <c r="AC40" i="95"/>
  <c r="Y40" i="95"/>
  <c r="U40" i="95"/>
  <c r="Q40" i="95"/>
  <c r="M40" i="95"/>
  <c r="DY39" i="95"/>
  <c r="DU39" i="95"/>
  <c r="DQ39" i="95"/>
  <c r="DM39" i="95"/>
  <c r="DI39" i="95"/>
  <c r="DE39" i="95"/>
  <c r="DA39" i="95"/>
  <c r="CW39" i="95"/>
  <c r="CS39" i="95"/>
  <c r="CO39" i="95"/>
  <c r="CK39" i="95"/>
  <c r="CG39" i="95"/>
  <c r="CC39" i="95"/>
  <c r="BY39" i="95"/>
  <c r="BU39" i="95"/>
  <c r="BQ39" i="95"/>
  <c r="BM39" i="95"/>
  <c r="BI39" i="95"/>
  <c r="BE39" i="95"/>
  <c r="BA39" i="95"/>
  <c r="AW39" i="95"/>
  <c r="AS39" i="95"/>
  <c r="AO39" i="95"/>
  <c r="AK39" i="95"/>
  <c r="AG39" i="95"/>
  <c r="AC39" i="95"/>
  <c r="Y39" i="95"/>
  <c r="U39" i="95"/>
  <c r="Q39" i="95"/>
  <c r="M39" i="95"/>
  <c r="DY38" i="95"/>
  <c r="DU38" i="95"/>
  <c r="DQ38" i="95"/>
  <c r="DM38" i="95"/>
  <c r="DI38" i="95"/>
  <c r="DE38" i="95"/>
  <c r="DA38" i="95"/>
  <c r="CW38" i="95"/>
  <c r="CS38" i="95"/>
  <c r="CO38" i="95"/>
  <c r="CK38" i="95"/>
  <c r="CG38" i="95"/>
  <c r="CC38" i="95"/>
  <c r="BY38" i="95"/>
  <c r="BU38" i="95"/>
  <c r="BQ38" i="95"/>
  <c r="BM38" i="95"/>
  <c r="BI38" i="95"/>
  <c r="BE38" i="95"/>
  <c r="BA38" i="95"/>
  <c r="AW38" i="95"/>
  <c r="AS38" i="95"/>
  <c r="AO38" i="95"/>
  <c r="AK38" i="95"/>
  <c r="AG38" i="95"/>
  <c r="AC38" i="95"/>
  <c r="Y38" i="95"/>
  <c r="U38" i="95"/>
  <c r="Q38" i="95"/>
  <c r="M38" i="95"/>
  <c r="DY37" i="95"/>
  <c r="DU37" i="95"/>
  <c r="DQ37" i="95"/>
  <c r="DM37" i="95"/>
  <c r="DI37" i="95"/>
  <c r="DE37" i="95"/>
  <c r="DA37" i="95"/>
  <c r="CW37" i="95"/>
  <c r="CS37" i="95"/>
  <c r="CO37" i="95"/>
  <c r="CK37" i="95"/>
  <c r="CG37" i="95"/>
  <c r="CC37" i="95"/>
  <c r="BY37" i="95"/>
  <c r="BU37" i="95"/>
  <c r="BQ37" i="95"/>
  <c r="BM37" i="95"/>
  <c r="BI37" i="95"/>
  <c r="BE37" i="95"/>
  <c r="BA37" i="95"/>
  <c r="AW37" i="95"/>
  <c r="AS37" i="95"/>
  <c r="AO37" i="95"/>
  <c r="AK37" i="95"/>
  <c r="AG37" i="95"/>
  <c r="AC37" i="95"/>
  <c r="Y37" i="95"/>
  <c r="U37" i="95"/>
  <c r="Q37" i="95"/>
  <c r="M37" i="95"/>
  <c r="DY36" i="95"/>
  <c r="DU36" i="95"/>
  <c r="DQ36" i="95"/>
  <c r="DM36" i="95"/>
  <c r="DI36" i="95"/>
  <c r="DE36" i="95"/>
  <c r="DA36" i="95"/>
  <c r="CW36" i="95"/>
  <c r="CS36" i="95"/>
  <c r="CO36" i="95"/>
  <c r="CK36" i="95"/>
  <c r="CG36" i="95"/>
  <c r="CC36" i="95"/>
  <c r="BY36" i="95"/>
  <c r="BU36" i="95"/>
  <c r="BQ36" i="95"/>
  <c r="BM36" i="95"/>
  <c r="BI36" i="95"/>
  <c r="BE36" i="95"/>
  <c r="BA36" i="95"/>
  <c r="AW36" i="95"/>
  <c r="AS36" i="95"/>
  <c r="AO36" i="95"/>
  <c r="AK36" i="95"/>
  <c r="AG36" i="95"/>
  <c r="AC36" i="95"/>
  <c r="Y36" i="95"/>
  <c r="U36" i="95"/>
  <c r="Q36" i="95"/>
  <c r="M36" i="95"/>
  <c r="DY35" i="95"/>
  <c r="DU35" i="95"/>
  <c r="DQ35" i="95"/>
  <c r="DM35" i="95"/>
  <c r="DI35" i="95"/>
  <c r="DE35" i="95"/>
  <c r="DA35" i="95"/>
  <c r="CW35" i="95"/>
  <c r="CS35" i="95"/>
  <c r="CO35" i="95"/>
  <c r="CK35" i="95"/>
  <c r="CG35" i="95"/>
  <c r="CC35" i="95"/>
  <c r="BY35" i="95"/>
  <c r="BU35" i="95"/>
  <c r="BQ35" i="95"/>
  <c r="BM35" i="95"/>
  <c r="BI35" i="95"/>
  <c r="BE35" i="95"/>
  <c r="BA35" i="95"/>
  <c r="AW35" i="95"/>
  <c r="AS35" i="95"/>
  <c r="AO35" i="95"/>
  <c r="AK35" i="95"/>
  <c r="AG35" i="95"/>
  <c r="AC35" i="95"/>
  <c r="Y35" i="95"/>
  <c r="U35" i="95"/>
  <c r="Q35" i="95"/>
  <c r="M35" i="95"/>
  <c r="DY34" i="95"/>
  <c r="DU34" i="95"/>
  <c r="DQ34" i="95"/>
  <c r="DM34" i="95"/>
  <c r="DI34" i="95"/>
  <c r="DE34" i="95"/>
  <c r="DA34" i="95"/>
  <c r="CW34" i="95"/>
  <c r="CS34" i="95"/>
  <c r="CO34" i="95"/>
  <c r="CK34" i="95"/>
  <c r="CG34" i="95"/>
  <c r="CC34" i="95"/>
  <c r="BY34" i="95"/>
  <c r="BU34" i="95"/>
  <c r="BQ34" i="95"/>
  <c r="BM34" i="95"/>
  <c r="BI34" i="95"/>
  <c r="BE34" i="95"/>
  <c r="BA34" i="95"/>
  <c r="AW34" i="95"/>
  <c r="AS34" i="95"/>
  <c r="AK34" i="95"/>
  <c r="AG34" i="95"/>
  <c r="AC34" i="95"/>
  <c r="Y34" i="95"/>
  <c r="U34" i="95"/>
  <c r="Q34" i="95"/>
  <c r="M34" i="95"/>
  <c r="DY33" i="95"/>
  <c r="DU33" i="95"/>
  <c r="DQ33" i="95"/>
  <c r="DM33" i="95"/>
  <c r="DI33" i="95"/>
  <c r="DE33" i="95"/>
  <c r="DA33" i="95"/>
  <c r="CW33" i="95"/>
  <c r="CS33" i="95"/>
  <c r="CO33" i="95"/>
  <c r="CK33" i="95"/>
  <c r="CG33" i="95"/>
  <c r="CC33" i="95"/>
  <c r="BY33" i="95"/>
  <c r="BU33" i="95"/>
  <c r="BQ33" i="95"/>
  <c r="BM33" i="95"/>
  <c r="BI33" i="95"/>
  <c r="BE33" i="95"/>
  <c r="BA33" i="95"/>
  <c r="AW33" i="95"/>
  <c r="AS33" i="95"/>
  <c r="AK33" i="95"/>
  <c r="AG33" i="95"/>
  <c r="AC33" i="95"/>
  <c r="Y33" i="95"/>
  <c r="U33" i="95"/>
  <c r="Q33" i="95"/>
  <c r="M33" i="95"/>
  <c r="DY32" i="95"/>
  <c r="DU32" i="95"/>
  <c r="DQ32" i="95"/>
  <c r="DM32" i="95"/>
  <c r="DI32" i="95"/>
  <c r="DE32" i="95"/>
  <c r="DA32" i="95"/>
  <c r="CW32" i="95"/>
  <c r="CS32" i="95"/>
  <c r="CO32" i="95"/>
  <c r="CK32" i="95"/>
  <c r="CG32" i="95"/>
  <c r="BY32" i="95"/>
  <c r="BU32" i="95"/>
  <c r="BQ32" i="95"/>
  <c r="BM32" i="95"/>
  <c r="BI32" i="95"/>
  <c r="BE32" i="95"/>
  <c r="BA32" i="95"/>
  <c r="AW32" i="95"/>
  <c r="AS32" i="95"/>
  <c r="AK32" i="95"/>
  <c r="AG32" i="95"/>
  <c r="AC32" i="95"/>
  <c r="Y32" i="95"/>
  <c r="U32" i="95"/>
  <c r="Q32" i="95"/>
  <c r="M32" i="95"/>
  <c r="DY31" i="95"/>
  <c r="DU31" i="95"/>
  <c r="DQ31" i="95"/>
  <c r="DM31" i="95"/>
  <c r="DI31" i="95"/>
  <c r="DE31" i="95"/>
  <c r="DA31" i="95"/>
  <c r="CW31" i="95"/>
  <c r="CS31" i="95"/>
  <c r="CO31" i="95"/>
  <c r="CK31" i="95"/>
  <c r="CG31" i="95"/>
  <c r="BY31" i="95"/>
  <c r="BU31" i="95"/>
  <c r="BQ31" i="95"/>
  <c r="BM31" i="95"/>
  <c r="BI31" i="95"/>
  <c r="BE31" i="95"/>
  <c r="BA31" i="95"/>
  <c r="AW31" i="95"/>
  <c r="AS31" i="95"/>
  <c r="AK31" i="95"/>
  <c r="AC31" i="95"/>
  <c r="Y31" i="95"/>
  <c r="U31" i="95"/>
  <c r="Q31" i="95"/>
  <c r="M31" i="95"/>
  <c r="DY30" i="95"/>
  <c r="DU30" i="95"/>
  <c r="DQ30" i="95"/>
  <c r="DM30" i="95"/>
  <c r="DI30" i="95"/>
  <c r="DE30" i="95"/>
  <c r="DA30" i="95"/>
  <c r="CW30" i="95"/>
  <c r="CS30" i="95"/>
  <c r="CO30" i="95"/>
  <c r="CK30" i="95"/>
  <c r="CG30" i="95"/>
  <c r="BU30" i="95"/>
  <c r="BQ30" i="95"/>
  <c r="BM30" i="95"/>
  <c r="BI30" i="95"/>
  <c r="BE30" i="95"/>
  <c r="BA30" i="95"/>
  <c r="AW30" i="95"/>
  <c r="AS30" i="95"/>
  <c r="AK30" i="95"/>
  <c r="AC30" i="95"/>
  <c r="Y30" i="95"/>
  <c r="U30" i="95"/>
  <c r="Q30" i="95"/>
  <c r="M30" i="95"/>
  <c r="DY29" i="95"/>
  <c r="DU29" i="95"/>
  <c r="DQ29" i="95"/>
  <c r="DM29" i="95"/>
  <c r="DI29" i="95"/>
  <c r="DE29" i="95"/>
  <c r="CW29" i="95"/>
  <c r="CS29" i="95"/>
  <c r="CO29" i="95"/>
  <c r="CK29" i="95"/>
  <c r="BU29" i="95"/>
  <c r="BQ29" i="95"/>
  <c r="BI29" i="95"/>
  <c r="BE29" i="95"/>
  <c r="BA29" i="95"/>
  <c r="AW29" i="95"/>
  <c r="AC29" i="95"/>
  <c r="Y29" i="95"/>
  <c r="U29" i="95"/>
  <c r="Q29" i="95"/>
  <c r="M29" i="95"/>
  <c r="DY28" i="95"/>
  <c r="DU28" i="95"/>
  <c r="DQ28" i="95"/>
  <c r="DM28" i="95"/>
  <c r="DI28" i="95"/>
  <c r="DE28" i="95"/>
  <c r="CW28" i="95"/>
  <c r="CS28" i="95"/>
  <c r="CO28" i="95"/>
  <c r="BU28" i="95"/>
  <c r="BQ28" i="95"/>
  <c r="BI28" i="95"/>
  <c r="BE28" i="95"/>
  <c r="AW28" i="95"/>
  <c r="AC28" i="95"/>
  <c r="Y28" i="95"/>
  <c r="U28" i="95"/>
  <c r="Q28" i="95"/>
  <c r="M28" i="95"/>
  <c r="DY27" i="95"/>
  <c r="DU27" i="95"/>
  <c r="DQ27" i="95"/>
  <c r="DM27" i="95"/>
  <c r="DI27" i="95"/>
  <c r="DE27" i="95"/>
  <c r="CW27" i="95"/>
  <c r="CS27" i="95"/>
  <c r="CO27" i="95"/>
  <c r="BU27" i="95"/>
  <c r="BQ27" i="95"/>
  <c r="BI27" i="95"/>
  <c r="BE27" i="95"/>
  <c r="AC27" i="95"/>
  <c r="Y27" i="95"/>
  <c r="Q27" i="95"/>
  <c r="M27" i="95"/>
  <c r="DY26" i="95"/>
  <c r="DU26" i="95"/>
  <c r="DQ26" i="95"/>
  <c r="DE26" i="95"/>
  <c r="CW26" i="95"/>
  <c r="CS26" i="95"/>
  <c r="CO26" i="95"/>
  <c r="BU26" i="95"/>
  <c r="BQ26" i="95"/>
  <c r="BI26" i="95"/>
  <c r="BE26" i="95"/>
  <c r="Y26" i="95"/>
  <c r="M26" i="95"/>
  <c r="DY25" i="95"/>
  <c r="DU25" i="95"/>
  <c r="DQ25" i="95"/>
  <c r="DE25" i="95"/>
  <c r="CW25" i="95"/>
  <c r="CS25" i="95"/>
  <c r="BQ25" i="95"/>
  <c r="BI25" i="95"/>
  <c r="BE25" i="95"/>
  <c r="M25" i="95"/>
  <c r="DY24" i="95"/>
  <c r="DU24" i="95"/>
  <c r="DQ24" i="95"/>
  <c r="DE24" i="95"/>
  <c r="CS24" i="95"/>
  <c r="BQ24" i="95"/>
  <c r="BI24" i="95"/>
  <c r="M24" i="95"/>
  <c r="DY23" i="95"/>
  <c r="DU23" i="95"/>
  <c r="DQ23" i="95"/>
  <c r="DE23" i="95"/>
  <c r="BQ23" i="95"/>
  <c r="BI23" i="95"/>
  <c r="DQ22" i="95"/>
  <c r="DE22" i="95"/>
  <c r="BQ22" i="95"/>
  <c r="DQ21" i="95"/>
  <c r="DE21" i="95"/>
  <c r="BQ21" i="95"/>
  <c r="DQ20" i="95"/>
  <c r="DQ19" i="95"/>
  <c r="DY14" i="95"/>
  <c r="DY15" i="95" s="1"/>
  <c r="DY16" i="95" s="1"/>
  <c r="DY17" i="95" s="1"/>
  <c r="DY18" i="95" s="1"/>
  <c r="DY19" i="95" s="1"/>
  <c r="DY20" i="95" s="1"/>
  <c r="DY21" i="95" s="1"/>
  <c r="DY22" i="95" s="1"/>
  <c r="DU14" i="95"/>
  <c r="DU15" i="95" s="1"/>
  <c r="DU16" i="95" s="1"/>
  <c r="DU17" i="95" s="1"/>
  <c r="DU18" i="95" s="1"/>
  <c r="DU19" i="95" s="1"/>
  <c r="DU20" i="95" s="1"/>
  <c r="DU21" i="95" s="1"/>
  <c r="DU22" i="95" s="1"/>
  <c r="DQ14" i="95"/>
  <c r="DQ15" i="95" s="1"/>
  <c r="DQ16" i="95" s="1"/>
  <c r="DQ17" i="95" s="1"/>
  <c r="DQ18" i="95" s="1"/>
  <c r="DM14" i="95"/>
  <c r="DM15" i="95" s="1"/>
  <c r="DM16" i="95" s="1"/>
  <c r="DM17" i="95" s="1"/>
  <c r="DM18" i="95" s="1"/>
  <c r="DM19" i="95" s="1"/>
  <c r="DM20" i="95" s="1"/>
  <c r="DM21" i="95" s="1"/>
  <c r="DM22" i="95" s="1"/>
  <c r="DM23" i="95" s="1"/>
  <c r="DM24" i="95" s="1"/>
  <c r="DM25" i="95" s="1"/>
  <c r="DM26" i="95" s="1"/>
  <c r="DI14" i="95"/>
  <c r="DI15" i="95" s="1"/>
  <c r="DI16" i="95" s="1"/>
  <c r="DI17" i="95" s="1"/>
  <c r="DI18" i="95" s="1"/>
  <c r="DI19" i="95" s="1"/>
  <c r="DI20" i="95" s="1"/>
  <c r="DI21" i="95" s="1"/>
  <c r="DI22" i="95" s="1"/>
  <c r="DI23" i="95" s="1"/>
  <c r="DI24" i="95" s="1"/>
  <c r="DI25" i="95" s="1"/>
  <c r="DI26" i="95" s="1"/>
  <c r="DE14" i="95"/>
  <c r="DE15" i="95" s="1"/>
  <c r="DE16" i="95" s="1"/>
  <c r="DE17" i="95" s="1"/>
  <c r="DE18" i="95" s="1"/>
  <c r="DE19" i="95" s="1"/>
  <c r="DE20" i="95" s="1"/>
  <c r="DA14" i="95"/>
  <c r="DA15" i="95" s="1"/>
  <c r="DA16" i="95" s="1"/>
  <c r="DA17" i="95" s="1"/>
  <c r="DA18" i="95" s="1"/>
  <c r="DA19" i="95" s="1"/>
  <c r="DA20" i="95" s="1"/>
  <c r="DA21" i="95" s="1"/>
  <c r="DA22" i="95" s="1"/>
  <c r="DA23" i="95" s="1"/>
  <c r="DA24" i="95" s="1"/>
  <c r="DA25" i="95" s="1"/>
  <c r="DA26" i="95" s="1"/>
  <c r="DA27" i="95" s="1"/>
  <c r="DA28" i="95" s="1"/>
  <c r="DA29" i="95" s="1"/>
  <c r="CW14" i="95"/>
  <c r="CW15" i="95" s="1"/>
  <c r="CW16" i="95" s="1"/>
  <c r="CW17" i="95" s="1"/>
  <c r="CW18" i="95" s="1"/>
  <c r="CW19" i="95" s="1"/>
  <c r="CW20" i="95" s="1"/>
  <c r="CW21" i="95" s="1"/>
  <c r="CW22" i="95" s="1"/>
  <c r="CW23" i="95" s="1"/>
  <c r="CW24" i="95" s="1"/>
  <c r="CS14" i="95"/>
  <c r="CS15" i="95" s="1"/>
  <c r="CS16" i="95" s="1"/>
  <c r="CS17" i="95" s="1"/>
  <c r="CS18" i="95" s="1"/>
  <c r="CS19" i="95" s="1"/>
  <c r="CS20" i="95" s="1"/>
  <c r="CS21" i="95" s="1"/>
  <c r="CS22" i="95" s="1"/>
  <c r="CS23" i="95" s="1"/>
  <c r="CO14" i="95"/>
  <c r="CO15" i="95" s="1"/>
  <c r="CO16" i="95" s="1"/>
  <c r="CO17" i="95" s="1"/>
  <c r="CO18" i="95" s="1"/>
  <c r="CO19" i="95" s="1"/>
  <c r="CO20" i="95" s="1"/>
  <c r="CO21" i="95" s="1"/>
  <c r="CO22" i="95" s="1"/>
  <c r="CO23" i="95" s="1"/>
  <c r="CO24" i="95" s="1"/>
  <c r="CO25" i="95" s="1"/>
  <c r="CK14" i="95"/>
  <c r="CK15" i="95" s="1"/>
  <c r="CK16" i="95" s="1"/>
  <c r="CK17" i="95" s="1"/>
  <c r="CK18" i="95" s="1"/>
  <c r="CK19" i="95" s="1"/>
  <c r="CK20" i="95" s="1"/>
  <c r="CK21" i="95" s="1"/>
  <c r="CK22" i="95" s="1"/>
  <c r="CK23" i="95" s="1"/>
  <c r="CK24" i="95" s="1"/>
  <c r="CK25" i="95" s="1"/>
  <c r="CK26" i="95" s="1"/>
  <c r="CK27" i="95" s="1"/>
  <c r="CK28" i="95" s="1"/>
  <c r="CG14" i="95"/>
  <c r="CG15" i="95" s="1"/>
  <c r="CG16" i="95" s="1"/>
  <c r="CG17" i="95" s="1"/>
  <c r="CG18" i="95" s="1"/>
  <c r="CG19" i="95" s="1"/>
  <c r="CG20" i="95" s="1"/>
  <c r="CG21" i="95" s="1"/>
  <c r="CG22" i="95" s="1"/>
  <c r="CG23" i="95" s="1"/>
  <c r="CG24" i="95" s="1"/>
  <c r="CG25" i="95" s="1"/>
  <c r="CG26" i="95" s="1"/>
  <c r="CG27" i="95" s="1"/>
  <c r="CG28" i="95" s="1"/>
  <c r="CG29" i="95" s="1"/>
  <c r="CC14" i="95"/>
  <c r="CC15" i="95" s="1"/>
  <c r="CC16" i="95" s="1"/>
  <c r="CC17" i="95" s="1"/>
  <c r="CC18" i="95" s="1"/>
  <c r="CC19" i="95" s="1"/>
  <c r="CC20" i="95" s="1"/>
  <c r="CC21" i="95" s="1"/>
  <c r="CC22" i="95" s="1"/>
  <c r="CC23" i="95" s="1"/>
  <c r="CC24" i="95" s="1"/>
  <c r="CC25" i="95" s="1"/>
  <c r="CC26" i="95" s="1"/>
  <c r="CC27" i="95" s="1"/>
  <c r="CC28" i="95" s="1"/>
  <c r="CC29" i="95" s="1"/>
  <c r="CC30" i="95" s="1"/>
  <c r="CC31" i="95" s="1"/>
  <c r="CC32" i="95" s="1"/>
  <c r="BY14" i="95"/>
  <c r="BY15" i="95" s="1"/>
  <c r="BY16" i="95" s="1"/>
  <c r="BY17" i="95" s="1"/>
  <c r="BY18" i="95" s="1"/>
  <c r="BY19" i="95" s="1"/>
  <c r="BY20" i="95" s="1"/>
  <c r="BY21" i="95" s="1"/>
  <c r="BY22" i="95" s="1"/>
  <c r="BY23" i="95" s="1"/>
  <c r="BY24" i="95" s="1"/>
  <c r="BY25" i="95" s="1"/>
  <c r="BY26" i="95" s="1"/>
  <c r="BY27" i="95" s="1"/>
  <c r="BY28" i="95" s="1"/>
  <c r="BY29" i="95" s="1"/>
  <c r="BY30" i="95" s="1"/>
  <c r="BU14" i="95"/>
  <c r="BU15" i="95" s="1"/>
  <c r="BU16" i="95" s="1"/>
  <c r="BU17" i="95" s="1"/>
  <c r="BU18" i="95" s="1"/>
  <c r="BU19" i="95" s="1"/>
  <c r="BU20" i="95" s="1"/>
  <c r="BU21" i="95" s="1"/>
  <c r="BU22" i="95" s="1"/>
  <c r="BU23" i="95" s="1"/>
  <c r="BU24" i="95" s="1"/>
  <c r="BU25" i="95" s="1"/>
  <c r="BQ14" i="95"/>
  <c r="BQ15" i="95" s="1"/>
  <c r="BQ16" i="95" s="1"/>
  <c r="BQ17" i="95" s="1"/>
  <c r="BQ18" i="95" s="1"/>
  <c r="BQ19" i="95" s="1"/>
  <c r="BQ20" i="95" s="1"/>
  <c r="BM14" i="95"/>
  <c r="BM15" i="95" s="1"/>
  <c r="BM16" i="95" s="1"/>
  <c r="BM17" i="95" s="1"/>
  <c r="BM18" i="95" s="1"/>
  <c r="BM19" i="95" s="1"/>
  <c r="BM20" i="95" s="1"/>
  <c r="BM21" i="95" s="1"/>
  <c r="BM22" i="95" s="1"/>
  <c r="BM23" i="95" s="1"/>
  <c r="BM24" i="95" s="1"/>
  <c r="BM25" i="95" s="1"/>
  <c r="BM26" i="95" s="1"/>
  <c r="BM27" i="95" s="1"/>
  <c r="BM28" i="95" s="1"/>
  <c r="BM29" i="95" s="1"/>
  <c r="BI14" i="95"/>
  <c r="BI15" i="95" s="1"/>
  <c r="BI16" i="95" s="1"/>
  <c r="BI17" i="95" s="1"/>
  <c r="BI18" i="95" s="1"/>
  <c r="BI19" i="95" s="1"/>
  <c r="BI20" i="95" s="1"/>
  <c r="BI21" i="95" s="1"/>
  <c r="BI22" i="95" s="1"/>
  <c r="BE14" i="95"/>
  <c r="BE15" i="95" s="1"/>
  <c r="BE16" i="95" s="1"/>
  <c r="BE17" i="95" s="1"/>
  <c r="BE18" i="95" s="1"/>
  <c r="BE19" i="95" s="1"/>
  <c r="BE20" i="95" s="1"/>
  <c r="BE21" i="95" s="1"/>
  <c r="BE22" i="95" s="1"/>
  <c r="BE23" i="95" s="1"/>
  <c r="BE24" i="95" s="1"/>
  <c r="BA14" i="95"/>
  <c r="BA15" i="95" s="1"/>
  <c r="BA16" i="95" s="1"/>
  <c r="BA17" i="95" s="1"/>
  <c r="BA18" i="95" s="1"/>
  <c r="BA19" i="95" s="1"/>
  <c r="BA20" i="95" s="1"/>
  <c r="BA21" i="95" s="1"/>
  <c r="BA22" i="95" s="1"/>
  <c r="BA23" i="95" s="1"/>
  <c r="BA24" i="95" s="1"/>
  <c r="BA25" i="95" s="1"/>
  <c r="BA26" i="95" s="1"/>
  <c r="BA27" i="95" s="1"/>
  <c r="BA28" i="95" s="1"/>
  <c r="AW14" i="95"/>
  <c r="AW15" i="95" s="1"/>
  <c r="AW16" i="95" s="1"/>
  <c r="AW17" i="95" s="1"/>
  <c r="AW18" i="95" s="1"/>
  <c r="AW19" i="95" s="1"/>
  <c r="AW20" i="95" s="1"/>
  <c r="AW21" i="95" s="1"/>
  <c r="AW22" i="95" s="1"/>
  <c r="AW23" i="95" s="1"/>
  <c r="AW24" i="95" s="1"/>
  <c r="AW25" i="95" s="1"/>
  <c r="AW26" i="95" s="1"/>
  <c r="AW27" i="95" s="1"/>
  <c r="AS14" i="95"/>
  <c r="AS15" i="95" s="1"/>
  <c r="AS16" i="95" s="1"/>
  <c r="AS17" i="95" s="1"/>
  <c r="AS18" i="95" s="1"/>
  <c r="AS19" i="95" s="1"/>
  <c r="AS20" i="95" s="1"/>
  <c r="AS21" i="95" s="1"/>
  <c r="AS22" i="95" s="1"/>
  <c r="AS23" i="95" s="1"/>
  <c r="AS24" i="95" s="1"/>
  <c r="AS25" i="95" s="1"/>
  <c r="AS26" i="95" s="1"/>
  <c r="AS27" i="95" s="1"/>
  <c r="AS28" i="95" s="1"/>
  <c r="AS29" i="95" s="1"/>
  <c r="AO14" i="95"/>
  <c r="AO15" i="95" s="1"/>
  <c r="AO16" i="95" s="1"/>
  <c r="AO17" i="95" s="1"/>
  <c r="AO18" i="95" s="1"/>
  <c r="AO19" i="95" s="1"/>
  <c r="AO20" i="95" s="1"/>
  <c r="AO21" i="95" s="1"/>
  <c r="AO22" i="95" s="1"/>
  <c r="AO23" i="95" s="1"/>
  <c r="AO24" i="95" s="1"/>
  <c r="AO25" i="95" s="1"/>
  <c r="AO26" i="95" s="1"/>
  <c r="AO27" i="95" s="1"/>
  <c r="AO28" i="95" s="1"/>
  <c r="AO29" i="95" s="1"/>
  <c r="AO30" i="95" s="1"/>
  <c r="AO31" i="95" s="1"/>
  <c r="AO32" i="95" s="1"/>
  <c r="AO33" i="95" s="1"/>
  <c r="AO34" i="95" s="1"/>
  <c r="AK14" i="95"/>
  <c r="AK15" i="95" s="1"/>
  <c r="AK16" i="95" s="1"/>
  <c r="AK17" i="95" s="1"/>
  <c r="AK18" i="95" s="1"/>
  <c r="AK19" i="95" s="1"/>
  <c r="AK20" i="95" s="1"/>
  <c r="AK21" i="95" s="1"/>
  <c r="AK22" i="95" s="1"/>
  <c r="AK23" i="95" s="1"/>
  <c r="AK24" i="95" s="1"/>
  <c r="AK25" i="95" s="1"/>
  <c r="AK26" i="95" s="1"/>
  <c r="AK27" i="95" s="1"/>
  <c r="AK28" i="95" s="1"/>
  <c r="AK29" i="95" s="1"/>
  <c r="AG14" i="95"/>
  <c r="AG15" i="95" s="1"/>
  <c r="AG16" i="95" s="1"/>
  <c r="AG17" i="95" s="1"/>
  <c r="AG18" i="95" s="1"/>
  <c r="AG19" i="95" s="1"/>
  <c r="AG20" i="95" s="1"/>
  <c r="AG21" i="95" s="1"/>
  <c r="AG22" i="95" s="1"/>
  <c r="AG23" i="95" s="1"/>
  <c r="AG24" i="95" s="1"/>
  <c r="AG25" i="95" s="1"/>
  <c r="AG26" i="95" s="1"/>
  <c r="AG27" i="95" s="1"/>
  <c r="AG28" i="95" s="1"/>
  <c r="AG29" i="95" s="1"/>
  <c r="AG30" i="95" s="1"/>
  <c r="AG31" i="95" s="1"/>
  <c r="AC14" i="95"/>
  <c r="AC15" i="95" s="1"/>
  <c r="AC16" i="95" s="1"/>
  <c r="AC17" i="95" s="1"/>
  <c r="AC18" i="95" s="1"/>
  <c r="AC19" i="95" s="1"/>
  <c r="AC20" i="95" s="1"/>
  <c r="AC21" i="95" s="1"/>
  <c r="AC22" i="95" s="1"/>
  <c r="AC23" i="95" s="1"/>
  <c r="AC24" i="95" s="1"/>
  <c r="AC25" i="95" s="1"/>
  <c r="AC26" i="95" s="1"/>
  <c r="Y14" i="95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U14" i="95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Q14" i="95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M14" i="95"/>
  <c r="M15" i="95" s="1"/>
  <c r="M16" i="95" s="1"/>
  <c r="M17" i="95" s="1"/>
  <c r="M18" i="95" s="1"/>
  <c r="M19" i="95" s="1"/>
  <c r="M20" i="95" s="1"/>
  <c r="M21" i="95" s="1"/>
  <c r="M22" i="95" s="1"/>
  <c r="M23" i="95" s="1"/>
  <c r="I15" i="95"/>
  <c r="H15" i="95"/>
  <c r="I14" i="95"/>
  <c r="H14" i="95"/>
  <c r="I13" i="95"/>
  <c r="G13" i="95" s="1"/>
  <c r="H13" i="95"/>
  <c r="A8" i="95"/>
  <c r="A9" i="95" s="1"/>
  <c r="A10" i="95" s="1"/>
  <c r="A11" i="95" s="1"/>
  <c r="A12" i="95" s="1"/>
  <c r="A13" i="95" s="1"/>
  <c r="A14" i="95" s="1"/>
  <c r="A15" i="95" s="1"/>
  <c r="A16" i="95" s="1"/>
  <c r="A17" i="95" s="1"/>
  <c r="A18" i="95" s="1"/>
  <c r="A19" i="95" s="1"/>
  <c r="A20" i="95" s="1"/>
  <c r="A21" i="95" s="1"/>
  <c r="A22" i="95" s="1"/>
  <c r="A23" i="95" s="1"/>
  <c r="A24" i="95" s="1"/>
  <c r="A25" i="95" s="1"/>
  <c r="A26" i="95" s="1"/>
  <c r="A27" i="95" s="1"/>
  <c r="A28" i="95" s="1"/>
  <c r="A29" i="95" s="1"/>
  <c r="A30" i="95" s="1"/>
  <c r="A31" i="95" s="1"/>
  <c r="A32" i="95" s="1"/>
  <c r="A33" i="95" s="1"/>
  <c r="A34" i="95" s="1"/>
  <c r="A35" i="95" s="1"/>
  <c r="A36" i="95" s="1"/>
  <c r="A37" i="95" s="1"/>
  <c r="A38" i="95" s="1"/>
  <c r="A39" i="95" s="1"/>
  <c r="A40" i="95" s="1"/>
  <c r="A41" i="95" s="1"/>
  <c r="A42" i="95" s="1"/>
  <c r="A43" i="95" s="1"/>
  <c r="A44" i="95" s="1"/>
  <c r="A45" i="95" s="1"/>
  <c r="A46" i="95" s="1"/>
  <c r="A47" i="95" s="1"/>
  <c r="A48" i="95" s="1"/>
  <c r="A49" i="95" s="1"/>
  <c r="A50" i="95" s="1"/>
  <c r="A51" i="95" s="1"/>
  <c r="A52" i="95" s="1"/>
  <c r="A53" i="95" s="1"/>
  <c r="A54" i="95" s="1"/>
  <c r="A55" i="95" s="1"/>
  <c r="A56" i="95" s="1"/>
  <c r="A57" i="95" s="1"/>
  <c r="A58" i="95" s="1"/>
  <c r="A59" i="95" s="1"/>
  <c r="A60" i="95" s="1"/>
  <c r="A61" i="95" s="1"/>
  <c r="A62" i="95" s="1"/>
  <c r="A63" i="95" s="1"/>
  <c r="A64" i="95" s="1"/>
  <c r="A65" i="95" s="1"/>
  <c r="A66" i="95" s="1"/>
  <c r="A67" i="95" s="1"/>
  <c r="A68" i="95" s="1"/>
  <c r="A69" i="95" s="1"/>
  <c r="A70" i="95" s="1"/>
  <c r="A71" i="95" s="1"/>
  <c r="A72" i="95" s="1"/>
  <c r="A73" i="95" s="1"/>
  <c r="A74" i="95" s="1"/>
  <c r="A75" i="95" s="1"/>
  <c r="A76" i="95" s="1"/>
  <c r="A77" i="95" s="1"/>
  <c r="A78" i="95" s="1"/>
  <c r="A79" i="95" s="1"/>
  <c r="A80" i="95" s="1"/>
  <c r="A81" i="95" s="1"/>
  <c r="A82" i="95" s="1"/>
  <c r="DY100" i="94"/>
  <c r="DU100" i="94"/>
  <c r="DQ100" i="94"/>
  <c r="DM100" i="94"/>
  <c r="DI100" i="94"/>
  <c r="DE100" i="94"/>
  <c r="DA100" i="94"/>
  <c r="CW100" i="94"/>
  <c r="CS100" i="94"/>
  <c r="CO100" i="94"/>
  <c r="CK100" i="94"/>
  <c r="CG100" i="94"/>
  <c r="CC100" i="94"/>
  <c r="BY100" i="94"/>
  <c r="BU100" i="94"/>
  <c r="BQ100" i="94"/>
  <c r="BM100" i="94"/>
  <c r="BI100" i="94"/>
  <c r="BE100" i="94"/>
  <c r="BA100" i="94"/>
  <c r="AW100" i="94"/>
  <c r="AS100" i="94"/>
  <c r="AO100" i="94"/>
  <c r="AK100" i="94"/>
  <c r="AG100" i="94"/>
  <c r="AC100" i="94"/>
  <c r="Y100" i="94"/>
  <c r="U100" i="94"/>
  <c r="Q100" i="94"/>
  <c r="M100" i="94"/>
  <c r="A100" i="94"/>
  <c r="DY99" i="94"/>
  <c r="DU99" i="94"/>
  <c r="DQ99" i="94"/>
  <c r="DM99" i="94"/>
  <c r="DI99" i="94"/>
  <c r="DE99" i="94"/>
  <c r="DA99" i="94"/>
  <c r="CW99" i="94"/>
  <c r="CS99" i="94"/>
  <c r="CO99" i="94"/>
  <c r="CK99" i="94"/>
  <c r="CG99" i="94"/>
  <c r="CC99" i="94"/>
  <c r="BY99" i="94"/>
  <c r="BU99" i="94"/>
  <c r="BQ99" i="94"/>
  <c r="BM99" i="94"/>
  <c r="BI99" i="94"/>
  <c r="BE99" i="94"/>
  <c r="BA99" i="94"/>
  <c r="AW99" i="94"/>
  <c r="AS99" i="94"/>
  <c r="AO99" i="94"/>
  <c r="AK99" i="94"/>
  <c r="AG99" i="94"/>
  <c r="AC99" i="94"/>
  <c r="Y99" i="94"/>
  <c r="U99" i="94"/>
  <c r="Q99" i="94"/>
  <c r="M99" i="94"/>
  <c r="A99" i="94"/>
  <c r="DY98" i="94"/>
  <c r="DU98" i="94"/>
  <c r="DQ98" i="94"/>
  <c r="DM98" i="94"/>
  <c r="DI98" i="94"/>
  <c r="DE98" i="94"/>
  <c r="DA98" i="94"/>
  <c r="CW98" i="94"/>
  <c r="CS98" i="94"/>
  <c r="CO98" i="94"/>
  <c r="CK98" i="94"/>
  <c r="CG98" i="94"/>
  <c r="CC98" i="94"/>
  <c r="BY98" i="94"/>
  <c r="BU98" i="94"/>
  <c r="BQ98" i="94"/>
  <c r="BM98" i="94"/>
  <c r="BI98" i="94"/>
  <c r="BE98" i="94"/>
  <c r="BA98" i="94"/>
  <c r="AW98" i="94"/>
  <c r="AS98" i="94"/>
  <c r="AO98" i="94"/>
  <c r="AK98" i="94"/>
  <c r="AG98" i="94"/>
  <c r="AC98" i="94"/>
  <c r="Y98" i="94"/>
  <c r="U98" i="94"/>
  <c r="Q98" i="94"/>
  <c r="M98" i="94"/>
  <c r="A98" i="94"/>
  <c r="DY97" i="94"/>
  <c r="DU97" i="94"/>
  <c r="DQ97" i="94"/>
  <c r="DM97" i="94"/>
  <c r="DI97" i="94"/>
  <c r="DE97" i="94"/>
  <c r="DA97" i="94"/>
  <c r="CW97" i="94"/>
  <c r="CS97" i="94"/>
  <c r="CO97" i="94"/>
  <c r="CK97" i="94"/>
  <c r="CG97" i="94"/>
  <c r="CC97" i="94"/>
  <c r="BY97" i="94"/>
  <c r="BU97" i="94"/>
  <c r="BQ97" i="94"/>
  <c r="BM97" i="94"/>
  <c r="BI97" i="94"/>
  <c r="BE97" i="94"/>
  <c r="BA97" i="94"/>
  <c r="AW97" i="94"/>
  <c r="AS97" i="94"/>
  <c r="AO97" i="94"/>
  <c r="AK97" i="94"/>
  <c r="AG97" i="94"/>
  <c r="AC97" i="94"/>
  <c r="Y97" i="94"/>
  <c r="U97" i="94"/>
  <c r="Q97" i="94"/>
  <c r="M97" i="94"/>
  <c r="A97" i="94"/>
  <c r="DY96" i="94"/>
  <c r="DU96" i="94"/>
  <c r="DQ96" i="94"/>
  <c r="DM96" i="94"/>
  <c r="DI96" i="94"/>
  <c r="DE96" i="94"/>
  <c r="DA96" i="94"/>
  <c r="CW96" i="94"/>
  <c r="CS96" i="94"/>
  <c r="CO96" i="94"/>
  <c r="CK96" i="94"/>
  <c r="CG96" i="94"/>
  <c r="CC96" i="94"/>
  <c r="BY96" i="94"/>
  <c r="BU96" i="94"/>
  <c r="BQ96" i="94"/>
  <c r="BM96" i="94"/>
  <c r="BI96" i="94"/>
  <c r="BE96" i="94"/>
  <c r="BA96" i="94"/>
  <c r="AW96" i="94"/>
  <c r="AS96" i="94"/>
  <c r="AO96" i="94"/>
  <c r="AK96" i="94"/>
  <c r="AG96" i="94"/>
  <c r="AC96" i="94"/>
  <c r="Y96" i="94"/>
  <c r="U96" i="94"/>
  <c r="Q96" i="94"/>
  <c r="M96" i="94"/>
  <c r="A96" i="94"/>
  <c r="DY95" i="94"/>
  <c r="DU95" i="94"/>
  <c r="DQ95" i="94"/>
  <c r="DM95" i="94"/>
  <c r="DI95" i="94"/>
  <c r="DE95" i="94"/>
  <c r="DA95" i="94"/>
  <c r="CW95" i="94"/>
  <c r="CS95" i="94"/>
  <c r="CO95" i="94"/>
  <c r="CK95" i="94"/>
  <c r="CG95" i="94"/>
  <c r="CC95" i="94"/>
  <c r="BY95" i="94"/>
  <c r="BU95" i="94"/>
  <c r="BQ95" i="94"/>
  <c r="BM95" i="94"/>
  <c r="BI95" i="94"/>
  <c r="BE95" i="94"/>
  <c r="BA95" i="94"/>
  <c r="AW95" i="94"/>
  <c r="AS95" i="94"/>
  <c r="AO95" i="94"/>
  <c r="AK95" i="94"/>
  <c r="AG95" i="94"/>
  <c r="AC95" i="94"/>
  <c r="Y95" i="94"/>
  <c r="U95" i="94"/>
  <c r="Q95" i="94"/>
  <c r="M95" i="94"/>
  <c r="A95" i="94"/>
  <c r="DY94" i="94"/>
  <c r="DU94" i="94"/>
  <c r="DQ94" i="94"/>
  <c r="DM94" i="94"/>
  <c r="DI94" i="94"/>
  <c r="DE94" i="94"/>
  <c r="DA94" i="94"/>
  <c r="CW94" i="94"/>
  <c r="CS94" i="94"/>
  <c r="CO94" i="94"/>
  <c r="CK94" i="94"/>
  <c r="CG94" i="94"/>
  <c r="CC94" i="94"/>
  <c r="BY94" i="94"/>
  <c r="BU94" i="94"/>
  <c r="BQ94" i="94"/>
  <c r="BM94" i="94"/>
  <c r="BI94" i="94"/>
  <c r="BE94" i="94"/>
  <c r="BA94" i="94"/>
  <c r="AW94" i="94"/>
  <c r="AS94" i="94"/>
  <c r="AO94" i="94"/>
  <c r="AK94" i="94"/>
  <c r="AG94" i="94"/>
  <c r="AC94" i="94"/>
  <c r="Y94" i="94"/>
  <c r="U94" i="94"/>
  <c r="Q94" i="94"/>
  <c r="M94" i="94"/>
  <c r="A94" i="94"/>
  <c r="DY93" i="94"/>
  <c r="DU93" i="94"/>
  <c r="DQ93" i="94"/>
  <c r="DM93" i="94"/>
  <c r="DI93" i="94"/>
  <c r="DE93" i="94"/>
  <c r="DA93" i="94"/>
  <c r="CW93" i="94"/>
  <c r="CS93" i="94"/>
  <c r="CO93" i="94"/>
  <c r="CK93" i="94"/>
  <c r="CG93" i="94"/>
  <c r="CC93" i="94"/>
  <c r="BY93" i="94"/>
  <c r="BU93" i="94"/>
  <c r="BQ93" i="94"/>
  <c r="BM93" i="94"/>
  <c r="BI93" i="94"/>
  <c r="BE93" i="94"/>
  <c r="BA93" i="94"/>
  <c r="AW93" i="94"/>
  <c r="AS93" i="94"/>
  <c r="AO93" i="94"/>
  <c r="AK93" i="94"/>
  <c r="AG93" i="94"/>
  <c r="AC93" i="94"/>
  <c r="Y93" i="94"/>
  <c r="U93" i="94"/>
  <c r="Q93" i="94"/>
  <c r="M93" i="94"/>
  <c r="A93" i="94"/>
  <c r="DY92" i="94"/>
  <c r="DU92" i="94"/>
  <c r="DQ92" i="94"/>
  <c r="DM92" i="94"/>
  <c r="DI92" i="94"/>
  <c r="DE92" i="94"/>
  <c r="DA92" i="94"/>
  <c r="CW92" i="94"/>
  <c r="CS92" i="94"/>
  <c r="CO92" i="94"/>
  <c r="CK92" i="94"/>
  <c r="CG92" i="94"/>
  <c r="CC92" i="94"/>
  <c r="BY92" i="94"/>
  <c r="BU92" i="94"/>
  <c r="BQ92" i="94"/>
  <c r="BM92" i="94"/>
  <c r="BI92" i="94"/>
  <c r="BE92" i="94"/>
  <c r="BA92" i="94"/>
  <c r="AW92" i="94"/>
  <c r="AS92" i="94"/>
  <c r="AO92" i="94"/>
  <c r="AK92" i="94"/>
  <c r="AG92" i="94"/>
  <c r="AC92" i="94"/>
  <c r="Y92" i="94"/>
  <c r="U92" i="94"/>
  <c r="Q92" i="94"/>
  <c r="M92" i="94"/>
  <c r="A92" i="94"/>
  <c r="DY91" i="94"/>
  <c r="DU91" i="94"/>
  <c r="DQ91" i="94"/>
  <c r="DM91" i="94"/>
  <c r="DI91" i="94"/>
  <c r="DE91" i="94"/>
  <c r="DA91" i="94"/>
  <c r="CW91" i="94"/>
  <c r="CS91" i="94"/>
  <c r="CO91" i="94"/>
  <c r="CK91" i="94"/>
  <c r="CG91" i="94"/>
  <c r="CC91" i="94"/>
  <c r="BY91" i="94"/>
  <c r="BU91" i="94"/>
  <c r="BQ91" i="94"/>
  <c r="BM91" i="94"/>
  <c r="BI91" i="94"/>
  <c r="BE91" i="94"/>
  <c r="BA91" i="94"/>
  <c r="AW91" i="94"/>
  <c r="AS91" i="94"/>
  <c r="AO91" i="94"/>
  <c r="AK91" i="94"/>
  <c r="AG91" i="94"/>
  <c r="AC91" i="94"/>
  <c r="Y91" i="94"/>
  <c r="U91" i="94"/>
  <c r="Q91" i="94"/>
  <c r="M91" i="94"/>
  <c r="A91" i="94"/>
  <c r="DY90" i="94"/>
  <c r="DU90" i="94"/>
  <c r="DQ90" i="94"/>
  <c r="DM90" i="94"/>
  <c r="DI90" i="94"/>
  <c r="DE90" i="94"/>
  <c r="DA90" i="94"/>
  <c r="CW90" i="94"/>
  <c r="CS90" i="94"/>
  <c r="CO90" i="94"/>
  <c r="CK90" i="94"/>
  <c r="CG90" i="94"/>
  <c r="CC90" i="94"/>
  <c r="BY90" i="94"/>
  <c r="BU90" i="94"/>
  <c r="BQ90" i="94"/>
  <c r="BM90" i="94"/>
  <c r="BI90" i="94"/>
  <c r="BE90" i="94"/>
  <c r="BA90" i="94"/>
  <c r="AW90" i="94"/>
  <c r="AS90" i="94"/>
  <c r="AO90" i="94"/>
  <c r="AK90" i="94"/>
  <c r="AG90" i="94"/>
  <c r="AC90" i="94"/>
  <c r="Y90" i="94"/>
  <c r="U90" i="94"/>
  <c r="Q90" i="94"/>
  <c r="M90" i="94"/>
  <c r="A90" i="94"/>
  <c r="DY89" i="94"/>
  <c r="DU89" i="94"/>
  <c r="DQ89" i="94"/>
  <c r="DM89" i="94"/>
  <c r="DI89" i="94"/>
  <c r="DE89" i="94"/>
  <c r="DA89" i="94"/>
  <c r="CW89" i="94"/>
  <c r="CS89" i="94"/>
  <c r="CO89" i="94"/>
  <c r="CK89" i="94"/>
  <c r="CG89" i="94"/>
  <c r="CC89" i="94"/>
  <c r="BY89" i="94"/>
  <c r="BU89" i="94"/>
  <c r="BQ89" i="94"/>
  <c r="BM89" i="94"/>
  <c r="BI89" i="94"/>
  <c r="BE89" i="94"/>
  <c r="BA89" i="94"/>
  <c r="AW89" i="94"/>
  <c r="AS89" i="94"/>
  <c r="AO89" i="94"/>
  <c r="AK89" i="94"/>
  <c r="AG89" i="94"/>
  <c r="AC89" i="94"/>
  <c r="Y89" i="94"/>
  <c r="U89" i="94"/>
  <c r="Q89" i="94"/>
  <c r="M89" i="94"/>
  <c r="A89" i="94"/>
  <c r="DY88" i="94"/>
  <c r="DU88" i="94"/>
  <c r="DQ88" i="94"/>
  <c r="DM88" i="94"/>
  <c r="DI88" i="94"/>
  <c r="DE88" i="94"/>
  <c r="DA88" i="94"/>
  <c r="CW88" i="94"/>
  <c r="CS88" i="94"/>
  <c r="CO88" i="94"/>
  <c r="CK88" i="94"/>
  <c r="CG88" i="94"/>
  <c r="CC88" i="94"/>
  <c r="BY88" i="94"/>
  <c r="BU88" i="94"/>
  <c r="BQ88" i="94"/>
  <c r="BM88" i="94"/>
  <c r="BI88" i="94"/>
  <c r="BE88" i="94"/>
  <c r="BA88" i="94"/>
  <c r="AW88" i="94"/>
  <c r="AS88" i="94"/>
  <c r="AO88" i="94"/>
  <c r="AK88" i="94"/>
  <c r="AG88" i="94"/>
  <c r="AC88" i="94"/>
  <c r="Y88" i="94"/>
  <c r="U88" i="94"/>
  <c r="Q88" i="94"/>
  <c r="M88" i="94"/>
  <c r="A88" i="94"/>
  <c r="DY87" i="94"/>
  <c r="DU87" i="94"/>
  <c r="DQ87" i="94"/>
  <c r="DM87" i="94"/>
  <c r="DI87" i="94"/>
  <c r="DE87" i="94"/>
  <c r="DA87" i="94"/>
  <c r="CW87" i="94"/>
  <c r="CS87" i="94"/>
  <c r="CO87" i="94"/>
  <c r="CK87" i="94"/>
  <c r="CG87" i="94"/>
  <c r="CC87" i="94"/>
  <c r="BY87" i="94"/>
  <c r="BU87" i="94"/>
  <c r="BQ87" i="94"/>
  <c r="BM87" i="94"/>
  <c r="BI87" i="94"/>
  <c r="BE87" i="94"/>
  <c r="BA87" i="94"/>
  <c r="AW87" i="94"/>
  <c r="AS87" i="94"/>
  <c r="AO87" i="94"/>
  <c r="AK87" i="94"/>
  <c r="AG87" i="94"/>
  <c r="AC87" i="94"/>
  <c r="Y87" i="94"/>
  <c r="U87" i="94"/>
  <c r="Q87" i="94"/>
  <c r="M87" i="94"/>
  <c r="A87" i="94"/>
  <c r="DY86" i="94"/>
  <c r="DU86" i="94"/>
  <c r="DQ86" i="94"/>
  <c r="DM86" i="94"/>
  <c r="DI86" i="94"/>
  <c r="DE86" i="94"/>
  <c r="DA86" i="94"/>
  <c r="CW86" i="94"/>
  <c r="CS86" i="94"/>
  <c r="CO86" i="94"/>
  <c r="CK86" i="94"/>
  <c r="CG86" i="94"/>
  <c r="CC86" i="94"/>
  <c r="BY86" i="94"/>
  <c r="BU86" i="94"/>
  <c r="BQ86" i="94"/>
  <c r="BM86" i="94"/>
  <c r="BI86" i="94"/>
  <c r="BE86" i="94"/>
  <c r="BA86" i="94"/>
  <c r="AW86" i="94"/>
  <c r="AS86" i="94"/>
  <c r="AO86" i="94"/>
  <c r="AK86" i="94"/>
  <c r="AG86" i="94"/>
  <c r="AC86" i="94"/>
  <c r="Y86" i="94"/>
  <c r="U86" i="94"/>
  <c r="Q86" i="94"/>
  <c r="M86" i="94"/>
  <c r="A86" i="94"/>
  <c r="DY85" i="94"/>
  <c r="DU85" i="94"/>
  <c r="DQ85" i="94"/>
  <c r="DM85" i="94"/>
  <c r="DI85" i="94"/>
  <c r="DE85" i="94"/>
  <c r="DA85" i="94"/>
  <c r="CW85" i="94"/>
  <c r="CS85" i="94"/>
  <c r="CO85" i="94"/>
  <c r="CK85" i="94"/>
  <c r="CG85" i="94"/>
  <c r="CC85" i="94"/>
  <c r="BY85" i="94"/>
  <c r="BU85" i="94"/>
  <c r="BQ85" i="94"/>
  <c r="BM85" i="94"/>
  <c r="BI85" i="94"/>
  <c r="BE85" i="94"/>
  <c r="BA85" i="94"/>
  <c r="AW85" i="94"/>
  <c r="AS85" i="94"/>
  <c r="AO85" i="94"/>
  <c r="AK85" i="94"/>
  <c r="AG85" i="94"/>
  <c r="AC85" i="94"/>
  <c r="Y85" i="94"/>
  <c r="U85" i="94"/>
  <c r="Q85" i="94"/>
  <c r="M85" i="94"/>
  <c r="A85" i="94"/>
  <c r="DY84" i="94"/>
  <c r="DU84" i="94"/>
  <c r="DQ84" i="94"/>
  <c r="DM84" i="94"/>
  <c r="DI84" i="94"/>
  <c r="DE84" i="94"/>
  <c r="DA84" i="94"/>
  <c r="CW84" i="94"/>
  <c r="CS84" i="94"/>
  <c r="CO84" i="94"/>
  <c r="CK84" i="94"/>
  <c r="CG84" i="94"/>
  <c r="CC84" i="94"/>
  <c r="BY84" i="94"/>
  <c r="BU84" i="94"/>
  <c r="BQ84" i="94"/>
  <c r="BM84" i="94"/>
  <c r="BI84" i="94"/>
  <c r="BE84" i="94"/>
  <c r="BA84" i="94"/>
  <c r="AW84" i="94"/>
  <c r="AS84" i="94"/>
  <c r="AO84" i="94"/>
  <c r="AK84" i="94"/>
  <c r="AG84" i="94"/>
  <c r="AC84" i="94"/>
  <c r="Y84" i="94"/>
  <c r="U84" i="94"/>
  <c r="Q84" i="94"/>
  <c r="M84" i="94"/>
  <c r="A84" i="94"/>
  <c r="DY83" i="94"/>
  <c r="DU83" i="94"/>
  <c r="DQ83" i="94"/>
  <c r="DM83" i="94"/>
  <c r="DI83" i="94"/>
  <c r="DE83" i="94"/>
  <c r="DA83" i="94"/>
  <c r="CW83" i="94"/>
  <c r="CS83" i="94"/>
  <c r="CO83" i="94"/>
  <c r="CK83" i="94"/>
  <c r="CG83" i="94"/>
  <c r="CC83" i="94"/>
  <c r="BY83" i="94"/>
  <c r="BU83" i="94"/>
  <c r="BQ83" i="94"/>
  <c r="BM83" i="94"/>
  <c r="BI83" i="94"/>
  <c r="BE83" i="94"/>
  <c r="BA83" i="94"/>
  <c r="AW83" i="94"/>
  <c r="AS83" i="94"/>
  <c r="AO83" i="94"/>
  <c r="AK83" i="94"/>
  <c r="AG83" i="94"/>
  <c r="AC83" i="94"/>
  <c r="Y83" i="94"/>
  <c r="U83" i="94"/>
  <c r="Q83" i="94"/>
  <c r="M83" i="94"/>
  <c r="A83" i="94"/>
  <c r="DY82" i="94"/>
  <c r="DU82" i="94"/>
  <c r="DQ82" i="94"/>
  <c r="DM82" i="94"/>
  <c r="DI82" i="94"/>
  <c r="DE82" i="94"/>
  <c r="DA82" i="94"/>
  <c r="CW82" i="94"/>
  <c r="CS82" i="94"/>
  <c r="CO82" i="94"/>
  <c r="CK82" i="94"/>
  <c r="CG82" i="94"/>
  <c r="CC82" i="94"/>
  <c r="BY82" i="94"/>
  <c r="BU82" i="94"/>
  <c r="BQ82" i="94"/>
  <c r="BM82" i="94"/>
  <c r="BI82" i="94"/>
  <c r="BE82" i="94"/>
  <c r="BA82" i="94"/>
  <c r="AW82" i="94"/>
  <c r="AS82" i="94"/>
  <c r="AO82" i="94"/>
  <c r="AK82" i="94"/>
  <c r="AG82" i="94"/>
  <c r="AC82" i="94"/>
  <c r="Y82" i="94"/>
  <c r="U82" i="94"/>
  <c r="Q82" i="94"/>
  <c r="M82" i="94"/>
  <c r="DY81" i="94"/>
  <c r="DU81" i="94"/>
  <c r="DQ81" i="94"/>
  <c r="DM81" i="94"/>
  <c r="DI81" i="94"/>
  <c r="DE81" i="94"/>
  <c r="DA81" i="94"/>
  <c r="CW81" i="94"/>
  <c r="CS81" i="94"/>
  <c r="CO81" i="94"/>
  <c r="CK81" i="94"/>
  <c r="CG81" i="94"/>
  <c r="CC81" i="94"/>
  <c r="BY81" i="94"/>
  <c r="BU81" i="94"/>
  <c r="BQ81" i="94"/>
  <c r="BM81" i="94"/>
  <c r="BI81" i="94"/>
  <c r="BE81" i="94"/>
  <c r="BA81" i="94"/>
  <c r="AW81" i="94"/>
  <c r="AS81" i="94"/>
  <c r="AO81" i="94"/>
  <c r="AK81" i="94"/>
  <c r="AG81" i="94"/>
  <c r="AC81" i="94"/>
  <c r="Y81" i="94"/>
  <c r="U81" i="94"/>
  <c r="Q81" i="94"/>
  <c r="M81" i="94"/>
  <c r="DY80" i="94"/>
  <c r="DU80" i="94"/>
  <c r="DQ80" i="94"/>
  <c r="DM80" i="94"/>
  <c r="DI80" i="94"/>
  <c r="DE80" i="94"/>
  <c r="DA80" i="94"/>
  <c r="CW80" i="94"/>
  <c r="CS80" i="94"/>
  <c r="CO80" i="94"/>
  <c r="CK80" i="94"/>
  <c r="CG80" i="94"/>
  <c r="CC80" i="94"/>
  <c r="BY80" i="94"/>
  <c r="BU80" i="94"/>
  <c r="BQ80" i="94"/>
  <c r="BM80" i="94"/>
  <c r="BI80" i="94"/>
  <c r="BE80" i="94"/>
  <c r="BA80" i="94"/>
  <c r="AW80" i="94"/>
  <c r="AS80" i="94"/>
  <c r="AO80" i="94"/>
  <c r="AK80" i="94"/>
  <c r="AG80" i="94"/>
  <c r="AC80" i="94"/>
  <c r="Y80" i="94"/>
  <c r="U80" i="94"/>
  <c r="Q80" i="94"/>
  <c r="M80" i="94"/>
  <c r="DY79" i="94"/>
  <c r="DU79" i="94"/>
  <c r="DQ79" i="94"/>
  <c r="DM79" i="94"/>
  <c r="DI79" i="94"/>
  <c r="DE79" i="94"/>
  <c r="DA79" i="94"/>
  <c r="CW79" i="94"/>
  <c r="CS79" i="94"/>
  <c r="CO79" i="94"/>
  <c r="CK79" i="94"/>
  <c r="CG79" i="94"/>
  <c r="CC79" i="94"/>
  <c r="BY79" i="94"/>
  <c r="BU79" i="94"/>
  <c r="BQ79" i="94"/>
  <c r="BM79" i="94"/>
  <c r="BI79" i="94"/>
  <c r="BE79" i="94"/>
  <c r="BA79" i="94"/>
  <c r="AW79" i="94"/>
  <c r="AS79" i="94"/>
  <c r="AO79" i="94"/>
  <c r="AK79" i="94"/>
  <c r="AG79" i="94"/>
  <c r="AC79" i="94"/>
  <c r="Y79" i="94"/>
  <c r="U79" i="94"/>
  <c r="Q79" i="94"/>
  <c r="M79" i="94"/>
  <c r="DY78" i="94"/>
  <c r="DU78" i="94"/>
  <c r="DQ78" i="94"/>
  <c r="DM78" i="94"/>
  <c r="DI78" i="94"/>
  <c r="DE78" i="94"/>
  <c r="DA78" i="94"/>
  <c r="CW78" i="94"/>
  <c r="CS78" i="94"/>
  <c r="CO78" i="94"/>
  <c r="CK78" i="94"/>
  <c r="CG78" i="94"/>
  <c r="CC78" i="94"/>
  <c r="BY78" i="94"/>
  <c r="BU78" i="94"/>
  <c r="BQ78" i="94"/>
  <c r="BM78" i="94"/>
  <c r="BI78" i="94"/>
  <c r="BE78" i="94"/>
  <c r="BA78" i="94"/>
  <c r="AW78" i="94"/>
  <c r="AS78" i="94"/>
  <c r="AO78" i="94"/>
  <c r="AK78" i="94"/>
  <c r="AG78" i="94"/>
  <c r="AC78" i="94"/>
  <c r="Y78" i="94"/>
  <c r="U78" i="94"/>
  <c r="Q78" i="94"/>
  <c r="M78" i="94"/>
  <c r="DY77" i="94"/>
  <c r="DU77" i="94"/>
  <c r="DQ77" i="94"/>
  <c r="DM77" i="94"/>
  <c r="DI77" i="94"/>
  <c r="DE77" i="94"/>
  <c r="DA77" i="94"/>
  <c r="CW77" i="94"/>
  <c r="CS77" i="94"/>
  <c r="CO77" i="94"/>
  <c r="CK77" i="94"/>
  <c r="CG77" i="94"/>
  <c r="CC77" i="94"/>
  <c r="BY77" i="94"/>
  <c r="BU77" i="94"/>
  <c r="BQ77" i="94"/>
  <c r="BM77" i="94"/>
  <c r="BI77" i="94"/>
  <c r="BE77" i="94"/>
  <c r="BA77" i="94"/>
  <c r="AW77" i="94"/>
  <c r="AS77" i="94"/>
  <c r="AO77" i="94"/>
  <c r="AK77" i="94"/>
  <c r="AG77" i="94"/>
  <c r="AC77" i="94"/>
  <c r="Y77" i="94"/>
  <c r="U77" i="94"/>
  <c r="Q77" i="94"/>
  <c r="M77" i="94"/>
  <c r="DY76" i="94"/>
  <c r="DU76" i="94"/>
  <c r="DQ76" i="94"/>
  <c r="DM76" i="94"/>
  <c r="DI76" i="94"/>
  <c r="DE76" i="94"/>
  <c r="DA76" i="94"/>
  <c r="CW76" i="94"/>
  <c r="CS76" i="94"/>
  <c r="CO76" i="94"/>
  <c r="CK76" i="94"/>
  <c r="CG76" i="94"/>
  <c r="CC76" i="94"/>
  <c r="BY76" i="94"/>
  <c r="BU76" i="94"/>
  <c r="BQ76" i="94"/>
  <c r="BM76" i="94"/>
  <c r="BI76" i="94"/>
  <c r="BE76" i="94"/>
  <c r="BA76" i="94"/>
  <c r="AW76" i="94"/>
  <c r="AS76" i="94"/>
  <c r="AO76" i="94"/>
  <c r="AK76" i="94"/>
  <c r="AG76" i="94"/>
  <c r="AC76" i="94"/>
  <c r="Y76" i="94"/>
  <c r="U76" i="94"/>
  <c r="Q76" i="94"/>
  <c r="M76" i="94"/>
  <c r="DY75" i="94"/>
  <c r="DU75" i="94"/>
  <c r="DQ75" i="94"/>
  <c r="DM75" i="94"/>
  <c r="DI75" i="94"/>
  <c r="DE75" i="94"/>
  <c r="DA75" i="94"/>
  <c r="CW75" i="94"/>
  <c r="CS75" i="94"/>
  <c r="CO75" i="94"/>
  <c r="CK75" i="94"/>
  <c r="CG75" i="94"/>
  <c r="CC75" i="94"/>
  <c r="BY75" i="94"/>
  <c r="BU75" i="94"/>
  <c r="BQ75" i="94"/>
  <c r="BM75" i="94"/>
  <c r="BI75" i="94"/>
  <c r="BE75" i="94"/>
  <c r="BA75" i="94"/>
  <c r="AW75" i="94"/>
  <c r="AS75" i="94"/>
  <c r="AO75" i="94"/>
  <c r="AK75" i="94"/>
  <c r="AG75" i="94"/>
  <c r="AC75" i="94"/>
  <c r="Y75" i="94"/>
  <c r="U75" i="94"/>
  <c r="Q75" i="94"/>
  <c r="M75" i="94"/>
  <c r="DY74" i="94"/>
  <c r="DU74" i="94"/>
  <c r="DQ74" i="94"/>
  <c r="DM74" i="94"/>
  <c r="DI74" i="94"/>
  <c r="DE74" i="94"/>
  <c r="DA74" i="94"/>
  <c r="CW74" i="94"/>
  <c r="CS74" i="94"/>
  <c r="CO74" i="94"/>
  <c r="CK74" i="94"/>
  <c r="CG74" i="94"/>
  <c r="CC74" i="94"/>
  <c r="BY74" i="94"/>
  <c r="BU74" i="94"/>
  <c r="BQ74" i="94"/>
  <c r="BM74" i="94"/>
  <c r="BI74" i="94"/>
  <c r="BE74" i="94"/>
  <c r="BA74" i="94"/>
  <c r="AW74" i="94"/>
  <c r="AS74" i="94"/>
  <c r="AO74" i="94"/>
  <c r="AK74" i="94"/>
  <c r="AG74" i="94"/>
  <c r="AC74" i="94"/>
  <c r="Y74" i="94"/>
  <c r="U74" i="94"/>
  <c r="Q74" i="94"/>
  <c r="M74" i="94"/>
  <c r="DY73" i="94"/>
  <c r="DU73" i="94"/>
  <c r="DQ73" i="94"/>
  <c r="DM73" i="94"/>
  <c r="DI73" i="94"/>
  <c r="DE73" i="94"/>
  <c r="DA73" i="94"/>
  <c r="CW73" i="94"/>
  <c r="CS73" i="94"/>
  <c r="CO73" i="94"/>
  <c r="CK73" i="94"/>
  <c r="CG73" i="94"/>
  <c r="CC73" i="94"/>
  <c r="BY73" i="94"/>
  <c r="BU73" i="94"/>
  <c r="BQ73" i="94"/>
  <c r="BM73" i="94"/>
  <c r="BI73" i="94"/>
  <c r="BE73" i="94"/>
  <c r="BA73" i="94"/>
  <c r="AW73" i="94"/>
  <c r="AS73" i="94"/>
  <c r="AO73" i="94"/>
  <c r="AK73" i="94"/>
  <c r="AG73" i="94"/>
  <c r="AC73" i="94"/>
  <c r="Y73" i="94"/>
  <c r="U73" i="94"/>
  <c r="Q73" i="94"/>
  <c r="M73" i="94"/>
  <c r="DY72" i="94"/>
  <c r="DU72" i="94"/>
  <c r="DQ72" i="94"/>
  <c r="DM72" i="94"/>
  <c r="DI72" i="94"/>
  <c r="DE72" i="94"/>
  <c r="DA72" i="94"/>
  <c r="CW72" i="94"/>
  <c r="CS72" i="94"/>
  <c r="CO72" i="94"/>
  <c r="CK72" i="94"/>
  <c r="CG72" i="94"/>
  <c r="CC72" i="94"/>
  <c r="BY72" i="94"/>
  <c r="BU72" i="94"/>
  <c r="BQ72" i="94"/>
  <c r="BM72" i="94"/>
  <c r="BI72" i="94"/>
  <c r="BE72" i="94"/>
  <c r="BA72" i="94"/>
  <c r="AW72" i="94"/>
  <c r="AS72" i="94"/>
  <c r="AO72" i="94"/>
  <c r="AK72" i="94"/>
  <c r="AG72" i="94"/>
  <c r="AC72" i="94"/>
  <c r="Y72" i="94"/>
  <c r="U72" i="94"/>
  <c r="Q72" i="94"/>
  <c r="M72" i="94"/>
  <c r="DY71" i="94"/>
  <c r="DU71" i="94"/>
  <c r="DQ71" i="94"/>
  <c r="DM71" i="94"/>
  <c r="DI71" i="94"/>
  <c r="DE71" i="94"/>
  <c r="DA71" i="94"/>
  <c r="CW71" i="94"/>
  <c r="CS71" i="94"/>
  <c r="CO71" i="94"/>
  <c r="CK71" i="94"/>
  <c r="CG71" i="94"/>
  <c r="CC71" i="94"/>
  <c r="BY71" i="94"/>
  <c r="BU71" i="94"/>
  <c r="BQ71" i="94"/>
  <c r="BM71" i="94"/>
  <c r="BI71" i="94"/>
  <c r="BE71" i="94"/>
  <c r="BA71" i="94"/>
  <c r="AW71" i="94"/>
  <c r="AS71" i="94"/>
  <c r="AO71" i="94"/>
  <c r="AK71" i="94"/>
  <c r="AG71" i="94"/>
  <c r="AC71" i="94"/>
  <c r="Y71" i="94"/>
  <c r="U71" i="94"/>
  <c r="Q71" i="94"/>
  <c r="M71" i="94"/>
  <c r="DY70" i="94"/>
  <c r="DU70" i="94"/>
  <c r="DQ70" i="94"/>
  <c r="DM70" i="94"/>
  <c r="DI70" i="94"/>
  <c r="DE70" i="94"/>
  <c r="DA70" i="94"/>
  <c r="CW70" i="94"/>
  <c r="CS70" i="94"/>
  <c r="CO70" i="94"/>
  <c r="CK70" i="94"/>
  <c r="CG70" i="94"/>
  <c r="CC70" i="94"/>
  <c r="BY70" i="94"/>
  <c r="BU70" i="94"/>
  <c r="BQ70" i="94"/>
  <c r="BM70" i="94"/>
  <c r="BI70" i="94"/>
  <c r="BE70" i="94"/>
  <c r="BA70" i="94"/>
  <c r="AW70" i="94"/>
  <c r="AS70" i="94"/>
  <c r="AO70" i="94"/>
  <c r="AK70" i="94"/>
  <c r="AG70" i="94"/>
  <c r="AC70" i="94"/>
  <c r="Y70" i="94"/>
  <c r="U70" i="94"/>
  <c r="Q70" i="94"/>
  <c r="M70" i="94"/>
  <c r="DY69" i="94"/>
  <c r="DU69" i="94"/>
  <c r="DQ69" i="94"/>
  <c r="DM69" i="94"/>
  <c r="DI69" i="94"/>
  <c r="DE69" i="94"/>
  <c r="DA69" i="94"/>
  <c r="CW69" i="94"/>
  <c r="CS69" i="94"/>
  <c r="CO69" i="94"/>
  <c r="CK69" i="94"/>
  <c r="CG69" i="94"/>
  <c r="CC69" i="94"/>
  <c r="BY69" i="94"/>
  <c r="BU69" i="94"/>
  <c r="BQ69" i="94"/>
  <c r="BM69" i="94"/>
  <c r="BI69" i="94"/>
  <c r="BE69" i="94"/>
  <c r="BA69" i="94"/>
  <c r="AW69" i="94"/>
  <c r="AS69" i="94"/>
  <c r="AO69" i="94"/>
  <c r="AK69" i="94"/>
  <c r="AG69" i="94"/>
  <c r="AC69" i="94"/>
  <c r="Y69" i="94"/>
  <c r="U69" i="94"/>
  <c r="Q69" i="94"/>
  <c r="M69" i="94"/>
  <c r="DY68" i="94"/>
  <c r="DU68" i="94"/>
  <c r="DQ68" i="94"/>
  <c r="DM68" i="94"/>
  <c r="DI68" i="94"/>
  <c r="DE68" i="94"/>
  <c r="DA68" i="94"/>
  <c r="CW68" i="94"/>
  <c r="CS68" i="94"/>
  <c r="CO68" i="94"/>
  <c r="CK68" i="94"/>
  <c r="CG68" i="94"/>
  <c r="CC68" i="94"/>
  <c r="BY68" i="94"/>
  <c r="BU68" i="94"/>
  <c r="BQ68" i="94"/>
  <c r="BM68" i="94"/>
  <c r="BI68" i="94"/>
  <c r="BE68" i="94"/>
  <c r="BA68" i="94"/>
  <c r="AW68" i="94"/>
  <c r="AS68" i="94"/>
  <c r="AO68" i="94"/>
  <c r="AK68" i="94"/>
  <c r="AG68" i="94"/>
  <c r="AC68" i="94"/>
  <c r="Y68" i="94"/>
  <c r="U68" i="94"/>
  <c r="Q68" i="94"/>
  <c r="M68" i="94"/>
  <c r="DY67" i="94"/>
  <c r="DU67" i="94"/>
  <c r="DQ67" i="94"/>
  <c r="DM67" i="94"/>
  <c r="DI67" i="94"/>
  <c r="DE67" i="94"/>
  <c r="DA67" i="94"/>
  <c r="CW67" i="94"/>
  <c r="CS67" i="94"/>
  <c r="CO67" i="94"/>
  <c r="CK67" i="94"/>
  <c r="CG67" i="94"/>
  <c r="CC67" i="94"/>
  <c r="BY67" i="94"/>
  <c r="BU67" i="94"/>
  <c r="BQ67" i="94"/>
  <c r="BM67" i="94"/>
  <c r="BI67" i="94"/>
  <c r="BE67" i="94"/>
  <c r="BA67" i="94"/>
  <c r="AW67" i="94"/>
  <c r="AS67" i="94"/>
  <c r="AO67" i="94"/>
  <c r="AK67" i="94"/>
  <c r="AG67" i="94"/>
  <c r="AC67" i="94"/>
  <c r="Y67" i="94"/>
  <c r="U67" i="94"/>
  <c r="Q67" i="94"/>
  <c r="M67" i="94"/>
  <c r="DY66" i="94"/>
  <c r="DU66" i="94"/>
  <c r="DQ66" i="94"/>
  <c r="DM66" i="94"/>
  <c r="DI66" i="94"/>
  <c r="DE66" i="94"/>
  <c r="DA66" i="94"/>
  <c r="CW66" i="94"/>
  <c r="CS66" i="94"/>
  <c r="CO66" i="94"/>
  <c r="CK66" i="94"/>
  <c r="CG66" i="94"/>
  <c r="CC66" i="94"/>
  <c r="BY66" i="94"/>
  <c r="BU66" i="94"/>
  <c r="BQ66" i="94"/>
  <c r="BM66" i="94"/>
  <c r="BI66" i="94"/>
  <c r="BE66" i="94"/>
  <c r="BA66" i="94"/>
  <c r="AW66" i="94"/>
  <c r="AS66" i="94"/>
  <c r="AO66" i="94"/>
  <c r="AK66" i="94"/>
  <c r="AG66" i="94"/>
  <c r="AC66" i="94"/>
  <c r="Y66" i="94"/>
  <c r="U66" i="94"/>
  <c r="Q66" i="94"/>
  <c r="M66" i="94"/>
  <c r="DY65" i="94"/>
  <c r="DU65" i="94"/>
  <c r="DQ65" i="94"/>
  <c r="DM65" i="94"/>
  <c r="DI65" i="94"/>
  <c r="DE65" i="94"/>
  <c r="DA65" i="94"/>
  <c r="CW65" i="94"/>
  <c r="CS65" i="94"/>
  <c r="CO65" i="94"/>
  <c r="CK65" i="94"/>
  <c r="CG65" i="94"/>
  <c r="CC65" i="94"/>
  <c r="BY65" i="94"/>
  <c r="BU65" i="94"/>
  <c r="BQ65" i="94"/>
  <c r="BM65" i="94"/>
  <c r="BI65" i="94"/>
  <c r="BE65" i="94"/>
  <c r="BA65" i="94"/>
  <c r="AW65" i="94"/>
  <c r="AS65" i="94"/>
  <c r="AO65" i="94"/>
  <c r="AK65" i="94"/>
  <c r="AG65" i="94"/>
  <c r="AC65" i="94"/>
  <c r="Y65" i="94"/>
  <c r="U65" i="94"/>
  <c r="Q65" i="94"/>
  <c r="M65" i="94"/>
  <c r="DY64" i="94"/>
  <c r="DU64" i="94"/>
  <c r="DQ64" i="94"/>
  <c r="DM64" i="94"/>
  <c r="DI64" i="94"/>
  <c r="DE64" i="94"/>
  <c r="DA64" i="94"/>
  <c r="CW64" i="94"/>
  <c r="CS64" i="94"/>
  <c r="CO64" i="94"/>
  <c r="CK64" i="94"/>
  <c r="CG64" i="94"/>
  <c r="CC64" i="94"/>
  <c r="BY64" i="94"/>
  <c r="BU64" i="94"/>
  <c r="BQ64" i="94"/>
  <c r="BM64" i="94"/>
  <c r="BI64" i="94"/>
  <c r="BE64" i="94"/>
  <c r="BA64" i="94"/>
  <c r="AW64" i="94"/>
  <c r="AS64" i="94"/>
  <c r="AO64" i="94"/>
  <c r="AK64" i="94"/>
  <c r="AG64" i="94"/>
  <c r="AC64" i="94"/>
  <c r="Y64" i="94"/>
  <c r="U64" i="94"/>
  <c r="Q64" i="94"/>
  <c r="M64" i="94"/>
  <c r="DY63" i="94"/>
  <c r="DU63" i="94"/>
  <c r="DQ63" i="94"/>
  <c r="DM63" i="94"/>
  <c r="DI63" i="94"/>
  <c r="DE63" i="94"/>
  <c r="DA63" i="94"/>
  <c r="CW63" i="94"/>
  <c r="CS63" i="94"/>
  <c r="CO63" i="94"/>
  <c r="CK63" i="94"/>
  <c r="CG63" i="94"/>
  <c r="CC63" i="94"/>
  <c r="BY63" i="94"/>
  <c r="BU63" i="94"/>
  <c r="BQ63" i="94"/>
  <c r="BM63" i="94"/>
  <c r="BI63" i="94"/>
  <c r="BE63" i="94"/>
  <c r="BA63" i="94"/>
  <c r="AW63" i="94"/>
  <c r="AS63" i="94"/>
  <c r="AO63" i="94"/>
  <c r="AK63" i="94"/>
  <c r="AG63" i="94"/>
  <c r="AC63" i="94"/>
  <c r="Y63" i="94"/>
  <c r="U63" i="94"/>
  <c r="Q63" i="94"/>
  <c r="M63" i="94"/>
  <c r="DY62" i="94"/>
  <c r="DU62" i="94"/>
  <c r="DQ62" i="94"/>
  <c r="DM62" i="94"/>
  <c r="DI62" i="94"/>
  <c r="DE62" i="94"/>
  <c r="DA62" i="94"/>
  <c r="CW62" i="94"/>
  <c r="CS62" i="94"/>
  <c r="CO62" i="94"/>
  <c r="CK62" i="94"/>
  <c r="CG62" i="94"/>
  <c r="CC62" i="94"/>
  <c r="BY62" i="94"/>
  <c r="BU62" i="94"/>
  <c r="BQ62" i="94"/>
  <c r="BM62" i="94"/>
  <c r="BI62" i="94"/>
  <c r="BE62" i="94"/>
  <c r="BA62" i="94"/>
  <c r="AW62" i="94"/>
  <c r="AS62" i="94"/>
  <c r="AO62" i="94"/>
  <c r="AK62" i="94"/>
  <c r="AG62" i="94"/>
  <c r="AC62" i="94"/>
  <c r="Y62" i="94"/>
  <c r="U62" i="94"/>
  <c r="Q62" i="94"/>
  <c r="M62" i="94"/>
  <c r="DY61" i="94"/>
  <c r="DU61" i="94"/>
  <c r="DQ61" i="94"/>
  <c r="DM61" i="94"/>
  <c r="DI61" i="94"/>
  <c r="DE61" i="94"/>
  <c r="DA61" i="94"/>
  <c r="CW61" i="94"/>
  <c r="CS61" i="94"/>
  <c r="CO61" i="94"/>
  <c r="CK61" i="94"/>
  <c r="CG61" i="94"/>
  <c r="CC61" i="94"/>
  <c r="BY61" i="94"/>
  <c r="BU61" i="94"/>
  <c r="BQ61" i="94"/>
  <c r="BM61" i="94"/>
  <c r="BI61" i="94"/>
  <c r="BE61" i="94"/>
  <c r="BA61" i="94"/>
  <c r="AW61" i="94"/>
  <c r="AS61" i="94"/>
  <c r="AO61" i="94"/>
  <c r="AK61" i="94"/>
  <c r="AG61" i="94"/>
  <c r="AC61" i="94"/>
  <c r="Y61" i="94"/>
  <c r="U61" i="94"/>
  <c r="Q61" i="94"/>
  <c r="M61" i="94"/>
  <c r="DY60" i="94"/>
  <c r="DU60" i="94"/>
  <c r="DQ60" i="94"/>
  <c r="DM60" i="94"/>
  <c r="DI60" i="94"/>
  <c r="DE60" i="94"/>
  <c r="DA60" i="94"/>
  <c r="CW60" i="94"/>
  <c r="CS60" i="94"/>
  <c r="CO60" i="94"/>
  <c r="CK60" i="94"/>
  <c r="CG60" i="94"/>
  <c r="CC60" i="94"/>
  <c r="BY60" i="94"/>
  <c r="BU60" i="94"/>
  <c r="BQ60" i="94"/>
  <c r="BM60" i="94"/>
  <c r="BI60" i="94"/>
  <c r="BE60" i="94"/>
  <c r="BA60" i="94"/>
  <c r="AW60" i="94"/>
  <c r="AS60" i="94"/>
  <c r="AO60" i="94"/>
  <c r="AK60" i="94"/>
  <c r="AG60" i="94"/>
  <c r="AC60" i="94"/>
  <c r="Y60" i="94"/>
  <c r="U60" i="94"/>
  <c r="Q60" i="94"/>
  <c r="M60" i="94"/>
  <c r="DY59" i="94"/>
  <c r="DU59" i="94"/>
  <c r="DQ59" i="94"/>
  <c r="DM59" i="94"/>
  <c r="DI59" i="94"/>
  <c r="DE59" i="94"/>
  <c r="DA59" i="94"/>
  <c r="CW59" i="94"/>
  <c r="CS59" i="94"/>
  <c r="CO59" i="94"/>
  <c r="CK59" i="94"/>
  <c r="CG59" i="94"/>
  <c r="CC59" i="94"/>
  <c r="BY59" i="94"/>
  <c r="BU59" i="94"/>
  <c r="BQ59" i="94"/>
  <c r="BM59" i="94"/>
  <c r="BI59" i="94"/>
  <c r="BE59" i="94"/>
  <c r="BA59" i="94"/>
  <c r="AW59" i="94"/>
  <c r="AS59" i="94"/>
  <c r="AO59" i="94"/>
  <c r="AK59" i="94"/>
  <c r="AG59" i="94"/>
  <c r="AC59" i="94"/>
  <c r="Y59" i="94"/>
  <c r="U59" i="94"/>
  <c r="Q59" i="94"/>
  <c r="M59" i="94"/>
  <c r="DY58" i="94"/>
  <c r="DU58" i="94"/>
  <c r="DQ58" i="94"/>
  <c r="DM58" i="94"/>
  <c r="DI58" i="94"/>
  <c r="DE58" i="94"/>
  <c r="DA58" i="94"/>
  <c r="CW58" i="94"/>
  <c r="CS58" i="94"/>
  <c r="CO58" i="94"/>
  <c r="CK58" i="94"/>
  <c r="CG58" i="94"/>
  <c r="CC58" i="94"/>
  <c r="BY58" i="94"/>
  <c r="BU58" i="94"/>
  <c r="BQ58" i="94"/>
  <c r="BM58" i="94"/>
  <c r="BI58" i="94"/>
  <c r="BE58" i="94"/>
  <c r="BA58" i="94"/>
  <c r="AW58" i="94"/>
  <c r="AS58" i="94"/>
  <c r="AO58" i="94"/>
  <c r="AK58" i="94"/>
  <c r="AG58" i="94"/>
  <c r="AC58" i="94"/>
  <c r="Y58" i="94"/>
  <c r="U58" i="94"/>
  <c r="Q58" i="94"/>
  <c r="M58" i="94"/>
  <c r="DY57" i="94"/>
  <c r="DU57" i="94"/>
  <c r="DQ57" i="94"/>
  <c r="DM57" i="94"/>
  <c r="DI57" i="94"/>
  <c r="DE57" i="94"/>
  <c r="DA57" i="94"/>
  <c r="CW57" i="94"/>
  <c r="CS57" i="94"/>
  <c r="CO57" i="94"/>
  <c r="CK57" i="94"/>
  <c r="CG57" i="94"/>
  <c r="CC57" i="94"/>
  <c r="BY57" i="94"/>
  <c r="BU57" i="94"/>
  <c r="BQ57" i="94"/>
  <c r="BM57" i="94"/>
  <c r="BI57" i="94"/>
  <c r="BE57" i="94"/>
  <c r="BA57" i="94"/>
  <c r="AW57" i="94"/>
  <c r="AS57" i="94"/>
  <c r="AO57" i="94"/>
  <c r="AK57" i="94"/>
  <c r="AG57" i="94"/>
  <c r="AC57" i="94"/>
  <c r="Y57" i="94"/>
  <c r="U57" i="94"/>
  <c r="Q57" i="94"/>
  <c r="M57" i="94"/>
  <c r="DY56" i="94"/>
  <c r="DU56" i="94"/>
  <c r="DQ56" i="94"/>
  <c r="DM56" i="94"/>
  <c r="DI56" i="94"/>
  <c r="DE56" i="94"/>
  <c r="DA56" i="94"/>
  <c r="CW56" i="94"/>
  <c r="CS56" i="94"/>
  <c r="CO56" i="94"/>
  <c r="CK56" i="94"/>
  <c r="CG56" i="94"/>
  <c r="CC56" i="94"/>
  <c r="BY56" i="94"/>
  <c r="BU56" i="94"/>
  <c r="BQ56" i="94"/>
  <c r="BM56" i="94"/>
  <c r="BI56" i="94"/>
  <c r="BE56" i="94"/>
  <c r="BA56" i="94"/>
  <c r="AW56" i="94"/>
  <c r="AS56" i="94"/>
  <c r="AO56" i="94"/>
  <c r="AK56" i="94"/>
  <c r="AG56" i="94"/>
  <c r="AC56" i="94"/>
  <c r="Y56" i="94"/>
  <c r="U56" i="94"/>
  <c r="Q56" i="94"/>
  <c r="M56" i="94"/>
  <c r="DY55" i="94"/>
  <c r="DU55" i="94"/>
  <c r="DQ55" i="94"/>
  <c r="DM55" i="94"/>
  <c r="DI55" i="94"/>
  <c r="DE55" i="94"/>
  <c r="DA55" i="94"/>
  <c r="CW55" i="94"/>
  <c r="CS55" i="94"/>
  <c r="CO55" i="94"/>
  <c r="CK55" i="94"/>
  <c r="CG55" i="94"/>
  <c r="CC55" i="94"/>
  <c r="BY55" i="94"/>
  <c r="BU55" i="94"/>
  <c r="BQ55" i="94"/>
  <c r="BM55" i="94"/>
  <c r="BI55" i="94"/>
  <c r="BE55" i="94"/>
  <c r="BA55" i="94"/>
  <c r="AW55" i="94"/>
  <c r="AS55" i="94"/>
  <c r="AO55" i="94"/>
  <c r="AK55" i="94"/>
  <c r="AG55" i="94"/>
  <c r="AC55" i="94"/>
  <c r="Y55" i="94"/>
  <c r="U55" i="94"/>
  <c r="Q55" i="94"/>
  <c r="M55" i="94"/>
  <c r="DY54" i="94"/>
  <c r="DU54" i="94"/>
  <c r="DQ54" i="94"/>
  <c r="DM54" i="94"/>
  <c r="DI54" i="94"/>
  <c r="DE54" i="94"/>
  <c r="DA54" i="94"/>
  <c r="CW54" i="94"/>
  <c r="CS54" i="94"/>
  <c r="CO54" i="94"/>
  <c r="CK54" i="94"/>
  <c r="CG54" i="94"/>
  <c r="CC54" i="94"/>
  <c r="BY54" i="94"/>
  <c r="BU54" i="94"/>
  <c r="BQ54" i="94"/>
  <c r="BM54" i="94"/>
  <c r="BI54" i="94"/>
  <c r="BE54" i="94"/>
  <c r="BA54" i="94"/>
  <c r="AW54" i="94"/>
  <c r="AS54" i="94"/>
  <c r="AO54" i="94"/>
  <c r="AK54" i="94"/>
  <c r="AG54" i="94"/>
  <c r="AC54" i="94"/>
  <c r="Y54" i="94"/>
  <c r="U54" i="94"/>
  <c r="Q54" i="94"/>
  <c r="M54" i="94"/>
  <c r="DY53" i="94"/>
  <c r="DU53" i="94"/>
  <c r="DQ53" i="94"/>
  <c r="DM53" i="94"/>
  <c r="DI53" i="94"/>
  <c r="DE53" i="94"/>
  <c r="DA53" i="94"/>
  <c r="CW53" i="94"/>
  <c r="CS53" i="94"/>
  <c r="CO53" i="94"/>
  <c r="CK53" i="94"/>
  <c r="CG53" i="94"/>
  <c r="CC53" i="94"/>
  <c r="BY53" i="94"/>
  <c r="BU53" i="94"/>
  <c r="BQ53" i="94"/>
  <c r="BM53" i="94"/>
  <c r="BI53" i="94"/>
  <c r="BE53" i="94"/>
  <c r="BA53" i="94"/>
  <c r="AW53" i="94"/>
  <c r="AS53" i="94"/>
  <c r="AO53" i="94"/>
  <c r="AK53" i="94"/>
  <c r="AG53" i="94"/>
  <c r="AC53" i="94"/>
  <c r="Y53" i="94"/>
  <c r="U53" i="94"/>
  <c r="Q53" i="94"/>
  <c r="M53" i="94"/>
  <c r="DY52" i="94"/>
  <c r="DU52" i="94"/>
  <c r="DQ52" i="94"/>
  <c r="DM52" i="94"/>
  <c r="DI52" i="94"/>
  <c r="DE52" i="94"/>
  <c r="DA52" i="94"/>
  <c r="CW52" i="94"/>
  <c r="CS52" i="94"/>
  <c r="CO52" i="94"/>
  <c r="CK52" i="94"/>
  <c r="CG52" i="94"/>
  <c r="CC52" i="94"/>
  <c r="BY52" i="94"/>
  <c r="BU52" i="94"/>
  <c r="BQ52" i="94"/>
  <c r="BM52" i="94"/>
  <c r="BI52" i="94"/>
  <c r="BE52" i="94"/>
  <c r="BA52" i="94"/>
  <c r="AW52" i="94"/>
  <c r="AS52" i="94"/>
  <c r="AO52" i="94"/>
  <c r="AK52" i="94"/>
  <c r="AG52" i="94"/>
  <c r="AC52" i="94"/>
  <c r="Y52" i="94"/>
  <c r="U52" i="94"/>
  <c r="Q52" i="94"/>
  <c r="M52" i="94"/>
  <c r="DY51" i="94"/>
  <c r="DU51" i="94"/>
  <c r="DQ51" i="94"/>
  <c r="DM51" i="94"/>
  <c r="DI51" i="94"/>
  <c r="DE51" i="94"/>
  <c r="DA51" i="94"/>
  <c r="CW51" i="94"/>
  <c r="CS51" i="94"/>
  <c r="CO51" i="94"/>
  <c r="CK51" i="94"/>
  <c r="CG51" i="94"/>
  <c r="CC51" i="94"/>
  <c r="BY51" i="94"/>
  <c r="BU51" i="94"/>
  <c r="BQ51" i="94"/>
  <c r="BM51" i="94"/>
  <c r="BI51" i="94"/>
  <c r="BE51" i="94"/>
  <c r="BA51" i="94"/>
  <c r="AW51" i="94"/>
  <c r="AS51" i="94"/>
  <c r="AO51" i="94"/>
  <c r="AK51" i="94"/>
  <c r="AG51" i="94"/>
  <c r="AC51" i="94"/>
  <c r="Y51" i="94"/>
  <c r="U51" i="94"/>
  <c r="Q51" i="94"/>
  <c r="M51" i="94"/>
  <c r="DY50" i="94"/>
  <c r="DU50" i="94"/>
  <c r="DQ50" i="94"/>
  <c r="DM50" i="94"/>
  <c r="DI50" i="94"/>
  <c r="DE50" i="94"/>
  <c r="DA50" i="94"/>
  <c r="CW50" i="94"/>
  <c r="CS50" i="94"/>
  <c r="CO50" i="94"/>
  <c r="CK50" i="94"/>
  <c r="CG50" i="94"/>
  <c r="CC50" i="94"/>
  <c r="BY50" i="94"/>
  <c r="BU50" i="94"/>
  <c r="BQ50" i="94"/>
  <c r="BM50" i="94"/>
  <c r="BI50" i="94"/>
  <c r="BE50" i="94"/>
  <c r="BA50" i="94"/>
  <c r="AW50" i="94"/>
  <c r="AS50" i="94"/>
  <c r="AO50" i="94"/>
  <c r="AK50" i="94"/>
  <c r="AG50" i="94"/>
  <c r="AC50" i="94"/>
  <c r="Y50" i="94"/>
  <c r="U50" i="94"/>
  <c r="Q50" i="94"/>
  <c r="M50" i="94"/>
  <c r="DY49" i="94"/>
  <c r="DU49" i="94"/>
  <c r="DQ49" i="94"/>
  <c r="DM49" i="94"/>
  <c r="DI49" i="94"/>
  <c r="DE49" i="94"/>
  <c r="DA49" i="94"/>
  <c r="CW49" i="94"/>
  <c r="CS49" i="94"/>
  <c r="CO49" i="94"/>
  <c r="CK49" i="94"/>
  <c r="CG49" i="94"/>
  <c r="CC49" i="94"/>
  <c r="BY49" i="94"/>
  <c r="BU49" i="94"/>
  <c r="BQ49" i="94"/>
  <c r="BM49" i="94"/>
  <c r="BI49" i="94"/>
  <c r="BE49" i="94"/>
  <c r="BA49" i="94"/>
  <c r="AW49" i="94"/>
  <c r="AS49" i="94"/>
  <c r="AO49" i="94"/>
  <c r="AK49" i="94"/>
  <c r="AG49" i="94"/>
  <c r="AC49" i="94"/>
  <c r="Y49" i="94"/>
  <c r="U49" i="94"/>
  <c r="Q49" i="94"/>
  <c r="M49" i="94"/>
  <c r="DY48" i="94"/>
  <c r="DU48" i="94"/>
  <c r="DQ48" i="94"/>
  <c r="DM48" i="94"/>
  <c r="DI48" i="94"/>
  <c r="DE48" i="94"/>
  <c r="DA48" i="94"/>
  <c r="CW48" i="94"/>
  <c r="CS48" i="94"/>
  <c r="CO48" i="94"/>
  <c r="CK48" i="94"/>
  <c r="CG48" i="94"/>
  <c r="CC48" i="94"/>
  <c r="BY48" i="94"/>
  <c r="BU48" i="94"/>
  <c r="BQ48" i="94"/>
  <c r="BM48" i="94"/>
  <c r="BI48" i="94"/>
  <c r="BE48" i="94"/>
  <c r="BA48" i="94"/>
  <c r="AW48" i="94"/>
  <c r="AS48" i="94"/>
  <c r="AO48" i="94"/>
  <c r="AK48" i="94"/>
  <c r="AG48" i="94"/>
  <c r="AC48" i="94"/>
  <c r="Y48" i="94"/>
  <c r="U48" i="94"/>
  <c r="Q48" i="94"/>
  <c r="M48" i="94"/>
  <c r="DY47" i="94"/>
  <c r="DU47" i="94"/>
  <c r="DQ47" i="94"/>
  <c r="DM47" i="94"/>
  <c r="DI47" i="94"/>
  <c r="DE47" i="94"/>
  <c r="DA47" i="94"/>
  <c r="CW47" i="94"/>
  <c r="CS47" i="94"/>
  <c r="CO47" i="94"/>
  <c r="CK47" i="94"/>
  <c r="CG47" i="94"/>
  <c r="CC47" i="94"/>
  <c r="BY47" i="94"/>
  <c r="BU47" i="94"/>
  <c r="BQ47" i="94"/>
  <c r="BM47" i="94"/>
  <c r="BI47" i="94"/>
  <c r="BE47" i="94"/>
  <c r="BA47" i="94"/>
  <c r="AW47" i="94"/>
  <c r="AS47" i="94"/>
  <c r="AO47" i="94"/>
  <c r="AK47" i="94"/>
  <c r="AG47" i="94"/>
  <c r="AC47" i="94"/>
  <c r="Y47" i="94"/>
  <c r="U47" i="94"/>
  <c r="Q47" i="94"/>
  <c r="M47" i="94"/>
  <c r="DY46" i="94"/>
  <c r="DU46" i="94"/>
  <c r="DQ46" i="94"/>
  <c r="DM46" i="94"/>
  <c r="DI46" i="94"/>
  <c r="DE46" i="94"/>
  <c r="DA46" i="94"/>
  <c r="CW46" i="94"/>
  <c r="CS46" i="94"/>
  <c r="CO46" i="94"/>
  <c r="CK46" i="94"/>
  <c r="CG46" i="94"/>
  <c r="CC46" i="94"/>
  <c r="BY46" i="94"/>
  <c r="BU46" i="94"/>
  <c r="BQ46" i="94"/>
  <c r="BM46" i="94"/>
  <c r="BI46" i="94"/>
  <c r="BE46" i="94"/>
  <c r="BA46" i="94"/>
  <c r="AW46" i="94"/>
  <c r="AS46" i="94"/>
  <c r="AO46" i="94"/>
  <c r="AK46" i="94"/>
  <c r="AG46" i="94"/>
  <c r="AC46" i="94"/>
  <c r="Y46" i="94"/>
  <c r="U46" i="94"/>
  <c r="Q46" i="94"/>
  <c r="M46" i="94"/>
  <c r="DY45" i="94"/>
  <c r="DU45" i="94"/>
  <c r="DQ45" i="94"/>
  <c r="DM45" i="94"/>
  <c r="DI45" i="94"/>
  <c r="DE45" i="94"/>
  <c r="DA45" i="94"/>
  <c r="CW45" i="94"/>
  <c r="CS45" i="94"/>
  <c r="CO45" i="94"/>
  <c r="CK45" i="94"/>
  <c r="CG45" i="94"/>
  <c r="CC45" i="94"/>
  <c r="BY45" i="94"/>
  <c r="BU45" i="94"/>
  <c r="BQ45" i="94"/>
  <c r="BM45" i="94"/>
  <c r="BI45" i="94"/>
  <c r="BE45" i="94"/>
  <c r="BA45" i="94"/>
  <c r="AW45" i="94"/>
  <c r="AS45" i="94"/>
  <c r="AO45" i="94"/>
  <c r="AK45" i="94"/>
  <c r="AG45" i="94"/>
  <c r="AC45" i="94"/>
  <c r="Y45" i="94"/>
  <c r="U45" i="94"/>
  <c r="Q45" i="94"/>
  <c r="M45" i="94"/>
  <c r="DY44" i="94"/>
  <c r="DU44" i="94"/>
  <c r="DQ44" i="94"/>
  <c r="DM44" i="94"/>
  <c r="DI44" i="94"/>
  <c r="DE44" i="94"/>
  <c r="DA44" i="94"/>
  <c r="CW44" i="94"/>
  <c r="CS44" i="94"/>
  <c r="CO44" i="94"/>
  <c r="CK44" i="94"/>
  <c r="CG44" i="94"/>
  <c r="CC44" i="94"/>
  <c r="BY44" i="94"/>
  <c r="BU44" i="94"/>
  <c r="BQ44" i="94"/>
  <c r="BM44" i="94"/>
  <c r="BI44" i="94"/>
  <c r="BE44" i="94"/>
  <c r="BA44" i="94"/>
  <c r="AW44" i="94"/>
  <c r="AS44" i="94"/>
  <c r="AO44" i="94"/>
  <c r="AK44" i="94"/>
  <c r="AG44" i="94"/>
  <c r="AC44" i="94"/>
  <c r="Y44" i="94"/>
  <c r="U44" i="94"/>
  <c r="Q44" i="94"/>
  <c r="M44" i="94"/>
  <c r="DY43" i="94"/>
  <c r="DU43" i="94"/>
  <c r="DQ43" i="94"/>
  <c r="DM43" i="94"/>
  <c r="DI43" i="94"/>
  <c r="DE43" i="94"/>
  <c r="DA43" i="94"/>
  <c r="CW43" i="94"/>
  <c r="CS43" i="94"/>
  <c r="CO43" i="94"/>
  <c r="CK43" i="94"/>
  <c r="CG43" i="94"/>
  <c r="CC43" i="94"/>
  <c r="BY43" i="94"/>
  <c r="BU43" i="94"/>
  <c r="BQ43" i="94"/>
  <c r="BM43" i="94"/>
  <c r="BI43" i="94"/>
  <c r="BE43" i="94"/>
  <c r="BA43" i="94"/>
  <c r="AW43" i="94"/>
  <c r="AS43" i="94"/>
  <c r="AO43" i="94"/>
  <c r="AK43" i="94"/>
  <c r="AG43" i="94"/>
  <c r="AC43" i="94"/>
  <c r="Y43" i="94"/>
  <c r="U43" i="94"/>
  <c r="Q43" i="94"/>
  <c r="M43" i="94"/>
  <c r="DY42" i="94"/>
  <c r="DU42" i="94"/>
  <c r="DQ42" i="94"/>
  <c r="DM42" i="94"/>
  <c r="DI42" i="94"/>
  <c r="DE42" i="94"/>
  <c r="DA42" i="94"/>
  <c r="CW42" i="94"/>
  <c r="CS42" i="94"/>
  <c r="CO42" i="94"/>
  <c r="CK42" i="94"/>
  <c r="CG42" i="94"/>
  <c r="CC42" i="94"/>
  <c r="BY42" i="94"/>
  <c r="BU42" i="94"/>
  <c r="BQ42" i="94"/>
  <c r="BM42" i="94"/>
  <c r="BI42" i="94"/>
  <c r="BE42" i="94"/>
  <c r="BA42" i="94"/>
  <c r="AW42" i="94"/>
  <c r="AS42" i="94"/>
  <c r="AO42" i="94"/>
  <c r="AK42" i="94"/>
  <c r="AG42" i="94"/>
  <c r="AC42" i="94"/>
  <c r="Y42" i="94"/>
  <c r="U42" i="94"/>
  <c r="Q42" i="94"/>
  <c r="M42" i="94"/>
  <c r="DY41" i="94"/>
  <c r="DU41" i="94"/>
  <c r="DQ41" i="94"/>
  <c r="DM41" i="94"/>
  <c r="DI41" i="94"/>
  <c r="DE41" i="94"/>
  <c r="DA41" i="94"/>
  <c r="CW41" i="94"/>
  <c r="CS41" i="94"/>
  <c r="CO41" i="94"/>
  <c r="CK41" i="94"/>
  <c r="CG41" i="94"/>
  <c r="CC41" i="94"/>
  <c r="BY41" i="94"/>
  <c r="BU41" i="94"/>
  <c r="BQ41" i="94"/>
  <c r="BM41" i="94"/>
  <c r="BI41" i="94"/>
  <c r="BE41" i="94"/>
  <c r="BA41" i="94"/>
  <c r="AW41" i="94"/>
  <c r="AS41" i="94"/>
  <c r="AO41" i="94"/>
  <c r="AK41" i="94"/>
  <c r="AG41" i="94"/>
  <c r="AC41" i="94"/>
  <c r="Y41" i="94"/>
  <c r="U41" i="94"/>
  <c r="Q41" i="94"/>
  <c r="M41" i="94"/>
  <c r="DY40" i="94"/>
  <c r="DU40" i="94"/>
  <c r="DQ40" i="94"/>
  <c r="DM40" i="94"/>
  <c r="DI40" i="94"/>
  <c r="DE40" i="94"/>
  <c r="DA40" i="94"/>
  <c r="CW40" i="94"/>
  <c r="CS40" i="94"/>
  <c r="CO40" i="94"/>
  <c r="CK40" i="94"/>
  <c r="CG40" i="94"/>
  <c r="CC40" i="94"/>
  <c r="BY40" i="94"/>
  <c r="BU40" i="94"/>
  <c r="BQ40" i="94"/>
  <c r="BM40" i="94"/>
  <c r="BI40" i="94"/>
  <c r="BE40" i="94"/>
  <c r="BA40" i="94"/>
  <c r="AW40" i="94"/>
  <c r="AS40" i="94"/>
  <c r="AO40" i="94"/>
  <c r="AK40" i="94"/>
  <c r="AG40" i="94"/>
  <c r="AC40" i="94"/>
  <c r="Y40" i="94"/>
  <c r="U40" i="94"/>
  <c r="Q40" i="94"/>
  <c r="M40" i="94"/>
  <c r="DY39" i="94"/>
  <c r="DU39" i="94"/>
  <c r="DQ39" i="94"/>
  <c r="DM39" i="94"/>
  <c r="DI39" i="94"/>
  <c r="DE39" i="94"/>
  <c r="DA39" i="94"/>
  <c r="CW39" i="94"/>
  <c r="CS39" i="94"/>
  <c r="CO39" i="94"/>
  <c r="CK39" i="94"/>
  <c r="CG39" i="94"/>
  <c r="CC39" i="94"/>
  <c r="BY39" i="94"/>
  <c r="BU39" i="94"/>
  <c r="BQ39" i="94"/>
  <c r="BM39" i="94"/>
  <c r="BI39" i="94"/>
  <c r="BE39" i="94"/>
  <c r="BA39" i="94"/>
  <c r="AW39" i="94"/>
  <c r="AS39" i="94"/>
  <c r="AO39" i="94"/>
  <c r="AK39" i="94"/>
  <c r="AG39" i="94"/>
  <c r="AC39" i="94"/>
  <c r="Y39" i="94"/>
  <c r="U39" i="94"/>
  <c r="Q39" i="94"/>
  <c r="M39" i="94"/>
  <c r="DY38" i="94"/>
  <c r="DU38" i="94"/>
  <c r="DQ38" i="94"/>
  <c r="DM38" i="94"/>
  <c r="DI38" i="94"/>
  <c r="DE38" i="94"/>
  <c r="DA38" i="94"/>
  <c r="CW38" i="94"/>
  <c r="CS38" i="94"/>
  <c r="CO38" i="94"/>
  <c r="CK38" i="94"/>
  <c r="CG38" i="94"/>
  <c r="CC38" i="94"/>
  <c r="BY38" i="94"/>
  <c r="BU38" i="94"/>
  <c r="BQ38" i="94"/>
  <c r="BM38" i="94"/>
  <c r="BI38" i="94"/>
  <c r="BE38" i="94"/>
  <c r="BA38" i="94"/>
  <c r="AW38" i="94"/>
  <c r="AS38" i="94"/>
  <c r="AO38" i="94"/>
  <c r="AK38" i="94"/>
  <c r="AG38" i="94"/>
  <c r="AC38" i="94"/>
  <c r="Y38" i="94"/>
  <c r="U38" i="94"/>
  <c r="Q38" i="94"/>
  <c r="M38" i="94"/>
  <c r="DY37" i="94"/>
  <c r="DU37" i="94"/>
  <c r="DQ37" i="94"/>
  <c r="DM37" i="94"/>
  <c r="DI37" i="94"/>
  <c r="DE37" i="94"/>
  <c r="DA37" i="94"/>
  <c r="CW37" i="94"/>
  <c r="CS37" i="94"/>
  <c r="CO37" i="94"/>
  <c r="CK37" i="94"/>
  <c r="CG37" i="94"/>
  <c r="CC37" i="94"/>
  <c r="BY37" i="94"/>
  <c r="BU37" i="94"/>
  <c r="BQ37" i="94"/>
  <c r="BM37" i="94"/>
  <c r="BI37" i="94"/>
  <c r="BE37" i="94"/>
  <c r="BA37" i="94"/>
  <c r="AW37" i="94"/>
  <c r="AS37" i="94"/>
  <c r="AO37" i="94"/>
  <c r="AK37" i="94"/>
  <c r="AG37" i="94"/>
  <c r="AC37" i="94"/>
  <c r="Y37" i="94"/>
  <c r="U37" i="94"/>
  <c r="Q37" i="94"/>
  <c r="M37" i="94"/>
  <c r="DY36" i="94"/>
  <c r="DU36" i="94"/>
  <c r="DQ36" i="94"/>
  <c r="DM36" i="94"/>
  <c r="DI36" i="94"/>
  <c r="DE36" i="94"/>
  <c r="DA36" i="94"/>
  <c r="CW36" i="94"/>
  <c r="CS36" i="94"/>
  <c r="CO36" i="94"/>
  <c r="CK36" i="94"/>
  <c r="CG36" i="94"/>
  <c r="CC36" i="94"/>
  <c r="BY36" i="94"/>
  <c r="BU36" i="94"/>
  <c r="BQ36" i="94"/>
  <c r="BM36" i="94"/>
  <c r="BI36" i="94"/>
  <c r="BE36" i="94"/>
  <c r="BA36" i="94"/>
  <c r="AW36" i="94"/>
  <c r="AS36" i="94"/>
  <c r="AO36" i="94"/>
  <c r="AK36" i="94"/>
  <c r="AG36" i="94"/>
  <c r="AC36" i="94"/>
  <c r="Y36" i="94"/>
  <c r="U36" i="94"/>
  <c r="Q36" i="94"/>
  <c r="M36" i="94"/>
  <c r="DY35" i="94"/>
  <c r="DU35" i="94"/>
  <c r="DQ35" i="94"/>
  <c r="DM35" i="94"/>
  <c r="DI35" i="94"/>
  <c r="DE35" i="94"/>
  <c r="DA35" i="94"/>
  <c r="CW35" i="94"/>
  <c r="CS35" i="94"/>
  <c r="CO35" i="94"/>
  <c r="CK35" i="94"/>
  <c r="CG35" i="94"/>
  <c r="CC35" i="94"/>
  <c r="BY35" i="94"/>
  <c r="BU35" i="94"/>
  <c r="BQ35" i="94"/>
  <c r="BM35" i="94"/>
  <c r="BI35" i="94"/>
  <c r="BE35" i="94"/>
  <c r="BA35" i="94"/>
  <c r="AW35" i="94"/>
  <c r="AS35" i="94"/>
  <c r="AO35" i="94"/>
  <c r="AK35" i="94"/>
  <c r="AG35" i="94"/>
  <c r="AC35" i="94"/>
  <c r="Y35" i="94"/>
  <c r="U35" i="94"/>
  <c r="Q35" i="94"/>
  <c r="M35" i="94"/>
  <c r="DY34" i="94"/>
  <c r="DU34" i="94"/>
  <c r="DQ34" i="94"/>
  <c r="DM34" i="94"/>
  <c r="DI34" i="94"/>
  <c r="DE34" i="94"/>
  <c r="DA34" i="94"/>
  <c r="CW34" i="94"/>
  <c r="CS34" i="94"/>
  <c r="CO34" i="94"/>
  <c r="CK34" i="94"/>
  <c r="CG34" i="94"/>
  <c r="CC34" i="94"/>
  <c r="BY34" i="94"/>
  <c r="BU34" i="94"/>
  <c r="BQ34" i="94"/>
  <c r="BM34" i="94"/>
  <c r="BI34" i="94"/>
  <c r="BE34" i="94"/>
  <c r="BA34" i="94"/>
  <c r="AW34" i="94"/>
  <c r="AS34" i="94"/>
  <c r="AK34" i="94"/>
  <c r="AG34" i="94"/>
  <c r="AC34" i="94"/>
  <c r="Y34" i="94"/>
  <c r="U34" i="94"/>
  <c r="Q34" i="94"/>
  <c r="M34" i="94"/>
  <c r="DY33" i="94"/>
  <c r="DU33" i="94"/>
  <c r="DQ33" i="94"/>
  <c r="DM33" i="94"/>
  <c r="DI33" i="94"/>
  <c r="DE33" i="94"/>
  <c r="DA33" i="94"/>
  <c r="CW33" i="94"/>
  <c r="CS33" i="94"/>
  <c r="CO33" i="94"/>
  <c r="CK33" i="94"/>
  <c r="CG33" i="94"/>
  <c r="CC33" i="94"/>
  <c r="BY33" i="94"/>
  <c r="BU33" i="94"/>
  <c r="BQ33" i="94"/>
  <c r="BM33" i="94"/>
  <c r="BI33" i="94"/>
  <c r="BE33" i="94"/>
  <c r="BA33" i="94"/>
  <c r="AW33" i="94"/>
  <c r="AS33" i="94"/>
  <c r="AK33" i="94"/>
  <c r="AG33" i="94"/>
  <c r="AC33" i="94"/>
  <c r="Y33" i="94"/>
  <c r="U33" i="94"/>
  <c r="Q33" i="94"/>
  <c r="M33" i="94"/>
  <c r="DY32" i="94"/>
  <c r="DU32" i="94"/>
  <c r="DQ32" i="94"/>
  <c r="DM32" i="94"/>
  <c r="DI32" i="94"/>
  <c r="DE32" i="94"/>
  <c r="DA32" i="94"/>
  <c r="CW32" i="94"/>
  <c r="CS32" i="94"/>
  <c r="CO32" i="94"/>
  <c r="CK32" i="94"/>
  <c r="CG32" i="94"/>
  <c r="BY32" i="94"/>
  <c r="BU32" i="94"/>
  <c r="BQ32" i="94"/>
  <c r="BM32" i="94"/>
  <c r="BI32" i="94"/>
  <c r="BE32" i="94"/>
  <c r="BA32" i="94"/>
  <c r="AW32" i="94"/>
  <c r="AS32" i="94"/>
  <c r="AK32" i="94"/>
  <c r="AG32" i="94"/>
  <c r="AC32" i="94"/>
  <c r="Y32" i="94"/>
  <c r="U32" i="94"/>
  <c r="Q32" i="94"/>
  <c r="M32" i="94"/>
  <c r="DY31" i="94"/>
  <c r="DU31" i="94"/>
  <c r="DQ31" i="94"/>
  <c r="DM31" i="94"/>
  <c r="DI31" i="94"/>
  <c r="DE31" i="94"/>
  <c r="DA31" i="94"/>
  <c r="CW31" i="94"/>
  <c r="CS31" i="94"/>
  <c r="CO31" i="94"/>
  <c r="CK31" i="94"/>
  <c r="CG31" i="94"/>
  <c r="BY31" i="94"/>
  <c r="BU31" i="94"/>
  <c r="BQ31" i="94"/>
  <c r="BM31" i="94"/>
  <c r="BI31" i="94"/>
  <c r="BE31" i="94"/>
  <c r="BA31" i="94"/>
  <c r="AW31" i="94"/>
  <c r="AS31" i="94"/>
  <c r="AK31" i="94"/>
  <c r="AC31" i="94"/>
  <c r="Y31" i="94"/>
  <c r="U31" i="94"/>
  <c r="Q31" i="94"/>
  <c r="M31" i="94"/>
  <c r="DY30" i="94"/>
  <c r="DU30" i="94"/>
  <c r="DQ30" i="94"/>
  <c r="DM30" i="94"/>
  <c r="DI30" i="94"/>
  <c r="DE30" i="94"/>
  <c r="DA30" i="94"/>
  <c r="CW30" i="94"/>
  <c r="CS30" i="94"/>
  <c r="CO30" i="94"/>
  <c r="CK30" i="94"/>
  <c r="CG30" i="94"/>
  <c r="BU30" i="94"/>
  <c r="BQ30" i="94"/>
  <c r="BM30" i="94"/>
  <c r="BI30" i="94"/>
  <c r="BE30" i="94"/>
  <c r="BA30" i="94"/>
  <c r="AW30" i="94"/>
  <c r="AK30" i="94"/>
  <c r="AC30" i="94"/>
  <c r="Y30" i="94"/>
  <c r="U30" i="94"/>
  <c r="Q30" i="94"/>
  <c r="M30" i="94"/>
  <c r="DY29" i="94"/>
  <c r="DU29" i="94"/>
  <c r="DQ29" i="94"/>
  <c r="DM29" i="94"/>
  <c r="DI29" i="94"/>
  <c r="DE29" i="94"/>
  <c r="CW29" i="94"/>
  <c r="CS29" i="94"/>
  <c r="CO29" i="94"/>
  <c r="CK29" i="94"/>
  <c r="BU29" i="94"/>
  <c r="BQ29" i="94"/>
  <c r="BI29" i="94"/>
  <c r="BE29" i="94"/>
  <c r="BA29" i="94"/>
  <c r="AW29" i="94"/>
  <c r="AC29" i="94"/>
  <c r="Y29" i="94"/>
  <c r="U29" i="94"/>
  <c r="Q29" i="94"/>
  <c r="M29" i="94"/>
  <c r="DY28" i="94"/>
  <c r="DU28" i="94"/>
  <c r="DQ28" i="94"/>
  <c r="DM28" i="94"/>
  <c r="DI28" i="94"/>
  <c r="DE28" i="94"/>
  <c r="CW28" i="94"/>
  <c r="CS28" i="94"/>
  <c r="CO28" i="94"/>
  <c r="BU28" i="94"/>
  <c r="BQ28" i="94"/>
  <c r="BI28" i="94"/>
  <c r="BE28" i="94"/>
  <c r="AW28" i="94"/>
  <c r="AC28" i="94"/>
  <c r="Y28" i="94"/>
  <c r="U28" i="94"/>
  <c r="Q28" i="94"/>
  <c r="M28" i="94"/>
  <c r="DY27" i="94"/>
  <c r="DU27" i="94"/>
  <c r="DQ27" i="94"/>
  <c r="DM27" i="94"/>
  <c r="DI27" i="94"/>
  <c r="DE27" i="94"/>
  <c r="CW27" i="94"/>
  <c r="CS27" i="94"/>
  <c r="CO27" i="94"/>
  <c r="BU27" i="94"/>
  <c r="BQ27" i="94"/>
  <c r="BI27" i="94"/>
  <c r="BE27" i="94"/>
  <c r="AC27" i="94"/>
  <c r="Y27" i="94"/>
  <c r="Q27" i="94"/>
  <c r="M27" i="94"/>
  <c r="DY26" i="94"/>
  <c r="DU26" i="94"/>
  <c r="DQ26" i="94"/>
  <c r="DE26" i="94"/>
  <c r="CW26" i="94"/>
  <c r="CS26" i="94"/>
  <c r="CO26" i="94"/>
  <c r="BU26" i="94"/>
  <c r="BQ26" i="94"/>
  <c r="BI26" i="94"/>
  <c r="BE26" i="94"/>
  <c r="Y26" i="94"/>
  <c r="M26" i="94"/>
  <c r="DY25" i="94"/>
  <c r="DU25" i="94"/>
  <c r="DQ25" i="94"/>
  <c r="DE25" i="94"/>
  <c r="CW25" i="94"/>
  <c r="CS25" i="94"/>
  <c r="BQ25" i="94"/>
  <c r="BI25" i="94"/>
  <c r="BE25" i="94"/>
  <c r="M25" i="94"/>
  <c r="DY24" i="94"/>
  <c r="DU24" i="94"/>
  <c r="DQ24" i="94"/>
  <c r="DE24" i="94"/>
  <c r="CS24" i="94"/>
  <c r="BQ24" i="94"/>
  <c r="BI24" i="94"/>
  <c r="M24" i="94"/>
  <c r="DY23" i="94"/>
  <c r="DU23" i="94"/>
  <c r="DQ23" i="94"/>
  <c r="DE23" i="94"/>
  <c r="BQ23" i="94"/>
  <c r="BI23" i="94"/>
  <c r="DQ22" i="94"/>
  <c r="DE22" i="94"/>
  <c r="BQ22" i="94"/>
  <c r="DQ21" i="94"/>
  <c r="DE21" i="94"/>
  <c r="BQ21" i="94"/>
  <c r="DQ20" i="94"/>
  <c r="DQ19" i="94"/>
  <c r="DY14" i="94"/>
  <c r="DY15" i="94" s="1"/>
  <c r="DY16" i="94" s="1"/>
  <c r="DY17" i="94" s="1"/>
  <c r="DY18" i="94" s="1"/>
  <c r="DY19" i="94" s="1"/>
  <c r="DY20" i="94" s="1"/>
  <c r="DY21" i="94" s="1"/>
  <c r="DY22" i="94" s="1"/>
  <c r="DU14" i="94"/>
  <c r="DU15" i="94" s="1"/>
  <c r="DU16" i="94" s="1"/>
  <c r="DU17" i="94" s="1"/>
  <c r="DU18" i="94" s="1"/>
  <c r="DU19" i="94" s="1"/>
  <c r="DU20" i="94" s="1"/>
  <c r="DU21" i="94" s="1"/>
  <c r="DU22" i="94" s="1"/>
  <c r="DQ14" i="94"/>
  <c r="DQ15" i="94" s="1"/>
  <c r="DQ16" i="94" s="1"/>
  <c r="DQ17" i="94" s="1"/>
  <c r="DQ18" i="94" s="1"/>
  <c r="DM14" i="94"/>
  <c r="DM15" i="94" s="1"/>
  <c r="DM16" i="94" s="1"/>
  <c r="DM17" i="94" s="1"/>
  <c r="DM18" i="94" s="1"/>
  <c r="DM19" i="94" s="1"/>
  <c r="DM20" i="94" s="1"/>
  <c r="DM21" i="94" s="1"/>
  <c r="DM22" i="94" s="1"/>
  <c r="DM23" i="94" s="1"/>
  <c r="DM24" i="94" s="1"/>
  <c r="DM25" i="94" s="1"/>
  <c r="DM26" i="94" s="1"/>
  <c r="DI14" i="94"/>
  <c r="DI15" i="94" s="1"/>
  <c r="DI16" i="94" s="1"/>
  <c r="DI17" i="94" s="1"/>
  <c r="DI18" i="94" s="1"/>
  <c r="DI19" i="94" s="1"/>
  <c r="DI20" i="94" s="1"/>
  <c r="DI21" i="94" s="1"/>
  <c r="DI22" i="94" s="1"/>
  <c r="DI23" i="94" s="1"/>
  <c r="DI24" i="94" s="1"/>
  <c r="DI25" i="94" s="1"/>
  <c r="DI26" i="94" s="1"/>
  <c r="DE14" i="94"/>
  <c r="DE15" i="94" s="1"/>
  <c r="DE16" i="94" s="1"/>
  <c r="DE17" i="94" s="1"/>
  <c r="DE18" i="94" s="1"/>
  <c r="DE19" i="94" s="1"/>
  <c r="DE20" i="94" s="1"/>
  <c r="DA14" i="94"/>
  <c r="DA15" i="94" s="1"/>
  <c r="DA16" i="94" s="1"/>
  <c r="DA17" i="94" s="1"/>
  <c r="DA18" i="94" s="1"/>
  <c r="DA19" i="94" s="1"/>
  <c r="DA20" i="94" s="1"/>
  <c r="DA21" i="94" s="1"/>
  <c r="DA22" i="94" s="1"/>
  <c r="DA23" i="94" s="1"/>
  <c r="DA24" i="94" s="1"/>
  <c r="DA25" i="94" s="1"/>
  <c r="DA26" i="94" s="1"/>
  <c r="DA27" i="94" s="1"/>
  <c r="DA28" i="94" s="1"/>
  <c r="DA29" i="94" s="1"/>
  <c r="CW14" i="94"/>
  <c r="CW15" i="94" s="1"/>
  <c r="CW16" i="94" s="1"/>
  <c r="CW17" i="94" s="1"/>
  <c r="CW18" i="94" s="1"/>
  <c r="CW19" i="94" s="1"/>
  <c r="CW20" i="94" s="1"/>
  <c r="CW21" i="94" s="1"/>
  <c r="CW22" i="94" s="1"/>
  <c r="CW23" i="94" s="1"/>
  <c r="CW24" i="94" s="1"/>
  <c r="CS14" i="94"/>
  <c r="CS15" i="94" s="1"/>
  <c r="CS16" i="94" s="1"/>
  <c r="CS17" i="94" s="1"/>
  <c r="CS18" i="94" s="1"/>
  <c r="CS19" i="94" s="1"/>
  <c r="CS20" i="94" s="1"/>
  <c r="CS21" i="94" s="1"/>
  <c r="CS22" i="94" s="1"/>
  <c r="CS23" i="94" s="1"/>
  <c r="CO14" i="94"/>
  <c r="CO15" i="94" s="1"/>
  <c r="CO16" i="94" s="1"/>
  <c r="CO17" i="94" s="1"/>
  <c r="CO18" i="94" s="1"/>
  <c r="CO19" i="94" s="1"/>
  <c r="CO20" i="94" s="1"/>
  <c r="CO21" i="94" s="1"/>
  <c r="CO22" i="94" s="1"/>
  <c r="CO23" i="94" s="1"/>
  <c r="CO24" i="94" s="1"/>
  <c r="CO25" i="94" s="1"/>
  <c r="CK14" i="94"/>
  <c r="CK15" i="94" s="1"/>
  <c r="CK16" i="94" s="1"/>
  <c r="CK17" i="94" s="1"/>
  <c r="CK18" i="94" s="1"/>
  <c r="CK19" i="94" s="1"/>
  <c r="CK20" i="94" s="1"/>
  <c r="CK21" i="94" s="1"/>
  <c r="CK22" i="94" s="1"/>
  <c r="CK23" i="94" s="1"/>
  <c r="CK24" i="94" s="1"/>
  <c r="CK25" i="94" s="1"/>
  <c r="CK26" i="94" s="1"/>
  <c r="CK27" i="94" s="1"/>
  <c r="CK28" i="94" s="1"/>
  <c r="CG14" i="94"/>
  <c r="CG15" i="94" s="1"/>
  <c r="CG16" i="94" s="1"/>
  <c r="CG17" i="94" s="1"/>
  <c r="CG18" i="94" s="1"/>
  <c r="CG19" i="94" s="1"/>
  <c r="CG20" i="94" s="1"/>
  <c r="CG21" i="94" s="1"/>
  <c r="CG22" i="94" s="1"/>
  <c r="CG23" i="94" s="1"/>
  <c r="CG24" i="94" s="1"/>
  <c r="CG25" i="94" s="1"/>
  <c r="CG26" i="94" s="1"/>
  <c r="CG27" i="94" s="1"/>
  <c r="CG28" i="94" s="1"/>
  <c r="CG29" i="94" s="1"/>
  <c r="CC14" i="94"/>
  <c r="CC15" i="94" s="1"/>
  <c r="CC16" i="94" s="1"/>
  <c r="CC17" i="94" s="1"/>
  <c r="CC18" i="94" s="1"/>
  <c r="CC19" i="94" s="1"/>
  <c r="CC20" i="94" s="1"/>
  <c r="CC21" i="94" s="1"/>
  <c r="CC22" i="94" s="1"/>
  <c r="CC23" i="94" s="1"/>
  <c r="CC24" i="94" s="1"/>
  <c r="CC25" i="94" s="1"/>
  <c r="CC26" i="94" s="1"/>
  <c r="CC27" i="94" s="1"/>
  <c r="CC28" i="94" s="1"/>
  <c r="CC29" i="94" s="1"/>
  <c r="CC30" i="94" s="1"/>
  <c r="CC31" i="94" s="1"/>
  <c r="CC32" i="94" s="1"/>
  <c r="BY14" i="94"/>
  <c r="BY15" i="94" s="1"/>
  <c r="BY16" i="94" s="1"/>
  <c r="BY17" i="94" s="1"/>
  <c r="BY18" i="94" s="1"/>
  <c r="BY19" i="94" s="1"/>
  <c r="BY20" i="94" s="1"/>
  <c r="BY21" i="94" s="1"/>
  <c r="BY22" i="94" s="1"/>
  <c r="BY23" i="94" s="1"/>
  <c r="BY24" i="94" s="1"/>
  <c r="BY25" i="94" s="1"/>
  <c r="BY26" i="94" s="1"/>
  <c r="BY27" i="94" s="1"/>
  <c r="BY28" i="94" s="1"/>
  <c r="BY29" i="94" s="1"/>
  <c r="BY30" i="94" s="1"/>
  <c r="BU14" i="94"/>
  <c r="BU15" i="94" s="1"/>
  <c r="BU16" i="94" s="1"/>
  <c r="BU17" i="94" s="1"/>
  <c r="BU18" i="94" s="1"/>
  <c r="BU19" i="94" s="1"/>
  <c r="BU20" i="94" s="1"/>
  <c r="BU21" i="94" s="1"/>
  <c r="BU22" i="94" s="1"/>
  <c r="BU23" i="94" s="1"/>
  <c r="BU24" i="94" s="1"/>
  <c r="BU25" i="94" s="1"/>
  <c r="BQ14" i="94"/>
  <c r="BQ15" i="94" s="1"/>
  <c r="BQ16" i="94" s="1"/>
  <c r="BQ17" i="94" s="1"/>
  <c r="BQ18" i="94" s="1"/>
  <c r="BQ19" i="94" s="1"/>
  <c r="BQ20" i="94" s="1"/>
  <c r="BM14" i="94"/>
  <c r="BM15" i="94" s="1"/>
  <c r="BM16" i="94" s="1"/>
  <c r="BM17" i="94" s="1"/>
  <c r="BM18" i="94" s="1"/>
  <c r="BM19" i="94" s="1"/>
  <c r="BM20" i="94" s="1"/>
  <c r="BM21" i="94" s="1"/>
  <c r="BM22" i="94" s="1"/>
  <c r="BM23" i="94" s="1"/>
  <c r="BM24" i="94" s="1"/>
  <c r="BM25" i="94" s="1"/>
  <c r="BM26" i="94" s="1"/>
  <c r="BM27" i="94" s="1"/>
  <c r="BM28" i="94" s="1"/>
  <c r="BM29" i="94" s="1"/>
  <c r="BI14" i="94"/>
  <c r="BI15" i="94" s="1"/>
  <c r="BI16" i="94" s="1"/>
  <c r="BI17" i="94" s="1"/>
  <c r="BI18" i="94" s="1"/>
  <c r="BI19" i="94" s="1"/>
  <c r="BI20" i="94" s="1"/>
  <c r="BI21" i="94" s="1"/>
  <c r="BI22" i="94" s="1"/>
  <c r="BE14" i="94"/>
  <c r="BE15" i="94" s="1"/>
  <c r="BE16" i="94" s="1"/>
  <c r="BE17" i="94" s="1"/>
  <c r="BE18" i="94" s="1"/>
  <c r="BE19" i="94" s="1"/>
  <c r="BE20" i="94" s="1"/>
  <c r="BE21" i="94" s="1"/>
  <c r="BE22" i="94" s="1"/>
  <c r="BE23" i="94" s="1"/>
  <c r="BE24" i="94" s="1"/>
  <c r="BA14" i="94"/>
  <c r="BA15" i="94" s="1"/>
  <c r="BA16" i="94" s="1"/>
  <c r="BA17" i="94" s="1"/>
  <c r="BA18" i="94" s="1"/>
  <c r="BA19" i="94" s="1"/>
  <c r="BA20" i="94" s="1"/>
  <c r="BA21" i="94" s="1"/>
  <c r="BA22" i="94" s="1"/>
  <c r="BA23" i="94" s="1"/>
  <c r="BA24" i="94" s="1"/>
  <c r="BA25" i="94" s="1"/>
  <c r="BA26" i="94" s="1"/>
  <c r="BA27" i="94" s="1"/>
  <c r="BA28" i="94" s="1"/>
  <c r="AW14" i="94"/>
  <c r="AW15" i="94" s="1"/>
  <c r="AW16" i="94" s="1"/>
  <c r="AW17" i="94" s="1"/>
  <c r="AW18" i="94" s="1"/>
  <c r="AW19" i="94" s="1"/>
  <c r="AW20" i="94" s="1"/>
  <c r="AW21" i="94" s="1"/>
  <c r="AW22" i="94" s="1"/>
  <c r="AW23" i="94" s="1"/>
  <c r="AW24" i="94" s="1"/>
  <c r="AW25" i="94" s="1"/>
  <c r="AW26" i="94" s="1"/>
  <c r="AW27" i="94" s="1"/>
  <c r="AS14" i="94"/>
  <c r="AS15" i="94" s="1"/>
  <c r="AS16" i="94" s="1"/>
  <c r="AS17" i="94" s="1"/>
  <c r="AS18" i="94" s="1"/>
  <c r="AS19" i="94" s="1"/>
  <c r="AS20" i="94" s="1"/>
  <c r="AS21" i="94" s="1"/>
  <c r="AS22" i="94" s="1"/>
  <c r="AS23" i="94" s="1"/>
  <c r="AS24" i="94" s="1"/>
  <c r="AS25" i="94" s="1"/>
  <c r="AS26" i="94" s="1"/>
  <c r="AS27" i="94" s="1"/>
  <c r="AS28" i="94" s="1"/>
  <c r="AS29" i="94" s="1"/>
  <c r="AS30" i="94" s="1"/>
  <c r="AO14" i="94"/>
  <c r="AO15" i="94" s="1"/>
  <c r="AO16" i="94" s="1"/>
  <c r="AO17" i="94" s="1"/>
  <c r="AO18" i="94" s="1"/>
  <c r="AO19" i="94" s="1"/>
  <c r="AO20" i="94" s="1"/>
  <c r="AO21" i="94" s="1"/>
  <c r="AO22" i="94" s="1"/>
  <c r="AO23" i="94" s="1"/>
  <c r="AO24" i="94" s="1"/>
  <c r="AO25" i="94" s="1"/>
  <c r="AO26" i="94" s="1"/>
  <c r="AO27" i="94" s="1"/>
  <c r="AO28" i="94" s="1"/>
  <c r="AO29" i="94" s="1"/>
  <c r="AO30" i="94" s="1"/>
  <c r="AO31" i="94" s="1"/>
  <c r="AO32" i="94" s="1"/>
  <c r="AO33" i="94" s="1"/>
  <c r="AO34" i="94" s="1"/>
  <c r="AK14" i="94"/>
  <c r="AK15" i="94" s="1"/>
  <c r="AK16" i="94" s="1"/>
  <c r="AK17" i="94" s="1"/>
  <c r="AK18" i="94" s="1"/>
  <c r="AK19" i="94" s="1"/>
  <c r="AK20" i="94" s="1"/>
  <c r="AK21" i="94" s="1"/>
  <c r="AK22" i="94" s="1"/>
  <c r="AK23" i="94" s="1"/>
  <c r="AK24" i="94" s="1"/>
  <c r="AK25" i="94" s="1"/>
  <c r="AK26" i="94" s="1"/>
  <c r="AK27" i="94" s="1"/>
  <c r="AK28" i="94" s="1"/>
  <c r="AK29" i="94" s="1"/>
  <c r="AG14" i="94"/>
  <c r="AG15" i="94" s="1"/>
  <c r="AG16" i="94" s="1"/>
  <c r="AG17" i="94" s="1"/>
  <c r="AG18" i="94" s="1"/>
  <c r="AG19" i="94" s="1"/>
  <c r="AG20" i="94" s="1"/>
  <c r="AG21" i="94" s="1"/>
  <c r="AG22" i="94" s="1"/>
  <c r="AG23" i="94" s="1"/>
  <c r="AG24" i="94" s="1"/>
  <c r="AG25" i="94" s="1"/>
  <c r="AG26" i="94" s="1"/>
  <c r="AG27" i="94" s="1"/>
  <c r="AG28" i="94" s="1"/>
  <c r="AG29" i="94" s="1"/>
  <c r="AG30" i="94" s="1"/>
  <c r="AG31" i="94" s="1"/>
  <c r="AC14" i="94"/>
  <c r="AC15" i="94" s="1"/>
  <c r="AC16" i="94" s="1"/>
  <c r="AC17" i="94" s="1"/>
  <c r="AC18" i="94" s="1"/>
  <c r="AC19" i="94" s="1"/>
  <c r="AC20" i="94" s="1"/>
  <c r="AC21" i="94" s="1"/>
  <c r="AC22" i="94" s="1"/>
  <c r="AC23" i="94" s="1"/>
  <c r="AC24" i="94" s="1"/>
  <c r="AC25" i="94" s="1"/>
  <c r="AC26" i="94" s="1"/>
  <c r="Y14" i="94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U14" i="94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Q14" i="94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M14" i="94"/>
  <c r="M15" i="94" s="1"/>
  <c r="M16" i="94" s="1"/>
  <c r="M17" i="94" s="1"/>
  <c r="M18" i="94" s="1"/>
  <c r="M19" i="94" s="1"/>
  <c r="M20" i="94" s="1"/>
  <c r="M21" i="94" s="1"/>
  <c r="M22" i="94" s="1"/>
  <c r="M23" i="94" s="1"/>
  <c r="I15" i="94"/>
  <c r="H15" i="94"/>
  <c r="I14" i="94"/>
  <c r="H14" i="94"/>
  <c r="I13" i="94"/>
  <c r="G13" i="94" s="1"/>
  <c r="H13" i="94"/>
  <c r="A8" i="94"/>
  <c r="A9" i="94" s="1"/>
  <c r="A10" i="94" s="1"/>
  <c r="A11" i="94" s="1"/>
  <c r="A12" i="94" s="1"/>
  <c r="A13" i="94" s="1"/>
  <c r="A14" i="94" s="1"/>
  <c r="A15" i="94" s="1"/>
  <c r="A16" i="94" s="1"/>
  <c r="A17" i="94" s="1"/>
  <c r="A18" i="94" s="1"/>
  <c r="A19" i="94" s="1"/>
  <c r="A20" i="94" s="1"/>
  <c r="A21" i="94" s="1"/>
  <c r="A22" i="94" s="1"/>
  <c r="A23" i="94" s="1"/>
  <c r="A24" i="94" s="1"/>
  <c r="A25" i="94" s="1"/>
  <c r="A26" i="94" s="1"/>
  <c r="A27" i="94" s="1"/>
  <c r="A28" i="94" s="1"/>
  <c r="A29" i="94" s="1"/>
  <c r="A30" i="94" s="1"/>
  <c r="A31" i="94" s="1"/>
  <c r="A32" i="94" s="1"/>
  <c r="A33" i="94" s="1"/>
  <c r="A34" i="94" s="1"/>
  <c r="A35" i="94" s="1"/>
  <c r="A36" i="94" s="1"/>
  <c r="A37" i="94" s="1"/>
  <c r="A38" i="94" s="1"/>
  <c r="A39" i="94" s="1"/>
  <c r="A40" i="94" s="1"/>
  <c r="A41" i="94" s="1"/>
  <c r="A42" i="94" s="1"/>
  <c r="A43" i="94" s="1"/>
  <c r="A44" i="94" s="1"/>
  <c r="A45" i="94" s="1"/>
  <c r="A46" i="94" s="1"/>
  <c r="A47" i="94" s="1"/>
  <c r="A48" i="94" s="1"/>
  <c r="A49" i="94" s="1"/>
  <c r="A50" i="94" s="1"/>
  <c r="A51" i="94" s="1"/>
  <c r="A52" i="94" s="1"/>
  <c r="A53" i="94" s="1"/>
  <c r="A54" i="94" s="1"/>
  <c r="A55" i="94" s="1"/>
  <c r="A56" i="94" s="1"/>
  <c r="A57" i="94" s="1"/>
  <c r="A58" i="94" s="1"/>
  <c r="A59" i="94" s="1"/>
  <c r="A60" i="94" s="1"/>
  <c r="A61" i="94" s="1"/>
  <c r="A62" i="94" s="1"/>
  <c r="A63" i="94" s="1"/>
  <c r="A64" i="94" s="1"/>
  <c r="A65" i="94" s="1"/>
  <c r="A66" i="94" s="1"/>
  <c r="A67" i="94" s="1"/>
  <c r="A68" i="94" s="1"/>
  <c r="A69" i="94" s="1"/>
  <c r="A70" i="94" s="1"/>
  <c r="A71" i="94" s="1"/>
  <c r="A72" i="94" s="1"/>
  <c r="A73" i="94" s="1"/>
  <c r="A74" i="94" s="1"/>
  <c r="A75" i="94" s="1"/>
  <c r="A76" i="94" s="1"/>
  <c r="A77" i="94" s="1"/>
  <c r="A78" i="94" s="1"/>
  <c r="A79" i="94" s="1"/>
  <c r="A80" i="94" s="1"/>
  <c r="A81" i="94" s="1"/>
  <c r="A82" i="94" s="1"/>
  <c r="DQ103" i="102"/>
  <c r="DM103" i="102"/>
  <c r="DI103" i="102"/>
  <c r="DE103" i="102"/>
  <c r="DA103" i="102"/>
  <c r="CW103" i="102"/>
  <c r="CS103" i="102"/>
  <c r="CO103" i="102"/>
  <c r="CK103" i="102"/>
  <c r="CG103" i="102"/>
  <c r="CC103" i="102"/>
  <c r="BY103" i="102"/>
  <c r="BU103" i="102"/>
  <c r="BQ103" i="102"/>
  <c r="BM103" i="102"/>
  <c r="BI103" i="102"/>
  <c r="BE103" i="102"/>
  <c r="BA103" i="102"/>
  <c r="AW103" i="102"/>
  <c r="AS103" i="102"/>
  <c r="AO103" i="102"/>
  <c r="AK103" i="102"/>
  <c r="AG103" i="102"/>
  <c r="AC103" i="102"/>
  <c r="Y103" i="102"/>
  <c r="U103" i="102"/>
  <c r="Q103" i="102"/>
  <c r="M103" i="102"/>
  <c r="DQ102" i="102"/>
  <c r="DM102" i="102"/>
  <c r="DI102" i="102"/>
  <c r="DE102" i="102"/>
  <c r="DA102" i="102"/>
  <c r="CW102" i="102"/>
  <c r="CS102" i="102"/>
  <c r="CO102" i="102"/>
  <c r="CK102" i="102"/>
  <c r="CG102" i="102"/>
  <c r="CC102" i="102"/>
  <c r="BY102" i="102"/>
  <c r="BU102" i="102"/>
  <c r="BQ102" i="102"/>
  <c r="BM102" i="102"/>
  <c r="BI102" i="102"/>
  <c r="BE102" i="102"/>
  <c r="BA102" i="102"/>
  <c r="AW102" i="102"/>
  <c r="AS102" i="102"/>
  <c r="AO102" i="102"/>
  <c r="AK102" i="102"/>
  <c r="AG102" i="102"/>
  <c r="AC102" i="102"/>
  <c r="Y102" i="102"/>
  <c r="U102" i="102"/>
  <c r="Q102" i="102"/>
  <c r="M102" i="102"/>
  <c r="DY101" i="102"/>
  <c r="DU101" i="102"/>
  <c r="DQ101" i="102"/>
  <c r="DM101" i="102"/>
  <c r="DI101" i="102"/>
  <c r="DE101" i="102"/>
  <c r="DA101" i="102"/>
  <c r="CW101" i="102"/>
  <c r="CS101" i="102"/>
  <c r="CO101" i="102"/>
  <c r="CK101" i="102"/>
  <c r="CG101" i="102"/>
  <c r="CC101" i="102"/>
  <c r="BY101" i="102"/>
  <c r="BU101" i="102"/>
  <c r="BQ101" i="102"/>
  <c r="BM101" i="102"/>
  <c r="BI101" i="102"/>
  <c r="BE101" i="102"/>
  <c r="BA101" i="102"/>
  <c r="AW101" i="102"/>
  <c r="AS101" i="102"/>
  <c r="AO101" i="102"/>
  <c r="AK101" i="102"/>
  <c r="AG101" i="102"/>
  <c r="AC101" i="102"/>
  <c r="Y101" i="102"/>
  <c r="U101" i="102"/>
  <c r="Q101" i="102"/>
  <c r="M101" i="102"/>
  <c r="A101" i="102"/>
  <c r="DY100" i="102"/>
  <c r="DU100" i="102"/>
  <c r="DQ100" i="102"/>
  <c r="DM100" i="102"/>
  <c r="DI100" i="102"/>
  <c r="DE100" i="102"/>
  <c r="DA100" i="102"/>
  <c r="CW100" i="102"/>
  <c r="CS100" i="102"/>
  <c r="CO100" i="102"/>
  <c r="CK100" i="102"/>
  <c r="CG100" i="102"/>
  <c r="CC100" i="102"/>
  <c r="BY100" i="102"/>
  <c r="BU100" i="102"/>
  <c r="BQ100" i="102"/>
  <c r="BM100" i="102"/>
  <c r="BI100" i="102"/>
  <c r="BE100" i="102"/>
  <c r="BA100" i="102"/>
  <c r="AW100" i="102"/>
  <c r="AS100" i="102"/>
  <c r="AO100" i="102"/>
  <c r="AK100" i="102"/>
  <c r="AG100" i="102"/>
  <c r="AC100" i="102"/>
  <c r="Y100" i="102"/>
  <c r="U100" i="102"/>
  <c r="Q100" i="102"/>
  <c r="M100" i="102"/>
  <c r="A100" i="102"/>
  <c r="DY99" i="102"/>
  <c r="DU99" i="102"/>
  <c r="DQ99" i="102"/>
  <c r="DM99" i="102"/>
  <c r="DI99" i="102"/>
  <c r="DE99" i="102"/>
  <c r="DA99" i="102"/>
  <c r="CW99" i="102"/>
  <c r="CS99" i="102"/>
  <c r="CO99" i="102"/>
  <c r="CK99" i="102"/>
  <c r="CG99" i="102"/>
  <c r="CC99" i="102"/>
  <c r="BY99" i="102"/>
  <c r="BU99" i="102"/>
  <c r="BQ99" i="102"/>
  <c r="BM99" i="102"/>
  <c r="BI99" i="102"/>
  <c r="BE99" i="102"/>
  <c r="BA99" i="102"/>
  <c r="AW99" i="102"/>
  <c r="AS99" i="102"/>
  <c r="AO99" i="102"/>
  <c r="AK99" i="102"/>
  <c r="AG99" i="102"/>
  <c r="AC99" i="102"/>
  <c r="Y99" i="102"/>
  <c r="U99" i="102"/>
  <c r="Q99" i="102"/>
  <c r="M99" i="102"/>
  <c r="A99" i="102"/>
  <c r="DY98" i="102"/>
  <c r="DU98" i="102"/>
  <c r="DQ98" i="102"/>
  <c r="DM98" i="102"/>
  <c r="DI98" i="102"/>
  <c r="DE98" i="102"/>
  <c r="DA98" i="102"/>
  <c r="CW98" i="102"/>
  <c r="CS98" i="102"/>
  <c r="CO98" i="102"/>
  <c r="CK98" i="102"/>
  <c r="CG98" i="102"/>
  <c r="CC98" i="102"/>
  <c r="BY98" i="102"/>
  <c r="BU98" i="102"/>
  <c r="BQ98" i="102"/>
  <c r="BM98" i="102"/>
  <c r="BI98" i="102"/>
  <c r="BE98" i="102"/>
  <c r="BA98" i="102"/>
  <c r="AW98" i="102"/>
  <c r="AS98" i="102"/>
  <c r="AO98" i="102"/>
  <c r="AK98" i="102"/>
  <c r="AG98" i="102"/>
  <c r="AC98" i="102"/>
  <c r="Y98" i="102"/>
  <c r="U98" i="102"/>
  <c r="Q98" i="102"/>
  <c r="M98" i="102"/>
  <c r="A98" i="102"/>
  <c r="DY97" i="102"/>
  <c r="DU97" i="102"/>
  <c r="DQ97" i="102"/>
  <c r="DM97" i="102"/>
  <c r="DI97" i="102"/>
  <c r="DE97" i="102"/>
  <c r="DA97" i="102"/>
  <c r="CW97" i="102"/>
  <c r="CS97" i="102"/>
  <c r="CO97" i="102"/>
  <c r="CK97" i="102"/>
  <c r="CG97" i="102"/>
  <c r="CC97" i="102"/>
  <c r="BY97" i="102"/>
  <c r="BU97" i="102"/>
  <c r="BQ97" i="102"/>
  <c r="BM97" i="102"/>
  <c r="BI97" i="102"/>
  <c r="BE97" i="102"/>
  <c r="BA97" i="102"/>
  <c r="AW97" i="102"/>
  <c r="AS97" i="102"/>
  <c r="AO97" i="102"/>
  <c r="AK97" i="102"/>
  <c r="AG97" i="102"/>
  <c r="AC97" i="102"/>
  <c r="Y97" i="102"/>
  <c r="U97" i="102"/>
  <c r="Q97" i="102"/>
  <c r="M97" i="102"/>
  <c r="A97" i="102"/>
  <c r="DY96" i="102"/>
  <c r="DU96" i="102"/>
  <c r="DQ96" i="102"/>
  <c r="DM96" i="102"/>
  <c r="DI96" i="102"/>
  <c r="DE96" i="102"/>
  <c r="DA96" i="102"/>
  <c r="CW96" i="102"/>
  <c r="CS96" i="102"/>
  <c r="CO96" i="102"/>
  <c r="CK96" i="102"/>
  <c r="CG96" i="102"/>
  <c r="CC96" i="102"/>
  <c r="BY96" i="102"/>
  <c r="BU96" i="102"/>
  <c r="BQ96" i="102"/>
  <c r="BM96" i="102"/>
  <c r="BI96" i="102"/>
  <c r="BE96" i="102"/>
  <c r="BA96" i="102"/>
  <c r="AW96" i="102"/>
  <c r="AS96" i="102"/>
  <c r="AO96" i="102"/>
  <c r="AK96" i="102"/>
  <c r="AG96" i="102"/>
  <c r="AC96" i="102"/>
  <c r="Y96" i="102"/>
  <c r="U96" i="102"/>
  <c r="Q96" i="102"/>
  <c r="M96" i="102"/>
  <c r="A96" i="102"/>
  <c r="DY95" i="102"/>
  <c r="DU95" i="102"/>
  <c r="DQ95" i="102"/>
  <c r="DM95" i="102"/>
  <c r="DI95" i="102"/>
  <c r="DE95" i="102"/>
  <c r="DA95" i="102"/>
  <c r="CW95" i="102"/>
  <c r="CS95" i="102"/>
  <c r="CO95" i="102"/>
  <c r="CK95" i="102"/>
  <c r="CG95" i="102"/>
  <c r="CC95" i="102"/>
  <c r="BY95" i="102"/>
  <c r="BU95" i="102"/>
  <c r="BQ95" i="102"/>
  <c r="BM95" i="102"/>
  <c r="BI95" i="102"/>
  <c r="BE95" i="102"/>
  <c r="BA95" i="102"/>
  <c r="AW95" i="102"/>
  <c r="AS95" i="102"/>
  <c r="AO95" i="102"/>
  <c r="AK95" i="102"/>
  <c r="AG95" i="102"/>
  <c r="AC95" i="102"/>
  <c r="Y95" i="102"/>
  <c r="U95" i="102"/>
  <c r="Q95" i="102"/>
  <c r="M95" i="102"/>
  <c r="A95" i="102"/>
  <c r="DY94" i="102"/>
  <c r="DU94" i="102"/>
  <c r="DQ94" i="102"/>
  <c r="DM94" i="102"/>
  <c r="DI94" i="102"/>
  <c r="DE94" i="102"/>
  <c r="DA94" i="102"/>
  <c r="CW94" i="102"/>
  <c r="CS94" i="102"/>
  <c r="CO94" i="102"/>
  <c r="CK94" i="102"/>
  <c r="CG94" i="102"/>
  <c r="CC94" i="102"/>
  <c r="BY94" i="102"/>
  <c r="BU94" i="102"/>
  <c r="BQ94" i="102"/>
  <c r="BM94" i="102"/>
  <c r="BI94" i="102"/>
  <c r="BE94" i="102"/>
  <c r="BA94" i="102"/>
  <c r="AW94" i="102"/>
  <c r="AS94" i="102"/>
  <c r="AO94" i="102"/>
  <c r="AK94" i="102"/>
  <c r="AG94" i="102"/>
  <c r="AC94" i="102"/>
  <c r="Y94" i="102"/>
  <c r="U94" i="102"/>
  <c r="Q94" i="102"/>
  <c r="M94" i="102"/>
  <c r="A94" i="102"/>
  <c r="DY93" i="102"/>
  <c r="DU93" i="102"/>
  <c r="DQ93" i="102"/>
  <c r="DM93" i="102"/>
  <c r="DI93" i="102"/>
  <c r="DE93" i="102"/>
  <c r="DA93" i="102"/>
  <c r="CW93" i="102"/>
  <c r="CS93" i="102"/>
  <c r="CO93" i="102"/>
  <c r="CK93" i="102"/>
  <c r="CG93" i="102"/>
  <c r="CC93" i="102"/>
  <c r="BY93" i="102"/>
  <c r="BU93" i="102"/>
  <c r="BQ93" i="102"/>
  <c r="BM93" i="102"/>
  <c r="BI93" i="102"/>
  <c r="BE93" i="102"/>
  <c r="BA93" i="102"/>
  <c r="AW93" i="102"/>
  <c r="AS93" i="102"/>
  <c r="AO93" i="102"/>
  <c r="AK93" i="102"/>
  <c r="AG93" i="102"/>
  <c r="AC93" i="102"/>
  <c r="Y93" i="102"/>
  <c r="U93" i="102"/>
  <c r="Q93" i="102"/>
  <c r="M93" i="102"/>
  <c r="A93" i="102"/>
  <c r="DY92" i="102"/>
  <c r="DU92" i="102"/>
  <c r="DQ92" i="102"/>
  <c r="DM92" i="102"/>
  <c r="DI92" i="102"/>
  <c r="DE92" i="102"/>
  <c r="DA92" i="102"/>
  <c r="CW92" i="102"/>
  <c r="CS92" i="102"/>
  <c r="CO92" i="102"/>
  <c r="CK92" i="102"/>
  <c r="CG92" i="102"/>
  <c r="CC92" i="102"/>
  <c r="BY92" i="102"/>
  <c r="BU92" i="102"/>
  <c r="BQ92" i="102"/>
  <c r="BM92" i="102"/>
  <c r="BI92" i="102"/>
  <c r="BE92" i="102"/>
  <c r="BA92" i="102"/>
  <c r="AW92" i="102"/>
  <c r="AS92" i="102"/>
  <c r="AO92" i="102"/>
  <c r="AK92" i="102"/>
  <c r="AG92" i="102"/>
  <c r="AC92" i="102"/>
  <c r="Y92" i="102"/>
  <c r="U92" i="102"/>
  <c r="Q92" i="102"/>
  <c r="M92" i="102"/>
  <c r="A92" i="102"/>
  <c r="DY91" i="102"/>
  <c r="DU91" i="102"/>
  <c r="DQ91" i="102"/>
  <c r="DM91" i="102"/>
  <c r="DI91" i="102"/>
  <c r="DE91" i="102"/>
  <c r="DA91" i="102"/>
  <c r="CW91" i="102"/>
  <c r="CS91" i="102"/>
  <c r="CO91" i="102"/>
  <c r="CK91" i="102"/>
  <c r="CG91" i="102"/>
  <c r="CC91" i="102"/>
  <c r="BY91" i="102"/>
  <c r="BU91" i="102"/>
  <c r="BQ91" i="102"/>
  <c r="BM91" i="102"/>
  <c r="BI91" i="102"/>
  <c r="BE91" i="102"/>
  <c r="BA91" i="102"/>
  <c r="AW91" i="102"/>
  <c r="AS91" i="102"/>
  <c r="AO91" i="102"/>
  <c r="AK91" i="102"/>
  <c r="AG91" i="102"/>
  <c r="AC91" i="102"/>
  <c r="Y91" i="102"/>
  <c r="U91" i="102"/>
  <c r="Q91" i="102"/>
  <c r="M91" i="102"/>
  <c r="A91" i="102"/>
  <c r="DY90" i="102"/>
  <c r="DU90" i="102"/>
  <c r="DQ90" i="102"/>
  <c r="DM90" i="102"/>
  <c r="DI90" i="102"/>
  <c r="DE90" i="102"/>
  <c r="DA90" i="102"/>
  <c r="CW90" i="102"/>
  <c r="CS90" i="102"/>
  <c r="CO90" i="102"/>
  <c r="CK90" i="102"/>
  <c r="CG90" i="102"/>
  <c r="CC90" i="102"/>
  <c r="BY90" i="102"/>
  <c r="BU90" i="102"/>
  <c r="BQ90" i="102"/>
  <c r="BM90" i="102"/>
  <c r="BI90" i="102"/>
  <c r="BE90" i="102"/>
  <c r="BA90" i="102"/>
  <c r="AW90" i="102"/>
  <c r="AS90" i="102"/>
  <c r="AO90" i="102"/>
  <c r="AK90" i="102"/>
  <c r="AG90" i="102"/>
  <c r="AC90" i="102"/>
  <c r="Y90" i="102"/>
  <c r="U90" i="102"/>
  <c r="Q90" i="102"/>
  <c r="M90" i="102"/>
  <c r="A90" i="102"/>
  <c r="DY89" i="102"/>
  <c r="DU89" i="102"/>
  <c r="DQ89" i="102"/>
  <c r="DM89" i="102"/>
  <c r="DI89" i="102"/>
  <c r="DE89" i="102"/>
  <c r="DA89" i="102"/>
  <c r="CW89" i="102"/>
  <c r="CS89" i="102"/>
  <c r="CO89" i="102"/>
  <c r="CK89" i="102"/>
  <c r="CG89" i="102"/>
  <c r="CC89" i="102"/>
  <c r="BY89" i="102"/>
  <c r="BU89" i="102"/>
  <c r="BQ89" i="102"/>
  <c r="BM89" i="102"/>
  <c r="BI89" i="102"/>
  <c r="BE89" i="102"/>
  <c r="BA89" i="102"/>
  <c r="AW89" i="102"/>
  <c r="AS89" i="102"/>
  <c r="AO89" i="102"/>
  <c r="AK89" i="102"/>
  <c r="AG89" i="102"/>
  <c r="AC89" i="102"/>
  <c r="Y89" i="102"/>
  <c r="U89" i="102"/>
  <c r="Q89" i="102"/>
  <c r="M89" i="102"/>
  <c r="A89" i="102"/>
  <c r="DY88" i="102"/>
  <c r="DU88" i="102"/>
  <c r="DQ88" i="102"/>
  <c r="DM88" i="102"/>
  <c r="DI88" i="102"/>
  <c r="DE88" i="102"/>
  <c r="DA88" i="102"/>
  <c r="CW88" i="102"/>
  <c r="CS88" i="102"/>
  <c r="CO88" i="102"/>
  <c r="CK88" i="102"/>
  <c r="CG88" i="102"/>
  <c r="CC88" i="102"/>
  <c r="BY88" i="102"/>
  <c r="BU88" i="102"/>
  <c r="BQ88" i="102"/>
  <c r="BM88" i="102"/>
  <c r="BI88" i="102"/>
  <c r="BE88" i="102"/>
  <c r="BA88" i="102"/>
  <c r="AW88" i="102"/>
  <c r="AS88" i="102"/>
  <c r="AO88" i="102"/>
  <c r="AK88" i="102"/>
  <c r="AG88" i="102"/>
  <c r="AC88" i="102"/>
  <c r="Y88" i="102"/>
  <c r="U88" i="102"/>
  <c r="Q88" i="102"/>
  <c r="M88" i="102"/>
  <c r="A88" i="102"/>
  <c r="DY87" i="102"/>
  <c r="DU87" i="102"/>
  <c r="DQ87" i="102"/>
  <c r="DM87" i="102"/>
  <c r="DI87" i="102"/>
  <c r="DE87" i="102"/>
  <c r="DA87" i="102"/>
  <c r="CW87" i="102"/>
  <c r="CS87" i="102"/>
  <c r="CO87" i="102"/>
  <c r="CK87" i="102"/>
  <c r="CG87" i="102"/>
  <c r="CC87" i="102"/>
  <c r="BY87" i="102"/>
  <c r="BU87" i="102"/>
  <c r="BQ87" i="102"/>
  <c r="BM87" i="102"/>
  <c r="BI87" i="102"/>
  <c r="BE87" i="102"/>
  <c r="BA87" i="102"/>
  <c r="AW87" i="102"/>
  <c r="AS87" i="102"/>
  <c r="AO87" i="102"/>
  <c r="AK87" i="102"/>
  <c r="AG87" i="102"/>
  <c r="AC87" i="102"/>
  <c r="Y87" i="102"/>
  <c r="U87" i="102"/>
  <c r="Q87" i="102"/>
  <c r="M87" i="102"/>
  <c r="A87" i="102"/>
  <c r="DY86" i="102"/>
  <c r="DU86" i="102"/>
  <c r="DQ86" i="102"/>
  <c r="DM86" i="102"/>
  <c r="DI86" i="102"/>
  <c r="DE86" i="102"/>
  <c r="DA86" i="102"/>
  <c r="CW86" i="102"/>
  <c r="CS86" i="102"/>
  <c r="CO86" i="102"/>
  <c r="CK86" i="102"/>
  <c r="CG86" i="102"/>
  <c r="CC86" i="102"/>
  <c r="BY86" i="102"/>
  <c r="BU86" i="102"/>
  <c r="BQ86" i="102"/>
  <c r="BM86" i="102"/>
  <c r="BI86" i="102"/>
  <c r="BE86" i="102"/>
  <c r="BA86" i="102"/>
  <c r="AW86" i="102"/>
  <c r="AS86" i="102"/>
  <c r="AO86" i="102"/>
  <c r="AK86" i="102"/>
  <c r="AG86" i="102"/>
  <c r="AC86" i="102"/>
  <c r="Y86" i="102"/>
  <c r="U86" i="102"/>
  <c r="Q86" i="102"/>
  <c r="M86" i="102"/>
  <c r="A86" i="102"/>
  <c r="DY85" i="102"/>
  <c r="DU85" i="102"/>
  <c r="DQ85" i="102"/>
  <c r="DM85" i="102"/>
  <c r="DI85" i="102"/>
  <c r="DE85" i="102"/>
  <c r="DA85" i="102"/>
  <c r="CW85" i="102"/>
  <c r="CS85" i="102"/>
  <c r="CO85" i="102"/>
  <c r="CK85" i="102"/>
  <c r="CG85" i="102"/>
  <c r="CC85" i="102"/>
  <c r="BY85" i="102"/>
  <c r="BU85" i="102"/>
  <c r="BQ85" i="102"/>
  <c r="BM85" i="102"/>
  <c r="BI85" i="102"/>
  <c r="BE85" i="102"/>
  <c r="BA85" i="102"/>
  <c r="AW85" i="102"/>
  <c r="AS85" i="102"/>
  <c r="AO85" i="102"/>
  <c r="AK85" i="102"/>
  <c r="AG85" i="102"/>
  <c r="AC85" i="102"/>
  <c r="Y85" i="102"/>
  <c r="U85" i="102"/>
  <c r="Q85" i="102"/>
  <c r="M85" i="102"/>
  <c r="A85" i="102"/>
  <c r="DY84" i="102"/>
  <c r="DU84" i="102"/>
  <c r="DQ84" i="102"/>
  <c r="DM84" i="102"/>
  <c r="DI84" i="102"/>
  <c r="DE84" i="102"/>
  <c r="DA84" i="102"/>
  <c r="CW84" i="102"/>
  <c r="CS84" i="102"/>
  <c r="CO84" i="102"/>
  <c r="CK84" i="102"/>
  <c r="CG84" i="102"/>
  <c r="CC84" i="102"/>
  <c r="BY84" i="102"/>
  <c r="BU84" i="102"/>
  <c r="BQ84" i="102"/>
  <c r="BM84" i="102"/>
  <c r="BI84" i="102"/>
  <c r="BE84" i="102"/>
  <c r="BA84" i="102"/>
  <c r="AW84" i="102"/>
  <c r="AS84" i="102"/>
  <c r="AO84" i="102"/>
  <c r="AK84" i="102"/>
  <c r="AG84" i="102"/>
  <c r="AC84" i="102"/>
  <c r="Y84" i="102"/>
  <c r="U84" i="102"/>
  <c r="Q84" i="102"/>
  <c r="M84" i="102"/>
  <c r="A84" i="102"/>
  <c r="DY83" i="102"/>
  <c r="DU83" i="102"/>
  <c r="DQ83" i="102"/>
  <c r="DM83" i="102"/>
  <c r="DI83" i="102"/>
  <c r="DE83" i="102"/>
  <c r="DA83" i="102"/>
  <c r="CW83" i="102"/>
  <c r="CS83" i="102"/>
  <c r="CO83" i="102"/>
  <c r="CK83" i="102"/>
  <c r="CG83" i="102"/>
  <c r="CC83" i="102"/>
  <c r="BY83" i="102"/>
  <c r="BU83" i="102"/>
  <c r="BQ83" i="102"/>
  <c r="BM83" i="102"/>
  <c r="BI83" i="102"/>
  <c r="BE83" i="102"/>
  <c r="BA83" i="102"/>
  <c r="AW83" i="102"/>
  <c r="AS83" i="102"/>
  <c r="AO83" i="102"/>
  <c r="AK83" i="102"/>
  <c r="AG83" i="102"/>
  <c r="AC83" i="102"/>
  <c r="Y83" i="102"/>
  <c r="U83" i="102"/>
  <c r="Q83" i="102"/>
  <c r="M83" i="102"/>
  <c r="A83" i="102"/>
  <c r="DY82" i="102"/>
  <c r="DU82" i="102"/>
  <c r="DQ82" i="102"/>
  <c r="DM82" i="102"/>
  <c r="DI82" i="102"/>
  <c r="DE82" i="102"/>
  <c r="DA82" i="102"/>
  <c r="CW82" i="102"/>
  <c r="CS82" i="102"/>
  <c r="CO82" i="102"/>
  <c r="CK82" i="102"/>
  <c r="CG82" i="102"/>
  <c r="CC82" i="102"/>
  <c r="BY82" i="102"/>
  <c r="BU82" i="102"/>
  <c r="BQ82" i="102"/>
  <c r="BM82" i="102"/>
  <c r="BI82" i="102"/>
  <c r="BE82" i="102"/>
  <c r="BA82" i="102"/>
  <c r="AW82" i="102"/>
  <c r="AS82" i="102"/>
  <c r="AO82" i="102"/>
  <c r="AK82" i="102"/>
  <c r="AG82" i="102"/>
  <c r="AC82" i="102"/>
  <c r="Y82" i="102"/>
  <c r="U82" i="102"/>
  <c r="Q82" i="102"/>
  <c r="M82" i="102"/>
  <c r="A82" i="102"/>
  <c r="DY81" i="102"/>
  <c r="DU81" i="102"/>
  <c r="DQ81" i="102"/>
  <c r="DM81" i="102"/>
  <c r="DI81" i="102"/>
  <c r="DE81" i="102"/>
  <c r="DA81" i="102"/>
  <c r="CW81" i="102"/>
  <c r="CS81" i="102"/>
  <c r="CO81" i="102"/>
  <c r="CK81" i="102"/>
  <c r="CG81" i="102"/>
  <c r="CC81" i="102"/>
  <c r="BY81" i="102"/>
  <c r="BU81" i="102"/>
  <c r="BQ81" i="102"/>
  <c r="BM81" i="102"/>
  <c r="BI81" i="102"/>
  <c r="BE81" i="102"/>
  <c r="BA81" i="102"/>
  <c r="AW81" i="102"/>
  <c r="AS81" i="102"/>
  <c r="AO81" i="102"/>
  <c r="AK81" i="102"/>
  <c r="AG81" i="102"/>
  <c r="AC81" i="102"/>
  <c r="Y81" i="102"/>
  <c r="U81" i="102"/>
  <c r="Q81" i="102"/>
  <c r="M81" i="102"/>
  <c r="A81" i="102"/>
  <c r="DY80" i="102"/>
  <c r="DU80" i="102"/>
  <c r="DQ80" i="102"/>
  <c r="DM80" i="102"/>
  <c r="DI80" i="102"/>
  <c r="DE80" i="102"/>
  <c r="DA80" i="102"/>
  <c r="CW80" i="102"/>
  <c r="CS80" i="102"/>
  <c r="CO80" i="102"/>
  <c r="CK80" i="102"/>
  <c r="CG80" i="102"/>
  <c r="CC80" i="102"/>
  <c r="BY80" i="102"/>
  <c r="BU80" i="102"/>
  <c r="BQ80" i="102"/>
  <c r="BM80" i="102"/>
  <c r="BI80" i="102"/>
  <c r="BE80" i="102"/>
  <c r="BA80" i="102"/>
  <c r="AW80" i="102"/>
  <c r="AS80" i="102"/>
  <c r="AO80" i="102"/>
  <c r="AK80" i="102"/>
  <c r="AG80" i="102"/>
  <c r="AC80" i="102"/>
  <c r="Y80" i="102"/>
  <c r="U80" i="102"/>
  <c r="Q80" i="102"/>
  <c r="M80" i="102"/>
  <c r="A80" i="102"/>
  <c r="DY79" i="102"/>
  <c r="DU79" i="102"/>
  <c r="DQ79" i="102"/>
  <c r="DM79" i="102"/>
  <c r="DI79" i="102"/>
  <c r="DE79" i="102"/>
  <c r="DA79" i="102"/>
  <c r="CW79" i="102"/>
  <c r="CS79" i="102"/>
  <c r="CO79" i="102"/>
  <c r="CK79" i="102"/>
  <c r="CG79" i="102"/>
  <c r="CC79" i="102"/>
  <c r="BY79" i="102"/>
  <c r="BU79" i="102"/>
  <c r="BQ79" i="102"/>
  <c r="BM79" i="102"/>
  <c r="BI79" i="102"/>
  <c r="BE79" i="102"/>
  <c r="BA79" i="102"/>
  <c r="AW79" i="102"/>
  <c r="AS79" i="102"/>
  <c r="AO79" i="102"/>
  <c r="AK79" i="102"/>
  <c r="AG79" i="102"/>
  <c r="AC79" i="102"/>
  <c r="Y79" i="102"/>
  <c r="U79" i="102"/>
  <c r="Q79" i="102"/>
  <c r="M79" i="102"/>
  <c r="A79" i="102"/>
  <c r="DY78" i="102"/>
  <c r="DU78" i="102"/>
  <c r="DQ78" i="102"/>
  <c r="DM78" i="102"/>
  <c r="DI78" i="102"/>
  <c r="DE78" i="102"/>
  <c r="DA78" i="102"/>
  <c r="CW78" i="102"/>
  <c r="CS78" i="102"/>
  <c r="CO78" i="102"/>
  <c r="CK78" i="102"/>
  <c r="CG78" i="102"/>
  <c r="CC78" i="102"/>
  <c r="BY78" i="102"/>
  <c r="BU78" i="102"/>
  <c r="BQ78" i="102"/>
  <c r="BM78" i="102"/>
  <c r="BI78" i="102"/>
  <c r="BE78" i="102"/>
  <c r="BA78" i="102"/>
  <c r="AW78" i="102"/>
  <c r="AS78" i="102"/>
  <c r="AO78" i="102"/>
  <c r="AK78" i="102"/>
  <c r="AG78" i="102"/>
  <c r="AC78" i="102"/>
  <c r="Y78" i="102"/>
  <c r="U78" i="102"/>
  <c r="Q78" i="102"/>
  <c r="M78" i="102"/>
  <c r="A78" i="102"/>
  <c r="DY77" i="102"/>
  <c r="DU77" i="102"/>
  <c r="DQ77" i="102"/>
  <c r="DM77" i="102"/>
  <c r="DI77" i="102"/>
  <c r="DE77" i="102"/>
  <c r="DA77" i="102"/>
  <c r="CW77" i="102"/>
  <c r="CS77" i="102"/>
  <c r="CO77" i="102"/>
  <c r="CK77" i="102"/>
  <c r="CG77" i="102"/>
  <c r="CC77" i="102"/>
  <c r="BY77" i="102"/>
  <c r="BU77" i="102"/>
  <c r="BQ77" i="102"/>
  <c r="BM77" i="102"/>
  <c r="BI77" i="102"/>
  <c r="BE77" i="102"/>
  <c r="BA77" i="102"/>
  <c r="AW77" i="102"/>
  <c r="AS77" i="102"/>
  <c r="AO77" i="102"/>
  <c r="AK77" i="102"/>
  <c r="AG77" i="102"/>
  <c r="AC77" i="102"/>
  <c r="Y77" i="102"/>
  <c r="U77" i="102"/>
  <c r="Q77" i="102"/>
  <c r="M77" i="102"/>
  <c r="A77" i="102"/>
  <c r="DY76" i="102"/>
  <c r="DU76" i="102"/>
  <c r="DQ76" i="102"/>
  <c r="DM76" i="102"/>
  <c r="DI76" i="102"/>
  <c r="DE76" i="102"/>
  <c r="DA76" i="102"/>
  <c r="CW76" i="102"/>
  <c r="CS76" i="102"/>
  <c r="CO76" i="102"/>
  <c r="CK76" i="102"/>
  <c r="CG76" i="102"/>
  <c r="CC76" i="102"/>
  <c r="BY76" i="102"/>
  <c r="BU76" i="102"/>
  <c r="BQ76" i="102"/>
  <c r="BM76" i="102"/>
  <c r="BI76" i="102"/>
  <c r="BE76" i="102"/>
  <c r="BA76" i="102"/>
  <c r="AW76" i="102"/>
  <c r="AS76" i="102"/>
  <c r="AO76" i="102"/>
  <c r="AK76" i="102"/>
  <c r="AG76" i="102"/>
  <c r="AC76" i="102"/>
  <c r="Y76" i="102"/>
  <c r="U76" i="102"/>
  <c r="Q76" i="102"/>
  <c r="M76" i="102"/>
  <c r="A76" i="102"/>
  <c r="DY75" i="102"/>
  <c r="DU75" i="102"/>
  <c r="DQ75" i="102"/>
  <c r="DM75" i="102"/>
  <c r="DI75" i="102"/>
  <c r="DE75" i="102"/>
  <c r="DA75" i="102"/>
  <c r="CW75" i="102"/>
  <c r="CS75" i="102"/>
  <c r="CO75" i="102"/>
  <c r="CK75" i="102"/>
  <c r="CG75" i="102"/>
  <c r="CC75" i="102"/>
  <c r="BY75" i="102"/>
  <c r="BU75" i="102"/>
  <c r="BQ75" i="102"/>
  <c r="BM75" i="102"/>
  <c r="BI75" i="102"/>
  <c r="BE75" i="102"/>
  <c r="BA75" i="102"/>
  <c r="AW75" i="102"/>
  <c r="AS75" i="102"/>
  <c r="AO75" i="102"/>
  <c r="AK75" i="102"/>
  <c r="AG75" i="102"/>
  <c r="AC75" i="102"/>
  <c r="Y75" i="102"/>
  <c r="U75" i="102"/>
  <c r="Q75" i="102"/>
  <c r="M75" i="102"/>
  <c r="A75" i="102"/>
  <c r="DY74" i="102"/>
  <c r="DU74" i="102"/>
  <c r="DQ74" i="102"/>
  <c r="DM74" i="102"/>
  <c r="DI74" i="102"/>
  <c r="DE74" i="102"/>
  <c r="DA74" i="102"/>
  <c r="CW74" i="102"/>
  <c r="CS74" i="102"/>
  <c r="CO74" i="102"/>
  <c r="CK74" i="102"/>
  <c r="CG74" i="102"/>
  <c r="CC74" i="102"/>
  <c r="BY74" i="102"/>
  <c r="BU74" i="102"/>
  <c r="BQ74" i="102"/>
  <c r="BM74" i="102"/>
  <c r="BI74" i="102"/>
  <c r="BE74" i="102"/>
  <c r="BA74" i="102"/>
  <c r="AW74" i="102"/>
  <c r="AS74" i="102"/>
  <c r="AO74" i="102"/>
  <c r="AK74" i="102"/>
  <c r="AG74" i="102"/>
  <c r="AC74" i="102"/>
  <c r="Y74" i="102"/>
  <c r="U74" i="102"/>
  <c r="Q74" i="102"/>
  <c r="M74" i="102"/>
  <c r="A74" i="102"/>
  <c r="DY73" i="102"/>
  <c r="DU73" i="102"/>
  <c r="DQ73" i="102"/>
  <c r="DM73" i="102"/>
  <c r="DI73" i="102"/>
  <c r="DE73" i="102"/>
  <c r="DA73" i="102"/>
  <c r="CW73" i="102"/>
  <c r="CS73" i="102"/>
  <c r="CO73" i="102"/>
  <c r="CK73" i="102"/>
  <c r="CG73" i="102"/>
  <c r="CC73" i="102"/>
  <c r="BY73" i="102"/>
  <c r="BU73" i="102"/>
  <c r="BQ73" i="102"/>
  <c r="BM73" i="102"/>
  <c r="BI73" i="102"/>
  <c r="BE73" i="102"/>
  <c r="BA73" i="102"/>
  <c r="AW73" i="102"/>
  <c r="AS73" i="102"/>
  <c r="AO73" i="102"/>
  <c r="AK73" i="102"/>
  <c r="AG73" i="102"/>
  <c r="AC73" i="102"/>
  <c r="Y73" i="102"/>
  <c r="U73" i="102"/>
  <c r="Q73" i="102"/>
  <c r="M73" i="102"/>
  <c r="A73" i="102"/>
  <c r="DY72" i="102"/>
  <c r="DU72" i="102"/>
  <c r="DQ72" i="102"/>
  <c r="DM72" i="102"/>
  <c r="DI72" i="102"/>
  <c r="DE72" i="102"/>
  <c r="DA72" i="102"/>
  <c r="CW72" i="102"/>
  <c r="CS72" i="102"/>
  <c r="CO72" i="102"/>
  <c r="CK72" i="102"/>
  <c r="CG72" i="102"/>
  <c r="CC72" i="102"/>
  <c r="BY72" i="102"/>
  <c r="BU72" i="102"/>
  <c r="BQ72" i="102"/>
  <c r="BM72" i="102"/>
  <c r="BI72" i="102"/>
  <c r="BE72" i="102"/>
  <c r="BA72" i="102"/>
  <c r="AW72" i="102"/>
  <c r="AS72" i="102"/>
  <c r="AO72" i="102"/>
  <c r="AK72" i="102"/>
  <c r="AG72" i="102"/>
  <c r="AC72" i="102"/>
  <c r="Y72" i="102"/>
  <c r="U72" i="102"/>
  <c r="Q72" i="102"/>
  <c r="M72" i="102"/>
  <c r="A72" i="102"/>
  <c r="DY71" i="102"/>
  <c r="DU71" i="102"/>
  <c r="DQ71" i="102"/>
  <c r="DM71" i="102"/>
  <c r="DI71" i="102"/>
  <c r="DE71" i="102"/>
  <c r="DA71" i="102"/>
  <c r="CW71" i="102"/>
  <c r="CS71" i="102"/>
  <c r="CO71" i="102"/>
  <c r="CK71" i="102"/>
  <c r="CG71" i="102"/>
  <c r="CC71" i="102"/>
  <c r="BY71" i="102"/>
  <c r="BU71" i="102"/>
  <c r="BQ71" i="102"/>
  <c r="BM71" i="102"/>
  <c r="BI71" i="102"/>
  <c r="BE71" i="102"/>
  <c r="BA71" i="102"/>
  <c r="AW71" i="102"/>
  <c r="AS71" i="102"/>
  <c r="AO71" i="102"/>
  <c r="AK71" i="102"/>
  <c r="AG71" i="102"/>
  <c r="AC71" i="102"/>
  <c r="Y71" i="102"/>
  <c r="U71" i="102"/>
  <c r="Q71" i="102"/>
  <c r="M71" i="102"/>
  <c r="A71" i="102"/>
  <c r="DY70" i="102"/>
  <c r="DU70" i="102"/>
  <c r="DQ70" i="102"/>
  <c r="DM70" i="102"/>
  <c r="DI70" i="102"/>
  <c r="DE70" i="102"/>
  <c r="DA70" i="102"/>
  <c r="CW70" i="102"/>
  <c r="CS70" i="102"/>
  <c r="CO70" i="102"/>
  <c r="CK70" i="102"/>
  <c r="CG70" i="102"/>
  <c r="CC70" i="102"/>
  <c r="BY70" i="102"/>
  <c r="BU70" i="102"/>
  <c r="BQ70" i="102"/>
  <c r="BM70" i="102"/>
  <c r="BI70" i="102"/>
  <c r="BE70" i="102"/>
  <c r="BA70" i="102"/>
  <c r="AW70" i="102"/>
  <c r="AS70" i="102"/>
  <c r="AO70" i="102"/>
  <c r="AK70" i="102"/>
  <c r="AG70" i="102"/>
  <c r="AC70" i="102"/>
  <c r="Y70" i="102"/>
  <c r="U70" i="102"/>
  <c r="Q70" i="102"/>
  <c r="M70" i="102"/>
  <c r="A70" i="102"/>
  <c r="DY69" i="102"/>
  <c r="DU69" i="102"/>
  <c r="DQ69" i="102"/>
  <c r="DM69" i="102"/>
  <c r="DI69" i="102"/>
  <c r="DE69" i="102"/>
  <c r="DA69" i="102"/>
  <c r="CW69" i="102"/>
  <c r="CS69" i="102"/>
  <c r="CO69" i="102"/>
  <c r="CK69" i="102"/>
  <c r="CG69" i="102"/>
  <c r="CC69" i="102"/>
  <c r="BY69" i="102"/>
  <c r="BU69" i="102"/>
  <c r="BQ69" i="102"/>
  <c r="BM69" i="102"/>
  <c r="BI69" i="102"/>
  <c r="BE69" i="102"/>
  <c r="BA69" i="102"/>
  <c r="AW69" i="102"/>
  <c r="AS69" i="102"/>
  <c r="AO69" i="102"/>
  <c r="AK69" i="102"/>
  <c r="AG69" i="102"/>
  <c r="AC69" i="102"/>
  <c r="Y69" i="102"/>
  <c r="U69" i="102"/>
  <c r="Q69" i="102"/>
  <c r="M69" i="102"/>
  <c r="A69" i="102"/>
  <c r="DY68" i="102"/>
  <c r="DU68" i="102"/>
  <c r="DQ68" i="102"/>
  <c r="DM68" i="102"/>
  <c r="DI68" i="102"/>
  <c r="DE68" i="102"/>
  <c r="DA68" i="102"/>
  <c r="CW68" i="102"/>
  <c r="CS68" i="102"/>
  <c r="CO68" i="102"/>
  <c r="CK68" i="102"/>
  <c r="CG68" i="102"/>
  <c r="CC68" i="102"/>
  <c r="BY68" i="102"/>
  <c r="BU68" i="102"/>
  <c r="BQ68" i="102"/>
  <c r="BM68" i="102"/>
  <c r="BI68" i="102"/>
  <c r="BE68" i="102"/>
  <c r="BA68" i="102"/>
  <c r="AW68" i="102"/>
  <c r="AS68" i="102"/>
  <c r="AO68" i="102"/>
  <c r="AK68" i="102"/>
  <c r="AG68" i="102"/>
  <c r="AC68" i="102"/>
  <c r="Y68" i="102"/>
  <c r="U68" i="102"/>
  <c r="Q68" i="102"/>
  <c r="M68" i="102"/>
  <c r="A68" i="102"/>
  <c r="DY67" i="102"/>
  <c r="DU67" i="102"/>
  <c r="DQ67" i="102"/>
  <c r="DM67" i="102"/>
  <c r="DI67" i="102"/>
  <c r="DE67" i="102"/>
  <c r="DA67" i="102"/>
  <c r="CW67" i="102"/>
  <c r="CS67" i="102"/>
  <c r="CO67" i="102"/>
  <c r="CK67" i="102"/>
  <c r="CG67" i="102"/>
  <c r="CC67" i="102"/>
  <c r="BY67" i="102"/>
  <c r="BU67" i="102"/>
  <c r="BQ67" i="102"/>
  <c r="BM67" i="102"/>
  <c r="BI67" i="102"/>
  <c r="BE67" i="102"/>
  <c r="BA67" i="102"/>
  <c r="AW67" i="102"/>
  <c r="AS67" i="102"/>
  <c r="AO67" i="102"/>
  <c r="AK67" i="102"/>
  <c r="AG67" i="102"/>
  <c r="AC67" i="102"/>
  <c r="Y67" i="102"/>
  <c r="U67" i="102"/>
  <c r="Q67" i="102"/>
  <c r="M67" i="102"/>
  <c r="A67" i="102"/>
  <c r="DY66" i="102"/>
  <c r="DU66" i="102"/>
  <c r="DQ66" i="102"/>
  <c r="DM66" i="102"/>
  <c r="DI66" i="102"/>
  <c r="DE66" i="102"/>
  <c r="DA66" i="102"/>
  <c r="CW66" i="102"/>
  <c r="CS66" i="102"/>
  <c r="CO66" i="102"/>
  <c r="CK66" i="102"/>
  <c r="CG66" i="102"/>
  <c r="CC66" i="102"/>
  <c r="BY66" i="102"/>
  <c r="BU66" i="102"/>
  <c r="BQ66" i="102"/>
  <c r="BM66" i="102"/>
  <c r="BI66" i="102"/>
  <c r="BE66" i="102"/>
  <c r="BA66" i="102"/>
  <c r="AW66" i="102"/>
  <c r="AS66" i="102"/>
  <c r="AO66" i="102"/>
  <c r="AK66" i="102"/>
  <c r="AG66" i="102"/>
  <c r="AC66" i="102"/>
  <c r="Y66" i="102"/>
  <c r="U66" i="102"/>
  <c r="Q66" i="102"/>
  <c r="M66" i="102"/>
  <c r="A66" i="102"/>
  <c r="DY65" i="102"/>
  <c r="DU65" i="102"/>
  <c r="DQ65" i="102"/>
  <c r="DM65" i="102"/>
  <c r="DI65" i="102"/>
  <c r="DE65" i="102"/>
  <c r="DA65" i="102"/>
  <c r="CW65" i="102"/>
  <c r="CS65" i="102"/>
  <c r="CO65" i="102"/>
  <c r="CK65" i="102"/>
  <c r="CG65" i="102"/>
  <c r="CC65" i="102"/>
  <c r="BY65" i="102"/>
  <c r="BU65" i="102"/>
  <c r="BQ65" i="102"/>
  <c r="BM65" i="102"/>
  <c r="BI65" i="102"/>
  <c r="BE65" i="102"/>
  <c r="BA65" i="102"/>
  <c r="AW65" i="102"/>
  <c r="AS65" i="102"/>
  <c r="AO65" i="102"/>
  <c r="AK65" i="102"/>
  <c r="AG65" i="102"/>
  <c r="AC65" i="102"/>
  <c r="Y65" i="102"/>
  <c r="U65" i="102"/>
  <c r="Q65" i="102"/>
  <c r="M65" i="102"/>
  <c r="A65" i="102"/>
  <c r="DY64" i="102"/>
  <c r="DU64" i="102"/>
  <c r="DQ64" i="102"/>
  <c r="DM64" i="102"/>
  <c r="DI64" i="102"/>
  <c r="DE64" i="102"/>
  <c r="DA64" i="102"/>
  <c r="CW64" i="102"/>
  <c r="CS64" i="102"/>
  <c r="CO64" i="102"/>
  <c r="CK64" i="102"/>
  <c r="CG64" i="102"/>
  <c r="CC64" i="102"/>
  <c r="BY64" i="102"/>
  <c r="BU64" i="102"/>
  <c r="BQ64" i="102"/>
  <c r="BM64" i="102"/>
  <c r="BI64" i="102"/>
  <c r="BE64" i="102"/>
  <c r="BA64" i="102"/>
  <c r="AW64" i="102"/>
  <c r="AS64" i="102"/>
  <c r="AO64" i="102"/>
  <c r="AK64" i="102"/>
  <c r="AG64" i="102"/>
  <c r="AC64" i="102"/>
  <c r="Y64" i="102"/>
  <c r="U64" i="102"/>
  <c r="Q64" i="102"/>
  <c r="M64" i="102"/>
  <c r="A64" i="102"/>
  <c r="DY63" i="102"/>
  <c r="DU63" i="102"/>
  <c r="DQ63" i="102"/>
  <c r="DM63" i="102"/>
  <c r="DI63" i="102"/>
  <c r="DE63" i="102"/>
  <c r="DA63" i="102"/>
  <c r="CW63" i="102"/>
  <c r="CS63" i="102"/>
  <c r="CO63" i="102"/>
  <c r="CK63" i="102"/>
  <c r="CG63" i="102"/>
  <c r="CC63" i="102"/>
  <c r="BY63" i="102"/>
  <c r="BU63" i="102"/>
  <c r="BQ63" i="102"/>
  <c r="BM63" i="102"/>
  <c r="BI63" i="102"/>
  <c r="BE63" i="102"/>
  <c r="BA63" i="102"/>
  <c r="AW63" i="102"/>
  <c r="AS63" i="102"/>
  <c r="AO63" i="102"/>
  <c r="AK63" i="102"/>
  <c r="AG63" i="102"/>
  <c r="AC63" i="102"/>
  <c r="Y63" i="102"/>
  <c r="U63" i="102"/>
  <c r="Q63" i="102"/>
  <c r="M63" i="102"/>
  <c r="A63" i="102"/>
  <c r="DY62" i="102"/>
  <c r="DU62" i="102"/>
  <c r="DQ62" i="102"/>
  <c r="DM62" i="102"/>
  <c r="DI62" i="102"/>
  <c r="DE62" i="102"/>
  <c r="DA62" i="102"/>
  <c r="CW62" i="102"/>
  <c r="CS62" i="102"/>
  <c r="CO62" i="102"/>
  <c r="CK62" i="102"/>
  <c r="CG62" i="102"/>
  <c r="CC62" i="102"/>
  <c r="BY62" i="102"/>
  <c r="BU62" i="102"/>
  <c r="BQ62" i="102"/>
  <c r="BM62" i="102"/>
  <c r="BI62" i="102"/>
  <c r="BE62" i="102"/>
  <c r="BA62" i="102"/>
  <c r="AW62" i="102"/>
  <c r="AS62" i="102"/>
  <c r="AO62" i="102"/>
  <c r="AK62" i="102"/>
  <c r="AG62" i="102"/>
  <c r="AC62" i="102"/>
  <c r="Y62" i="102"/>
  <c r="U62" i="102"/>
  <c r="Q62" i="102"/>
  <c r="M62" i="102"/>
  <c r="A62" i="102"/>
  <c r="DY61" i="102"/>
  <c r="DU61" i="102"/>
  <c r="DQ61" i="102"/>
  <c r="DM61" i="102"/>
  <c r="DI61" i="102"/>
  <c r="DE61" i="102"/>
  <c r="DA61" i="102"/>
  <c r="CW61" i="102"/>
  <c r="CS61" i="102"/>
  <c r="CO61" i="102"/>
  <c r="CK61" i="102"/>
  <c r="CG61" i="102"/>
  <c r="CC61" i="102"/>
  <c r="BY61" i="102"/>
  <c r="BU61" i="102"/>
  <c r="BQ61" i="102"/>
  <c r="BM61" i="102"/>
  <c r="BI61" i="102"/>
  <c r="BE61" i="102"/>
  <c r="BA61" i="102"/>
  <c r="AW61" i="102"/>
  <c r="AS61" i="102"/>
  <c r="AO61" i="102"/>
  <c r="AK61" i="102"/>
  <c r="AG61" i="102"/>
  <c r="AC61" i="102"/>
  <c r="Y61" i="102"/>
  <c r="U61" i="102"/>
  <c r="Q61" i="102"/>
  <c r="M61" i="102"/>
  <c r="A61" i="102"/>
  <c r="DY60" i="102"/>
  <c r="DU60" i="102"/>
  <c r="DQ60" i="102"/>
  <c r="DM60" i="102"/>
  <c r="DI60" i="102"/>
  <c r="DE60" i="102"/>
  <c r="DA60" i="102"/>
  <c r="CW60" i="102"/>
  <c r="CS60" i="102"/>
  <c r="CO60" i="102"/>
  <c r="CK60" i="102"/>
  <c r="CG60" i="102"/>
  <c r="CC60" i="102"/>
  <c r="BY60" i="102"/>
  <c r="BU60" i="102"/>
  <c r="BQ60" i="102"/>
  <c r="BM60" i="102"/>
  <c r="BI60" i="102"/>
  <c r="BE60" i="102"/>
  <c r="BA60" i="102"/>
  <c r="AW60" i="102"/>
  <c r="AS60" i="102"/>
  <c r="AO60" i="102"/>
  <c r="AK60" i="102"/>
  <c r="AG60" i="102"/>
  <c r="AC60" i="102"/>
  <c r="Y60" i="102"/>
  <c r="U60" i="102"/>
  <c r="Q60" i="102"/>
  <c r="M60" i="102"/>
  <c r="A60" i="102"/>
  <c r="DY59" i="102"/>
  <c r="DU59" i="102"/>
  <c r="DQ59" i="102"/>
  <c r="DM59" i="102"/>
  <c r="DI59" i="102"/>
  <c r="DE59" i="102"/>
  <c r="DA59" i="102"/>
  <c r="CW59" i="102"/>
  <c r="CS59" i="102"/>
  <c r="CO59" i="102"/>
  <c r="CK59" i="102"/>
  <c r="CG59" i="102"/>
  <c r="CC59" i="102"/>
  <c r="BY59" i="102"/>
  <c r="BU59" i="102"/>
  <c r="BQ59" i="102"/>
  <c r="BM59" i="102"/>
  <c r="BI59" i="102"/>
  <c r="BE59" i="102"/>
  <c r="BA59" i="102"/>
  <c r="AW59" i="102"/>
  <c r="AS59" i="102"/>
  <c r="AO59" i="102"/>
  <c r="AK59" i="102"/>
  <c r="AG59" i="102"/>
  <c r="AC59" i="102"/>
  <c r="Y59" i="102"/>
  <c r="U59" i="102"/>
  <c r="Q59" i="102"/>
  <c r="M59" i="102"/>
  <c r="A59" i="102"/>
  <c r="DY58" i="102"/>
  <c r="DU58" i="102"/>
  <c r="DQ58" i="102"/>
  <c r="DM58" i="102"/>
  <c r="DI58" i="102"/>
  <c r="DE58" i="102"/>
  <c r="DA58" i="102"/>
  <c r="CW58" i="102"/>
  <c r="CS58" i="102"/>
  <c r="CO58" i="102"/>
  <c r="CK58" i="102"/>
  <c r="CG58" i="102"/>
  <c r="CC58" i="102"/>
  <c r="BY58" i="102"/>
  <c r="BU58" i="102"/>
  <c r="BQ58" i="102"/>
  <c r="BM58" i="102"/>
  <c r="BI58" i="102"/>
  <c r="BE58" i="102"/>
  <c r="BA58" i="102"/>
  <c r="AW58" i="102"/>
  <c r="AS58" i="102"/>
  <c r="AO58" i="102"/>
  <c r="AK58" i="102"/>
  <c r="AG58" i="102"/>
  <c r="AC58" i="102"/>
  <c r="Y58" i="102"/>
  <c r="U58" i="102"/>
  <c r="Q58" i="102"/>
  <c r="M58" i="102"/>
  <c r="A58" i="102"/>
  <c r="DY57" i="102"/>
  <c r="DU57" i="102"/>
  <c r="DQ57" i="102"/>
  <c r="DM57" i="102"/>
  <c r="DI57" i="102"/>
  <c r="DE57" i="102"/>
  <c r="DA57" i="102"/>
  <c r="CW57" i="102"/>
  <c r="CS57" i="102"/>
  <c r="CO57" i="102"/>
  <c r="CK57" i="102"/>
  <c r="CG57" i="102"/>
  <c r="CC57" i="102"/>
  <c r="BY57" i="102"/>
  <c r="BU57" i="102"/>
  <c r="BQ57" i="102"/>
  <c r="BM57" i="102"/>
  <c r="BI57" i="102"/>
  <c r="BE57" i="102"/>
  <c r="BA57" i="102"/>
  <c r="AW57" i="102"/>
  <c r="AS57" i="102"/>
  <c r="AO57" i="102"/>
  <c r="AK57" i="102"/>
  <c r="AG57" i="102"/>
  <c r="AC57" i="102"/>
  <c r="Y57" i="102"/>
  <c r="U57" i="102"/>
  <c r="Q57" i="102"/>
  <c r="M57" i="102"/>
  <c r="DY56" i="102"/>
  <c r="DU56" i="102"/>
  <c r="DQ56" i="102"/>
  <c r="DM56" i="102"/>
  <c r="DI56" i="102"/>
  <c r="DE56" i="102"/>
  <c r="DA56" i="102"/>
  <c r="CW56" i="102"/>
  <c r="CS56" i="102"/>
  <c r="CO56" i="102"/>
  <c r="CK56" i="102"/>
  <c r="CG56" i="102"/>
  <c r="CC56" i="102"/>
  <c r="BY56" i="102"/>
  <c r="BU56" i="102"/>
  <c r="BQ56" i="102"/>
  <c r="BM56" i="102"/>
  <c r="BI56" i="102"/>
  <c r="BE56" i="102"/>
  <c r="BA56" i="102"/>
  <c r="AW56" i="102"/>
  <c r="AS56" i="102"/>
  <c r="AO56" i="102"/>
  <c r="AK56" i="102"/>
  <c r="AG56" i="102"/>
  <c r="AC56" i="102"/>
  <c r="Y56" i="102"/>
  <c r="U56" i="102"/>
  <c r="Q56" i="102"/>
  <c r="M56" i="102"/>
  <c r="DY55" i="102"/>
  <c r="DU55" i="102"/>
  <c r="DQ55" i="102"/>
  <c r="DM55" i="102"/>
  <c r="DI55" i="102"/>
  <c r="DE55" i="102"/>
  <c r="DA55" i="102"/>
  <c r="CW55" i="102"/>
  <c r="CS55" i="102"/>
  <c r="CO55" i="102"/>
  <c r="CK55" i="102"/>
  <c r="CG55" i="102"/>
  <c r="CC55" i="102"/>
  <c r="BY55" i="102"/>
  <c r="BU55" i="102"/>
  <c r="BQ55" i="102"/>
  <c r="BM55" i="102"/>
  <c r="BI55" i="102"/>
  <c r="BE55" i="102"/>
  <c r="BA55" i="102"/>
  <c r="AW55" i="102"/>
  <c r="AS55" i="102"/>
  <c r="AO55" i="102"/>
  <c r="AK55" i="102"/>
  <c r="AG55" i="102"/>
  <c r="AC55" i="102"/>
  <c r="Y55" i="102"/>
  <c r="U55" i="102"/>
  <c r="Q55" i="102"/>
  <c r="M55" i="102"/>
  <c r="DY54" i="102"/>
  <c r="DU54" i="102"/>
  <c r="DQ54" i="102"/>
  <c r="DM54" i="102"/>
  <c r="DI54" i="102"/>
  <c r="DE54" i="102"/>
  <c r="DA54" i="102"/>
  <c r="CW54" i="102"/>
  <c r="CS54" i="102"/>
  <c r="CO54" i="102"/>
  <c r="CK54" i="102"/>
  <c r="CG54" i="102"/>
  <c r="CC54" i="102"/>
  <c r="BY54" i="102"/>
  <c r="BU54" i="102"/>
  <c r="BQ54" i="102"/>
  <c r="BM54" i="102"/>
  <c r="BI54" i="102"/>
  <c r="BE54" i="102"/>
  <c r="BA54" i="102"/>
  <c r="AW54" i="102"/>
  <c r="AS54" i="102"/>
  <c r="AO54" i="102"/>
  <c r="AK54" i="102"/>
  <c r="AG54" i="102"/>
  <c r="AC54" i="102"/>
  <c r="Y54" i="102"/>
  <c r="U54" i="102"/>
  <c r="Q54" i="102"/>
  <c r="M54" i="102"/>
  <c r="DY53" i="102"/>
  <c r="DU53" i="102"/>
  <c r="DQ53" i="102"/>
  <c r="DM53" i="102"/>
  <c r="DI53" i="102"/>
  <c r="DE53" i="102"/>
  <c r="DA53" i="102"/>
  <c r="CW53" i="102"/>
  <c r="CS53" i="102"/>
  <c r="CO53" i="102"/>
  <c r="CK53" i="102"/>
  <c r="CG53" i="102"/>
  <c r="CC53" i="102"/>
  <c r="BY53" i="102"/>
  <c r="BU53" i="102"/>
  <c r="BQ53" i="102"/>
  <c r="BM53" i="102"/>
  <c r="BI53" i="102"/>
  <c r="BE53" i="102"/>
  <c r="BA53" i="102"/>
  <c r="AW53" i="102"/>
  <c r="AS53" i="102"/>
  <c r="AO53" i="102"/>
  <c r="AK53" i="102"/>
  <c r="AG53" i="102"/>
  <c r="AC53" i="102"/>
  <c r="Y53" i="102"/>
  <c r="U53" i="102"/>
  <c r="Q53" i="102"/>
  <c r="M53" i="102"/>
  <c r="DY52" i="102"/>
  <c r="DU52" i="102"/>
  <c r="DQ52" i="102"/>
  <c r="DM52" i="102"/>
  <c r="DI52" i="102"/>
  <c r="DE52" i="102"/>
  <c r="DA52" i="102"/>
  <c r="CW52" i="102"/>
  <c r="CS52" i="102"/>
  <c r="CO52" i="102"/>
  <c r="CK52" i="102"/>
  <c r="CG52" i="102"/>
  <c r="CC52" i="102"/>
  <c r="BY52" i="102"/>
  <c r="BU52" i="102"/>
  <c r="BQ52" i="102"/>
  <c r="BM52" i="102"/>
  <c r="BI52" i="102"/>
  <c r="BE52" i="102"/>
  <c r="BA52" i="102"/>
  <c r="AW52" i="102"/>
  <c r="AS52" i="102"/>
  <c r="AO52" i="102"/>
  <c r="AK52" i="102"/>
  <c r="AG52" i="102"/>
  <c r="AC52" i="102"/>
  <c r="Y52" i="102"/>
  <c r="U52" i="102"/>
  <c r="Q52" i="102"/>
  <c r="M52" i="102"/>
  <c r="DY51" i="102"/>
  <c r="DU51" i="102"/>
  <c r="DQ51" i="102"/>
  <c r="DM51" i="102"/>
  <c r="DI51" i="102"/>
  <c r="DE51" i="102"/>
  <c r="DA51" i="102"/>
  <c r="CW51" i="102"/>
  <c r="CS51" i="102"/>
  <c r="CO51" i="102"/>
  <c r="CK51" i="102"/>
  <c r="CG51" i="102"/>
  <c r="CC51" i="102"/>
  <c r="BY51" i="102"/>
  <c r="BU51" i="102"/>
  <c r="BQ51" i="102"/>
  <c r="BM51" i="102"/>
  <c r="BI51" i="102"/>
  <c r="BE51" i="102"/>
  <c r="BA51" i="102"/>
  <c r="AW51" i="102"/>
  <c r="AS51" i="102"/>
  <c r="AO51" i="102"/>
  <c r="AK51" i="102"/>
  <c r="AG51" i="102"/>
  <c r="AC51" i="102"/>
  <c r="Y51" i="102"/>
  <c r="U51" i="102"/>
  <c r="Q51" i="102"/>
  <c r="M51" i="102"/>
  <c r="DY50" i="102"/>
  <c r="DU50" i="102"/>
  <c r="DQ50" i="102"/>
  <c r="DM50" i="102"/>
  <c r="DI50" i="102"/>
  <c r="DE50" i="102"/>
  <c r="DA50" i="102"/>
  <c r="CW50" i="102"/>
  <c r="CS50" i="102"/>
  <c r="CO50" i="102"/>
  <c r="CK50" i="102"/>
  <c r="CG50" i="102"/>
  <c r="CC50" i="102"/>
  <c r="BY50" i="102"/>
  <c r="BU50" i="102"/>
  <c r="BQ50" i="102"/>
  <c r="BM50" i="102"/>
  <c r="BI50" i="102"/>
  <c r="BE50" i="102"/>
  <c r="BA50" i="102"/>
  <c r="AW50" i="102"/>
  <c r="AS50" i="102"/>
  <c r="AO50" i="102"/>
  <c r="AK50" i="102"/>
  <c r="AG50" i="102"/>
  <c r="AC50" i="102"/>
  <c r="Y50" i="102"/>
  <c r="U50" i="102"/>
  <c r="Q50" i="102"/>
  <c r="M50" i="102"/>
  <c r="DY49" i="102"/>
  <c r="DU49" i="102"/>
  <c r="DQ49" i="102"/>
  <c r="DM49" i="102"/>
  <c r="DI49" i="102"/>
  <c r="DE49" i="102"/>
  <c r="DA49" i="102"/>
  <c r="CW49" i="102"/>
  <c r="CS49" i="102"/>
  <c r="CO49" i="102"/>
  <c r="CK49" i="102"/>
  <c r="CG49" i="102"/>
  <c r="CC49" i="102"/>
  <c r="BY49" i="102"/>
  <c r="BU49" i="102"/>
  <c r="BQ49" i="102"/>
  <c r="BM49" i="102"/>
  <c r="BI49" i="102"/>
  <c r="BE49" i="102"/>
  <c r="BA49" i="102"/>
  <c r="AW49" i="102"/>
  <c r="AS49" i="102"/>
  <c r="AO49" i="102"/>
  <c r="AK49" i="102"/>
  <c r="AG49" i="102"/>
  <c r="AC49" i="102"/>
  <c r="Y49" i="102"/>
  <c r="U49" i="102"/>
  <c r="Q49" i="102"/>
  <c r="M49" i="102"/>
  <c r="DY48" i="102"/>
  <c r="DU48" i="102"/>
  <c r="DQ48" i="102"/>
  <c r="DM48" i="102"/>
  <c r="DI48" i="102"/>
  <c r="DE48" i="102"/>
  <c r="DA48" i="102"/>
  <c r="CW48" i="102"/>
  <c r="CS48" i="102"/>
  <c r="CO48" i="102"/>
  <c r="CK48" i="102"/>
  <c r="CG48" i="102"/>
  <c r="CC48" i="102"/>
  <c r="BY48" i="102"/>
  <c r="BU48" i="102"/>
  <c r="BQ48" i="102"/>
  <c r="BM48" i="102"/>
  <c r="BI48" i="102"/>
  <c r="BE48" i="102"/>
  <c r="BA48" i="102"/>
  <c r="AW48" i="102"/>
  <c r="AS48" i="102"/>
  <c r="AO48" i="102"/>
  <c r="AK48" i="102"/>
  <c r="AG48" i="102"/>
  <c r="AC48" i="102"/>
  <c r="Y48" i="102"/>
  <c r="U48" i="102"/>
  <c r="Q48" i="102"/>
  <c r="M48" i="102"/>
  <c r="DY47" i="102"/>
  <c r="DU47" i="102"/>
  <c r="DQ47" i="102"/>
  <c r="DM47" i="102"/>
  <c r="DI47" i="102"/>
  <c r="DE47" i="102"/>
  <c r="DA47" i="102"/>
  <c r="CW47" i="102"/>
  <c r="CS47" i="102"/>
  <c r="CO47" i="102"/>
  <c r="CK47" i="102"/>
  <c r="CG47" i="102"/>
  <c r="CC47" i="102"/>
  <c r="BY47" i="102"/>
  <c r="BU47" i="102"/>
  <c r="BQ47" i="102"/>
  <c r="BM47" i="102"/>
  <c r="BI47" i="102"/>
  <c r="BE47" i="102"/>
  <c r="BA47" i="102"/>
  <c r="AW47" i="102"/>
  <c r="AS47" i="102"/>
  <c r="AO47" i="102"/>
  <c r="AK47" i="102"/>
  <c r="AG47" i="102"/>
  <c r="AC47" i="102"/>
  <c r="Y47" i="102"/>
  <c r="U47" i="102"/>
  <c r="Q47" i="102"/>
  <c r="M47" i="102"/>
  <c r="DY46" i="102"/>
  <c r="DU46" i="102"/>
  <c r="DQ46" i="102"/>
  <c r="DM46" i="102"/>
  <c r="DI46" i="102"/>
  <c r="DE46" i="102"/>
  <c r="DA46" i="102"/>
  <c r="CW46" i="102"/>
  <c r="CS46" i="102"/>
  <c r="CO46" i="102"/>
  <c r="CK46" i="102"/>
  <c r="CG46" i="102"/>
  <c r="CC46" i="102"/>
  <c r="BY46" i="102"/>
  <c r="BU46" i="102"/>
  <c r="BQ46" i="102"/>
  <c r="BM46" i="102"/>
  <c r="BI46" i="102"/>
  <c r="BE46" i="102"/>
  <c r="BA46" i="102"/>
  <c r="AW46" i="102"/>
  <c r="AS46" i="102"/>
  <c r="AO46" i="102"/>
  <c r="AK46" i="102"/>
  <c r="AG46" i="102"/>
  <c r="AC46" i="102"/>
  <c r="Y46" i="102"/>
  <c r="U46" i="102"/>
  <c r="Q46" i="102"/>
  <c r="M46" i="102"/>
  <c r="DY45" i="102"/>
  <c r="DU45" i="102"/>
  <c r="DQ45" i="102"/>
  <c r="DM45" i="102"/>
  <c r="DI45" i="102"/>
  <c r="DE45" i="102"/>
  <c r="DA45" i="102"/>
  <c r="CW45" i="102"/>
  <c r="CS45" i="102"/>
  <c r="CO45" i="102"/>
  <c r="CK45" i="102"/>
  <c r="CG45" i="102"/>
  <c r="CC45" i="102"/>
  <c r="BY45" i="102"/>
  <c r="BU45" i="102"/>
  <c r="BQ45" i="102"/>
  <c r="BM45" i="102"/>
  <c r="BI45" i="102"/>
  <c r="BE45" i="102"/>
  <c r="BA45" i="102"/>
  <c r="AW45" i="102"/>
  <c r="AS45" i="102"/>
  <c r="AO45" i="102"/>
  <c r="AK45" i="102"/>
  <c r="AG45" i="102"/>
  <c r="AC45" i="102"/>
  <c r="Y45" i="102"/>
  <c r="U45" i="102"/>
  <c r="Q45" i="102"/>
  <c r="M45" i="102"/>
  <c r="DY44" i="102"/>
  <c r="DU44" i="102"/>
  <c r="DQ44" i="102"/>
  <c r="DM44" i="102"/>
  <c r="DI44" i="102"/>
  <c r="DE44" i="102"/>
  <c r="DA44" i="102"/>
  <c r="CW44" i="102"/>
  <c r="CS44" i="102"/>
  <c r="CO44" i="102"/>
  <c r="CK44" i="102"/>
  <c r="CG44" i="102"/>
  <c r="CC44" i="102"/>
  <c r="BY44" i="102"/>
  <c r="BU44" i="102"/>
  <c r="BQ44" i="102"/>
  <c r="BM44" i="102"/>
  <c r="BI44" i="102"/>
  <c r="BE44" i="102"/>
  <c r="BA44" i="102"/>
  <c r="AW44" i="102"/>
  <c r="AS44" i="102"/>
  <c r="AO44" i="102"/>
  <c r="AK44" i="102"/>
  <c r="AG44" i="102"/>
  <c r="AC44" i="102"/>
  <c r="Y44" i="102"/>
  <c r="U44" i="102"/>
  <c r="Q44" i="102"/>
  <c r="M44" i="102"/>
  <c r="DY43" i="102"/>
  <c r="DU43" i="102"/>
  <c r="DQ43" i="102"/>
  <c r="DM43" i="102"/>
  <c r="DI43" i="102"/>
  <c r="DE43" i="102"/>
  <c r="DA43" i="102"/>
  <c r="CW43" i="102"/>
  <c r="CS43" i="102"/>
  <c r="CO43" i="102"/>
  <c r="CK43" i="102"/>
  <c r="CG43" i="102"/>
  <c r="CC43" i="102"/>
  <c r="BY43" i="102"/>
  <c r="BU43" i="102"/>
  <c r="BQ43" i="102"/>
  <c r="BM43" i="102"/>
  <c r="BI43" i="102"/>
  <c r="BE43" i="102"/>
  <c r="BA43" i="102"/>
  <c r="AW43" i="102"/>
  <c r="AS43" i="102"/>
  <c r="AO43" i="102"/>
  <c r="AK43" i="102"/>
  <c r="AG43" i="102"/>
  <c r="AC43" i="102"/>
  <c r="Y43" i="102"/>
  <c r="U43" i="102"/>
  <c r="Q43" i="102"/>
  <c r="M43" i="102"/>
  <c r="DY42" i="102"/>
  <c r="DU42" i="102"/>
  <c r="DQ42" i="102"/>
  <c r="DM42" i="102"/>
  <c r="DI42" i="102"/>
  <c r="DE42" i="102"/>
  <c r="DA42" i="102"/>
  <c r="CW42" i="102"/>
  <c r="CS42" i="102"/>
  <c r="CO42" i="102"/>
  <c r="CK42" i="102"/>
  <c r="CG42" i="102"/>
  <c r="CC42" i="102"/>
  <c r="BY42" i="102"/>
  <c r="BU42" i="102"/>
  <c r="BQ42" i="102"/>
  <c r="BM42" i="102"/>
  <c r="BI42" i="102"/>
  <c r="BE42" i="102"/>
  <c r="BA42" i="102"/>
  <c r="AW42" i="102"/>
  <c r="AS42" i="102"/>
  <c r="AO42" i="102"/>
  <c r="AK42" i="102"/>
  <c r="AG42" i="102"/>
  <c r="AC42" i="102"/>
  <c r="Y42" i="102"/>
  <c r="U42" i="102"/>
  <c r="Q42" i="102"/>
  <c r="M42" i="102"/>
  <c r="DY41" i="102"/>
  <c r="DU41" i="102"/>
  <c r="DQ41" i="102"/>
  <c r="DM41" i="102"/>
  <c r="DI41" i="102"/>
  <c r="DE41" i="102"/>
  <c r="DA41" i="102"/>
  <c r="CW41" i="102"/>
  <c r="CS41" i="102"/>
  <c r="CO41" i="102"/>
  <c r="CK41" i="102"/>
  <c r="CG41" i="102"/>
  <c r="CC41" i="102"/>
  <c r="BY41" i="102"/>
  <c r="BU41" i="102"/>
  <c r="BQ41" i="102"/>
  <c r="BM41" i="102"/>
  <c r="BI41" i="102"/>
  <c r="BE41" i="102"/>
  <c r="BA41" i="102"/>
  <c r="AW41" i="102"/>
  <c r="AS41" i="102"/>
  <c r="AO41" i="102"/>
  <c r="AK41" i="102"/>
  <c r="AG41" i="102"/>
  <c r="AC41" i="102"/>
  <c r="Y41" i="102"/>
  <c r="U41" i="102"/>
  <c r="Q41" i="102"/>
  <c r="M41" i="102"/>
  <c r="DY40" i="102"/>
  <c r="DU40" i="102"/>
  <c r="DQ40" i="102"/>
  <c r="DM40" i="102"/>
  <c r="DI40" i="102"/>
  <c r="DE40" i="102"/>
  <c r="DA40" i="102"/>
  <c r="CW40" i="102"/>
  <c r="CS40" i="102"/>
  <c r="CO40" i="102"/>
  <c r="CK40" i="102"/>
  <c r="CG40" i="102"/>
  <c r="CC40" i="102"/>
  <c r="BY40" i="102"/>
  <c r="BU40" i="102"/>
  <c r="BQ40" i="102"/>
  <c r="BM40" i="102"/>
  <c r="BI40" i="102"/>
  <c r="BE40" i="102"/>
  <c r="BA40" i="102"/>
  <c r="AW40" i="102"/>
  <c r="AS40" i="102"/>
  <c r="AO40" i="102"/>
  <c r="AK40" i="102"/>
  <c r="AG40" i="102"/>
  <c r="AC40" i="102"/>
  <c r="Y40" i="102"/>
  <c r="U40" i="102"/>
  <c r="Q40" i="102"/>
  <c r="M40" i="102"/>
  <c r="DY39" i="102"/>
  <c r="DU39" i="102"/>
  <c r="DQ39" i="102"/>
  <c r="DM39" i="102"/>
  <c r="DI39" i="102"/>
  <c r="DE39" i="102"/>
  <c r="DA39" i="102"/>
  <c r="CW39" i="102"/>
  <c r="CS39" i="102"/>
  <c r="CO39" i="102"/>
  <c r="CK39" i="102"/>
  <c r="CG39" i="102"/>
  <c r="CC39" i="102"/>
  <c r="BY39" i="102"/>
  <c r="BU39" i="102"/>
  <c r="BQ39" i="102"/>
  <c r="BM39" i="102"/>
  <c r="BI39" i="102"/>
  <c r="BE39" i="102"/>
  <c r="BA39" i="102"/>
  <c r="AW39" i="102"/>
  <c r="AS39" i="102"/>
  <c r="AO39" i="102"/>
  <c r="AK39" i="102"/>
  <c r="AG39" i="102"/>
  <c r="AC39" i="102"/>
  <c r="Y39" i="102"/>
  <c r="U39" i="102"/>
  <c r="Q39" i="102"/>
  <c r="M39" i="102"/>
  <c r="DY38" i="102"/>
  <c r="DU38" i="102"/>
  <c r="DQ38" i="102"/>
  <c r="DM38" i="102"/>
  <c r="DI38" i="102"/>
  <c r="DE38" i="102"/>
  <c r="DA38" i="102"/>
  <c r="CW38" i="102"/>
  <c r="CS38" i="102"/>
  <c r="CO38" i="102"/>
  <c r="CK38" i="102"/>
  <c r="CG38" i="102"/>
  <c r="CC38" i="102"/>
  <c r="BY38" i="102"/>
  <c r="BU38" i="102"/>
  <c r="BQ38" i="102"/>
  <c r="BM38" i="102"/>
  <c r="BI38" i="102"/>
  <c r="BE38" i="102"/>
  <c r="BA38" i="102"/>
  <c r="AW38" i="102"/>
  <c r="AS38" i="102"/>
  <c r="AO38" i="102"/>
  <c r="AK38" i="102"/>
  <c r="AG38" i="102"/>
  <c r="AC38" i="102"/>
  <c r="Y38" i="102"/>
  <c r="U38" i="102"/>
  <c r="Q38" i="102"/>
  <c r="M38" i="102"/>
  <c r="DY37" i="102"/>
  <c r="DU37" i="102"/>
  <c r="DQ37" i="102"/>
  <c r="DM37" i="102"/>
  <c r="DI37" i="102"/>
  <c r="DE37" i="102"/>
  <c r="DA37" i="102"/>
  <c r="CW37" i="102"/>
  <c r="CS37" i="102"/>
  <c r="CO37" i="102"/>
  <c r="CK37" i="102"/>
  <c r="CG37" i="102"/>
  <c r="CC37" i="102"/>
  <c r="BY37" i="102"/>
  <c r="BU37" i="102"/>
  <c r="BQ37" i="102"/>
  <c r="BM37" i="102"/>
  <c r="BI37" i="102"/>
  <c r="BE37" i="102"/>
  <c r="BA37" i="102"/>
  <c r="AW37" i="102"/>
  <c r="AS37" i="102"/>
  <c r="AO37" i="102"/>
  <c r="AK37" i="102"/>
  <c r="AG37" i="102"/>
  <c r="AC37" i="102"/>
  <c r="Y37" i="102"/>
  <c r="U37" i="102"/>
  <c r="Q37" i="102"/>
  <c r="M37" i="102"/>
  <c r="DY36" i="102"/>
  <c r="DU36" i="102"/>
  <c r="DQ36" i="102"/>
  <c r="DM36" i="102"/>
  <c r="DI36" i="102"/>
  <c r="DE36" i="102"/>
  <c r="DA36" i="102"/>
  <c r="CW36" i="102"/>
  <c r="CS36" i="102"/>
  <c r="CO36" i="102"/>
  <c r="CK36" i="102"/>
  <c r="CG36" i="102"/>
  <c r="CC36" i="102"/>
  <c r="BY36" i="102"/>
  <c r="BU36" i="102"/>
  <c r="BQ36" i="102"/>
  <c r="BM36" i="102"/>
  <c r="BI36" i="102"/>
  <c r="BE36" i="102"/>
  <c r="BA36" i="102"/>
  <c r="AW36" i="102"/>
  <c r="AS36" i="102"/>
  <c r="AO36" i="102"/>
  <c r="AK36" i="102"/>
  <c r="AG36" i="102"/>
  <c r="AC36" i="102"/>
  <c r="Y36" i="102"/>
  <c r="U36" i="102"/>
  <c r="Q36" i="102"/>
  <c r="M36" i="102"/>
  <c r="DY35" i="102"/>
  <c r="DU35" i="102"/>
  <c r="DQ35" i="102"/>
  <c r="DM35" i="102"/>
  <c r="DI35" i="102"/>
  <c r="DE35" i="102"/>
  <c r="DA35" i="102"/>
  <c r="CW35" i="102"/>
  <c r="CS35" i="102"/>
  <c r="CO35" i="102"/>
  <c r="CK35" i="102"/>
  <c r="CG35" i="102"/>
  <c r="CC35" i="102"/>
  <c r="BY35" i="102"/>
  <c r="BU35" i="102"/>
  <c r="BQ35" i="102"/>
  <c r="BM35" i="102"/>
  <c r="BI35" i="102"/>
  <c r="BE35" i="102"/>
  <c r="BA35" i="102"/>
  <c r="AW35" i="102"/>
  <c r="AS35" i="102"/>
  <c r="AO35" i="102"/>
  <c r="AK35" i="102"/>
  <c r="AG35" i="102"/>
  <c r="AC35" i="102"/>
  <c r="Y35" i="102"/>
  <c r="U35" i="102"/>
  <c r="Q35" i="102"/>
  <c r="M35" i="102"/>
  <c r="DY34" i="102"/>
  <c r="DU34" i="102"/>
  <c r="DQ34" i="102"/>
  <c r="DM34" i="102"/>
  <c r="DI34" i="102"/>
  <c r="DE34" i="102"/>
  <c r="DA34" i="102"/>
  <c r="CW34" i="102"/>
  <c r="CS34" i="102"/>
  <c r="CO34" i="102"/>
  <c r="CK34" i="102"/>
  <c r="CG34" i="102"/>
  <c r="CC34" i="102"/>
  <c r="BY34" i="102"/>
  <c r="BU34" i="102"/>
  <c r="BQ34" i="102"/>
  <c r="BM34" i="102"/>
  <c r="BI34" i="102"/>
  <c r="BE34" i="102"/>
  <c r="BA34" i="102"/>
  <c r="AW34" i="102"/>
  <c r="AS34" i="102"/>
  <c r="AO34" i="102"/>
  <c r="AK34" i="102"/>
  <c r="AG34" i="102"/>
  <c r="AC34" i="102"/>
  <c r="Y34" i="102"/>
  <c r="U34" i="102"/>
  <c r="Q34" i="102"/>
  <c r="M34" i="102"/>
  <c r="DY33" i="102"/>
  <c r="DU33" i="102"/>
  <c r="DQ33" i="102"/>
  <c r="DM33" i="102"/>
  <c r="DI33" i="102"/>
  <c r="DE33" i="102"/>
  <c r="DA33" i="102"/>
  <c r="CW33" i="102"/>
  <c r="CS33" i="102"/>
  <c r="CO33" i="102"/>
  <c r="CK33" i="102"/>
  <c r="CG33" i="102"/>
  <c r="CC33" i="102"/>
  <c r="BY33" i="102"/>
  <c r="BU33" i="102"/>
  <c r="BQ33" i="102"/>
  <c r="BM33" i="102"/>
  <c r="BI33" i="102"/>
  <c r="BE33" i="102"/>
  <c r="BA33" i="102"/>
  <c r="AW33" i="102"/>
  <c r="AS33" i="102"/>
  <c r="AO33" i="102"/>
  <c r="AK33" i="102"/>
  <c r="AG33" i="102"/>
  <c r="AC33" i="102"/>
  <c r="Y33" i="102"/>
  <c r="U33" i="102"/>
  <c r="Q33" i="102"/>
  <c r="M33" i="102"/>
  <c r="DY32" i="102"/>
  <c r="DU32" i="102"/>
  <c r="DQ32" i="102"/>
  <c r="DM32" i="102"/>
  <c r="DI32" i="102"/>
  <c r="DE32" i="102"/>
  <c r="DA32" i="102"/>
  <c r="CW32" i="102"/>
  <c r="CS32" i="102"/>
  <c r="CO32" i="102"/>
  <c r="CK32" i="102"/>
  <c r="CG32" i="102"/>
  <c r="CC32" i="102"/>
  <c r="BY32" i="102"/>
  <c r="BU32" i="102"/>
  <c r="BQ32" i="102"/>
  <c r="BM32" i="102"/>
  <c r="BI32" i="102"/>
  <c r="BE32" i="102"/>
  <c r="BA32" i="102"/>
  <c r="AW32" i="102"/>
  <c r="AO32" i="102"/>
  <c r="AK32" i="102"/>
  <c r="AG32" i="102"/>
  <c r="AC32" i="102"/>
  <c r="Y32" i="102"/>
  <c r="U32" i="102"/>
  <c r="Q32" i="102"/>
  <c r="M32" i="102"/>
  <c r="DY31" i="102"/>
  <c r="DU31" i="102"/>
  <c r="DQ31" i="102"/>
  <c r="DM31" i="102"/>
  <c r="DI31" i="102"/>
  <c r="DE31" i="102"/>
  <c r="DA31" i="102"/>
  <c r="CW31" i="102"/>
  <c r="CS31" i="102"/>
  <c r="CO31" i="102"/>
  <c r="CK31" i="102"/>
  <c r="CG31" i="102"/>
  <c r="CC31" i="102"/>
  <c r="BY31" i="102"/>
  <c r="BU31" i="102"/>
  <c r="BQ31" i="102"/>
  <c r="BM31" i="102"/>
  <c r="BI31" i="102"/>
  <c r="BE31" i="102"/>
  <c r="BA31" i="102"/>
  <c r="AW31" i="102"/>
  <c r="AO31" i="102"/>
  <c r="AG31" i="102"/>
  <c r="AC31" i="102"/>
  <c r="Y31" i="102"/>
  <c r="U31" i="102"/>
  <c r="Q31" i="102"/>
  <c r="M31" i="102"/>
  <c r="DY30" i="102"/>
  <c r="DU30" i="102"/>
  <c r="DQ30" i="102"/>
  <c r="DM30" i="102"/>
  <c r="DI30" i="102"/>
  <c r="DE30" i="102"/>
  <c r="DA30" i="102"/>
  <c r="CW30" i="102"/>
  <c r="CS30" i="102"/>
  <c r="CO30" i="102"/>
  <c r="CK30" i="102"/>
  <c r="CG30" i="102"/>
  <c r="CC30" i="102"/>
  <c r="BY30" i="102"/>
  <c r="BU30" i="102"/>
  <c r="BQ30" i="102"/>
  <c r="BM30" i="102"/>
  <c r="BI30" i="102"/>
  <c r="BE30" i="102"/>
  <c r="BA30" i="102"/>
  <c r="AW30" i="102"/>
  <c r="AO30" i="102"/>
  <c r="AG30" i="102"/>
  <c r="AC30" i="102"/>
  <c r="Y30" i="102"/>
  <c r="U30" i="102"/>
  <c r="Q30" i="102"/>
  <c r="M30" i="102"/>
  <c r="DY29" i="102"/>
  <c r="DU29" i="102"/>
  <c r="DQ29" i="102"/>
  <c r="DM29" i="102"/>
  <c r="DI29" i="102"/>
  <c r="DE29" i="102"/>
  <c r="DA29" i="102"/>
  <c r="CW29" i="102"/>
  <c r="CS29" i="102"/>
  <c r="CO29" i="102"/>
  <c r="CK29" i="102"/>
  <c r="CG29" i="102"/>
  <c r="CC29" i="102"/>
  <c r="BU29" i="102"/>
  <c r="BQ29" i="102"/>
  <c r="BI29" i="102"/>
  <c r="BE29" i="102"/>
  <c r="BA29" i="102"/>
  <c r="AW29" i="102"/>
  <c r="AO29" i="102"/>
  <c r="AG29" i="102"/>
  <c r="AC29" i="102"/>
  <c r="Y29" i="102"/>
  <c r="U29" i="102"/>
  <c r="Q29" i="102"/>
  <c r="M29" i="102"/>
  <c r="DY28" i="102"/>
  <c r="DU28" i="102"/>
  <c r="DQ28" i="102"/>
  <c r="DM28" i="102"/>
  <c r="DI28" i="102"/>
  <c r="DE28" i="102"/>
  <c r="DA28" i="102"/>
  <c r="CW28" i="102"/>
  <c r="CS28" i="102"/>
  <c r="CO28" i="102"/>
  <c r="CK28" i="102"/>
  <c r="CG28" i="102"/>
  <c r="CC28" i="102"/>
  <c r="BQ28" i="102"/>
  <c r="BI28" i="102"/>
  <c r="BE28" i="102"/>
  <c r="BA28" i="102"/>
  <c r="AW28" i="102"/>
  <c r="AO28" i="102"/>
  <c r="AG28" i="102"/>
  <c r="AC28" i="102"/>
  <c r="Y28" i="102"/>
  <c r="U28" i="102"/>
  <c r="Q28" i="102"/>
  <c r="M28" i="102"/>
  <c r="DY27" i="102"/>
  <c r="DU27" i="102"/>
  <c r="DQ27" i="102"/>
  <c r="DM27" i="102"/>
  <c r="DI27" i="102"/>
  <c r="DE27" i="102"/>
  <c r="DA27" i="102"/>
  <c r="CW27" i="102"/>
  <c r="CS27" i="102"/>
  <c r="CO27" i="102"/>
  <c r="CK27" i="102"/>
  <c r="CC27" i="102"/>
  <c r="BQ27" i="102"/>
  <c r="BI27" i="102"/>
  <c r="BE27" i="102"/>
  <c r="BA27" i="102"/>
  <c r="AW27" i="102"/>
  <c r="AO27" i="102"/>
  <c r="AG27" i="102"/>
  <c r="Y27" i="102"/>
  <c r="U27" i="102"/>
  <c r="Q27" i="102"/>
  <c r="M27" i="102"/>
  <c r="DY26" i="102"/>
  <c r="DU26" i="102"/>
  <c r="DQ26" i="102"/>
  <c r="DM26" i="102"/>
  <c r="DI26" i="102"/>
  <c r="DE26" i="102"/>
  <c r="DA26" i="102"/>
  <c r="CW26" i="102"/>
  <c r="CS26" i="102"/>
  <c r="CO26" i="102"/>
  <c r="CK26" i="102"/>
  <c r="CC26" i="102"/>
  <c r="BQ26" i="102"/>
  <c r="BI26" i="102"/>
  <c r="BE26" i="102"/>
  <c r="BA26" i="102"/>
  <c r="AG26" i="102"/>
  <c r="Y26" i="102"/>
  <c r="U26" i="102"/>
  <c r="Q26" i="102"/>
  <c r="M26" i="102"/>
  <c r="DY25" i="102"/>
  <c r="DU25" i="102"/>
  <c r="DQ25" i="102"/>
  <c r="DM25" i="102"/>
  <c r="DI25" i="102"/>
  <c r="DE25" i="102"/>
  <c r="DA25" i="102"/>
  <c r="CW25" i="102"/>
  <c r="CS25" i="102"/>
  <c r="CO25" i="102"/>
  <c r="CK25" i="102"/>
  <c r="CC25" i="102"/>
  <c r="BQ25" i="102"/>
  <c r="BI25" i="102"/>
  <c r="BE25" i="102"/>
  <c r="BA25" i="102"/>
  <c r="AG25" i="102"/>
  <c r="U25" i="102"/>
  <c r="Q25" i="102"/>
  <c r="M25" i="102"/>
  <c r="DY24" i="102"/>
  <c r="DQ24" i="102"/>
  <c r="DM24" i="102"/>
  <c r="DI24" i="102"/>
  <c r="DE24" i="102"/>
  <c r="DA24" i="102"/>
  <c r="CW24" i="102"/>
  <c r="CS24" i="102"/>
  <c r="CO24" i="102"/>
  <c r="CK24" i="102"/>
  <c r="CC24" i="102"/>
  <c r="BQ24" i="102"/>
  <c r="BI24" i="102"/>
  <c r="U24" i="102"/>
  <c r="Q24" i="102"/>
  <c r="DY23" i="102"/>
  <c r="DQ23" i="102"/>
  <c r="DM23" i="102"/>
  <c r="DE23" i="102"/>
  <c r="DA23" i="102"/>
  <c r="CW23" i="102"/>
  <c r="CS23" i="102"/>
  <c r="CK23" i="102"/>
  <c r="CC23" i="102"/>
  <c r="BQ23" i="102"/>
  <c r="BI23" i="102"/>
  <c r="U23" i="102"/>
  <c r="DY22" i="102"/>
  <c r="DQ22" i="102"/>
  <c r="DM22" i="102"/>
  <c r="DE22" i="102"/>
  <c r="DA22" i="102"/>
  <c r="CW22" i="102"/>
  <c r="CS22" i="102"/>
  <c r="CK22" i="102"/>
  <c r="CC22" i="102"/>
  <c r="BI22" i="102"/>
  <c r="U22" i="102"/>
  <c r="DE21" i="102"/>
  <c r="CS21" i="102"/>
  <c r="CK21" i="102"/>
  <c r="CC21" i="102"/>
  <c r="U21" i="102"/>
  <c r="DE20" i="102"/>
  <c r="CC20" i="102"/>
  <c r="I17" i="102"/>
  <c r="H17" i="102"/>
  <c r="I16" i="102"/>
  <c r="H16" i="102"/>
  <c r="DY14" i="102"/>
  <c r="DY15" i="102" s="1"/>
  <c r="DY16" i="102" s="1"/>
  <c r="DY17" i="102" s="1"/>
  <c r="DY18" i="102" s="1"/>
  <c r="DY19" i="102" s="1"/>
  <c r="DY20" i="102" s="1"/>
  <c r="DY21" i="102" s="1"/>
  <c r="DU14" i="102"/>
  <c r="DU15" i="102" s="1"/>
  <c r="DU16" i="102" s="1"/>
  <c r="DU17" i="102" s="1"/>
  <c r="DU18" i="102" s="1"/>
  <c r="DU19" i="102" s="1"/>
  <c r="DU20" i="102" s="1"/>
  <c r="DU21" i="102" s="1"/>
  <c r="DU22" i="102" s="1"/>
  <c r="DU23" i="102" s="1"/>
  <c r="DU24" i="102" s="1"/>
  <c r="DQ14" i="102"/>
  <c r="DQ15" i="102" s="1"/>
  <c r="DQ16" i="102" s="1"/>
  <c r="DQ17" i="102" s="1"/>
  <c r="DQ18" i="102" s="1"/>
  <c r="DQ19" i="102" s="1"/>
  <c r="DQ20" i="102" s="1"/>
  <c r="DQ21" i="102" s="1"/>
  <c r="DM14" i="102"/>
  <c r="DM15" i="102" s="1"/>
  <c r="DM16" i="102" s="1"/>
  <c r="DM17" i="102" s="1"/>
  <c r="DM18" i="102" s="1"/>
  <c r="DM19" i="102" s="1"/>
  <c r="DM20" i="102" s="1"/>
  <c r="DM21" i="102" s="1"/>
  <c r="DI14" i="102"/>
  <c r="DI15" i="102" s="1"/>
  <c r="DI16" i="102" s="1"/>
  <c r="DI17" i="102" s="1"/>
  <c r="DI18" i="102" s="1"/>
  <c r="DI19" i="102" s="1"/>
  <c r="DI20" i="102" s="1"/>
  <c r="DI21" i="102" s="1"/>
  <c r="DI22" i="102" s="1"/>
  <c r="DI23" i="102" s="1"/>
  <c r="DE14" i="102"/>
  <c r="DE15" i="102" s="1"/>
  <c r="DE16" i="102" s="1"/>
  <c r="DE17" i="102" s="1"/>
  <c r="DE18" i="102" s="1"/>
  <c r="DE19" i="102" s="1"/>
  <c r="DA14" i="102"/>
  <c r="DA15" i="102" s="1"/>
  <c r="DA16" i="102" s="1"/>
  <c r="DA17" i="102" s="1"/>
  <c r="DA18" i="102" s="1"/>
  <c r="DA19" i="102" s="1"/>
  <c r="DA20" i="102" s="1"/>
  <c r="DA21" i="102" s="1"/>
  <c r="CW14" i="102"/>
  <c r="CW15" i="102" s="1"/>
  <c r="CW16" i="102" s="1"/>
  <c r="CW17" i="102" s="1"/>
  <c r="CW18" i="102" s="1"/>
  <c r="CW19" i="102" s="1"/>
  <c r="CW20" i="102" s="1"/>
  <c r="CW21" i="102" s="1"/>
  <c r="CS14" i="102"/>
  <c r="CS15" i="102" s="1"/>
  <c r="CS16" i="102" s="1"/>
  <c r="CS17" i="102" s="1"/>
  <c r="CS18" i="102" s="1"/>
  <c r="CS19" i="102" s="1"/>
  <c r="CS20" i="102" s="1"/>
  <c r="CO14" i="102"/>
  <c r="CO15" i="102" s="1"/>
  <c r="CO16" i="102" s="1"/>
  <c r="CO17" i="102" s="1"/>
  <c r="CO18" i="102" s="1"/>
  <c r="CO19" i="102" s="1"/>
  <c r="CO20" i="102" s="1"/>
  <c r="CO21" i="102" s="1"/>
  <c r="CO22" i="102" s="1"/>
  <c r="CO23" i="102" s="1"/>
  <c r="CK14" i="102"/>
  <c r="CK15" i="102" s="1"/>
  <c r="CK16" i="102" s="1"/>
  <c r="CK17" i="102" s="1"/>
  <c r="CK18" i="102" s="1"/>
  <c r="CK19" i="102" s="1"/>
  <c r="CK20" i="102" s="1"/>
  <c r="CG14" i="102"/>
  <c r="CG15" i="102" s="1"/>
  <c r="CG16" i="102" s="1"/>
  <c r="CG17" i="102" s="1"/>
  <c r="CG18" i="102" s="1"/>
  <c r="CG19" i="102" s="1"/>
  <c r="CG20" i="102" s="1"/>
  <c r="CG21" i="102" s="1"/>
  <c r="CG22" i="102" s="1"/>
  <c r="CG23" i="102" s="1"/>
  <c r="CG24" i="102" s="1"/>
  <c r="CG25" i="102" s="1"/>
  <c r="CG26" i="102" s="1"/>
  <c r="CG27" i="102" s="1"/>
  <c r="CC14" i="102"/>
  <c r="CC15" i="102" s="1"/>
  <c r="CC16" i="102" s="1"/>
  <c r="CC17" i="102" s="1"/>
  <c r="CC18" i="102" s="1"/>
  <c r="CC19" i="102" s="1"/>
  <c r="BY14" i="102"/>
  <c r="BY15" i="102" s="1"/>
  <c r="BY16" i="102" s="1"/>
  <c r="BY17" i="102" s="1"/>
  <c r="BY18" i="102" s="1"/>
  <c r="BY19" i="102" s="1"/>
  <c r="BY20" i="102" s="1"/>
  <c r="BY21" i="102" s="1"/>
  <c r="BY22" i="102" s="1"/>
  <c r="BY23" i="102" s="1"/>
  <c r="BY24" i="102" s="1"/>
  <c r="BY25" i="102" s="1"/>
  <c r="BY26" i="102" s="1"/>
  <c r="BY27" i="102" s="1"/>
  <c r="BY28" i="102" s="1"/>
  <c r="BY29" i="102" s="1"/>
  <c r="BU14" i="102"/>
  <c r="BU15" i="102" s="1"/>
  <c r="BU16" i="102" s="1"/>
  <c r="BU17" i="102" s="1"/>
  <c r="BU18" i="102" s="1"/>
  <c r="BU19" i="102" s="1"/>
  <c r="BU20" i="102" s="1"/>
  <c r="BU21" i="102" s="1"/>
  <c r="BU22" i="102" s="1"/>
  <c r="BU23" i="102" s="1"/>
  <c r="BU24" i="102" s="1"/>
  <c r="BU25" i="102" s="1"/>
  <c r="BU26" i="102" s="1"/>
  <c r="BU27" i="102" s="1"/>
  <c r="BU28" i="102" s="1"/>
  <c r="BQ14" i="102"/>
  <c r="BQ15" i="102" s="1"/>
  <c r="BQ16" i="102" s="1"/>
  <c r="BQ17" i="102" s="1"/>
  <c r="BQ18" i="102" s="1"/>
  <c r="BQ19" i="102" s="1"/>
  <c r="BQ20" i="102" s="1"/>
  <c r="BQ21" i="102" s="1"/>
  <c r="BQ22" i="102" s="1"/>
  <c r="BM14" i="102"/>
  <c r="BM15" i="102" s="1"/>
  <c r="BM16" i="102" s="1"/>
  <c r="BM17" i="102" s="1"/>
  <c r="BM18" i="102" s="1"/>
  <c r="BM19" i="102" s="1"/>
  <c r="BM20" i="102" s="1"/>
  <c r="BM21" i="102" s="1"/>
  <c r="BM22" i="102" s="1"/>
  <c r="BM23" i="102" s="1"/>
  <c r="BM24" i="102" s="1"/>
  <c r="BM25" i="102" s="1"/>
  <c r="BM26" i="102" s="1"/>
  <c r="BM27" i="102" s="1"/>
  <c r="BM28" i="102" s="1"/>
  <c r="BM29" i="102" s="1"/>
  <c r="BI14" i="102"/>
  <c r="BI15" i="102" s="1"/>
  <c r="BI16" i="102" s="1"/>
  <c r="BI17" i="102" s="1"/>
  <c r="BI18" i="102" s="1"/>
  <c r="BI19" i="102" s="1"/>
  <c r="BI20" i="102" s="1"/>
  <c r="BI21" i="102" s="1"/>
  <c r="BE14" i="102"/>
  <c r="BE15" i="102" s="1"/>
  <c r="BE16" i="102" s="1"/>
  <c r="BE17" i="102" s="1"/>
  <c r="BE18" i="102" s="1"/>
  <c r="BE19" i="102" s="1"/>
  <c r="BE20" i="102" s="1"/>
  <c r="BE21" i="102" s="1"/>
  <c r="BE22" i="102" s="1"/>
  <c r="BE23" i="102" s="1"/>
  <c r="BE24" i="102" s="1"/>
  <c r="BA14" i="102"/>
  <c r="BA15" i="102" s="1"/>
  <c r="BA16" i="102" s="1"/>
  <c r="BA17" i="102" s="1"/>
  <c r="BA18" i="102" s="1"/>
  <c r="BA19" i="102" s="1"/>
  <c r="BA20" i="102" s="1"/>
  <c r="BA21" i="102" s="1"/>
  <c r="BA22" i="102" s="1"/>
  <c r="BA23" i="102" s="1"/>
  <c r="BA24" i="102" s="1"/>
  <c r="AW14" i="102"/>
  <c r="AW15" i="102" s="1"/>
  <c r="AW16" i="102" s="1"/>
  <c r="AW17" i="102" s="1"/>
  <c r="AW18" i="102" s="1"/>
  <c r="AW19" i="102" s="1"/>
  <c r="AW20" i="102" s="1"/>
  <c r="AW21" i="102" s="1"/>
  <c r="AW22" i="102" s="1"/>
  <c r="AW23" i="102" s="1"/>
  <c r="AW24" i="102" s="1"/>
  <c r="AW25" i="102" s="1"/>
  <c r="AW26" i="102" s="1"/>
  <c r="AS14" i="102"/>
  <c r="AS15" i="102" s="1"/>
  <c r="AS16" i="102" s="1"/>
  <c r="AS17" i="102" s="1"/>
  <c r="AS18" i="102" s="1"/>
  <c r="AS19" i="102" s="1"/>
  <c r="AS20" i="102" s="1"/>
  <c r="AS21" i="102" s="1"/>
  <c r="AS22" i="102" s="1"/>
  <c r="AS23" i="102" s="1"/>
  <c r="AS24" i="102" s="1"/>
  <c r="AS25" i="102" s="1"/>
  <c r="AS26" i="102" s="1"/>
  <c r="AS27" i="102" s="1"/>
  <c r="AS28" i="102" s="1"/>
  <c r="AS29" i="102" s="1"/>
  <c r="AS30" i="102" s="1"/>
  <c r="AS31" i="102" s="1"/>
  <c r="AS32" i="102" s="1"/>
  <c r="AO14" i="102"/>
  <c r="AO15" i="102" s="1"/>
  <c r="AO16" i="102" s="1"/>
  <c r="AO17" i="102" s="1"/>
  <c r="AO18" i="102" s="1"/>
  <c r="AO19" i="102" s="1"/>
  <c r="AO20" i="102" s="1"/>
  <c r="AO21" i="102" s="1"/>
  <c r="AO22" i="102" s="1"/>
  <c r="AO23" i="102" s="1"/>
  <c r="AO24" i="102" s="1"/>
  <c r="AO25" i="102" s="1"/>
  <c r="AO26" i="102" s="1"/>
  <c r="AK14" i="102"/>
  <c r="AK15" i="102" s="1"/>
  <c r="AK16" i="102" s="1"/>
  <c r="AK17" i="102" s="1"/>
  <c r="AK18" i="102" s="1"/>
  <c r="AK19" i="102" s="1"/>
  <c r="AK20" i="102" s="1"/>
  <c r="AK21" i="102" s="1"/>
  <c r="AK22" i="102" s="1"/>
  <c r="AK23" i="102" s="1"/>
  <c r="AK24" i="102" s="1"/>
  <c r="AK25" i="102" s="1"/>
  <c r="AK26" i="102" s="1"/>
  <c r="AK27" i="102" s="1"/>
  <c r="AK28" i="102" s="1"/>
  <c r="AK29" i="102" s="1"/>
  <c r="AK30" i="102" s="1"/>
  <c r="AK31" i="102" s="1"/>
  <c r="AG14" i="102"/>
  <c r="AG15" i="102" s="1"/>
  <c r="AG16" i="102" s="1"/>
  <c r="AG17" i="102" s="1"/>
  <c r="AG18" i="102" s="1"/>
  <c r="AG19" i="102" s="1"/>
  <c r="AG20" i="102" s="1"/>
  <c r="AG21" i="102" s="1"/>
  <c r="AG22" i="102" s="1"/>
  <c r="AG23" i="102" s="1"/>
  <c r="AG24" i="102" s="1"/>
  <c r="AC14" i="102"/>
  <c r="AC15" i="102" s="1"/>
  <c r="AC16" i="102" s="1"/>
  <c r="AC17" i="102" s="1"/>
  <c r="AC18" i="102" s="1"/>
  <c r="AC19" i="102" s="1"/>
  <c r="AC20" i="102" s="1"/>
  <c r="AC21" i="102" s="1"/>
  <c r="AC22" i="102" s="1"/>
  <c r="AC23" i="102" s="1"/>
  <c r="AC24" i="102" s="1"/>
  <c r="AC25" i="102" s="1"/>
  <c r="AC26" i="102" s="1"/>
  <c r="AC27" i="102" s="1"/>
  <c r="Y14" i="102"/>
  <c r="Y15" i="102" s="1"/>
  <c r="Y16" i="102" s="1"/>
  <c r="Y17" i="102" s="1"/>
  <c r="Y18" i="102" s="1"/>
  <c r="Y19" i="102" s="1"/>
  <c r="Y20" i="102" s="1"/>
  <c r="Y21" i="102" s="1"/>
  <c r="Y22" i="102" s="1"/>
  <c r="Y23" i="102" s="1"/>
  <c r="Y24" i="102" s="1"/>
  <c r="Y25" i="102" s="1"/>
  <c r="U14" i="102"/>
  <c r="U15" i="102" s="1"/>
  <c r="U16" i="102" s="1"/>
  <c r="U17" i="102" s="1"/>
  <c r="U18" i="102" s="1"/>
  <c r="U19" i="102" s="1"/>
  <c r="U20" i="102" s="1"/>
  <c r="Q14" i="102"/>
  <c r="Q15" i="102" s="1"/>
  <c r="Q16" i="102" s="1"/>
  <c r="Q17" i="102" s="1"/>
  <c r="Q18" i="102" s="1"/>
  <c r="Q19" i="102" s="1"/>
  <c r="Q20" i="102" s="1"/>
  <c r="Q21" i="102" s="1"/>
  <c r="Q22" i="102" s="1"/>
  <c r="Q23" i="102" s="1"/>
  <c r="M14" i="102"/>
  <c r="M15" i="102" s="1"/>
  <c r="M16" i="102" s="1"/>
  <c r="M17" i="102" s="1"/>
  <c r="M18" i="102" s="1"/>
  <c r="M19" i="102" s="1"/>
  <c r="M20" i="102" s="1"/>
  <c r="M21" i="102" s="1"/>
  <c r="M22" i="102" s="1"/>
  <c r="M23" i="102" s="1"/>
  <c r="M24" i="102" s="1"/>
  <c r="I15" i="102"/>
  <c r="G15" i="102" s="1"/>
  <c r="H15" i="102"/>
  <c r="M16" i="82"/>
  <c r="A8" i="102"/>
  <c r="A9" i="102" s="1"/>
  <c r="A10" i="102" s="1"/>
  <c r="A11" i="102" s="1"/>
  <c r="A12" i="102" s="1"/>
  <c r="A13" i="102" s="1"/>
  <c r="A14" i="102" s="1"/>
  <c r="A15" i="102" s="1"/>
  <c r="A16" i="102" s="1"/>
  <c r="A17" i="102" s="1"/>
  <c r="A18" i="102" s="1"/>
  <c r="A19" i="102" s="1"/>
  <c r="A20" i="102" s="1"/>
  <c r="A21" i="102" s="1"/>
  <c r="A22" i="102" s="1"/>
  <c r="A23" i="102" s="1"/>
  <c r="A24" i="102" s="1"/>
  <c r="A25" i="102" s="1"/>
  <c r="A26" i="102" s="1"/>
  <c r="A27" i="102" s="1"/>
  <c r="A28" i="102" s="1"/>
  <c r="A29" i="102" s="1"/>
  <c r="A30" i="102" s="1"/>
  <c r="A31" i="102" s="1"/>
  <c r="A32" i="102" s="1"/>
  <c r="A33" i="102" s="1"/>
  <c r="A34" i="102" s="1"/>
  <c r="A35" i="102" s="1"/>
  <c r="A36" i="102" s="1"/>
  <c r="A37" i="102" s="1"/>
  <c r="A38" i="102" s="1"/>
  <c r="A39" i="102" s="1"/>
  <c r="A40" i="102" s="1"/>
  <c r="A41" i="102" s="1"/>
  <c r="A42" i="102" s="1"/>
  <c r="A43" i="102" s="1"/>
  <c r="A44" i="102" s="1"/>
  <c r="A45" i="102" s="1"/>
  <c r="A46" i="102" s="1"/>
  <c r="A47" i="102" s="1"/>
  <c r="A48" i="102" s="1"/>
  <c r="A49" i="102" s="1"/>
  <c r="A50" i="102" s="1"/>
  <c r="A51" i="102" s="1"/>
  <c r="A52" i="102" s="1"/>
  <c r="A53" i="102" s="1"/>
  <c r="A54" i="102" s="1"/>
  <c r="A55" i="102" s="1"/>
  <c r="A56" i="102" s="1"/>
  <c r="A57" i="102" s="1"/>
  <c r="DQ103" i="101"/>
  <c r="DM103" i="101"/>
  <c r="DI103" i="101"/>
  <c r="DE103" i="101"/>
  <c r="DA103" i="101"/>
  <c r="CW103" i="101"/>
  <c r="CS103" i="101"/>
  <c r="CO103" i="101"/>
  <c r="CK103" i="101"/>
  <c r="CG103" i="101"/>
  <c r="CC103" i="101"/>
  <c r="BY103" i="101"/>
  <c r="BU103" i="101"/>
  <c r="BQ103" i="101"/>
  <c r="BM103" i="101"/>
  <c r="BI103" i="101"/>
  <c r="BE103" i="101"/>
  <c r="BA103" i="101"/>
  <c r="AW103" i="101"/>
  <c r="AS103" i="101"/>
  <c r="AO103" i="101"/>
  <c r="AK103" i="101"/>
  <c r="AG103" i="101"/>
  <c r="AC103" i="101"/>
  <c r="Y103" i="101"/>
  <c r="U103" i="101"/>
  <c r="Q103" i="101"/>
  <c r="M103" i="101"/>
  <c r="DY102" i="101"/>
  <c r="DU102" i="101"/>
  <c r="DQ102" i="101"/>
  <c r="DM102" i="101"/>
  <c r="DI102" i="101"/>
  <c r="DE102" i="101"/>
  <c r="DA102" i="101"/>
  <c r="CW102" i="101"/>
  <c r="CS102" i="101"/>
  <c r="CO102" i="101"/>
  <c r="CK102" i="101"/>
  <c r="CG102" i="101"/>
  <c r="CC102" i="101"/>
  <c r="BY102" i="101"/>
  <c r="BU102" i="101"/>
  <c r="BQ102" i="101"/>
  <c r="BM102" i="101"/>
  <c r="BI102" i="101"/>
  <c r="BE102" i="101"/>
  <c r="BA102" i="101"/>
  <c r="AW102" i="101"/>
  <c r="AS102" i="101"/>
  <c r="AO102" i="101"/>
  <c r="AK102" i="101"/>
  <c r="AG102" i="101"/>
  <c r="AC102" i="101"/>
  <c r="Y102" i="101"/>
  <c r="U102" i="101"/>
  <c r="Q102" i="101"/>
  <c r="M102" i="101"/>
  <c r="F102" i="101"/>
  <c r="DY101" i="101"/>
  <c r="DU101" i="101"/>
  <c r="DQ101" i="101"/>
  <c r="DM101" i="101"/>
  <c r="DI101" i="101"/>
  <c r="DE101" i="101"/>
  <c r="DA101" i="101"/>
  <c r="CW101" i="101"/>
  <c r="CS101" i="101"/>
  <c r="CO101" i="101"/>
  <c r="CK101" i="101"/>
  <c r="CG101" i="101"/>
  <c r="CC101" i="101"/>
  <c r="BY101" i="101"/>
  <c r="BU101" i="101"/>
  <c r="BQ101" i="101"/>
  <c r="BM101" i="101"/>
  <c r="BI101" i="101"/>
  <c r="BE101" i="101"/>
  <c r="BA101" i="101"/>
  <c r="AW101" i="101"/>
  <c r="AS101" i="101"/>
  <c r="AO101" i="101"/>
  <c r="AK101" i="101"/>
  <c r="AG101" i="101"/>
  <c r="AC101" i="101"/>
  <c r="Y101" i="101"/>
  <c r="U101" i="101"/>
  <c r="Q101" i="101"/>
  <c r="M101" i="101"/>
  <c r="A101" i="101"/>
  <c r="DY100" i="101"/>
  <c r="DU100" i="101"/>
  <c r="DQ100" i="101"/>
  <c r="DM100" i="101"/>
  <c r="DI100" i="101"/>
  <c r="DE100" i="101"/>
  <c r="DA100" i="101"/>
  <c r="CW100" i="101"/>
  <c r="CS100" i="101"/>
  <c r="CO100" i="101"/>
  <c r="CK100" i="101"/>
  <c r="CG100" i="101"/>
  <c r="CC100" i="101"/>
  <c r="BY100" i="101"/>
  <c r="BU100" i="101"/>
  <c r="BQ100" i="101"/>
  <c r="BM100" i="101"/>
  <c r="BI100" i="101"/>
  <c r="BE100" i="101"/>
  <c r="BA100" i="101"/>
  <c r="AW100" i="101"/>
  <c r="AS100" i="101"/>
  <c r="AO100" i="101"/>
  <c r="AK100" i="101"/>
  <c r="AG100" i="101"/>
  <c r="AC100" i="101"/>
  <c r="Y100" i="101"/>
  <c r="U100" i="101"/>
  <c r="Q100" i="101"/>
  <c r="M100" i="101"/>
  <c r="A100" i="101"/>
  <c r="DY99" i="101"/>
  <c r="DU99" i="101"/>
  <c r="DQ99" i="101"/>
  <c r="DM99" i="101"/>
  <c r="DI99" i="101"/>
  <c r="DE99" i="101"/>
  <c r="DA99" i="101"/>
  <c r="CW99" i="101"/>
  <c r="CS99" i="101"/>
  <c r="CO99" i="101"/>
  <c r="CK99" i="101"/>
  <c r="CG99" i="101"/>
  <c r="CC99" i="101"/>
  <c r="BY99" i="101"/>
  <c r="BU99" i="101"/>
  <c r="BQ99" i="101"/>
  <c r="BM99" i="101"/>
  <c r="BI99" i="101"/>
  <c r="BE99" i="101"/>
  <c r="BA99" i="101"/>
  <c r="AW99" i="101"/>
  <c r="AS99" i="101"/>
  <c r="AO99" i="101"/>
  <c r="AK99" i="101"/>
  <c r="AG99" i="101"/>
  <c r="AC99" i="101"/>
  <c r="Y99" i="101"/>
  <c r="U99" i="101"/>
  <c r="Q99" i="101"/>
  <c r="M99" i="101"/>
  <c r="A99" i="101"/>
  <c r="DY98" i="101"/>
  <c r="DU98" i="101"/>
  <c r="DQ98" i="101"/>
  <c r="DM98" i="101"/>
  <c r="DI98" i="101"/>
  <c r="DE98" i="101"/>
  <c r="DA98" i="101"/>
  <c r="CW98" i="101"/>
  <c r="CS98" i="101"/>
  <c r="CO98" i="101"/>
  <c r="CK98" i="101"/>
  <c r="CG98" i="101"/>
  <c r="CC98" i="101"/>
  <c r="BY98" i="101"/>
  <c r="BU98" i="101"/>
  <c r="BQ98" i="101"/>
  <c r="BM98" i="101"/>
  <c r="BI98" i="101"/>
  <c r="BE98" i="101"/>
  <c r="BA98" i="101"/>
  <c r="AW98" i="101"/>
  <c r="AS98" i="101"/>
  <c r="AO98" i="101"/>
  <c r="AK98" i="101"/>
  <c r="AG98" i="101"/>
  <c r="AC98" i="101"/>
  <c r="Y98" i="101"/>
  <c r="U98" i="101"/>
  <c r="Q98" i="101"/>
  <c r="M98" i="101"/>
  <c r="A98" i="101"/>
  <c r="DY97" i="101"/>
  <c r="DU97" i="101"/>
  <c r="DQ97" i="101"/>
  <c r="DM97" i="101"/>
  <c r="DI97" i="101"/>
  <c r="DE97" i="101"/>
  <c r="DA97" i="101"/>
  <c r="CW97" i="101"/>
  <c r="CS97" i="101"/>
  <c r="CO97" i="101"/>
  <c r="CK97" i="101"/>
  <c r="CG97" i="101"/>
  <c r="CC97" i="101"/>
  <c r="BY97" i="101"/>
  <c r="BU97" i="101"/>
  <c r="BQ97" i="101"/>
  <c r="BM97" i="101"/>
  <c r="BI97" i="101"/>
  <c r="BE97" i="101"/>
  <c r="BA97" i="101"/>
  <c r="AW97" i="101"/>
  <c r="AS97" i="101"/>
  <c r="AO97" i="101"/>
  <c r="AK97" i="101"/>
  <c r="AG97" i="101"/>
  <c r="AC97" i="101"/>
  <c r="Y97" i="101"/>
  <c r="U97" i="101"/>
  <c r="Q97" i="101"/>
  <c r="M97" i="101"/>
  <c r="A97" i="101"/>
  <c r="DY96" i="101"/>
  <c r="DU96" i="101"/>
  <c r="DQ96" i="101"/>
  <c r="DM96" i="101"/>
  <c r="DI96" i="101"/>
  <c r="DE96" i="101"/>
  <c r="DA96" i="101"/>
  <c r="CW96" i="101"/>
  <c r="CS96" i="101"/>
  <c r="CO96" i="101"/>
  <c r="CK96" i="101"/>
  <c r="CG96" i="101"/>
  <c r="CC96" i="101"/>
  <c r="BY96" i="101"/>
  <c r="BU96" i="101"/>
  <c r="BQ96" i="101"/>
  <c r="BM96" i="101"/>
  <c r="BI96" i="101"/>
  <c r="BE96" i="101"/>
  <c r="BA96" i="101"/>
  <c r="AW96" i="101"/>
  <c r="AS96" i="101"/>
  <c r="AO96" i="101"/>
  <c r="AK96" i="101"/>
  <c r="AG96" i="101"/>
  <c r="AC96" i="101"/>
  <c r="Y96" i="101"/>
  <c r="U96" i="101"/>
  <c r="Q96" i="101"/>
  <c r="M96" i="101"/>
  <c r="A96" i="101"/>
  <c r="DY95" i="101"/>
  <c r="DU95" i="101"/>
  <c r="DQ95" i="101"/>
  <c r="DM95" i="101"/>
  <c r="DI95" i="101"/>
  <c r="DE95" i="101"/>
  <c r="DA95" i="101"/>
  <c r="CW95" i="101"/>
  <c r="CS95" i="101"/>
  <c r="CO95" i="101"/>
  <c r="CK95" i="101"/>
  <c r="CG95" i="101"/>
  <c r="CC95" i="101"/>
  <c r="BY95" i="101"/>
  <c r="BU95" i="101"/>
  <c r="BQ95" i="101"/>
  <c r="BM95" i="101"/>
  <c r="BI95" i="101"/>
  <c r="BE95" i="101"/>
  <c r="BA95" i="101"/>
  <c r="AW95" i="101"/>
  <c r="AS95" i="101"/>
  <c r="AO95" i="101"/>
  <c r="AK95" i="101"/>
  <c r="AG95" i="101"/>
  <c r="AC95" i="101"/>
  <c r="Y95" i="101"/>
  <c r="U95" i="101"/>
  <c r="Q95" i="101"/>
  <c r="M95" i="101"/>
  <c r="A95" i="101"/>
  <c r="DY94" i="101"/>
  <c r="DU94" i="101"/>
  <c r="DQ94" i="101"/>
  <c r="DM94" i="101"/>
  <c r="DI94" i="101"/>
  <c r="DE94" i="101"/>
  <c r="DA94" i="101"/>
  <c r="CW94" i="101"/>
  <c r="CS94" i="101"/>
  <c r="CO94" i="101"/>
  <c r="CK94" i="101"/>
  <c r="CG94" i="101"/>
  <c r="CC94" i="101"/>
  <c r="BY94" i="101"/>
  <c r="BU94" i="101"/>
  <c r="BQ94" i="101"/>
  <c r="BM94" i="101"/>
  <c r="BI94" i="101"/>
  <c r="BE94" i="101"/>
  <c r="BA94" i="101"/>
  <c r="AW94" i="101"/>
  <c r="AS94" i="101"/>
  <c r="AO94" i="101"/>
  <c r="AK94" i="101"/>
  <c r="AG94" i="101"/>
  <c r="AC94" i="101"/>
  <c r="Y94" i="101"/>
  <c r="U94" i="101"/>
  <c r="Q94" i="101"/>
  <c r="M94" i="101"/>
  <c r="A94" i="101"/>
  <c r="DY93" i="101"/>
  <c r="DU93" i="101"/>
  <c r="DQ93" i="101"/>
  <c r="DM93" i="101"/>
  <c r="DI93" i="101"/>
  <c r="DE93" i="101"/>
  <c r="DA93" i="101"/>
  <c r="CW93" i="101"/>
  <c r="CS93" i="101"/>
  <c r="CO93" i="101"/>
  <c r="CK93" i="101"/>
  <c r="CG93" i="101"/>
  <c r="CC93" i="101"/>
  <c r="BY93" i="101"/>
  <c r="BU93" i="101"/>
  <c r="BQ93" i="101"/>
  <c r="BM93" i="101"/>
  <c r="BI93" i="101"/>
  <c r="BE93" i="101"/>
  <c r="BA93" i="101"/>
  <c r="AW93" i="101"/>
  <c r="AS93" i="101"/>
  <c r="AO93" i="101"/>
  <c r="AK93" i="101"/>
  <c r="AG93" i="101"/>
  <c r="AC93" i="101"/>
  <c r="Y93" i="101"/>
  <c r="U93" i="101"/>
  <c r="Q93" i="101"/>
  <c r="M93" i="101"/>
  <c r="A93" i="101"/>
  <c r="DY92" i="101"/>
  <c r="DU92" i="101"/>
  <c r="DQ92" i="101"/>
  <c r="DM92" i="101"/>
  <c r="DI92" i="101"/>
  <c r="DE92" i="101"/>
  <c r="DA92" i="101"/>
  <c r="CW92" i="101"/>
  <c r="CS92" i="101"/>
  <c r="CO92" i="101"/>
  <c r="CK92" i="101"/>
  <c r="CG92" i="101"/>
  <c r="CC92" i="101"/>
  <c r="BY92" i="101"/>
  <c r="BU92" i="101"/>
  <c r="BQ92" i="101"/>
  <c r="BM92" i="101"/>
  <c r="BI92" i="101"/>
  <c r="BE92" i="101"/>
  <c r="BA92" i="101"/>
  <c r="AW92" i="101"/>
  <c r="AS92" i="101"/>
  <c r="AO92" i="101"/>
  <c r="AK92" i="101"/>
  <c r="AG92" i="101"/>
  <c r="AC92" i="101"/>
  <c r="Y92" i="101"/>
  <c r="U92" i="101"/>
  <c r="Q92" i="101"/>
  <c r="M92" i="101"/>
  <c r="A92" i="101"/>
  <c r="DY91" i="101"/>
  <c r="DU91" i="101"/>
  <c r="DQ91" i="101"/>
  <c r="DM91" i="101"/>
  <c r="DI91" i="101"/>
  <c r="DE91" i="101"/>
  <c r="DA91" i="101"/>
  <c r="CW91" i="101"/>
  <c r="CS91" i="101"/>
  <c r="CO91" i="101"/>
  <c r="CK91" i="101"/>
  <c r="CG91" i="101"/>
  <c r="CC91" i="101"/>
  <c r="BY91" i="101"/>
  <c r="BU91" i="101"/>
  <c r="BQ91" i="101"/>
  <c r="BM91" i="101"/>
  <c r="BI91" i="101"/>
  <c r="BE91" i="101"/>
  <c r="BA91" i="101"/>
  <c r="AW91" i="101"/>
  <c r="AS91" i="101"/>
  <c r="AO91" i="101"/>
  <c r="AK91" i="101"/>
  <c r="AG91" i="101"/>
  <c r="AC91" i="101"/>
  <c r="Y91" i="101"/>
  <c r="U91" i="101"/>
  <c r="Q91" i="101"/>
  <c r="M91" i="101"/>
  <c r="A91" i="101"/>
  <c r="DY90" i="101"/>
  <c r="DU90" i="101"/>
  <c r="DQ90" i="101"/>
  <c r="DM90" i="101"/>
  <c r="DI90" i="101"/>
  <c r="DE90" i="101"/>
  <c r="DA90" i="101"/>
  <c r="CW90" i="101"/>
  <c r="CS90" i="101"/>
  <c r="CO90" i="101"/>
  <c r="CK90" i="101"/>
  <c r="CG90" i="101"/>
  <c r="CC90" i="101"/>
  <c r="BY90" i="101"/>
  <c r="BU90" i="101"/>
  <c r="BQ90" i="101"/>
  <c r="BM90" i="101"/>
  <c r="BI90" i="101"/>
  <c r="BE90" i="101"/>
  <c r="BA90" i="101"/>
  <c r="AW90" i="101"/>
  <c r="AS90" i="101"/>
  <c r="AO90" i="101"/>
  <c r="AK90" i="101"/>
  <c r="AG90" i="101"/>
  <c r="AC90" i="101"/>
  <c r="Y90" i="101"/>
  <c r="U90" i="101"/>
  <c r="Q90" i="101"/>
  <c r="M90" i="101"/>
  <c r="A90" i="101"/>
  <c r="DY89" i="101"/>
  <c r="DU89" i="101"/>
  <c r="DQ89" i="101"/>
  <c r="DM89" i="101"/>
  <c r="DI89" i="101"/>
  <c r="DE89" i="101"/>
  <c r="DA89" i="101"/>
  <c r="CW89" i="101"/>
  <c r="CS89" i="101"/>
  <c r="CO89" i="101"/>
  <c r="CK89" i="101"/>
  <c r="CG89" i="101"/>
  <c r="CC89" i="101"/>
  <c r="BY89" i="101"/>
  <c r="BU89" i="101"/>
  <c r="BQ89" i="101"/>
  <c r="BM89" i="101"/>
  <c r="BI89" i="101"/>
  <c r="BE89" i="101"/>
  <c r="BA89" i="101"/>
  <c r="AW89" i="101"/>
  <c r="AS89" i="101"/>
  <c r="AO89" i="101"/>
  <c r="AK89" i="101"/>
  <c r="AG89" i="101"/>
  <c r="AC89" i="101"/>
  <c r="Y89" i="101"/>
  <c r="U89" i="101"/>
  <c r="Q89" i="101"/>
  <c r="M89" i="101"/>
  <c r="A89" i="101"/>
  <c r="DY88" i="101"/>
  <c r="DU88" i="101"/>
  <c r="DQ88" i="101"/>
  <c r="DM88" i="101"/>
  <c r="DI88" i="101"/>
  <c r="DE88" i="101"/>
  <c r="DA88" i="101"/>
  <c r="CW88" i="101"/>
  <c r="CS88" i="101"/>
  <c r="CO88" i="101"/>
  <c r="CK88" i="101"/>
  <c r="CG88" i="101"/>
  <c r="CC88" i="101"/>
  <c r="BY88" i="101"/>
  <c r="BU88" i="101"/>
  <c r="BQ88" i="101"/>
  <c r="BM88" i="101"/>
  <c r="BI88" i="101"/>
  <c r="BE88" i="101"/>
  <c r="BA88" i="101"/>
  <c r="AW88" i="101"/>
  <c r="AS88" i="101"/>
  <c r="AO88" i="101"/>
  <c r="AK88" i="101"/>
  <c r="AG88" i="101"/>
  <c r="AC88" i="101"/>
  <c r="Y88" i="101"/>
  <c r="U88" i="101"/>
  <c r="Q88" i="101"/>
  <c r="M88" i="101"/>
  <c r="A88" i="101"/>
  <c r="DY87" i="101"/>
  <c r="DU87" i="101"/>
  <c r="DQ87" i="101"/>
  <c r="DM87" i="101"/>
  <c r="DI87" i="101"/>
  <c r="DE87" i="101"/>
  <c r="DA87" i="101"/>
  <c r="CW87" i="101"/>
  <c r="CS87" i="101"/>
  <c r="CO87" i="101"/>
  <c r="CK87" i="101"/>
  <c r="CG87" i="101"/>
  <c r="CC87" i="101"/>
  <c r="BY87" i="101"/>
  <c r="BU87" i="101"/>
  <c r="BQ87" i="101"/>
  <c r="BM87" i="101"/>
  <c r="BI87" i="101"/>
  <c r="BE87" i="101"/>
  <c r="BA87" i="101"/>
  <c r="AW87" i="101"/>
  <c r="AS87" i="101"/>
  <c r="AO87" i="101"/>
  <c r="AK87" i="101"/>
  <c r="AG87" i="101"/>
  <c r="AC87" i="101"/>
  <c r="Y87" i="101"/>
  <c r="U87" i="101"/>
  <c r="Q87" i="101"/>
  <c r="M87" i="101"/>
  <c r="A87" i="101"/>
  <c r="DY86" i="101"/>
  <c r="DU86" i="101"/>
  <c r="DQ86" i="101"/>
  <c r="DM86" i="101"/>
  <c r="DI86" i="101"/>
  <c r="DE86" i="101"/>
  <c r="DA86" i="101"/>
  <c r="CW86" i="101"/>
  <c r="CS86" i="101"/>
  <c r="CO86" i="101"/>
  <c r="CK86" i="101"/>
  <c r="CG86" i="101"/>
  <c r="CC86" i="101"/>
  <c r="BY86" i="101"/>
  <c r="BU86" i="101"/>
  <c r="BQ86" i="101"/>
  <c r="BM86" i="101"/>
  <c r="BI86" i="101"/>
  <c r="BE86" i="101"/>
  <c r="BA86" i="101"/>
  <c r="AW86" i="101"/>
  <c r="AS86" i="101"/>
  <c r="AO86" i="101"/>
  <c r="AK86" i="101"/>
  <c r="AG86" i="101"/>
  <c r="AC86" i="101"/>
  <c r="Y86" i="101"/>
  <c r="U86" i="101"/>
  <c r="Q86" i="101"/>
  <c r="M86" i="101"/>
  <c r="A86" i="101"/>
  <c r="DY85" i="101"/>
  <c r="DU85" i="101"/>
  <c r="DQ85" i="101"/>
  <c r="DM85" i="101"/>
  <c r="DI85" i="101"/>
  <c r="DE85" i="101"/>
  <c r="DA85" i="101"/>
  <c r="CW85" i="101"/>
  <c r="CS85" i="101"/>
  <c r="CO85" i="101"/>
  <c r="CK85" i="101"/>
  <c r="CG85" i="101"/>
  <c r="CC85" i="101"/>
  <c r="BY85" i="101"/>
  <c r="BU85" i="101"/>
  <c r="BQ85" i="101"/>
  <c r="BM85" i="101"/>
  <c r="BI85" i="101"/>
  <c r="BE85" i="101"/>
  <c r="BA85" i="101"/>
  <c r="AW85" i="101"/>
  <c r="AS85" i="101"/>
  <c r="AO85" i="101"/>
  <c r="AK85" i="101"/>
  <c r="AG85" i="101"/>
  <c r="AC85" i="101"/>
  <c r="Y85" i="101"/>
  <c r="U85" i="101"/>
  <c r="Q85" i="101"/>
  <c r="M85" i="101"/>
  <c r="A85" i="101"/>
  <c r="DY84" i="101"/>
  <c r="DU84" i="101"/>
  <c r="DQ84" i="101"/>
  <c r="DM84" i="101"/>
  <c r="DI84" i="101"/>
  <c r="DE84" i="101"/>
  <c r="DA84" i="101"/>
  <c r="CW84" i="101"/>
  <c r="CS84" i="101"/>
  <c r="CO84" i="101"/>
  <c r="CK84" i="101"/>
  <c r="CG84" i="101"/>
  <c r="CC84" i="101"/>
  <c r="BY84" i="101"/>
  <c r="BU84" i="101"/>
  <c r="BQ84" i="101"/>
  <c r="BM84" i="101"/>
  <c r="BI84" i="101"/>
  <c r="BE84" i="101"/>
  <c r="BA84" i="101"/>
  <c r="AW84" i="101"/>
  <c r="AS84" i="101"/>
  <c r="AO84" i="101"/>
  <c r="AK84" i="101"/>
  <c r="AG84" i="101"/>
  <c r="AC84" i="101"/>
  <c r="Y84" i="101"/>
  <c r="U84" i="101"/>
  <c r="Q84" i="101"/>
  <c r="M84" i="101"/>
  <c r="A84" i="101"/>
  <c r="DY83" i="101"/>
  <c r="DU83" i="101"/>
  <c r="DQ83" i="101"/>
  <c r="DM83" i="101"/>
  <c r="DI83" i="101"/>
  <c r="DE83" i="101"/>
  <c r="DA83" i="101"/>
  <c r="CW83" i="101"/>
  <c r="CS83" i="101"/>
  <c r="CO83" i="101"/>
  <c r="CK83" i="101"/>
  <c r="CG83" i="101"/>
  <c r="CC83" i="101"/>
  <c r="BY83" i="101"/>
  <c r="BU83" i="101"/>
  <c r="BQ83" i="101"/>
  <c r="BM83" i="101"/>
  <c r="BI83" i="101"/>
  <c r="BE83" i="101"/>
  <c r="BA83" i="101"/>
  <c r="AW83" i="101"/>
  <c r="AS83" i="101"/>
  <c r="AO83" i="101"/>
  <c r="AK83" i="101"/>
  <c r="AG83" i="101"/>
  <c r="AC83" i="101"/>
  <c r="Y83" i="101"/>
  <c r="U83" i="101"/>
  <c r="Q83" i="101"/>
  <c r="M83" i="101"/>
  <c r="A83" i="101"/>
  <c r="DY82" i="101"/>
  <c r="DU82" i="101"/>
  <c r="DQ82" i="101"/>
  <c r="DM82" i="101"/>
  <c r="DI82" i="101"/>
  <c r="DE82" i="101"/>
  <c r="DA82" i="101"/>
  <c r="CW82" i="101"/>
  <c r="CS82" i="101"/>
  <c r="CO82" i="101"/>
  <c r="CK82" i="101"/>
  <c r="CG82" i="101"/>
  <c r="CC82" i="101"/>
  <c r="BY82" i="101"/>
  <c r="BU82" i="101"/>
  <c r="BQ82" i="101"/>
  <c r="BM82" i="101"/>
  <c r="BI82" i="101"/>
  <c r="BE82" i="101"/>
  <c r="BA82" i="101"/>
  <c r="AW82" i="101"/>
  <c r="AS82" i="101"/>
  <c r="AO82" i="101"/>
  <c r="AK82" i="101"/>
  <c r="AG82" i="101"/>
  <c r="AC82" i="101"/>
  <c r="Y82" i="101"/>
  <c r="U82" i="101"/>
  <c r="Q82" i="101"/>
  <c r="M82" i="101"/>
  <c r="A82" i="101"/>
  <c r="DY81" i="101"/>
  <c r="DU81" i="101"/>
  <c r="DQ81" i="101"/>
  <c r="DM81" i="101"/>
  <c r="DI81" i="101"/>
  <c r="DE81" i="101"/>
  <c r="DA81" i="101"/>
  <c r="CW81" i="101"/>
  <c r="CS81" i="101"/>
  <c r="CO81" i="101"/>
  <c r="CK81" i="101"/>
  <c r="CG81" i="101"/>
  <c r="CC81" i="101"/>
  <c r="BY81" i="101"/>
  <c r="BU81" i="101"/>
  <c r="BQ81" i="101"/>
  <c r="BM81" i="101"/>
  <c r="BI81" i="101"/>
  <c r="BE81" i="101"/>
  <c r="BA81" i="101"/>
  <c r="AW81" i="101"/>
  <c r="AS81" i="101"/>
  <c r="AO81" i="101"/>
  <c r="AK81" i="101"/>
  <c r="AG81" i="101"/>
  <c r="AC81" i="101"/>
  <c r="Y81" i="101"/>
  <c r="U81" i="101"/>
  <c r="Q81" i="101"/>
  <c r="M81" i="101"/>
  <c r="A81" i="101"/>
  <c r="DY80" i="101"/>
  <c r="DU80" i="101"/>
  <c r="DQ80" i="101"/>
  <c r="DM80" i="101"/>
  <c r="DI80" i="101"/>
  <c r="DE80" i="101"/>
  <c r="DA80" i="101"/>
  <c r="CW80" i="101"/>
  <c r="CS80" i="101"/>
  <c r="CO80" i="101"/>
  <c r="CK80" i="101"/>
  <c r="CG80" i="101"/>
  <c r="CC80" i="101"/>
  <c r="BY80" i="101"/>
  <c r="BU80" i="101"/>
  <c r="BQ80" i="101"/>
  <c r="BM80" i="101"/>
  <c r="BI80" i="101"/>
  <c r="BE80" i="101"/>
  <c r="BA80" i="101"/>
  <c r="AW80" i="101"/>
  <c r="AS80" i="101"/>
  <c r="AO80" i="101"/>
  <c r="AK80" i="101"/>
  <c r="AG80" i="101"/>
  <c r="AC80" i="101"/>
  <c r="Y80" i="101"/>
  <c r="U80" i="101"/>
  <c r="Q80" i="101"/>
  <c r="M80" i="101"/>
  <c r="A80" i="101"/>
  <c r="DY79" i="101"/>
  <c r="DU79" i="101"/>
  <c r="DQ79" i="101"/>
  <c r="DM79" i="101"/>
  <c r="DI79" i="101"/>
  <c r="DE79" i="101"/>
  <c r="DA79" i="101"/>
  <c r="CW79" i="101"/>
  <c r="CS79" i="101"/>
  <c r="CO79" i="101"/>
  <c r="CK79" i="101"/>
  <c r="CG79" i="101"/>
  <c r="CC79" i="101"/>
  <c r="BY79" i="101"/>
  <c r="BU79" i="101"/>
  <c r="BQ79" i="101"/>
  <c r="BM79" i="101"/>
  <c r="BI79" i="101"/>
  <c r="BE79" i="101"/>
  <c r="BA79" i="101"/>
  <c r="AW79" i="101"/>
  <c r="AS79" i="101"/>
  <c r="AO79" i="101"/>
  <c r="AK79" i="101"/>
  <c r="AG79" i="101"/>
  <c r="AC79" i="101"/>
  <c r="Y79" i="101"/>
  <c r="U79" i="101"/>
  <c r="Q79" i="101"/>
  <c r="M79" i="101"/>
  <c r="A79" i="101"/>
  <c r="DY78" i="101"/>
  <c r="DU78" i="101"/>
  <c r="DQ78" i="101"/>
  <c r="DM78" i="101"/>
  <c r="DI78" i="101"/>
  <c r="DE78" i="101"/>
  <c r="DA78" i="101"/>
  <c r="CW78" i="101"/>
  <c r="CS78" i="101"/>
  <c r="CO78" i="101"/>
  <c r="CK78" i="101"/>
  <c r="CG78" i="101"/>
  <c r="CC78" i="101"/>
  <c r="BY78" i="101"/>
  <c r="BU78" i="101"/>
  <c r="BQ78" i="101"/>
  <c r="BM78" i="101"/>
  <c r="BI78" i="101"/>
  <c r="BE78" i="101"/>
  <c r="BA78" i="101"/>
  <c r="AW78" i="101"/>
  <c r="AS78" i="101"/>
  <c r="AO78" i="101"/>
  <c r="AK78" i="101"/>
  <c r="AG78" i="101"/>
  <c r="AC78" i="101"/>
  <c r="Y78" i="101"/>
  <c r="U78" i="101"/>
  <c r="Q78" i="101"/>
  <c r="M78" i="101"/>
  <c r="A78" i="101"/>
  <c r="DY77" i="101"/>
  <c r="DU77" i="101"/>
  <c r="DQ77" i="101"/>
  <c r="DM77" i="101"/>
  <c r="DI77" i="101"/>
  <c r="DE77" i="101"/>
  <c r="DA77" i="101"/>
  <c r="CW77" i="101"/>
  <c r="CS77" i="101"/>
  <c r="CO77" i="101"/>
  <c r="CK77" i="101"/>
  <c r="CG77" i="101"/>
  <c r="CC77" i="101"/>
  <c r="BY77" i="101"/>
  <c r="BU77" i="101"/>
  <c r="BQ77" i="101"/>
  <c r="BM77" i="101"/>
  <c r="BI77" i="101"/>
  <c r="BE77" i="101"/>
  <c r="BA77" i="101"/>
  <c r="AW77" i="101"/>
  <c r="AS77" i="101"/>
  <c r="AO77" i="101"/>
  <c r="AK77" i="101"/>
  <c r="AG77" i="101"/>
  <c r="AC77" i="101"/>
  <c r="Y77" i="101"/>
  <c r="U77" i="101"/>
  <c r="Q77" i="101"/>
  <c r="M77" i="101"/>
  <c r="A77" i="101"/>
  <c r="DY76" i="101"/>
  <c r="DU76" i="101"/>
  <c r="DQ76" i="101"/>
  <c r="DM76" i="101"/>
  <c r="DI76" i="101"/>
  <c r="DE76" i="101"/>
  <c r="DA76" i="101"/>
  <c r="CW76" i="101"/>
  <c r="CS76" i="101"/>
  <c r="CO76" i="101"/>
  <c r="CK76" i="101"/>
  <c r="CG76" i="101"/>
  <c r="CC76" i="101"/>
  <c r="BY76" i="101"/>
  <c r="BU76" i="101"/>
  <c r="BQ76" i="101"/>
  <c r="BM76" i="101"/>
  <c r="BI76" i="101"/>
  <c r="BE76" i="101"/>
  <c r="BA76" i="101"/>
  <c r="AW76" i="101"/>
  <c r="AS76" i="101"/>
  <c r="AO76" i="101"/>
  <c r="AK76" i="101"/>
  <c r="AG76" i="101"/>
  <c r="AC76" i="101"/>
  <c r="Y76" i="101"/>
  <c r="U76" i="101"/>
  <c r="Q76" i="101"/>
  <c r="M76" i="101"/>
  <c r="A76" i="101"/>
  <c r="DY75" i="101"/>
  <c r="DU75" i="101"/>
  <c r="DQ75" i="101"/>
  <c r="DM75" i="101"/>
  <c r="DI75" i="101"/>
  <c r="DE75" i="101"/>
  <c r="DA75" i="101"/>
  <c r="CW75" i="101"/>
  <c r="CS75" i="101"/>
  <c r="CO75" i="101"/>
  <c r="CK75" i="101"/>
  <c r="CG75" i="101"/>
  <c r="CC75" i="101"/>
  <c r="BY75" i="101"/>
  <c r="BU75" i="101"/>
  <c r="BQ75" i="101"/>
  <c r="BM75" i="101"/>
  <c r="BI75" i="101"/>
  <c r="BE75" i="101"/>
  <c r="BA75" i="101"/>
  <c r="AW75" i="101"/>
  <c r="AS75" i="101"/>
  <c r="AO75" i="101"/>
  <c r="AK75" i="101"/>
  <c r="AG75" i="101"/>
  <c r="AC75" i="101"/>
  <c r="Y75" i="101"/>
  <c r="U75" i="101"/>
  <c r="Q75" i="101"/>
  <c r="M75" i="101"/>
  <c r="A75" i="101"/>
  <c r="DY74" i="101"/>
  <c r="DU74" i="101"/>
  <c r="DQ74" i="101"/>
  <c r="DM74" i="101"/>
  <c r="DI74" i="101"/>
  <c r="DE74" i="101"/>
  <c r="DA74" i="101"/>
  <c r="CW74" i="101"/>
  <c r="CS74" i="101"/>
  <c r="CO74" i="101"/>
  <c r="CK74" i="101"/>
  <c r="CG74" i="101"/>
  <c r="CC74" i="101"/>
  <c r="BY74" i="101"/>
  <c r="BU74" i="101"/>
  <c r="BQ74" i="101"/>
  <c r="BM74" i="101"/>
  <c r="BI74" i="101"/>
  <c r="BE74" i="101"/>
  <c r="BA74" i="101"/>
  <c r="AW74" i="101"/>
  <c r="AS74" i="101"/>
  <c r="AO74" i="101"/>
  <c r="AK74" i="101"/>
  <c r="AG74" i="101"/>
  <c r="AC74" i="101"/>
  <c r="Y74" i="101"/>
  <c r="U74" i="101"/>
  <c r="Q74" i="101"/>
  <c r="M74" i="101"/>
  <c r="A74" i="101"/>
  <c r="DY73" i="101"/>
  <c r="DU73" i="101"/>
  <c r="DQ73" i="101"/>
  <c r="DM73" i="101"/>
  <c r="DI73" i="101"/>
  <c r="DE73" i="101"/>
  <c r="DA73" i="101"/>
  <c r="CW73" i="101"/>
  <c r="CS73" i="101"/>
  <c r="CO73" i="101"/>
  <c r="CK73" i="101"/>
  <c r="CG73" i="101"/>
  <c r="CC73" i="101"/>
  <c r="BY73" i="101"/>
  <c r="BU73" i="101"/>
  <c r="BQ73" i="101"/>
  <c r="BM73" i="101"/>
  <c r="BI73" i="101"/>
  <c r="BE73" i="101"/>
  <c r="BA73" i="101"/>
  <c r="AW73" i="101"/>
  <c r="AS73" i="101"/>
  <c r="AO73" i="101"/>
  <c r="AK73" i="101"/>
  <c r="AG73" i="101"/>
  <c r="AC73" i="101"/>
  <c r="Y73" i="101"/>
  <c r="U73" i="101"/>
  <c r="Q73" i="101"/>
  <c r="M73" i="101"/>
  <c r="A73" i="101"/>
  <c r="DY72" i="101"/>
  <c r="DU72" i="101"/>
  <c r="DQ72" i="101"/>
  <c r="DM72" i="101"/>
  <c r="DI72" i="101"/>
  <c r="DE72" i="101"/>
  <c r="DA72" i="101"/>
  <c r="CW72" i="101"/>
  <c r="CS72" i="101"/>
  <c r="CO72" i="101"/>
  <c r="CK72" i="101"/>
  <c r="CG72" i="101"/>
  <c r="CC72" i="101"/>
  <c r="BY72" i="101"/>
  <c r="BU72" i="101"/>
  <c r="BQ72" i="101"/>
  <c r="BM72" i="101"/>
  <c r="BI72" i="101"/>
  <c r="BE72" i="101"/>
  <c r="BA72" i="101"/>
  <c r="AW72" i="101"/>
  <c r="AS72" i="101"/>
  <c r="AO72" i="101"/>
  <c r="AK72" i="101"/>
  <c r="AG72" i="101"/>
  <c r="AC72" i="101"/>
  <c r="Y72" i="101"/>
  <c r="U72" i="101"/>
  <c r="Q72" i="101"/>
  <c r="M72" i="101"/>
  <c r="A72" i="101"/>
  <c r="DY71" i="101"/>
  <c r="DU71" i="101"/>
  <c r="DQ71" i="101"/>
  <c r="DM71" i="101"/>
  <c r="DI71" i="101"/>
  <c r="DE71" i="101"/>
  <c r="DA71" i="101"/>
  <c r="CW71" i="101"/>
  <c r="CS71" i="101"/>
  <c r="CO71" i="101"/>
  <c r="CK71" i="101"/>
  <c r="CG71" i="101"/>
  <c r="CC71" i="101"/>
  <c r="BY71" i="101"/>
  <c r="BU71" i="101"/>
  <c r="BQ71" i="101"/>
  <c r="BM71" i="101"/>
  <c r="BI71" i="101"/>
  <c r="BE71" i="101"/>
  <c r="BA71" i="101"/>
  <c r="AW71" i="101"/>
  <c r="AS71" i="101"/>
  <c r="AO71" i="101"/>
  <c r="AK71" i="101"/>
  <c r="AG71" i="101"/>
  <c r="AC71" i="101"/>
  <c r="Y71" i="101"/>
  <c r="U71" i="101"/>
  <c r="Q71" i="101"/>
  <c r="M71" i="101"/>
  <c r="A71" i="101"/>
  <c r="DY70" i="101"/>
  <c r="DU70" i="101"/>
  <c r="DQ70" i="101"/>
  <c r="DM70" i="101"/>
  <c r="DI70" i="101"/>
  <c r="DE70" i="101"/>
  <c r="DA70" i="101"/>
  <c r="CW70" i="101"/>
  <c r="CS70" i="101"/>
  <c r="CO70" i="101"/>
  <c r="CK70" i="101"/>
  <c r="CG70" i="101"/>
  <c r="CC70" i="101"/>
  <c r="BY70" i="101"/>
  <c r="BU70" i="101"/>
  <c r="BQ70" i="101"/>
  <c r="BM70" i="101"/>
  <c r="BI70" i="101"/>
  <c r="BE70" i="101"/>
  <c r="BA70" i="101"/>
  <c r="AW70" i="101"/>
  <c r="AS70" i="101"/>
  <c r="AO70" i="101"/>
  <c r="AK70" i="101"/>
  <c r="AG70" i="101"/>
  <c r="AC70" i="101"/>
  <c r="Y70" i="101"/>
  <c r="U70" i="101"/>
  <c r="Q70" i="101"/>
  <c r="M70" i="101"/>
  <c r="A70" i="101"/>
  <c r="DY69" i="101"/>
  <c r="DU69" i="101"/>
  <c r="DQ69" i="101"/>
  <c r="DM69" i="101"/>
  <c r="DI69" i="101"/>
  <c r="DE69" i="101"/>
  <c r="DA69" i="101"/>
  <c r="CW69" i="101"/>
  <c r="CS69" i="101"/>
  <c r="CO69" i="101"/>
  <c r="CK69" i="101"/>
  <c r="CG69" i="101"/>
  <c r="CC69" i="101"/>
  <c r="BY69" i="101"/>
  <c r="BU69" i="101"/>
  <c r="BQ69" i="101"/>
  <c r="BM69" i="101"/>
  <c r="BI69" i="101"/>
  <c r="BE69" i="101"/>
  <c r="BA69" i="101"/>
  <c r="AW69" i="101"/>
  <c r="AS69" i="101"/>
  <c r="AO69" i="101"/>
  <c r="AK69" i="101"/>
  <c r="AG69" i="101"/>
  <c r="AC69" i="101"/>
  <c r="Y69" i="101"/>
  <c r="U69" i="101"/>
  <c r="Q69" i="101"/>
  <c r="M69" i="101"/>
  <c r="A69" i="101"/>
  <c r="DY68" i="101"/>
  <c r="DU68" i="101"/>
  <c r="DQ68" i="101"/>
  <c r="DM68" i="101"/>
  <c r="DI68" i="101"/>
  <c r="DE68" i="101"/>
  <c r="DA68" i="101"/>
  <c r="CW68" i="101"/>
  <c r="CS68" i="101"/>
  <c r="CO68" i="101"/>
  <c r="CK68" i="101"/>
  <c r="CG68" i="101"/>
  <c r="CC68" i="101"/>
  <c r="BY68" i="101"/>
  <c r="BU68" i="101"/>
  <c r="BQ68" i="101"/>
  <c r="BM68" i="101"/>
  <c r="BI68" i="101"/>
  <c r="BE68" i="101"/>
  <c r="BA68" i="101"/>
  <c r="AW68" i="101"/>
  <c r="AS68" i="101"/>
  <c r="AO68" i="101"/>
  <c r="AK68" i="101"/>
  <c r="AG68" i="101"/>
  <c r="AC68" i="101"/>
  <c r="Y68" i="101"/>
  <c r="U68" i="101"/>
  <c r="Q68" i="101"/>
  <c r="M68" i="101"/>
  <c r="A68" i="101"/>
  <c r="DY67" i="101"/>
  <c r="DU67" i="101"/>
  <c r="DQ67" i="101"/>
  <c r="DM67" i="101"/>
  <c r="DI67" i="101"/>
  <c r="DE67" i="101"/>
  <c r="DA67" i="101"/>
  <c r="CW67" i="101"/>
  <c r="CS67" i="101"/>
  <c r="CO67" i="101"/>
  <c r="CK67" i="101"/>
  <c r="CG67" i="101"/>
  <c r="CC67" i="101"/>
  <c r="BY67" i="101"/>
  <c r="BU67" i="101"/>
  <c r="BQ67" i="101"/>
  <c r="BM67" i="101"/>
  <c r="BI67" i="101"/>
  <c r="BE67" i="101"/>
  <c r="BA67" i="101"/>
  <c r="AW67" i="101"/>
  <c r="AS67" i="101"/>
  <c r="AO67" i="101"/>
  <c r="AK67" i="101"/>
  <c r="AG67" i="101"/>
  <c r="AC67" i="101"/>
  <c r="Y67" i="101"/>
  <c r="U67" i="101"/>
  <c r="Q67" i="101"/>
  <c r="M67" i="101"/>
  <c r="A67" i="101"/>
  <c r="DY66" i="101"/>
  <c r="DU66" i="101"/>
  <c r="DQ66" i="101"/>
  <c r="DM66" i="101"/>
  <c r="DI66" i="101"/>
  <c r="DE66" i="101"/>
  <c r="DA66" i="101"/>
  <c r="CW66" i="101"/>
  <c r="CS66" i="101"/>
  <c r="CO66" i="101"/>
  <c r="CK66" i="101"/>
  <c r="CG66" i="101"/>
  <c r="CC66" i="101"/>
  <c r="BY66" i="101"/>
  <c r="BU66" i="101"/>
  <c r="BQ66" i="101"/>
  <c r="BM66" i="101"/>
  <c r="BI66" i="101"/>
  <c r="BE66" i="101"/>
  <c r="BA66" i="101"/>
  <c r="AW66" i="101"/>
  <c r="AS66" i="101"/>
  <c r="AO66" i="101"/>
  <c r="AK66" i="101"/>
  <c r="AG66" i="101"/>
  <c r="AC66" i="101"/>
  <c r="Y66" i="101"/>
  <c r="U66" i="101"/>
  <c r="Q66" i="101"/>
  <c r="M66" i="101"/>
  <c r="A66" i="101"/>
  <c r="DY65" i="101"/>
  <c r="DU65" i="101"/>
  <c r="DQ65" i="101"/>
  <c r="DM65" i="101"/>
  <c r="DI65" i="101"/>
  <c r="DE65" i="101"/>
  <c r="DA65" i="101"/>
  <c r="CW65" i="101"/>
  <c r="CS65" i="101"/>
  <c r="CO65" i="101"/>
  <c r="CK65" i="101"/>
  <c r="CG65" i="101"/>
  <c r="CC65" i="101"/>
  <c r="BY65" i="101"/>
  <c r="BU65" i="101"/>
  <c r="BQ65" i="101"/>
  <c r="BM65" i="101"/>
  <c r="BI65" i="101"/>
  <c r="BE65" i="101"/>
  <c r="BA65" i="101"/>
  <c r="AW65" i="101"/>
  <c r="AS65" i="101"/>
  <c r="AO65" i="101"/>
  <c r="AK65" i="101"/>
  <c r="AG65" i="101"/>
  <c r="AC65" i="101"/>
  <c r="Y65" i="101"/>
  <c r="U65" i="101"/>
  <c r="Q65" i="101"/>
  <c r="M65" i="101"/>
  <c r="A65" i="101"/>
  <c r="DY64" i="101"/>
  <c r="DU64" i="101"/>
  <c r="DQ64" i="101"/>
  <c r="DM64" i="101"/>
  <c r="DI64" i="101"/>
  <c r="DE64" i="101"/>
  <c r="DA64" i="101"/>
  <c r="CW64" i="101"/>
  <c r="CS64" i="101"/>
  <c r="CO64" i="101"/>
  <c r="CK64" i="101"/>
  <c r="CG64" i="101"/>
  <c r="CC64" i="101"/>
  <c r="BY64" i="101"/>
  <c r="BU64" i="101"/>
  <c r="BQ64" i="101"/>
  <c r="BM64" i="101"/>
  <c r="BI64" i="101"/>
  <c r="BE64" i="101"/>
  <c r="BA64" i="101"/>
  <c r="AW64" i="101"/>
  <c r="AS64" i="101"/>
  <c r="AO64" i="101"/>
  <c r="AK64" i="101"/>
  <c r="AG64" i="101"/>
  <c r="AC64" i="101"/>
  <c r="Y64" i="101"/>
  <c r="U64" i="101"/>
  <c r="Q64" i="101"/>
  <c r="M64" i="101"/>
  <c r="A64" i="101"/>
  <c r="DY63" i="101"/>
  <c r="DU63" i="101"/>
  <c r="DQ63" i="101"/>
  <c r="DM63" i="101"/>
  <c r="DI63" i="101"/>
  <c r="DE63" i="101"/>
  <c r="DA63" i="101"/>
  <c r="CW63" i="101"/>
  <c r="CS63" i="101"/>
  <c r="CO63" i="101"/>
  <c r="CK63" i="101"/>
  <c r="CG63" i="101"/>
  <c r="CC63" i="101"/>
  <c r="BY63" i="101"/>
  <c r="BU63" i="101"/>
  <c r="BQ63" i="101"/>
  <c r="BM63" i="101"/>
  <c r="BI63" i="101"/>
  <c r="BE63" i="101"/>
  <c r="BA63" i="101"/>
  <c r="AW63" i="101"/>
  <c r="AS63" i="101"/>
  <c r="AO63" i="101"/>
  <c r="AK63" i="101"/>
  <c r="AG63" i="101"/>
  <c r="AC63" i="101"/>
  <c r="Y63" i="101"/>
  <c r="U63" i="101"/>
  <c r="Q63" i="101"/>
  <c r="M63" i="101"/>
  <c r="A63" i="101"/>
  <c r="DY62" i="101"/>
  <c r="DU62" i="101"/>
  <c r="DQ62" i="101"/>
  <c r="DM62" i="101"/>
  <c r="DI62" i="101"/>
  <c r="DE62" i="101"/>
  <c r="DA62" i="101"/>
  <c r="CW62" i="101"/>
  <c r="CS62" i="101"/>
  <c r="CO62" i="101"/>
  <c r="CK62" i="101"/>
  <c r="CG62" i="101"/>
  <c r="CC62" i="101"/>
  <c r="BY62" i="101"/>
  <c r="BU62" i="101"/>
  <c r="BQ62" i="101"/>
  <c r="BM62" i="101"/>
  <c r="BI62" i="101"/>
  <c r="BE62" i="101"/>
  <c r="BA62" i="101"/>
  <c r="AW62" i="101"/>
  <c r="AS62" i="101"/>
  <c r="AO62" i="101"/>
  <c r="AK62" i="101"/>
  <c r="AG62" i="101"/>
  <c r="AC62" i="101"/>
  <c r="Y62" i="101"/>
  <c r="U62" i="101"/>
  <c r="Q62" i="101"/>
  <c r="M62" i="101"/>
  <c r="A62" i="101"/>
  <c r="DY61" i="101"/>
  <c r="DU61" i="101"/>
  <c r="DQ61" i="101"/>
  <c r="DM61" i="101"/>
  <c r="DI61" i="101"/>
  <c r="DE61" i="101"/>
  <c r="DA61" i="101"/>
  <c r="CW61" i="101"/>
  <c r="CS61" i="101"/>
  <c r="CO61" i="101"/>
  <c r="CK61" i="101"/>
  <c r="CG61" i="101"/>
  <c r="CC61" i="101"/>
  <c r="BY61" i="101"/>
  <c r="BU61" i="101"/>
  <c r="BQ61" i="101"/>
  <c r="BM61" i="101"/>
  <c r="BI61" i="101"/>
  <c r="BE61" i="101"/>
  <c r="BA61" i="101"/>
  <c r="AW61" i="101"/>
  <c r="AS61" i="101"/>
  <c r="AO61" i="101"/>
  <c r="AK61" i="101"/>
  <c r="AG61" i="101"/>
  <c r="AC61" i="101"/>
  <c r="Y61" i="101"/>
  <c r="U61" i="101"/>
  <c r="Q61" i="101"/>
  <c r="M61" i="101"/>
  <c r="A61" i="101"/>
  <c r="DY60" i="101"/>
  <c r="DU60" i="101"/>
  <c r="DQ60" i="101"/>
  <c r="DM60" i="101"/>
  <c r="DI60" i="101"/>
  <c r="DE60" i="101"/>
  <c r="DA60" i="101"/>
  <c r="CW60" i="101"/>
  <c r="CS60" i="101"/>
  <c r="CO60" i="101"/>
  <c r="CK60" i="101"/>
  <c r="CG60" i="101"/>
  <c r="CC60" i="101"/>
  <c r="BY60" i="101"/>
  <c r="BU60" i="101"/>
  <c r="BQ60" i="101"/>
  <c r="BM60" i="101"/>
  <c r="BI60" i="101"/>
  <c r="BE60" i="101"/>
  <c r="BA60" i="101"/>
  <c r="AW60" i="101"/>
  <c r="AS60" i="101"/>
  <c r="AO60" i="101"/>
  <c r="AK60" i="101"/>
  <c r="AG60" i="101"/>
  <c r="AC60" i="101"/>
  <c r="Y60" i="101"/>
  <c r="U60" i="101"/>
  <c r="Q60" i="101"/>
  <c r="M60" i="101"/>
  <c r="A60" i="101"/>
  <c r="DY59" i="101"/>
  <c r="DU59" i="101"/>
  <c r="DQ59" i="101"/>
  <c r="DM59" i="101"/>
  <c r="DI59" i="101"/>
  <c r="DE59" i="101"/>
  <c r="DA59" i="101"/>
  <c r="CW59" i="101"/>
  <c r="CS59" i="101"/>
  <c r="CO59" i="101"/>
  <c r="CK59" i="101"/>
  <c r="CG59" i="101"/>
  <c r="CC59" i="101"/>
  <c r="BY59" i="101"/>
  <c r="BU59" i="101"/>
  <c r="BQ59" i="101"/>
  <c r="BM59" i="101"/>
  <c r="BI59" i="101"/>
  <c r="BE59" i="101"/>
  <c r="BA59" i="101"/>
  <c r="AW59" i="101"/>
  <c r="AS59" i="101"/>
  <c r="AO59" i="101"/>
  <c r="AK59" i="101"/>
  <c r="AG59" i="101"/>
  <c r="AC59" i="101"/>
  <c r="Y59" i="101"/>
  <c r="U59" i="101"/>
  <c r="Q59" i="101"/>
  <c r="M59" i="101"/>
  <c r="A59" i="101"/>
  <c r="DY58" i="101"/>
  <c r="DU58" i="101"/>
  <c r="DQ58" i="101"/>
  <c r="DM58" i="101"/>
  <c r="DI58" i="101"/>
  <c r="DE58" i="101"/>
  <c r="DA58" i="101"/>
  <c r="CW58" i="101"/>
  <c r="CS58" i="101"/>
  <c r="CO58" i="101"/>
  <c r="CK58" i="101"/>
  <c r="CG58" i="101"/>
  <c r="CC58" i="101"/>
  <c r="BY58" i="101"/>
  <c r="BU58" i="101"/>
  <c r="BQ58" i="101"/>
  <c r="BM58" i="101"/>
  <c r="BI58" i="101"/>
  <c r="BE58" i="101"/>
  <c r="BA58" i="101"/>
  <c r="AW58" i="101"/>
  <c r="AS58" i="101"/>
  <c r="AO58" i="101"/>
  <c r="AK58" i="101"/>
  <c r="AG58" i="101"/>
  <c r="AC58" i="101"/>
  <c r="Y58" i="101"/>
  <c r="U58" i="101"/>
  <c r="Q58" i="101"/>
  <c r="M58" i="101"/>
  <c r="A58" i="101"/>
  <c r="DY57" i="101"/>
  <c r="DU57" i="101"/>
  <c r="DQ57" i="101"/>
  <c r="DM57" i="101"/>
  <c r="DI57" i="101"/>
  <c r="DE57" i="101"/>
  <c r="DA57" i="101"/>
  <c r="CW57" i="101"/>
  <c r="CS57" i="101"/>
  <c r="CO57" i="101"/>
  <c r="CK57" i="101"/>
  <c r="CG57" i="101"/>
  <c r="CC57" i="101"/>
  <c r="BY57" i="101"/>
  <c r="BU57" i="101"/>
  <c r="BQ57" i="101"/>
  <c r="BM57" i="101"/>
  <c r="BI57" i="101"/>
  <c r="BE57" i="101"/>
  <c r="BA57" i="101"/>
  <c r="AW57" i="101"/>
  <c r="AS57" i="101"/>
  <c r="AO57" i="101"/>
  <c r="AK57" i="101"/>
  <c r="AG57" i="101"/>
  <c r="AC57" i="101"/>
  <c r="Y57" i="101"/>
  <c r="U57" i="101"/>
  <c r="Q57" i="101"/>
  <c r="M57" i="101"/>
  <c r="A57" i="101"/>
  <c r="DY56" i="101"/>
  <c r="DU56" i="101"/>
  <c r="DQ56" i="101"/>
  <c r="DM56" i="101"/>
  <c r="DI56" i="101"/>
  <c r="DE56" i="101"/>
  <c r="DA56" i="101"/>
  <c r="CW56" i="101"/>
  <c r="CS56" i="101"/>
  <c r="CO56" i="101"/>
  <c r="CK56" i="101"/>
  <c r="CG56" i="101"/>
  <c r="CC56" i="101"/>
  <c r="BY56" i="101"/>
  <c r="BU56" i="101"/>
  <c r="BQ56" i="101"/>
  <c r="BM56" i="101"/>
  <c r="BI56" i="101"/>
  <c r="BE56" i="101"/>
  <c r="BA56" i="101"/>
  <c r="AW56" i="101"/>
  <c r="AS56" i="101"/>
  <c r="AO56" i="101"/>
  <c r="AK56" i="101"/>
  <c r="AG56" i="101"/>
  <c r="AC56" i="101"/>
  <c r="Y56" i="101"/>
  <c r="U56" i="101"/>
  <c r="Q56" i="101"/>
  <c r="M56" i="101"/>
  <c r="A56" i="101"/>
  <c r="DY55" i="101"/>
  <c r="DU55" i="101"/>
  <c r="DQ55" i="101"/>
  <c r="DM55" i="101"/>
  <c r="DI55" i="101"/>
  <c r="DE55" i="101"/>
  <c r="DA55" i="101"/>
  <c r="CW55" i="101"/>
  <c r="CS55" i="101"/>
  <c r="CO55" i="101"/>
  <c r="CK55" i="101"/>
  <c r="CG55" i="101"/>
  <c r="CC55" i="101"/>
  <c r="BY55" i="101"/>
  <c r="BU55" i="101"/>
  <c r="BQ55" i="101"/>
  <c r="BM55" i="101"/>
  <c r="BI55" i="101"/>
  <c r="BE55" i="101"/>
  <c r="BA55" i="101"/>
  <c r="AW55" i="101"/>
  <c r="AS55" i="101"/>
  <c r="AO55" i="101"/>
  <c r="AK55" i="101"/>
  <c r="AG55" i="101"/>
  <c r="AC55" i="101"/>
  <c r="Y55" i="101"/>
  <c r="U55" i="101"/>
  <c r="Q55" i="101"/>
  <c r="M55" i="101"/>
  <c r="DY54" i="101"/>
  <c r="DU54" i="101"/>
  <c r="DQ54" i="101"/>
  <c r="DM54" i="101"/>
  <c r="DI54" i="101"/>
  <c r="DE54" i="101"/>
  <c r="DA54" i="101"/>
  <c r="CW54" i="101"/>
  <c r="CS54" i="101"/>
  <c r="CO54" i="101"/>
  <c r="CK54" i="101"/>
  <c r="CG54" i="101"/>
  <c r="CC54" i="101"/>
  <c r="BY54" i="101"/>
  <c r="BU54" i="101"/>
  <c r="BQ54" i="101"/>
  <c r="BM54" i="101"/>
  <c r="BI54" i="101"/>
  <c r="BE54" i="101"/>
  <c r="BA54" i="101"/>
  <c r="AW54" i="101"/>
  <c r="AS54" i="101"/>
  <c r="AO54" i="101"/>
  <c r="AK54" i="101"/>
  <c r="AG54" i="101"/>
  <c r="AC54" i="101"/>
  <c r="Y54" i="101"/>
  <c r="U54" i="101"/>
  <c r="Q54" i="101"/>
  <c r="M54" i="101"/>
  <c r="DY53" i="101"/>
  <c r="DU53" i="101"/>
  <c r="DQ53" i="101"/>
  <c r="DM53" i="101"/>
  <c r="DI53" i="101"/>
  <c r="DE53" i="101"/>
  <c r="DA53" i="101"/>
  <c r="CW53" i="101"/>
  <c r="CS53" i="101"/>
  <c r="CO53" i="101"/>
  <c r="CK53" i="101"/>
  <c r="CG53" i="101"/>
  <c r="CC53" i="101"/>
  <c r="BY53" i="101"/>
  <c r="BU53" i="101"/>
  <c r="BQ53" i="101"/>
  <c r="BM53" i="101"/>
  <c r="BI53" i="101"/>
  <c r="BE53" i="101"/>
  <c r="BA53" i="101"/>
  <c r="AW53" i="101"/>
  <c r="AS53" i="101"/>
  <c r="AO53" i="101"/>
  <c r="AK53" i="101"/>
  <c r="AG53" i="101"/>
  <c r="AC53" i="101"/>
  <c r="Y53" i="101"/>
  <c r="U53" i="101"/>
  <c r="Q53" i="101"/>
  <c r="M53" i="101"/>
  <c r="DY52" i="101"/>
  <c r="DU52" i="101"/>
  <c r="DQ52" i="101"/>
  <c r="DM52" i="101"/>
  <c r="DI52" i="101"/>
  <c r="DE52" i="101"/>
  <c r="DA52" i="101"/>
  <c r="CW52" i="101"/>
  <c r="CS52" i="101"/>
  <c r="CO52" i="101"/>
  <c r="CK52" i="101"/>
  <c r="CG52" i="101"/>
  <c r="CC52" i="101"/>
  <c r="BY52" i="101"/>
  <c r="BU52" i="101"/>
  <c r="BQ52" i="101"/>
  <c r="BM52" i="101"/>
  <c r="BI52" i="101"/>
  <c r="BE52" i="101"/>
  <c r="BA52" i="101"/>
  <c r="AW52" i="101"/>
  <c r="AS52" i="101"/>
  <c r="AO52" i="101"/>
  <c r="AK52" i="101"/>
  <c r="AG52" i="101"/>
  <c r="AC52" i="101"/>
  <c r="Y52" i="101"/>
  <c r="U52" i="101"/>
  <c r="Q52" i="101"/>
  <c r="M52" i="101"/>
  <c r="DY51" i="101"/>
  <c r="DU51" i="101"/>
  <c r="DQ51" i="101"/>
  <c r="DM51" i="101"/>
  <c r="DI51" i="101"/>
  <c r="DE51" i="101"/>
  <c r="DA51" i="101"/>
  <c r="CW51" i="101"/>
  <c r="CS51" i="101"/>
  <c r="CO51" i="101"/>
  <c r="CK51" i="101"/>
  <c r="CG51" i="101"/>
  <c r="CC51" i="101"/>
  <c r="BY51" i="101"/>
  <c r="BU51" i="101"/>
  <c r="BQ51" i="101"/>
  <c r="BM51" i="101"/>
  <c r="BI51" i="101"/>
  <c r="BE51" i="101"/>
  <c r="BA51" i="101"/>
  <c r="AW51" i="101"/>
  <c r="AS51" i="101"/>
  <c r="AO51" i="101"/>
  <c r="AK51" i="101"/>
  <c r="AG51" i="101"/>
  <c r="AC51" i="101"/>
  <c r="Y51" i="101"/>
  <c r="U51" i="101"/>
  <c r="Q51" i="101"/>
  <c r="M51" i="101"/>
  <c r="DY50" i="101"/>
  <c r="DU50" i="101"/>
  <c r="DQ50" i="101"/>
  <c r="DM50" i="101"/>
  <c r="DI50" i="101"/>
  <c r="DE50" i="101"/>
  <c r="DA50" i="101"/>
  <c r="CW50" i="101"/>
  <c r="CS50" i="101"/>
  <c r="CO50" i="101"/>
  <c r="CK50" i="101"/>
  <c r="CG50" i="101"/>
  <c r="CC50" i="101"/>
  <c r="BY50" i="101"/>
  <c r="BU50" i="101"/>
  <c r="BQ50" i="101"/>
  <c r="BM50" i="101"/>
  <c r="BI50" i="101"/>
  <c r="BE50" i="101"/>
  <c r="BA50" i="101"/>
  <c r="AW50" i="101"/>
  <c r="AS50" i="101"/>
  <c r="AO50" i="101"/>
  <c r="AK50" i="101"/>
  <c r="AG50" i="101"/>
  <c r="AC50" i="101"/>
  <c r="Y50" i="101"/>
  <c r="U50" i="101"/>
  <c r="Q50" i="101"/>
  <c r="M50" i="101"/>
  <c r="DY49" i="101"/>
  <c r="DU49" i="101"/>
  <c r="DQ49" i="101"/>
  <c r="DM49" i="101"/>
  <c r="DI49" i="101"/>
  <c r="DE49" i="101"/>
  <c r="DA49" i="101"/>
  <c r="CW49" i="101"/>
  <c r="CS49" i="101"/>
  <c r="CO49" i="101"/>
  <c r="CK49" i="101"/>
  <c r="CG49" i="101"/>
  <c r="CC49" i="101"/>
  <c r="BY49" i="101"/>
  <c r="BU49" i="101"/>
  <c r="BQ49" i="101"/>
  <c r="BM49" i="101"/>
  <c r="BI49" i="101"/>
  <c r="BE49" i="101"/>
  <c r="BA49" i="101"/>
  <c r="AW49" i="101"/>
  <c r="AS49" i="101"/>
  <c r="AO49" i="101"/>
  <c r="AK49" i="101"/>
  <c r="AG49" i="101"/>
  <c r="AC49" i="101"/>
  <c r="Y49" i="101"/>
  <c r="U49" i="101"/>
  <c r="Q49" i="101"/>
  <c r="M49" i="101"/>
  <c r="DY48" i="101"/>
  <c r="DU48" i="101"/>
  <c r="DQ48" i="101"/>
  <c r="DM48" i="101"/>
  <c r="DI48" i="101"/>
  <c r="DE48" i="101"/>
  <c r="DA48" i="101"/>
  <c r="CW48" i="101"/>
  <c r="CS48" i="101"/>
  <c r="CO48" i="101"/>
  <c r="CK48" i="101"/>
  <c r="CG48" i="101"/>
  <c r="CC48" i="101"/>
  <c r="BY48" i="101"/>
  <c r="BU48" i="101"/>
  <c r="BQ48" i="101"/>
  <c r="BM48" i="101"/>
  <c r="BI48" i="101"/>
  <c r="BE48" i="101"/>
  <c r="BA48" i="101"/>
  <c r="AW48" i="101"/>
  <c r="AS48" i="101"/>
  <c r="AO48" i="101"/>
  <c r="AK48" i="101"/>
  <c r="AG48" i="101"/>
  <c r="AC48" i="101"/>
  <c r="Y48" i="101"/>
  <c r="U48" i="101"/>
  <c r="Q48" i="101"/>
  <c r="M48" i="101"/>
  <c r="DY47" i="101"/>
  <c r="DU47" i="101"/>
  <c r="DQ47" i="101"/>
  <c r="DM47" i="101"/>
  <c r="DI47" i="101"/>
  <c r="DE47" i="101"/>
  <c r="DA47" i="101"/>
  <c r="CW47" i="101"/>
  <c r="CS47" i="101"/>
  <c r="CO47" i="101"/>
  <c r="CK47" i="101"/>
  <c r="CG47" i="101"/>
  <c r="CC47" i="101"/>
  <c r="BY47" i="101"/>
  <c r="BU47" i="101"/>
  <c r="BQ47" i="101"/>
  <c r="BM47" i="101"/>
  <c r="BI47" i="101"/>
  <c r="BE47" i="101"/>
  <c r="BA47" i="101"/>
  <c r="AW47" i="101"/>
  <c r="AS47" i="101"/>
  <c r="AO47" i="101"/>
  <c r="AK47" i="101"/>
  <c r="AG47" i="101"/>
  <c r="AC47" i="101"/>
  <c r="Y47" i="101"/>
  <c r="U47" i="101"/>
  <c r="Q47" i="101"/>
  <c r="M47" i="101"/>
  <c r="DY46" i="101"/>
  <c r="DU46" i="101"/>
  <c r="DQ46" i="101"/>
  <c r="DM46" i="101"/>
  <c r="DI46" i="101"/>
  <c r="DE46" i="101"/>
  <c r="DA46" i="101"/>
  <c r="CW46" i="101"/>
  <c r="CS46" i="101"/>
  <c r="CO46" i="101"/>
  <c r="CK46" i="101"/>
  <c r="CG46" i="101"/>
  <c r="CC46" i="101"/>
  <c r="BY46" i="101"/>
  <c r="BU46" i="101"/>
  <c r="BQ46" i="101"/>
  <c r="BM46" i="101"/>
  <c r="BI46" i="101"/>
  <c r="BE46" i="101"/>
  <c r="BA46" i="101"/>
  <c r="AW46" i="101"/>
  <c r="AS46" i="101"/>
  <c r="AO46" i="101"/>
  <c r="AK46" i="101"/>
  <c r="AG46" i="101"/>
  <c r="AC46" i="101"/>
  <c r="Y46" i="101"/>
  <c r="U46" i="101"/>
  <c r="Q46" i="101"/>
  <c r="M46" i="101"/>
  <c r="DY45" i="101"/>
  <c r="DU45" i="101"/>
  <c r="DQ45" i="101"/>
  <c r="DM45" i="101"/>
  <c r="DI45" i="101"/>
  <c r="DE45" i="101"/>
  <c r="DA45" i="101"/>
  <c r="CW45" i="101"/>
  <c r="CS45" i="101"/>
  <c r="CO45" i="101"/>
  <c r="CK45" i="101"/>
  <c r="CG45" i="101"/>
  <c r="CC45" i="101"/>
  <c r="BY45" i="101"/>
  <c r="BU45" i="101"/>
  <c r="BQ45" i="101"/>
  <c r="BM45" i="101"/>
  <c r="BI45" i="101"/>
  <c r="BE45" i="101"/>
  <c r="BA45" i="101"/>
  <c r="AW45" i="101"/>
  <c r="AS45" i="101"/>
  <c r="AO45" i="101"/>
  <c r="AK45" i="101"/>
  <c r="AG45" i="101"/>
  <c r="AC45" i="101"/>
  <c r="Y45" i="101"/>
  <c r="U45" i="101"/>
  <c r="Q45" i="101"/>
  <c r="M45" i="101"/>
  <c r="DY44" i="101"/>
  <c r="DU44" i="101"/>
  <c r="DQ44" i="101"/>
  <c r="DM44" i="101"/>
  <c r="DI44" i="101"/>
  <c r="DE44" i="101"/>
  <c r="DA44" i="101"/>
  <c r="CW44" i="101"/>
  <c r="CS44" i="101"/>
  <c r="CO44" i="101"/>
  <c r="CK44" i="101"/>
  <c r="CG44" i="101"/>
  <c r="CC44" i="101"/>
  <c r="BY44" i="101"/>
  <c r="BU44" i="101"/>
  <c r="BQ44" i="101"/>
  <c r="BM44" i="101"/>
  <c r="BI44" i="101"/>
  <c r="BE44" i="101"/>
  <c r="BA44" i="101"/>
  <c r="AW44" i="101"/>
  <c r="AS44" i="101"/>
  <c r="AO44" i="101"/>
  <c r="AK44" i="101"/>
  <c r="AG44" i="101"/>
  <c r="AC44" i="101"/>
  <c r="Y44" i="101"/>
  <c r="U44" i="101"/>
  <c r="Q44" i="101"/>
  <c r="M44" i="101"/>
  <c r="DY43" i="101"/>
  <c r="DU43" i="101"/>
  <c r="DQ43" i="101"/>
  <c r="DM43" i="101"/>
  <c r="DI43" i="101"/>
  <c r="DE43" i="101"/>
  <c r="DA43" i="101"/>
  <c r="CW43" i="101"/>
  <c r="CS43" i="101"/>
  <c r="CO43" i="101"/>
  <c r="CK43" i="101"/>
  <c r="CG43" i="101"/>
  <c r="CC43" i="101"/>
  <c r="BY43" i="101"/>
  <c r="BU43" i="101"/>
  <c r="BQ43" i="101"/>
  <c r="BM43" i="101"/>
  <c r="BI43" i="101"/>
  <c r="BE43" i="101"/>
  <c r="BA43" i="101"/>
  <c r="AW43" i="101"/>
  <c r="AS43" i="101"/>
  <c r="AO43" i="101"/>
  <c r="AK43" i="101"/>
  <c r="AG43" i="101"/>
  <c r="AC43" i="101"/>
  <c r="Y43" i="101"/>
  <c r="U43" i="101"/>
  <c r="Q43" i="101"/>
  <c r="M43" i="101"/>
  <c r="DY42" i="101"/>
  <c r="DU42" i="101"/>
  <c r="DQ42" i="101"/>
  <c r="DM42" i="101"/>
  <c r="DI42" i="101"/>
  <c r="DE42" i="101"/>
  <c r="DA42" i="101"/>
  <c r="CW42" i="101"/>
  <c r="CS42" i="101"/>
  <c r="CO42" i="101"/>
  <c r="CK42" i="101"/>
  <c r="CG42" i="101"/>
  <c r="CC42" i="101"/>
  <c r="BY42" i="101"/>
  <c r="BU42" i="101"/>
  <c r="BQ42" i="101"/>
  <c r="BM42" i="101"/>
  <c r="BI42" i="101"/>
  <c r="BE42" i="101"/>
  <c r="BA42" i="101"/>
  <c r="AW42" i="101"/>
  <c r="AS42" i="101"/>
  <c r="AO42" i="101"/>
  <c r="AK42" i="101"/>
  <c r="AG42" i="101"/>
  <c r="AC42" i="101"/>
  <c r="Y42" i="101"/>
  <c r="U42" i="101"/>
  <c r="Q42" i="101"/>
  <c r="M42" i="101"/>
  <c r="DY41" i="101"/>
  <c r="DU41" i="101"/>
  <c r="DQ41" i="101"/>
  <c r="DM41" i="101"/>
  <c r="DI41" i="101"/>
  <c r="DE41" i="101"/>
  <c r="DA41" i="101"/>
  <c r="CW41" i="101"/>
  <c r="CS41" i="101"/>
  <c r="CO41" i="101"/>
  <c r="CK41" i="101"/>
  <c r="CG41" i="101"/>
  <c r="CC41" i="101"/>
  <c r="BY41" i="101"/>
  <c r="BU41" i="101"/>
  <c r="BQ41" i="101"/>
  <c r="BM41" i="101"/>
  <c r="BI41" i="101"/>
  <c r="BE41" i="101"/>
  <c r="BA41" i="101"/>
  <c r="AW41" i="101"/>
  <c r="AS41" i="101"/>
  <c r="AO41" i="101"/>
  <c r="AK41" i="101"/>
  <c r="AG41" i="101"/>
  <c r="AC41" i="101"/>
  <c r="Y41" i="101"/>
  <c r="U41" i="101"/>
  <c r="Q41" i="101"/>
  <c r="M41" i="101"/>
  <c r="DY40" i="101"/>
  <c r="DU40" i="101"/>
  <c r="DQ40" i="101"/>
  <c r="DM40" i="101"/>
  <c r="DI40" i="101"/>
  <c r="DE40" i="101"/>
  <c r="DA40" i="101"/>
  <c r="CW40" i="101"/>
  <c r="CS40" i="101"/>
  <c r="CO40" i="101"/>
  <c r="CK40" i="101"/>
  <c r="CG40" i="101"/>
  <c r="CC40" i="101"/>
  <c r="BY40" i="101"/>
  <c r="BU40" i="101"/>
  <c r="BQ40" i="101"/>
  <c r="BM40" i="101"/>
  <c r="BI40" i="101"/>
  <c r="BE40" i="101"/>
  <c r="BA40" i="101"/>
  <c r="AW40" i="101"/>
  <c r="AS40" i="101"/>
  <c r="AO40" i="101"/>
  <c r="AK40" i="101"/>
  <c r="AG40" i="101"/>
  <c r="AC40" i="101"/>
  <c r="Y40" i="101"/>
  <c r="U40" i="101"/>
  <c r="Q40" i="101"/>
  <c r="M40" i="101"/>
  <c r="DY39" i="101"/>
  <c r="DU39" i="101"/>
  <c r="DQ39" i="101"/>
  <c r="DM39" i="101"/>
  <c r="DI39" i="101"/>
  <c r="DE39" i="101"/>
  <c r="DA39" i="101"/>
  <c r="CW39" i="101"/>
  <c r="CS39" i="101"/>
  <c r="CO39" i="101"/>
  <c r="CK39" i="101"/>
  <c r="CG39" i="101"/>
  <c r="CC39" i="101"/>
  <c r="BY39" i="101"/>
  <c r="BU39" i="101"/>
  <c r="BQ39" i="101"/>
  <c r="BM39" i="101"/>
  <c r="BI39" i="101"/>
  <c r="BE39" i="101"/>
  <c r="BA39" i="101"/>
  <c r="AW39" i="101"/>
  <c r="AS39" i="101"/>
  <c r="AO39" i="101"/>
  <c r="AK39" i="101"/>
  <c r="AG39" i="101"/>
  <c r="AC39" i="101"/>
  <c r="Y39" i="101"/>
  <c r="U39" i="101"/>
  <c r="Q39" i="101"/>
  <c r="M39" i="101"/>
  <c r="DY38" i="101"/>
  <c r="DU38" i="101"/>
  <c r="DQ38" i="101"/>
  <c r="DM38" i="101"/>
  <c r="DI38" i="101"/>
  <c r="DE38" i="101"/>
  <c r="DA38" i="101"/>
  <c r="CW38" i="101"/>
  <c r="CS38" i="101"/>
  <c r="CO38" i="101"/>
  <c r="CK38" i="101"/>
  <c r="CG38" i="101"/>
  <c r="CC38" i="101"/>
  <c r="BY38" i="101"/>
  <c r="BU38" i="101"/>
  <c r="BQ38" i="101"/>
  <c r="BM38" i="101"/>
  <c r="BI38" i="101"/>
  <c r="BE38" i="101"/>
  <c r="BA38" i="101"/>
  <c r="AW38" i="101"/>
  <c r="AS38" i="101"/>
  <c r="AO38" i="101"/>
  <c r="AK38" i="101"/>
  <c r="AG38" i="101"/>
  <c r="AC38" i="101"/>
  <c r="Y38" i="101"/>
  <c r="U38" i="101"/>
  <c r="Q38" i="101"/>
  <c r="M38" i="101"/>
  <c r="DY37" i="101"/>
  <c r="DU37" i="101"/>
  <c r="DQ37" i="101"/>
  <c r="DM37" i="101"/>
  <c r="DI37" i="101"/>
  <c r="DE37" i="101"/>
  <c r="DA37" i="101"/>
  <c r="CW37" i="101"/>
  <c r="CS37" i="101"/>
  <c r="CO37" i="101"/>
  <c r="CK37" i="101"/>
  <c r="CG37" i="101"/>
  <c r="CC37" i="101"/>
  <c r="BY37" i="101"/>
  <c r="BU37" i="101"/>
  <c r="BQ37" i="101"/>
  <c r="BM37" i="101"/>
  <c r="BI37" i="101"/>
  <c r="BE37" i="101"/>
  <c r="BA37" i="101"/>
  <c r="AW37" i="101"/>
  <c r="AS37" i="101"/>
  <c r="AO37" i="101"/>
  <c r="AK37" i="101"/>
  <c r="AG37" i="101"/>
  <c r="AC37" i="101"/>
  <c r="Y37" i="101"/>
  <c r="U37" i="101"/>
  <c r="Q37" i="101"/>
  <c r="M37" i="101"/>
  <c r="DY36" i="101"/>
  <c r="DU36" i="101"/>
  <c r="DQ36" i="101"/>
  <c r="DM36" i="101"/>
  <c r="DI36" i="101"/>
  <c r="DE36" i="101"/>
  <c r="DA36" i="101"/>
  <c r="CW36" i="101"/>
  <c r="CS36" i="101"/>
  <c r="CO36" i="101"/>
  <c r="CK36" i="101"/>
  <c r="CG36" i="101"/>
  <c r="CC36" i="101"/>
  <c r="BY36" i="101"/>
  <c r="BU36" i="101"/>
  <c r="BQ36" i="101"/>
  <c r="BM36" i="101"/>
  <c r="BI36" i="101"/>
  <c r="BE36" i="101"/>
  <c r="BA36" i="101"/>
  <c r="AW36" i="101"/>
  <c r="AS36" i="101"/>
  <c r="AO36" i="101"/>
  <c r="AK36" i="101"/>
  <c r="AG36" i="101"/>
  <c r="AC36" i="101"/>
  <c r="Y36" i="101"/>
  <c r="U36" i="101"/>
  <c r="Q36" i="101"/>
  <c r="M36" i="101"/>
  <c r="DY35" i="101"/>
  <c r="DU35" i="101"/>
  <c r="DQ35" i="101"/>
  <c r="DM35" i="101"/>
  <c r="DI35" i="101"/>
  <c r="DE35" i="101"/>
  <c r="DA35" i="101"/>
  <c r="CW35" i="101"/>
  <c r="CS35" i="101"/>
  <c r="CO35" i="101"/>
  <c r="CK35" i="101"/>
  <c r="CG35" i="101"/>
  <c r="CC35" i="101"/>
  <c r="BY35" i="101"/>
  <c r="BU35" i="101"/>
  <c r="BQ35" i="101"/>
  <c r="BM35" i="101"/>
  <c r="BI35" i="101"/>
  <c r="BE35" i="101"/>
  <c r="BA35" i="101"/>
  <c r="AW35" i="101"/>
  <c r="AS35" i="101"/>
  <c r="AO35" i="101"/>
  <c r="AK35" i="101"/>
  <c r="AG35" i="101"/>
  <c r="AC35" i="101"/>
  <c r="Y35" i="101"/>
  <c r="U35" i="101"/>
  <c r="Q35" i="101"/>
  <c r="M35" i="101"/>
  <c r="DY34" i="101"/>
  <c r="DU34" i="101"/>
  <c r="DQ34" i="101"/>
  <c r="DM34" i="101"/>
  <c r="DI34" i="101"/>
  <c r="DE34" i="101"/>
  <c r="DA34" i="101"/>
  <c r="CW34" i="101"/>
  <c r="CS34" i="101"/>
  <c r="CO34" i="101"/>
  <c r="CK34" i="101"/>
  <c r="CG34" i="101"/>
  <c r="CC34" i="101"/>
  <c r="BY34" i="101"/>
  <c r="BU34" i="101"/>
  <c r="BQ34" i="101"/>
  <c r="BM34" i="101"/>
  <c r="BI34" i="101"/>
  <c r="BE34" i="101"/>
  <c r="BA34" i="101"/>
  <c r="AW34" i="101"/>
  <c r="AS34" i="101"/>
  <c r="AO34" i="101"/>
  <c r="AK34" i="101"/>
  <c r="AG34" i="101"/>
  <c r="AC34" i="101"/>
  <c r="Y34" i="101"/>
  <c r="U34" i="101"/>
  <c r="Q34" i="101"/>
  <c r="M34" i="101"/>
  <c r="DY33" i="101"/>
  <c r="DU33" i="101"/>
  <c r="DQ33" i="101"/>
  <c r="DM33" i="101"/>
  <c r="DI33" i="101"/>
  <c r="DE33" i="101"/>
  <c r="DA33" i="101"/>
  <c r="CW33" i="101"/>
  <c r="CS33" i="101"/>
  <c r="CO33" i="101"/>
  <c r="CK33" i="101"/>
  <c r="CG33" i="101"/>
  <c r="CC33" i="101"/>
  <c r="BY33" i="101"/>
  <c r="BU33" i="101"/>
  <c r="BQ33" i="101"/>
  <c r="BM33" i="101"/>
  <c r="BI33" i="101"/>
  <c r="BE33" i="101"/>
  <c r="BA33" i="101"/>
  <c r="AW33" i="101"/>
  <c r="AS33" i="101"/>
  <c r="AO33" i="101"/>
  <c r="AK33" i="101"/>
  <c r="AG33" i="101"/>
  <c r="AC33" i="101"/>
  <c r="Y33" i="101"/>
  <c r="U33" i="101"/>
  <c r="Q33" i="101"/>
  <c r="M33" i="101"/>
  <c r="DY32" i="101"/>
  <c r="DU32" i="101"/>
  <c r="DQ32" i="101"/>
  <c r="DM32" i="101"/>
  <c r="DI32" i="101"/>
  <c r="DE32" i="101"/>
  <c r="DA32" i="101"/>
  <c r="CW32" i="101"/>
  <c r="CS32" i="101"/>
  <c r="CO32" i="101"/>
  <c r="CK32" i="101"/>
  <c r="CG32" i="101"/>
  <c r="CC32" i="101"/>
  <c r="BY32" i="101"/>
  <c r="BU32" i="101"/>
  <c r="BQ32" i="101"/>
  <c r="BM32" i="101"/>
  <c r="BI32" i="101"/>
  <c r="BE32" i="101"/>
  <c r="BA32" i="101"/>
  <c r="AW32" i="101"/>
  <c r="AO32" i="101"/>
  <c r="AK32" i="101"/>
  <c r="AG32" i="101"/>
  <c r="AC32" i="101"/>
  <c r="Y32" i="101"/>
  <c r="U32" i="101"/>
  <c r="Q32" i="101"/>
  <c r="M32" i="101"/>
  <c r="DY31" i="101"/>
  <c r="DU31" i="101"/>
  <c r="DQ31" i="101"/>
  <c r="DM31" i="101"/>
  <c r="DI31" i="101"/>
  <c r="DE31" i="101"/>
  <c r="DA31" i="101"/>
  <c r="CW31" i="101"/>
  <c r="CS31" i="101"/>
  <c r="CO31" i="101"/>
  <c r="CK31" i="101"/>
  <c r="CG31" i="101"/>
  <c r="CC31" i="101"/>
  <c r="BY31" i="101"/>
  <c r="BU31" i="101"/>
  <c r="BQ31" i="101"/>
  <c r="BM31" i="101"/>
  <c r="BI31" i="101"/>
  <c r="BE31" i="101"/>
  <c r="BA31" i="101"/>
  <c r="AW31" i="101"/>
  <c r="AO31" i="101"/>
  <c r="AG31" i="101"/>
  <c r="AC31" i="101"/>
  <c r="Y31" i="101"/>
  <c r="U31" i="101"/>
  <c r="Q31" i="101"/>
  <c r="M31" i="101"/>
  <c r="DY30" i="101"/>
  <c r="DU30" i="101"/>
  <c r="DQ30" i="101"/>
  <c r="DM30" i="101"/>
  <c r="DI30" i="101"/>
  <c r="DE30" i="101"/>
  <c r="DA30" i="101"/>
  <c r="CW30" i="101"/>
  <c r="CS30" i="101"/>
  <c r="CO30" i="101"/>
  <c r="CK30" i="101"/>
  <c r="CG30" i="101"/>
  <c r="CC30" i="101"/>
  <c r="BY30" i="101"/>
  <c r="BU30" i="101"/>
  <c r="BQ30" i="101"/>
  <c r="BM30" i="101"/>
  <c r="BI30" i="101"/>
  <c r="BE30" i="101"/>
  <c r="BA30" i="101"/>
  <c r="AW30" i="101"/>
  <c r="AO30" i="101"/>
  <c r="AG30" i="101"/>
  <c r="AC30" i="101"/>
  <c r="Y30" i="101"/>
  <c r="U30" i="101"/>
  <c r="Q30" i="101"/>
  <c r="M30" i="101"/>
  <c r="DY29" i="101"/>
  <c r="DU29" i="101"/>
  <c r="DQ29" i="101"/>
  <c r="DM29" i="101"/>
  <c r="DI29" i="101"/>
  <c r="DE29" i="101"/>
  <c r="DA29" i="101"/>
  <c r="CW29" i="101"/>
  <c r="CS29" i="101"/>
  <c r="CO29" i="101"/>
  <c r="CK29" i="101"/>
  <c r="CG29" i="101"/>
  <c r="CC29" i="101"/>
  <c r="BY29" i="101"/>
  <c r="BU29" i="101"/>
  <c r="BQ29" i="101"/>
  <c r="BI29" i="101"/>
  <c r="BE29" i="101"/>
  <c r="BA29" i="101"/>
  <c r="AW29" i="101"/>
  <c r="AO29" i="101"/>
  <c r="AG29" i="101"/>
  <c r="AC29" i="101"/>
  <c r="Y29" i="101"/>
  <c r="U29" i="101"/>
  <c r="Q29" i="101"/>
  <c r="M29" i="101"/>
  <c r="DY28" i="101"/>
  <c r="DU28" i="101"/>
  <c r="DQ28" i="101"/>
  <c r="DM28" i="101"/>
  <c r="DI28" i="101"/>
  <c r="DE28" i="101"/>
  <c r="DA28" i="101"/>
  <c r="CW28" i="101"/>
  <c r="CS28" i="101"/>
  <c r="CO28" i="101"/>
  <c r="CK28" i="101"/>
  <c r="CG28" i="101"/>
  <c r="CC28" i="101"/>
  <c r="BQ28" i="101"/>
  <c r="BI28" i="101"/>
  <c r="BE28" i="101"/>
  <c r="BA28" i="101"/>
  <c r="AW28" i="101"/>
  <c r="AO28" i="101"/>
  <c r="AG28" i="101"/>
  <c r="AC28" i="101"/>
  <c r="Y28" i="101"/>
  <c r="U28" i="101"/>
  <c r="Q28" i="101"/>
  <c r="M28" i="101"/>
  <c r="DY27" i="101"/>
  <c r="DU27" i="101"/>
  <c r="DQ27" i="101"/>
  <c r="DM27" i="101"/>
  <c r="DI27" i="101"/>
  <c r="DE27" i="101"/>
  <c r="DA27" i="101"/>
  <c r="CW27" i="101"/>
  <c r="CS27" i="101"/>
  <c r="CO27" i="101"/>
  <c r="CK27" i="101"/>
  <c r="CG27" i="101"/>
  <c r="CC27" i="101"/>
  <c r="BQ27" i="101"/>
  <c r="BI27" i="101"/>
  <c r="BE27" i="101"/>
  <c r="BA27" i="101"/>
  <c r="AW27" i="101"/>
  <c r="AO27" i="101"/>
  <c r="AG27" i="101"/>
  <c r="Y27" i="101"/>
  <c r="U27" i="101"/>
  <c r="Q27" i="101"/>
  <c r="M27" i="101"/>
  <c r="DY26" i="101"/>
  <c r="DU26" i="101"/>
  <c r="DQ26" i="101"/>
  <c r="DM26" i="101"/>
  <c r="DI26" i="101"/>
  <c r="DE26" i="101"/>
  <c r="DA26" i="101"/>
  <c r="CW26" i="101"/>
  <c r="CS26" i="101"/>
  <c r="CO26" i="101"/>
  <c r="CK26" i="101"/>
  <c r="CG26" i="101"/>
  <c r="CC26" i="101"/>
  <c r="BQ26" i="101"/>
  <c r="BI26" i="101"/>
  <c r="BE26" i="101"/>
  <c r="BA26" i="101"/>
  <c r="AW26" i="101"/>
  <c r="AG26" i="101"/>
  <c r="Y26" i="101"/>
  <c r="U26" i="101"/>
  <c r="Q26" i="101"/>
  <c r="M26" i="101"/>
  <c r="DY25" i="101"/>
  <c r="DU25" i="101"/>
  <c r="DQ25" i="101"/>
  <c r="DM25" i="101"/>
  <c r="DI25" i="101"/>
  <c r="DE25" i="101"/>
  <c r="DA25" i="101"/>
  <c r="CW25" i="101"/>
  <c r="CS25" i="101"/>
  <c r="CO25" i="101"/>
  <c r="CK25" i="101"/>
  <c r="CC25" i="101"/>
  <c r="BQ25" i="101"/>
  <c r="BI25" i="101"/>
  <c r="BE25" i="101"/>
  <c r="BA25" i="101"/>
  <c r="U25" i="101"/>
  <c r="Q25" i="101"/>
  <c r="M25" i="101"/>
  <c r="DY24" i="101"/>
  <c r="DQ24" i="101"/>
  <c r="DM24" i="101"/>
  <c r="DI24" i="101"/>
  <c r="DE24" i="101"/>
  <c r="DA24" i="101"/>
  <c r="CW24" i="101"/>
  <c r="CS24" i="101"/>
  <c r="CO24" i="101"/>
  <c r="CK24" i="101"/>
  <c r="CC24" i="101"/>
  <c r="BQ24" i="101"/>
  <c r="BI24" i="101"/>
  <c r="BA24" i="101"/>
  <c r="U24" i="101"/>
  <c r="Q24" i="101"/>
  <c r="DY23" i="101"/>
  <c r="DQ23" i="101"/>
  <c r="DM23" i="101"/>
  <c r="DE23" i="101"/>
  <c r="DA23" i="101"/>
  <c r="CW23" i="101"/>
  <c r="CS23" i="101"/>
  <c r="CO23" i="101"/>
  <c r="CK23" i="101"/>
  <c r="CC23" i="101"/>
  <c r="BQ23" i="101"/>
  <c r="BI23" i="101"/>
  <c r="U23" i="101"/>
  <c r="DY22" i="101"/>
  <c r="DQ22" i="101"/>
  <c r="DM22" i="101"/>
  <c r="DE22" i="101"/>
  <c r="DA22" i="101"/>
  <c r="CW22" i="101"/>
  <c r="CS22" i="101"/>
  <c r="CK22" i="101"/>
  <c r="CC22" i="101"/>
  <c r="BI22" i="101"/>
  <c r="U22" i="101"/>
  <c r="DY21" i="101"/>
  <c r="DE21" i="101"/>
  <c r="DA21" i="101"/>
  <c r="CS21" i="101"/>
  <c r="CK21" i="101"/>
  <c r="CC21" i="101"/>
  <c r="U21" i="101"/>
  <c r="DE20" i="101"/>
  <c r="DA20" i="101"/>
  <c r="CC20" i="101"/>
  <c r="DE19" i="101"/>
  <c r="DY14" i="101"/>
  <c r="DY15" i="101" s="1"/>
  <c r="DY16" i="101" s="1"/>
  <c r="DY17" i="101" s="1"/>
  <c r="DY18" i="101" s="1"/>
  <c r="DY19" i="101" s="1"/>
  <c r="DY20" i="101" s="1"/>
  <c r="DU14" i="101"/>
  <c r="DU15" i="101" s="1"/>
  <c r="DU16" i="101" s="1"/>
  <c r="DU17" i="101" s="1"/>
  <c r="DU18" i="101" s="1"/>
  <c r="DU19" i="101" s="1"/>
  <c r="DU20" i="101" s="1"/>
  <c r="DU21" i="101" s="1"/>
  <c r="DU22" i="101" s="1"/>
  <c r="DU23" i="101" s="1"/>
  <c r="DU24" i="101" s="1"/>
  <c r="DQ14" i="101"/>
  <c r="DQ15" i="101" s="1"/>
  <c r="DQ16" i="101" s="1"/>
  <c r="DQ17" i="101" s="1"/>
  <c r="DQ18" i="101" s="1"/>
  <c r="DQ19" i="101" s="1"/>
  <c r="DQ20" i="101" s="1"/>
  <c r="DQ21" i="101" s="1"/>
  <c r="DM14" i="101"/>
  <c r="DM15" i="101" s="1"/>
  <c r="DM16" i="101" s="1"/>
  <c r="DM17" i="101" s="1"/>
  <c r="DM18" i="101" s="1"/>
  <c r="DM19" i="101" s="1"/>
  <c r="DM20" i="101" s="1"/>
  <c r="DM21" i="101" s="1"/>
  <c r="DI14" i="101"/>
  <c r="DI15" i="101" s="1"/>
  <c r="DI16" i="101" s="1"/>
  <c r="DI17" i="101" s="1"/>
  <c r="DI18" i="101" s="1"/>
  <c r="DI19" i="101" s="1"/>
  <c r="DI20" i="101" s="1"/>
  <c r="DI21" i="101" s="1"/>
  <c r="DI22" i="101" s="1"/>
  <c r="DI23" i="101" s="1"/>
  <c r="DE14" i="101"/>
  <c r="DE15" i="101" s="1"/>
  <c r="DE16" i="101" s="1"/>
  <c r="DE17" i="101" s="1"/>
  <c r="DE18" i="101" s="1"/>
  <c r="DA14" i="101"/>
  <c r="DA15" i="101" s="1"/>
  <c r="DA16" i="101" s="1"/>
  <c r="DA17" i="101" s="1"/>
  <c r="DA18" i="101" s="1"/>
  <c r="DA19" i="101" s="1"/>
  <c r="CW14" i="101"/>
  <c r="CW15" i="101" s="1"/>
  <c r="CW16" i="101" s="1"/>
  <c r="CW17" i="101" s="1"/>
  <c r="CW18" i="101" s="1"/>
  <c r="CW19" i="101" s="1"/>
  <c r="CW20" i="101" s="1"/>
  <c r="CW21" i="101" s="1"/>
  <c r="CS14" i="101"/>
  <c r="CS15" i="101" s="1"/>
  <c r="CS16" i="101" s="1"/>
  <c r="CS17" i="101" s="1"/>
  <c r="CS18" i="101" s="1"/>
  <c r="CS19" i="101" s="1"/>
  <c r="CS20" i="101" s="1"/>
  <c r="CO14" i="101"/>
  <c r="CO15" i="101" s="1"/>
  <c r="CO16" i="101" s="1"/>
  <c r="CO17" i="101" s="1"/>
  <c r="CO18" i="101" s="1"/>
  <c r="CO19" i="101" s="1"/>
  <c r="CO20" i="101" s="1"/>
  <c r="CO21" i="101" s="1"/>
  <c r="CO22" i="101" s="1"/>
  <c r="CK14" i="101"/>
  <c r="CK15" i="101" s="1"/>
  <c r="CK16" i="101" s="1"/>
  <c r="CK17" i="101" s="1"/>
  <c r="CK18" i="101" s="1"/>
  <c r="CK19" i="101" s="1"/>
  <c r="CK20" i="101" s="1"/>
  <c r="CG14" i="101"/>
  <c r="CG15" i="101" s="1"/>
  <c r="CG16" i="101" s="1"/>
  <c r="CG17" i="101" s="1"/>
  <c r="CG18" i="101" s="1"/>
  <c r="CG19" i="101" s="1"/>
  <c r="CG20" i="101" s="1"/>
  <c r="CG21" i="101" s="1"/>
  <c r="CG22" i="101" s="1"/>
  <c r="CG23" i="101" s="1"/>
  <c r="CG24" i="101" s="1"/>
  <c r="CG25" i="101" s="1"/>
  <c r="CC14" i="101"/>
  <c r="CC15" i="101" s="1"/>
  <c r="CC16" i="101" s="1"/>
  <c r="CC17" i="101" s="1"/>
  <c r="CC18" i="101" s="1"/>
  <c r="CC19" i="101" s="1"/>
  <c r="BY14" i="101"/>
  <c r="BY15" i="101" s="1"/>
  <c r="BY16" i="101" s="1"/>
  <c r="BY17" i="101" s="1"/>
  <c r="BY18" i="101" s="1"/>
  <c r="BY19" i="101" s="1"/>
  <c r="BY20" i="101" s="1"/>
  <c r="BY21" i="101" s="1"/>
  <c r="BY22" i="101" s="1"/>
  <c r="BY23" i="101" s="1"/>
  <c r="BY24" i="101" s="1"/>
  <c r="BY25" i="101" s="1"/>
  <c r="BY26" i="101" s="1"/>
  <c r="BY27" i="101" s="1"/>
  <c r="BY28" i="101" s="1"/>
  <c r="BU14" i="101"/>
  <c r="BU15" i="101" s="1"/>
  <c r="BU16" i="101" s="1"/>
  <c r="BU17" i="101" s="1"/>
  <c r="BU18" i="101" s="1"/>
  <c r="BU19" i="101" s="1"/>
  <c r="BU20" i="101" s="1"/>
  <c r="BU21" i="101" s="1"/>
  <c r="BU22" i="101" s="1"/>
  <c r="BU23" i="101" s="1"/>
  <c r="BU24" i="101" s="1"/>
  <c r="BU25" i="101" s="1"/>
  <c r="BU26" i="101" s="1"/>
  <c r="BU27" i="101" s="1"/>
  <c r="BU28" i="101" s="1"/>
  <c r="BQ14" i="101"/>
  <c r="BQ15" i="101" s="1"/>
  <c r="BQ16" i="101" s="1"/>
  <c r="BQ17" i="101" s="1"/>
  <c r="BQ18" i="101" s="1"/>
  <c r="BQ19" i="101" s="1"/>
  <c r="BQ20" i="101" s="1"/>
  <c r="BQ21" i="101" s="1"/>
  <c r="BQ22" i="101" s="1"/>
  <c r="BM14" i="101"/>
  <c r="BM15" i="101" s="1"/>
  <c r="BM16" i="101" s="1"/>
  <c r="BM17" i="101" s="1"/>
  <c r="BM18" i="101" s="1"/>
  <c r="BM19" i="101" s="1"/>
  <c r="BM20" i="101" s="1"/>
  <c r="BM21" i="101" s="1"/>
  <c r="BM22" i="101" s="1"/>
  <c r="BM23" i="101" s="1"/>
  <c r="BM24" i="101" s="1"/>
  <c r="BM25" i="101" s="1"/>
  <c r="BM26" i="101" s="1"/>
  <c r="BM27" i="101" s="1"/>
  <c r="BM28" i="101" s="1"/>
  <c r="BM29" i="101" s="1"/>
  <c r="BI14" i="101"/>
  <c r="BI15" i="101" s="1"/>
  <c r="BI16" i="101" s="1"/>
  <c r="BI17" i="101" s="1"/>
  <c r="BI18" i="101" s="1"/>
  <c r="BI19" i="101" s="1"/>
  <c r="BI20" i="101" s="1"/>
  <c r="BI21" i="101" s="1"/>
  <c r="BE14" i="101"/>
  <c r="BE15" i="101" s="1"/>
  <c r="BE16" i="101" s="1"/>
  <c r="BE17" i="101" s="1"/>
  <c r="BE18" i="101" s="1"/>
  <c r="BE19" i="101" s="1"/>
  <c r="BE20" i="101" s="1"/>
  <c r="BE21" i="101" s="1"/>
  <c r="BE22" i="101" s="1"/>
  <c r="BE23" i="101" s="1"/>
  <c r="BE24" i="101" s="1"/>
  <c r="BA14" i="101"/>
  <c r="BA15" i="101" s="1"/>
  <c r="BA16" i="101" s="1"/>
  <c r="BA17" i="101" s="1"/>
  <c r="BA18" i="101" s="1"/>
  <c r="BA19" i="101" s="1"/>
  <c r="BA20" i="101" s="1"/>
  <c r="BA21" i="101" s="1"/>
  <c r="BA22" i="101" s="1"/>
  <c r="BA23" i="101" s="1"/>
  <c r="AW14" i="101"/>
  <c r="AW15" i="101" s="1"/>
  <c r="AW16" i="101" s="1"/>
  <c r="AW17" i="101" s="1"/>
  <c r="AW18" i="101" s="1"/>
  <c r="AW19" i="101" s="1"/>
  <c r="AW20" i="101" s="1"/>
  <c r="AW21" i="101" s="1"/>
  <c r="AW22" i="101" s="1"/>
  <c r="AW23" i="101" s="1"/>
  <c r="AW24" i="101" s="1"/>
  <c r="AW25" i="101" s="1"/>
  <c r="AS14" i="101"/>
  <c r="AS15" i="101" s="1"/>
  <c r="AS16" i="101" s="1"/>
  <c r="AS17" i="101" s="1"/>
  <c r="AS18" i="101" s="1"/>
  <c r="AS19" i="101" s="1"/>
  <c r="AS20" i="101" s="1"/>
  <c r="AS21" i="101" s="1"/>
  <c r="AS22" i="101" s="1"/>
  <c r="AS23" i="101" s="1"/>
  <c r="AS24" i="101" s="1"/>
  <c r="AS25" i="101" s="1"/>
  <c r="AS26" i="101" s="1"/>
  <c r="AS27" i="101" s="1"/>
  <c r="AS28" i="101" s="1"/>
  <c r="AS29" i="101" s="1"/>
  <c r="AS30" i="101" s="1"/>
  <c r="AS31" i="101" s="1"/>
  <c r="AS32" i="101" s="1"/>
  <c r="AO14" i="101"/>
  <c r="AO15" i="101" s="1"/>
  <c r="AO16" i="101" s="1"/>
  <c r="AO17" i="101" s="1"/>
  <c r="AO18" i="101" s="1"/>
  <c r="AO19" i="101" s="1"/>
  <c r="AO20" i="101" s="1"/>
  <c r="AO21" i="101" s="1"/>
  <c r="AO22" i="101" s="1"/>
  <c r="AO23" i="101" s="1"/>
  <c r="AO24" i="101" s="1"/>
  <c r="AO25" i="101" s="1"/>
  <c r="AO26" i="101" s="1"/>
  <c r="AK14" i="101"/>
  <c r="AK15" i="101" s="1"/>
  <c r="AK16" i="101" s="1"/>
  <c r="AK17" i="101" s="1"/>
  <c r="AK18" i="101" s="1"/>
  <c r="AK19" i="101" s="1"/>
  <c r="AK20" i="101" s="1"/>
  <c r="AK21" i="101" s="1"/>
  <c r="AK22" i="101" s="1"/>
  <c r="AK23" i="101" s="1"/>
  <c r="AK24" i="101" s="1"/>
  <c r="AK25" i="101" s="1"/>
  <c r="AK26" i="101" s="1"/>
  <c r="AK27" i="101" s="1"/>
  <c r="AK28" i="101" s="1"/>
  <c r="AK29" i="101" s="1"/>
  <c r="AK30" i="101" s="1"/>
  <c r="AK31" i="101" s="1"/>
  <c r="AG14" i="101"/>
  <c r="AG15" i="101" s="1"/>
  <c r="AG16" i="101" s="1"/>
  <c r="AG17" i="101" s="1"/>
  <c r="AG18" i="101" s="1"/>
  <c r="AG19" i="101" s="1"/>
  <c r="AG20" i="101" s="1"/>
  <c r="AG21" i="101" s="1"/>
  <c r="AG22" i="101" s="1"/>
  <c r="AG23" i="101" s="1"/>
  <c r="AG24" i="101" s="1"/>
  <c r="AG25" i="101" s="1"/>
  <c r="AC14" i="101"/>
  <c r="AC15" i="101" s="1"/>
  <c r="AC16" i="101" s="1"/>
  <c r="AC17" i="101" s="1"/>
  <c r="AC18" i="101" s="1"/>
  <c r="AC19" i="101" s="1"/>
  <c r="AC20" i="101" s="1"/>
  <c r="AC21" i="101" s="1"/>
  <c r="AC22" i="101" s="1"/>
  <c r="AC23" i="101" s="1"/>
  <c r="AC24" i="101" s="1"/>
  <c r="AC25" i="101" s="1"/>
  <c r="AC26" i="101" s="1"/>
  <c r="AC27" i="101" s="1"/>
  <c r="Y14" i="10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U14" i="101"/>
  <c r="U15" i="101" s="1"/>
  <c r="U16" i="101" s="1"/>
  <c r="U17" i="101" s="1"/>
  <c r="U18" i="101" s="1"/>
  <c r="U19" i="101" s="1"/>
  <c r="U20" i="101" s="1"/>
  <c r="Q14" i="101"/>
  <c r="Q15" i="101" s="1"/>
  <c r="Q16" i="101" s="1"/>
  <c r="Q17" i="101" s="1"/>
  <c r="Q18" i="101" s="1"/>
  <c r="Q19" i="101" s="1"/>
  <c r="Q20" i="101" s="1"/>
  <c r="Q21" i="101" s="1"/>
  <c r="Q22" i="101" s="1"/>
  <c r="Q23" i="101" s="1"/>
  <c r="M14" i="10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I15" i="101"/>
  <c r="H15" i="101"/>
  <c r="I14" i="101"/>
  <c r="H14" i="101"/>
  <c r="I13" i="101"/>
  <c r="G13" i="101" s="1"/>
  <c r="H13" i="101"/>
  <c r="A8" i="101"/>
  <c r="A9" i="101" s="1"/>
  <c r="A10" i="101" s="1"/>
  <c r="A11" i="101" s="1"/>
  <c r="A12" i="101" s="1"/>
  <c r="A13" i="101" s="1"/>
  <c r="A14" i="101" s="1"/>
  <c r="A15" i="101" s="1"/>
  <c r="A16" i="101" s="1"/>
  <c r="A17" i="101" s="1"/>
  <c r="A18" i="101" s="1"/>
  <c r="A19" i="101" s="1"/>
  <c r="A20" i="101" s="1"/>
  <c r="A21" i="101" s="1"/>
  <c r="A22" i="101" s="1"/>
  <c r="A23" i="101" s="1"/>
  <c r="A24" i="101" s="1"/>
  <c r="A25" i="101" s="1"/>
  <c r="A26" i="101" s="1"/>
  <c r="A27" i="101" s="1"/>
  <c r="A28" i="101" s="1"/>
  <c r="A29" i="101" s="1"/>
  <c r="A30" i="101" s="1"/>
  <c r="A31" i="101" s="1"/>
  <c r="A32" i="101" s="1"/>
  <c r="A33" i="101" s="1"/>
  <c r="A34" i="101" s="1"/>
  <c r="A35" i="101" s="1"/>
  <c r="A36" i="101" s="1"/>
  <c r="A37" i="101" s="1"/>
  <c r="A38" i="101" s="1"/>
  <c r="A39" i="101" s="1"/>
  <c r="A40" i="101" s="1"/>
  <c r="A41" i="101" s="1"/>
  <c r="A42" i="101" s="1"/>
  <c r="A43" i="101" s="1"/>
  <c r="A44" i="101" s="1"/>
  <c r="A45" i="101" s="1"/>
  <c r="A46" i="101" s="1"/>
  <c r="A47" i="101" s="1"/>
  <c r="A48" i="101" s="1"/>
  <c r="A49" i="101" s="1"/>
  <c r="A50" i="101" s="1"/>
  <c r="A51" i="101" s="1"/>
  <c r="A52" i="101" s="1"/>
  <c r="A53" i="101" s="1"/>
  <c r="A54" i="101" s="1"/>
  <c r="A55" i="101" s="1"/>
  <c r="DY100" i="100"/>
  <c r="DU100" i="100"/>
  <c r="DQ100" i="100"/>
  <c r="DM100" i="100"/>
  <c r="DI100" i="100"/>
  <c r="DE100" i="100"/>
  <c r="DA100" i="100"/>
  <c r="CW100" i="100"/>
  <c r="CS100" i="100"/>
  <c r="CO100" i="100"/>
  <c r="CK100" i="100"/>
  <c r="CG100" i="100"/>
  <c r="CC100" i="100"/>
  <c r="BY100" i="100"/>
  <c r="BU100" i="100"/>
  <c r="BQ100" i="100"/>
  <c r="BM100" i="100"/>
  <c r="BI100" i="100"/>
  <c r="BE100" i="100"/>
  <c r="BA100" i="100"/>
  <c r="AW100" i="100"/>
  <c r="AS100" i="100"/>
  <c r="AO100" i="100"/>
  <c r="AK100" i="100"/>
  <c r="AG100" i="100"/>
  <c r="AC100" i="100"/>
  <c r="Y100" i="100"/>
  <c r="U100" i="100"/>
  <c r="Q100" i="100"/>
  <c r="M100" i="100"/>
  <c r="A100" i="100"/>
  <c r="DY99" i="100"/>
  <c r="DU99" i="100"/>
  <c r="DQ99" i="100"/>
  <c r="DM99" i="100"/>
  <c r="DI99" i="100"/>
  <c r="DE99" i="100"/>
  <c r="DA99" i="100"/>
  <c r="CW99" i="100"/>
  <c r="CS99" i="100"/>
  <c r="CO99" i="100"/>
  <c r="CK99" i="100"/>
  <c r="CG99" i="100"/>
  <c r="CC99" i="100"/>
  <c r="BY99" i="100"/>
  <c r="BU99" i="100"/>
  <c r="BQ99" i="100"/>
  <c r="BM99" i="100"/>
  <c r="BI99" i="100"/>
  <c r="BE99" i="100"/>
  <c r="BA99" i="100"/>
  <c r="AW99" i="100"/>
  <c r="AS99" i="100"/>
  <c r="AO99" i="100"/>
  <c r="AK99" i="100"/>
  <c r="AG99" i="100"/>
  <c r="AC99" i="100"/>
  <c r="Y99" i="100"/>
  <c r="U99" i="100"/>
  <c r="Q99" i="100"/>
  <c r="M99" i="100"/>
  <c r="A99" i="100"/>
  <c r="DY98" i="100"/>
  <c r="DU98" i="100"/>
  <c r="DQ98" i="100"/>
  <c r="DM98" i="100"/>
  <c r="DI98" i="100"/>
  <c r="DE98" i="100"/>
  <c r="DA98" i="100"/>
  <c r="CW98" i="100"/>
  <c r="CS98" i="100"/>
  <c r="CO98" i="100"/>
  <c r="CK98" i="100"/>
  <c r="CG98" i="100"/>
  <c r="CC98" i="100"/>
  <c r="BY98" i="100"/>
  <c r="BU98" i="100"/>
  <c r="BQ98" i="100"/>
  <c r="BM98" i="100"/>
  <c r="BI98" i="100"/>
  <c r="BE98" i="100"/>
  <c r="BA98" i="100"/>
  <c r="AW98" i="100"/>
  <c r="AS98" i="100"/>
  <c r="AO98" i="100"/>
  <c r="AK98" i="100"/>
  <c r="AG98" i="100"/>
  <c r="AC98" i="100"/>
  <c r="Y98" i="100"/>
  <c r="U98" i="100"/>
  <c r="Q98" i="100"/>
  <c r="M98" i="100"/>
  <c r="A98" i="100"/>
  <c r="DY97" i="100"/>
  <c r="DU97" i="100"/>
  <c r="DQ97" i="100"/>
  <c r="DM97" i="100"/>
  <c r="DI97" i="100"/>
  <c r="DE97" i="100"/>
  <c r="DA97" i="100"/>
  <c r="CW97" i="100"/>
  <c r="CS97" i="100"/>
  <c r="CO97" i="100"/>
  <c r="CK97" i="100"/>
  <c r="CG97" i="100"/>
  <c r="CC97" i="100"/>
  <c r="BY97" i="100"/>
  <c r="BU97" i="100"/>
  <c r="BQ97" i="100"/>
  <c r="BM97" i="100"/>
  <c r="BI97" i="100"/>
  <c r="BE97" i="100"/>
  <c r="BA97" i="100"/>
  <c r="AW97" i="100"/>
  <c r="AS97" i="100"/>
  <c r="AO97" i="100"/>
  <c r="AK97" i="100"/>
  <c r="AG97" i="100"/>
  <c r="AC97" i="100"/>
  <c r="Y97" i="100"/>
  <c r="U97" i="100"/>
  <c r="Q97" i="100"/>
  <c r="M97" i="100"/>
  <c r="A97" i="100"/>
  <c r="DY96" i="100"/>
  <c r="DU96" i="100"/>
  <c r="DQ96" i="100"/>
  <c r="DM96" i="100"/>
  <c r="DI96" i="100"/>
  <c r="DE96" i="100"/>
  <c r="DA96" i="100"/>
  <c r="CW96" i="100"/>
  <c r="CS96" i="100"/>
  <c r="CO96" i="100"/>
  <c r="CK96" i="100"/>
  <c r="CG96" i="100"/>
  <c r="CC96" i="100"/>
  <c r="BY96" i="100"/>
  <c r="BU96" i="100"/>
  <c r="BQ96" i="100"/>
  <c r="BM96" i="100"/>
  <c r="BI96" i="100"/>
  <c r="BE96" i="100"/>
  <c r="BA96" i="100"/>
  <c r="AW96" i="100"/>
  <c r="AS96" i="100"/>
  <c r="AO96" i="100"/>
  <c r="AK96" i="100"/>
  <c r="AG96" i="100"/>
  <c r="AC96" i="100"/>
  <c r="Y96" i="100"/>
  <c r="U96" i="100"/>
  <c r="Q96" i="100"/>
  <c r="M96" i="100"/>
  <c r="A96" i="100"/>
  <c r="DY95" i="100"/>
  <c r="DU95" i="100"/>
  <c r="DQ95" i="100"/>
  <c r="DM95" i="100"/>
  <c r="DI95" i="100"/>
  <c r="DE95" i="100"/>
  <c r="DA95" i="100"/>
  <c r="CW95" i="100"/>
  <c r="CS95" i="100"/>
  <c r="CO95" i="100"/>
  <c r="CK95" i="100"/>
  <c r="CG95" i="100"/>
  <c r="CC95" i="100"/>
  <c r="BY95" i="100"/>
  <c r="BU95" i="100"/>
  <c r="BQ95" i="100"/>
  <c r="BM95" i="100"/>
  <c r="BI95" i="100"/>
  <c r="BE95" i="100"/>
  <c r="BA95" i="100"/>
  <c r="AW95" i="100"/>
  <c r="AS95" i="100"/>
  <c r="AO95" i="100"/>
  <c r="AK95" i="100"/>
  <c r="AG95" i="100"/>
  <c r="AC95" i="100"/>
  <c r="Y95" i="100"/>
  <c r="U95" i="100"/>
  <c r="Q95" i="100"/>
  <c r="M95" i="100"/>
  <c r="A95" i="100"/>
  <c r="DY94" i="100"/>
  <c r="DU94" i="100"/>
  <c r="DQ94" i="100"/>
  <c r="DM94" i="100"/>
  <c r="DI94" i="100"/>
  <c r="DE94" i="100"/>
  <c r="DA94" i="100"/>
  <c r="CW94" i="100"/>
  <c r="CS94" i="100"/>
  <c r="CO94" i="100"/>
  <c r="CK94" i="100"/>
  <c r="CG94" i="100"/>
  <c r="CC94" i="100"/>
  <c r="BY94" i="100"/>
  <c r="BU94" i="100"/>
  <c r="BQ94" i="100"/>
  <c r="BM94" i="100"/>
  <c r="BI94" i="100"/>
  <c r="BE94" i="100"/>
  <c r="BA94" i="100"/>
  <c r="AW94" i="100"/>
  <c r="AS94" i="100"/>
  <c r="AO94" i="100"/>
  <c r="AK94" i="100"/>
  <c r="AG94" i="100"/>
  <c r="AC94" i="100"/>
  <c r="Y94" i="100"/>
  <c r="U94" i="100"/>
  <c r="Q94" i="100"/>
  <c r="M94" i="100"/>
  <c r="A94" i="100"/>
  <c r="DY93" i="100"/>
  <c r="DU93" i="100"/>
  <c r="DQ93" i="100"/>
  <c r="DM93" i="100"/>
  <c r="DI93" i="100"/>
  <c r="DE93" i="100"/>
  <c r="DA93" i="100"/>
  <c r="CW93" i="100"/>
  <c r="CS93" i="100"/>
  <c r="CO93" i="100"/>
  <c r="CK93" i="100"/>
  <c r="CG93" i="100"/>
  <c r="CC93" i="100"/>
  <c r="BY93" i="100"/>
  <c r="BU93" i="100"/>
  <c r="BQ93" i="100"/>
  <c r="BM93" i="100"/>
  <c r="BI93" i="100"/>
  <c r="BE93" i="100"/>
  <c r="BA93" i="100"/>
  <c r="AW93" i="100"/>
  <c r="AS93" i="100"/>
  <c r="AO93" i="100"/>
  <c r="AK93" i="100"/>
  <c r="AG93" i="100"/>
  <c r="AC93" i="100"/>
  <c r="Y93" i="100"/>
  <c r="U93" i="100"/>
  <c r="Q93" i="100"/>
  <c r="M93" i="100"/>
  <c r="A93" i="100"/>
  <c r="DY92" i="100"/>
  <c r="DU92" i="100"/>
  <c r="DQ92" i="100"/>
  <c r="DM92" i="100"/>
  <c r="DI92" i="100"/>
  <c r="DE92" i="100"/>
  <c r="DA92" i="100"/>
  <c r="CW92" i="100"/>
  <c r="CS92" i="100"/>
  <c r="CO92" i="100"/>
  <c r="CK92" i="100"/>
  <c r="CG92" i="100"/>
  <c r="CC92" i="100"/>
  <c r="BY92" i="100"/>
  <c r="BU92" i="100"/>
  <c r="BQ92" i="100"/>
  <c r="BM92" i="100"/>
  <c r="BI92" i="100"/>
  <c r="BE92" i="100"/>
  <c r="BA92" i="100"/>
  <c r="AW92" i="100"/>
  <c r="AS92" i="100"/>
  <c r="AO92" i="100"/>
  <c r="AK92" i="100"/>
  <c r="AG92" i="100"/>
  <c r="AC92" i="100"/>
  <c r="Y92" i="100"/>
  <c r="U92" i="100"/>
  <c r="Q92" i="100"/>
  <c r="M92" i="100"/>
  <c r="A92" i="100"/>
  <c r="DY91" i="100"/>
  <c r="DU91" i="100"/>
  <c r="DQ91" i="100"/>
  <c r="DM91" i="100"/>
  <c r="DI91" i="100"/>
  <c r="DE91" i="100"/>
  <c r="DA91" i="100"/>
  <c r="CW91" i="100"/>
  <c r="CS91" i="100"/>
  <c r="CO91" i="100"/>
  <c r="CK91" i="100"/>
  <c r="CG91" i="100"/>
  <c r="CC91" i="100"/>
  <c r="BY91" i="100"/>
  <c r="BU91" i="100"/>
  <c r="BQ91" i="100"/>
  <c r="BM91" i="100"/>
  <c r="BI91" i="100"/>
  <c r="BE91" i="100"/>
  <c r="BA91" i="100"/>
  <c r="AW91" i="100"/>
  <c r="AS91" i="100"/>
  <c r="AO91" i="100"/>
  <c r="AK91" i="100"/>
  <c r="AG91" i="100"/>
  <c r="AC91" i="100"/>
  <c r="Y91" i="100"/>
  <c r="U91" i="100"/>
  <c r="Q91" i="100"/>
  <c r="M91" i="100"/>
  <c r="A91" i="100"/>
  <c r="DY90" i="100"/>
  <c r="DU90" i="100"/>
  <c r="DQ90" i="100"/>
  <c r="DM90" i="100"/>
  <c r="DI90" i="100"/>
  <c r="DE90" i="100"/>
  <c r="DA90" i="100"/>
  <c r="CW90" i="100"/>
  <c r="CS90" i="100"/>
  <c r="CO90" i="100"/>
  <c r="CK90" i="100"/>
  <c r="CG90" i="100"/>
  <c r="CC90" i="100"/>
  <c r="BY90" i="100"/>
  <c r="BU90" i="100"/>
  <c r="BQ90" i="100"/>
  <c r="BM90" i="100"/>
  <c r="BI90" i="100"/>
  <c r="BE90" i="100"/>
  <c r="BA90" i="100"/>
  <c r="AW90" i="100"/>
  <c r="AS90" i="100"/>
  <c r="AO90" i="100"/>
  <c r="AK90" i="100"/>
  <c r="AG90" i="100"/>
  <c r="AC90" i="100"/>
  <c r="Y90" i="100"/>
  <c r="U90" i="100"/>
  <c r="Q90" i="100"/>
  <c r="M90" i="100"/>
  <c r="A90" i="100"/>
  <c r="DY89" i="100"/>
  <c r="DU89" i="100"/>
  <c r="DQ89" i="100"/>
  <c r="DM89" i="100"/>
  <c r="DI89" i="100"/>
  <c r="DE89" i="100"/>
  <c r="DA89" i="100"/>
  <c r="CW89" i="100"/>
  <c r="CS89" i="100"/>
  <c r="CO89" i="100"/>
  <c r="CK89" i="100"/>
  <c r="CG89" i="100"/>
  <c r="CC89" i="100"/>
  <c r="BY89" i="100"/>
  <c r="BU89" i="100"/>
  <c r="BQ89" i="100"/>
  <c r="BM89" i="100"/>
  <c r="BI89" i="100"/>
  <c r="BE89" i="100"/>
  <c r="BA89" i="100"/>
  <c r="AW89" i="100"/>
  <c r="AS89" i="100"/>
  <c r="AO89" i="100"/>
  <c r="AK89" i="100"/>
  <c r="AG89" i="100"/>
  <c r="AC89" i="100"/>
  <c r="Y89" i="100"/>
  <c r="U89" i="100"/>
  <c r="Q89" i="100"/>
  <c r="M89" i="100"/>
  <c r="A89" i="100"/>
  <c r="DY88" i="100"/>
  <c r="DU88" i="100"/>
  <c r="DQ88" i="100"/>
  <c r="DM88" i="100"/>
  <c r="DI88" i="100"/>
  <c r="DE88" i="100"/>
  <c r="DA88" i="100"/>
  <c r="CW88" i="100"/>
  <c r="CS88" i="100"/>
  <c r="CO88" i="100"/>
  <c r="CK88" i="100"/>
  <c r="CG88" i="100"/>
  <c r="CC88" i="100"/>
  <c r="BY88" i="100"/>
  <c r="BU88" i="100"/>
  <c r="BQ88" i="100"/>
  <c r="BM88" i="100"/>
  <c r="BI88" i="100"/>
  <c r="BE88" i="100"/>
  <c r="BA88" i="100"/>
  <c r="AW88" i="100"/>
  <c r="AS88" i="100"/>
  <c r="AO88" i="100"/>
  <c r="AK88" i="100"/>
  <c r="AG88" i="100"/>
  <c r="AC88" i="100"/>
  <c r="Y88" i="100"/>
  <c r="U88" i="100"/>
  <c r="Q88" i="100"/>
  <c r="M88" i="100"/>
  <c r="A88" i="100"/>
  <c r="DY87" i="100"/>
  <c r="DU87" i="100"/>
  <c r="DQ87" i="100"/>
  <c r="DM87" i="100"/>
  <c r="DI87" i="100"/>
  <c r="DE87" i="100"/>
  <c r="DA87" i="100"/>
  <c r="CW87" i="100"/>
  <c r="CS87" i="100"/>
  <c r="CO87" i="100"/>
  <c r="CK87" i="100"/>
  <c r="CG87" i="100"/>
  <c r="CC87" i="100"/>
  <c r="BY87" i="100"/>
  <c r="BU87" i="100"/>
  <c r="BQ87" i="100"/>
  <c r="BM87" i="100"/>
  <c r="BI87" i="100"/>
  <c r="BE87" i="100"/>
  <c r="BA87" i="100"/>
  <c r="AW87" i="100"/>
  <c r="AS87" i="100"/>
  <c r="AO87" i="100"/>
  <c r="AK87" i="100"/>
  <c r="AG87" i="100"/>
  <c r="AC87" i="100"/>
  <c r="Y87" i="100"/>
  <c r="U87" i="100"/>
  <c r="Q87" i="100"/>
  <c r="M87" i="100"/>
  <c r="A87" i="100"/>
  <c r="DY86" i="100"/>
  <c r="DU86" i="100"/>
  <c r="DQ86" i="100"/>
  <c r="DM86" i="100"/>
  <c r="DI86" i="100"/>
  <c r="DE86" i="100"/>
  <c r="DA86" i="100"/>
  <c r="CW86" i="100"/>
  <c r="CS86" i="100"/>
  <c r="CO86" i="100"/>
  <c r="CK86" i="100"/>
  <c r="CG86" i="100"/>
  <c r="CC86" i="100"/>
  <c r="BY86" i="100"/>
  <c r="BU86" i="100"/>
  <c r="BQ86" i="100"/>
  <c r="BM86" i="100"/>
  <c r="BI86" i="100"/>
  <c r="BE86" i="100"/>
  <c r="BA86" i="100"/>
  <c r="AW86" i="100"/>
  <c r="AS86" i="100"/>
  <c r="AO86" i="100"/>
  <c r="AK86" i="100"/>
  <c r="AG86" i="100"/>
  <c r="AC86" i="100"/>
  <c r="Y86" i="100"/>
  <c r="U86" i="100"/>
  <c r="Q86" i="100"/>
  <c r="M86" i="100"/>
  <c r="A86" i="100"/>
  <c r="DY85" i="100"/>
  <c r="DU85" i="100"/>
  <c r="DQ85" i="100"/>
  <c r="DM85" i="100"/>
  <c r="DI85" i="100"/>
  <c r="DE85" i="100"/>
  <c r="DA85" i="100"/>
  <c r="CW85" i="100"/>
  <c r="CS85" i="100"/>
  <c r="CO85" i="100"/>
  <c r="CK85" i="100"/>
  <c r="CG85" i="100"/>
  <c r="CC85" i="100"/>
  <c r="BY85" i="100"/>
  <c r="BU85" i="100"/>
  <c r="BQ85" i="100"/>
  <c r="BM85" i="100"/>
  <c r="BI85" i="100"/>
  <c r="BE85" i="100"/>
  <c r="BA85" i="100"/>
  <c r="AW85" i="100"/>
  <c r="AS85" i="100"/>
  <c r="AO85" i="100"/>
  <c r="AK85" i="100"/>
  <c r="AG85" i="100"/>
  <c r="AC85" i="100"/>
  <c r="Y85" i="100"/>
  <c r="U85" i="100"/>
  <c r="Q85" i="100"/>
  <c r="M85" i="100"/>
  <c r="A85" i="100"/>
  <c r="DY84" i="100"/>
  <c r="DU84" i="100"/>
  <c r="DQ84" i="100"/>
  <c r="DM84" i="100"/>
  <c r="DI84" i="100"/>
  <c r="DE84" i="100"/>
  <c r="DA84" i="100"/>
  <c r="CW84" i="100"/>
  <c r="CS84" i="100"/>
  <c r="CO84" i="100"/>
  <c r="CK84" i="100"/>
  <c r="CG84" i="100"/>
  <c r="CC84" i="100"/>
  <c r="BY84" i="100"/>
  <c r="BU84" i="100"/>
  <c r="BQ84" i="100"/>
  <c r="BM84" i="100"/>
  <c r="BI84" i="100"/>
  <c r="BE84" i="100"/>
  <c r="BA84" i="100"/>
  <c r="AW84" i="100"/>
  <c r="AS84" i="100"/>
  <c r="AO84" i="100"/>
  <c r="AK84" i="100"/>
  <c r="AG84" i="100"/>
  <c r="AC84" i="100"/>
  <c r="Y84" i="100"/>
  <c r="U84" i="100"/>
  <c r="Q84" i="100"/>
  <c r="M84" i="100"/>
  <c r="A84" i="100"/>
  <c r="DY83" i="100"/>
  <c r="DU83" i="100"/>
  <c r="DQ83" i="100"/>
  <c r="DM83" i="100"/>
  <c r="DI83" i="100"/>
  <c r="DE83" i="100"/>
  <c r="DA83" i="100"/>
  <c r="CW83" i="100"/>
  <c r="CS83" i="100"/>
  <c r="CO83" i="100"/>
  <c r="CK83" i="100"/>
  <c r="CG83" i="100"/>
  <c r="CC83" i="100"/>
  <c r="BY83" i="100"/>
  <c r="BU83" i="100"/>
  <c r="BQ83" i="100"/>
  <c r="BM83" i="100"/>
  <c r="BI83" i="100"/>
  <c r="BE83" i="100"/>
  <c r="BA83" i="100"/>
  <c r="AW83" i="100"/>
  <c r="AS83" i="100"/>
  <c r="AO83" i="100"/>
  <c r="AK83" i="100"/>
  <c r="AG83" i="100"/>
  <c r="AC83" i="100"/>
  <c r="Y83" i="100"/>
  <c r="U83" i="100"/>
  <c r="Q83" i="100"/>
  <c r="M83" i="100"/>
  <c r="A83" i="100"/>
  <c r="DY82" i="100"/>
  <c r="DU82" i="100"/>
  <c r="DQ82" i="100"/>
  <c r="DM82" i="100"/>
  <c r="DI82" i="100"/>
  <c r="DE82" i="100"/>
  <c r="DA82" i="100"/>
  <c r="CW82" i="100"/>
  <c r="CS82" i="100"/>
  <c r="CO82" i="100"/>
  <c r="CK82" i="100"/>
  <c r="CG82" i="100"/>
  <c r="CC82" i="100"/>
  <c r="BY82" i="100"/>
  <c r="BU82" i="100"/>
  <c r="BQ82" i="100"/>
  <c r="BM82" i="100"/>
  <c r="BI82" i="100"/>
  <c r="BE82" i="100"/>
  <c r="BA82" i="100"/>
  <c r="AW82" i="100"/>
  <c r="AS82" i="100"/>
  <c r="AO82" i="100"/>
  <c r="AK82" i="100"/>
  <c r="AG82" i="100"/>
  <c r="AC82" i="100"/>
  <c r="Y82" i="100"/>
  <c r="U82" i="100"/>
  <c r="Q82" i="100"/>
  <c r="M82" i="100"/>
  <c r="A82" i="100"/>
  <c r="DY81" i="100"/>
  <c r="DU81" i="100"/>
  <c r="DQ81" i="100"/>
  <c r="DM81" i="100"/>
  <c r="DI81" i="100"/>
  <c r="DE81" i="100"/>
  <c r="DA81" i="100"/>
  <c r="CW81" i="100"/>
  <c r="CS81" i="100"/>
  <c r="CO81" i="100"/>
  <c r="CK81" i="100"/>
  <c r="CG81" i="100"/>
  <c r="CC81" i="100"/>
  <c r="BY81" i="100"/>
  <c r="BU81" i="100"/>
  <c r="BQ81" i="100"/>
  <c r="BM81" i="100"/>
  <c r="BI81" i="100"/>
  <c r="BE81" i="100"/>
  <c r="BA81" i="100"/>
  <c r="AW81" i="100"/>
  <c r="AS81" i="100"/>
  <c r="AO81" i="100"/>
  <c r="AK81" i="100"/>
  <c r="AG81" i="100"/>
  <c r="AC81" i="100"/>
  <c r="Y81" i="100"/>
  <c r="U81" i="100"/>
  <c r="Q81" i="100"/>
  <c r="M81" i="100"/>
  <c r="A81" i="100"/>
  <c r="DY80" i="100"/>
  <c r="DU80" i="100"/>
  <c r="DQ80" i="100"/>
  <c r="DM80" i="100"/>
  <c r="DI80" i="100"/>
  <c r="DE80" i="100"/>
  <c r="DA80" i="100"/>
  <c r="CW80" i="100"/>
  <c r="CS80" i="100"/>
  <c r="CO80" i="100"/>
  <c r="CK80" i="100"/>
  <c r="CG80" i="100"/>
  <c r="CC80" i="100"/>
  <c r="BY80" i="100"/>
  <c r="BU80" i="100"/>
  <c r="BQ80" i="100"/>
  <c r="BM80" i="100"/>
  <c r="BI80" i="100"/>
  <c r="BE80" i="100"/>
  <c r="BA80" i="100"/>
  <c r="AW80" i="100"/>
  <c r="AS80" i="100"/>
  <c r="AO80" i="100"/>
  <c r="AK80" i="100"/>
  <c r="AG80" i="100"/>
  <c r="AC80" i="100"/>
  <c r="Y80" i="100"/>
  <c r="U80" i="100"/>
  <c r="Q80" i="100"/>
  <c r="M80" i="100"/>
  <c r="A80" i="100"/>
  <c r="DY79" i="100"/>
  <c r="DU79" i="100"/>
  <c r="DQ79" i="100"/>
  <c r="DM79" i="100"/>
  <c r="DI79" i="100"/>
  <c r="DE79" i="100"/>
  <c r="DA79" i="100"/>
  <c r="CW79" i="100"/>
  <c r="CS79" i="100"/>
  <c r="CO79" i="100"/>
  <c r="CK79" i="100"/>
  <c r="CG79" i="100"/>
  <c r="CC79" i="100"/>
  <c r="BY79" i="100"/>
  <c r="BU79" i="100"/>
  <c r="BQ79" i="100"/>
  <c r="BM79" i="100"/>
  <c r="BI79" i="100"/>
  <c r="BE79" i="100"/>
  <c r="BA79" i="100"/>
  <c r="AW79" i="100"/>
  <c r="AS79" i="100"/>
  <c r="AO79" i="100"/>
  <c r="AK79" i="100"/>
  <c r="AG79" i="100"/>
  <c r="AC79" i="100"/>
  <c r="Y79" i="100"/>
  <c r="U79" i="100"/>
  <c r="Q79" i="100"/>
  <c r="M79" i="100"/>
  <c r="A79" i="100"/>
  <c r="DY78" i="100"/>
  <c r="DU78" i="100"/>
  <c r="DQ78" i="100"/>
  <c r="DM78" i="100"/>
  <c r="DI78" i="100"/>
  <c r="DE78" i="100"/>
  <c r="DA78" i="100"/>
  <c r="CW78" i="100"/>
  <c r="CS78" i="100"/>
  <c r="CO78" i="100"/>
  <c r="CK78" i="100"/>
  <c r="CG78" i="100"/>
  <c r="CC78" i="100"/>
  <c r="BY78" i="100"/>
  <c r="BU78" i="100"/>
  <c r="BQ78" i="100"/>
  <c r="BM78" i="100"/>
  <c r="BI78" i="100"/>
  <c r="BE78" i="100"/>
  <c r="BA78" i="100"/>
  <c r="AW78" i="100"/>
  <c r="AS78" i="100"/>
  <c r="AO78" i="100"/>
  <c r="AK78" i="100"/>
  <c r="AG78" i="100"/>
  <c r="AC78" i="100"/>
  <c r="Y78" i="100"/>
  <c r="U78" i="100"/>
  <c r="Q78" i="100"/>
  <c r="M78" i="100"/>
  <c r="A78" i="100"/>
  <c r="DY77" i="100"/>
  <c r="DU77" i="100"/>
  <c r="DQ77" i="100"/>
  <c r="DM77" i="100"/>
  <c r="DI77" i="100"/>
  <c r="DE77" i="100"/>
  <c r="DA77" i="100"/>
  <c r="CW77" i="100"/>
  <c r="CS77" i="100"/>
  <c r="CO77" i="100"/>
  <c r="CK77" i="100"/>
  <c r="CG77" i="100"/>
  <c r="CC77" i="100"/>
  <c r="BY77" i="100"/>
  <c r="BU77" i="100"/>
  <c r="BQ77" i="100"/>
  <c r="BM77" i="100"/>
  <c r="BI77" i="100"/>
  <c r="BE77" i="100"/>
  <c r="BA77" i="100"/>
  <c r="AW77" i="100"/>
  <c r="AS77" i="100"/>
  <c r="AO77" i="100"/>
  <c r="AK77" i="100"/>
  <c r="AG77" i="100"/>
  <c r="AC77" i="100"/>
  <c r="Y77" i="100"/>
  <c r="U77" i="100"/>
  <c r="Q77" i="100"/>
  <c r="M77" i="100"/>
  <c r="A77" i="100"/>
  <c r="DY76" i="100"/>
  <c r="DU76" i="100"/>
  <c r="DQ76" i="100"/>
  <c r="DM76" i="100"/>
  <c r="DI76" i="100"/>
  <c r="DE76" i="100"/>
  <c r="DA76" i="100"/>
  <c r="CW76" i="100"/>
  <c r="CS76" i="100"/>
  <c r="CO76" i="100"/>
  <c r="CK76" i="100"/>
  <c r="CG76" i="100"/>
  <c r="CC76" i="100"/>
  <c r="BY76" i="100"/>
  <c r="BU76" i="100"/>
  <c r="BQ76" i="100"/>
  <c r="BM76" i="100"/>
  <c r="BI76" i="100"/>
  <c r="BE76" i="100"/>
  <c r="BA76" i="100"/>
  <c r="AW76" i="100"/>
  <c r="AS76" i="100"/>
  <c r="AO76" i="100"/>
  <c r="AK76" i="100"/>
  <c r="AG76" i="100"/>
  <c r="AC76" i="100"/>
  <c r="Y76" i="100"/>
  <c r="U76" i="100"/>
  <c r="Q76" i="100"/>
  <c r="M76" i="100"/>
  <c r="A76" i="100"/>
  <c r="DY75" i="100"/>
  <c r="DU75" i="100"/>
  <c r="DQ75" i="100"/>
  <c r="DM75" i="100"/>
  <c r="DI75" i="100"/>
  <c r="DE75" i="100"/>
  <c r="DA75" i="100"/>
  <c r="CW75" i="100"/>
  <c r="CS75" i="100"/>
  <c r="CO75" i="100"/>
  <c r="CK75" i="100"/>
  <c r="CG75" i="100"/>
  <c r="CC75" i="100"/>
  <c r="BY75" i="100"/>
  <c r="BU75" i="100"/>
  <c r="BQ75" i="100"/>
  <c r="BM75" i="100"/>
  <c r="BI75" i="100"/>
  <c r="BE75" i="100"/>
  <c r="BA75" i="100"/>
  <c r="AW75" i="100"/>
  <c r="AS75" i="100"/>
  <c r="AO75" i="100"/>
  <c r="AK75" i="100"/>
  <c r="AG75" i="100"/>
  <c r="AC75" i="100"/>
  <c r="Y75" i="100"/>
  <c r="U75" i="100"/>
  <c r="Q75" i="100"/>
  <c r="M75" i="100"/>
  <c r="A75" i="100"/>
  <c r="DY74" i="100"/>
  <c r="DU74" i="100"/>
  <c r="DQ74" i="100"/>
  <c r="DM74" i="100"/>
  <c r="DI74" i="100"/>
  <c r="DE74" i="100"/>
  <c r="DA74" i="100"/>
  <c r="CW74" i="100"/>
  <c r="CS74" i="100"/>
  <c r="CO74" i="100"/>
  <c r="CK74" i="100"/>
  <c r="CG74" i="100"/>
  <c r="CC74" i="100"/>
  <c r="BY74" i="100"/>
  <c r="BU74" i="100"/>
  <c r="BQ74" i="100"/>
  <c r="BM74" i="100"/>
  <c r="BI74" i="100"/>
  <c r="BE74" i="100"/>
  <c r="BA74" i="100"/>
  <c r="AW74" i="100"/>
  <c r="AS74" i="100"/>
  <c r="AO74" i="100"/>
  <c r="AK74" i="100"/>
  <c r="AG74" i="100"/>
  <c r="AC74" i="100"/>
  <c r="Y74" i="100"/>
  <c r="U74" i="100"/>
  <c r="Q74" i="100"/>
  <c r="M74" i="100"/>
  <c r="A74" i="100"/>
  <c r="DY73" i="100"/>
  <c r="DU73" i="100"/>
  <c r="DQ73" i="100"/>
  <c r="DM73" i="100"/>
  <c r="DI73" i="100"/>
  <c r="DE73" i="100"/>
  <c r="DA73" i="100"/>
  <c r="CW73" i="100"/>
  <c r="CS73" i="100"/>
  <c r="CO73" i="100"/>
  <c r="CK73" i="100"/>
  <c r="CG73" i="100"/>
  <c r="CC73" i="100"/>
  <c r="BY73" i="100"/>
  <c r="BU73" i="100"/>
  <c r="BQ73" i="100"/>
  <c r="BM73" i="100"/>
  <c r="BI73" i="100"/>
  <c r="BE73" i="100"/>
  <c r="BA73" i="100"/>
  <c r="AW73" i="100"/>
  <c r="AS73" i="100"/>
  <c r="AO73" i="100"/>
  <c r="AK73" i="100"/>
  <c r="AG73" i="100"/>
  <c r="AC73" i="100"/>
  <c r="Y73" i="100"/>
  <c r="U73" i="100"/>
  <c r="Q73" i="100"/>
  <c r="M73" i="100"/>
  <c r="A73" i="100"/>
  <c r="DY72" i="100"/>
  <c r="DU72" i="100"/>
  <c r="DQ72" i="100"/>
  <c r="DM72" i="100"/>
  <c r="DI72" i="100"/>
  <c r="DE72" i="100"/>
  <c r="DA72" i="100"/>
  <c r="CW72" i="100"/>
  <c r="CS72" i="100"/>
  <c r="CO72" i="100"/>
  <c r="CK72" i="100"/>
  <c r="CG72" i="100"/>
  <c r="CC72" i="100"/>
  <c r="BY72" i="100"/>
  <c r="BU72" i="100"/>
  <c r="BQ72" i="100"/>
  <c r="BM72" i="100"/>
  <c r="BI72" i="100"/>
  <c r="BE72" i="100"/>
  <c r="BA72" i="100"/>
  <c r="AW72" i="100"/>
  <c r="AS72" i="100"/>
  <c r="AO72" i="100"/>
  <c r="AK72" i="100"/>
  <c r="AG72" i="100"/>
  <c r="AC72" i="100"/>
  <c r="Y72" i="100"/>
  <c r="U72" i="100"/>
  <c r="Q72" i="100"/>
  <c r="M72" i="100"/>
  <c r="A72" i="100"/>
  <c r="DY71" i="100"/>
  <c r="DU71" i="100"/>
  <c r="DQ71" i="100"/>
  <c r="DM71" i="100"/>
  <c r="DI71" i="100"/>
  <c r="DE71" i="100"/>
  <c r="DA71" i="100"/>
  <c r="CW71" i="100"/>
  <c r="CS71" i="100"/>
  <c r="CO71" i="100"/>
  <c r="CK71" i="100"/>
  <c r="CG71" i="100"/>
  <c r="CC71" i="100"/>
  <c r="BY71" i="100"/>
  <c r="BU71" i="100"/>
  <c r="BQ71" i="100"/>
  <c r="BM71" i="100"/>
  <c r="BI71" i="100"/>
  <c r="BE71" i="100"/>
  <c r="BA71" i="100"/>
  <c r="AW71" i="100"/>
  <c r="AS71" i="100"/>
  <c r="AO71" i="100"/>
  <c r="AK71" i="100"/>
  <c r="AG71" i="100"/>
  <c r="AC71" i="100"/>
  <c r="Y71" i="100"/>
  <c r="U71" i="100"/>
  <c r="Q71" i="100"/>
  <c r="M71" i="100"/>
  <c r="A71" i="100"/>
  <c r="DY70" i="100"/>
  <c r="DU70" i="100"/>
  <c r="DQ70" i="100"/>
  <c r="DM70" i="100"/>
  <c r="DI70" i="100"/>
  <c r="DE70" i="100"/>
  <c r="DA70" i="100"/>
  <c r="CW70" i="100"/>
  <c r="CS70" i="100"/>
  <c r="CO70" i="100"/>
  <c r="CK70" i="100"/>
  <c r="CG70" i="100"/>
  <c r="CC70" i="100"/>
  <c r="BY70" i="100"/>
  <c r="BU70" i="100"/>
  <c r="BQ70" i="100"/>
  <c r="BM70" i="100"/>
  <c r="BI70" i="100"/>
  <c r="BE70" i="100"/>
  <c r="BA70" i="100"/>
  <c r="AW70" i="100"/>
  <c r="AS70" i="100"/>
  <c r="AO70" i="100"/>
  <c r="AK70" i="100"/>
  <c r="AG70" i="100"/>
  <c r="AC70" i="100"/>
  <c r="Y70" i="100"/>
  <c r="U70" i="100"/>
  <c r="Q70" i="100"/>
  <c r="M70" i="100"/>
  <c r="A70" i="100"/>
  <c r="DY69" i="100"/>
  <c r="DU69" i="100"/>
  <c r="DQ69" i="100"/>
  <c r="DM69" i="100"/>
  <c r="DI69" i="100"/>
  <c r="DE69" i="100"/>
  <c r="DA69" i="100"/>
  <c r="CW69" i="100"/>
  <c r="CS69" i="100"/>
  <c r="CO69" i="100"/>
  <c r="CK69" i="100"/>
  <c r="CG69" i="100"/>
  <c r="CC69" i="100"/>
  <c r="BY69" i="100"/>
  <c r="BU69" i="100"/>
  <c r="BQ69" i="100"/>
  <c r="BM69" i="100"/>
  <c r="BI69" i="100"/>
  <c r="BE69" i="100"/>
  <c r="BA69" i="100"/>
  <c r="AW69" i="100"/>
  <c r="AS69" i="100"/>
  <c r="AO69" i="100"/>
  <c r="AK69" i="100"/>
  <c r="AG69" i="100"/>
  <c r="AC69" i="100"/>
  <c r="Y69" i="100"/>
  <c r="U69" i="100"/>
  <c r="Q69" i="100"/>
  <c r="M69" i="100"/>
  <c r="A69" i="100"/>
  <c r="DY68" i="100"/>
  <c r="DU68" i="100"/>
  <c r="DQ68" i="100"/>
  <c r="DM68" i="100"/>
  <c r="DI68" i="100"/>
  <c r="DE68" i="100"/>
  <c r="DA68" i="100"/>
  <c r="CW68" i="100"/>
  <c r="CS68" i="100"/>
  <c r="CO68" i="100"/>
  <c r="CK68" i="100"/>
  <c r="CG68" i="100"/>
  <c r="CC68" i="100"/>
  <c r="BY68" i="100"/>
  <c r="BU68" i="100"/>
  <c r="BQ68" i="100"/>
  <c r="BM68" i="100"/>
  <c r="BI68" i="100"/>
  <c r="BE68" i="100"/>
  <c r="BA68" i="100"/>
  <c r="AW68" i="100"/>
  <c r="AS68" i="100"/>
  <c r="AO68" i="100"/>
  <c r="AK68" i="100"/>
  <c r="AG68" i="100"/>
  <c r="AC68" i="100"/>
  <c r="Y68" i="100"/>
  <c r="U68" i="100"/>
  <c r="Q68" i="100"/>
  <c r="M68" i="100"/>
  <c r="A68" i="100"/>
  <c r="DY67" i="100"/>
  <c r="DU67" i="100"/>
  <c r="DQ67" i="100"/>
  <c r="DM67" i="100"/>
  <c r="DI67" i="100"/>
  <c r="DE67" i="100"/>
  <c r="DA67" i="100"/>
  <c r="CW67" i="100"/>
  <c r="CS67" i="100"/>
  <c r="CO67" i="100"/>
  <c r="CK67" i="100"/>
  <c r="CG67" i="100"/>
  <c r="CC67" i="100"/>
  <c r="BY67" i="100"/>
  <c r="BU67" i="100"/>
  <c r="BQ67" i="100"/>
  <c r="BM67" i="100"/>
  <c r="BI67" i="100"/>
  <c r="BE67" i="100"/>
  <c r="BA67" i="100"/>
  <c r="AW67" i="100"/>
  <c r="AS67" i="100"/>
  <c r="AO67" i="100"/>
  <c r="AK67" i="100"/>
  <c r="AG67" i="100"/>
  <c r="AC67" i="100"/>
  <c r="Y67" i="100"/>
  <c r="U67" i="100"/>
  <c r="Q67" i="100"/>
  <c r="M67" i="100"/>
  <c r="A67" i="100"/>
  <c r="DY66" i="100"/>
  <c r="DU66" i="100"/>
  <c r="DQ66" i="100"/>
  <c r="DM66" i="100"/>
  <c r="DI66" i="100"/>
  <c r="DE66" i="100"/>
  <c r="DA66" i="100"/>
  <c r="CW66" i="100"/>
  <c r="CS66" i="100"/>
  <c r="CO66" i="100"/>
  <c r="CK66" i="100"/>
  <c r="CG66" i="100"/>
  <c r="CC66" i="100"/>
  <c r="BY66" i="100"/>
  <c r="BU66" i="100"/>
  <c r="BQ66" i="100"/>
  <c r="BM66" i="100"/>
  <c r="BI66" i="100"/>
  <c r="BE66" i="100"/>
  <c r="BA66" i="100"/>
  <c r="AW66" i="100"/>
  <c r="AS66" i="100"/>
  <c r="AO66" i="100"/>
  <c r="AK66" i="100"/>
  <c r="AG66" i="100"/>
  <c r="AC66" i="100"/>
  <c r="Y66" i="100"/>
  <c r="U66" i="100"/>
  <c r="Q66" i="100"/>
  <c r="M66" i="100"/>
  <c r="A66" i="100"/>
  <c r="DY65" i="100"/>
  <c r="DU65" i="100"/>
  <c r="DQ65" i="100"/>
  <c r="DM65" i="100"/>
  <c r="DI65" i="100"/>
  <c r="DE65" i="100"/>
  <c r="DA65" i="100"/>
  <c r="CW65" i="100"/>
  <c r="CS65" i="100"/>
  <c r="CO65" i="100"/>
  <c r="CK65" i="100"/>
  <c r="CG65" i="100"/>
  <c r="CC65" i="100"/>
  <c r="BY65" i="100"/>
  <c r="BU65" i="100"/>
  <c r="BQ65" i="100"/>
  <c r="BM65" i="100"/>
  <c r="BI65" i="100"/>
  <c r="BE65" i="100"/>
  <c r="BA65" i="100"/>
  <c r="AW65" i="100"/>
  <c r="AS65" i="100"/>
  <c r="AO65" i="100"/>
  <c r="AK65" i="100"/>
  <c r="AG65" i="100"/>
  <c r="AC65" i="100"/>
  <c r="Y65" i="100"/>
  <c r="U65" i="100"/>
  <c r="Q65" i="100"/>
  <c r="M65" i="100"/>
  <c r="A65" i="100"/>
  <c r="DY64" i="100"/>
  <c r="DU64" i="100"/>
  <c r="DQ64" i="100"/>
  <c r="DM64" i="100"/>
  <c r="DI64" i="100"/>
  <c r="DE64" i="100"/>
  <c r="DA64" i="100"/>
  <c r="CW64" i="100"/>
  <c r="CS64" i="100"/>
  <c r="CO64" i="100"/>
  <c r="CK64" i="100"/>
  <c r="CG64" i="100"/>
  <c r="CC64" i="100"/>
  <c r="BY64" i="100"/>
  <c r="BU64" i="100"/>
  <c r="BQ64" i="100"/>
  <c r="BM64" i="100"/>
  <c r="BI64" i="100"/>
  <c r="BE64" i="100"/>
  <c r="BA64" i="100"/>
  <c r="AW64" i="100"/>
  <c r="AS64" i="100"/>
  <c r="AO64" i="100"/>
  <c r="AK64" i="100"/>
  <c r="AG64" i="100"/>
  <c r="AC64" i="100"/>
  <c r="Y64" i="100"/>
  <c r="U64" i="100"/>
  <c r="Q64" i="100"/>
  <c r="M64" i="100"/>
  <c r="A64" i="100"/>
  <c r="DY63" i="100"/>
  <c r="DU63" i="100"/>
  <c r="DQ63" i="100"/>
  <c r="DM63" i="100"/>
  <c r="DI63" i="100"/>
  <c r="DE63" i="100"/>
  <c r="DA63" i="100"/>
  <c r="CW63" i="100"/>
  <c r="CS63" i="100"/>
  <c r="CO63" i="100"/>
  <c r="CK63" i="100"/>
  <c r="CG63" i="100"/>
  <c r="CC63" i="100"/>
  <c r="BY63" i="100"/>
  <c r="BU63" i="100"/>
  <c r="BQ63" i="100"/>
  <c r="BM63" i="100"/>
  <c r="BI63" i="100"/>
  <c r="BE63" i="100"/>
  <c r="BA63" i="100"/>
  <c r="AW63" i="100"/>
  <c r="AS63" i="100"/>
  <c r="AO63" i="100"/>
  <c r="AK63" i="100"/>
  <c r="AG63" i="100"/>
  <c r="AC63" i="100"/>
  <c r="Y63" i="100"/>
  <c r="U63" i="100"/>
  <c r="Q63" i="100"/>
  <c r="M63" i="100"/>
  <c r="A63" i="100"/>
  <c r="DY62" i="100"/>
  <c r="DU62" i="100"/>
  <c r="DQ62" i="100"/>
  <c r="DM62" i="100"/>
  <c r="DI62" i="100"/>
  <c r="DE62" i="100"/>
  <c r="DA62" i="100"/>
  <c r="CW62" i="100"/>
  <c r="CS62" i="100"/>
  <c r="CO62" i="100"/>
  <c r="CK62" i="100"/>
  <c r="CG62" i="100"/>
  <c r="CC62" i="100"/>
  <c r="BY62" i="100"/>
  <c r="BU62" i="100"/>
  <c r="BQ62" i="100"/>
  <c r="BM62" i="100"/>
  <c r="BI62" i="100"/>
  <c r="BE62" i="100"/>
  <c r="BA62" i="100"/>
  <c r="AW62" i="100"/>
  <c r="AS62" i="100"/>
  <c r="AO62" i="100"/>
  <c r="AK62" i="100"/>
  <c r="AG62" i="100"/>
  <c r="AC62" i="100"/>
  <c r="Y62" i="100"/>
  <c r="U62" i="100"/>
  <c r="Q62" i="100"/>
  <c r="M62" i="100"/>
  <c r="A62" i="100"/>
  <c r="DY61" i="100"/>
  <c r="DU61" i="100"/>
  <c r="DQ61" i="100"/>
  <c r="DM61" i="100"/>
  <c r="DI61" i="100"/>
  <c r="DE61" i="100"/>
  <c r="DA61" i="100"/>
  <c r="CW61" i="100"/>
  <c r="CS61" i="100"/>
  <c r="CO61" i="100"/>
  <c r="CK61" i="100"/>
  <c r="CG61" i="100"/>
  <c r="CC61" i="100"/>
  <c r="BY61" i="100"/>
  <c r="BU61" i="100"/>
  <c r="BQ61" i="100"/>
  <c r="BM61" i="100"/>
  <c r="BI61" i="100"/>
  <c r="BE61" i="100"/>
  <c r="BA61" i="100"/>
  <c r="AW61" i="100"/>
  <c r="AS61" i="100"/>
  <c r="AO61" i="100"/>
  <c r="AK61" i="100"/>
  <c r="AG61" i="100"/>
  <c r="AC61" i="100"/>
  <c r="Y61" i="100"/>
  <c r="U61" i="100"/>
  <c r="Q61" i="100"/>
  <c r="M61" i="100"/>
  <c r="A61" i="100"/>
  <c r="DY60" i="100"/>
  <c r="DU60" i="100"/>
  <c r="DQ60" i="100"/>
  <c r="DM60" i="100"/>
  <c r="DI60" i="100"/>
  <c r="DE60" i="100"/>
  <c r="DA60" i="100"/>
  <c r="CW60" i="100"/>
  <c r="CS60" i="100"/>
  <c r="CO60" i="100"/>
  <c r="CK60" i="100"/>
  <c r="CG60" i="100"/>
  <c r="CC60" i="100"/>
  <c r="BY60" i="100"/>
  <c r="BU60" i="100"/>
  <c r="BQ60" i="100"/>
  <c r="BM60" i="100"/>
  <c r="BI60" i="100"/>
  <c r="BE60" i="100"/>
  <c r="BA60" i="100"/>
  <c r="AW60" i="100"/>
  <c r="AS60" i="100"/>
  <c r="AO60" i="100"/>
  <c r="AK60" i="100"/>
  <c r="AG60" i="100"/>
  <c r="AC60" i="100"/>
  <c r="Y60" i="100"/>
  <c r="U60" i="100"/>
  <c r="Q60" i="100"/>
  <c r="M60" i="100"/>
  <c r="A60" i="100"/>
  <c r="DY59" i="100"/>
  <c r="DU59" i="100"/>
  <c r="DQ59" i="100"/>
  <c r="DM59" i="100"/>
  <c r="DI59" i="100"/>
  <c r="DE59" i="100"/>
  <c r="DA59" i="100"/>
  <c r="CW59" i="100"/>
  <c r="CS59" i="100"/>
  <c r="CO59" i="100"/>
  <c r="CK59" i="100"/>
  <c r="CG59" i="100"/>
  <c r="CC59" i="100"/>
  <c r="BY59" i="100"/>
  <c r="BU59" i="100"/>
  <c r="BQ59" i="100"/>
  <c r="BM59" i="100"/>
  <c r="BI59" i="100"/>
  <c r="BE59" i="100"/>
  <c r="BA59" i="100"/>
  <c r="AW59" i="100"/>
  <c r="AS59" i="100"/>
  <c r="AO59" i="100"/>
  <c r="AK59" i="100"/>
  <c r="AG59" i="100"/>
  <c r="AC59" i="100"/>
  <c r="Y59" i="100"/>
  <c r="U59" i="100"/>
  <c r="Q59" i="100"/>
  <c r="M59" i="100"/>
  <c r="A59" i="100"/>
  <c r="DY58" i="100"/>
  <c r="DU58" i="100"/>
  <c r="DQ58" i="100"/>
  <c r="DM58" i="100"/>
  <c r="DI58" i="100"/>
  <c r="DE58" i="100"/>
  <c r="DA58" i="100"/>
  <c r="CW58" i="100"/>
  <c r="CS58" i="100"/>
  <c r="CO58" i="100"/>
  <c r="CK58" i="100"/>
  <c r="CG58" i="100"/>
  <c r="CC58" i="100"/>
  <c r="BY58" i="100"/>
  <c r="BU58" i="100"/>
  <c r="BQ58" i="100"/>
  <c r="BM58" i="100"/>
  <c r="BI58" i="100"/>
  <c r="BE58" i="100"/>
  <c r="BA58" i="100"/>
  <c r="AW58" i="100"/>
  <c r="AS58" i="100"/>
  <c r="AO58" i="100"/>
  <c r="AK58" i="100"/>
  <c r="AG58" i="100"/>
  <c r="AC58" i="100"/>
  <c r="Y58" i="100"/>
  <c r="U58" i="100"/>
  <c r="Q58" i="100"/>
  <c r="M58" i="100"/>
  <c r="A58" i="100"/>
  <c r="DY57" i="100"/>
  <c r="DU57" i="100"/>
  <c r="DQ57" i="100"/>
  <c r="DM57" i="100"/>
  <c r="DI57" i="100"/>
  <c r="DE57" i="100"/>
  <c r="DA57" i="100"/>
  <c r="CW57" i="100"/>
  <c r="CS57" i="100"/>
  <c r="CO57" i="100"/>
  <c r="CK57" i="100"/>
  <c r="CG57" i="100"/>
  <c r="CC57" i="100"/>
  <c r="BY57" i="100"/>
  <c r="BU57" i="100"/>
  <c r="BQ57" i="100"/>
  <c r="BM57" i="100"/>
  <c r="BI57" i="100"/>
  <c r="BE57" i="100"/>
  <c r="BA57" i="100"/>
  <c r="AW57" i="100"/>
  <c r="AS57" i="100"/>
  <c r="AO57" i="100"/>
  <c r="AK57" i="100"/>
  <c r="AG57" i="100"/>
  <c r="AC57" i="100"/>
  <c r="Y57" i="100"/>
  <c r="U57" i="100"/>
  <c r="Q57" i="100"/>
  <c r="M57" i="100"/>
  <c r="DY56" i="100"/>
  <c r="DU56" i="100"/>
  <c r="DQ56" i="100"/>
  <c r="DM56" i="100"/>
  <c r="DI56" i="100"/>
  <c r="DE56" i="100"/>
  <c r="DA56" i="100"/>
  <c r="CW56" i="100"/>
  <c r="CS56" i="100"/>
  <c r="CO56" i="100"/>
  <c r="CK56" i="100"/>
  <c r="CG56" i="100"/>
  <c r="CC56" i="100"/>
  <c r="BY56" i="100"/>
  <c r="BU56" i="100"/>
  <c r="BQ56" i="100"/>
  <c r="BM56" i="100"/>
  <c r="BI56" i="100"/>
  <c r="BE56" i="100"/>
  <c r="BA56" i="100"/>
  <c r="AW56" i="100"/>
  <c r="AS56" i="100"/>
  <c r="AO56" i="100"/>
  <c r="AK56" i="100"/>
  <c r="AG56" i="100"/>
  <c r="AC56" i="100"/>
  <c r="Y56" i="100"/>
  <c r="U56" i="100"/>
  <c r="Q56" i="100"/>
  <c r="M56" i="100"/>
  <c r="DY55" i="100"/>
  <c r="DU55" i="100"/>
  <c r="DQ55" i="100"/>
  <c r="DM55" i="100"/>
  <c r="DI55" i="100"/>
  <c r="DE55" i="100"/>
  <c r="DA55" i="100"/>
  <c r="CW55" i="100"/>
  <c r="CS55" i="100"/>
  <c r="CO55" i="100"/>
  <c r="CK55" i="100"/>
  <c r="CG55" i="100"/>
  <c r="CC55" i="100"/>
  <c r="BY55" i="100"/>
  <c r="BU55" i="100"/>
  <c r="BQ55" i="100"/>
  <c r="BM55" i="100"/>
  <c r="BI55" i="100"/>
  <c r="BE55" i="100"/>
  <c r="BA55" i="100"/>
  <c r="AW55" i="100"/>
  <c r="AS55" i="100"/>
  <c r="AO55" i="100"/>
  <c r="AK55" i="100"/>
  <c r="AG55" i="100"/>
  <c r="AC55" i="100"/>
  <c r="Y55" i="100"/>
  <c r="U55" i="100"/>
  <c r="Q55" i="100"/>
  <c r="M55" i="100"/>
  <c r="DY54" i="100"/>
  <c r="DU54" i="100"/>
  <c r="DQ54" i="100"/>
  <c r="DM54" i="100"/>
  <c r="DI54" i="100"/>
  <c r="DE54" i="100"/>
  <c r="DA54" i="100"/>
  <c r="CW54" i="100"/>
  <c r="CS54" i="100"/>
  <c r="CO54" i="100"/>
  <c r="CK54" i="100"/>
  <c r="CG54" i="100"/>
  <c r="CC54" i="100"/>
  <c r="BY54" i="100"/>
  <c r="BU54" i="100"/>
  <c r="BQ54" i="100"/>
  <c r="BM54" i="100"/>
  <c r="BI54" i="100"/>
  <c r="BE54" i="100"/>
  <c r="BA54" i="100"/>
  <c r="AW54" i="100"/>
  <c r="AS54" i="100"/>
  <c r="AO54" i="100"/>
  <c r="AK54" i="100"/>
  <c r="AG54" i="100"/>
  <c r="AC54" i="100"/>
  <c r="Y54" i="100"/>
  <c r="U54" i="100"/>
  <c r="Q54" i="100"/>
  <c r="M54" i="100"/>
  <c r="DY53" i="100"/>
  <c r="DU53" i="100"/>
  <c r="DQ53" i="100"/>
  <c r="DM53" i="100"/>
  <c r="DI53" i="100"/>
  <c r="DE53" i="100"/>
  <c r="DA53" i="100"/>
  <c r="CW53" i="100"/>
  <c r="CS53" i="100"/>
  <c r="CO53" i="100"/>
  <c r="CK53" i="100"/>
  <c r="CG53" i="100"/>
  <c r="CC53" i="100"/>
  <c r="BY53" i="100"/>
  <c r="BU53" i="100"/>
  <c r="BQ53" i="100"/>
  <c r="BM53" i="100"/>
  <c r="BI53" i="100"/>
  <c r="BE53" i="100"/>
  <c r="BA53" i="100"/>
  <c r="AW53" i="100"/>
  <c r="AS53" i="100"/>
  <c r="AO53" i="100"/>
  <c r="AK53" i="100"/>
  <c r="AG53" i="100"/>
  <c r="AC53" i="100"/>
  <c r="Y53" i="100"/>
  <c r="U53" i="100"/>
  <c r="Q53" i="100"/>
  <c r="M53" i="100"/>
  <c r="DY52" i="100"/>
  <c r="DU52" i="100"/>
  <c r="DQ52" i="100"/>
  <c r="DM52" i="100"/>
  <c r="DI52" i="100"/>
  <c r="DE52" i="100"/>
  <c r="DA52" i="100"/>
  <c r="CW52" i="100"/>
  <c r="CS52" i="100"/>
  <c r="CO52" i="100"/>
  <c r="CK52" i="100"/>
  <c r="CG52" i="100"/>
  <c r="CC52" i="100"/>
  <c r="BY52" i="100"/>
  <c r="BU52" i="100"/>
  <c r="BQ52" i="100"/>
  <c r="BM52" i="100"/>
  <c r="BI52" i="100"/>
  <c r="BE52" i="100"/>
  <c r="BA52" i="100"/>
  <c r="AW52" i="100"/>
  <c r="AS52" i="100"/>
  <c r="AO52" i="100"/>
  <c r="AK52" i="100"/>
  <c r="AG52" i="100"/>
  <c r="AC52" i="100"/>
  <c r="Y52" i="100"/>
  <c r="U52" i="100"/>
  <c r="Q52" i="100"/>
  <c r="M52" i="100"/>
  <c r="DY51" i="100"/>
  <c r="DU51" i="100"/>
  <c r="DQ51" i="100"/>
  <c r="DM51" i="100"/>
  <c r="DI51" i="100"/>
  <c r="DE51" i="100"/>
  <c r="DA51" i="100"/>
  <c r="CW51" i="100"/>
  <c r="CS51" i="100"/>
  <c r="CO51" i="100"/>
  <c r="CK51" i="100"/>
  <c r="CG51" i="100"/>
  <c r="CC51" i="100"/>
  <c r="BY51" i="100"/>
  <c r="BU51" i="100"/>
  <c r="BQ51" i="100"/>
  <c r="BM51" i="100"/>
  <c r="BI51" i="100"/>
  <c r="BE51" i="100"/>
  <c r="BA51" i="100"/>
  <c r="AW51" i="100"/>
  <c r="AS51" i="100"/>
  <c r="AO51" i="100"/>
  <c r="AK51" i="100"/>
  <c r="AG51" i="100"/>
  <c r="AC51" i="100"/>
  <c r="Y51" i="100"/>
  <c r="U51" i="100"/>
  <c r="Q51" i="100"/>
  <c r="M51" i="100"/>
  <c r="DY50" i="100"/>
  <c r="DU50" i="100"/>
  <c r="DQ50" i="100"/>
  <c r="DM50" i="100"/>
  <c r="DI50" i="100"/>
  <c r="DE50" i="100"/>
  <c r="DA50" i="100"/>
  <c r="CW50" i="100"/>
  <c r="CS50" i="100"/>
  <c r="CO50" i="100"/>
  <c r="CK50" i="100"/>
  <c r="CG50" i="100"/>
  <c r="CC50" i="100"/>
  <c r="BY50" i="100"/>
  <c r="BU50" i="100"/>
  <c r="BQ50" i="100"/>
  <c r="BM50" i="100"/>
  <c r="BI50" i="100"/>
  <c r="BE50" i="100"/>
  <c r="BA50" i="100"/>
  <c r="AW50" i="100"/>
  <c r="AS50" i="100"/>
  <c r="AO50" i="100"/>
  <c r="AK50" i="100"/>
  <c r="AG50" i="100"/>
  <c r="AC50" i="100"/>
  <c r="Y50" i="100"/>
  <c r="U50" i="100"/>
  <c r="Q50" i="100"/>
  <c r="M50" i="100"/>
  <c r="DY49" i="100"/>
  <c r="DU49" i="100"/>
  <c r="DQ49" i="100"/>
  <c r="DM49" i="100"/>
  <c r="DI49" i="100"/>
  <c r="DE49" i="100"/>
  <c r="DA49" i="100"/>
  <c r="CW49" i="100"/>
  <c r="CS49" i="100"/>
  <c r="CO49" i="100"/>
  <c r="CK49" i="100"/>
  <c r="CG49" i="100"/>
  <c r="CC49" i="100"/>
  <c r="BY49" i="100"/>
  <c r="BU49" i="100"/>
  <c r="BQ49" i="100"/>
  <c r="BM49" i="100"/>
  <c r="BI49" i="100"/>
  <c r="BE49" i="100"/>
  <c r="BA49" i="100"/>
  <c r="AW49" i="100"/>
  <c r="AS49" i="100"/>
  <c r="AO49" i="100"/>
  <c r="AK49" i="100"/>
  <c r="AG49" i="100"/>
  <c r="AC49" i="100"/>
  <c r="Y49" i="100"/>
  <c r="U49" i="100"/>
  <c r="Q49" i="100"/>
  <c r="M49" i="100"/>
  <c r="DY48" i="100"/>
  <c r="DU48" i="100"/>
  <c r="DQ48" i="100"/>
  <c r="DM48" i="100"/>
  <c r="DI48" i="100"/>
  <c r="DE48" i="100"/>
  <c r="DA48" i="100"/>
  <c r="CW48" i="100"/>
  <c r="CS48" i="100"/>
  <c r="CO48" i="100"/>
  <c r="CK48" i="100"/>
  <c r="CG48" i="100"/>
  <c r="CC48" i="100"/>
  <c r="BY48" i="100"/>
  <c r="BU48" i="100"/>
  <c r="BQ48" i="100"/>
  <c r="BM48" i="100"/>
  <c r="BI48" i="100"/>
  <c r="BE48" i="100"/>
  <c r="BA48" i="100"/>
  <c r="AW48" i="100"/>
  <c r="AS48" i="100"/>
  <c r="AO48" i="100"/>
  <c r="AK48" i="100"/>
  <c r="AG48" i="100"/>
  <c r="AC48" i="100"/>
  <c r="Y48" i="100"/>
  <c r="U48" i="100"/>
  <c r="Q48" i="100"/>
  <c r="M48" i="100"/>
  <c r="DY47" i="100"/>
  <c r="DU47" i="100"/>
  <c r="DQ47" i="100"/>
  <c r="DM47" i="100"/>
  <c r="DI47" i="100"/>
  <c r="DE47" i="100"/>
  <c r="DA47" i="100"/>
  <c r="CW47" i="100"/>
  <c r="CS47" i="100"/>
  <c r="CO47" i="100"/>
  <c r="CK47" i="100"/>
  <c r="CG47" i="100"/>
  <c r="CC47" i="100"/>
  <c r="BY47" i="100"/>
  <c r="BU47" i="100"/>
  <c r="BQ47" i="100"/>
  <c r="BM47" i="100"/>
  <c r="BI47" i="100"/>
  <c r="BE47" i="100"/>
  <c r="BA47" i="100"/>
  <c r="AW47" i="100"/>
  <c r="AS47" i="100"/>
  <c r="AO47" i="100"/>
  <c r="AK47" i="100"/>
  <c r="AG47" i="100"/>
  <c r="AC47" i="100"/>
  <c r="Y47" i="100"/>
  <c r="U47" i="100"/>
  <c r="Q47" i="100"/>
  <c r="M47" i="100"/>
  <c r="DY46" i="100"/>
  <c r="DU46" i="100"/>
  <c r="DQ46" i="100"/>
  <c r="DM46" i="100"/>
  <c r="DI46" i="100"/>
  <c r="DE46" i="100"/>
  <c r="DA46" i="100"/>
  <c r="CW46" i="100"/>
  <c r="CS46" i="100"/>
  <c r="CO46" i="100"/>
  <c r="CK46" i="100"/>
  <c r="CG46" i="100"/>
  <c r="CC46" i="100"/>
  <c r="BY46" i="100"/>
  <c r="BU46" i="100"/>
  <c r="BQ46" i="100"/>
  <c r="BM46" i="100"/>
  <c r="BI46" i="100"/>
  <c r="BE46" i="100"/>
  <c r="BA46" i="100"/>
  <c r="AW46" i="100"/>
  <c r="AS46" i="100"/>
  <c r="AO46" i="100"/>
  <c r="AK46" i="100"/>
  <c r="AG46" i="100"/>
  <c r="AC46" i="100"/>
  <c r="Y46" i="100"/>
  <c r="U46" i="100"/>
  <c r="Q46" i="100"/>
  <c r="M46" i="100"/>
  <c r="DY45" i="100"/>
  <c r="DU45" i="100"/>
  <c r="DQ45" i="100"/>
  <c r="DM45" i="100"/>
  <c r="DI45" i="100"/>
  <c r="DE45" i="100"/>
  <c r="DA45" i="100"/>
  <c r="CW45" i="100"/>
  <c r="CS45" i="100"/>
  <c r="CO45" i="100"/>
  <c r="CK45" i="100"/>
  <c r="CG45" i="100"/>
  <c r="CC45" i="100"/>
  <c r="BY45" i="100"/>
  <c r="BU45" i="100"/>
  <c r="BQ45" i="100"/>
  <c r="BM45" i="100"/>
  <c r="BI45" i="100"/>
  <c r="BE45" i="100"/>
  <c r="BA45" i="100"/>
  <c r="AW45" i="100"/>
  <c r="AS45" i="100"/>
  <c r="AO45" i="100"/>
  <c r="AK45" i="100"/>
  <c r="AG45" i="100"/>
  <c r="AC45" i="100"/>
  <c r="Y45" i="100"/>
  <c r="U45" i="100"/>
  <c r="Q45" i="100"/>
  <c r="M45" i="100"/>
  <c r="DY44" i="100"/>
  <c r="DU44" i="100"/>
  <c r="DQ44" i="100"/>
  <c r="DM44" i="100"/>
  <c r="DI44" i="100"/>
  <c r="DE44" i="100"/>
  <c r="DA44" i="100"/>
  <c r="CW44" i="100"/>
  <c r="CS44" i="100"/>
  <c r="CO44" i="100"/>
  <c r="CK44" i="100"/>
  <c r="CG44" i="100"/>
  <c r="CC44" i="100"/>
  <c r="BY44" i="100"/>
  <c r="BU44" i="100"/>
  <c r="BQ44" i="100"/>
  <c r="BM44" i="100"/>
  <c r="BI44" i="100"/>
  <c r="BE44" i="100"/>
  <c r="BA44" i="100"/>
  <c r="AW44" i="100"/>
  <c r="AS44" i="100"/>
  <c r="AO44" i="100"/>
  <c r="AK44" i="100"/>
  <c r="AG44" i="100"/>
  <c r="AC44" i="100"/>
  <c r="Y44" i="100"/>
  <c r="U44" i="100"/>
  <c r="Q44" i="100"/>
  <c r="M44" i="100"/>
  <c r="DY43" i="100"/>
  <c r="DU43" i="100"/>
  <c r="DQ43" i="100"/>
  <c r="DM43" i="100"/>
  <c r="DI43" i="100"/>
  <c r="DE43" i="100"/>
  <c r="DA43" i="100"/>
  <c r="CW43" i="100"/>
  <c r="CS43" i="100"/>
  <c r="CO43" i="100"/>
  <c r="CK43" i="100"/>
  <c r="CG43" i="100"/>
  <c r="CC43" i="100"/>
  <c r="BY43" i="100"/>
  <c r="BU43" i="100"/>
  <c r="BQ43" i="100"/>
  <c r="BM43" i="100"/>
  <c r="BI43" i="100"/>
  <c r="BE43" i="100"/>
  <c r="BA43" i="100"/>
  <c r="AW43" i="100"/>
  <c r="AS43" i="100"/>
  <c r="AO43" i="100"/>
  <c r="AK43" i="100"/>
  <c r="AG43" i="100"/>
  <c r="AC43" i="100"/>
  <c r="Y43" i="100"/>
  <c r="U43" i="100"/>
  <c r="Q43" i="100"/>
  <c r="M43" i="100"/>
  <c r="DY42" i="100"/>
  <c r="DU42" i="100"/>
  <c r="DQ42" i="100"/>
  <c r="DM42" i="100"/>
  <c r="DI42" i="100"/>
  <c r="DE42" i="100"/>
  <c r="DA42" i="100"/>
  <c r="CW42" i="100"/>
  <c r="CS42" i="100"/>
  <c r="CO42" i="100"/>
  <c r="CK42" i="100"/>
  <c r="CG42" i="100"/>
  <c r="CC42" i="100"/>
  <c r="BY42" i="100"/>
  <c r="BU42" i="100"/>
  <c r="BQ42" i="100"/>
  <c r="BM42" i="100"/>
  <c r="BI42" i="100"/>
  <c r="BE42" i="100"/>
  <c r="BA42" i="100"/>
  <c r="AW42" i="100"/>
  <c r="AS42" i="100"/>
  <c r="AO42" i="100"/>
  <c r="AK42" i="100"/>
  <c r="AG42" i="100"/>
  <c r="AC42" i="100"/>
  <c r="Y42" i="100"/>
  <c r="U42" i="100"/>
  <c r="Q42" i="100"/>
  <c r="M42" i="100"/>
  <c r="DY41" i="100"/>
  <c r="DU41" i="100"/>
  <c r="DQ41" i="100"/>
  <c r="DM41" i="100"/>
  <c r="DI41" i="100"/>
  <c r="DE41" i="100"/>
  <c r="DA41" i="100"/>
  <c r="CW41" i="100"/>
  <c r="CS41" i="100"/>
  <c r="CO41" i="100"/>
  <c r="CK41" i="100"/>
  <c r="CG41" i="100"/>
  <c r="CC41" i="100"/>
  <c r="BY41" i="100"/>
  <c r="BU41" i="100"/>
  <c r="BQ41" i="100"/>
  <c r="BM41" i="100"/>
  <c r="BI41" i="100"/>
  <c r="BE41" i="100"/>
  <c r="BA41" i="100"/>
  <c r="AW41" i="100"/>
  <c r="AS41" i="100"/>
  <c r="AO41" i="100"/>
  <c r="AK41" i="100"/>
  <c r="AG41" i="100"/>
  <c r="AC41" i="100"/>
  <c r="Y41" i="100"/>
  <c r="U41" i="100"/>
  <c r="Q41" i="100"/>
  <c r="M41" i="100"/>
  <c r="DY40" i="100"/>
  <c r="DU40" i="100"/>
  <c r="DQ40" i="100"/>
  <c r="DM40" i="100"/>
  <c r="DI40" i="100"/>
  <c r="DE40" i="100"/>
  <c r="DA40" i="100"/>
  <c r="CW40" i="100"/>
  <c r="CS40" i="100"/>
  <c r="CO40" i="100"/>
  <c r="CK40" i="100"/>
  <c r="CG40" i="100"/>
  <c r="CC40" i="100"/>
  <c r="BY40" i="100"/>
  <c r="BU40" i="100"/>
  <c r="BQ40" i="100"/>
  <c r="BM40" i="100"/>
  <c r="BI40" i="100"/>
  <c r="BE40" i="100"/>
  <c r="BA40" i="100"/>
  <c r="AW40" i="100"/>
  <c r="AS40" i="100"/>
  <c r="AO40" i="100"/>
  <c r="AK40" i="100"/>
  <c r="AG40" i="100"/>
  <c r="AC40" i="100"/>
  <c r="Y40" i="100"/>
  <c r="U40" i="100"/>
  <c r="Q40" i="100"/>
  <c r="M40" i="100"/>
  <c r="DY39" i="100"/>
  <c r="DU39" i="100"/>
  <c r="DQ39" i="100"/>
  <c r="DM39" i="100"/>
  <c r="DI39" i="100"/>
  <c r="DE39" i="100"/>
  <c r="DA39" i="100"/>
  <c r="CW39" i="100"/>
  <c r="CS39" i="100"/>
  <c r="CO39" i="100"/>
  <c r="CK39" i="100"/>
  <c r="CG39" i="100"/>
  <c r="CC39" i="100"/>
  <c r="BY39" i="100"/>
  <c r="BU39" i="100"/>
  <c r="BQ39" i="100"/>
  <c r="BM39" i="100"/>
  <c r="BI39" i="100"/>
  <c r="BE39" i="100"/>
  <c r="BA39" i="100"/>
  <c r="AW39" i="100"/>
  <c r="AS39" i="100"/>
  <c r="AO39" i="100"/>
  <c r="AK39" i="100"/>
  <c r="AG39" i="100"/>
  <c r="AC39" i="100"/>
  <c r="Y39" i="100"/>
  <c r="U39" i="100"/>
  <c r="Q39" i="100"/>
  <c r="M39" i="100"/>
  <c r="DY38" i="100"/>
  <c r="DU38" i="100"/>
  <c r="DQ38" i="100"/>
  <c r="DM38" i="100"/>
  <c r="DI38" i="100"/>
  <c r="DE38" i="100"/>
  <c r="DA38" i="100"/>
  <c r="CW38" i="100"/>
  <c r="CS38" i="100"/>
  <c r="CO38" i="100"/>
  <c r="CK38" i="100"/>
  <c r="CG38" i="100"/>
  <c r="CC38" i="100"/>
  <c r="BY38" i="100"/>
  <c r="BU38" i="100"/>
  <c r="BQ38" i="100"/>
  <c r="BM38" i="100"/>
  <c r="BI38" i="100"/>
  <c r="BE38" i="100"/>
  <c r="BA38" i="100"/>
  <c r="AW38" i="100"/>
  <c r="AS38" i="100"/>
  <c r="AO38" i="100"/>
  <c r="AK38" i="100"/>
  <c r="AG38" i="100"/>
  <c r="AC38" i="100"/>
  <c r="Y38" i="100"/>
  <c r="U38" i="100"/>
  <c r="Q38" i="100"/>
  <c r="M38" i="100"/>
  <c r="DY37" i="100"/>
  <c r="DU37" i="100"/>
  <c r="DQ37" i="100"/>
  <c r="DM37" i="100"/>
  <c r="DI37" i="100"/>
  <c r="DE37" i="100"/>
  <c r="DA37" i="100"/>
  <c r="CW37" i="100"/>
  <c r="CS37" i="100"/>
  <c r="CO37" i="100"/>
  <c r="CK37" i="100"/>
  <c r="CG37" i="100"/>
  <c r="CC37" i="100"/>
  <c r="BY37" i="100"/>
  <c r="BU37" i="100"/>
  <c r="BQ37" i="100"/>
  <c r="BM37" i="100"/>
  <c r="BI37" i="100"/>
  <c r="BE37" i="100"/>
  <c r="BA37" i="100"/>
  <c r="AW37" i="100"/>
  <c r="AS37" i="100"/>
  <c r="AO37" i="100"/>
  <c r="AK37" i="100"/>
  <c r="AG37" i="100"/>
  <c r="AC37" i="100"/>
  <c r="Y37" i="100"/>
  <c r="U37" i="100"/>
  <c r="Q37" i="100"/>
  <c r="M37" i="100"/>
  <c r="DY36" i="100"/>
  <c r="DU36" i="100"/>
  <c r="DQ36" i="100"/>
  <c r="DM36" i="100"/>
  <c r="DI36" i="100"/>
  <c r="DE36" i="100"/>
  <c r="DA36" i="100"/>
  <c r="CW36" i="100"/>
  <c r="CS36" i="100"/>
  <c r="CO36" i="100"/>
  <c r="CK36" i="100"/>
  <c r="CG36" i="100"/>
  <c r="CC36" i="100"/>
  <c r="BY36" i="100"/>
  <c r="BU36" i="100"/>
  <c r="BQ36" i="100"/>
  <c r="BM36" i="100"/>
  <c r="BI36" i="100"/>
  <c r="BE36" i="100"/>
  <c r="BA36" i="100"/>
  <c r="AW36" i="100"/>
  <c r="AS36" i="100"/>
  <c r="AO36" i="100"/>
  <c r="AK36" i="100"/>
  <c r="AG36" i="100"/>
  <c r="AC36" i="100"/>
  <c r="Y36" i="100"/>
  <c r="U36" i="100"/>
  <c r="Q36" i="100"/>
  <c r="M36" i="100"/>
  <c r="DY35" i="100"/>
  <c r="DU35" i="100"/>
  <c r="DQ35" i="100"/>
  <c r="DM35" i="100"/>
  <c r="DI35" i="100"/>
  <c r="DE35" i="100"/>
  <c r="DA35" i="100"/>
  <c r="CW35" i="100"/>
  <c r="CS35" i="100"/>
  <c r="CO35" i="100"/>
  <c r="CK35" i="100"/>
  <c r="CG35" i="100"/>
  <c r="CC35" i="100"/>
  <c r="BY35" i="100"/>
  <c r="BU35" i="100"/>
  <c r="BQ35" i="100"/>
  <c r="BM35" i="100"/>
  <c r="BI35" i="100"/>
  <c r="BE35" i="100"/>
  <c r="BA35" i="100"/>
  <c r="AW35" i="100"/>
  <c r="AS35" i="100"/>
  <c r="AO35" i="100"/>
  <c r="AK35" i="100"/>
  <c r="AG35" i="100"/>
  <c r="AC35" i="100"/>
  <c r="Y35" i="100"/>
  <c r="U35" i="100"/>
  <c r="Q35" i="100"/>
  <c r="M35" i="100"/>
  <c r="DY34" i="100"/>
  <c r="DU34" i="100"/>
  <c r="DQ34" i="100"/>
  <c r="DM34" i="100"/>
  <c r="DI34" i="100"/>
  <c r="DE34" i="100"/>
  <c r="DA34" i="100"/>
  <c r="CW34" i="100"/>
  <c r="CS34" i="100"/>
  <c r="CO34" i="100"/>
  <c r="CK34" i="100"/>
  <c r="CG34" i="100"/>
  <c r="CC34" i="100"/>
  <c r="BY34" i="100"/>
  <c r="BU34" i="100"/>
  <c r="BQ34" i="100"/>
  <c r="BM34" i="100"/>
  <c r="BI34" i="100"/>
  <c r="BE34" i="100"/>
  <c r="BA34" i="100"/>
  <c r="AW34" i="100"/>
  <c r="AS34" i="100"/>
  <c r="AO34" i="100"/>
  <c r="AK34" i="100"/>
  <c r="AG34" i="100"/>
  <c r="AC34" i="100"/>
  <c r="Y34" i="100"/>
  <c r="U34" i="100"/>
  <c r="Q34" i="100"/>
  <c r="M34" i="100"/>
  <c r="DY33" i="100"/>
  <c r="DU33" i="100"/>
  <c r="DQ33" i="100"/>
  <c r="DM33" i="100"/>
  <c r="DI33" i="100"/>
  <c r="DE33" i="100"/>
  <c r="DA33" i="100"/>
  <c r="CW33" i="100"/>
  <c r="CS33" i="100"/>
  <c r="CO33" i="100"/>
  <c r="CK33" i="100"/>
  <c r="CG33" i="100"/>
  <c r="CC33" i="100"/>
  <c r="BY33" i="100"/>
  <c r="BU33" i="100"/>
  <c r="BQ33" i="100"/>
  <c r="BM33" i="100"/>
  <c r="BI33" i="100"/>
  <c r="BE33" i="100"/>
  <c r="BA33" i="100"/>
  <c r="AW33" i="100"/>
  <c r="AS33" i="100"/>
  <c r="AO33" i="100"/>
  <c r="AK33" i="100"/>
  <c r="AG33" i="100"/>
  <c r="AC33" i="100"/>
  <c r="Y33" i="100"/>
  <c r="U33" i="100"/>
  <c r="Q33" i="100"/>
  <c r="M33" i="100"/>
  <c r="DY32" i="100"/>
  <c r="DU32" i="100"/>
  <c r="DQ32" i="100"/>
  <c r="DM32" i="100"/>
  <c r="DI32" i="100"/>
  <c r="DE32" i="100"/>
  <c r="DA32" i="100"/>
  <c r="CW32" i="100"/>
  <c r="CS32" i="100"/>
  <c r="CO32" i="100"/>
  <c r="CK32" i="100"/>
  <c r="CG32" i="100"/>
  <c r="CC32" i="100"/>
  <c r="BY32" i="100"/>
  <c r="BU32" i="100"/>
  <c r="BQ32" i="100"/>
  <c r="BM32" i="100"/>
  <c r="BI32" i="100"/>
  <c r="BE32" i="100"/>
  <c r="BA32" i="100"/>
  <c r="AW32" i="100"/>
  <c r="AO32" i="100"/>
  <c r="AK32" i="100"/>
  <c r="AG32" i="100"/>
  <c r="AC32" i="100"/>
  <c r="Y32" i="100"/>
  <c r="U32" i="100"/>
  <c r="Q32" i="100"/>
  <c r="M32" i="100"/>
  <c r="DY31" i="100"/>
  <c r="DU31" i="100"/>
  <c r="DQ31" i="100"/>
  <c r="DM31" i="100"/>
  <c r="DI31" i="100"/>
  <c r="DE31" i="100"/>
  <c r="DA31" i="100"/>
  <c r="CW31" i="100"/>
  <c r="CS31" i="100"/>
  <c r="CO31" i="100"/>
  <c r="CK31" i="100"/>
  <c r="CG31" i="100"/>
  <c r="CC31" i="100"/>
  <c r="BY31" i="100"/>
  <c r="BU31" i="100"/>
  <c r="BQ31" i="100"/>
  <c r="BM31" i="100"/>
  <c r="BI31" i="100"/>
  <c r="BE31" i="100"/>
  <c r="BA31" i="100"/>
  <c r="AW31" i="100"/>
  <c r="AO31" i="100"/>
  <c r="AG31" i="100"/>
  <c r="AC31" i="100"/>
  <c r="Y31" i="100"/>
  <c r="U31" i="100"/>
  <c r="Q31" i="100"/>
  <c r="M31" i="100"/>
  <c r="DY30" i="100"/>
  <c r="DU30" i="100"/>
  <c r="DQ30" i="100"/>
  <c r="DM30" i="100"/>
  <c r="DI30" i="100"/>
  <c r="DE30" i="100"/>
  <c r="DA30" i="100"/>
  <c r="CW30" i="100"/>
  <c r="CS30" i="100"/>
  <c r="CO30" i="100"/>
  <c r="CK30" i="100"/>
  <c r="CG30" i="100"/>
  <c r="CC30" i="100"/>
  <c r="BY30" i="100"/>
  <c r="BU30" i="100"/>
  <c r="BQ30" i="100"/>
  <c r="BM30" i="100"/>
  <c r="BI30" i="100"/>
  <c r="BE30" i="100"/>
  <c r="BA30" i="100"/>
  <c r="AW30" i="100"/>
  <c r="AO30" i="100"/>
  <c r="AG30" i="100"/>
  <c r="AC30" i="100"/>
  <c r="Y30" i="100"/>
  <c r="U30" i="100"/>
  <c r="Q30" i="100"/>
  <c r="M30" i="100"/>
  <c r="DY29" i="100"/>
  <c r="DU29" i="100"/>
  <c r="DQ29" i="100"/>
  <c r="DM29" i="100"/>
  <c r="DI29" i="100"/>
  <c r="DE29" i="100"/>
  <c r="DA29" i="100"/>
  <c r="CW29" i="100"/>
  <c r="CS29" i="100"/>
  <c r="CO29" i="100"/>
  <c r="CK29" i="100"/>
  <c r="CG29" i="100"/>
  <c r="CC29" i="100"/>
  <c r="BU29" i="100"/>
  <c r="BQ29" i="100"/>
  <c r="BI29" i="100"/>
  <c r="BE29" i="100"/>
  <c r="BA29" i="100"/>
  <c r="AW29" i="100"/>
  <c r="AO29" i="100"/>
  <c r="AG29" i="100"/>
  <c r="AC29" i="100"/>
  <c r="Y29" i="100"/>
  <c r="U29" i="100"/>
  <c r="Q29" i="100"/>
  <c r="M29" i="100"/>
  <c r="DY28" i="100"/>
  <c r="DU28" i="100"/>
  <c r="DQ28" i="100"/>
  <c r="DM28" i="100"/>
  <c r="DI28" i="100"/>
  <c r="DE28" i="100"/>
  <c r="DA28" i="100"/>
  <c r="CW28" i="100"/>
  <c r="CS28" i="100"/>
  <c r="CO28" i="100"/>
  <c r="CK28" i="100"/>
  <c r="CG28" i="100"/>
  <c r="CC28" i="100"/>
  <c r="BQ28" i="100"/>
  <c r="BI28" i="100"/>
  <c r="BE28" i="100"/>
  <c r="BA28" i="100"/>
  <c r="AW28" i="100"/>
  <c r="AO28" i="100"/>
  <c r="AG28" i="100"/>
  <c r="AC28" i="100"/>
  <c r="Y28" i="100"/>
  <c r="U28" i="100"/>
  <c r="Q28" i="100"/>
  <c r="M28" i="100"/>
  <c r="DY27" i="100"/>
  <c r="DU27" i="100"/>
  <c r="DQ27" i="100"/>
  <c r="DM27" i="100"/>
  <c r="DI27" i="100"/>
  <c r="DE27" i="100"/>
  <c r="DA27" i="100"/>
  <c r="CW27" i="100"/>
  <c r="CS27" i="100"/>
  <c r="CO27" i="100"/>
  <c r="CK27" i="100"/>
  <c r="CC27" i="100"/>
  <c r="BQ27" i="100"/>
  <c r="BI27" i="100"/>
  <c r="BE27" i="100"/>
  <c r="BA27" i="100"/>
  <c r="AW27" i="100"/>
  <c r="AO27" i="100"/>
  <c r="AG27" i="100"/>
  <c r="Y27" i="100"/>
  <c r="U27" i="100"/>
  <c r="Q27" i="100"/>
  <c r="M27" i="100"/>
  <c r="DY26" i="100"/>
  <c r="DU26" i="100"/>
  <c r="DQ26" i="100"/>
  <c r="DM26" i="100"/>
  <c r="DI26" i="100"/>
  <c r="DE26" i="100"/>
  <c r="DA26" i="100"/>
  <c r="CW26" i="100"/>
  <c r="CS26" i="100"/>
  <c r="CO26" i="100"/>
  <c r="CK26" i="100"/>
  <c r="CC26" i="100"/>
  <c r="BQ26" i="100"/>
  <c r="BI26" i="100"/>
  <c r="BE26" i="100"/>
  <c r="BA26" i="100"/>
  <c r="AG26" i="100"/>
  <c r="Y26" i="100"/>
  <c r="U26" i="100"/>
  <c r="Q26" i="100"/>
  <c r="M26" i="100"/>
  <c r="DY25" i="100"/>
  <c r="DU25" i="100"/>
  <c r="DQ25" i="100"/>
  <c r="DM25" i="100"/>
  <c r="DI25" i="100"/>
  <c r="DE25" i="100"/>
  <c r="DA25" i="100"/>
  <c r="CW25" i="100"/>
  <c r="CS25" i="100"/>
  <c r="CO25" i="100"/>
  <c r="CK25" i="100"/>
  <c r="CC25" i="100"/>
  <c r="BQ25" i="100"/>
  <c r="BI25" i="100"/>
  <c r="BE25" i="100"/>
  <c r="BA25" i="100"/>
  <c r="U25" i="100"/>
  <c r="Q25" i="100"/>
  <c r="M25" i="100"/>
  <c r="DY24" i="100"/>
  <c r="DQ24" i="100"/>
  <c r="DM24" i="100"/>
  <c r="DI24" i="100"/>
  <c r="DE24" i="100"/>
  <c r="DA24" i="100"/>
  <c r="CW24" i="100"/>
  <c r="CS24" i="100"/>
  <c r="CO24" i="100"/>
  <c r="CK24" i="100"/>
  <c r="CC24" i="100"/>
  <c r="BQ24" i="100"/>
  <c r="BI24" i="100"/>
  <c r="U24" i="100"/>
  <c r="Q24" i="100"/>
  <c r="DY23" i="100"/>
  <c r="DQ23" i="100"/>
  <c r="DM23" i="100"/>
  <c r="DE23" i="100"/>
  <c r="DA23" i="100"/>
  <c r="CW23" i="100"/>
  <c r="CS23" i="100"/>
  <c r="CK23" i="100"/>
  <c r="CC23" i="100"/>
  <c r="BQ23" i="100"/>
  <c r="BI23" i="100"/>
  <c r="U23" i="100"/>
  <c r="DY22" i="100"/>
  <c r="DM22" i="100"/>
  <c r="DE22" i="100"/>
  <c r="DA22" i="100"/>
  <c r="CW22" i="100"/>
  <c r="CS22" i="100"/>
  <c r="CK22" i="100"/>
  <c r="CC22" i="100"/>
  <c r="BI22" i="100"/>
  <c r="U22" i="100"/>
  <c r="DE21" i="100"/>
  <c r="CS21" i="100"/>
  <c r="CK21" i="100"/>
  <c r="CC21" i="100"/>
  <c r="U21" i="100"/>
  <c r="DE20" i="100"/>
  <c r="CC20" i="100"/>
  <c r="DY14" i="100"/>
  <c r="DY15" i="100" s="1"/>
  <c r="DY16" i="100" s="1"/>
  <c r="DY17" i="100" s="1"/>
  <c r="DY18" i="100" s="1"/>
  <c r="DY19" i="100" s="1"/>
  <c r="DY20" i="100" s="1"/>
  <c r="DY21" i="100" s="1"/>
  <c r="DU14" i="100"/>
  <c r="DU15" i="100" s="1"/>
  <c r="DU16" i="100" s="1"/>
  <c r="DU17" i="100" s="1"/>
  <c r="DU18" i="100" s="1"/>
  <c r="DU19" i="100" s="1"/>
  <c r="DU20" i="100" s="1"/>
  <c r="DU21" i="100" s="1"/>
  <c r="DU22" i="100" s="1"/>
  <c r="DU23" i="100" s="1"/>
  <c r="DU24" i="100" s="1"/>
  <c r="DQ14" i="100"/>
  <c r="DQ15" i="100" s="1"/>
  <c r="DQ16" i="100" s="1"/>
  <c r="DQ17" i="100" s="1"/>
  <c r="DQ18" i="100" s="1"/>
  <c r="DQ19" i="100" s="1"/>
  <c r="DQ20" i="100" s="1"/>
  <c r="DQ21" i="100" s="1"/>
  <c r="DQ22" i="100" s="1"/>
  <c r="DM14" i="100"/>
  <c r="DM15" i="100" s="1"/>
  <c r="DM16" i="100" s="1"/>
  <c r="DM17" i="100" s="1"/>
  <c r="DM18" i="100" s="1"/>
  <c r="DM19" i="100" s="1"/>
  <c r="DM20" i="100" s="1"/>
  <c r="DM21" i="100" s="1"/>
  <c r="DI14" i="100"/>
  <c r="DI15" i="100" s="1"/>
  <c r="DI16" i="100" s="1"/>
  <c r="DI17" i="100" s="1"/>
  <c r="DI18" i="100" s="1"/>
  <c r="DI19" i="100" s="1"/>
  <c r="DI20" i="100" s="1"/>
  <c r="DI21" i="100" s="1"/>
  <c r="DI22" i="100" s="1"/>
  <c r="DI23" i="100" s="1"/>
  <c r="DE14" i="100"/>
  <c r="DE15" i="100" s="1"/>
  <c r="DE16" i="100" s="1"/>
  <c r="DE17" i="100" s="1"/>
  <c r="DE18" i="100" s="1"/>
  <c r="DE19" i="100" s="1"/>
  <c r="DA14" i="100"/>
  <c r="DA15" i="100" s="1"/>
  <c r="DA16" i="100" s="1"/>
  <c r="DA17" i="100" s="1"/>
  <c r="DA18" i="100" s="1"/>
  <c r="DA19" i="100" s="1"/>
  <c r="DA20" i="100" s="1"/>
  <c r="DA21" i="100" s="1"/>
  <c r="CW14" i="100"/>
  <c r="CW15" i="100" s="1"/>
  <c r="CW16" i="100" s="1"/>
  <c r="CW17" i="100" s="1"/>
  <c r="CW18" i="100" s="1"/>
  <c r="CW19" i="100" s="1"/>
  <c r="CW20" i="100" s="1"/>
  <c r="CW21" i="100" s="1"/>
  <c r="CS14" i="100"/>
  <c r="CS15" i="100" s="1"/>
  <c r="CS16" i="100" s="1"/>
  <c r="CS17" i="100" s="1"/>
  <c r="CS18" i="100" s="1"/>
  <c r="CS19" i="100" s="1"/>
  <c r="CS20" i="100" s="1"/>
  <c r="CO14" i="100"/>
  <c r="CO15" i="100" s="1"/>
  <c r="CO16" i="100" s="1"/>
  <c r="CO17" i="100" s="1"/>
  <c r="CO18" i="100" s="1"/>
  <c r="CO19" i="100" s="1"/>
  <c r="CO20" i="100" s="1"/>
  <c r="CO21" i="100" s="1"/>
  <c r="CO22" i="100" s="1"/>
  <c r="CO23" i="100" s="1"/>
  <c r="CK14" i="100"/>
  <c r="CK15" i="100" s="1"/>
  <c r="CK16" i="100" s="1"/>
  <c r="CK17" i="100" s="1"/>
  <c r="CK18" i="100" s="1"/>
  <c r="CK19" i="100" s="1"/>
  <c r="CK20" i="100" s="1"/>
  <c r="CG14" i="100"/>
  <c r="CG15" i="100" s="1"/>
  <c r="CG16" i="100" s="1"/>
  <c r="CG17" i="100" s="1"/>
  <c r="CG18" i="100" s="1"/>
  <c r="CG19" i="100" s="1"/>
  <c r="CG20" i="100" s="1"/>
  <c r="CG21" i="100" s="1"/>
  <c r="CG22" i="100" s="1"/>
  <c r="CG23" i="100" s="1"/>
  <c r="CG24" i="100" s="1"/>
  <c r="CG25" i="100" s="1"/>
  <c r="CG26" i="100" s="1"/>
  <c r="CG27" i="100" s="1"/>
  <c r="CC14" i="100"/>
  <c r="CC15" i="100" s="1"/>
  <c r="CC16" i="100" s="1"/>
  <c r="CC17" i="100" s="1"/>
  <c r="CC18" i="100" s="1"/>
  <c r="CC19" i="100" s="1"/>
  <c r="BY14" i="100"/>
  <c r="BY15" i="100" s="1"/>
  <c r="BY16" i="100" s="1"/>
  <c r="BY17" i="100" s="1"/>
  <c r="BY18" i="100" s="1"/>
  <c r="BY19" i="100" s="1"/>
  <c r="BY20" i="100" s="1"/>
  <c r="BY21" i="100" s="1"/>
  <c r="BY22" i="100" s="1"/>
  <c r="BY23" i="100" s="1"/>
  <c r="BY24" i="100" s="1"/>
  <c r="BY25" i="100" s="1"/>
  <c r="BY26" i="100" s="1"/>
  <c r="BY27" i="100" s="1"/>
  <c r="BY28" i="100" s="1"/>
  <c r="BY29" i="100" s="1"/>
  <c r="BU14" i="100"/>
  <c r="BU15" i="100" s="1"/>
  <c r="BU16" i="100" s="1"/>
  <c r="BU17" i="100" s="1"/>
  <c r="BU18" i="100" s="1"/>
  <c r="BU19" i="100" s="1"/>
  <c r="BU20" i="100" s="1"/>
  <c r="BU21" i="100" s="1"/>
  <c r="BU22" i="100" s="1"/>
  <c r="BU23" i="100" s="1"/>
  <c r="BU24" i="100" s="1"/>
  <c r="BU25" i="100" s="1"/>
  <c r="BU26" i="100" s="1"/>
  <c r="BU27" i="100" s="1"/>
  <c r="BU28" i="100" s="1"/>
  <c r="BQ14" i="100"/>
  <c r="BQ15" i="100" s="1"/>
  <c r="BQ16" i="100" s="1"/>
  <c r="BQ17" i="100" s="1"/>
  <c r="BQ18" i="100" s="1"/>
  <c r="BQ19" i="100" s="1"/>
  <c r="BQ20" i="100" s="1"/>
  <c r="BQ21" i="100" s="1"/>
  <c r="BQ22" i="100" s="1"/>
  <c r="BM14" i="100"/>
  <c r="BM15" i="100" s="1"/>
  <c r="BM16" i="100" s="1"/>
  <c r="BM17" i="100" s="1"/>
  <c r="BM18" i="100" s="1"/>
  <c r="BM19" i="100" s="1"/>
  <c r="BM20" i="100" s="1"/>
  <c r="BM21" i="100" s="1"/>
  <c r="BM22" i="100" s="1"/>
  <c r="BM23" i="100" s="1"/>
  <c r="BM24" i="100" s="1"/>
  <c r="BM25" i="100" s="1"/>
  <c r="BM26" i="100" s="1"/>
  <c r="BM27" i="100" s="1"/>
  <c r="BM28" i="100" s="1"/>
  <c r="BM29" i="100" s="1"/>
  <c r="BI14" i="100"/>
  <c r="BI15" i="100" s="1"/>
  <c r="BI16" i="100" s="1"/>
  <c r="BI17" i="100" s="1"/>
  <c r="BI18" i="100" s="1"/>
  <c r="BI19" i="100" s="1"/>
  <c r="BI20" i="100" s="1"/>
  <c r="BI21" i="100" s="1"/>
  <c r="BE14" i="100"/>
  <c r="BE15" i="100" s="1"/>
  <c r="BE16" i="100" s="1"/>
  <c r="BE17" i="100" s="1"/>
  <c r="BE18" i="100" s="1"/>
  <c r="BE19" i="100" s="1"/>
  <c r="BE20" i="100" s="1"/>
  <c r="BE21" i="100" s="1"/>
  <c r="BE22" i="100" s="1"/>
  <c r="BE23" i="100" s="1"/>
  <c r="BE24" i="100" s="1"/>
  <c r="BA14" i="100"/>
  <c r="BA15" i="100" s="1"/>
  <c r="BA16" i="100" s="1"/>
  <c r="BA17" i="100" s="1"/>
  <c r="BA18" i="100" s="1"/>
  <c r="BA19" i="100" s="1"/>
  <c r="BA20" i="100" s="1"/>
  <c r="BA21" i="100" s="1"/>
  <c r="BA22" i="100" s="1"/>
  <c r="BA23" i="100" s="1"/>
  <c r="BA24" i="100" s="1"/>
  <c r="AW14" i="100"/>
  <c r="AW15" i="100" s="1"/>
  <c r="AW16" i="100" s="1"/>
  <c r="AW17" i="100" s="1"/>
  <c r="AW18" i="100" s="1"/>
  <c r="AW19" i="100" s="1"/>
  <c r="AW20" i="100" s="1"/>
  <c r="AW21" i="100" s="1"/>
  <c r="AW22" i="100" s="1"/>
  <c r="AW23" i="100" s="1"/>
  <c r="AW24" i="100" s="1"/>
  <c r="AW25" i="100" s="1"/>
  <c r="AW26" i="100" s="1"/>
  <c r="AS14" i="100"/>
  <c r="AS15" i="100" s="1"/>
  <c r="AS16" i="100" s="1"/>
  <c r="AS17" i="100" s="1"/>
  <c r="AS18" i="100" s="1"/>
  <c r="AS19" i="100" s="1"/>
  <c r="AS20" i="100" s="1"/>
  <c r="AS21" i="100" s="1"/>
  <c r="AS22" i="100" s="1"/>
  <c r="AS23" i="100" s="1"/>
  <c r="AS24" i="100" s="1"/>
  <c r="AS25" i="100" s="1"/>
  <c r="AS26" i="100" s="1"/>
  <c r="AS27" i="100" s="1"/>
  <c r="AS28" i="100" s="1"/>
  <c r="AS29" i="100" s="1"/>
  <c r="AS30" i="100" s="1"/>
  <c r="AS31" i="100" s="1"/>
  <c r="AS32" i="100" s="1"/>
  <c r="AO14" i="100"/>
  <c r="AO15" i="100" s="1"/>
  <c r="AO16" i="100" s="1"/>
  <c r="AO17" i="100" s="1"/>
  <c r="AO18" i="100" s="1"/>
  <c r="AO19" i="100" s="1"/>
  <c r="AO20" i="100" s="1"/>
  <c r="AO21" i="100" s="1"/>
  <c r="AO22" i="100" s="1"/>
  <c r="AO23" i="100" s="1"/>
  <c r="AO24" i="100" s="1"/>
  <c r="AO25" i="100" s="1"/>
  <c r="AO26" i="100" s="1"/>
  <c r="AK14" i="100"/>
  <c r="AK15" i="100" s="1"/>
  <c r="AK16" i="100" s="1"/>
  <c r="AK17" i="100" s="1"/>
  <c r="AK18" i="100" s="1"/>
  <c r="AK19" i="100" s="1"/>
  <c r="AK20" i="100" s="1"/>
  <c r="AK21" i="100" s="1"/>
  <c r="AK22" i="100" s="1"/>
  <c r="AK23" i="100" s="1"/>
  <c r="AK24" i="100" s="1"/>
  <c r="AK25" i="100" s="1"/>
  <c r="AK26" i="100" s="1"/>
  <c r="AK27" i="100" s="1"/>
  <c r="AK28" i="100" s="1"/>
  <c r="AK29" i="100" s="1"/>
  <c r="AK30" i="100" s="1"/>
  <c r="AK31" i="100" s="1"/>
  <c r="AG14" i="100"/>
  <c r="AG15" i="100" s="1"/>
  <c r="AG16" i="100" s="1"/>
  <c r="AG17" i="100" s="1"/>
  <c r="AG18" i="100" s="1"/>
  <c r="AG19" i="100" s="1"/>
  <c r="AG20" i="100" s="1"/>
  <c r="AG21" i="100" s="1"/>
  <c r="AG22" i="100" s="1"/>
  <c r="AG23" i="100" s="1"/>
  <c r="AG24" i="100" s="1"/>
  <c r="AG25" i="100" s="1"/>
  <c r="AC14" i="100"/>
  <c r="AC15" i="100" s="1"/>
  <c r="AC16" i="100" s="1"/>
  <c r="AC17" i="100" s="1"/>
  <c r="AC18" i="100" s="1"/>
  <c r="AC19" i="100" s="1"/>
  <c r="AC20" i="100" s="1"/>
  <c r="AC21" i="100" s="1"/>
  <c r="AC22" i="100" s="1"/>
  <c r="AC23" i="100" s="1"/>
  <c r="AC24" i="100" s="1"/>
  <c r="AC25" i="100" s="1"/>
  <c r="AC26" i="100" s="1"/>
  <c r="AC27" i="100" s="1"/>
  <c r="Y14" i="100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U14" i="100"/>
  <c r="U15" i="100" s="1"/>
  <c r="U16" i="100" s="1"/>
  <c r="U17" i="100" s="1"/>
  <c r="U18" i="100" s="1"/>
  <c r="U19" i="100" s="1"/>
  <c r="U20" i="100" s="1"/>
  <c r="Q14" i="100"/>
  <c r="Q15" i="100" s="1"/>
  <c r="Q16" i="100" s="1"/>
  <c r="Q17" i="100" s="1"/>
  <c r="Q18" i="100" s="1"/>
  <c r="Q19" i="100" s="1"/>
  <c r="Q20" i="100" s="1"/>
  <c r="Q21" i="100" s="1"/>
  <c r="Q22" i="100" s="1"/>
  <c r="Q23" i="100" s="1"/>
  <c r="M14" i="100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I15" i="100"/>
  <c r="H15" i="100"/>
  <c r="I14" i="100"/>
  <c r="H14" i="100"/>
  <c r="I13" i="100"/>
  <c r="G13" i="100" s="1"/>
  <c r="H13" i="100"/>
  <c r="A8" i="100"/>
  <c r="A9" i="100" s="1"/>
  <c r="A10" i="100" s="1"/>
  <c r="A11" i="100" s="1"/>
  <c r="A12" i="100" s="1"/>
  <c r="A13" i="100" s="1"/>
  <c r="A14" i="100" s="1"/>
  <c r="A15" i="100" s="1"/>
  <c r="A16" i="100" s="1"/>
  <c r="A17" i="100" s="1"/>
  <c r="A18" i="100" s="1"/>
  <c r="A19" i="100" s="1"/>
  <c r="A20" i="100" s="1"/>
  <c r="A21" i="100" s="1"/>
  <c r="A22" i="100" s="1"/>
  <c r="A23" i="100" s="1"/>
  <c r="A24" i="100" s="1"/>
  <c r="A25" i="100" s="1"/>
  <c r="A26" i="100" s="1"/>
  <c r="A27" i="100" s="1"/>
  <c r="A28" i="100" s="1"/>
  <c r="A29" i="100" s="1"/>
  <c r="A30" i="100" s="1"/>
  <c r="A31" i="100" s="1"/>
  <c r="A32" i="100" s="1"/>
  <c r="A33" i="100" s="1"/>
  <c r="A34" i="100" s="1"/>
  <c r="A35" i="100" s="1"/>
  <c r="A36" i="100" s="1"/>
  <c r="A37" i="100" s="1"/>
  <c r="A38" i="100" s="1"/>
  <c r="A39" i="100" s="1"/>
  <c r="A40" i="100" s="1"/>
  <c r="A41" i="100" s="1"/>
  <c r="A42" i="100" s="1"/>
  <c r="A43" i="100" s="1"/>
  <c r="A44" i="100" s="1"/>
  <c r="A45" i="100" s="1"/>
  <c r="A46" i="100" s="1"/>
  <c r="A47" i="100" s="1"/>
  <c r="A48" i="100" s="1"/>
  <c r="A49" i="100" s="1"/>
  <c r="A50" i="100" s="1"/>
  <c r="A51" i="100" s="1"/>
  <c r="A52" i="100" s="1"/>
  <c r="A53" i="100" s="1"/>
  <c r="A54" i="100" s="1"/>
  <c r="A55" i="100" s="1"/>
  <c r="A56" i="100" s="1"/>
  <c r="A57" i="100" s="1"/>
  <c r="DQ103" i="66"/>
  <c r="DM103" i="66"/>
  <c r="DI103" i="66"/>
  <c r="DE103" i="66"/>
  <c r="DA103" i="66"/>
  <c r="CW103" i="66"/>
  <c r="CS103" i="66"/>
  <c r="CO103" i="66"/>
  <c r="CK103" i="66"/>
  <c r="CG103" i="66"/>
  <c r="CC103" i="66"/>
  <c r="BY103" i="66"/>
  <c r="BU103" i="66"/>
  <c r="BQ103" i="66"/>
  <c r="BM103" i="66"/>
  <c r="BI103" i="66"/>
  <c r="BE103" i="66"/>
  <c r="BA103" i="66"/>
  <c r="AW103" i="66"/>
  <c r="AS103" i="66"/>
  <c r="AO103" i="66"/>
  <c r="AK103" i="66"/>
  <c r="AG103" i="66"/>
  <c r="AC103" i="66"/>
  <c r="Y103" i="66"/>
  <c r="U103" i="66"/>
  <c r="Q103" i="66"/>
  <c r="M103" i="66"/>
  <c r="DQ102" i="66"/>
  <c r="DM102" i="66"/>
  <c r="DI102" i="66"/>
  <c r="DE102" i="66"/>
  <c r="DA102" i="66"/>
  <c r="CW102" i="66"/>
  <c r="CS102" i="66"/>
  <c r="CO102" i="66"/>
  <c r="CK102" i="66"/>
  <c r="CG102" i="66"/>
  <c r="CC102" i="66"/>
  <c r="BY102" i="66"/>
  <c r="BU102" i="66"/>
  <c r="BQ102" i="66"/>
  <c r="BM102" i="66"/>
  <c r="BI102" i="66"/>
  <c r="BE102" i="66"/>
  <c r="BA102" i="66"/>
  <c r="AW102" i="66"/>
  <c r="AS102" i="66"/>
  <c r="AO102" i="66"/>
  <c r="AK102" i="66"/>
  <c r="AG102" i="66"/>
  <c r="AC102" i="66"/>
  <c r="Y102" i="66"/>
  <c r="U102" i="66"/>
  <c r="Q102" i="66"/>
  <c r="M102" i="66"/>
  <c r="DY101" i="66"/>
  <c r="DU101" i="66"/>
  <c r="DQ101" i="66"/>
  <c r="DM101" i="66"/>
  <c r="DI101" i="66"/>
  <c r="DE101" i="66"/>
  <c r="DA101" i="66"/>
  <c r="CW101" i="66"/>
  <c r="CS101" i="66"/>
  <c r="CO101" i="66"/>
  <c r="CK101" i="66"/>
  <c r="CG101" i="66"/>
  <c r="CC101" i="66"/>
  <c r="BY101" i="66"/>
  <c r="BU101" i="66"/>
  <c r="BQ101" i="66"/>
  <c r="BM101" i="66"/>
  <c r="BI101" i="66"/>
  <c r="BE101" i="66"/>
  <c r="BA101" i="66"/>
  <c r="AW101" i="66"/>
  <c r="AS101" i="66"/>
  <c r="AO101" i="66"/>
  <c r="AK101" i="66"/>
  <c r="AG101" i="66"/>
  <c r="AC101" i="66"/>
  <c r="Y101" i="66"/>
  <c r="U101" i="66"/>
  <c r="Q101" i="66"/>
  <c r="M101" i="66"/>
  <c r="A101" i="66"/>
  <c r="DY100" i="66"/>
  <c r="DU100" i="66"/>
  <c r="DQ100" i="66"/>
  <c r="DM100" i="66"/>
  <c r="DI100" i="66"/>
  <c r="DE100" i="66"/>
  <c r="DA100" i="66"/>
  <c r="CW100" i="66"/>
  <c r="CS100" i="66"/>
  <c r="CO100" i="66"/>
  <c r="CK100" i="66"/>
  <c r="CG100" i="66"/>
  <c r="CC100" i="66"/>
  <c r="BY100" i="66"/>
  <c r="BU100" i="66"/>
  <c r="BQ100" i="66"/>
  <c r="BM100" i="66"/>
  <c r="BI100" i="66"/>
  <c r="BE100" i="66"/>
  <c r="BA100" i="66"/>
  <c r="AW100" i="66"/>
  <c r="AS100" i="66"/>
  <c r="AO100" i="66"/>
  <c r="AK100" i="66"/>
  <c r="AG100" i="66"/>
  <c r="AC100" i="66"/>
  <c r="Y100" i="66"/>
  <c r="U100" i="66"/>
  <c r="Q100" i="66"/>
  <c r="M100" i="66"/>
  <c r="A100" i="66"/>
  <c r="DY99" i="66"/>
  <c r="DU99" i="66"/>
  <c r="DQ99" i="66"/>
  <c r="DM99" i="66"/>
  <c r="DI99" i="66"/>
  <c r="DE99" i="66"/>
  <c r="DA99" i="66"/>
  <c r="CW99" i="66"/>
  <c r="CS99" i="66"/>
  <c r="CO99" i="66"/>
  <c r="CK99" i="66"/>
  <c r="CG99" i="66"/>
  <c r="CC99" i="66"/>
  <c r="BY99" i="66"/>
  <c r="BU99" i="66"/>
  <c r="BQ99" i="66"/>
  <c r="BM99" i="66"/>
  <c r="BI99" i="66"/>
  <c r="BE99" i="66"/>
  <c r="BA99" i="66"/>
  <c r="AW99" i="66"/>
  <c r="AS99" i="66"/>
  <c r="AO99" i="66"/>
  <c r="AK99" i="66"/>
  <c r="AG99" i="66"/>
  <c r="AC99" i="66"/>
  <c r="Y99" i="66"/>
  <c r="U99" i="66"/>
  <c r="Q99" i="66"/>
  <c r="M99" i="66"/>
  <c r="A99" i="66"/>
  <c r="DY98" i="66"/>
  <c r="DU98" i="66"/>
  <c r="DQ98" i="66"/>
  <c r="DM98" i="66"/>
  <c r="DI98" i="66"/>
  <c r="DE98" i="66"/>
  <c r="DA98" i="66"/>
  <c r="CW98" i="66"/>
  <c r="CS98" i="66"/>
  <c r="CO98" i="66"/>
  <c r="CK98" i="66"/>
  <c r="CG98" i="66"/>
  <c r="CC98" i="66"/>
  <c r="BY98" i="66"/>
  <c r="BU98" i="66"/>
  <c r="BQ98" i="66"/>
  <c r="BM98" i="66"/>
  <c r="BI98" i="66"/>
  <c r="BE98" i="66"/>
  <c r="BA98" i="66"/>
  <c r="AW98" i="66"/>
  <c r="AS98" i="66"/>
  <c r="AO98" i="66"/>
  <c r="AK98" i="66"/>
  <c r="AG98" i="66"/>
  <c r="AC98" i="66"/>
  <c r="Y98" i="66"/>
  <c r="U98" i="66"/>
  <c r="Q98" i="66"/>
  <c r="M98" i="66"/>
  <c r="A98" i="66"/>
  <c r="DY97" i="66"/>
  <c r="DU97" i="66"/>
  <c r="DQ97" i="66"/>
  <c r="DM97" i="66"/>
  <c r="DI97" i="66"/>
  <c r="DE97" i="66"/>
  <c r="DA97" i="66"/>
  <c r="CW97" i="66"/>
  <c r="CS97" i="66"/>
  <c r="CO97" i="66"/>
  <c r="CK97" i="66"/>
  <c r="CG97" i="66"/>
  <c r="CC97" i="66"/>
  <c r="BY97" i="66"/>
  <c r="BU97" i="66"/>
  <c r="BQ97" i="66"/>
  <c r="BM97" i="66"/>
  <c r="BI97" i="66"/>
  <c r="BE97" i="66"/>
  <c r="BA97" i="66"/>
  <c r="AW97" i="66"/>
  <c r="AS97" i="66"/>
  <c r="AO97" i="66"/>
  <c r="AK97" i="66"/>
  <c r="AG97" i="66"/>
  <c r="AC97" i="66"/>
  <c r="Y97" i="66"/>
  <c r="U97" i="66"/>
  <c r="Q97" i="66"/>
  <c r="M97" i="66"/>
  <c r="A97" i="66"/>
  <c r="DY96" i="66"/>
  <c r="DU96" i="66"/>
  <c r="DQ96" i="66"/>
  <c r="DM96" i="66"/>
  <c r="DI96" i="66"/>
  <c r="DE96" i="66"/>
  <c r="DA96" i="66"/>
  <c r="CW96" i="66"/>
  <c r="CS96" i="66"/>
  <c r="CO96" i="66"/>
  <c r="CK96" i="66"/>
  <c r="CG96" i="66"/>
  <c r="CC96" i="66"/>
  <c r="BY96" i="66"/>
  <c r="BU96" i="66"/>
  <c r="BQ96" i="66"/>
  <c r="BM96" i="66"/>
  <c r="BI96" i="66"/>
  <c r="BE96" i="66"/>
  <c r="BA96" i="66"/>
  <c r="AW96" i="66"/>
  <c r="AS96" i="66"/>
  <c r="AO96" i="66"/>
  <c r="AK96" i="66"/>
  <c r="AG96" i="66"/>
  <c r="AC96" i="66"/>
  <c r="Y96" i="66"/>
  <c r="U96" i="66"/>
  <c r="Q96" i="66"/>
  <c r="M96" i="66"/>
  <c r="A96" i="66"/>
  <c r="DY95" i="66"/>
  <c r="DU95" i="66"/>
  <c r="DQ95" i="66"/>
  <c r="DM95" i="66"/>
  <c r="DI95" i="66"/>
  <c r="DE95" i="66"/>
  <c r="DA95" i="66"/>
  <c r="CW95" i="66"/>
  <c r="CS95" i="66"/>
  <c r="CO95" i="66"/>
  <c r="CK95" i="66"/>
  <c r="CG95" i="66"/>
  <c r="CC95" i="66"/>
  <c r="BY95" i="66"/>
  <c r="BU95" i="66"/>
  <c r="BQ95" i="66"/>
  <c r="BM95" i="66"/>
  <c r="BI95" i="66"/>
  <c r="BE95" i="66"/>
  <c r="BA95" i="66"/>
  <c r="AW95" i="66"/>
  <c r="AS95" i="66"/>
  <c r="AO95" i="66"/>
  <c r="AK95" i="66"/>
  <c r="AG95" i="66"/>
  <c r="AC95" i="66"/>
  <c r="Y95" i="66"/>
  <c r="U95" i="66"/>
  <c r="Q95" i="66"/>
  <c r="M95" i="66"/>
  <c r="A95" i="66"/>
  <c r="DY94" i="66"/>
  <c r="DU94" i="66"/>
  <c r="DQ94" i="66"/>
  <c r="DM94" i="66"/>
  <c r="DI94" i="66"/>
  <c r="DE94" i="66"/>
  <c r="DA94" i="66"/>
  <c r="CW94" i="66"/>
  <c r="CS94" i="66"/>
  <c r="CO94" i="66"/>
  <c r="CK94" i="66"/>
  <c r="CG94" i="66"/>
  <c r="CC94" i="66"/>
  <c r="BY94" i="66"/>
  <c r="BU94" i="66"/>
  <c r="BQ94" i="66"/>
  <c r="BM94" i="66"/>
  <c r="BI94" i="66"/>
  <c r="BE94" i="66"/>
  <c r="BA94" i="66"/>
  <c r="AW94" i="66"/>
  <c r="AS94" i="66"/>
  <c r="AO94" i="66"/>
  <c r="AK94" i="66"/>
  <c r="AG94" i="66"/>
  <c r="AC94" i="66"/>
  <c r="Y94" i="66"/>
  <c r="U94" i="66"/>
  <c r="Q94" i="66"/>
  <c r="M94" i="66"/>
  <c r="A94" i="66"/>
  <c r="DY93" i="66"/>
  <c r="DU93" i="66"/>
  <c r="DQ93" i="66"/>
  <c r="DM93" i="66"/>
  <c r="DI93" i="66"/>
  <c r="DE93" i="66"/>
  <c r="DA93" i="66"/>
  <c r="CW93" i="66"/>
  <c r="CS93" i="66"/>
  <c r="CO93" i="66"/>
  <c r="CK93" i="66"/>
  <c r="CG93" i="66"/>
  <c r="CC93" i="66"/>
  <c r="BY93" i="66"/>
  <c r="BU93" i="66"/>
  <c r="BQ93" i="66"/>
  <c r="BM93" i="66"/>
  <c r="BI93" i="66"/>
  <c r="BE93" i="66"/>
  <c r="BA93" i="66"/>
  <c r="AW93" i="66"/>
  <c r="AS93" i="66"/>
  <c r="AO93" i="66"/>
  <c r="AK93" i="66"/>
  <c r="AG93" i="66"/>
  <c r="AC93" i="66"/>
  <c r="Y93" i="66"/>
  <c r="U93" i="66"/>
  <c r="Q93" i="66"/>
  <c r="M93" i="66"/>
  <c r="A93" i="66"/>
  <c r="DY92" i="66"/>
  <c r="DU92" i="66"/>
  <c r="DQ92" i="66"/>
  <c r="DM92" i="66"/>
  <c r="DI92" i="66"/>
  <c r="DE92" i="66"/>
  <c r="DA92" i="66"/>
  <c r="CW92" i="66"/>
  <c r="CS92" i="66"/>
  <c r="CO92" i="66"/>
  <c r="CK92" i="66"/>
  <c r="CG92" i="66"/>
  <c r="CC92" i="66"/>
  <c r="BY92" i="66"/>
  <c r="BU92" i="66"/>
  <c r="BQ92" i="66"/>
  <c r="BM92" i="66"/>
  <c r="BI92" i="66"/>
  <c r="BE92" i="66"/>
  <c r="BA92" i="66"/>
  <c r="AW92" i="66"/>
  <c r="AS92" i="66"/>
  <c r="AO92" i="66"/>
  <c r="AK92" i="66"/>
  <c r="AG92" i="66"/>
  <c r="AC92" i="66"/>
  <c r="Y92" i="66"/>
  <c r="U92" i="66"/>
  <c r="Q92" i="66"/>
  <c r="M92" i="66"/>
  <c r="A92" i="66"/>
  <c r="DY91" i="66"/>
  <c r="DU91" i="66"/>
  <c r="DQ91" i="66"/>
  <c r="DM91" i="66"/>
  <c r="DI91" i="66"/>
  <c r="DE91" i="66"/>
  <c r="DA91" i="66"/>
  <c r="CW91" i="66"/>
  <c r="CS91" i="66"/>
  <c r="CO91" i="66"/>
  <c r="CK91" i="66"/>
  <c r="CG91" i="66"/>
  <c r="CC91" i="66"/>
  <c r="BY91" i="66"/>
  <c r="BU91" i="66"/>
  <c r="BQ91" i="66"/>
  <c r="BM91" i="66"/>
  <c r="BI91" i="66"/>
  <c r="BE91" i="66"/>
  <c r="BA91" i="66"/>
  <c r="AW91" i="66"/>
  <c r="AS91" i="66"/>
  <c r="AO91" i="66"/>
  <c r="AK91" i="66"/>
  <c r="AG91" i="66"/>
  <c r="AC91" i="66"/>
  <c r="Y91" i="66"/>
  <c r="U91" i="66"/>
  <c r="Q91" i="66"/>
  <c r="M91" i="66"/>
  <c r="A91" i="66"/>
  <c r="DY90" i="66"/>
  <c r="DU90" i="66"/>
  <c r="DQ90" i="66"/>
  <c r="DM90" i="66"/>
  <c r="DI90" i="66"/>
  <c r="DE90" i="66"/>
  <c r="DA90" i="66"/>
  <c r="CW90" i="66"/>
  <c r="CS90" i="66"/>
  <c r="CO90" i="66"/>
  <c r="CK90" i="66"/>
  <c r="CG90" i="66"/>
  <c r="CC90" i="66"/>
  <c r="BY90" i="66"/>
  <c r="BU90" i="66"/>
  <c r="BQ90" i="66"/>
  <c r="BM90" i="66"/>
  <c r="BI90" i="66"/>
  <c r="BE90" i="66"/>
  <c r="BA90" i="66"/>
  <c r="AW90" i="66"/>
  <c r="AS90" i="66"/>
  <c r="AO90" i="66"/>
  <c r="AK90" i="66"/>
  <c r="AG90" i="66"/>
  <c r="AC90" i="66"/>
  <c r="Y90" i="66"/>
  <c r="U90" i="66"/>
  <c r="Q90" i="66"/>
  <c r="M90" i="66"/>
  <c r="A90" i="66"/>
  <c r="DY89" i="66"/>
  <c r="DU89" i="66"/>
  <c r="DQ89" i="66"/>
  <c r="DM89" i="66"/>
  <c r="DI89" i="66"/>
  <c r="DE89" i="66"/>
  <c r="DA89" i="66"/>
  <c r="CW89" i="66"/>
  <c r="CS89" i="66"/>
  <c r="CO89" i="66"/>
  <c r="CK89" i="66"/>
  <c r="CG89" i="66"/>
  <c r="CC89" i="66"/>
  <c r="BY89" i="66"/>
  <c r="BU89" i="66"/>
  <c r="BQ89" i="66"/>
  <c r="BM89" i="66"/>
  <c r="BI89" i="66"/>
  <c r="BE89" i="66"/>
  <c r="BA89" i="66"/>
  <c r="AW89" i="66"/>
  <c r="AS89" i="66"/>
  <c r="AO89" i="66"/>
  <c r="AK89" i="66"/>
  <c r="AG89" i="66"/>
  <c r="AC89" i="66"/>
  <c r="Y89" i="66"/>
  <c r="U89" i="66"/>
  <c r="Q89" i="66"/>
  <c r="M89" i="66"/>
  <c r="A89" i="66"/>
  <c r="DY88" i="66"/>
  <c r="DU88" i="66"/>
  <c r="DQ88" i="66"/>
  <c r="DM88" i="66"/>
  <c r="DI88" i="66"/>
  <c r="DE88" i="66"/>
  <c r="DA88" i="66"/>
  <c r="CW88" i="66"/>
  <c r="CS88" i="66"/>
  <c r="CO88" i="66"/>
  <c r="CK88" i="66"/>
  <c r="CG88" i="66"/>
  <c r="CC88" i="66"/>
  <c r="BY88" i="66"/>
  <c r="BU88" i="66"/>
  <c r="BQ88" i="66"/>
  <c r="BM88" i="66"/>
  <c r="BI88" i="66"/>
  <c r="BE88" i="66"/>
  <c r="BA88" i="66"/>
  <c r="AW88" i="66"/>
  <c r="AS88" i="66"/>
  <c r="AO88" i="66"/>
  <c r="AK88" i="66"/>
  <c r="AG88" i="66"/>
  <c r="AC88" i="66"/>
  <c r="Y88" i="66"/>
  <c r="U88" i="66"/>
  <c r="Q88" i="66"/>
  <c r="M88" i="66"/>
  <c r="A88" i="66"/>
  <c r="DY87" i="66"/>
  <c r="DU87" i="66"/>
  <c r="DQ87" i="66"/>
  <c r="DM87" i="66"/>
  <c r="DI87" i="66"/>
  <c r="DE87" i="66"/>
  <c r="DA87" i="66"/>
  <c r="CW87" i="66"/>
  <c r="CS87" i="66"/>
  <c r="CO87" i="66"/>
  <c r="CK87" i="66"/>
  <c r="CG87" i="66"/>
  <c r="CC87" i="66"/>
  <c r="BY87" i="66"/>
  <c r="BU87" i="66"/>
  <c r="BQ87" i="66"/>
  <c r="BM87" i="66"/>
  <c r="BI87" i="66"/>
  <c r="BE87" i="66"/>
  <c r="BA87" i="66"/>
  <c r="AW87" i="66"/>
  <c r="AS87" i="66"/>
  <c r="AO87" i="66"/>
  <c r="AK87" i="66"/>
  <c r="AG87" i="66"/>
  <c r="AC87" i="66"/>
  <c r="Y87" i="66"/>
  <c r="U87" i="66"/>
  <c r="Q87" i="66"/>
  <c r="M87" i="66"/>
  <c r="A87" i="66"/>
  <c r="DY86" i="66"/>
  <c r="DU86" i="66"/>
  <c r="DQ86" i="66"/>
  <c r="DM86" i="66"/>
  <c r="DI86" i="66"/>
  <c r="DE86" i="66"/>
  <c r="DA86" i="66"/>
  <c r="CW86" i="66"/>
  <c r="CS86" i="66"/>
  <c r="CO86" i="66"/>
  <c r="CK86" i="66"/>
  <c r="CG86" i="66"/>
  <c r="CC86" i="66"/>
  <c r="BY86" i="66"/>
  <c r="BU86" i="66"/>
  <c r="BQ86" i="66"/>
  <c r="BM86" i="66"/>
  <c r="BI86" i="66"/>
  <c r="BE86" i="66"/>
  <c r="BA86" i="66"/>
  <c r="AW86" i="66"/>
  <c r="AS86" i="66"/>
  <c r="AO86" i="66"/>
  <c r="AK86" i="66"/>
  <c r="AG86" i="66"/>
  <c r="AC86" i="66"/>
  <c r="Y86" i="66"/>
  <c r="U86" i="66"/>
  <c r="Q86" i="66"/>
  <c r="M86" i="66"/>
  <c r="A86" i="66"/>
  <c r="DY85" i="66"/>
  <c r="DU85" i="66"/>
  <c r="DQ85" i="66"/>
  <c r="DM85" i="66"/>
  <c r="DI85" i="66"/>
  <c r="DE85" i="66"/>
  <c r="DA85" i="66"/>
  <c r="CW85" i="66"/>
  <c r="CS85" i="66"/>
  <c r="CO85" i="66"/>
  <c r="CK85" i="66"/>
  <c r="CG85" i="66"/>
  <c r="CC85" i="66"/>
  <c r="BY85" i="66"/>
  <c r="BU85" i="66"/>
  <c r="BQ85" i="66"/>
  <c r="BM85" i="66"/>
  <c r="BI85" i="66"/>
  <c r="BE85" i="66"/>
  <c r="BA85" i="66"/>
  <c r="AW85" i="66"/>
  <c r="AS85" i="66"/>
  <c r="AO85" i="66"/>
  <c r="AK85" i="66"/>
  <c r="AG85" i="66"/>
  <c r="AC85" i="66"/>
  <c r="Y85" i="66"/>
  <c r="U85" i="66"/>
  <c r="Q85" i="66"/>
  <c r="M85" i="66"/>
  <c r="A85" i="66"/>
  <c r="DY84" i="66"/>
  <c r="DU84" i="66"/>
  <c r="DQ84" i="66"/>
  <c r="DM84" i="66"/>
  <c r="DI84" i="66"/>
  <c r="DE84" i="66"/>
  <c r="DA84" i="66"/>
  <c r="CW84" i="66"/>
  <c r="CS84" i="66"/>
  <c r="CO84" i="66"/>
  <c r="CK84" i="66"/>
  <c r="CG84" i="66"/>
  <c r="CC84" i="66"/>
  <c r="BY84" i="66"/>
  <c r="BU84" i="66"/>
  <c r="BQ84" i="66"/>
  <c r="BM84" i="66"/>
  <c r="BI84" i="66"/>
  <c r="BE84" i="66"/>
  <c r="BA84" i="66"/>
  <c r="AW84" i="66"/>
  <c r="AS84" i="66"/>
  <c r="AO84" i="66"/>
  <c r="AK84" i="66"/>
  <c r="AG84" i="66"/>
  <c r="AC84" i="66"/>
  <c r="Y84" i="66"/>
  <c r="U84" i="66"/>
  <c r="Q84" i="66"/>
  <c r="M84" i="66"/>
  <c r="A84" i="66"/>
  <c r="DY83" i="66"/>
  <c r="DU83" i="66"/>
  <c r="DQ83" i="66"/>
  <c r="DM83" i="66"/>
  <c r="DI83" i="66"/>
  <c r="DE83" i="66"/>
  <c r="DA83" i="66"/>
  <c r="CW83" i="66"/>
  <c r="CS83" i="66"/>
  <c r="CO83" i="66"/>
  <c r="CK83" i="66"/>
  <c r="CG83" i="66"/>
  <c r="CC83" i="66"/>
  <c r="BY83" i="66"/>
  <c r="BU83" i="66"/>
  <c r="BQ83" i="66"/>
  <c r="BM83" i="66"/>
  <c r="BI83" i="66"/>
  <c r="BE83" i="66"/>
  <c r="BA83" i="66"/>
  <c r="AW83" i="66"/>
  <c r="AS83" i="66"/>
  <c r="AO83" i="66"/>
  <c r="AK83" i="66"/>
  <c r="AG83" i="66"/>
  <c r="AC83" i="66"/>
  <c r="Y83" i="66"/>
  <c r="U83" i="66"/>
  <c r="Q83" i="66"/>
  <c r="M83" i="66"/>
  <c r="A83" i="66"/>
  <c r="DY82" i="66"/>
  <c r="DU82" i="66"/>
  <c r="DQ82" i="66"/>
  <c r="DM82" i="66"/>
  <c r="DI82" i="66"/>
  <c r="DE82" i="66"/>
  <c r="DA82" i="66"/>
  <c r="CW82" i="66"/>
  <c r="CS82" i="66"/>
  <c r="CO82" i="66"/>
  <c r="CK82" i="66"/>
  <c r="CG82" i="66"/>
  <c r="CC82" i="66"/>
  <c r="BY82" i="66"/>
  <c r="BU82" i="66"/>
  <c r="BQ82" i="66"/>
  <c r="BM82" i="66"/>
  <c r="BI82" i="66"/>
  <c r="BE82" i="66"/>
  <c r="BA82" i="66"/>
  <c r="AW82" i="66"/>
  <c r="AS82" i="66"/>
  <c r="AO82" i="66"/>
  <c r="AK82" i="66"/>
  <c r="AG82" i="66"/>
  <c r="AC82" i="66"/>
  <c r="Y82" i="66"/>
  <c r="U82" i="66"/>
  <c r="Q82" i="66"/>
  <c r="M82" i="66"/>
  <c r="A82" i="66"/>
  <c r="DY81" i="66"/>
  <c r="DU81" i="66"/>
  <c r="DQ81" i="66"/>
  <c r="DM81" i="66"/>
  <c r="DI81" i="66"/>
  <c r="DE81" i="66"/>
  <c r="DA81" i="66"/>
  <c r="CW81" i="66"/>
  <c r="CS81" i="66"/>
  <c r="CO81" i="66"/>
  <c r="CK81" i="66"/>
  <c r="CG81" i="66"/>
  <c r="CC81" i="66"/>
  <c r="BY81" i="66"/>
  <c r="BU81" i="66"/>
  <c r="BQ81" i="66"/>
  <c r="BM81" i="66"/>
  <c r="BI81" i="66"/>
  <c r="BE81" i="66"/>
  <c r="BA81" i="66"/>
  <c r="AW81" i="66"/>
  <c r="AS81" i="66"/>
  <c r="AO81" i="66"/>
  <c r="AK81" i="66"/>
  <c r="AG81" i="66"/>
  <c r="AC81" i="66"/>
  <c r="Y81" i="66"/>
  <c r="U81" i="66"/>
  <c r="Q81" i="66"/>
  <c r="M81" i="66"/>
  <c r="A81" i="66"/>
  <c r="DY80" i="66"/>
  <c r="DU80" i="66"/>
  <c r="DQ80" i="66"/>
  <c r="DM80" i="66"/>
  <c r="DI80" i="66"/>
  <c r="DE80" i="66"/>
  <c r="DA80" i="66"/>
  <c r="CW80" i="66"/>
  <c r="CS80" i="66"/>
  <c r="CO80" i="66"/>
  <c r="CK80" i="66"/>
  <c r="CG80" i="66"/>
  <c r="CC80" i="66"/>
  <c r="BY80" i="66"/>
  <c r="BU80" i="66"/>
  <c r="BQ80" i="66"/>
  <c r="BM80" i="66"/>
  <c r="BI80" i="66"/>
  <c r="BE80" i="66"/>
  <c r="BA80" i="66"/>
  <c r="AW80" i="66"/>
  <c r="AS80" i="66"/>
  <c r="AO80" i="66"/>
  <c r="AK80" i="66"/>
  <c r="AG80" i="66"/>
  <c r="AC80" i="66"/>
  <c r="Y80" i="66"/>
  <c r="U80" i="66"/>
  <c r="Q80" i="66"/>
  <c r="M80" i="66"/>
  <c r="A80" i="66"/>
  <c r="DY79" i="66"/>
  <c r="DU79" i="66"/>
  <c r="DQ79" i="66"/>
  <c r="DM79" i="66"/>
  <c r="DI79" i="66"/>
  <c r="DE79" i="66"/>
  <c r="DA79" i="66"/>
  <c r="CW79" i="66"/>
  <c r="CS79" i="66"/>
  <c r="CO79" i="66"/>
  <c r="CK79" i="66"/>
  <c r="CG79" i="66"/>
  <c r="CC79" i="66"/>
  <c r="BY79" i="66"/>
  <c r="BU79" i="66"/>
  <c r="BQ79" i="66"/>
  <c r="BM79" i="66"/>
  <c r="BI79" i="66"/>
  <c r="BE79" i="66"/>
  <c r="BA79" i="66"/>
  <c r="AW79" i="66"/>
  <c r="AS79" i="66"/>
  <c r="AO79" i="66"/>
  <c r="AK79" i="66"/>
  <c r="AG79" i="66"/>
  <c r="AC79" i="66"/>
  <c r="Y79" i="66"/>
  <c r="U79" i="66"/>
  <c r="Q79" i="66"/>
  <c r="M79" i="66"/>
  <c r="A79" i="66"/>
  <c r="DY78" i="66"/>
  <c r="DU78" i="66"/>
  <c r="DQ78" i="66"/>
  <c r="DM78" i="66"/>
  <c r="DI78" i="66"/>
  <c r="DE78" i="66"/>
  <c r="DA78" i="66"/>
  <c r="CW78" i="66"/>
  <c r="CS78" i="66"/>
  <c r="CO78" i="66"/>
  <c r="CK78" i="66"/>
  <c r="CG78" i="66"/>
  <c r="CC78" i="66"/>
  <c r="BY78" i="66"/>
  <c r="BU78" i="66"/>
  <c r="BQ78" i="66"/>
  <c r="BM78" i="66"/>
  <c r="BI78" i="66"/>
  <c r="BE78" i="66"/>
  <c r="BA78" i="66"/>
  <c r="AW78" i="66"/>
  <c r="AS78" i="66"/>
  <c r="AO78" i="66"/>
  <c r="AK78" i="66"/>
  <c r="AG78" i="66"/>
  <c r="AC78" i="66"/>
  <c r="Y78" i="66"/>
  <c r="U78" i="66"/>
  <c r="Q78" i="66"/>
  <c r="M78" i="66"/>
  <c r="A78" i="66"/>
  <c r="DY77" i="66"/>
  <c r="DU77" i="66"/>
  <c r="DQ77" i="66"/>
  <c r="DM77" i="66"/>
  <c r="DI77" i="66"/>
  <c r="DE77" i="66"/>
  <c r="DA77" i="66"/>
  <c r="CW77" i="66"/>
  <c r="CS77" i="66"/>
  <c r="CO77" i="66"/>
  <c r="CK77" i="66"/>
  <c r="CG77" i="66"/>
  <c r="CC77" i="66"/>
  <c r="BY77" i="66"/>
  <c r="BU77" i="66"/>
  <c r="BQ77" i="66"/>
  <c r="BM77" i="66"/>
  <c r="BI77" i="66"/>
  <c r="BE77" i="66"/>
  <c r="BA77" i="66"/>
  <c r="AW77" i="66"/>
  <c r="AS77" i="66"/>
  <c r="AO77" i="66"/>
  <c r="AK77" i="66"/>
  <c r="AG77" i="66"/>
  <c r="AC77" i="66"/>
  <c r="Y77" i="66"/>
  <c r="U77" i="66"/>
  <c r="Q77" i="66"/>
  <c r="M77" i="66"/>
  <c r="A77" i="66"/>
  <c r="DY76" i="66"/>
  <c r="DU76" i="66"/>
  <c r="DQ76" i="66"/>
  <c r="DM76" i="66"/>
  <c r="DI76" i="66"/>
  <c r="DE76" i="66"/>
  <c r="DA76" i="66"/>
  <c r="CW76" i="66"/>
  <c r="CS76" i="66"/>
  <c r="CO76" i="66"/>
  <c r="CK76" i="66"/>
  <c r="CG76" i="66"/>
  <c r="CC76" i="66"/>
  <c r="BY76" i="66"/>
  <c r="BU76" i="66"/>
  <c r="BQ76" i="66"/>
  <c r="BM76" i="66"/>
  <c r="BI76" i="66"/>
  <c r="BE76" i="66"/>
  <c r="BA76" i="66"/>
  <c r="AW76" i="66"/>
  <c r="AS76" i="66"/>
  <c r="AO76" i="66"/>
  <c r="AK76" i="66"/>
  <c r="AG76" i="66"/>
  <c r="AC76" i="66"/>
  <c r="Y76" i="66"/>
  <c r="U76" i="66"/>
  <c r="Q76" i="66"/>
  <c r="M76" i="66"/>
  <c r="A76" i="66"/>
  <c r="DY75" i="66"/>
  <c r="DU75" i="66"/>
  <c r="DQ75" i="66"/>
  <c r="DM75" i="66"/>
  <c r="DI75" i="66"/>
  <c r="DE75" i="66"/>
  <c r="DA75" i="66"/>
  <c r="CW75" i="66"/>
  <c r="CS75" i="66"/>
  <c r="CO75" i="66"/>
  <c r="CK75" i="66"/>
  <c r="CG75" i="66"/>
  <c r="CC75" i="66"/>
  <c r="BY75" i="66"/>
  <c r="BU75" i="66"/>
  <c r="BQ75" i="66"/>
  <c r="BM75" i="66"/>
  <c r="BI75" i="66"/>
  <c r="BE75" i="66"/>
  <c r="BA75" i="66"/>
  <c r="AW75" i="66"/>
  <c r="AS75" i="66"/>
  <c r="AO75" i="66"/>
  <c r="AK75" i="66"/>
  <c r="AG75" i="66"/>
  <c r="AC75" i="66"/>
  <c r="Y75" i="66"/>
  <c r="U75" i="66"/>
  <c r="Q75" i="66"/>
  <c r="M75" i="66"/>
  <c r="A75" i="66"/>
  <c r="DY74" i="66"/>
  <c r="DU74" i="66"/>
  <c r="DQ74" i="66"/>
  <c r="DM74" i="66"/>
  <c r="DI74" i="66"/>
  <c r="DE74" i="66"/>
  <c r="DA74" i="66"/>
  <c r="CW74" i="66"/>
  <c r="CS74" i="66"/>
  <c r="CO74" i="66"/>
  <c r="CK74" i="66"/>
  <c r="CG74" i="66"/>
  <c r="CC74" i="66"/>
  <c r="BY74" i="66"/>
  <c r="BU74" i="66"/>
  <c r="BQ74" i="66"/>
  <c r="BM74" i="66"/>
  <c r="BI74" i="66"/>
  <c r="BE74" i="66"/>
  <c r="BA74" i="66"/>
  <c r="AW74" i="66"/>
  <c r="AS74" i="66"/>
  <c r="AO74" i="66"/>
  <c r="AK74" i="66"/>
  <c r="AG74" i="66"/>
  <c r="AC74" i="66"/>
  <c r="Y74" i="66"/>
  <c r="U74" i="66"/>
  <c r="Q74" i="66"/>
  <c r="M74" i="66"/>
  <c r="A74" i="66"/>
  <c r="DY73" i="66"/>
  <c r="DU73" i="66"/>
  <c r="DQ73" i="66"/>
  <c r="DM73" i="66"/>
  <c r="DI73" i="66"/>
  <c r="DE73" i="66"/>
  <c r="DA73" i="66"/>
  <c r="CW73" i="66"/>
  <c r="CS73" i="66"/>
  <c r="CO73" i="66"/>
  <c r="CK73" i="66"/>
  <c r="CG73" i="66"/>
  <c r="CC73" i="66"/>
  <c r="BY73" i="66"/>
  <c r="BU73" i="66"/>
  <c r="BQ73" i="66"/>
  <c r="BM73" i="66"/>
  <c r="BI73" i="66"/>
  <c r="BE73" i="66"/>
  <c r="BA73" i="66"/>
  <c r="AW73" i="66"/>
  <c r="AS73" i="66"/>
  <c r="AO73" i="66"/>
  <c r="AK73" i="66"/>
  <c r="AG73" i="66"/>
  <c r="AC73" i="66"/>
  <c r="Y73" i="66"/>
  <c r="U73" i="66"/>
  <c r="Q73" i="66"/>
  <c r="M73" i="66"/>
  <c r="A73" i="66"/>
  <c r="DY72" i="66"/>
  <c r="DU72" i="66"/>
  <c r="DQ72" i="66"/>
  <c r="DM72" i="66"/>
  <c r="DI72" i="66"/>
  <c r="DE72" i="66"/>
  <c r="DA72" i="66"/>
  <c r="CW72" i="66"/>
  <c r="CS72" i="66"/>
  <c r="CO72" i="66"/>
  <c r="CK72" i="66"/>
  <c r="CG72" i="66"/>
  <c r="CC72" i="66"/>
  <c r="BY72" i="66"/>
  <c r="BU72" i="66"/>
  <c r="BQ72" i="66"/>
  <c r="BM72" i="66"/>
  <c r="BI72" i="66"/>
  <c r="BE72" i="66"/>
  <c r="BA72" i="66"/>
  <c r="AW72" i="66"/>
  <c r="AS72" i="66"/>
  <c r="AO72" i="66"/>
  <c r="AK72" i="66"/>
  <c r="AG72" i="66"/>
  <c r="AC72" i="66"/>
  <c r="Y72" i="66"/>
  <c r="U72" i="66"/>
  <c r="Q72" i="66"/>
  <c r="M72" i="66"/>
  <c r="A72" i="66"/>
  <c r="DY71" i="66"/>
  <c r="DU71" i="66"/>
  <c r="DQ71" i="66"/>
  <c r="DM71" i="66"/>
  <c r="DI71" i="66"/>
  <c r="DE71" i="66"/>
  <c r="DA71" i="66"/>
  <c r="CW71" i="66"/>
  <c r="CS71" i="66"/>
  <c r="CO71" i="66"/>
  <c r="CK71" i="66"/>
  <c r="CG71" i="66"/>
  <c r="CC71" i="66"/>
  <c r="BY71" i="66"/>
  <c r="BU71" i="66"/>
  <c r="BQ71" i="66"/>
  <c r="BM71" i="66"/>
  <c r="BI71" i="66"/>
  <c r="BE71" i="66"/>
  <c r="BA71" i="66"/>
  <c r="AW71" i="66"/>
  <c r="AS71" i="66"/>
  <c r="AO71" i="66"/>
  <c r="AK71" i="66"/>
  <c r="AG71" i="66"/>
  <c r="AC71" i="66"/>
  <c r="Y71" i="66"/>
  <c r="U71" i="66"/>
  <c r="Q71" i="66"/>
  <c r="M71" i="66"/>
  <c r="A71" i="66"/>
  <c r="DY70" i="66"/>
  <c r="DU70" i="66"/>
  <c r="DQ70" i="66"/>
  <c r="DM70" i="66"/>
  <c r="DI70" i="66"/>
  <c r="DE70" i="66"/>
  <c r="DA70" i="66"/>
  <c r="CW70" i="66"/>
  <c r="CS70" i="66"/>
  <c r="CO70" i="66"/>
  <c r="CK70" i="66"/>
  <c r="CG70" i="66"/>
  <c r="CC70" i="66"/>
  <c r="BY70" i="66"/>
  <c r="BU70" i="66"/>
  <c r="BQ70" i="66"/>
  <c r="BM70" i="66"/>
  <c r="BI70" i="66"/>
  <c r="BE70" i="66"/>
  <c r="BA70" i="66"/>
  <c r="AW70" i="66"/>
  <c r="AS70" i="66"/>
  <c r="AO70" i="66"/>
  <c r="AK70" i="66"/>
  <c r="AG70" i="66"/>
  <c r="AC70" i="66"/>
  <c r="Y70" i="66"/>
  <c r="U70" i="66"/>
  <c r="Q70" i="66"/>
  <c r="M70" i="66"/>
  <c r="A70" i="66"/>
  <c r="DY69" i="66"/>
  <c r="DU69" i="66"/>
  <c r="DQ69" i="66"/>
  <c r="DM69" i="66"/>
  <c r="DI69" i="66"/>
  <c r="DE69" i="66"/>
  <c r="DA69" i="66"/>
  <c r="CW69" i="66"/>
  <c r="CS69" i="66"/>
  <c r="CO69" i="66"/>
  <c r="CK69" i="66"/>
  <c r="CG69" i="66"/>
  <c r="CC69" i="66"/>
  <c r="BY69" i="66"/>
  <c r="BU69" i="66"/>
  <c r="BQ69" i="66"/>
  <c r="BM69" i="66"/>
  <c r="BI69" i="66"/>
  <c r="BE69" i="66"/>
  <c r="BA69" i="66"/>
  <c r="AW69" i="66"/>
  <c r="AS69" i="66"/>
  <c r="AO69" i="66"/>
  <c r="AK69" i="66"/>
  <c r="AG69" i="66"/>
  <c r="AC69" i="66"/>
  <c r="Y69" i="66"/>
  <c r="U69" i="66"/>
  <c r="Q69" i="66"/>
  <c r="M69" i="66"/>
  <c r="A69" i="66"/>
  <c r="DY68" i="66"/>
  <c r="DU68" i="66"/>
  <c r="DQ68" i="66"/>
  <c r="DM68" i="66"/>
  <c r="DI68" i="66"/>
  <c r="DE68" i="66"/>
  <c r="DA68" i="66"/>
  <c r="CW68" i="66"/>
  <c r="CS68" i="66"/>
  <c r="CO68" i="66"/>
  <c r="CK68" i="66"/>
  <c r="CG68" i="66"/>
  <c r="CC68" i="66"/>
  <c r="BY68" i="66"/>
  <c r="BU68" i="66"/>
  <c r="BQ68" i="66"/>
  <c r="BM68" i="66"/>
  <c r="BI68" i="66"/>
  <c r="BE68" i="66"/>
  <c r="BA68" i="66"/>
  <c r="AW68" i="66"/>
  <c r="AS68" i="66"/>
  <c r="AO68" i="66"/>
  <c r="AK68" i="66"/>
  <c r="AG68" i="66"/>
  <c r="AC68" i="66"/>
  <c r="Y68" i="66"/>
  <c r="U68" i="66"/>
  <c r="Q68" i="66"/>
  <c r="M68" i="66"/>
  <c r="A68" i="66"/>
  <c r="DY67" i="66"/>
  <c r="DU67" i="66"/>
  <c r="DQ67" i="66"/>
  <c r="DM67" i="66"/>
  <c r="DI67" i="66"/>
  <c r="DE67" i="66"/>
  <c r="DA67" i="66"/>
  <c r="CW67" i="66"/>
  <c r="CS67" i="66"/>
  <c r="CO67" i="66"/>
  <c r="CK67" i="66"/>
  <c r="CG67" i="66"/>
  <c r="CC67" i="66"/>
  <c r="BY67" i="66"/>
  <c r="BU67" i="66"/>
  <c r="BQ67" i="66"/>
  <c r="BM67" i="66"/>
  <c r="BI67" i="66"/>
  <c r="BE67" i="66"/>
  <c r="BA67" i="66"/>
  <c r="AW67" i="66"/>
  <c r="AS67" i="66"/>
  <c r="AO67" i="66"/>
  <c r="AK67" i="66"/>
  <c r="AG67" i="66"/>
  <c r="AC67" i="66"/>
  <c r="Y67" i="66"/>
  <c r="U67" i="66"/>
  <c r="Q67" i="66"/>
  <c r="M67" i="66"/>
  <c r="A67" i="66"/>
  <c r="DY66" i="66"/>
  <c r="DU66" i="66"/>
  <c r="DQ66" i="66"/>
  <c r="DM66" i="66"/>
  <c r="DI66" i="66"/>
  <c r="DE66" i="66"/>
  <c r="DA66" i="66"/>
  <c r="CW66" i="66"/>
  <c r="CS66" i="66"/>
  <c r="CO66" i="66"/>
  <c r="CK66" i="66"/>
  <c r="CG66" i="66"/>
  <c r="CC66" i="66"/>
  <c r="BY66" i="66"/>
  <c r="BU66" i="66"/>
  <c r="BQ66" i="66"/>
  <c r="BM66" i="66"/>
  <c r="BI66" i="66"/>
  <c r="BE66" i="66"/>
  <c r="BA66" i="66"/>
  <c r="AW66" i="66"/>
  <c r="AS66" i="66"/>
  <c r="AO66" i="66"/>
  <c r="AK66" i="66"/>
  <c r="AG66" i="66"/>
  <c r="AC66" i="66"/>
  <c r="Y66" i="66"/>
  <c r="U66" i="66"/>
  <c r="Q66" i="66"/>
  <c r="M66" i="66"/>
  <c r="A66" i="66"/>
  <c r="DY65" i="66"/>
  <c r="DU65" i="66"/>
  <c r="DQ65" i="66"/>
  <c r="DM65" i="66"/>
  <c r="DI65" i="66"/>
  <c r="DE65" i="66"/>
  <c r="DA65" i="66"/>
  <c r="CW65" i="66"/>
  <c r="CS65" i="66"/>
  <c r="CO65" i="66"/>
  <c r="CK65" i="66"/>
  <c r="CG65" i="66"/>
  <c r="CC65" i="66"/>
  <c r="BY65" i="66"/>
  <c r="BU65" i="66"/>
  <c r="BQ65" i="66"/>
  <c r="BM65" i="66"/>
  <c r="BI65" i="66"/>
  <c r="BE65" i="66"/>
  <c r="BA65" i="66"/>
  <c r="AW65" i="66"/>
  <c r="AS65" i="66"/>
  <c r="AO65" i="66"/>
  <c r="AK65" i="66"/>
  <c r="AG65" i="66"/>
  <c r="AC65" i="66"/>
  <c r="Y65" i="66"/>
  <c r="U65" i="66"/>
  <c r="Q65" i="66"/>
  <c r="M65" i="66"/>
  <c r="A65" i="66"/>
  <c r="DY64" i="66"/>
  <c r="DU64" i="66"/>
  <c r="DQ64" i="66"/>
  <c r="DM64" i="66"/>
  <c r="DI64" i="66"/>
  <c r="DE64" i="66"/>
  <c r="DA64" i="66"/>
  <c r="CW64" i="66"/>
  <c r="CS64" i="66"/>
  <c r="CO64" i="66"/>
  <c r="CK64" i="66"/>
  <c r="CG64" i="66"/>
  <c r="CC64" i="66"/>
  <c r="BY64" i="66"/>
  <c r="BU64" i="66"/>
  <c r="BQ64" i="66"/>
  <c r="BM64" i="66"/>
  <c r="BI64" i="66"/>
  <c r="BE64" i="66"/>
  <c r="BA64" i="66"/>
  <c r="AW64" i="66"/>
  <c r="AS64" i="66"/>
  <c r="AO64" i="66"/>
  <c r="AK64" i="66"/>
  <c r="AG64" i="66"/>
  <c r="AC64" i="66"/>
  <c r="Y64" i="66"/>
  <c r="U64" i="66"/>
  <c r="Q64" i="66"/>
  <c r="M64" i="66"/>
  <c r="A64" i="66"/>
  <c r="DY63" i="66"/>
  <c r="DU63" i="66"/>
  <c r="DQ63" i="66"/>
  <c r="DM63" i="66"/>
  <c r="DI63" i="66"/>
  <c r="DE63" i="66"/>
  <c r="DA63" i="66"/>
  <c r="CW63" i="66"/>
  <c r="CS63" i="66"/>
  <c r="CO63" i="66"/>
  <c r="CK63" i="66"/>
  <c r="CG63" i="66"/>
  <c r="CC63" i="66"/>
  <c r="BY63" i="66"/>
  <c r="BU63" i="66"/>
  <c r="BQ63" i="66"/>
  <c r="BM63" i="66"/>
  <c r="BI63" i="66"/>
  <c r="BE63" i="66"/>
  <c r="BA63" i="66"/>
  <c r="AW63" i="66"/>
  <c r="AS63" i="66"/>
  <c r="AO63" i="66"/>
  <c r="AK63" i="66"/>
  <c r="AG63" i="66"/>
  <c r="AC63" i="66"/>
  <c r="Y63" i="66"/>
  <c r="U63" i="66"/>
  <c r="Q63" i="66"/>
  <c r="M63" i="66"/>
  <c r="A63" i="66"/>
  <c r="DY62" i="66"/>
  <c r="DU62" i="66"/>
  <c r="DQ62" i="66"/>
  <c r="DM62" i="66"/>
  <c r="DI62" i="66"/>
  <c r="DE62" i="66"/>
  <c r="DA62" i="66"/>
  <c r="CW62" i="66"/>
  <c r="CS62" i="66"/>
  <c r="CO62" i="66"/>
  <c r="CK62" i="66"/>
  <c r="CG62" i="66"/>
  <c r="CC62" i="66"/>
  <c r="BY62" i="66"/>
  <c r="BU62" i="66"/>
  <c r="BQ62" i="66"/>
  <c r="BM62" i="66"/>
  <c r="BI62" i="66"/>
  <c r="BE62" i="66"/>
  <c r="BA62" i="66"/>
  <c r="AW62" i="66"/>
  <c r="AS62" i="66"/>
  <c r="AO62" i="66"/>
  <c r="AK62" i="66"/>
  <c r="AG62" i="66"/>
  <c r="AC62" i="66"/>
  <c r="Y62" i="66"/>
  <c r="U62" i="66"/>
  <c r="Q62" i="66"/>
  <c r="M62" i="66"/>
  <c r="A62" i="66"/>
  <c r="DY61" i="66"/>
  <c r="DU61" i="66"/>
  <c r="DQ61" i="66"/>
  <c r="DM61" i="66"/>
  <c r="DI61" i="66"/>
  <c r="DE61" i="66"/>
  <c r="DA61" i="66"/>
  <c r="CW61" i="66"/>
  <c r="CS61" i="66"/>
  <c r="CO61" i="66"/>
  <c r="CK61" i="66"/>
  <c r="CG61" i="66"/>
  <c r="CC61" i="66"/>
  <c r="BY61" i="66"/>
  <c r="BU61" i="66"/>
  <c r="BQ61" i="66"/>
  <c r="BM61" i="66"/>
  <c r="BI61" i="66"/>
  <c r="BE61" i="66"/>
  <c r="BA61" i="66"/>
  <c r="AW61" i="66"/>
  <c r="AS61" i="66"/>
  <c r="AO61" i="66"/>
  <c r="AK61" i="66"/>
  <c r="AG61" i="66"/>
  <c r="AC61" i="66"/>
  <c r="Y61" i="66"/>
  <c r="U61" i="66"/>
  <c r="Q61" i="66"/>
  <c r="M61" i="66"/>
  <c r="A61" i="66"/>
  <c r="DY60" i="66"/>
  <c r="DU60" i="66"/>
  <c r="DQ60" i="66"/>
  <c r="DM60" i="66"/>
  <c r="DI60" i="66"/>
  <c r="DE60" i="66"/>
  <c r="DA60" i="66"/>
  <c r="CW60" i="66"/>
  <c r="CS60" i="66"/>
  <c r="CO60" i="66"/>
  <c r="CK60" i="66"/>
  <c r="CG60" i="66"/>
  <c r="CC60" i="66"/>
  <c r="BY60" i="66"/>
  <c r="BU60" i="66"/>
  <c r="BQ60" i="66"/>
  <c r="BM60" i="66"/>
  <c r="BI60" i="66"/>
  <c r="BE60" i="66"/>
  <c r="BA60" i="66"/>
  <c r="AW60" i="66"/>
  <c r="AS60" i="66"/>
  <c r="AO60" i="66"/>
  <c r="AK60" i="66"/>
  <c r="AG60" i="66"/>
  <c r="AC60" i="66"/>
  <c r="Y60" i="66"/>
  <c r="U60" i="66"/>
  <c r="Q60" i="66"/>
  <c r="M60" i="66"/>
  <c r="A60" i="66"/>
  <c r="DY59" i="66"/>
  <c r="DU59" i="66"/>
  <c r="DQ59" i="66"/>
  <c r="DM59" i="66"/>
  <c r="DI59" i="66"/>
  <c r="DE59" i="66"/>
  <c r="DA59" i="66"/>
  <c r="CW59" i="66"/>
  <c r="CS59" i="66"/>
  <c r="CO59" i="66"/>
  <c r="CK59" i="66"/>
  <c r="CG59" i="66"/>
  <c r="CC59" i="66"/>
  <c r="BY59" i="66"/>
  <c r="BU59" i="66"/>
  <c r="BQ59" i="66"/>
  <c r="BM59" i="66"/>
  <c r="BI59" i="66"/>
  <c r="BE59" i="66"/>
  <c r="BA59" i="66"/>
  <c r="AW59" i="66"/>
  <c r="AS59" i="66"/>
  <c r="AO59" i="66"/>
  <c r="AK59" i="66"/>
  <c r="AG59" i="66"/>
  <c r="AC59" i="66"/>
  <c r="Y59" i="66"/>
  <c r="U59" i="66"/>
  <c r="Q59" i="66"/>
  <c r="M59" i="66"/>
  <c r="A59" i="66"/>
  <c r="DY58" i="66"/>
  <c r="DU58" i="66"/>
  <c r="DQ58" i="66"/>
  <c r="DM58" i="66"/>
  <c r="DI58" i="66"/>
  <c r="DE58" i="66"/>
  <c r="DA58" i="66"/>
  <c r="CW58" i="66"/>
  <c r="CS58" i="66"/>
  <c r="CO58" i="66"/>
  <c r="CK58" i="66"/>
  <c r="CG58" i="66"/>
  <c r="CC58" i="66"/>
  <c r="BY58" i="66"/>
  <c r="BU58" i="66"/>
  <c r="BQ58" i="66"/>
  <c r="BM58" i="66"/>
  <c r="BI58" i="66"/>
  <c r="BE58" i="66"/>
  <c r="BA58" i="66"/>
  <c r="AW58" i="66"/>
  <c r="AS58" i="66"/>
  <c r="AO58" i="66"/>
  <c r="AK58" i="66"/>
  <c r="AG58" i="66"/>
  <c r="AC58" i="66"/>
  <c r="Y58" i="66"/>
  <c r="U58" i="66"/>
  <c r="Q58" i="66"/>
  <c r="M58" i="66"/>
  <c r="A58" i="66"/>
  <c r="DY57" i="66"/>
  <c r="DU57" i="66"/>
  <c r="DQ57" i="66"/>
  <c r="DM57" i="66"/>
  <c r="DI57" i="66"/>
  <c r="DE57" i="66"/>
  <c r="DA57" i="66"/>
  <c r="CW57" i="66"/>
  <c r="CS57" i="66"/>
  <c r="CO57" i="66"/>
  <c r="CK57" i="66"/>
  <c r="CG57" i="66"/>
  <c r="CC57" i="66"/>
  <c r="BY57" i="66"/>
  <c r="BU57" i="66"/>
  <c r="BQ57" i="66"/>
  <c r="BM57" i="66"/>
  <c r="BI57" i="66"/>
  <c r="BE57" i="66"/>
  <c r="BA57" i="66"/>
  <c r="AW57" i="66"/>
  <c r="AS57" i="66"/>
  <c r="AO57" i="66"/>
  <c r="AK57" i="66"/>
  <c r="AG57" i="66"/>
  <c r="AC57" i="66"/>
  <c r="Y57" i="66"/>
  <c r="U57" i="66"/>
  <c r="Q57" i="66"/>
  <c r="M57" i="66"/>
  <c r="A57" i="66"/>
  <c r="DY56" i="66"/>
  <c r="DU56" i="66"/>
  <c r="DQ56" i="66"/>
  <c r="DM56" i="66"/>
  <c r="DI56" i="66"/>
  <c r="DE56" i="66"/>
  <c r="DA56" i="66"/>
  <c r="CW56" i="66"/>
  <c r="CS56" i="66"/>
  <c r="CO56" i="66"/>
  <c r="CK56" i="66"/>
  <c r="CG56" i="66"/>
  <c r="CC56" i="66"/>
  <c r="BY56" i="66"/>
  <c r="BU56" i="66"/>
  <c r="BQ56" i="66"/>
  <c r="BM56" i="66"/>
  <c r="BI56" i="66"/>
  <c r="BE56" i="66"/>
  <c r="BA56" i="66"/>
  <c r="AW56" i="66"/>
  <c r="AS56" i="66"/>
  <c r="AO56" i="66"/>
  <c r="AK56" i="66"/>
  <c r="AG56" i="66"/>
  <c r="AC56" i="66"/>
  <c r="Y56" i="66"/>
  <c r="U56" i="66"/>
  <c r="Q56" i="66"/>
  <c r="M56" i="66"/>
  <c r="A56" i="66"/>
  <c r="DY55" i="66"/>
  <c r="DU55" i="66"/>
  <c r="DQ55" i="66"/>
  <c r="DM55" i="66"/>
  <c r="DI55" i="66"/>
  <c r="DE55" i="66"/>
  <c r="DA55" i="66"/>
  <c r="CW55" i="66"/>
  <c r="CS55" i="66"/>
  <c r="CO55" i="66"/>
  <c r="CK55" i="66"/>
  <c r="CG55" i="66"/>
  <c r="CC55" i="66"/>
  <c r="BY55" i="66"/>
  <c r="BU55" i="66"/>
  <c r="BQ55" i="66"/>
  <c r="BM55" i="66"/>
  <c r="BI55" i="66"/>
  <c r="BE55" i="66"/>
  <c r="BA55" i="66"/>
  <c r="AW55" i="66"/>
  <c r="AS55" i="66"/>
  <c r="AO55" i="66"/>
  <c r="AK55" i="66"/>
  <c r="AG55" i="66"/>
  <c r="AC55" i="66"/>
  <c r="Y55" i="66"/>
  <c r="U55" i="66"/>
  <c r="Q55" i="66"/>
  <c r="M55" i="66"/>
  <c r="A55" i="66"/>
  <c r="DY54" i="66"/>
  <c r="DU54" i="66"/>
  <c r="DQ54" i="66"/>
  <c r="DM54" i="66"/>
  <c r="DI54" i="66"/>
  <c r="DE54" i="66"/>
  <c r="DA54" i="66"/>
  <c r="CW54" i="66"/>
  <c r="CS54" i="66"/>
  <c r="CO54" i="66"/>
  <c r="CK54" i="66"/>
  <c r="CG54" i="66"/>
  <c r="CC54" i="66"/>
  <c r="BY54" i="66"/>
  <c r="BU54" i="66"/>
  <c r="BQ54" i="66"/>
  <c r="BM54" i="66"/>
  <c r="BI54" i="66"/>
  <c r="BE54" i="66"/>
  <c r="BA54" i="66"/>
  <c r="AW54" i="66"/>
  <c r="AS54" i="66"/>
  <c r="AO54" i="66"/>
  <c r="AK54" i="66"/>
  <c r="AG54" i="66"/>
  <c r="AC54" i="66"/>
  <c r="Y54" i="66"/>
  <c r="U54" i="66"/>
  <c r="Q54" i="66"/>
  <c r="M54" i="66"/>
  <c r="A54" i="66"/>
  <c r="DY53" i="66"/>
  <c r="DU53" i="66"/>
  <c r="DQ53" i="66"/>
  <c r="DM53" i="66"/>
  <c r="DI53" i="66"/>
  <c r="DE53" i="66"/>
  <c r="DA53" i="66"/>
  <c r="CW53" i="66"/>
  <c r="CS53" i="66"/>
  <c r="CO53" i="66"/>
  <c r="CK53" i="66"/>
  <c r="CG53" i="66"/>
  <c r="CC53" i="66"/>
  <c r="BY53" i="66"/>
  <c r="BU53" i="66"/>
  <c r="BQ53" i="66"/>
  <c r="BM53" i="66"/>
  <c r="BI53" i="66"/>
  <c r="BE53" i="66"/>
  <c r="BA53" i="66"/>
  <c r="AW53" i="66"/>
  <c r="AS53" i="66"/>
  <c r="AO53" i="66"/>
  <c r="AK53" i="66"/>
  <c r="AG53" i="66"/>
  <c r="AC53" i="66"/>
  <c r="Y53" i="66"/>
  <c r="U53" i="66"/>
  <c r="Q53" i="66"/>
  <c r="M53" i="66"/>
  <c r="DY52" i="66"/>
  <c r="DU52" i="66"/>
  <c r="DQ52" i="66"/>
  <c r="DM52" i="66"/>
  <c r="DI52" i="66"/>
  <c r="DE52" i="66"/>
  <c r="DA52" i="66"/>
  <c r="CW52" i="66"/>
  <c r="CS52" i="66"/>
  <c r="CO52" i="66"/>
  <c r="CK52" i="66"/>
  <c r="CG52" i="66"/>
  <c r="CC52" i="66"/>
  <c r="BY52" i="66"/>
  <c r="BU52" i="66"/>
  <c r="BQ52" i="66"/>
  <c r="BM52" i="66"/>
  <c r="BI52" i="66"/>
  <c r="BE52" i="66"/>
  <c r="BA52" i="66"/>
  <c r="AW52" i="66"/>
  <c r="AS52" i="66"/>
  <c r="AO52" i="66"/>
  <c r="AK52" i="66"/>
  <c r="AG52" i="66"/>
  <c r="AC52" i="66"/>
  <c r="Y52" i="66"/>
  <c r="U52" i="66"/>
  <c r="Q52" i="66"/>
  <c r="M52" i="66"/>
  <c r="DY51" i="66"/>
  <c r="DU51" i="66"/>
  <c r="DQ51" i="66"/>
  <c r="DM51" i="66"/>
  <c r="DI51" i="66"/>
  <c r="DE51" i="66"/>
  <c r="DA51" i="66"/>
  <c r="CW51" i="66"/>
  <c r="CS51" i="66"/>
  <c r="CO51" i="66"/>
  <c r="CK51" i="66"/>
  <c r="CG51" i="66"/>
  <c r="CC51" i="66"/>
  <c r="BY51" i="66"/>
  <c r="BU51" i="66"/>
  <c r="BQ51" i="66"/>
  <c r="BM51" i="66"/>
  <c r="BI51" i="66"/>
  <c r="BE51" i="66"/>
  <c r="BA51" i="66"/>
  <c r="AW51" i="66"/>
  <c r="AS51" i="66"/>
  <c r="AO51" i="66"/>
  <c r="AK51" i="66"/>
  <c r="AG51" i="66"/>
  <c r="AC51" i="66"/>
  <c r="Y51" i="66"/>
  <c r="U51" i="66"/>
  <c r="Q51" i="66"/>
  <c r="M51" i="66"/>
  <c r="DY50" i="66"/>
  <c r="DU50" i="66"/>
  <c r="DQ50" i="66"/>
  <c r="DM50" i="66"/>
  <c r="DI50" i="66"/>
  <c r="DE50" i="66"/>
  <c r="DA50" i="66"/>
  <c r="CW50" i="66"/>
  <c r="CS50" i="66"/>
  <c r="CO50" i="66"/>
  <c r="CK50" i="66"/>
  <c r="CG50" i="66"/>
  <c r="CC50" i="66"/>
  <c r="BY50" i="66"/>
  <c r="BU50" i="66"/>
  <c r="BQ50" i="66"/>
  <c r="BM50" i="66"/>
  <c r="BI50" i="66"/>
  <c r="BE50" i="66"/>
  <c r="BA50" i="66"/>
  <c r="AW50" i="66"/>
  <c r="AS50" i="66"/>
  <c r="AO50" i="66"/>
  <c r="AK50" i="66"/>
  <c r="AG50" i="66"/>
  <c r="AC50" i="66"/>
  <c r="Y50" i="66"/>
  <c r="U50" i="66"/>
  <c r="Q50" i="66"/>
  <c r="M50" i="66"/>
  <c r="DY49" i="66"/>
  <c r="DU49" i="66"/>
  <c r="DQ49" i="66"/>
  <c r="DM49" i="66"/>
  <c r="DI49" i="66"/>
  <c r="DE49" i="66"/>
  <c r="DA49" i="66"/>
  <c r="CW49" i="66"/>
  <c r="CS49" i="66"/>
  <c r="CO49" i="66"/>
  <c r="CK49" i="66"/>
  <c r="CG49" i="66"/>
  <c r="CC49" i="66"/>
  <c r="BY49" i="66"/>
  <c r="BU49" i="66"/>
  <c r="BQ49" i="66"/>
  <c r="BM49" i="66"/>
  <c r="BI49" i="66"/>
  <c r="BE49" i="66"/>
  <c r="BA49" i="66"/>
  <c r="AW49" i="66"/>
  <c r="AS49" i="66"/>
  <c r="AO49" i="66"/>
  <c r="AK49" i="66"/>
  <c r="AG49" i="66"/>
  <c r="AC49" i="66"/>
  <c r="Y49" i="66"/>
  <c r="U49" i="66"/>
  <c r="Q49" i="66"/>
  <c r="M49" i="66"/>
  <c r="DY48" i="66"/>
  <c r="DU48" i="66"/>
  <c r="DQ48" i="66"/>
  <c r="DM48" i="66"/>
  <c r="DI48" i="66"/>
  <c r="DE48" i="66"/>
  <c r="DA48" i="66"/>
  <c r="CW48" i="66"/>
  <c r="CS48" i="66"/>
  <c r="CO48" i="66"/>
  <c r="CK48" i="66"/>
  <c r="CG48" i="66"/>
  <c r="CC48" i="66"/>
  <c r="BY48" i="66"/>
  <c r="BU48" i="66"/>
  <c r="BQ48" i="66"/>
  <c r="BM48" i="66"/>
  <c r="BI48" i="66"/>
  <c r="BE48" i="66"/>
  <c r="BA48" i="66"/>
  <c r="AW48" i="66"/>
  <c r="AS48" i="66"/>
  <c r="AO48" i="66"/>
  <c r="AK48" i="66"/>
  <c r="AG48" i="66"/>
  <c r="AC48" i="66"/>
  <c r="Y48" i="66"/>
  <c r="U48" i="66"/>
  <c r="Q48" i="66"/>
  <c r="M48" i="66"/>
  <c r="DY47" i="66"/>
  <c r="DU47" i="66"/>
  <c r="DQ47" i="66"/>
  <c r="DM47" i="66"/>
  <c r="DI47" i="66"/>
  <c r="DE47" i="66"/>
  <c r="DA47" i="66"/>
  <c r="CW47" i="66"/>
  <c r="CS47" i="66"/>
  <c r="CO47" i="66"/>
  <c r="CK47" i="66"/>
  <c r="CG47" i="66"/>
  <c r="CC47" i="66"/>
  <c r="BY47" i="66"/>
  <c r="BU47" i="66"/>
  <c r="BQ47" i="66"/>
  <c r="BM47" i="66"/>
  <c r="BI47" i="66"/>
  <c r="BE47" i="66"/>
  <c r="BA47" i="66"/>
  <c r="AW47" i="66"/>
  <c r="AS47" i="66"/>
  <c r="AO47" i="66"/>
  <c r="AK47" i="66"/>
  <c r="AG47" i="66"/>
  <c r="AC47" i="66"/>
  <c r="Y47" i="66"/>
  <c r="U47" i="66"/>
  <c r="Q47" i="66"/>
  <c r="M47" i="66"/>
  <c r="DY46" i="66"/>
  <c r="DU46" i="66"/>
  <c r="DQ46" i="66"/>
  <c r="DM46" i="66"/>
  <c r="DI46" i="66"/>
  <c r="DE46" i="66"/>
  <c r="DA46" i="66"/>
  <c r="CW46" i="66"/>
  <c r="CS46" i="66"/>
  <c r="CO46" i="66"/>
  <c r="CK46" i="66"/>
  <c r="CG46" i="66"/>
  <c r="CC46" i="66"/>
  <c r="BY46" i="66"/>
  <c r="BU46" i="66"/>
  <c r="BQ46" i="66"/>
  <c r="BM46" i="66"/>
  <c r="BI46" i="66"/>
  <c r="BE46" i="66"/>
  <c r="BA46" i="66"/>
  <c r="AW46" i="66"/>
  <c r="AS46" i="66"/>
  <c r="AO46" i="66"/>
  <c r="AK46" i="66"/>
  <c r="AG46" i="66"/>
  <c r="AC46" i="66"/>
  <c r="Y46" i="66"/>
  <c r="U46" i="66"/>
  <c r="Q46" i="66"/>
  <c r="M46" i="66"/>
  <c r="DY45" i="66"/>
  <c r="DU45" i="66"/>
  <c r="DQ45" i="66"/>
  <c r="DM45" i="66"/>
  <c r="DI45" i="66"/>
  <c r="DE45" i="66"/>
  <c r="DA45" i="66"/>
  <c r="CW45" i="66"/>
  <c r="CS45" i="66"/>
  <c r="CO45" i="66"/>
  <c r="CK45" i="66"/>
  <c r="CG45" i="66"/>
  <c r="CC45" i="66"/>
  <c r="BY45" i="66"/>
  <c r="BU45" i="66"/>
  <c r="BQ45" i="66"/>
  <c r="BM45" i="66"/>
  <c r="BI45" i="66"/>
  <c r="BE45" i="66"/>
  <c r="BA45" i="66"/>
  <c r="AW45" i="66"/>
  <c r="AS45" i="66"/>
  <c r="AO45" i="66"/>
  <c r="AK45" i="66"/>
  <c r="AG45" i="66"/>
  <c r="AC45" i="66"/>
  <c r="Y45" i="66"/>
  <c r="U45" i="66"/>
  <c r="Q45" i="66"/>
  <c r="M45" i="66"/>
  <c r="DY44" i="66"/>
  <c r="DU44" i="66"/>
  <c r="DQ44" i="66"/>
  <c r="DM44" i="66"/>
  <c r="DI44" i="66"/>
  <c r="DE44" i="66"/>
  <c r="DA44" i="66"/>
  <c r="CW44" i="66"/>
  <c r="CS44" i="66"/>
  <c r="CO44" i="66"/>
  <c r="CK44" i="66"/>
  <c r="CG44" i="66"/>
  <c r="CC44" i="66"/>
  <c r="BY44" i="66"/>
  <c r="BU44" i="66"/>
  <c r="BQ44" i="66"/>
  <c r="BM44" i="66"/>
  <c r="BI44" i="66"/>
  <c r="BE44" i="66"/>
  <c r="BA44" i="66"/>
  <c r="AW44" i="66"/>
  <c r="AS44" i="66"/>
  <c r="AO44" i="66"/>
  <c r="AK44" i="66"/>
  <c r="AG44" i="66"/>
  <c r="AC44" i="66"/>
  <c r="Y44" i="66"/>
  <c r="U44" i="66"/>
  <c r="Q44" i="66"/>
  <c r="M44" i="66"/>
  <c r="DY43" i="66"/>
  <c r="DU43" i="66"/>
  <c r="DQ43" i="66"/>
  <c r="DM43" i="66"/>
  <c r="DI43" i="66"/>
  <c r="DE43" i="66"/>
  <c r="DA43" i="66"/>
  <c r="CW43" i="66"/>
  <c r="CS43" i="66"/>
  <c r="CO43" i="66"/>
  <c r="CK43" i="66"/>
  <c r="CG43" i="66"/>
  <c r="CC43" i="66"/>
  <c r="BY43" i="66"/>
  <c r="BU43" i="66"/>
  <c r="BQ43" i="66"/>
  <c r="BM43" i="66"/>
  <c r="BI43" i="66"/>
  <c r="BE43" i="66"/>
  <c r="BA43" i="66"/>
  <c r="AW43" i="66"/>
  <c r="AS43" i="66"/>
  <c r="AO43" i="66"/>
  <c r="AK43" i="66"/>
  <c r="AG43" i="66"/>
  <c r="AC43" i="66"/>
  <c r="Y43" i="66"/>
  <c r="U43" i="66"/>
  <c r="Q43" i="66"/>
  <c r="M43" i="66"/>
  <c r="DY42" i="66"/>
  <c r="DU42" i="66"/>
  <c r="DQ42" i="66"/>
  <c r="DM42" i="66"/>
  <c r="DI42" i="66"/>
  <c r="DE42" i="66"/>
  <c r="DA42" i="66"/>
  <c r="CW42" i="66"/>
  <c r="CS42" i="66"/>
  <c r="CO42" i="66"/>
  <c r="CK42" i="66"/>
  <c r="CG42" i="66"/>
  <c r="CC42" i="66"/>
  <c r="BY42" i="66"/>
  <c r="BU42" i="66"/>
  <c r="BQ42" i="66"/>
  <c r="BM42" i="66"/>
  <c r="BI42" i="66"/>
  <c r="BE42" i="66"/>
  <c r="BA42" i="66"/>
  <c r="AW42" i="66"/>
  <c r="AS42" i="66"/>
  <c r="AO42" i="66"/>
  <c r="AK42" i="66"/>
  <c r="AG42" i="66"/>
  <c r="AC42" i="66"/>
  <c r="Y42" i="66"/>
  <c r="U42" i="66"/>
  <c r="Q42" i="66"/>
  <c r="M42" i="66"/>
  <c r="DY41" i="66"/>
  <c r="DU41" i="66"/>
  <c r="DQ41" i="66"/>
  <c r="DM41" i="66"/>
  <c r="DI41" i="66"/>
  <c r="DE41" i="66"/>
  <c r="DA41" i="66"/>
  <c r="CW41" i="66"/>
  <c r="CS41" i="66"/>
  <c r="CO41" i="66"/>
  <c r="CK41" i="66"/>
  <c r="CG41" i="66"/>
  <c r="CC41" i="66"/>
  <c r="BY41" i="66"/>
  <c r="BU41" i="66"/>
  <c r="BQ41" i="66"/>
  <c r="BM41" i="66"/>
  <c r="BI41" i="66"/>
  <c r="BE41" i="66"/>
  <c r="BA41" i="66"/>
  <c r="AW41" i="66"/>
  <c r="AS41" i="66"/>
  <c r="AO41" i="66"/>
  <c r="AK41" i="66"/>
  <c r="AG41" i="66"/>
  <c r="AC41" i="66"/>
  <c r="Y41" i="66"/>
  <c r="U41" i="66"/>
  <c r="Q41" i="66"/>
  <c r="M41" i="66"/>
  <c r="DY40" i="66"/>
  <c r="DU40" i="66"/>
  <c r="DQ40" i="66"/>
  <c r="DM40" i="66"/>
  <c r="DI40" i="66"/>
  <c r="DE40" i="66"/>
  <c r="DA40" i="66"/>
  <c r="CW40" i="66"/>
  <c r="CS40" i="66"/>
  <c r="CO40" i="66"/>
  <c r="CK40" i="66"/>
  <c r="CG40" i="66"/>
  <c r="CC40" i="66"/>
  <c r="BY40" i="66"/>
  <c r="BU40" i="66"/>
  <c r="BQ40" i="66"/>
  <c r="BM40" i="66"/>
  <c r="BI40" i="66"/>
  <c r="BE40" i="66"/>
  <c r="BA40" i="66"/>
  <c r="AW40" i="66"/>
  <c r="AS40" i="66"/>
  <c r="AO40" i="66"/>
  <c r="AK40" i="66"/>
  <c r="AG40" i="66"/>
  <c r="AC40" i="66"/>
  <c r="Y40" i="66"/>
  <c r="U40" i="66"/>
  <c r="Q40" i="66"/>
  <c r="M40" i="66"/>
  <c r="DY39" i="66"/>
  <c r="DU39" i="66"/>
  <c r="DQ39" i="66"/>
  <c r="DM39" i="66"/>
  <c r="DI39" i="66"/>
  <c r="DE39" i="66"/>
  <c r="DA39" i="66"/>
  <c r="CW39" i="66"/>
  <c r="CS39" i="66"/>
  <c r="CO39" i="66"/>
  <c r="CK39" i="66"/>
  <c r="CG39" i="66"/>
  <c r="CC39" i="66"/>
  <c r="BY39" i="66"/>
  <c r="BU39" i="66"/>
  <c r="BQ39" i="66"/>
  <c r="BM39" i="66"/>
  <c r="BI39" i="66"/>
  <c r="BE39" i="66"/>
  <c r="BA39" i="66"/>
  <c r="AW39" i="66"/>
  <c r="AS39" i="66"/>
  <c r="AO39" i="66"/>
  <c r="AK39" i="66"/>
  <c r="AG39" i="66"/>
  <c r="AC39" i="66"/>
  <c r="Y39" i="66"/>
  <c r="U39" i="66"/>
  <c r="Q39" i="66"/>
  <c r="M39" i="66"/>
  <c r="DY38" i="66"/>
  <c r="DU38" i="66"/>
  <c r="DQ38" i="66"/>
  <c r="DM38" i="66"/>
  <c r="DI38" i="66"/>
  <c r="DE38" i="66"/>
  <c r="DA38" i="66"/>
  <c r="CW38" i="66"/>
  <c r="CS38" i="66"/>
  <c r="CO38" i="66"/>
  <c r="CK38" i="66"/>
  <c r="CG38" i="66"/>
  <c r="CC38" i="66"/>
  <c r="BY38" i="66"/>
  <c r="BU38" i="66"/>
  <c r="BQ38" i="66"/>
  <c r="BM38" i="66"/>
  <c r="BI38" i="66"/>
  <c r="BE38" i="66"/>
  <c r="BA38" i="66"/>
  <c r="AW38" i="66"/>
  <c r="AS38" i="66"/>
  <c r="AO38" i="66"/>
  <c r="AK38" i="66"/>
  <c r="AG38" i="66"/>
  <c r="AC38" i="66"/>
  <c r="Y38" i="66"/>
  <c r="U38" i="66"/>
  <c r="Q38" i="66"/>
  <c r="M38" i="66"/>
  <c r="DY37" i="66"/>
  <c r="DU37" i="66"/>
  <c r="DQ37" i="66"/>
  <c r="DM37" i="66"/>
  <c r="DI37" i="66"/>
  <c r="DE37" i="66"/>
  <c r="DA37" i="66"/>
  <c r="CS37" i="66"/>
  <c r="CO37" i="66"/>
  <c r="CK37" i="66"/>
  <c r="CG37" i="66"/>
  <c r="CC37" i="66"/>
  <c r="BY37" i="66"/>
  <c r="BU37" i="66"/>
  <c r="BQ37" i="66"/>
  <c r="BM37" i="66"/>
  <c r="BI37" i="66"/>
  <c r="BE37" i="66"/>
  <c r="BA37" i="66"/>
  <c r="AW37" i="66"/>
  <c r="AS37" i="66"/>
  <c r="AO37" i="66"/>
  <c r="AK37" i="66"/>
  <c r="AG37" i="66"/>
  <c r="AC37" i="66"/>
  <c r="Y37" i="66"/>
  <c r="U37" i="66"/>
  <c r="Q37" i="66"/>
  <c r="M37" i="66"/>
  <c r="DY36" i="66"/>
  <c r="DU36" i="66"/>
  <c r="DQ36" i="66"/>
  <c r="DM36" i="66"/>
  <c r="DI36" i="66"/>
  <c r="DE36" i="66"/>
  <c r="DA36" i="66"/>
  <c r="CS36" i="66"/>
  <c r="CO36" i="66"/>
  <c r="CK36" i="66"/>
  <c r="CG36" i="66"/>
  <c r="CC36" i="66"/>
  <c r="BY36" i="66"/>
  <c r="BU36" i="66"/>
  <c r="BQ36" i="66"/>
  <c r="BM36" i="66"/>
  <c r="BI36" i="66"/>
  <c r="BE36" i="66"/>
  <c r="BA36" i="66"/>
  <c r="AW36" i="66"/>
  <c r="AS36" i="66"/>
  <c r="AO36" i="66"/>
  <c r="AK36" i="66"/>
  <c r="AG36" i="66"/>
  <c r="AC36" i="66"/>
  <c r="Y36" i="66"/>
  <c r="U36" i="66"/>
  <c r="Q36" i="66"/>
  <c r="M36" i="66"/>
  <c r="DY35" i="66"/>
  <c r="DU35" i="66"/>
  <c r="DQ35" i="66"/>
  <c r="DM35" i="66"/>
  <c r="DI35" i="66"/>
  <c r="DE35" i="66"/>
  <c r="DA35" i="66"/>
  <c r="CS35" i="66"/>
  <c r="CO35" i="66"/>
  <c r="CK35" i="66"/>
  <c r="CG35" i="66"/>
  <c r="CC35" i="66"/>
  <c r="BY35" i="66"/>
  <c r="BU35" i="66"/>
  <c r="BQ35" i="66"/>
  <c r="BM35" i="66"/>
  <c r="BI35" i="66"/>
  <c r="BE35" i="66"/>
  <c r="BA35" i="66"/>
  <c r="AW35" i="66"/>
  <c r="AS35" i="66"/>
  <c r="AO35" i="66"/>
  <c r="AK35" i="66"/>
  <c r="AG35" i="66"/>
  <c r="AC35" i="66"/>
  <c r="Y35" i="66"/>
  <c r="U35" i="66"/>
  <c r="Q35" i="66"/>
  <c r="M35" i="66"/>
  <c r="DY34" i="66"/>
  <c r="DU34" i="66"/>
  <c r="DQ34" i="66"/>
  <c r="DM34" i="66"/>
  <c r="DI34" i="66"/>
  <c r="DE34" i="66"/>
  <c r="DA34" i="66"/>
  <c r="CS34" i="66"/>
  <c r="CO34" i="66"/>
  <c r="CK34" i="66"/>
  <c r="CG34" i="66"/>
  <c r="CC34" i="66"/>
  <c r="BY34" i="66"/>
  <c r="BU34" i="66"/>
  <c r="BQ34" i="66"/>
  <c r="BM34" i="66"/>
  <c r="BI34" i="66"/>
  <c r="BE34" i="66"/>
  <c r="BA34" i="66"/>
  <c r="AW34" i="66"/>
  <c r="AS34" i="66"/>
  <c r="AO34" i="66"/>
  <c r="AK34" i="66"/>
  <c r="AG34" i="66"/>
  <c r="AC34" i="66"/>
  <c r="Y34" i="66"/>
  <c r="U34" i="66"/>
  <c r="Q34" i="66"/>
  <c r="M34" i="66"/>
  <c r="DY33" i="66"/>
  <c r="DU33" i="66"/>
  <c r="DQ33" i="66"/>
  <c r="DM33" i="66"/>
  <c r="DI33" i="66"/>
  <c r="DE33" i="66"/>
  <c r="DA33" i="66"/>
  <c r="CS33" i="66"/>
  <c r="CO33" i="66"/>
  <c r="CK33" i="66"/>
  <c r="CG33" i="66"/>
  <c r="CC33" i="66"/>
  <c r="BY33" i="66"/>
  <c r="BU33" i="66"/>
  <c r="BQ33" i="66"/>
  <c r="BM33" i="66"/>
  <c r="BI33" i="66"/>
  <c r="BE33" i="66"/>
  <c r="BA33" i="66"/>
  <c r="AW33" i="66"/>
  <c r="AS33" i="66"/>
  <c r="AO33" i="66"/>
  <c r="AK33" i="66"/>
  <c r="AG33" i="66"/>
  <c r="AC33" i="66"/>
  <c r="Y33" i="66"/>
  <c r="U33" i="66"/>
  <c r="Q33" i="66"/>
  <c r="M33" i="66"/>
  <c r="DY32" i="66"/>
  <c r="DU32" i="66"/>
  <c r="DQ32" i="66"/>
  <c r="DM32" i="66"/>
  <c r="DI32" i="66"/>
  <c r="DE32" i="66"/>
  <c r="DA32" i="66"/>
  <c r="CS32" i="66"/>
  <c r="CO32" i="66"/>
  <c r="CK32" i="66"/>
  <c r="CG32" i="66"/>
  <c r="CC32" i="66"/>
  <c r="BY32" i="66"/>
  <c r="BU32" i="66"/>
  <c r="BQ32" i="66"/>
  <c r="BM32" i="66"/>
  <c r="BI32" i="66"/>
  <c r="BE32" i="66"/>
  <c r="BA32" i="66"/>
  <c r="AW32" i="66"/>
  <c r="AS32" i="66"/>
  <c r="AO32" i="66"/>
  <c r="AK32" i="66"/>
  <c r="AG32" i="66"/>
  <c r="AC32" i="66"/>
  <c r="Y32" i="66"/>
  <c r="U32" i="66"/>
  <c r="Q32" i="66"/>
  <c r="M32" i="66"/>
  <c r="DY31" i="66"/>
  <c r="DU31" i="66"/>
  <c r="DQ31" i="66"/>
  <c r="DM31" i="66"/>
  <c r="DI31" i="66"/>
  <c r="DE31" i="66"/>
  <c r="DA31" i="66"/>
  <c r="CS31" i="66"/>
  <c r="CO31" i="66"/>
  <c r="CK31" i="66"/>
  <c r="CG31" i="66"/>
  <c r="CC31" i="66"/>
  <c r="BY31" i="66"/>
  <c r="BU31" i="66"/>
  <c r="BQ31" i="66"/>
  <c r="BM31" i="66"/>
  <c r="BI31" i="66"/>
  <c r="BE31" i="66"/>
  <c r="BA31" i="66"/>
  <c r="AW31" i="66"/>
  <c r="AS31" i="66"/>
  <c r="AO31" i="66"/>
  <c r="AK31" i="66"/>
  <c r="AG31" i="66"/>
  <c r="AC31" i="66"/>
  <c r="Y31" i="66"/>
  <c r="U31" i="66"/>
  <c r="Q31" i="66"/>
  <c r="M31" i="66"/>
  <c r="DY30" i="66"/>
  <c r="DU30" i="66"/>
  <c r="DQ30" i="66"/>
  <c r="DM30" i="66"/>
  <c r="DI30" i="66"/>
  <c r="DE30" i="66"/>
  <c r="DA30" i="66"/>
  <c r="CS30" i="66"/>
  <c r="CO30" i="66"/>
  <c r="CK30" i="66"/>
  <c r="CG30" i="66"/>
  <c r="CC30" i="66"/>
  <c r="BY30" i="66"/>
  <c r="BU30" i="66"/>
  <c r="BQ30" i="66"/>
  <c r="BM30" i="66"/>
  <c r="BI30" i="66"/>
  <c r="BE30" i="66"/>
  <c r="BA30" i="66"/>
  <c r="AW30" i="66"/>
  <c r="AS30" i="66"/>
  <c r="AO30" i="66"/>
  <c r="AK30" i="66"/>
  <c r="AG30" i="66"/>
  <c r="AC30" i="66"/>
  <c r="Y30" i="66"/>
  <c r="U30" i="66"/>
  <c r="Q30" i="66"/>
  <c r="M30" i="66"/>
  <c r="DY29" i="66"/>
  <c r="DU29" i="66"/>
  <c r="DQ29" i="66"/>
  <c r="DM29" i="66"/>
  <c r="DI29" i="66"/>
  <c r="DE29" i="66"/>
  <c r="DA29" i="66"/>
  <c r="CS29" i="66"/>
  <c r="CO29" i="66"/>
  <c r="CK29" i="66"/>
  <c r="CG29" i="66"/>
  <c r="CC29" i="66"/>
  <c r="BY29" i="66"/>
  <c r="BU29" i="66"/>
  <c r="BQ29" i="66"/>
  <c r="BM29" i="66"/>
  <c r="BI29" i="66"/>
  <c r="BE29" i="66"/>
  <c r="BA29" i="66"/>
  <c r="AW29" i="66"/>
  <c r="AS29" i="66"/>
  <c r="AO29" i="66"/>
  <c r="AK29" i="66"/>
  <c r="AG29" i="66"/>
  <c r="AC29" i="66"/>
  <c r="Y29" i="66"/>
  <c r="U29" i="66"/>
  <c r="Q29" i="66"/>
  <c r="M29" i="66"/>
  <c r="DY28" i="66"/>
  <c r="DU28" i="66"/>
  <c r="DQ28" i="66"/>
  <c r="DM28" i="66"/>
  <c r="DI28" i="66"/>
  <c r="DE28" i="66"/>
  <c r="DA28" i="66"/>
  <c r="CS28" i="66"/>
  <c r="CO28" i="66"/>
  <c r="CK28" i="66"/>
  <c r="CC28" i="66"/>
  <c r="BY28" i="66"/>
  <c r="BU28" i="66"/>
  <c r="BQ28" i="66"/>
  <c r="BM28" i="66"/>
  <c r="BI28" i="66"/>
  <c r="BE28" i="66"/>
  <c r="BA28" i="66"/>
  <c r="AW28" i="66"/>
  <c r="AS28" i="66"/>
  <c r="AO28" i="66"/>
  <c r="AK28" i="66"/>
  <c r="AG28" i="66"/>
  <c r="AC28" i="66"/>
  <c r="Y28" i="66"/>
  <c r="U28" i="66"/>
  <c r="Q28" i="66"/>
  <c r="M28" i="66"/>
  <c r="DY27" i="66"/>
  <c r="DU27" i="66"/>
  <c r="DQ27" i="66"/>
  <c r="DM27" i="66"/>
  <c r="DI27" i="66"/>
  <c r="DE27" i="66"/>
  <c r="DA27" i="66"/>
  <c r="CS27" i="66"/>
  <c r="CO27" i="66"/>
  <c r="CK27" i="66"/>
  <c r="CC27" i="66"/>
  <c r="BY27" i="66"/>
  <c r="BU27" i="66"/>
  <c r="BQ27" i="66"/>
  <c r="BM27" i="66"/>
  <c r="BE27" i="66"/>
  <c r="BA27" i="66"/>
  <c r="AW27" i="66"/>
  <c r="AS27" i="66"/>
  <c r="AO27" i="66"/>
  <c r="AK27" i="66"/>
  <c r="AG27" i="66"/>
  <c r="AC27" i="66"/>
  <c r="Y27" i="66"/>
  <c r="U27" i="66"/>
  <c r="Q27" i="66"/>
  <c r="M27" i="66"/>
  <c r="DY26" i="66"/>
  <c r="DU26" i="66"/>
  <c r="DQ26" i="66"/>
  <c r="DM26" i="66"/>
  <c r="DI26" i="66"/>
  <c r="DE26" i="66"/>
  <c r="DA26" i="66"/>
  <c r="CS26" i="66"/>
  <c r="CO26" i="66"/>
  <c r="CK26" i="66"/>
  <c r="CC26" i="66"/>
  <c r="BY26" i="66"/>
  <c r="BU26" i="66"/>
  <c r="BQ26" i="66"/>
  <c r="BM26" i="66"/>
  <c r="BE26" i="66"/>
  <c r="BA26" i="66"/>
  <c r="AW26" i="66"/>
  <c r="AS26" i="66"/>
  <c r="AO26" i="66"/>
  <c r="AK26" i="66"/>
  <c r="AG26" i="66"/>
  <c r="AC26" i="66"/>
  <c r="Y26" i="66"/>
  <c r="U26" i="66"/>
  <c r="Q26" i="66"/>
  <c r="M26" i="66"/>
  <c r="DY25" i="66"/>
  <c r="DU25" i="66"/>
  <c r="DQ25" i="66"/>
  <c r="DM25" i="66"/>
  <c r="DI25" i="66"/>
  <c r="DE25" i="66"/>
  <c r="DA25" i="66"/>
  <c r="CS25" i="66"/>
  <c r="CO25" i="66"/>
  <c r="CK25" i="66"/>
  <c r="CC25" i="66"/>
  <c r="BY25" i="66"/>
  <c r="BU25" i="66"/>
  <c r="BQ25" i="66"/>
  <c r="BM25" i="66"/>
  <c r="BE25" i="66"/>
  <c r="BA25" i="66"/>
  <c r="AW25" i="66"/>
  <c r="AS25" i="66"/>
  <c r="AO25" i="66"/>
  <c r="AK25" i="66"/>
  <c r="AG25" i="66"/>
  <c r="AC25" i="66"/>
  <c r="Y25" i="66"/>
  <c r="U25" i="66"/>
  <c r="Q25" i="66"/>
  <c r="M25" i="66"/>
  <c r="DY24" i="66"/>
  <c r="DU24" i="66"/>
  <c r="DQ24" i="66"/>
  <c r="DM24" i="66"/>
  <c r="DI24" i="66"/>
  <c r="DE24" i="66"/>
  <c r="DA24" i="66"/>
  <c r="CS24" i="66"/>
  <c r="CO24" i="66"/>
  <c r="CK24" i="66"/>
  <c r="CC24" i="66"/>
  <c r="BY24" i="66"/>
  <c r="BU24" i="66"/>
  <c r="BQ24" i="66"/>
  <c r="BM24" i="66"/>
  <c r="BE24" i="66"/>
  <c r="BA24" i="66"/>
  <c r="AW24" i="66"/>
  <c r="AS24" i="66"/>
  <c r="AO24" i="66"/>
  <c r="AK24" i="66"/>
  <c r="AG24" i="66"/>
  <c r="AC24" i="66"/>
  <c r="Y24" i="66"/>
  <c r="U24" i="66"/>
  <c r="Q24" i="66"/>
  <c r="M24" i="66"/>
  <c r="DY23" i="66"/>
  <c r="DU23" i="66"/>
  <c r="DQ23" i="66"/>
  <c r="DM23" i="66"/>
  <c r="DI23" i="66"/>
  <c r="DE23" i="66"/>
  <c r="DA23" i="66"/>
  <c r="CO23" i="66"/>
  <c r="CK23" i="66"/>
  <c r="CC23" i="66"/>
  <c r="BY23" i="66"/>
  <c r="BU23" i="66"/>
  <c r="BQ23" i="66"/>
  <c r="BM23" i="66"/>
  <c r="BE23" i="66"/>
  <c r="BA23" i="66"/>
  <c r="AW23" i="66"/>
  <c r="AS23" i="66"/>
  <c r="AO23" i="66"/>
  <c r="AK23" i="66"/>
  <c r="AG23" i="66"/>
  <c r="AC23" i="66"/>
  <c r="U23" i="66"/>
  <c r="Q23" i="66"/>
  <c r="M23" i="66"/>
  <c r="DY22" i="66"/>
  <c r="DU22" i="66"/>
  <c r="DQ22" i="66"/>
  <c r="DM22" i="66"/>
  <c r="DI22" i="66"/>
  <c r="DA22" i="66"/>
  <c r="CO22" i="66"/>
  <c r="CK22" i="66"/>
  <c r="CC22" i="66"/>
  <c r="BY22" i="66"/>
  <c r="BU22" i="66"/>
  <c r="BQ22" i="66"/>
  <c r="BM22" i="66"/>
  <c r="BE22" i="66"/>
  <c r="BA22" i="66"/>
  <c r="AW22" i="66"/>
  <c r="AS22" i="66"/>
  <c r="AO22" i="66"/>
  <c r="AK22" i="66"/>
  <c r="AC22" i="66"/>
  <c r="U22" i="66"/>
  <c r="Q22" i="66"/>
  <c r="M22" i="66"/>
  <c r="DY21" i="66"/>
  <c r="DU21" i="66"/>
  <c r="DQ21" i="66"/>
  <c r="DM21" i="66"/>
  <c r="DA21" i="66"/>
  <c r="CO21" i="66"/>
  <c r="CK21" i="66"/>
  <c r="CC21" i="66"/>
  <c r="BQ21" i="66"/>
  <c r="BM21" i="66"/>
  <c r="BE21" i="66"/>
  <c r="BA21" i="66"/>
  <c r="AW21" i="66"/>
  <c r="AS21" i="66"/>
  <c r="AO21" i="66"/>
  <c r="AK21" i="66"/>
  <c r="AC21" i="66"/>
  <c r="U21" i="66"/>
  <c r="Q21" i="66"/>
  <c r="M21" i="66"/>
  <c r="DY20" i="66"/>
  <c r="DU20" i="66"/>
  <c r="DQ20" i="66"/>
  <c r="DA20" i="66"/>
  <c r="CK20" i="66"/>
  <c r="BM20" i="66"/>
  <c r="BA20" i="66"/>
  <c r="AS20" i="66"/>
  <c r="AO20" i="66"/>
  <c r="DQ19" i="66"/>
  <c r="AS19" i="66"/>
  <c r="I17" i="66"/>
  <c r="H17" i="66"/>
  <c r="I16" i="66"/>
  <c r="H16" i="66"/>
  <c r="DY14" i="66"/>
  <c r="DY15" i="66" s="1"/>
  <c r="DY16" i="66" s="1"/>
  <c r="DY17" i="66" s="1"/>
  <c r="DY18" i="66" s="1"/>
  <c r="DY19" i="66" s="1"/>
  <c r="DU14" i="66"/>
  <c r="DU15" i="66" s="1"/>
  <c r="DU16" i="66" s="1"/>
  <c r="DU17" i="66" s="1"/>
  <c r="DU18" i="66" s="1"/>
  <c r="DU19" i="66" s="1"/>
  <c r="DQ14" i="66"/>
  <c r="DQ15" i="66" s="1"/>
  <c r="DQ16" i="66" s="1"/>
  <c r="DQ17" i="66" s="1"/>
  <c r="DQ18" i="66" s="1"/>
  <c r="DM14" i="66"/>
  <c r="DM15" i="66" s="1"/>
  <c r="DM16" i="66" s="1"/>
  <c r="DM17" i="66" s="1"/>
  <c r="DM18" i="66" s="1"/>
  <c r="DM19" i="66" s="1"/>
  <c r="DM20" i="66" s="1"/>
  <c r="DI14" i="66"/>
  <c r="DI15" i="66" s="1"/>
  <c r="DI16" i="66" s="1"/>
  <c r="DI17" i="66" s="1"/>
  <c r="DI18" i="66" s="1"/>
  <c r="DI19" i="66" s="1"/>
  <c r="DI20" i="66" s="1"/>
  <c r="DI21" i="66" s="1"/>
  <c r="DE14" i="66"/>
  <c r="DE15" i="66" s="1"/>
  <c r="DE16" i="66" s="1"/>
  <c r="DE17" i="66" s="1"/>
  <c r="DE18" i="66" s="1"/>
  <c r="DE19" i="66" s="1"/>
  <c r="DE20" i="66" s="1"/>
  <c r="DE21" i="66" s="1"/>
  <c r="DE22" i="66" s="1"/>
  <c r="DA14" i="66"/>
  <c r="DA15" i="66" s="1"/>
  <c r="DA16" i="66" s="1"/>
  <c r="DA17" i="66" s="1"/>
  <c r="DA18" i="66" s="1"/>
  <c r="DA19" i="66" s="1"/>
  <c r="CW14" i="66"/>
  <c r="CW15" i="66" s="1"/>
  <c r="CW16" i="66" s="1"/>
  <c r="CW17" i="66" s="1"/>
  <c r="CW18" i="66" s="1"/>
  <c r="CW19" i="66" s="1"/>
  <c r="CW20" i="66" s="1"/>
  <c r="CW21" i="66" s="1"/>
  <c r="CW22" i="66" s="1"/>
  <c r="CW23" i="66" s="1"/>
  <c r="CW24" i="66" s="1"/>
  <c r="CW25" i="66" s="1"/>
  <c r="CW26" i="66" s="1"/>
  <c r="CW27" i="66" s="1"/>
  <c r="CW28" i="66" s="1"/>
  <c r="CW29" i="66" s="1"/>
  <c r="CW30" i="66" s="1"/>
  <c r="CW31" i="66" s="1"/>
  <c r="CW32" i="66" s="1"/>
  <c r="CW33" i="66" s="1"/>
  <c r="CW34" i="66" s="1"/>
  <c r="CW35" i="66" s="1"/>
  <c r="CW36" i="66" s="1"/>
  <c r="CW37" i="66" s="1"/>
  <c r="CS14" i="66"/>
  <c r="CS15" i="66" s="1"/>
  <c r="CS16" i="66" s="1"/>
  <c r="CS17" i="66" s="1"/>
  <c r="CS18" i="66" s="1"/>
  <c r="CS19" i="66" s="1"/>
  <c r="CS20" i="66" s="1"/>
  <c r="CS21" i="66" s="1"/>
  <c r="CS22" i="66" s="1"/>
  <c r="CS23" i="66" s="1"/>
  <c r="CO14" i="66"/>
  <c r="CO15" i="66" s="1"/>
  <c r="CO16" i="66" s="1"/>
  <c r="CO17" i="66" s="1"/>
  <c r="CO18" i="66" s="1"/>
  <c r="CO19" i="66" s="1"/>
  <c r="CO20" i="66" s="1"/>
  <c r="CK14" i="66"/>
  <c r="CK15" i="66" s="1"/>
  <c r="CK16" i="66" s="1"/>
  <c r="CK17" i="66" s="1"/>
  <c r="CK18" i="66" s="1"/>
  <c r="CK19" i="66" s="1"/>
  <c r="CG14" i="66"/>
  <c r="CG15" i="66" s="1"/>
  <c r="CG16" i="66" s="1"/>
  <c r="CG17" i="66" s="1"/>
  <c r="CG18" i="66" s="1"/>
  <c r="CG19" i="66" s="1"/>
  <c r="CG20" i="66" s="1"/>
  <c r="CG21" i="66" s="1"/>
  <c r="CG22" i="66" s="1"/>
  <c r="CG23" i="66" s="1"/>
  <c r="CG24" i="66" s="1"/>
  <c r="CG25" i="66" s="1"/>
  <c r="CG26" i="66" s="1"/>
  <c r="CG27" i="66" s="1"/>
  <c r="CG28" i="66" s="1"/>
  <c r="CC14" i="66"/>
  <c r="CC15" i="66" s="1"/>
  <c r="CC16" i="66" s="1"/>
  <c r="CC17" i="66" s="1"/>
  <c r="CC18" i="66" s="1"/>
  <c r="CC19" i="66" s="1"/>
  <c r="CC20" i="66" s="1"/>
  <c r="BY14" i="66"/>
  <c r="BY15" i="66" s="1"/>
  <c r="BY16" i="66" s="1"/>
  <c r="BY17" i="66" s="1"/>
  <c r="BY18" i="66" s="1"/>
  <c r="BY19" i="66" s="1"/>
  <c r="BY20" i="66" s="1"/>
  <c r="BY21" i="66" s="1"/>
  <c r="BU14" i="66"/>
  <c r="BU15" i="66" s="1"/>
  <c r="BU16" i="66" s="1"/>
  <c r="BU17" i="66" s="1"/>
  <c r="BU18" i="66" s="1"/>
  <c r="BU19" i="66" s="1"/>
  <c r="BU20" i="66" s="1"/>
  <c r="BU21" i="66" s="1"/>
  <c r="BQ14" i="66"/>
  <c r="BQ15" i="66" s="1"/>
  <c r="BQ16" i="66" s="1"/>
  <c r="BQ17" i="66" s="1"/>
  <c r="BQ18" i="66" s="1"/>
  <c r="BQ19" i="66" s="1"/>
  <c r="BQ20" i="66" s="1"/>
  <c r="BM14" i="66"/>
  <c r="BM15" i="66" s="1"/>
  <c r="BM16" i="66" s="1"/>
  <c r="BM17" i="66" s="1"/>
  <c r="BM18" i="66" s="1"/>
  <c r="BM19" i="66" s="1"/>
  <c r="BI14" i="66"/>
  <c r="BI15" i="66" s="1"/>
  <c r="BI16" i="66" s="1"/>
  <c r="BI17" i="66" s="1"/>
  <c r="BI18" i="66" s="1"/>
  <c r="BI19" i="66" s="1"/>
  <c r="BI20" i="66" s="1"/>
  <c r="BI21" i="66" s="1"/>
  <c r="BI22" i="66" s="1"/>
  <c r="BI23" i="66" s="1"/>
  <c r="BI24" i="66" s="1"/>
  <c r="BI25" i="66" s="1"/>
  <c r="BI26" i="66" s="1"/>
  <c r="BI27" i="66" s="1"/>
  <c r="BE14" i="66"/>
  <c r="BE15" i="66" s="1"/>
  <c r="BE16" i="66" s="1"/>
  <c r="BE17" i="66" s="1"/>
  <c r="BE18" i="66" s="1"/>
  <c r="BE19" i="66" s="1"/>
  <c r="BE20" i="66" s="1"/>
  <c r="BA14" i="66"/>
  <c r="BA15" i="66" s="1"/>
  <c r="BA16" i="66" s="1"/>
  <c r="BA17" i="66" s="1"/>
  <c r="BA18" i="66" s="1"/>
  <c r="BA19" i="66" s="1"/>
  <c r="AW14" i="66"/>
  <c r="AW15" i="66" s="1"/>
  <c r="AW16" i="66" s="1"/>
  <c r="AW17" i="66" s="1"/>
  <c r="AW18" i="66" s="1"/>
  <c r="AW19" i="66" s="1"/>
  <c r="AW20" i="66" s="1"/>
  <c r="AS14" i="66"/>
  <c r="AS15" i="66" s="1"/>
  <c r="AS16" i="66" s="1"/>
  <c r="AS17" i="66" s="1"/>
  <c r="AS18" i="66" s="1"/>
  <c r="AO14" i="66"/>
  <c r="AO15" i="66" s="1"/>
  <c r="AO16" i="66" s="1"/>
  <c r="AO17" i="66" s="1"/>
  <c r="AO18" i="66" s="1"/>
  <c r="AO19" i="66" s="1"/>
  <c r="AK14" i="66"/>
  <c r="AK15" i="66" s="1"/>
  <c r="AK16" i="66" s="1"/>
  <c r="AK17" i="66" s="1"/>
  <c r="AK18" i="66" s="1"/>
  <c r="AK19" i="66" s="1"/>
  <c r="AK20" i="66" s="1"/>
  <c r="AG14" i="66"/>
  <c r="AG15" i="66" s="1"/>
  <c r="AG16" i="66" s="1"/>
  <c r="AG17" i="66" s="1"/>
  <c r="AG18" i="66" s="1"/>
  <c r="AG19" i="66" s="1"/>
  <c r="AG20" i="66" s="1"/>
  <c r="AG21" i="66" s="1"/>
  <c r="AG22" i="66" s="1"/>
  <c r="AC14" i="66"/>
  <c r="AC15" i="66" s="1"/>
  <c r="AC16" i="66" s="1"/>
  <c r="AC17" i="66" s="1"/>
  <c r="AC18" i="66" s="1"/>
  <c r="AC19" i="66" s="1"/>
  <c r="AC20" i="66" s="1"/>
  <c r="Y14" i="66"/>
  <c r="Y15" i="66" s="1"/>
  <c r="Y16" i="66" s="1"/>
  <c r="Y17" i="66" s="1"/>
  <c r="Y18" i="66" s="1"/>
  <c r="Y19" i="66" s="1"/>
  <c r="Y20" i="66" s="1"/>
  <c r="Y21" i="66" s="1"/>
  <c r="Y22" i="66" s="1"/>
  <c r="Y23" i="66" s="1"/>
  <c r="U14" i="66"/>
  <c r="U15" i="66" s="1"/>
  <c r="U16" i="66" s="1"/>
  <c r="U17" i="66" s="1"/>
  <c r="U18" i="66" s="1"/>
  <c r="U19" i="66" s="1"/>
  <c r="U20" i="66" s="1"/>
  <c r="Q14" i="66"/>
  <c r="Q15" i="66" s="1"/>
  <c r="Q16" i="66" s="1"/>
  <c r="Q17" i="66" s="1"/>
  <c r="Q18" i="66" s="1"/>
  <c r="Q19" i="66" s="1"/>
  <c r="Q20" i="66" s="1"/>
  <c r="M14" i="66"/>
  <c r="M15" i="66" s="1"/>
  <c r="M16" i="66" s="1"/>
  <c r="M17" i="66" s="1"/>
  <c r="M18" i="66" s="1"/>
  <c r="M19" i="66" s="1"/>
  <c r="M20" i="66" s="1"/>
  <c r="I15" i="66"/>
  <c r="G15" i="66" s="1"/>
  <c r="H15" i="66"/>
  <c r="M14" i="82"/>
  <c r="A8" i="66"/>
  <c r="A9" i="66" s="1"/>
  <c r="A10" i="66" s="1"/>
  <c r="A11" i="66" s="1"/>
  <c r="A12" i="66" s="1"/>
  <c r="A13" i="66" s="1"/>
  <c r="A14" i="66" s="1"/>
  <c r="A15" i="66" s="1"/>
  <c r="A16" i="66" s="1"/>
  <c r="A17" i="66" s="1"/>
  <c r="A18" i="66" s="1"/>
  <c r="A19" i="66" s="1"/>
  <c r="A20" i="66" s="1"/>
  <c r="A21" i="66" s="1"/>
  <c r="A22" i="66" s="1"/>
  <c r="A23" i="66" s="1"/>
  <c r="A24" i="66" s="1"/>
  <c r="A25" i="66" s="1"/>
  <c r="A26" i="66" s="1"/>
  <c r="A27" i="66" s="1"/>
  <c r="A28" i="66" s="1"/>
  <c r="A29" i="66" s="1"/>
  <c r="A30" i="66" s="1"/>
  <c r="A31" i="66" s="1"/>
  <c r="A32" i="66" s="1"/>
  <c r="A33" i="66" s="1"/>
  <c r="A34" i="66" s="1"/>
  <c r="A35" i="66" s="1"/>
  <c r="A36" i="66" s="1"/>
  <c r="A37" i="66" s="1"/>
  <c r="A38" i="66" s="1"/>
  <c r="A39" i="66" s="1"/>
  <c r="A40" i="66" s="1"/>
  <c r="A41" i="66" s="1"/>
  <c r="A42" i="66" s="1"/>
  <c r="A43" i="66" s="1"/>
  <c r="A44" i="66" s="1"/>
  <c r="A45" i="66" s="1"/>
  <c r="A46" i="66" s="1"/>
  <c r="A47" i="66" s="1"/>
  <c r="A48" i="66" s="1"/>
  <c r="A49" i="66" s="1"/>
  <c r="A50" i="66" s="1"/>
  <c r="A51" i="66" s="1"/>
  <c r="A52" i="66" s="1"/>
  <c r="A53" i="66" s="1"/>
  <c r="DQ103" i="67"/>
  <c r="DM103" i="67"/>
  <c r="DI103" i="67"/>
  <c r="DE103" i="67"/>
  <c r="DA103" i="67"/>
  <c r="CW103" i="67"/>
  <c r="CS103" i="67"/>
  <c r="CO103" i="67"/>
  <c r="CK103" i="67"/>
  <c r="CG103" i="67"/>
  <c r="CC103" i="67"/>
  <c r="BY103" i="67"/>
  <c r="BU103" i="67"/>
  <c r="BQ103" i="67"/>
  <c r="BM103" i="67"/>
  <c r="BI103" i="67"/>
  <c r="BE103" i="67"/>
  <c r="BA103" i="67"/>
  <c r="AW103" i="67"/>
  <c r="AS103" i="67"/>
  <c r="AO103" i="67"/>
  <c r="AK103" i="67"/>
  <c r="AG103" i="67"/>
  <c r="AC103" i="67"/>
  <c r="Y103" i="67"/>
  <c r="U103" i="67"/>
  <c r="Q103" i="67"/>
  <c r="M103" i="67"/>
  <c r="DY102" i="67"/>
  <c r="DU102" i="67"/>
  <c r="DQ102" i="67"/>
  <c r="DM102" i="67"/>
  <c r="DI102" i="67"/>
  <c r="DE102" i="67"/>
  <c r="DA102" i="67"/>
  <c r="CW102" i="67"/>
  <c r="CS102" i="67"/>
  <c r="CO102" i="67"/>
  <c r="CK102" i="67"/>
  <c r="CG102" i="67"/>
  <c r="CC102" i="67"/>
  <c r="BY102" i="67"/>
  <c r="BU102" i="67"/>
  <c r="BQ102" i="67"/>
  <c r="BM102" i="67"/>
  <c r="BI102" i="67"/>
  <c r="BE102" i="67"/>
  <c r="BA102" i="67"/>
  <c r="AW102" i="67"/>
  <c r="AS102" i="67"/>
  <c r="AO102" i="67"/>
  <c r="AK102" i="67"/>
  <c r="AG102" i="67"/>
  <c r="AC102" i="67"/>
  <c r="Y102" i="67"/>
  <c r="U102" i="67"/>
  <c r="Q102" i="67"/>
  <c r="M102" i="67"/>
  <c r="F102" i="67"/>
  <c r="DY101" i="67"/>
  <c r="DU101" i="67"/>
  <c r="DQ101" i="67"/>
  <c r="DM101" i="67"/>
  <c r="DI101" i="67"/>
  <c r="DE101" i="67"/>
  <c r="DA101" i="67"/>
  <c r="CW101" i="67"/>
  <c r="CS101" i="67"/>
  <c r="CO101" i="67"/>
  <c r="CK101" i="67"/>
  <c r="CG101" i="67"/>
  <c r="CC101" i="67"/>
  <c r="BY101" i="67"/>
  <c r="BU101" i="67"/>
  <c r="BQ101" i="67"/>
  <c r="BM101" i="67"/>
  <c r="BI101" i="67"/>
  <c r="BE101" i="67"/>
  <c r="BA101" i="67"/>
  <c r="AW101" i="67"/>
  <c r="AS101" i="67"/>
  <c r="AO101" i="67"/>
  <c r="AK101" i="67"/>
  <c r="AG101" i="67"/>
  <c r="AC101" i="67"/>
  <c r="Y101" i="67"/>
  <c r="U101" i="67"/>
  <c r="Q101" i="67"/>
  <c r="M101" i="67"/>
  <c r="A101" i="67"/>
  <c r="DY100" i="67"/>
  <c r="DU100" i="67"/>
  <c r="DQ100" i="67"/>
  <c r="DM100" i="67"/>
  <c r="DI100" i="67"/>
  <c r="DE100" i="67"/>
  <c r="DA100" i="67"/>
  <c r="CW100" i="67"/>
  <c r="CS100" i="67"/>
  <c r="CO100" i="67"/>
  <c r="CK100" i="67"/>
  <c r="CG100" i="67"/>
  <c r="CC100" i="67"/>
  <c r="BY100" i="67"/>
  <c r="BU100" i="67"/>
  <c r="BQ100" i="67"/>
  <c r="BM100" i="67"/>
  <c r="BI100" i="67"/>
  <c r="BE100" i="67"/>
  <c r="BA100" i="67"/>
  <c r="AW100" i="67"/>
  <c r="AS100" i="67"/>
  <c r="AO100" i="67"/>
  <c r="AK100" i="67"/>
  <c r="AG100" i="67"/>
  <c r="AC100" i="67"/>
  <c r="Y100" i="67"/>
  <c r="U100" i="67"/>
  <c r="Q100" i="67"/>
  <c r="M100" i="67"/>
  <c r="A100" i="67"/>
  <c r="DY99" i="67"/>
  <c r="DU99" i="67"/>
  <c r="DQ99" i="67"/>
  <c r="DM99" i="67"/>
  <c r="DI99" i="67"/>
  <c r="DE99" i="67"/>
  <c r="DA99" i="67"/>
  <c r="CW99" i="67"/>
  <c r="CS99" i="67"/>
  <c r="CO99" i="67"/>
  <c r="CK99" i="67"/>
  <c r="CG99" i="67"/>
  <c r="CC99" i="67"/>
  <c r="BY99" i="67"/>
  <c r="BU99" i="67"/>
  <c r="BQ99" i="67"/>
  <c r="BM99" i="67"/>
  <c r="BI99" i="67"/>
  <c r="BE99" i="67"/>
  <c r="BA99" i="67"/>
  <c r="AW99" i="67"/>
  <c r="AS99" i="67"/>
  <c r="AO99" i="67"/>
  <c r="AK99" i="67"/>
  <c r="AG99" i="67"/>
  <c r="AC99" i="67"/>
  <c r="Y99" i="67"/>
  <c r="U99" i="67"/>
  <c r="Q99" i="67"/>
  <c r="M99" i="67"/>
  <c r="A99" i="67"/>
  <c r="DY98" i="67"/>
  <c r="DU98" i="67"/>
  <c r="DQ98" i="67"/>
  <c r="DM98" i="67"/>
  <c r="DI98" i="67"/>
  <c r="DE98" i="67"/>
  <c r="DA98" i="67"/>
  <c r="CW98" i="67"/>
  <c r="CS98" i="67"/>
  <c r="CO98" i="67"/>
  <c r="CK98" i="67"/>
  <c r="CG98" i="67"/>
  <c r="CC98" i="67"/>
  <c r="BY98" i="67"/>
  <c r="BU98" i="67"/>
  <c r="BQ98" i="67"/>
  <c r="BM98" i="67"/>
  <c r="BI98" i="67"/>
  <c r="BE98" i="67"/>
  <c r="BA98" i="67"/>
  <c r="AW98" i="67"/>
  <c r="AS98" i="67"/>
  <c r="AO98" i="67"/>
  <c r="AK98" i="67"/>
  <c r="AG98" i="67"/>
  <c r="AC98" i="67"/>
  <c r="Y98" i="67"/>
  <c r="U98" i="67"/>
  <c r="Q98" i="67"/>
  <c r="M98" i="67"/>
  <c r="A98" i="67"/>
  <c r="DY97" i="67"/>
  <c r="DU97" i="67"/>
  <c r="DQ97" i="67"/>
  <c r="DM97" i="67"/>
  <c r="DI97" i="67"/>
  <c r="DE97" i="67"/>
  <c r="DA97" i="67"/>
  <c r="CW97" i="67"/>
  <c r="CS97" i="67"/>
  <c r="CO97" i="67"/>
  <c r="CK97" i="67"/>
  <c r="CG97" i="67"/>
  <c r="CC97" i="67"/>
  <c r="BY97" i="67"/>
  <c r="BU97" i="67"/>
  <c r="BQ97" i="67"/>
  <c r="BM97" i="67"/>
  <c r="BI97" i="67"/>
  <c r="BE97" i="67"/>
  <c r="BA97" i="67"/>
  <c r="AW97" i="67"/>
  <c r="AS97" i="67"/>
  <c r="AO97" i="67"/>
  <c r="AK97" i="67"/>
  <c r="AG97" i="67"/>
  <c r="AC97" i="67"/>
  <c r="Y97" i="67"/>
  <c r="U97" i="67"/>
  <c r="Q97" i="67"/>
  <c r="M97" i="67"/>
  <c r="A97" i="67"/>
  <c r="DY96" i="67"/>
  <c r="DU96" i="67"/>
  <c r="DQ96" i="67"/>
  <c r="DM96" i="67"/>
  <c r="DI96" i="67"/>
  <c r="DE96" i="67"/>
  <c r="DA96" i="67"/>
  <c r="CW96" i="67"/>
  <c r="CS96" i="67"/>
  <c r="CO96" i="67"/>
  <c r="CK96" i="67"/>
  <c r="CG96" i="67"/>
  <c r="CC96" i="67"/>
  <c r="BY96" i="67"/>
  <c r="BU96" i="67"/>
  <c r="BQ96" i="67"/>
  <c r="BM96" i="67"/>
  <c r="BI96" i="67"/>
  <c r="BE96" i="67"/>
  <c r="BA96" i="67"/>
  <c r="AW96" i="67"/>
  <c r="AS96" i="67"/>
  <c r="AO96" i="67"/>
  <c r="AK96" i="67"/>
  <c r="AG96" i="67"/>
  <c r="AC96" i="67"/>
  <c r="Y96" i="67"/>
  <c r="U96" i="67"/>
  <c r="Q96" i="67"/>
  <c r="M96" i="67"/>
  <c r="A96" i="67"/>
  <c r="DY95" i="67"/>
  <c r="DU95" i="67"/>
  <c r="DQ95" i="67"/>
  <c r="DM95" i="67"/>
  <c r="DI95" i="67"/>
  <c r="DE95" i="67"/>
  <c r="DA95" i="67"/>
  <c r="CW95" i="67"/>
  <c r="CS95" i="67"/>
  <c r="CO95" i="67"/>
  <c r="CK95" i="67"/>
  <c r="CG95" i="67"/>
  <c r="CC95" i="67"/>
  <c r="BY95" i="67"/>
  <c r="BU95" i="67"/>
  <c r="BQ95" i="67"/>
  <c r="BM95" i="67"/>
  <c r="BI95" i="67"/>
  <c r="BE95" i="67"/>
  <c r="BA95" i="67"/>
  <c r="AW95" i="67"/>
  <c r="AS95" i="67"/>
  <c r="AO95" i="67"/>
  <c r="AK95" i="67"/>
  <c r="AG95" i="67"/>
  <c r="AC95" i="67"/>
  <c r="Y95" i="67"/>
  <c r="U95" i="67"/>
  <c r="Q95" i="67"/>
  <c r="M95" i="67"/>
  <c r="A95" i="67"/>
  <c r="DY94" i="67"/>
  <c r="DU94" i="67"/>
  <c r="DQ94" i="67"/>
  <c r="DM94" i="67"/>
  <c r="DI94" i="67"/>
  <c r="DE94" i="67"/>
  <c r="DA94" i="67"/>
  <c r="CW94" i="67"/>
  <c r="CS94" i="67"/>
  <c r="CO94" i="67"/>
  <c r="CK94" i="67"/>
  <c r="CG94" i="67"/>
  <c r="CC94" i="67"/>
  <c r="BY94" i="67"/>
  <c r="BU94" i="67"/>
  <c r="BQ94" i="67"/>
  <c r="BM94" i="67"/>
  <c r="BI94" i="67"/>
  <c r="BE94" i="67"/>
  <c r="BA94" i="67"/>
  <c r="AW94" i="67"/>
  <c r="AS94" i="67"/>
  <c r="AO94" i="67"/>
  <c r="AK94" i="67"/>
  <c r="AG94" i="67"/>
  <c r="AC94" i="67"/>
  <c r="Y94" i="67"/>
  <c r="U94" i="67"/>
  <c r="Q94" i="67"/>
  <c r="M94" i="67"/>
  <c r="A94" i="67"/>
  <c r="DY93" i="67"/>
  <c r="DU93" i="67"/>
  <c r="DQ93" i="67"/>
  <c r="DM93" i="67"/>
  <c r="DI93" i="67"/>
  <c r="DE93" i="67"/>
  <c r="DA93" i="67"/>
  <c r="CW93" i="67"/>
  <c r="CS93" i="67"/>
  <c r="CO93" i="67"/>
  <c r="CK93" i="67"/>
  <c r="CG93" i="67"/>
  <c r="CC93" i="67"/>
  <c r="BY93" i="67"/>
  <c r="BU93" i="67"/>
  <c r="BQ93" i="67"/>
  <c r="BM93" i="67"/>
  <c r="BI93" i="67"/>
  <c r="BE93" i="67"/>
  <c r="BA93" i="67"/>
  <c r="AW93" i="67"/>
  <c r="AS93" i="67"/>
  <c r="AO93" i="67"/>
  <c r="AK93" i="67"/>
  <c r="AG93" i="67"/>
  <c r="AC93" i="67"/>
  <c r="Y93" i="67"/>
  <c r="U93" i="67"/>
  <c r="Q93" i="67"/>
  <c r="M93" i="67"/>
  <c r="A93" i="67"/>
  <c r="DY92" i="67"/>
  <c r="DU92" i="67"/>
  <c r="DQ92" i="67"/>
  <c r="DM92" i="67"/>
  <c r="DI92" i="67"/>
  <c r="DE92" i="67"/>
  <c r="DA92" i="67"/>
  <c r="CW92" i="67"/>
  <c r="CS92" i="67"/>
  <c r="CO92" i="67"/>
  <c r="CK92" i="67"/>
  <c r="CG92" i="67"/>
  <c r="CC92" i="67"/>
  <c r="BY92" i="67"/>
  <c r="BU92" i="67"/>
  <c r="BQ92" i="67"/>
  <c r="BM92" i="67"/>
  <c r="BI92" i="67"/>
  <c r="BE92" i="67"/>
  <c r="BA92" i="67"/>
  <c r="AW92" i="67"/>
  <c r="AS92" i="67"/>
  <c r="AO92" i="67"/>
  <c r="AK92" i="67"/>
  <c r="AG92" i="67"/>
  <c r="AC92" i="67"/>
  <c r="Y92" i="67"/>
  <c r="U92" i="67"/>
  <c r="Q92" i="67"/>
  <c r="M92" i="67"/>
  <c r="A92" i="67"/>
  <c r="DY91" i="67"/>
  <c r="DU91" i="67"/>
  <c r="DQ91" i="67"/>
  <c r="DM91" i="67"/>
  <c r="DI91" i="67"/>
  <c r="DE91" i="67"/>
  <c r="DA91" i="67"/>
  <c r="CW91" i="67"/>
  <c r="CS91" i="67"/>
  <c r="CO91" i="67"/>
  <c r="CK91" i="67"/>
  <c r="CG91" i="67"/>
  <c r="CC91" i="67"/>
  <c r="BY91" i="67"/>
  <c r="BU91" i="67"/>
  <c r="BQ91" i="67"/>
  <c r="BM91" i="67"/>
  <c r="BI91" i="67"/>
  <c r="BE91" i="67"/>
  <c r="BA91" i="67"/>
  <c r="AW91" i="67"/>
  <c r="AS91" i="67"/>
  <c r="AO91" i="67"/>
  <c r="AK91" i="67"/>
  <c r="AG91" i="67"/>
  <c r="AC91" i="67"/>
  <c r="Y91" i="67"/>
  <c r="U91" i="67"/>
  <c r="Q91" i="67"/>
  <c r="M91" i="67"/>
  <c r="A91" i="67"/>
  <c r="DY90" i="67"/>
  <c r="DU90" i="67"/>
  <c r="DQ90" i="67"/>
  <c r="DM90" i="67"/>
  <c r="DI90" i="67"/>
  <c r="DE90" i="67"/>
  <c r="DA90" i="67"/>
  <c r="CW90" i="67"/>
  <c r="CS90" i="67"/>
  <c r="CO90" i="67"/>
  <c r="CK90" i="67"/>
  <c r="CG90" i="67"/>
  <c r="CC90" i="67"/>
  <c r="BY90" i="67"/>
  <c r="BU90" i="67"/>
  <c r="BQ90" i="67"/>
  <c r="BM90" i="67"/>
  <c r="BI90" i="67"/>
  <c r="BE90" i="67"/>
  <c r="BA90" i="67"/>
  <c r="AW90" i="67"/>
  <c r="AS90" i="67"/>
  <c r="AO90" i="67"/>
  <c r="AK90" i="67"/>
  <c r="AG90" i="67"/>
  <c r="AC90" i="67"/>
  <c r="Y90" i="67"/>
  <c r="U90" i="67"/>
  <c r="Q90" i="67"/>
  <c r="M90" i="67"/>
  <c r="A90" i="67"/>
  <c r="DY89" i="67"/>
  <c r="DU89" i="67"/>
  <c r="DQ89" i="67"/>
  <c r="DM89" i="67"/>
  <c r="DI89" i="67"/>
  <c r="DE89" i="67"/>
  <c r="DA89" i="67"/>
  <c r="CW89" i="67"/>
  <c r="CS89" i="67"/>
  <c r="CO89" i="67"/>
  <c r="CK89" i="67"/>
  <c r="CG89" i="67"/>
  <c r="CC89" i="67"/>
  <c r="BY89" i="67"/>
  <c r="BU89" i="67"/>
  <c r="BQ89" i="67"/>
  <c r="BM89" i="67"/>
  <c r="BI89" i="67"/>
  <c r="BE89" i="67"/>
  <c r="BA89" i="67"/>
  <c r="AW89" i="67"/>
  <c r="AS89" i="67"/>
  <c r="AO89" i="67"/>
  <c r="AK89" i="67"/>
  <c r="AG89" i="67"/>
  <c r="AC89" i="67"/>
  <c r="Y89" i="67"/>
  <c r="U89" i="67"/>
  <c r="Q89" i="67"/>
  <c r="M89" i="67"/>
  <c r="A89" i="67"/>
  <c r="DY88" i="67"/>
  <c r="DU88" i="67"/>
  <c r="DQ88" i="67"/>
  <c r="DM88" i="67"/>
  <c r="DI88" i="67"/>
  <c r="DE88" i="67"/>
  <c r="DA88" i="67"/>
  <c r="CW88" i="67"/>
  <c r="CS88" i="67"/>
  <c r="CO88" i="67"/>
  <c r="CK88" i="67"/>
  <c r="CG88" i="67"/>
  <c r="CC88" i="67"/>
  <c r="BY88" i="67"/>
  <c r="BU88" i="67"/>
  <c r="BQ88" i="67"/>
  <c r="BM88" i="67"/>
  <c r="BI88" i="67"/>
  <c r="BE88" i="67"/>
  <c r="BA88" i="67"/>
  <c r="AW88" i="67"/>
  <c r="AS88" i="67"/>
  <c r="AO88" i="67"/>
  <c r="AK88" i="67"/>
  <c r="AG88" i="67"/>
  <c r="AC88" i="67"/>
  <c r="Y88" i="67"/>
  <c r="U88" i="67"/>
  <c r="Q88" i="67"/>
  <c r="M88" i="67"/>
  <c r="A88" i="67"/>
  <c r="DY87" i="67"/>
  <c r="DU87" i="67"/>
  <c r="DQ87" i="67"/>
  <c r="DM87" i="67"/>
  <c r="DI87" i="67"/>
  <c r="DE87" i="67"/>
  <c r="DA87" i="67"/>
  <c r="CW87" i="67"/>
  <c r="CS87" i="67"/>
  <c r="CO87" i="67"/>
  <c r="CK87" i="67"/>
  <c r="CG87" i="67"/>
  <c r="CC87" i="67"/>
  <c r="BY87" i="67"/>
  <c r="BU87" i="67"/>
  <c r="BQ87" i="67"/>
  <c r="BM87" i="67"/>
  <c r="BI87" i="67"/>
  <c r="BE87" i="67"/>
  <c r="BA87" i="67"/>
  <c r="AW87" i="67"/>
  <c r="AS87" i="67"/>
  <c r="AO87" i="67"/>
  <c r="AK87" i="67"/>
  <c r="AG87" i="67"/>
  <c r="AC87" i="67"/>
  <c r="Y87" i="67"/>
  <c r="U87" i="67"/>
  <c r="Q87" i="67"/>
  <c r="M87" i="67"/>
  <c r="A87" i="67"/>
  <c r="DY86" i="67"/>
  <c r="DU86" i="67"/>
  <c r="DQ86" i="67"/>
  <c r="DM86" i="67"/>
  <c r="DI86" i="67"/>
  <c r="DE86" i="67"/>
  <c r="DA86" i="67"/>
  <c r="CW86" i="67"/>
  <c r="CS86" i="67"/>
  <c r="CO86" i="67"/>
  <c r="CK86" i="67"/>
  <c r="CG86" i="67"/>
  <c r="CC86" i="67"/>
  <c r="BY86" i="67"/>
  <c r="BU86" i="67"/>
  <c r="BQ86" i="67"/>
  <c r="BM86" i="67"/>
  <c r="BI86" i="67"/>
  <c r="BE86" i="67"/>
  <c r="BA86" i="67"/>
  <c r="AW86" i="67"/>
  <c r="AS86" i="67"/>
  <c r="AO86" i="67"/>
  <c r="AK86" i="67"/>
  <c r="AG86" i="67"/>
  <c r="AC86" i="67"/>
  <c r="Y86" i="67"/>
  <c r="U86" i="67"/>
  <c r="Q86" i="67"/>
  <c r="M86" i="67"/>
  <c r="A86" i="67"/>
  <c r="DY85" i="67"/>
  <c r="DU85" i="67"/>
  <c r="DQ85" i="67"/>
  <c r="DM85" i="67"/>
  <c r="DI85" i="67"/>
  <c r="DE85" i="67"/>
  <c r="DA85" i="67"/>
  <c r="CW85" i="67"/>
  <c r="CS85" i="67"/>
  <c r="CO85" i="67"/>
  <c r="CK85" i="67"/>
  <c r="CG85" i="67"/>
  <c r="CC85" i="67"/>
  <c r="BY85" i="67"/>
  <c r="BU85" i="67"/>
  <c r="BQ85" i="67"/>
  <c r="BM85" i="67"/>
  <c r="BI85" i="67"/>
  <c r="BE85" i="67"/>
  <c r="BA85" i="67"/>
  <c r="AW85" i="67"/>
  <c r="AS85" i="67"/>
  <c r="AO85" i="67"/>
  <c r="AK85" i="67"/>
  <c r="AG85" i="67"/>
  <c r="AC85" i="67"/>
  <c r="Y85" i="67"/>
  <c r="U85" i="67"/>
  <c r="Q85" i="67"/>
  <c r="M85" i="67"/>
  <c r="A85" i="67"/>
  <c r="DY84" i="67"/>
  <c r="DU84" i="67"/>
  <c r="DQ84" i="67"/>
  <c r="DM84" i="67"/>
  <c r="DI84" i="67"/>
  <c r="DE84" i="67"/>
  <c r="DA84" i="67"/>
  <c r="CW84" i="67"/>
  <c r="CS84" i="67"/>
  <c r="CO84" i="67"/>
  <c r="CK84" i="67"/>
  <c r="CG84" i="67"/>
  <c r="CC84" i="67"/>
  <c r="BY84" i="67"/>
  <c r="BU84" i="67"/>
  <c r="BQ84" i="67"/>
  <c r="BM84" i="67"/>
  <c r="BI84" i="67"/>
  <c r="BE84" i="67"/>
  <c r="BA84" i="67"/>
  <c r="AW84" i="67"/>
  <c r="AS84" i="67"/>
  <c r="AO84" i="67"/>
  <c r="AK84" i="67"/>
  <c r="AG84" i="67"/>
  <c r="AC84" i="67"/>
  <c r="Y84" i="67"/>
  <c r="U84" i="67"/>
  <c r="Q84" i="67"/>
  <c r="M84" i="67"/>
  <c r="A84" i="67"/>
  <c r="DY83" i="67"/>
  <c r="DU83" i="67"/>
  <c r="DQ83" i="67"/>
  <c r="DM83" i="67"/>
  <c r="DI83" i="67"/>
  <c r="DE83" i="67"/>
  <c r="DA83" i="67"/>
  <c r="CW83" i="67"/>
  <c r="CS83" i="67"/>
  <c r="CO83" i="67"/>
  <c r="CK83" i="67"/>
  <c r="CG83" i="67"/>
  <c r="CC83" i="67"/>
  <c r="BY83" i="67"/>
  <c r="BU83" i="67"/>
  <c r="BQ83" i="67"/>
  <c r="BM83" i="67"/>
  <c r="BI83" i="67"/>
  <c r="BE83" i="67"/>
  <c r="BA83" i="67"/>
  <c r="AW83" i="67"/>
  <c r="AS83" i="67"/>
  <c r="AO83" i="67"/>
  <c r="AK83" i="67"/>
  <c r="AG83" i="67"/>
  <c r="AC83" i="67"/>
  <c r="Y83" i="67"/>
  <c r="U83" i="67"/>
  <c r="Q83" i="67"/>
  <c r="M83" i="67"/>
  <c r="A83" i="67"/>
  <c r="DY82" i="67"/>
  <c r="DU82" i="67"/>
  <c r="DQ82" i="67"/>
  <c r="DM82" i="67"/>
  <c r="DI82" i="67"/>
  <c r="DE82" i="67"/>
  <c r="DA82" i="67"/>
  <c r="CW82" i="67"/>
  <c r="CS82" i="67"/>
  <c r="CO82" i="67"/>
  <c r="CK82" i="67"/>
  <c r="CG82" i="67"/>
  <c r="CC82" i="67"/>
  <c r="BY82" i="67"/>
  <c r="BU82" i="67"/>
  <c r="BQ82" i="67"/>
  <c r="BM82" i="67"/>
  <c r="BI82" i="67"/>
  <c r="BE82" i="67"/>
  <c r="BA82" i="67"/>
  <c r="AW82" i="67"/>
  <c r="AS82" i="67"/>
  <c r="AO82" i="67"/>
  <c r="AK82" i="67"/>
  <c r="AG82" i="67"/>
  <c r="AC82" i="67"/>
  <c r="Y82" i="67"/>
  <c r="U82" i="67"/>
  <c r="Q82" i="67"/>
  <c r="M82" i="67"/>
  <c r="A82" i="67"/>
  <c r="DY81" i="67"/>
  <c r="DU81" i="67"/>
  <c r="DQ81" i="67"/>
  <c r="DM81" i="67"/>
  <c r="DI81" i="67"/>
  <c r="DE81" i="67"/>
  <c r="DA81" i="67"/>
  <c r="CW81" i="67"/>
  <c r="CS81" i="67"/>
  <c r="CO81" i="67"/>
  <c r="CK81" i="67"/>
  <c r="CG81" i="67"/>
  <c r="CC81" i="67"/>
  <c r="BY81" i="67"/>
  <c r="BU81" i="67"/>
  <c r="BQ81" i="67"/>
  <c r="BM81" i="67"/>
  <c r="BI81" i="67"/>
  <c r="BE81" i="67"/>
  <c r="BA81" i="67"/>
  <c r="AW81" i="67"/>
  <c r="AS81" i="67"/>
  <c r="AO81" i="67"/>
  <c r="AK81" i="67"/>
  <c r="AG81" i="67"/>
  <c r="AC81" i="67"/>
  <c r="Y81" i="67"/>
  <c r="U81" i="67"/>
  <c r="Q81" i="67"/>
  <c r="M81" i="67"/>
  <c r="A81" i="67"/>
  <c r="DY80" i="67"/>
  <c r="DU80" i="67"/>
  <c r="DQ80" i="67"/>
  <c r="DM80" i="67"/>
  <c r="DI80" i="67"/>
  <c r="DE80" i="67"/>
  <c r="DA80" i="67"/>
  <c r="CW80" i="67"/>
  <c r="CS80" i="67"/>
  <c r="CO80" i="67"/>
  <c r="CK80" i="67"/>
  <c r="CG80" i="67"/>
  <c r="CC80" i="67"/>
  <c r="BY80" i="67"/>
  <c r="BU80" i="67"/>
  <c r="BQ80" i="67"/>
  <c r="BM80" i="67"/>
  <c r="BI80" i="67"/>
  <c r="BE80" i="67"/>
  <c r="BA80" i="67"/>
  <c r="AW80" i="67"/>
  <c r="AS80" i="67"/>
  <c r="AO80" i="67"/>
  <c r="AK80" i="67"/>
  <c r="AG80" i="67"/>
  <c r="AC80" i="67"/>
  <c r="Y80" i="67"/>
  <c r="U80" i="67"/>
  <c r="Q80" i="67"/>
  <c r="M80" i="67"/>
  <c r="A80" i="67"/>
  <c r="DY79" i="67"/>
  <c r="DU79" i="67"/>
  <c r="DQ79" i="67"/>
  <c r="DM79" i="67"/>
  <c r="DI79" i="67"/>
  <c r="DE79" i="67"/>
  <c r="DA79" i="67"/>
  <c r="CW79" i="67"/>
  <c r="CS79" i="67"/>
  <c r="CO79" i="67"/>
  <c r="CK79" i="67"/>
  <c r="CG79" i="67"/>
  <c r="CC79" i="67"/>
  <c r="BY79" i="67"/>
  <c r="BU79" i="67"/>
  <c r="BQ79" i="67"/>
  <c r="BM79" i="67"/>
  <c r="BI79" i="67"/>
  <c r="BE79" i="67"/>
  <c r="BA79" i="67"/>
  <c r="AW79" i="67"/>
  <c r="AS79" i="67"/>
  <c r="AO79" i="67"/>
  <c r="AK79" i="67"/>
  <c r="AG79" i="67"/>
  <c r="AC79" i="67"/>
  <c r="Y79" i="67"/>
  <c r="U79" i="67"/>
  <c r="Q79" i="67"/>
  <c r="M79" i="67"/>
  <c r="A79" i="67"/>
  <c r="DY78" i="67"/>
  <c r="DU78" i="67"/>
  <c r="DQ78" i="67"/>
  <c r="DM78" i="67"/>
  <c r="DI78" i="67"/>
  <c r="DE78" i="67"/>
  <c r="DA78" i="67"/>
  <c r="CW78" i="67"/>
  <c r="CS78" i="67"/>
  <c r="CO78" i="67"/>
  <c r="CK78" i="67"/>
  <c r="CG78" i="67"/>
  <c r="CC78" i="67"/>
  <c r="BY78" i="67"/>
  <c r="BU78" i="67"/>
  <c r="BQ78" i="67"/>
  <c r="BM78" i="67"/>
  <c r="BI78" i="67"/>
  <c r="BE78" i="67"/>
  <c r="BA78" i="67"/>
  <c r="AW78" i="67"/>
  <c r="AS78" i="67"/>
  <c r="AO78" i="67"/>
  <c r="AK78" i="67"/>
  <c r="AG78" i="67"/>
  <c r="AC78" i="67"/>
  <c r="Y78" i="67"/>
  <c r="U78" i="67"/>
  <c r="Q78" i="67"/>
  <c r="M78" i="67"/>
  <c r="A78" i="67"/>
  <c r="DY77" i="67"/>
  <c r="DU77" i="67"/>
  <c r="DQ77" i="67"/>
  <c r="DM77" i="67"/>
  <c r="DI77" i="67"/>
  <c r="DE77" i="67"/>
  <c r="DA77" i="67"/>
  <c r="CW77" i="67"/>
  <c r="CS77" i="67"/>
  <c r="CO77" i="67"/>
  <c r="CK77" i="67"/>
  <c r="CG77" i="67"/>
  <c r="CC77" i="67"/>
  <c r="BY77" i="67"/>
  <c r="BU77" i="67"/>
  <c r="BQ77" i="67"/>
  <c r="BM77" i="67"/>
  <c r="BI77" i="67"/>
  <c r="BE77" i="67"/>
  <c r="BA77" i="67"/>
  <c r="AW77" i="67"/>
  <c r="AS77" i="67"/>
  <c r="AO77" i="67"/>
  <c r="AK77" i="67"/>
  <c r="AG77" i="67"/>
  <c r="AC77" i="67"/>
  <c r="Y77" i="67"/>
  <c r="U77" i="67"/>
  <c r="Q77" i="67"/>
  <c r="M77" i="67"/>
  <c r="A77" i="67"/>
  <c r="DY76" i="67"/>
  <c r="DU76" i="67"/>
  <c r="DQ76" i="67"/>
  <c r="DM76" i="67"/>
  <c r="DI76" i="67"/>
  <c r="DE76" i="67"/>
  <c r="DA76" i="67"/>
  <c r="CW76" i="67"/>
  <c r="CS76" i="67"/>
  <c r="CO76" i="67"/>
  <c r="CK76" i="67"/>
  <c r="CG76" i="67"/>
  <c r="CC76" i="67"/>
  <c r="BY76" i="67"/>
  <c r="BU76" i="67"/>
  <c r="BQ76" i="67"/>
  <c r="BM76" i="67"/>
  <c r="BI76" i="67"/>
  <c r="BE76" i="67"/>
  <c r="BA76" i="67"/>
  <c r="AW76" i="67"/>
  <c r="AS76" i="67"/>
  <c r="AO76" i="67"/>
  <c r="AK76" i="67"/>
  <c r="AG76" i="67"/>
  <c r="AC76" i="67"/>
  <c r="Y76" i="67"/>
  <c r="U76" i="67"/>
  <c r="Q76" i="67"/>
  <c r="M76" i="67"/>
  <c r="A76" i="67"/>
  <c r="DY75" i="67"/>
  <c r="DU75" i="67"/>
  <c r="DQ75" i="67"/>
  <c r="DM75" i="67"/>
  <c r="DI75" i="67"/>
  <c r="DE75" i="67"/>
  <c r="DA75" i="67"/>
  <c r="CW75" i="67"/>
  <c r="CS75" i="67"/>
  <c r="CO75" i="67"/>
  <c r="CK75" i="67"/>
  <c r="CG75" i="67"/>
  <c r="CC75" i="67"/>
  <c r="BY75" i="67"/>
  <c r="BU75" i="67"/>
  <c r="BQ75" i="67"/>
  <c r="BM75" i="67"/>
  <c r="BI75" i="67"/>
  <c r="BE75" i="67"/>
  <c r="BA75" i="67"/>
  <c r="AW75" i="67"/>
  <c r="AS75" i="67"/>
  <c r="AO75" i="67"/>
  <c r="AK75" i="67"/>
  <c r="AG75" i="67"/>
  <c r="AC75" i="67"/>
  <c r="Y75" i="67"/>
  <c r="U75" i="67"/>
  <c r="Q75" i="67"/>
  <c r="M75" i="67"/>
  <c r="A75" i="67"/>
  <c r="DY74" i="67"/>
  <c r="DU74" i="67"/>
  <c r="DQ74" i="67"/>
  <c r="DM74" i="67"/>
  <c r="DI74" i="67"/>
  <c r="DE74" i="67"/>
  <c r="DA74" i="67"/>
  <c r="CW74" i="67"/>
  <c r="CS74" i="67"/>
  <c r="CO74" i="67"/>
  <c r="CK74" i="67"/>
  <c r="CG74" i="67"/>
  <c r="CC74" i="67"/>
  <c r="BY74" i="67"/>
  <c r="BU74" i="67"/>
  <c r="BQ74" i="67"/>
  <c r="BM74" i="67"/>
  <c r="BI74" i="67"/>
  <c r="BE74" i="67"/>
  <c r="BA74" i="67"/>
  <c r="AW74" i="67"/>
  <c r="AS74" i="67"/>
  <c r="AO74" i="67"/>
  <c r="AK74" i="67"/>
  <c r="AG74" i="67"/>
  <c r="AC74" i="67"/>
  <c r="Y74" i="67"/>
  <c r="U74" i="67"/>
  <c r="Q74" i="67"/>
  <c r="M74" i="67"/>
  <c r="A74" i="67"/>
  <c r="DY73" i="67"/>
  <c r="DU73" i="67"/>
  <c r="DQ73" i="67"/>
  <c r="DM73" i="67"/>
  <c r="DI73" i="67"/>
  <c r="DE73" i="67"/>
  <c r="DA73" i="67"/>
  <c r="CW73" i="67"/>
  <c r="CS73" i="67"/>
  <c r="CO73" i="67"/>
  <c r="CK73" i="67"/>
  <c r="CG73" i="67"/>
  <c r="CC73" i="67"/>
  <c r="BY73" i="67"/>
  <c r="BU73" i="67"/>
  <c r="BQ73" i="67"/>
  <c r="BM73" i="67"/>
  <c r="BI73" i="67"/>
  <c r="BE73" i="67"/>
  <c r="BA73" i="67"/>
  <c r="AW73" i="67"/>
  <c r="AS73" i="67"/>
  <c r="AO73" i="67"/>
  <c r="AK73" i="67"/>
  <c r="AG73" i="67"/>
  <c r="AC73" i="67"/>
  <c r="Y73" i="67"/>
  <c r="U73" i="67"/>
  <c r="Q73" i="67"/>
  <c r="M73" i="67"/>
  <c r="A73" i="67"/>
  <c r="DY72" i="67"/>
  <c r="DU72" i="67"/>
  <c r="DQ72" i="67"/>
  <c r="DM72" i="67"/>
  <c r="DI72" i="67"/>
  <c r="DE72" i="67"/>
  <c r="DA72" i="67"/>
  <c r="CW72" i="67"/>
  <c r="CS72" i="67"/>
  <c r="CO72" i="67"/>
  <c r="CK72" i="67"/>
  <c r="CG72" i="67"/>
  <c r="CC72" i="67"/>
  <c r="BY72" i="67"/>
  <c r="BU72" i="67"/>
  <c r="BQ72" i="67"/>
  <c r="BM72" i="67"/>
  <c r="BI72" i="67"/>
  <c r="BE72" i="67"/>
  <c r="BA72" i="67"/>
  <c r="AW72" i="67"/>
  <c r="AS72" i="67"/>
  <c r="AO72" i="67"/>
  <c r="AK72" i="67"/>
  <c r="AG72" i="67"/>
  <c r="AC72" i="67"/>
  <c r="Y72" i="67"/>
  <c r="U72" i="67"/>
  <c r="Q72" i="67"/>
  <c r="M72" i="67"/>
  <c r="A72" i="67"/>
  <c r="DY71" i="67"/>
  <c r="DU71" i="67"/>
  <c r="DQ71" i="67"/>
  <c r="DM71" i="67"/>
  <c r="DI71" i="67"/>
  <c r="DE71" i="67"/>
  <c r="DA71" i="67"/>
  <c r="CW71" i="67"/>
  <c r="CS71" i="67"/>
  <c r="CO71" i="67"/>
  <c r="CK71" i="67"/>
  <c r="CG71" i="67"/>
  <c r="CC71" i="67"/>
  <c r="BY71" i="67"/>
  <c r="BU71" i="67"/>
  <c r="BQ71" i="67"/>
  <c r="BM71" i="67"/>
  <c r="BI71" i="67"/>
  <c r="BE71" i="67"/>
  <c r="BA71" i="67"/>
  <c r="AW71" i="67"/>
  <c r="AS71" i="67"/>
  <c r="AO71" i="67"/>
  <c r="AK71" i="67"/>
  <c r="AG71" i="67"/>
  <c r="AC71" i="67"/>
  <c r="Y71" i="67"/>
  <c r="U71" i="67"/>
  <c r="Q71" i="67"/>
  <c r="M71" i="67"/>
  <c r="A71" i="67"/>
  <c r="DY70" i="67"/>
  <c r="DU70" i="67"/>
  <c r="DQ70" i="67"/>
  <c r="DM70" i="67"/>
  <c r="DI70" i="67"/>
  <c r="DE70" i="67"/>
  <c r="DA70" i="67"/>
  <c r="CW70" i="67"/>
  <c r="CS70" i="67"/>
  <c r="CO70" i="67"/>
  <c r="CK70" i="67"/>
  <c r="CG70" i="67"/>
  <c r="CC70" i="67"/>
  <c r="BY70" i="67"/>
  <c r="BU70" i="67"/>
  <c r="BQ70" i="67"/>
  <c r="BM70" i="67"/>
  <c r="BI70" i="67"/>
  <c r="BE70" i="67"/>
  <c r="BA70" i="67"/>
  <c r="AW70" i="67"/>
  <c r="AS70" i="67"/>
  <c r="AO70" i="67"/>
  <c r="AK70" i="67"/>
  <c r="AG70" i="67"/>
  <c r="AC70" i="67"/>
  <c r="Y70" i="67"/>
  <c r="U70" i="67"/>
  <c r="Q70" i="67"/>
  <c r="M70" i="67"/>
  <c r="A70" i="67"/>
  <c r="DY69" i="67"/>
  <c r="DU69" i="67"/>
  <c r="DQ69" i="67"/>
  <c r="DM69" i="67"/>
  <c r="DI69" i="67"/>
  <c r="DE69" i="67"/>
  <c r="DA69" i="67"/>
  <c r="CW69" i="67"/>
  <c r="CS69" i="67"/>
  <c r="CO69" i="67"/>
  <c r="CK69" i="67"/>
  <c r="CG69" i="67"/>
  <c r="CC69" i="67"/>
  <c r="BY69" i="67"/>
  <c r="BU69" i="67"/>
  <c r="BQ69" i="67"/>
  <c r="BM69" i="67"/>
  <c r="BI69" i="67"/>
  <c r="BE69" i="67"/>
  <c r="BA69" i="67"/>
  <c r="AW69" i="67"/>
  <c r="AS69" i="67"/>
  <c r="AO69" i="67"/>
  <c r="AK69" i="67"/>
  <c r="AG69" i="67"/>
  <c r="AC69" i="67"/>
  <c r="Y69" i="67"/>
  <c r="U69" i="67"/>
  <c r="Q69" i="67"/>
  <c r="M69" i="67"/>
  <c r="A69" i="67"/>
  <c r="DY68" i="67"/>
  <c r="DU68" i="67"/>
  <c r="DQ68" i="67"/>
  <c r="DM68" i="67"/>
  <c r="DI68" i="67"/>
  <c r="DE68" i="67"/>
  <c r="DA68" i="67"/>
  <c r="CW68" i="67"/>
  <c r="CS68" i="67"/>
  <c r="CO68" i="67"/>
  <c r="CK68" i="67"/>
  <c r="CG68" i="67"/>
  <c r="CC68" i="67"/>
  <c r="BY68" i="67"/>
  <c r="BU68" i="67"/>
  <c r="BQ68" i="67"/>
  <c r="BM68" i="67"/>
  <c r="BI68" i="67"/>
  <c r="BE68" i="67"/>
  <c r="BA68" i="67"/>
  <c r="AW68" i="67"/>
  <c r="AS68" i="67"/>
  <c r="AO68" i="67"/>
  <c r="AK68" i="67"/>
  <c r="AG68" i="67"/>
  <c r="AC68" i="67"/>
  <c r="Y68" i="67"/>
  <c r="U68" i="67"/>
  <c r="Q68" i="67"/>
  <c r="M68" i="67"/>
  <c r="A68" i="67"/>
  <c r="DY67" i="67"/>
  <c r="DU67" i="67"/>
  <c r="DQ67" i="67"/>
  <c r="DM67" i="67"/>
  <c r="DI67" i="67"/>
  <c r="DE67" i="67"/>
  <c r="DA67" i="67"/>
  <c r="CW67" i="67"/>
  <c r="CS67" i="67"/>
  <c r="CO67" i="67"/>
  <c r="CK67" i="67"/>
  <c r="CG67" i="67"/>
  <c r="CC67" i="67"/>
  <c r="BY67" i="67"/>
  <c r="BU67" i="67"/>
  <c r="BQ67" i="67"/>
  <c r="BM67" i="67"/>
  <c r="BI67" i="67"/>
  <c r="BE67" i="67"/>
  <c r="BA67" i="67"/>
  <c r="AW67" i="67"/>
  <c r="AS67" i="67"/>
  <c r="AO67" i="67"/>
  <c r="AK67" i="67"/>
  <c r="AG67" i="67"/>
  <c r="AC67" i="67"/>
  <c r="Y67" i="67"/>
  <c r="U67" i="67"/>
  <c r="Q67" i="67"/>
  <c r="M67" i="67"/>
  <c r="A67" i="67"/>
  <c r="DY66" i="67"/>
  <c r="DU66" i="67"/>
  <c r="DQ66" i="67"/>
  <c r="DM66" i="67"/>
  <c r="DI66" i="67"/>
  <c r="DE66" i="67"/>
  <c r="DA66" i="67"/>
  <c r="CW66" i="67"/>
  <c r="CS66" i="67"/>
  <c r="CO66" i="67"/>
  <c r="CK66" i="67"/>
  <c r="CG66" i="67"/>
  <c r="CC66" i="67"/>
  <c r="BY66" i="67"/>
  <c r="BU66" i="67"/>
  <c r="BQ66" i="67"/>
  <c r="BM66" i="67"/>
  <c r="BI66" i="67"/>
  <c r="BE66" i="67"/>
  <c r="BA66" i="67"/>
  <c r="AW66" i="67"/>
  <c r="AS66" i="67"/>
  <c r="AO66" i="67"/>
  <c r="AK66" i="67"/>
  <c r="AG66" i="67"/>
  <c r="AC66" i="67"/>
  <c r="Y66" i="67"/>
  <c r="U66" i="67"/>
  <c r="Q66" i="67"/>
  <c r="M66" i="67"/>
  <c r="A66" i="67"/>
  <c r="DY65" i="67"/>
  <c r="DU65" i="67"/>
  <c r="DQ65" i="67"/>
  <c r="DM65" i="67"/>
  <c r="DI65" i="67"/>
  <c r="DE65" i="67"/>
  <c r="DA65" i="67"/>
  <c r="CW65" i="67"/>
  <c r="CS65" i="67"/>
  <c r="CO65" i="67"/>
  <c r="CK65" i="67"/>
  <c r="CG65" i="67"/>
  <c r="CC65" i="67"/>
  <c r="BY65" i="67"/>
  <c r="BU65" i="67"/>
  <c r="BQ65" i="67"/>
  <c r="BM65" i="67"/>
  <c r="BI65" i="67"/>
  <c r="BE65" i="67"/>
  <c r="BA65" i="67"/>
  <c r="AW65" i="67"/>
  <c r="AS65" i="67"/>
  <c r="AO65" i="67"/>
  <c r="AK65" i="67"/>
  <c r="AG65" i="67"/>
  <c r="AC65" i="67"/>
  <c r="Y65" i="67"/>
  <c r="U65" i="67"/>
  <c r="Q65" i="67"/>
  <c r="M65" i="67"/>
  <c r="A65" i="67"/>
  <c r="DY64" i="67"/>
  <c r="DU64" i="67"/>
  <c r="DQ64" i="67"/>
  <c r="DM64" i="67"/>
  <c r="DI64" i="67"/>
  <c r="DE64" i="67"/>
  <c r="DA64" i="67"/>
  <c r="CW64" i="67"/>
  <c r="CS64" i="67"/>
  <c r="CO64" i="67"/>
  <c r="CK64" i="67"/>
  <c r="CG64" i="67"/>
  <c r="CC64" i="67"/>
  <c r="BY64" i="67"/>
  <c r="BU64" i="67"/>
  <c r="BQ64" i="67"/>
  <c r="BM64" i="67"/>
  <c r="BI64" i="67"/>
  <c r="BE64" i="67"/>
  <c r="BA64" i="67"/>
  <c r="AW64" i="67"/>
  <c r="AS64" i="67"/>
  <c r="AO64" i="67"/>
  <c r="AK64" i="67"/>
  <c r="AG64" i="67"/>
  <c r="AC64" i="67"/>
  <c r="Y64" i="67"/>
  <c r="U64" i="67"/>
  <c r="Q64" i="67"/>
  <c r="M64" i="67"/>
  <c r="A64" i="67"/>
  <c r="DY63" i="67"/>
  <c r="DU63" i="67"/>
  <c r="DQ63" i="67"/>
  <c r="DM63" i="67"/>
  <c r="DI63" i="67"/>
  <c r="DE63" i="67"/>
  <c r="DA63" i="67"/>
  <c r="CW63" i="67"/>
  <c r="CS63" i="67"/>
  <c r="CO63" i="67"/>
  <c r="CK63" i="67"/>
  <c r="CG63" i="67"/>
  <c r="CC63" i="67"/>
  <c r="BY63" i="67"/>
  <c r="BU63" i="67"/>
  <c r="BQ63" i="67"/>
  <c r="BM63" i="67"/>
  <c r="BI63" i="67"/>
  <c r="BE63" i="67"/>
  <c r="BA63" i="67"/>
  <c r="AW63" i="67"/>
  <c r="AS63" i="67"/>
  <c r="AO63" i="67"/>
  <c r="AK63" i="67"/>
  <c r="AG63" i="67"/>
  <c r="AC63" i="67"/>
  <c r="Y63" i="67"/>
  <c r="U63" i="67"/>
  <c r="Q63" i="67"/>
  <c r="M63" i="67"/>
  <c r="A63" i="67"/>
  <c r="DY62" i="67"/>
  <c r="DU62" i="67"/>
  <c r="DQ62" i="67"/>
  <c r="DM62" i="67"/>
  <c r="DI62" i="67"/>
  <c r="DE62" i="67"/>
  <c r="DA62" i="67"/>
  <c r="CW62" i="67"/>
  <c r="CS62" i="67"/>
  <c r="CO62" i="67"/>
  <c r="CK62" i="67"/>
  <c r="CG62" i="67"/>
  <c r="CC62" i="67"/>
  <c r="BY62" i="67"/>
  <c r="BU62" i="67"/>
  <c r="BQ62" i="67"/>
  <c r="BM62" i="67"/>
  <c r="BI62" i="67"/>
  <c r="BE62" i="67"/>
  <c r="BA62" i="67"/>
  <c r="AW62" i="67"/>
  <c r="AS62" i="67"/>
  <c r="AO62" i="67"/>
  <c r="AK62" i="67"/>
  <c r="AG62" i="67"/>
  <c r="AC62" i="67"/>
  <c r="Y62" i="67"/>
  <c r="U62" i="67"/>
  <c r="Q62" i="67"/>
  <c r="M62" i="67"/>
  <c r="A62" i="67"/>
  <c r="DY61" i="67"/>
  <c r="DU61" i="67"/>
  <c r="DQ61" i="67"/>
  <c r="DM61" i="67"/>
  <c r="DI61" i="67"/>
  <c r="DE61" i="67"/>
  <c r="DA61" i="67"/>
  <c r="CW61" i="67"/>
  <c r="CS61" i="67"/>
  <c r="CO61" i="67"/>
  <c r="CK61" i="67"/>
  <c r="CG61" i="67"/>
  <c r="CC61" i="67"/>
  <c r="BY61" i="67"/>
  <c r="BU61" i="67"/>
  <c r="BQ61" i="67"/>
  <c r="BM61" i="67"/>
  <c r="BI61" i="67"/>
  <c r="BE61" i="67"/>
  <c r="BA61" i="67"/>
  <c r="AW61" i="67"/>
  <c r="AS61" i="67"/>
  <c r="AO61" i="67"/>
  <c r="AK61" i="67"/>
  <c r="AG61" i="67"/>
  <c r="AC61" i="67"/>
  <c r="Y61" i="67"/>
  <c r="U61" i="67"/>
  <c r="Q61" i="67"/>
  <c r="M61" i="67"/>
  <c r="A61" i="67"/>
  <c r="DY60" i="67"/>
  <c r="DU60" i="67"/>
  <c r="DQ60" i="67"/>
  <c r="DM60" i="67"/>
  <c r="DI60" i="67"/>
  <c r="DE60" i="67"/>
  <c r="DA60" i="67"/>
  <c r="CW60" i="67"/>
  <c r="CS60" i="67"/>
  <c r="CO60" i="67"/>
  <c r="CK60" i="67"/>
  <c r="CG60" i="67"/>
  <c r="CC60" i="67"/>
  <c r="BY60" i="67"/>
  <c r="BU60" i="67"/>
  <c r="BQ60" i="67"/>
  <c r="BM60" i="67"/>
  <c r="BI60" i="67"/>
  <c r="BE60" i="67"/>
  <c r="BA60" i="67"/>
  <c r="AW60" i="67"/>
  <c r="AS60" i="67"/>
  <c r="AO60" i="67"/>
  <c r="AK60" i="67"/>
  <c r="AG60" i="67"/>
  <c r="AC60" i="67"/>
  <c r="Y60" i="67"/>
  <c r="U60" i="67"/>
  <c r="Q60" i="67"/>
  <c r="M60" i="67"/>
  <c r="A60" i="67"/>
  <c r="DY59" i="67"/>
  <c r="DU59" i="67"/>
  <c r="DQ59" i="67"/>
  <c r="DM59" i="67"/>
  <c r="DI59" i="67"/>
  <c r="DE59" i="67"/>
  <c r="DA59" i="67"/>
  <c r="CW59" i="67"/>
  <c r="CS59" i="67"/>
  <c r="CO59" i="67"/>
  <c r="CK59" i="67"/>
  <c r="CG59" i="67"/>
  <c r="CC59" i="67"/>
  <c r="BY59" i="67"/>
  <c r="BU59" i="67"/>
  <c r="BQ59" i="67"/>
  <c r="BM59" i="67"/>
  <c r="BI59" i="67"/>
  <c r="BE59" i="67"/>
  <c r="BA59" i="67"/>
  <c r="AW59" i="67"/>
  <c r="AS59" i="67"/>
  <c r="AO59" i="67"/>
  <c r="AK59" i="67"/>
  <c r="AG59" i="67"/>
  <c r="AC59" i="67"/>
  <c r="Y59" i="67"/>
  <c r="U59" i="67"/>
  <c r="Q59" i="67"/>
  <c r="M59" i="67"/>
  <c r="A59" i="67"/>
  <c r="DY58" i="67"/>
  <c r="DU58" i="67"/>
  <c r="DQ58" i="67"/>
  <c r="DM58" i="67"/>
  <c r="DI58" i="67"/>
  <c r="DE58" i="67"/>
  <c r="DA58" i="67"/>
  <c r="CW58" i="67"/>
  <c r="CS58" i="67"/>
  <c r="CO58" i="67"/>
  <c r="CK58" i="67"/>
  <c r="CG58" i="67"/>
  <c r="CC58" i="67"/>
  <c r="BY58" i="67"/>
  <c r="BU58" i="67"/>
  <c r="BQ58" i="67"/>
  <c r="BM58" i="67"/>
  <c r="BI58" i="67"/>
  <c r="BE58" i="67"/>
  <c r="BA58" i="67"/>
  <c r="AW58" i="67"/>
  <c r="AS58" i="67"/>
  <c r="AO58" i="67"/>
  <c r="AK58" i="67"/>
  <c r="AG58" i="67"/>
  <c r="AC58" i="67"/>
  <c r="Y58" i="67"/>
  <c r="U58" i="67"/>
  <c r="Q58" i="67"/>
  <c r="M58" i="67"/>
  <c r="A58" i="67"/>
  <c r="DY57" i="67"/>
  <c r="DU57" i="67"/>
  <c r="DQ57" i="67"/>
  <c r="DM57" i="67"/>
  <c r="DI57" i="67"/>
  <c r="DE57" i="67"/>
  <c r="DA57" i="67"/>
  <c r="CW57" i="67"/>
  <c r="CS57" i="67"/>
  <c r="CO57" i="67"/>
  <c r="CK57" i="67"/>
  <c r="CG57" i="67"/>
  <c r="CC57" i="67"/>
  <c r="BY57" i="67"/>
  <c r="BU57" i="67"/>
  <c r="BQ57" i="67"/>
  <c r="BM57" i="67"/>
  <c r="BI57" i="67"/>
  <c r="BE57" i="67"/>
  <c r="BA57" i="67"/>
  <c r="AW57" i="67"/>
  <c r="AS57" i="67"/>
  <c r="AO57" i="67"/>
  <c r="AK57" i="67"/>
  <c r="AG57" i="67"/>
  <c r="AC57" i="67"/>
  <c r="Y57" i="67"/>
  <c r="U57" i="67"/>
  <c r="Q57" i="67"/>
  <c r="M57" i="67"/>
  <c r="A57" i="67"/>
  <c r="DY56" i="67"/>
  <c r="DU56" i="67"/>
  <c r="DQ56" i="67"/>
  <c r="DM56" i="67"/>
  <c r="DI56" i="67"/>
  <c r="DE56" i="67"/>
  <c r="DA56" i="67"/>
  <c r="CW56" i="67"/>
  <c r="CS56" i="67"/>
  <c r="CO56" i="67"/>
  <c r="CK56" i="67"/>
  <c r="CG56" i="67"/>
  <c r="CC56" i="67"/>
  <c r="BY56" i="67"/>
  <c r="BU56" i="67"/>
  <c r="BQ56" i="67"/>
  <c r="BM56" i="67"/>
  <c r="BI56" i="67"/>
  <c r="BE56" i="67"/>
  <c r="BA56" i="67"/>
  <c r="AW56" i="67"/>
  <c r="AS56" i="67"/>
  <c r="AO56" i="67"/>
  <c r="AK56" i="67"/>
  <c r="AG56" i="67"/>
  <c r="AC56" i="67"/>
  <c r="Y56" i="67"/>
  <c r="U56" i="67"/>
  <c r="Q56" i="67"/>
  <c r="M56" i="67"/>
  <c r="A56" i="67"/>
  <c r="DY55" i="67"/>
  <c r="DU55" i="67"/>
  <c r="DQ55" i="67"/>
  <c r="DM55" i="67"/>
  <c r="DI55" i="67"/>
  <c r="DE55" i="67"/>
  <c r="DA55" i="67"/>
  <c r="CW55" i="67"/>
  <c r="CS55" i="67"/>
  <c r="CO55" i="67"/>
  <c r="CK55" i="67"/>
  <c r="CG55" i="67"/>
  <c r="CC55" i="67"/>
  <c r="BY55" i="67"/>
  <c r="BU55" i="67"/>
  <c r="BQ55" i="67"/>
  <c r="BM55" i="67"/>
  <c r="BI55" i="67"/>
  <c r="BE55" i="67"/>
  <c r="BA55" i="67"/>
  <c r="AW55" i="67"/>
  <c r="AS55" i="67"/>
  <c r="AO55" i="67"/>
  <c r="AK55" i="67"/>
  <c r="AG55" i="67"/>
  <c r="AC55" i="67"/>
  <c r="Y55" i="67"/>
  <c r="U55" i="67"/>
  <c r="Q55" i="67"/>
  <c r="M55" i="67"/>
  <c r="A55" i="67"/>
  <c r="DY54" i="67"/>
  <c r="DU54" i="67"/>
  <c r="DQ54" i="67"/>
  <c r="DM54" i="67"/>
  <c r="DI54" i="67"/>
  <c r="DE54" i="67"/>
  <c r="DA54" i="67"/>
  <c r="CW54" i="67"/>
  <c r="CS54" i="67"/>
  <c r="CO54" i="67"/>
  <c r="CK54" i="67"/>
  <c r="CG54" i="67"/>
  <c r="CC54" i="67"/>
  <c r="BY54" i="67"/>
  <c r="BU54" i="67"/>
  <c r="BQ54" i="67"/>
  <c r="BM54" i="67"/>
  <c r="BI54" i="67"/>
  <c r="BE54" i="67"/>
  <c r="BA54" i="67"/>
  <c r="AW54" i="67"/>
  <c r="AS54" i="67"/>
  <c r="AO54" i="67"/>
  <c r="AK54" i="67"/>
  <c r="AG54" i="67"/>
  <c r="AC54" i="67"/>
  <c r="Y54" i="67"/>
  <c r="U54" i="67"/>
  <c r="Q54" i="67"/>
  <c r="M54" i="67"/>
  <c r="A54" i="67"/>
  <c r="DY53" i="67"/>
  <c r="DU53" i="67"/>
  <c r="DQ53" i="67"/>
  <c r="DM53" i="67"/>
  <c r="DI53" i="67"/>
  <c r="DE53" i="67"/>
  <c r="DA53" i="67"/>
  <c r="CW53" i="67"/>
  <c r="CS53" i="67"/>
  <c r="CO53" i="67"/>
  <c r="CK53" i="67"/>
  <c r="CG53" i="67"/>
  <c r="CC53" i="67"/>
  <c r="BY53" i="67"/>
  <c r="BU53" i="67"/>
  <c r="BQ53" i="67"/>
  <c r="BM53" i="67"/>
  <c r="BI53" i="67"/>
  <c r="BE53" i="67"/>
  <c r="BA53" i="67"/>
  <c r="AW53" i="67"/>
  <c r="AS53" i="67"/>
  <c r="AO53" i="67"/>
  <c r="AK53" i="67"/>
  <c r="AG53" i="67"/>
  <c r="AC53" i="67"/>
  <c r="Y53" i="67"/>
  <c r="U53" i="67"/>
  <c r="Q53" i="67"/>
  <c r="M53" i="67"/>
  <c r="A53" i="67"/>
  <c r="DY52" i="67"/>
  <c r="DU52" i="67"/>
  <c r="DQ52" i="67"/>
  <c r="DM52" i="67"/>
  <c r="DI52" i="67"/>
  <c r="DE52" i="67"/>
  <c r="DA52" i="67"/>
  <c r="CW52" i="67"/>
  <c r="CS52" i="67"/>
  <c r="CO52" i="67"/>
  <c r="CK52" i="67"/>
  <c r="CG52" i="67"/>
  <c r="CC52" i="67"/>
  <c r="BY52" i="67"/>
  <c r="BU52" i="67"/>
  <c r="BQ52" i="67"/>
  <c r="BM52" i="67"/>
  <c r="BI52" i="67"/>
  <c r="BE52" i="67"/>
  <c r="BA52" i="67"/>
  <c r="AW52" i="67"/>
  <c r="AS52" i="67"/>
  <c r="AO52" i="67"/>
  <c r="AK52" i="67"/>
  <c r="AG52" i="67"/>
  <c r="AC52" i="67"/>
  <c r="Y52" i="67"/>
  <c r="U52" i="67"/>
  <c r="Q52" i="67"/>
  <c r="M52" i="67"/>
  <c r="DY51" i="67"/>
  <c r="DU51" i="67"/>
  <c r="DQ51" i="67"/>
  <c r="DM51" i="67"/>
  <c r="DI51" i="67"/>
  <c r="DE51" i="67"/>
  <c r="DA51" i="67"/>
  <c r="CW51" i="67"/>
  <c r="CS51" i="67"/>
  <c r="CO51" i="67"/>
  <c r="CK51" i="67"/>
  <c r="CG51" i="67"/>
  <c r="CC51" i="67"/>
  <c r="BY51" i="67"/>
  <c r="BU51" i="67"/>
  <c r="BQ51" i="67"/>
  <c r="BM51" i="67"/>
  <c r="BI51" i="67"/>
  <c r="BE51" i="67"/>
  <c r="BA51" i="67"/>
  <c r="AW51" i="67"/>
  <c r="AS51" i="67"/>
  <c r="AO51" i="67"/>
  <c r="AK51" i="67"/>
  <c r="AG51" i="67"/>
  <c r="AC51" i="67"/>
  <c r="Y51" i="67"/>
  <c r="U51" i="67"/>
  <c r="Q51" i="67"/>
  <c r="M51" i="67"/>
  <c r="DY50" i="67"/>
  <c r="DU50" i="67"/>
  <c r="DQ50" i="67"/>
  <c r="DM50" i="67"/>
  <c r="DI50" i="67"/>
  <c r="DE50" i="67"/>
  <c r="DA50" i="67"/>
  <c r="CW50" i="67"/>
  <c r="CS50" i="67"/>
  <c r="CO50" i="67"/>
  <c r="CK50" i="67"/>
  <c r="CG50" i="67"/>
  <c r="CC50" i="67"/>
  <c r="BY50" i="67"/>
  <c r="BU50" i="67"/>
  <c r="BQ50" i="67"/>
  <c r="BM50" i="67"/>
  <c r="BI50" i="67"/>
  <c r="BE50" i="67"/>
  <c r="BA50" i="67"/>
  <c r="AW50" i="67"/>
  <c r="AS50" i="67"/>
  <c r="AO50" i="67"/>
  <c r="AK50" i="67"/>
  <c r="AG50" i="67"/>
  <c r="AC50" i="67"/>
  <c r="Y50" i="67"/>
  <c r="U50" i="67"/>
  <c r="Q50" i="67"/>
  <c r="M50" i="67"/>
  <c r="DY49" i="67"/>
  <c r="DU49" i="67"/>
  <c r="DQ49" i="67"/>
  <c r="DM49" i="67"/>
  <c r="DI49" i="67"/>
  <c r="DE49" i="67"/>
  <c r="DA49" i="67"/>
  <c r="CW49" i="67"/>
  <c r="CS49" i="67"/>
  <c r="CO49" i="67"/>
  <c r="CK49" i="67"/>
  <c r="CG49" i="67"/>
  <c r="CC49" i="67"/>
  <c r="BY49" i="67"/>
  <c r="BU49" i="67"/>
  <c r="BQ49" i="67"/>
  <c r="BM49" i="67"/>
  <c r="BI49" i="67"/>
  <c r="BE49" i="67"/>
  <c r="BA49" i="67"/>
  <c r="AW49" i="67"/>
  <c r="AS49" i="67"/>
  <c r="AO49" i="67"/>
  <c r="AK49" i="67"/>
  <c r="AG49" i="67"/>
  <c r="AC49" i="67"/>
  <c r="Y49" i="67"/>
  <c r="U49" i="67"/>
  <c r="Q49" i="67"/>
  <c r="M49" i="67"/>
  <c r="DY48" i="67"/>
  <c r="DU48" i="67"/>
  <c r="DQ48" i="67"/>
  <c r="DM48" i="67"/>
  <c r="DI48" i="67"/>
  <c r="DE48" i="67"/>
  <c r="DA48" i="67"/>
  <c r="CW48" i="67"/>
  <c r="CS48" i="67"/>
  <c r="CO48" i="67"/>
  <c r="CK48" i="67"/>
  <c r="CG48" i="67"/>
  <c r="CC48" i="67"/>
  <c r="BY48" i="67"/>
  <c r="BU48" i="67"/>
  <c r="BQ48" i="67"/>
  <c r="BM48" i="67"/>
  <c r="BI48" i="67"/>
  <c r="BE48" i="67"/>
  <c r="BA48" i="67"/>
  <c r="AW48" i="67"/>
  <c r="AS48" i="67"/>
  <c r="AO48" i="67"/>
  <c r="AK48" i="67"/>
  <c r="AG48" i="67"/>
  <c r="AC48" i="67"/>
  <c r="Y48" i="67"/>
  <c r="U48" i="67"/>
  <c r="Q48" i="67"/>
  <c r="M48" i="67"/>
  <c r="DY47" i="67"/>
  <c r="DU47" i="67"/>
  <c r="DQ47" i="67"/>
  <c r="DM47" i="67"/>
  <c r="DI47" i="67"/>
  <c r="DE47" i="67"/>
  <c r="DA47" i="67"/>
  <c r="CW47" i="67"/>
  <c r="CS47" i="67"/>
  <c r="CO47" i="67"/>
  <c r="CK47" i="67"/>
  <c r="CG47" i="67"/>
  <c r="CC47" i="67"/>
  <c r="BY47" i="67"/>
  <c r="BU47" i="67"/>
  <c r="BQ47" i="67"/>
  <c r="BM47" i="67"/>
  <c r="BI47" i="67"/>
  <c r="BE47" i="67"/>
  <c r="BA47" i="67"/>
  <c r="AW47" i="67"/>
  <c r="AS47" i="67"/>
  <c r="AO47" i="67"/>
  <c r="AK47" i="67"/>
  <c r="AG47" i="67"/>
  <c r="AC47" i="67"/>
  <c r="Y47" i="67"/>
  <c r="U47" i="67"/>
  <c r="Q47" i="67"/>
  <c r="M47" i="67"/>
  <c r="DY46" i="67"/>
  <c r="DU46" i="67"/>
  <c r="DQ46" i="67"/>
  <c r="DM46" i="67"/>
  <c r="DI46" i="67"/>
  <c r="DE46" i="67"/>
  <c r="DA46" i="67"/>
  <c r="CW46" i="67"/>
  <c r="CS46" i="67"/>
  <c r="CO46" i="67"/>
  <c r="CK46" i="67"/>
  <c r="CG46" i="67"/>
  <c r="CC46" i="67"/>
  <c r="BY46" i="67"/>
  <c r="BU46" i="67"/>
  <c r="BQ46" i="67"/>
  <c r="BM46" i="67"/>
  <c r="BI46" i="67"/>
  <c r="BE46" i="67"/>
  <c r="BA46" i="67"/>
  <c r="AW46" i="67"/>
  <c r="AS46" i="67"/>
  <c r="AO46" i="67"/>
  <c r="AK46" i="67"/>
  <c r="AG46" i="67"/>
  <c r="AC46" i="67"/>
  <c r="Y46" i="67"/>
  <c r="U46" i="67"/>
  <c r="Q46" i="67"/>
  <c r="M46" i="67"/>
  <c r="DY45" i="67"/>
  <c r="DU45" i="67"/>
  <c r="DQ45" i="67"/>
  <c r="DM45" i="67"/>
  <c r="DI45" i="67"/>
  <c r="DE45" i="67"/>
  <c r="DA45" i="67"/>
  <c r="CW45" i="67"/>
  <c r="CS45" i="67"/>
  <c r="CO45" i="67"/>
  <c r="CK45" i="67"/>
  <c r="CG45" i="67"/>
  <c r="CC45" i="67"/>
  <c r="BY45" i="67"/>
  <c r="BU45" i="67"/>
  <c r="BQ45" i="67"/>
  <c r="BM45" i="67"/>
  <c r="BI45" i="67"/>
  <c r="BE45" i="67"/>
  <c r="BA45" i="67"/>
  <c r="AW45" i="67"/>
  <c r="AS45" i="67"/>
  <c r="AO45" i="67"/>
  <c r="AK45" i="67"/>
  <c r="AG45" i="67"/>
  <c r="AC45" i="67"/>
  <c r="Y45" i="67"/>
  <c r="U45" i="67"/>
  <c r="Q45" i="67"/>
  <c r="M45" i="67"/>
  <c r="DY44" i="67"/>
  <c r="DU44" i="67"/>
  <c r="DQ44" i="67"/>
  <c r="DM44" i="67"/>
  <c r="DI44" i="67"/>
  <c r="DE44" i="67"/>
  <c r="DA44" i="67"/>
  <c r="CW44" i="67"/>
  <c r="CS44" i="67"/>
  <c r="CO44" i="67"/>
  <c r="CK44" i="67"/>
  <c r="CG44" i="67"/>
  <c r="CC44" i="67"/>
  <c r="BY44" i="67"/>
  <c r="BU44" i="67"/>
  <c r="BQ44" i="67"/>
  <c r="BM44" i="67"/>
  <c r="BI44" i="67"/>
  <c r="BE44" i="67"/>
  <c r="BA44" i="67"/>
  <c r="AW44" i="67"/>
  <c r="AS44" i="67"/>
  <c r="AO44" i="67"/>
  <c r="AK44" i="67"/>
  <c r="AG44" i="67"/>
  <c r="AC44" i="67"/>
  <c r="Y44" i="67"/>
  <c r="U44" i="67"/>
  <c r="Q44" i="67"/>
  <c r="M44" i="67"/>
  <c r="DY43" i="67"/>
  <c r="DU43" i="67"/>
  <c r="DQ43" i="67"/>
  <c r="DM43" i="67"/>
  <c r="DI43" i="67"/>
  <c r="DE43" i="67"/>
  <c r="DA43" i="67"/>
  <c r="CW43" i="67"/>
  <c r="CS43" i="67"/>
  <c r="CO43" i="67"/>
  <c r="CK43" i="67"/>
  <c r="CG43" i="67"/>
  <c r="CC43" i="67"/>
  <c r="BY43" i="67"/>
  <c r="BU43" i="67"/>
  <c r="BQ43" i="67"/>
  <c r="BM43" i="67"/>
  <c r="BI43" i="67"/>
  <c r="BE43" i="67"/>
  <c r="BA43" i="67"/>
  <c r="AW43" i="67"/>
  <c r="AS43" i="67"/>
  <c r="AO43" i="67"/>
  <c r="AK43" i="67"/>
  <c r="AG43" i="67"/>
  <c r="AC43" i="67"/>
  <c r="Y43" i="67"/>
  <c r="U43" i="67"/>
  <c r="Q43" i="67"/>
  <c r="M43" i="67"/>
  <c r="DY42" i="67"/>
  <c r="DU42" i="67"/>
  <c r="DQ42" i="67"/>
  <c r="DM42" i="67"/>
  <c r="DI42" i="67"/>
  <c r="DE42" i="67"/>
  <c r="DA42" i="67"/>
  <c r="CW42" i="67"/>
  <c r="CS42" i="67"/>
  <c r="CO42" i="67"/>
  <c r="CK42" i="67"/>
  <c r="CG42" i="67"/>
  <c r="CC42" i="67"/>
  <c r="BY42" i="67"/>
  <c r="BU42" i="67"/>
  <c r="BQ42" i="67"/>
  <c r="BM42" i="67"/>
  <c r="BI42" i="67"/>
  <c r="BE42" i="67"/>
  <c r="BA42" i="67"/>
  <c r="AW42" i="67"/>
  <c r="AS42" i="67"/>
  <c r="AO42" i="67"/>
  <c r="AK42" i="67"/>
  <c r="AG42" i="67"/>
  <c r="AC42" i="67"/>
  <c r="Y42" i="67"/>
  <c r="U42" i="67"/>
  <c r="Q42" i="67"/>
  <c r="M42" i="67"/>
  <c r="DY41" i="67"/>
  <c r="DU41" i="67"/>
  <c r="DQ41" i="67"/>
  <c r="DM41" i="67"/>
  <c r="DI41" i="67"/>
  <c r="DE41" i="67"/>
  <c r="DA41" i="67"/>
  <c r="CW41" i="67"/>
  <c r="CS41" i="67"/>
  <c r="CO41" i="67"/>
  <c r="CK41" i="67"/>
  <c r="CG41" i="67"/>
  <c r="CC41" i="67"/>
  <c r="BY41" i="67"/>
  <c r="BU41" i="67"/>
  <c r="BQ41" i="67"/>
  <c r="BM41" i="67"/>
  <c r="BI41" i="67"/>
  <c r="BE41" i="67"/>
  <c r="BA41" i="67"/>
  <c r="AW41" i="67"/>
  <c r="AS41" i="67"/>
  <c r="AO41" i="67"/>
  <c r="AK41" i="67"/>
  <c r="AG41" i="67"/>
  <c r="AC41" i="67"/>
  <c r="Y41" i="67"/>
  <c r="U41" i="67"/>
  <c r="Q41" i="67"/>
  <c r="M41" i="67"/>
  <c r="DY40" i="67"/>
  <c r="DU40" i="67"/>
  <c r="DQ40" i="67"/>
  <c r="DM40" i="67"/>
  <c r="DI40" i="67"/>
  <c r="DE40" i="67"/>
  <c r="DA40" i="67"/>
  <c r="CW40" i="67"/>
  <c r="CS40" i="67"/>
  <c r="CO40" i="67"/>
  <c r="CK40" i="67"/>
  <c r="CG40" i="67"/>
  <c r="CC40" i="67"/>
  <c r="BY40" i="67"/>
  <c r="BU40" i="67"/>
  <c r="BQ40" i="67"/>
  <c r="BM40" i="67"/>
  <c r="BI40" i="67"/>
  <c r="BE40" i="67"/>
  <c r="BA40" i="67"/>
  <c r="AW40" i="67"/>
  <c r="AS40" i="67"/>
  <c r="AO40" i="67"/>
  <c r="AK40" i="67"/>
  <c r="AG40" i="67"/>
  <c r="AC40" i="67"/>
  <c r="Y40" i="67"/>
  <c r="U40" i="67"/>
  <c r="Q40" i="67"/>
  <c r="M40" i="67"/>
  <c r="DY39" i="67"/>
  <c r="DU39" i="67"/>
  <c r="DQ39" i="67"/>
  <c r="DM39" i="67"/>
  <c r="DI39" i="67"/>
  <c r="DE39" i="67"/>
  <c r="DA39" i="67"/>
  <c r="CW39" i="67"/>
  <c r="CS39" i="67"/>
  <c r="CO39" i="67"/>
  <c r="CK39" i="67"/>
  <c r="CG39" i="67"/>
  <c r="CC39" i="67"/>
  <c r="BY39" i="67"/>
  <c r="BU39" i="67"/>
  <c r="BQ39" i="67"/>
  <c r="BM39" i="67"/>
  <c r="BI39" i="67"/>
  <c r="BE39" i="67"/>
  <c r="BA39" i="67"/>
  <c r="AW39" i="67"/>
  <c r="AS39" i="67"/>
  <c r="AO39" i="67"/>
  <c r="AK39" i="67"/>
  <c r="AG39" i="67"/>
  <c r="AC39" i="67"/>
  <c r="Y39" i="67"/>
  <c r="U39" i="67"/>
  <c r="Q39" i="67"/>
  <c r="M39" i="67"/>
  <c r="DY38" i="67"/>
  <c r="DU38" i="67"/>
  <c r="DQ38" i="67"/>
  <c r="DM38" i="67"/>
  <c r="DI38" i="67"/>
  <c r="DE38" i="67"/>
  <c r="DA38" i="67"/>
  <c r="CW38" i="67"/>
  <c r="CS38" i="67"/>
  <c r="CO38" i="67"/>
  <c r="CK38" i="67"/>
  <c r="CG38" i="67"/>
  <c r="CC38" i="67"/>
  <c r="BY38" i="67"/>
  <c r="BU38" i="67"/>
  <c r="BQ38" i="67"/>
  <c r="BM38" i="67"/>
  <c r="BI38" i="67"/>
  <c r="BE38" i="67"/>
  <c r="BA38" i="67"/>
  <c r="AW38" i="67"/>
  <c r="AS38" i="67"/>
  <c r="AO38" i="67"/>
  <c r="AK38" i="67"/>
  <c r="AG38" i="67"/>
  <c r="AC38" i="67"/>
  <c r="Y38" i="67"/>
  <c r="U38" i="67"/>
  <c r="Q38" i="67"/>
  <c r="M38" i="67"/>
  <c r="DY37" i="67"/>
  <c r="DU37" i="67"/>
  <c r="DQ37" i="67"/>
  <c r="DM37" i="67"/>
  <c r="DI37" i="67"/>
  <c r="DE37" i="67"/>
  <c r="DA37" i="67"/>
  <c r="CS37" i="67"/>
  <c r="CO37" i="67"/>
  <c r="CK37" i="67"/>
  <c r="CG37" i="67"/>
  <c r="CC37" i="67"/>
  <c r="BY37" i="67"/>
  <c r="BU37" i="67"/>
  <c r="BQ37" i="67"/>
  <c r="BM37" i="67"/>
  <c r="BI37" i="67"/>
  <c r="BE37" i="67"/>
  <c r="BA37" i="67"/>
  <c r="AW37" i="67"/>
  <c r="AS37" i="67"/>
  <c r="AO37" i="67"/>
  <c r="AK37" i="67"/>
  <c r="AG37" i="67"/>
  <c r="AC37" i="67"/>
  <c r="Y37" i="67"/>
  <c r="U37" i="67"/>
  <c r="Q37" i="67"/>
  <c r="M37" i="67"/>
  <c r="DY36" i="67"/>
  <c r="DU36" i="67"/>
  <c r="DQ36" i="67"/>
  <c r="DM36" i="67"/>
  <c r="DI36" i="67"/>
  <c r="DE36" i="67"/>
  <c r="DA36" i="67"/>
  <c r="CS36" i="67"/>
  <c r="CO36" i="67"/>
  <c r="CK36" i="67"/>
  <c r="CG36" i="67"/>
  <c r="CC36" i="67"/>
  <c r="BY36" i="67"/>
  <c r="BU36" i="67"/>
  <c r="BQ36" i="67"/>
  <c r="BM36" i="67"/>
  <c r="BI36" i="67"/>
  <c r="BE36" i="67"/>
  <c r="BA36" i="67"/>
  <c r="AW36" i="67"/>
  <c r="AS36" i="67"/>
  <c r="AO36" i="67"/>
  <c r="AK36" i="67"/>
  <c r="AG36" i="67"/>
  <c r="AC36" i="67"/>
  <c r="Y36" i="67"/>
  <c r="U36" i="67"/>
  <c r="Q36" i="67"/>
  <c r="M36" i="67"/>
  <c r="DY35" i="67"/>
  <c r="DU35" i="67"/>
  <c r="DQ35" i="67"/>
  <c r="DM35" i="67"/>
  <c r="DI35" i="67"/>
  <c r="DE35" i="67"/>
  <c r="DA35" i="67"/>
  <c r="CS35" i="67"/>
  <c r="CO35" i="67"/>
  <c r="CK35" i="67"/>
  <c r="CG35" i="67"/>
  <c r="CC35" i="67"/>
  <c r="BY35" i="67"/>
  <c r="BU35" i="67"/>
  <c r="BQ35" i="67"/>
  <c r="BM35" i="67"/>
  <c r="BI35" i="67"/>
  <c r="BE35" i="67"/>
  <c r="BA35" i="67"/>
  <c r="AW35" i="67"/>
  <c r="AS35" i="67"/>
  <c r="AO35" i="67"/>
  <c r="AK35" i="67"/>
  <c r="AG35" i="67"/>
  <c r="AC35" i="67"/>
  <c r="Y35" i="67"/>
  <c r="U35" i="67"/>
  <c r="Q35" i="67"/>
  <c r="M35" i="67"/>
  <c r="DY34" i="67"/>
  <c r="DU34" i="67"/>
  <c r="DQ34" i="67"/>
  <c r="DM34" i="67"/>
  <c r="DI34" i="67"/>
  <c r="DE34" i="67"/>
  <c r="DA34" i="67"/>
  <c r="CS34" i="67"/>
  <c r="CO34" i="67"/>
  <c r="CK34" i="67"/>
  <c r="CG34" i="67"/>
  <c r="CC34" i="67"/>
  <c r="BY34" i="67"/>
  <c r="BU34" i="67"/>
  <c r="BQ34" i="67"/>
  <c r="BM34" i="67"/>
  <c r="BI34" i="67"/>
  <c r="BE34" i="67"/>
  <c r="BA34" i="67"/>
  <c r="AW34" i="67"/>
  <c r="AS34" i="67"/>
  <c r="AO34" i="67"/>
  <c r="AK34" i="67"/>
  <c r="AG34" i="67"/>
  <c r="AC34" i="67"/>
  <c r="Y34" i="67"/>
  <c r="U34" i="67"/>
  <c r="Q34" i="67"/>
  <c r="M34" i="67"/>
  <c r="DY33" i="67"/>
  <c r="DU33" i="67"/>
  <c r="DQ33" i="67"/>
  <c r="DM33" i="67"/>
  <c r="DI33" i="67"/>
  <c r="DE33" i="67"/>
  <c r="DA33" i="67"/>
  <c r="CS33" i="67"/>
  <c r="CO33" i="67"/>
  <c r="CK33" i="67"/>
  <c r="CG33" i="67"/>
  <c r="CC33" i="67"/>
  <c r="BY33" i="67"/>
  <c r="BU33" i="67"/>
  <c r="BQ33" i="67"/>
  <c r="BM33" i="67"/>
  <c r="BI33" i="67"/>
  <c r="BE33" i="67"/>
  <c r="BA33" i="67"/>
  <c r="AW33" i="67"/>
  <c r="AS33" i="67"/>
  <c r="AO33" i="67"/>
  <c r="AK33" i="67"/>
  <c r="AG33" i="67"/>
  <c r="AC33" i="67"/>
  <c r="Y33" i="67"/>
  <c r="U33" i="67"/>
  <c r="Q33" i="67"/>
  <c r="M33" i="67"/>
  <c r="DY32" i="67"/>
  <c r="DU32" i="67"/>
  <c r="DQ32" i="67"/>
  <c r="DM32" i="67"/>
  <c r="DI32" i="67"/>
  <c r="DE32" i="67"/>
  <c r="DA32" i="67"/>
  <c r="CS32" i="67"/>
  <c r="CO32" i="67"/>
  <c r="CK32" i="67"/>
  <c r="CG32" i="67"/>
  <c r="CC32" i="67"/>
  <c r="BY32" i="67"/>
  <c r="BU32" i="67"/>
  <c r="BQ32" i="67"/>
  <c r="BM32" i="67"/>
  <c r="BI32" i="67"/>
  <c r="BE32" i="67"/>
  <c r="BA32" i="67"/>
  <c r="AW32" i="67"/>
  <c r="AS32" i="67"/>
  <c r="AO32" i="67"/>
  <c r="AK32" i="67"/>
  <c r="AG32" i="67"/>
  <c r="AC32" i="67"/>
  <c r="Y32" i="67"/>
  <c r="U32" i="67"/>
  <c r="Q32" i="67"/>
  <c r="M32" i="67"/>
  <c r="DY31" i="67"/>
  <c r="DU31" i="67"/>
  <c r="DQ31" i="67"/>
  <c r="DM31" i="67"/>
  <c r="DI31" i="67"/>
  <c r="DE31" i="67"/>
  <c r="DA31" i="67"/>
  <c r="CS31" i="67"/>
  <c r="CO31" i="67"/>
  <c r="CK31" i="67"/>
  <c r="CG31" i="67"/>
  <c r="CC31" i="67"/>
  <c r="BY31" i="67"/>
  <c r="BU31" i="67"/>
  <c r="BQ31" i="67"/>
  <c r="BM31" i="67"/>
  <c r="BI31" i="67"/>
  <c r="BE31" i="67"/>
  <c r="BA31" i="67"/>
  <c r="AW31" i="67"/>
  <c r="AS31" i="67"/>
  <c r="AO31" i="67"/>
  <c r="AK31" i="67"/>
  <c r="AG31" i="67"/>
  <c r="AC31" i="67"/>
  <c r="Y31" i="67"/>
  <c r="U31" i="67"/>
  <c r="Q31" i="67"/>
  <c r="M31" i="67"/>
  <c r="DY30" i="67"/>
  <c r="DU30" i="67"/>
  <c r="DQ30" i="67"/>
  <c r="DM30" i="67"/>
  <c r="DI30" i="67"/>
  <c r="DE30" i="67"/>
  <c r="DA30" i="67"/>
  <c r="CS30" i="67"/>
  <c r="CO30" i="67"/>
  <c r="CK30" i="67"/>
  <c r="CG30" i="67"/>
  <c r="CC30" i="67"/>
  <c r="BY30" i="67"/>
  <c r="BU30" i="67"/>
  <c r="BQ30" i="67"/>
  <c r="BM30" i="67"/>
  <c r="BI30" i="67"/>
  <c r="BE30" i="67"/>
  <c r="BA30" i="67"/>
  <c r="AW30" i="67"/>
  <c r="AS30" i="67"/>
  <c r="AO30" i="67"/>
  <c r="AK30" i="67"/>
  <c r="AG30" i="67"/>
  <c r="AC30" i="67"/>
  <c r="Y30" i="67"/>
  <c r="U30" i="67"/>
  <c r="Q30" i="67"/>
  <c r="M30" i="67"/>
  <c r="DY29" i="67"/>
  <c r="DU29" i="67"/>
  <c r="DQ29" i="67"/>
  <c r="DM29" i="67"/>
  <c r="DI29" i="67"/>
  <c r="DE29" i="67"/>
  <c r="DA29" i="67"/>
  <c r="CS29" i="67"/>
  <c r="CO29" i="67"/>
  <c r="CK29" i="67"/>
  <c r="CG29" i="67"/>
  <c r="CC29" i="67"/>
  <c r="BY29" i="67"/>
  <c r="BU29" i="67"/>
  <c r="BQ29" i="67"/>
  <c r="BM29" i="67"/>
  <c r="BI29" i="67"/>
  <c r="BE29" i="67"/>
  <c r="BA29" i="67"/>
  <c r="AW29" i="67"/>
  <c r="AS29" i="67"/>
  <c r="AO29" i="67"/>
  <c r="AK29" i="67"/>
  <c r="AG29" i="67"/>
  <c r="AC29" i="67"/>
  <c r="Y29" i="67"/>
  <c r="U29" i="67"/>
  <c r="Q29" i="67"/>
  <c r="M29" i="67"/>
  <c r="DY28" i="67"/>
  <c r="DU28" i="67"/>
  <c r="DQ28" i="67"/>
  <c r="DM28" i="67"/>
  <c r="DI28" i="67"/>
  <c r="DE28" i="67"/>
  <c r="DA28" i="67"/>
  <c r="CS28" i="67"/>
  <c r="CO28" i="67"/>
  <c r="CK28" i="67"/>
  <c r="CC28" i="67"/>
  <c r="BY28" i="67"/>
  <c r="BU28" i="67"/>
  <c r="BQ28" i="67"/>
  <c r="BM28" i="67"/>
  <c r="BI28" i="67"/>
  <c r="BE28" i="67"/>
  <c r="BA28" i="67"/>
  <c r="AW28" i="67"/>
  <c r="AS28" i="67"/>
  <c r="AO28" i="67"/>
  <c r="AK28" i="67"/>
  <c r="AG28" i="67"/>
  <c r="AC28" i="67"/>
  <c r="Y28" i="67"/>
  <c r="U28" i="67"/>
  <c r="Q28" i="67"/>
  <c r="M28" i="67"/>
  <c r="DY27" i="67"/>
  <c r="DU27" i="67"/>
  <c r="DQ27" i="67"/>
  <c r="DM27" i="67"/>
  <c r="DI27" i="67"/>
  <c r="DE27" i="67"/>
  <c r="DA27" i="67"/>
  <c r="CS27" i="67"/>
  <c r="CO27" i="67"/>
  <c r="CK27" i="67"/>
  <c r="CC27" i="67"/>
  <c r="BY27" i="67"/>
  <c r="BU27" i="67"/>
  <c r="BQ27" i="67"/>
  <c r="BM27" i="67"/>
  <c r="BE27" i="67"/>
  <c r="BA27" i="67"/>
  <c r="AW27" i="67"/>
  <c r="AS27" i="67"/>
  <c r="AO27" i="67"/>
  <c r="AK27" i="67"/>
  <c r="AG27" i="67"/>
  <c r="AC27" i="67"/>
  <c r="Y27" i="67"/>
  <c r="U27" i="67"/>
  <c r="Q27" i="67"/>
  <c r="M27" i="67"/>
  <c r="DY26" i="67"/>
  <c r="DU26" i="67"/>
  <c r="DQ26" i="67"/>
  <c r="DM26" i="67"/>
  <c r="DI26" i="67"/>
  <c r="DE26" i="67"/>
  <c r="DA26" i="67"/>
  <c r="CS26" i="67"/>
  <c r="CO26" i="67"/>
  <c r="CK26" i="67"/>
  <c r="CC26" i="67"/>
  <c r="BY26" i="67"/>
  <c r="BU26" i="67"/>
  <c r="BQ26" i="67"/>
  <c r="BM26" i="67"/>
  <c r="BE26" i="67"/>
  <c r="BA26" i="67"/>
  <c r="AW26" i="67"/>
  <c r="AS26" i="67"/>
  <c r="AO26" i="67"/>
  <c r="AK26" i="67"/>
  <c r="AG26" i="67"/>
  <c r="AC26" i="67"/>
  <c r="Y26" i="67"/>
  <c r="U26" i="67"/>
  <c r="Q26" i="67"/>
  <c r="M26" i="67"/>
  <c r="DY25" i="67"/>
  <c r="DU25" i="67"/>
  <c r="DQ25" i="67"/>
  <c r="DM25" i="67"/>
  <c r="DI25" i="67"/>
  <c r="DE25" i="67"/>
  <c r="DA25" i="67"/>
  <c r="CS25" i="67"/>
  <c r="CO25" i="67"/>
  <c r="CK25" i="67"/>
  <c r="CC25" i="67"/>
  <c r="BY25" i="67"/>
  <c r="BU25" i="67"/>
  <c r="BQ25" i="67"/>
  <c r="BM25" i="67"/>
  <c r="BE25" i="67"/>
  <c r="BA25" i="67"/>
  <c r="AW25" i="67"/>
  <c r="AS25" i="67"/>
  <c r="AO25" i="67"/>
  <c r="AK25" i="67"/>
  <c r="AG25" i="67"/>
  <c r="AC25" i="67"/>
  <c r="Y25" i="67"/>
  <c r="U25" i="67"/>
  <c r="Q25" i="67"/>
  <c r="M25" i="67"/>
  <c r="DY24" i="67"/>
  <c r="DU24" i="67"/>
  <c r="DQ24" i="67"/>
  <c r="DM24" i="67"/>
  <c r="DI24" i="67"/>
  <c r="DE24" i="67"/>
  <c r="DA24" i="67"/>
  <c r="CS24" i="67"/>
  <c r="CO24" i="67"/>
  <c r="CK24" i="67"/>
  <c r="CC24" i="67"/>
  <c r="BY24" i="67"/>
  <c r="BU24" i="67"/>
  <c r="BQ24" i="67"/>
  <c r="BM24" i="67"/>
  <c r="BE24" i="67"/>
  <c r="BA24" i="67"/>
  <c r="AW24" i="67"/>
  <c r="AS24" i="67"/>
  <c r="AO24" i="67"/>
  <c r="AK24" i="67"/>
  <c r="AG24" i="67"/>
  <c r="AC24" i="67"/>
  <c r="Y24" i="67"/>
  <c r="U24" i="67"/>
  <c r="Q24" i="67"/>
  <c r="M24" i="67"/>
  <c r="DY23" i="67"/>
  <c r="DU23" i="67"/>
  <c r="DQ23" i="67"/>
  <c r="DM23" i="67"/>
  <c r="DI23" i="67"/>
  <c r="DE23" i="67"/>
  <c r="DA23" i="67"/>
  <c r="CO23" i="67"/>
  <c r="CK23" i="67"/>
  <c r="CC23" i="67"/>
  <c r="BY23" i="67"/>
  <c r="BU23" i="67"/>
  <c r="BQ23" i="67"/>
  <c r="BM23" i="67"/>
  <c r="BE23" i="67"/>
  <c r="BA23" i="67"/>
  <c r="AW23" i="67"/>
  <c r="AS23" i="67"/>
  <c r="AO23" i="67"/>
  <c r="AK23" i="67"/>
  <c r="AG23" i="67"/>
  <c r="AC23" i="67"/>
  <c r="U23" i="67"/>
  <c r="Q23" i="67"/>
  <c r="M23" i="67"/>
  <c r="DY22" i="67"/>
  <c r="DU22" i="67"/>
  <c r="DQ22" i="67"/>
  <c r="DM22" i="67"/>
  <c r="DI22" i="67"/>
  <c r="DA22" i="67"/>
  <c r="CO22" i="67"/>
  <c r="CK22" i="67"/>
  <c r="CC22" i="67"/>
  <c r="BY22" i="67"/>
  <c r="BU22" i="67"/>
  <c r="BQ22" i="67"/>
  <c r="BM22" i="67"/>
  <c r="BE22" i="67"/>
  <c r="BA22" i="67"/>
  <c r="AW22" i="67"/>
  <c r="AS22" i="67"/>
  <c r="AO22" i="67"/>
  <c r="AK22" i="67"/>
  <c r="AC22" i="67"/>
  <c r="U22" i="67"/>
  <c r="Q22" i="67"/>
  <c r="M22" i="67"/>
  <c r="DY21" i="67"/>
  <c r="DU21" i="67"/>
  <c r="DQ21" i="67"/>
  <c r="DM21" i="67"/>
  <c r="DA21" i="67"/>
  <c r="CO21" i="67"/>
  <c r="CK21" i="67"/>
  <c r="CC21" i="67"/>
  <c r="BQ21" i="67"/>
  <c r="BM21" i="67"/>
  <c r="BE21" i="67"/>
  <c r="BA21" i="67"/>
  <c r="AW21" i="67"/>
  <c r="AS21" i="67"/>
  <c r="AO21" i="67"/>
  <c r="AK21" i="67"/>
  <c r="AC21" i="67"/>
  <c r="U21" i="67"/>
  <c r="Q21" i="67"/>
  <c r="M21" i="67"/>
  <c r="DY20" i="67"/>
  <c r="DU20" i="67"/>
  <c r="DQ20" i="67"/>
  <c r="DA20" i="67"/>
  <c r="CO20" i="67"/>
  <c r="CK20" i="67"/>
  <c r="BM20" i="67"/>
  <c r="BA20" i="67"/>
  <c r="AS20" i="67"/>
  <c r="AO20" i="67"/>
  <c r="U20" i="67"/>
  <c r="DQ19" i="67"/>
  <c r="DA19" i="67"/>
  <c r="AS19" i="67"/>
  <c r="DY14" i="67"/>
  <c r="DY15" i="67" s="1"/>
  <c r="DY16" i="67" s="1"/>
  <c r="DY17" i="67" s="1"/>
  <c r="DY18" i="67" s="1"/>
  <c r="DY19" i="67" s="1"/>
  <c r="DU14" i="67"/>
  <c r="DU15" i="67" s="1"/>
  <c r="DU16" i="67" s="1"/>
  <c r="DU17" i="67" s="1"/>
  <c r="DU18" i="67" s="1"/>
  <c r="DU19" i="67" s="1"/>
  <c r="DQ14" i="67"/>
  <c r="DQ15" i="67" s="1"/>
  <c r="DQ16" i="67" s="1"/>
  <c r="DQ17" i="67" s="1"/>
  <c r="DQ18" i="67" s="1"/>
  <c r="DM14" i="67"/>
  <c r="DM15" i="67" s="1"/>
  <c r="DM16" i="67" s="1"/>
  <c r="DM17" i="67" s="1"/>
  <c r="DM18" i="67" s="1"/>
  <c r="DM19" i="67" s="1"/>
  <c r="DM20" i="67" s="1"/>
  <c r="DI14" i="67"/>
  <c r="DI15" i="67" s="1"/>
  <c r="DI16" i="67" s="1"/>
  <c r="DI17" i="67" s="1"/>
  <c r="DI18" i="67" s="1"/>
  <c r="DI19" i="67" s="1"/>
  <c r="DI20" i="67" s="1"/>
  <c r="DI21" i="67" s="1"/>
  <c r="DE14" i="67"/>
  <c r="DE15" i="67" s="1"/>
  <c r="DE16" i="67" s="1"/>
  <c r="DE17" i="67" s="1"/>
  <c r="DE18" i="67" s="1"/>
  <c r="DE19" i="67" s="1"/>
  <c r="DE20" i="67" s="1"/>
  <c r="DE21" i="67" s="1"/>
  <c r="DE22" i="67" s="1"/>
  <c r="DA14" i="67"/>
  <c r="DA15" i="67" s="1"/>
  <c r="DA16" i="67" s="1"/>
  <c r="DA17" i="67" s="1"/>
  <c r="DA18" i="67" s="1"/>
  <c r="CW14" i="67"/>
  <c r="CW15" i="67" s="1"/>
  <c r="CW16" i="67" s="1"/>
  <c r="CW17" i="67" s="1"/>
  <c r="CW18" i="67" s="1"/>
  <c r="CW19" i="67" s="1"/>
  <c r="CW20" i="67" s="1"/>
  <c r="CW21" i="67" s="1"/>
  <c r="CW22" i="67" s="1"/>
  <c r="CW23" i="67" s="1"/>
  <c r="CW24" i="67" s="1"/>
  <c r="CW25" i="67" s="1"/>
  <c r="CW26" i="67" s="1"/>
  <c r="CW27" i="67" s="1"/>
  <c r="CW28" i="67" s="1"/>
  <c r="CW29" i="67" s="1"/>
  <c r="CW30" i="67" s="1"/>
  <c r="CW31" i="67" s="1"/>
  <c r="CW32" i="67" s="1"/>
  <c r="CW33" i="67" s="1"/>
  <c r="CW34" i="67" s="1"/>
  <c r="CW35" i="67" s="1"/>
  <c r="CW36" i="67" s="1"/>
  <c r="CW37" i="67" s="1"/>
  <c r="CS14" i="67"/>
  <c r="CS15" i="67" s="1"/>
  <c r="CS16" i="67" s="1"/>
  <c r="CS17" i="67" s="1"/>
  <c r="CS18" i="67" s="1"/>
  <c r="CS19" i="67" s="1"/>
  <c r="CS20" i="67" s="1"/>
  <c r="CS21" i="67" s="1"/>
  <c r="CS22" i="67" s="1"/>
  <c r="CS23" i="67" s="1"/>
  <c r="CO14" i="67"/>
  <c r="CO15" i="67" s="1"/>
  <c r="CO16" i="67" s="1"/>
  <c r="CO17" i="67" s="1"/>
  <c r="CO18" i="67" s="1"/>
  <c r="CO19" i="67" s="1"/>
  <c r="CK14" i="67"/>
  <c r="CK15" i="67" s="1"/>
  <c r="CK16" i="67" s="1"/>
  <c r="CK17" i="67" s="1"/>
  <c r="CK18" i="67" s="1"/>
  <c r="CK19" i="67" s="1"/>
  <c r="CG14" i="67"/>
  <c r="CG15" i="67" s="1"/>
  <c r="CG16" i="67" s="1"/>
  <c r="CG17" i="67" s="1"/>
  <c r="CG18" i="67" s="1"/>
  <c r="CG19" i="67" s="1"/>
  <c r="CG20" i="67" s="1"/>
  <c r="CG21" i="67" s="1"/>
  <c r="CG22" i="67" s="1"/>
  <c r="CG23" i="67" s="1"/>
  <c r="CG24" i="67" s="1"/>
  <c r="CG25" i="67" s="1"/>
  <c r="CG26" i="67" s="1"/>
  <c r="CG27" i="67" s="1"/>
  <c r="CG28" i="67" s="1"/>
  <c r="CC14" i="67"/>
  <c r="CC15" i="67" s="1"/>
  <c r="CC16" i="67" s="1"/>
  <c r="CC17" i="67" s="1"/>
  <c r="CC18" i="67" s="1"/>
  <c r="CC19" i="67" s="1"/>
  <c r="CC20" i="67" s="1"/>
  <c r="BY14" i="67"/>
  <c r="BY15" i="67" s="1"/>
  <c r="BY16" i="67" s="1"/>
  <c r="BY17" i="67" s="1"/>
  <c r="BY18" i="67" s="1"/>
  <c r="BY19" i="67" s="1"/>
  <c r="BY20" i="67" s="1"/>
  <c r="BY21" i="67" s="1"/>
  <c r="BU14" i="67"/>
  <c r="BU15" i="67" s="1"/>
  <c r="BU16" i="67" s="1"/>
  <c r="BU17" i="67" s="1"/>
  <c r="BU18" i="67" s="1"/>
  <c r="BU19" i="67" s="1"/>
  <c r="BU20" i="67" s="1"/>
  <c r="BU21" i="67" s="1"/>
  <c r="BQ14" i="67"/>
  <c r="BQ15" i="67" s="1"/>
  <c r="BQ16" i="67" s="1"/>
  <c r="BQ17" i="67" s="1"/>
  <c r="BQ18" i="67" s="1"/>
  <c r="BQ19" i="67" s="1"/>
  <c r="BQ20" i="67" s="1"/>
  <c r="BM14" i="67"/>
  <c r="BM15" i="67" s="1"/>
  <c r="BM16" i="67" s="1"/>
  <c r="BM17" i="67" s="1"/>
  <c r="BM18" i="67" s="1"/>
  <c r="BM19" i="67" s="1"/>
  <c r="BI14" i="67"/>
  <c r="BI15" i="67" s="1"/>
  <c r="BI16" i="67" s="1"/>
  <c r="BI17" i="67" s="1"/>
  <c r="BI18" i="67" s="1"/>
  <c r="BI19" i="67" s="1"/>
  <c r="BI20" i="67" s="1"/>
  <c r="BI21" i="67" s="1"/>
  <c r="BI22" i="67" s="1"/>
  <c r="BI23" i="67" s="1"/>
  <c r="BI24" i="67" s="1"/>
  <c r="BI25" i="67" s="1"/>
  <c r="BI26" i="67" s="1"/>
  <c r="BI27" i="67" s="1"/>
  <c r="BE14" i="67"/>
  <c r="BE15" i="67" s="1"/>
  <c r="BE16" i="67" s="1"/>
  <c r="BE17" i="67" s="1"/>
  <c r="BE18" i="67" s="1"/>
  <c r="BE19" i="67" s="1"/>
  <c r="BE20" i="67" s="1"/>
  <c r="BA14" i="67"/>
  <c r="BA15" i="67" s="1"/>
  <c r="BA16" i="67" s="1"/>
  <c r="BA17" i="67" s="1"/>
  <c r="BA18" i="67" s="1"/>
  <c r="BA19" i="67" s="1"/>
  <c r="AW14" i="67"/>
  <c r="AW15" i="67" s="1"/>
  <c r="AW16" i="67" s="1"/>
  <c r="AW17" i="67" s="1"/>
  <c r="AW18" i="67" s="1"/>
  <c r="AW19" i="67" s="1"/>
  <c r="AW20" i="67" s="1"/>
  <c r="AS14" i="67"/>
  <c r="AS15" i="67" s="1"/>
  <c r="AS16" i="67" s="1"/>
  <c r="AS17" i="67" s="1"/>
  <c r="AS18" i="67" s="1"/>
  <c r="AO14" i="67"/>
  <c r="AO15" i="67" s="1"/>
  <c r="AO16" i="67" s="1"/>
  <c r="AO17" i="67" s="1"/>
  <c r="AO18" i="67" s="1"/>
  <c r="AO19" i="67" s="1"/>
  <c r="AK14" i="67"/>
  <c r="AK15" i="67" s="1"/>
  <c r="AK16" i="67" s="1"/>
  <c r="AK17" i="67" s="1"/>
  <c r="AK18" i="67" s="1"/>
  <c r="AK19" i="67" s="1"/>
  <c r="AK20" i="67" s="1"/>
  <c r="AG14" i="67"/>
  <c r="AG15" i="67" s="1"/>
  <c r="AG16" i="67" s="1"/>
  <c r="AG17" i="67" s="1"/>
  <c r="AG18" i="67" s="1"/>
  <c r="AG19" i="67" s="1"/>
  <c r="AG20" i="67" s="1"/>
  <c r="AG21" i="67" s="1"/>
  <c r="AG22" i="67" s="1"/>
  <c r="AC14" i="67"/>
  <c r="AC15" i="67" s="1"/>
  <c r="AC16" i="67" s="1"/>
  <c r="AC17" i="67" s="1"/>
  <c r="AC18" i="67" s="1"/>
  <c r="AC19" i="67" s="1"/>
  <c r="AC20" i="67" s="1"/>
  <c r="Y14" i="67"/>
  <c r="Y15" i="67" s="1"/>
  <c r="Y16" i="67" s="1"/>
  <c r="Y17" i="67" s="1"/>
  <c r="Y18" i="67" s="1"/>
  <c r="Y19" i="67" s="1"/>
  <c r="Y20" i="67" s="1"/>
  <c r="Y21" i="67" s="1"/>
  <c r="Y22" i="67" s="1"/>
  <c r="Y23" i="67" s="1"/>
  <c r="U14" i="67"/>
  <c r="U15" i="67" s="1"/>
  <c r="U16" i="67" s="1"/>
  <c r="U17" i="67" s="1"/>
  <c r="U18" i="67" s="1"/>
  <c r="U19" i="67" s="1"/>
  <c r="Q14" i="67"/>
  <c r="Q15" i="67" s="1"/>
  <c r="Q16" i="67" s="1"/>
  <c r="Q17" i="67" s="1"/>
  <c r="Q18" i="67" s="1"/>
  <c r="Q19" i="67" s="1"/>
  <c r="Q20" i="67" s="1"/>
  <c r="M14" i="67"/>
  <c r="M15" i="67" s="1"/>
  <c r="M16" i="67" s="1"/>
  <c r="M17" i="67" s="1"/>
  <c r="M18" i="67" s="1"/>
  <c r="M19" i="67" s="1"/>
  <c r="M20" i="67" s="1"/>
  <c r="I15" i="67"/>
  <c r="H15" i="67"/>
  <c r="I14" i="67"/>
  <c r="H14" i="67"/>
  <c r="I13" i="67"/>
  <c r="G13" i="67" s="1"/>
  <c r="H13" i="67"/>
  <c r="A8" i="67"/>
  <c r="A9" i="67" s="1"/>
  <c r="A10" i="67" s="1"/>
  <c r="A11" i="67" s="1"/>
  <c r="A12" i="67" s="1"/>
  <c r="A13" i="67" s="1"/>
  <c r="A14" i="67" s="1"/>
  <c r="A15" i="67" s="1"/>
  <c r="A16" i="67" s="1"/>
  <c r="A17" i="67" s="1"/>
  <c r="A18" i="67" s="1"/>
  <c r="A19" i="67" s="1"/>
  <c r="A20" i="67" s="1"/>
  <c r="A21" i="67" s="1"/>
  <c r="A22" i="67" s="1"/>
  <c r="A23" i="67" s="1"/>
  <c r="A24" i="67" s="1"/>
  <c r="A25" i="67" s="1"/>
  <c r="A26" i="67" s="1"/>
  <c r="A27" i="67" s="1"/>
  <c r="A28" i="67" s="1"/>
  <c r="A29" i="67" s="1"/>
  <c r="A30" i="67" s="1"/>
  <c r="A31" i="67" s="1"/>
  <c r="A32" i="67" s="1"/>
  <c r="A33" i="67" s="1"/>
  <c r="A34" i="67" s="1"/>
  <c r="A35" i="67" s="1"/>
  <c r="A36" i="67" s="1"/>
  <c r="A37" i="67" s="1"/>
  <c r="A38" i="67" s="1"/>
  <c r="A39" i="67" s="1"/>
  <c r="A40" i="67" s="1"/>
  <c r="A41" i="67" s="1"/>
  <c r="A42" i="67" s="1"/>
  <c r="A43" i="67" s="1"/>
  <c r="A44" i="67" s="1"/>
  <c r="A45" i="67" s="1"/>
  <c r="A46" i="67" s="1"/>
  <c r="A47" i="67" s="1"/>
  <c r="A48" i="67" s="1"/>
  <c r="A49" i="67" s="1"/>
  <c r="A50" i="67" s="1"/>
  <c r="A51" i="67" s="1"/>
  <c r="A52" i="67" s="1"/>
  <c r="DY100" i="68"/>
  <c r="DU100" i="68"/>
  <c r="DQ100" i="68"/>
  <c r="DM100" i="68"/>
  <c r="DI100" i="68"/>
  <c r="DE100" i="68"/>
  <c r="DA100" i="68"/>
  <c r="CW100" i="68"/>
  <c r="CS100" i="68"/>
  <c r="CO100" i="68"/>
  <c r="CK100" i="68"/>
  <c r="CG100" i="68"/>
  <c r="CC100" i="68"/>
  <c r="BY100" i="68"/>
  <c r="BU100" i="68"/>
  <c r="BQ100" i="68"/>
  <c r="BM100" i="68"/>
  <c r="BI100" i="68"/>
  <c r="BE100" i="68"/>
  <c r="BA100" i="68"/>
  <c r="AW100" i="68"/>
  <c r="AS100" i="68"/>
  <c r="AO100" i="68"/>
  <c r="AK100" i="68"/>
  <c r="AG100" i="68"/>
  <c r="AC100" i="68"/>
  <c r="Y100" i="68"/>
  <c r="U100" i="68"/>
  <c r="Q100" i="68"/>
  <c r="M100" i="68"/>
  <c r="A100" i="68"/>
  <c r="DY99" i="68"/>
  <c r="DU99" i="68"/>
  <c r="DQ99" i="68"/>
  <c r="DM99" i="68"/>
  <c r="DI99" i="68"/>
  <c r="DE99" i="68"/>
  <c r="DA99" i="68"/>
  <c r="CW99" i="68"/>
  <c r="CS99" i="68"/>
  <c r="CO99" i="68"/>
  <c r="CK99" i="68"/>
  <c r="CG99" i="68"/>
  <c r="CC99" i="68"/>
  <c r="BY99" i="68"/>
  <c r="BU99" i="68"/>
  <c r="BQ99" i="68"/>
  <c r="BM99" i="68"/>
  <c r="BI99" i="68"/>
  <c r="BE99" i="68"/>
  <c r="BA99" i="68"/>
  <c r="AW99" i="68"/>
  <c r="AS99" i="68"/>
  <c r="AO99" i="68"/>
  <c r="AK99" i="68"/>
  <c r="AG99" i="68"/>
  <c r="AC99" i="68"/>
  <c r="Y99" i="68"/>
  <c r="U99" i="68"/>
  <c r="Q99" i="68"/>
  <c r="M99" i="68"/>
  <c r="A99" i="68"/>
  <c r="DY98" i="68"/>
  <c r="DU98" i="68"/>
  <c r="DQ98" i="68"/>
  <c r="DM98" i="68"/>
  <c r="DI98" i="68"/>
  <c r="DE98" i="68"/>
  <c r="DA98" i="68"/>
  <c r="CW98" i="68"/>
  <c r="CS98" i="68"/>
  <c r="CO98" i="68"/>
  <c r="CK98" i="68"/>
  <c r="CG98" i="68"/>
  <c r="CC98" i="68"/>
  <c r="BY98" i="68"/>
  <c r="BU98" i="68"/>
  <c r="BQ98" i="68"/>
  <c r="BM98" i="68"/>
  <c r="BI98" i="68"/>
  <c r="BE98" i="68"/>
  <c r="BA98" i="68"/>
  <c r="AW98" i="68"/>
  <c r="AS98" i="68"/>
  <c r="AO98" i="68"/>
  <c r="AK98" i="68"/>
  <c r="AG98" i="68"/>
  <c r="AC98" i="68"/>
  <c r="Y98" i="68"/>
  <c r="U98" i="68"/>
  <c r="Q98" i="68"/>
  <c r="M98" i="68"/>
  <c r="A98" i="68"/>
  <c r="DY97" i="68"/>
  <c r="DU97" i="68"/>
  <c r="DQ97" i="68"/>
  <c r="DM97" i="68"/>
  <c r="DI97" i="68"/>
  <c r="DE97" i="68"/>
  <c r="DA97" i="68"/>
  <c r="CW97" i="68"/>
  <c r="CS97" i="68"/>
  <c r="CO97" i="68"/>
  <c r="CK97" i="68"/>
  <c r="CG97" i="68"/>
  <c r="CC97" i="68"/>
  <c r="BY97" i="68"/>
  <c r="BU97" i="68"/>
  <c r="BQ97" i="68"/>
  <c r="BM97" i="68"/>
  <c r="BI97" i="68"/>
  <c r="BE97" i="68"/>
  <c r="BA97" i="68"/>
  <c r="AW97" i="68"/>
  <c r="AS97" i="68"/>
  <c r="AO97" i="68"/>
  <c r="AK97" i="68"/>
  <c r="AG97" i="68"/>
  <c r="AC97" i="68"/>
  <c r="Y97" i="68"/>
  <c r="U97" i="68"/>
  <c r="Q97" i="68"/>
  <c r="M97" i="68"/>
  <c r="A97" i="68"/>
  <c r="DY96" i="68"/>
  <c r="DU96" i="68"/>
  <c r="DQ96" i="68"/>
  <c r="DM96" i="68"/>
  <c r="DI96" i="68"/>
  <c r="DE96" i="68"/>
  <c r="DA96" i="68"/>
  <c r="CW96" i="68"/>
  <c r="CS96" i="68"/>
  <c r="CO96" i="68"/>
  <c r="CK96" i="68"/>
  <c r="CG96" i="68"/>
  <c r="CC96" i="68"/>
  <c r="BY96" i="68"/>
  <c r="BU96" i="68"/>
  <c r="BQ96" i="68"/>
  <c r="BM96" i="68"/>
  <c r="BI96" i="68"/>
  <c r="BE96" i="68"/>
  <c r="BA96" i="68"/>
  <c r="AW96" i="68"/>
  <c r="AS96" i="68"/>
  <c r="AO96" i="68"/>
  <c r="AK96" i="68"/>
  <c r="AG96" i="68"/>
  <c r="AC96" i="68"/>
  <c r="Y96" i="68"/>
  <c r="U96" i="68"/>
  <c r="Q96" i="68"/>
  <c r="M96" i="68"/>
  <c r="A96" i="68"/>
  <c r="DY95" i="68"/>
  <c r="DU95" i="68"/>
  <c r="DQ95" i="68"/>
  <c r="DM95" i="68"/>
  <c r="DI95" i="68"/>
  <c r="DE95" i="68"/>
  <c r="DA95" i="68"/>
  <c r="CW95" i="68"/>
  <c r="CS95" i="68"/>
  <c r="CO95" i="68"/>
  <c r="CK95" i="68"/>
  <c r="CG95" i="68"/>
  <c r="CC95" i="68"/>
  <c r="BY95" i="68"/>
  <c r="BU95" i="68"/>
  <c r="BQ95" i="68"/>
  <c r="BM95" i="68"/>
  <c r="BI95" i="68"/>
  <c r="BE95" i="68"/>
  <c r="BA95" i="68"/>
  <c r="AW95" i="68"/>
  <c r="AS95" i="68"/>
  <c r="AO95" i="68"/>
  <c r="AK95" i="68"/>
  <c r="AG95" i="68"/>
  <c r="AC95" i="68"/>
  <c r="Y95" i="68"/>
  <c r="U95" i="68"/>
  <c r="Q95" i="68"/>
  <c r="M95" i="68"/>
  <c r="A95" i="68"/>
  <c r="DY94" i="68"/>
  <c r="DU94" i="68"/>
  <c r="DQ94" i="68"/>
  <c r="DM94" i="68"/>
  <c r="DI94" i="68"/>
  <c r="DE94" i="68"/>
  <c r="DA94" i="68"/>
  <c r="CW94" i="68"/>
  <c r="CS94" i="68"/>
  <c r="CO94" i="68"/>
  <c r="CK94" i="68"/>
  <c r="CG94" i="68"/>
  <c r="CC94" i="68"/>
  <c r="BY94" i="68"/>
  <c r="BU94" i="68"/>
  <c r="BQ94" i="68"/>
  <c r="BM94" i="68"/>
  <c r="BI94" i="68"/>
  <c r="BE94" i="68"/>
  <c r="BA94" i="68"/>
  <c r="AW94" i="68"/>
  <c r="AS94" i="68"/>
  <c r="AO94" i="68"/>
  <c r="AK94" i="68"/>
  <c r="AG94" i="68"/>
  <c r="AC94" i="68"/>
  <c r="Y94" i="68"/>
  <c r="U94" i="68"/>
  <c r="Q94" i="68"/>
  <c r="M94" i="68"/>
  <c r="A94" i="68"/>
  <c r="DY93" i="68"/>
  <c r="DU93" i="68"/>
  <c r="DQ93" i="68"/>
  <c r="DM93" i="68"/>
  <c r="DI93" i="68"/>
  <c r="DE93" i="68"/>
  <c r="DA93" i="68"/>
  <c r="CW93" i="68"/>
  <c r="CS93" i="68"/>
  <c r="CO93" i="68"/>
  <c r="CK93" i="68"/>
  <c r="CG93" i="68"/>
  <c r="CC93" i="68"/>
  <c r="BY93" i="68"/>
  <c r="BU93" i="68"/>
  <c r="BQ93" i="68"/>
  <c r="BM93" i="68"/>
  <c r="BI93" i="68"/>
  <c r="BE93" i="68"/>
  <c r="BA93" i="68"/>
  <c r="AW93" i="68"/>
  <c r="AS93" i="68"/>
  <c r="AO93" i="68"/>
  <c r="AK93" i="68"/>
  <c r="AG93" i="68"/>
  <c r="AC93" i="68"/>
  <c r="Y93" i="68"/>
  <c r="U93" i="68"/>
  <c r="Q93" i="68"/>
  <c r="M93" i="68"/>
  <c r="A93" i="68"/>
  <c r="DY92" i="68"/>
  <c r="DU92" i="68"/>
  <c r="DQ92" i="68"/>
  <c r="DM92" i="68"/>
  <c r="DI92" i="68"/>
  <c r="DE92" i="68"/>
  <c r="DA92" i="68"/>
  <c r="CW92" i="68"/>
  <c r="CS92" i="68"/>
  <c r="CO92" i="68"/>
  <c r="CK92" i="68"/>
  <c r="CG92" i="68"/>
  <c r="CC92" i="68"/>
  <c r="BY92" i="68"/>
  <c r="BU92" i="68"/>
  <c r="BQ92" i="68"/>
  <c r="BM92" i="68"/>
  <c r="BI92" i="68"/>
  <c r="BE92" i="68"/>
  <c r="BA92" i="68"/>
  <c r="AW92" i="68"/>
  <c r="AS92" i="68"/>
  <c r="AO92" i="68"/>
  <c r="AK92" i="68"/>
  <c r="AG92" i="68"/>
  <c r="AC92" i="68"/>
  <c r="Y92" i="68"/>
  <c r="U92" i="68"/>
  <c r="Q92" i="68"/>
  <c r="M92" i="68"/>
  <c r="A92" i="68"/>
  <c r="DY91" i="68"/>
  <c r="DU91" i="68"/>
  <c r="DQ91" i="68"/>
  <c r="DM91" i="68"/>
  <c r="DI91" i="68"/>
  <c r="DE91" i="68"/>
  <c r="DA91" i="68"/>
  <c r="CW91" i="68"/>
  <c r="CS91" i="68"/>
  <c r="CO91" i="68"/>
  <c r="CK91" i="68"/>
  <c r="CG91" i="68"/>
  <c r="CC91" i="68"/>
  <c r="BY91" i="68"/>
  <c r="BU91" i="68"/>
  <c r="BQ91" i="68"/>
  <c r="BM91" i="68"/>
  <c r="BI91" i="68"/>
  <c r="BE91" i="68"/>
  <c r="BA91" i="68"/>
  <c r="AW91" i="68"/>
  <c r="AS91" i="68"/>
  <c r="AO91" i="68"/>
  <c r="AK91" i="68"/>
  <c r="AG91" i="68"/>
  <c r="AC91" i="68"/>
  <c r="Y91" i="68"/>
  <c r="U91" i="68"/>
  <c r="Q91" i="68"/>
  <c r="M91" i="68"/>
  <c r="A91" i="68"/>
  <c r="DY90" i="68"/>
  <c r="DU90" i="68"/>
  <c r="DQ90" i="68"/>
  <c r="DM90" i="68"/>
  <c r="DI90" i="68"/>
  <c r="DE90" i="68"/>
  <c r="DA90" i="68"/>
  <c r="CW90" i="68"/>
  <c r="CS90" i="68"/>
  <c r="CO90" i="68"/>
  <c r="CK90" i="68"/>
  <c r="CG90" i="68"/>
  <c r="CC90" i="68"/>
  <c r="BY90" i="68"/>
  <c r="BU90" i="68"/>
  <c r="BQ90" i="68"/>
  <c r="BM90" i="68"/>
  <c r="BI90" i="68"/>
  <c r="BE90" i="68"/>
  <c r="BA90" i="68"/>
  <c r="AW90" i="68"/>
  <c r="AS90" i="68"/>
  <c r="AO90" i="68"/>
  <c r="AK90" i="68"/>
  <c r="AG90" i="68"/>
  <c r="AC90" i="68"/>
  <c r="Y90" i="68"/>
  <c r="U90" i="68"/>
  <c r="Q90" i="68"/>
  <c r="M90" i="68"/>
  <c r="A90" i="68"/>
  <c r="DY89" i="68"/>
  <c r="DU89" i="68"/>
  <c r="DQ89" i="68"/>
  <c r="DM89" i="68"/>
  <c r="DI89" i="68"/>
  <c r="DE89" i="68"/>
  <c r="DA89" i="68"/>
  <c r="CW89" i="68"/>
  <c r="CS89" i="68"/>
  <c r="CO89" i="68"/>
  <c r="CK89" i="68"/>
  <c r="CG89" i="68"/>
  <c r="CC89" i="68"/>
  <c r="BY89" i="68"/>
  <c r="BU89" i="68"/>
  <c r="BQ89" i="68"/>
  <c r="BM89" i="68"/>
  <c r="BI89" i="68"/>
  <c r="BE89" i="68"/>
  <c r="BA89" i="68"/>
  <c r="AW89" i="68"/>
  <c r="AS89" i="68"/>
  <c r="AO89" i="68"/>
  <c r="AK89" i="68"/>
  <c r="AG89" i="68"/>
  <c r="AC89" i="68"/>
  <c r="Y89" i="68"/>
  <c r="U89" i="68"/>
  <c r="Q89" i="68"/>
  <c r="M89" i="68"/>
  <c r="A89" i="68"/>
  <c r="DY88" i="68"/>
  <c r="DU88" i="68"/>
  <c r="DQ88" i="68"/>
  <c r="DM88" i="68"/>
  <c r="DI88" i="68"/>
  <c r="DE88" i="68"/>
  <c r="DA88" i="68"/>
  <c r="CW88" i="68"/>
  <c r="CS88" i="68"/>
  <c r="CO88" i="68"/>
  <c r="CK88" i="68"/>
  <c r="CG88" i="68"/>
  <c r="CC88" i="68"/>
  <c r="BY88" i="68"/>
  <c r="BU88" i="68"/>
  <c r="BQ88" i="68"/>
  <c r="BM88" i="68"/>
  <c r="BI88" i="68"/>
  <c r="BE88" i="68"/>
  <c r="BA88" i="68"/>
  <c r="AW88" i="68"/>
  <c r="AS88" i="68"/>
  <c r="AO88" i="68"/>
  <c r="AK88" i="68"/>
  <c r="AG88" i="68"/>
  <c r="AC88" i="68"/>
  <c r="Y88" i="68"/>
  <c r="U88" i="68"/>
  <c r="Q88" i="68"/>
  <c r="M88" i="68"/>
  <c r="A88" i="68"/>
  <c r="DY87" i="68"/>
  <c r="DU87" i="68"/>
  <c r="DQ87" i="68"/>
  <c r="DM87" i="68"/>
  <c r="DI87" i="68"/>
  <c r="DE87" i="68"/>
  <c r="DA87" i="68"/>
  <c r="CW87" i="68"/>
  <c r="CS87" i="68"/>
  <c r="CO87" i="68"/>
  <c r="CK87" i="68"/>
  <c r="CG87" i="68"/>
  <c r="CC87" i="68"/>
  <c r="BY87" i="68"/>
  <c r="BU87" i="68"/>
  <c r="BQ87" i="68"/>
  <c r="BM87" i="68"/>
  <c r="BI87" i="68"/>
  <c r="BE87" i="68"/>
  <c r="BA87" i="68"/>
  <c r="AW87" i="68"/>
  <c r="AS87" i="68"/>
  <c r="AO87" i="68"/>
  <c r="AK87" i="68"/>
  <c r="AG87" i="68"/>
  <c r="AC87" i="68"/>
  <c r="Y87" i="68"/>
  <c r="U87" i="68"/>
  <c r="Q87" i="68"/>
  <c r="M87" i="68"/>
  <c r="A87" i="68"/>
  <c r="DY86" i="68"/>
  <c r="DU86" i="68"/>
  <c r="DQ86" i="68"/>
  <c r="DM86" i="68"/>
  <c r="DI86" i="68"/>
  <c r="DE86" i="68"/>
  <c r="DA86" i="68"/>
  <c r="CW86" i="68"/>
  <c r="CS86" i="68"/>
  <c r="CO86" i="68"/>
  <c r="CK86" i="68"/>
  <c r="CG86" i="68"/>
  <c r="CC86" i="68"/>
  <c r="BY86" i="68"/>
  <c r="BU86" i="68"/>
  <c r="BQ86" i="68"/>
  <c r="BM86" i="68"/>
  <c r="BI86" i="68"/>
  <c r="BE86" i="68"/>
  <c r="BA86" i="68"/>
  <c r="AW86" i="68"/>
  <c r="AS86" i="68"/>
  <c r="AO86" i="68"/>
  <c r="AK86" i="68"/>
  <c r="AG86" i="68"/>
  <c r="AC86" i="68"/>
  <c r="Y86" i="68"/>
  <c r="U86" i="68"/>
  <c r="Q86" i="68"/>
  <c r="M86" i="68"/>
  <c r="A86" i="68"/>
  <c r="DY85" i="68"/>
  <c r="DU85" i="68"/>
  <c r="DQ85" i="68"/>
  <c r="DM85" i="68"/>
  <c r="DI85" i="68"/>
  <c r="DE85" i="68"/>
  <c r="DA85" i="68"/>
  <c r="CW85" i="68"/>
  <c r="CS85" i="68"/>
  <c r="CO85" i="68"/>
  <c r="CK85" i="68"/>
  <c r="CG85" i="68"/>
  <c r="CC85" i="68"/>
  <c r="BY85" i="68"/>
  <c r="BU85" i="68"/>
  <c r="BQ85" i="68"/>
  <c r="BM85" i="68"/>
  <c r="BI85" i="68"/>
  <c r="BE85" i="68"/>
  <c r="BA85" i="68"/>
  <c r="AW85" i="68"/>
  <c r="AS85" i="68"/>
  <c r="AO85" i="68"/>
  <c r="AK85" i="68"/>
  <c r="AG85" i="68"/>
  <c r="AC85" i="68"/>
  <c r="Y85" i="68"/>
  <c r="U85" i="68"/>
  <c r="Q85" i="68"/>
  <c r="M85" i="68"/>
  <c r="A85" i="68"/>
  <c r="DY84" i="68"/>
  <c r="DU84" i="68"/>
  <c r="DQ84" i="68"/>
  <c r="DM84" i="68"/>
  <c r="DI84" i="68"/>
  <c r="DE84" i="68"/>
  <c r="DA84" i="68"/>
  <c r="CW84" i="68"/>
  <c r="CS84" i="68"/>
  <c r="CO84" i="68"/>
  <c r="CK84" i="68"/>
  <c r="CG84" i="68"/>
  <c r="CC84" i="68"/>
  <c r="BY84" i="68"/>
  <c r="BU84" i="68"/>
  <c r="BQ84" i="68"/>
  <c r="BM84" i="68"/>
  <c r="BI84" i="68"/>
  <c r="BE84" i="68"/>
  <c r="BA84" i="68"/>
  <c r="AW84" i="68"/>
  <c r="AS84" i="68"/>
  <c r="AO84" i="68"/>
  <c r="AK84" i="68"/>
  <c r="AG84" i="68"/>
  <c r="AC84" i="68"/>
  <c r="Y84" i="68"/>
  <c r="U84" i="68"/>
  <c r="Q84" i="68"/>
  <c r="M84" i="68"/>
  <c r="A84" i="68"/>
  <c r="DY83" i="68"/>
  <c r="DU83" i="68"/>
  <c r="DQ83" i="68"/>
  <c r="DM83" i="68"/>
  <c r="DI83" i="68"/>
  <c r="DE83" i="68"/>
  <c r="DA83" i="68"/>
  <c r="CW83" i="68"/>
  <c r="CS83" i="68"/>
  <c r="CO83" i="68"/>
  <c r="CK83" i="68"/>
  <c r="CG83" i="68"/>
  <c r="CC83" i="68"/>
  <c r="BY83" i="68"/>
  <c r="BU83" i="68"/>
  <c r="BQ83" i="68"/>
  <c r="BM83" i="68"/>
  <c r="BI83" i="68"/>
  <c r="BE83" i="68"/>
  <c r="BA83" i="68"/>
  <c r="AW83" i="68"/>
  <c r="AS83" i="68"/>
  <c r="AO83" i="68"/>
  <c r="AK83" i="68"/>
  <c r="AG83" i="68"/>
  <c r="AC83" i="68"/>
  <c r="Y83" i="68"/>
  <c r="U83" i="68"/>
  <c r="Q83" i="68"/>
  <c r="M83" i="68"/>
  <c r="A83" i="68"/>
  <c r="DY82" i="68"/>
  <c r="DU82" i="68"/>
  <c r="DQ82" i="68"/>
  <c r="DM82" i="68"/>
  <c r="DI82" i="68"/>
  <c r="DE82" i="68"/>
  <c r="DA82" i="68"/>
  <c r="CW82" i="68"/>
  <c r="CS82" i="68"/>
  <c r="CO82" i="68"/>
  <c r="CK82" i="68"/>
  <c r="CG82" i="68"/>
  <c r="CC82" i="68"/>
  <c r="BY82" i="68"/>
  <c r="BU82" i="68"/>
  <c r="BQ82" i="68"/>
  <c r="BM82" i="68"/>
  <c r="BI82" i="68"/>
  <c r="BE82" i="68"/>
  <c r="BA82" i="68"/>
  <c r="AW82" i="68"/>
  <c r="AS82" i="68"/>
  <c r="AO82" i="68"/>
  <c r="AK82" i="68"/>
  <c r="AG82" i="68"/>
  <c r="AC82" i="68"/>
  <c r="Y82" i="68"/>
  <c r="U82" i="68"/>
  <c r="Q82" i="68"/>
  <c r="M82" i="68"/>
  <c r="A82" i="68"/>
  <c r="DY81" i="68"/>
  <c r="DU81" i="68"/>
  <c r="DQ81" i="68"/>
  <c r="DM81" i="68"/>
  <c r="DI81" i="68"/>
  <c r="DE81" i="68"/>
  <c r="DA81" i="68"/>
  <c r="CW81" i="68"/>
  <c r="CS81" i="68"/>
  <c r="CO81" i="68"/>
  <c r="CK81" i="68"/>
  <c r="CG81" i="68"/>
  <c r="CC81" i="68"/>
  <c r="BY81" i="68"/>
  <c r="BU81" i="68"/>
  <c r="BQ81" i="68"/>
  <c r="BM81" i="68"/>
  <c r="BI81" i="68"/>
  <c r="BE81" i="68"/>
  <c r="BA81" i="68"/>
  <c r="AW81" i="68"/>
  <c r="AS81" i="68"/>
  <c r="AO81" i="68"/>
  <c r="AK81" i="68"/>
  <c r="AG81" i="68"/>
  <c r="AC81" i="68"/>
  <c r="Y81" i="68"/>
  <c r="U81" i="68"/>
  <c r="Q81" i="68"/>
  <c r="M81" i="68"/>
  <c r="A81" i="68"/>
  <c r="DY80" i="68"/>
  <c r="DU80" i="68"/>
  <c r="DQ80" i="68"/>
  <c r="DM80" i="68"/>
  <c r="DI80" i="68"/>
  <c r="DE80" i="68"/>
  <c r="DA80" i="68"/>
  <c r="CW80" i="68"/>
  <c r="CS80" i="68"/>
  <c r="CO80" i="68"/>
  <c r="CK80" i="68"/>
  <c r="CG80" i="68"/>
  <c r="CC80" i="68"/>
  <c r="BY80" i="68"/>
  <c r="BU80" i="68"/>
  <c r="BQ80" i="68"/>
  <c r="BM80" i="68"/>
  <c r="BI80" i="68"/>
  <c r="BE80" i="68"/>
  <c r="BA80" i="68"/>
  <c r="AW80" i="68"/>
  <c r="AS80" i="68"/>
  <c r="AO80" i="68"/>
  <c r="AK80" i="68"/>
  <c r="AG80" i="68"/>
  <c r="AC80" i="68"/>
  <c r="Y80" i="68"/>
  <c r="U80" i="68"/>
  <c r="Q80" i="68"/>
  <c r="M80" i="68"/>
  <c r="A80" i="68"/>
  <c r="DY79" i="68"/>
  <c r="DU79" i="68"/>
  <c r="DQ79" i="68"/>
  <c r="DM79" i="68"/>
  <c r="DI79" i="68"/>
  <c r="DE79" i="68"/>
  <c r="DA79" i="68"/>
  <c r="CW79" i="68"/>
  <c r="CS79" i="68"/>
  <c r="CO79" i="68"/>
  <c r="CK79" i="68"/>
  <c r="CG79" i="68"/>
  <c r="CC79" i="68"/>
  <c r="BY79" i="68"/>
  <c r="BU79" i="68"/>
  <c r="BQ79" i="68"/>
  <c r="BM79" i="68"/>
  <c r="BI79" i="68"/>
  <c r="BE79" i="68"/>
  <c r="BA79" i="68"/>
  <c r="AW79" i="68"/>
  <c r="AS79" i="68"/>
  <c r="AO79" i="68"/>
  <c r="AK79" i="68"/>
  <c r="AG79" i="68"/>
  <c r="AC79" i="68"/>
  <c r="Y79" i="68"/>
  <c r="U79" i="68"/>
  <c r="Q79" i="68"/>
  <c r="M79" i="68"/>
  <c r="A79" i="68"/>
  <c r="DY78" i="68"/>
  <c r="DU78" i="68"/>
  <c r="DQ78" i="68"/>
  <c r="DM78" i="68"/>
  <c r="DI78" i="68"/>
  <c r="DE78" i="68"/>
  <c r="DA78" i="68"/>
  <c r="CW78" i="68"/>
  <c r="CS78" i="68"/>
  <c r="CO78" i="68"/>
  <c r="CK78" i="68"/>
  <c r="CG78" i="68"/>
  <c r="CC78" i="68"/>
  <c r="BY78" i="68"/>
  <c r="BU78" i="68"/>
  <c r="BQ78" i="68"/>
  <c r="BM78" i="68"/>
  <c r="BI78" i="68"/>
  <c r="BE78" i="68"/>
  <c r="BA78" i="68"/>
  <c r="AW78" i="68"/>
  <c r="AS78" i="68"/>
  <c r="AO78" i="68"/>
  <c r="AK78" i="68"/>
  <c r="AG78" i="68"/>
  <c r="AC78" i="68"/>
  <c r="Y78" i="68"/>
  <c r="U78" i="68"/>
  <c r="Q78" i="68"/>
  <c r="M78" i="68"/>
  <c r="A78" i="68"/>
  <c r="DY77" i="68"/>
  <c r="DU77" i="68"/>
  <c r="DQ77" i="68"/>
  <c r="DM77" i="68"/>
  <c r="DI77" i="68"/>
  <c r="DE77" i="68"/>
  <c r="DA77" i="68"/>
  <c r="CW77" i="68"/>
  <c r="CS77" i="68"/>
  <c r="CO77" i="68"/>
  <c r="CK77" i="68"/>
  <c r="CG77" i="68"/>
  <c r="CC77" i="68"/>
  <c r="BY77" i="68"/>
  <c r="BU77" i="68"/>
  <c r="BQ77" i="68"/>
  <c r="BM77" i="68"/>
  <c r="BI77" i="68"/>
  <c r="BE77" i="68"/>
  <c r="BA77" i="68"/>
  <c r="AW77" i="68"/>
  <c r="AS77" i="68"/>
  <c r="AO77" i="68"/>
  <c r="AK77" i="68"/>
  <c r="AG77" i="68"/>
  <c r="AC77" i="68"/>
  <c r="Y77" i="68"/>
  <c r="U77" i="68"/>
  <c r="Q77" i="68"/>
  <c r="M77" i="68"/>
  <c r="A77" i="68"/>
  <c r="DY76" i="68"/>
  <c r="DU76" i="68"/>
  <c r="DQ76" i="68"/>
  <c r="DM76" i="68"/>
  <c r="DI76" i="68"/>
  <c r="DE76" i="68"/>
  <c r="DA76" i="68"/>
  <c r="CW76" i="68"/>
  <c r="CS76" i="68"/>
  <c r="CO76" i="68"/>
  <c r="CK76" i="68"/>
  <c r="CG76" i="68"/>
  <c r="CC76" i="68"/>
  <c r="BY76" i="68"/>
  <c r="BU76" i="68"/>
  <c r="BQ76" i="68"/>
  <c r="BM76" i="68"/>
  <c r="BI76" i="68"/>
  <c r="BE76" i="68"/>
  <c r="BA76" i="68"/>
  <c r="AW76" i="68"/>
  <c r="AS76" i="68"/>
  <c r="AO76" i="68"/>
  <c r="AK76" i="68"/>
  <c r="AG76" i="68"/>
  <c r="AC76" i="68"/>
  <c r="Y76" i="68"/>
  <c r="U76" i="68"/>
  <c r="Q76" i="68"/>
  <c r="M76" i="68"/>
  <c r="A76" i="68"/>
  <c r="DY75" i="68"/>
  <c r="DU75" i="68"/>
  <c r="DQ75" i="68"/>
  <c r="DM75" i="68"/>
  <c r="DI75" i="68"/>
  <c r="DE75" i="68"/>
  <c r="DA75" i="68"/>
  <c r="CW75" i="68"/>
  <c r="CS75" i="68"/>
  <c r="CO75" i="68"/>
  <c r="CK75" i="68"/>
  <c r="CG75" i="68"/>
  <c r="CC75" i="68"/>
  <c r="BY75" i="68"/>
  <c r="BU75" i="68"/>
  <c r="BQ75" i="68"/>
  <c r="BM75" i="68"/>
  <c r="BI75" i="68"/>
  <c r="BE75" i="68"/>
  <c r="BA75" i="68"/>
  <c r="AW75" i="68"/>
  <c r="AS75" i="68"/>
  <c r="AO75" i="68"/>
  <c r="AK75" i="68"/>
  <c r="AG75" i="68"/>
  <c r="AC75" i="68"/>
  <c r="Y75" i="68"/>
  <c r="U75" i="68"/>
  <c r="Q75" i="68"/>
  <c r="M75" i="68"/>
  <c r="A75" i="68"/>
  <c r="DY74" i="68"/>
  <c r="DU74" i="68"/>
  <c r="DQ74" i="68"/>
  <c r="DM74" i="68"/>
  <c r="DI74" i="68"/>
  <c r="DE74" i="68"/>
  <c r="DA74" i="68"/>
  <c r="CW74" i="68"/>
  <c r="CS74" i="68"/>
  <c r="CO74" i="68"/>
  <c r="CK74" i="68"/>
  <c r="CG74" i="68"/>
  <c r="CC74" i="68"/>
  <c r="BY74" i="68"/>
  <c r="BU74" i="68"/>
  <c r="BQ74" i="68"/>
  <c r="BM74" i="68"/>
  <c r="BI74" i="68"/>
  <c r="BE74" i="68"/>
  <c r="BA74" i="68"/>
  <c r="AW74" i="68"/>
  <c r="AS74" i="68"/>
  <c r="AO74" i="68"/>
  <c r="AK74" i="68"/>
  <c r="AG74" i="68"/>
  <c r="AC74" i="68"/>
  <c r="Y74" i="68"/>
  <c r="U74" i="68"/>
  <c r="Q74" i="68"/>
  <c r="M74" i="68"/>
  <c r="A74" i="68"/>
  <c r="DY73" i="68"/>
  <c r="DU73" i="68"/>
  <c r="DQ73" i="68"/>
  <c r="DM73" i="68"/>
  <c r="DI73" i="68"/>
  <c r="DE73" i="68"/>
  <c r="DA73" i="68"/>
  <c r="CW73" i="68"/>
  <c r="CS73" i="68"/>
  <c r="CO73" i="68"/>
  <c r="CK73" i="68"/>
  <c r="CG73" i="68"/>
  <c r="CC73" i="68"/>
  <c r="BY73" i="68"/>
  <c r="BU73" i="68"/>
  <c r="BQ73" i="68"/>
  <c r="BM73" i="68"/>
  <c r="BI73" i="68"/>
  <c r="BE73" i="68"/>
  <c r="BA73" i="68"/>
  <c r="AW73" i="68"/>
  <c r="AS73" i="68"/>
  <c r="AO73" i="68"/>
  <c r="AK73" i="68"/>
  <c r="AG73" i="68"/>
  <c r="AC73" i="68"/>
  <c r="Y73" i="68"/>
  <c r="U73" i="68"/>
  <c r="Q73" i="68"/>
  <c r="M73" i="68"/>
  <c r="A73" i="68"/>
  <c r="DY72" i="68"/>
  <c r="DU72" i="68"/>
  <c r="DQ72" i="68"/>
  <c r="DM72" i="68"/>
  <c r="DI72" i="68"/>
  <c r="DE72" i="68"/>
  <c r="DA72" i="68"/>
  <c r="CW72" i="68"/>
  <c r="CS72" i="68"/>
  <c r="CO72" i="68"/>
  <c r="CK72" i="68"/>
  <c r="CG72" i="68"/>
  <c r="CC72" i="68"/>
  <c r="BY72" i="68"/>
  <c r="BU72" i="68"/>
  <c r="BQ72" i="68"/>
  <c r="BM72" i="68"/>
  <c r="BI72" i="68"/>
  <c r="BE72" i="68"/>
  <c r="BA72" i="68"/>
  <c r="AW72" i="68"/>
  <c r="AS72" i="68"/>
  <c r="AO72" i="68"/>
  <c r="AK72" i="68"/>
  <c r="AG72" i="68"/>
  <c r="AC72" i="68"/>
  <c r="Y72" i="68"/>
  <c r="U72" i="68"/>
  <c r="Q72" i="68"/>
  <c r="M72" i="68"/>
  <c r="A72" i="68"/>
  <c r="DY71" i="68"/>
  <c r="DU71" i="68"/>
  <c r="DQ71" i="68"/>
  <c r="DM71" i="68"/>
  <c r="DI71" i="68"/>
  <c r="DE71" i="68"/>
  <c r="DA71" i="68"/>
  <c r="CW71" i="68"/>
  <c r="CS71" i="68"/>
  <c r="CO71" i="68"/>
  <c r="CK71" i="68"/>
  <c r="CG71" i="68"/>
  <c r="CC71" i="68"/>
  <c r="BY71" i="68"/>
  <c r="BU71" i="68"/>
  <c r="BQ71" i="68"/>
  <c r="BM71" i="68"/>
  <c r="BI71" i="68"/>
  <c r="BE71" i="68"/>
  <c r="BA71" i="68"/>
  <c r="AW71" i="68"/>
  <c r="AS71" i="68"/>
  <c r="AO71" i="68"/>
  <c r="AK71" i="68"/>
  <c r="AG71" i="68"/>
  <c r="AC71" i="68"/>
  <c r="Y71" i="68"/>
  <c r="U71" i="68"/>
  <c r="Q71" i="68"/>
  <c r="M71" i="68"/>
  <c r="A71" i="68"/>
  <c r="DY70" i="68"/>
  <c r="DU70" i="68"/>
  <c r="DQ70" i="68"/>
  <c r="DM70" i="68"/>
  <c r="DI70" i="68"/>
  <c r="DE70" i="68"/>
  <c r="DA70" i="68"/>
  <c r="CW70" i="68"/>
  <c r="CS70" i="68"/>
  <c r="CO70" i="68"/>
  <c r="CK70" i="68"/>
  <c r="CG70" i="68"/>
  <c r="CC70" i="68"/>
  <c r="BY70" i="68"/>
  <c r="BU70" i="68"/>
  <c r="BQ70" i="68"/>
  <c r="BM70" i="68"/>
  <c r="BI70" i="68"/>
  <c r="BE70" i="68"/>
  <c r="BA70" i="68"/>
  <c r="AW70" i="68"/>
  <c r="AS70" i="68"/>
  <c r="AO70" i="68"/>
  <c r="AK70" i="68"/>
  <c r="AG70" i="68"/>
  <c r="AC70" i="68"/>
  <c r="Y70" i="68"/>
  <c r="U70" i="68"/>
  <c r="Q70" i="68"/>
  <c r="M70" i="68"/>
  <c r="A70" i="68"/>
  <c r="DY69" i="68"/>
  <c r="DU69" i="68"/>
  <c r="DQ69" i="68"/>
  <c r="DM69" i="68"/>
  <c r="DI69" i="68"/>
  <c r="DE69" i="68"/>
  <c r="DA69" i="68"/>
  <c r="CW69" i="68"/>
  <c r="CS69" i="68"/>
  <c r="CO69" i="68"/>
  <c r="CK69" i="68"/>
  <c r="CG69" i="68"/>
  <c r="CC69" i="68"/>
  <c r="BY69" i="68"/>
  <c r="BU69" i="68"/>
  <c r="BQ69" i="68"/>
  <c r="BM69" i="68"/>
  <c r="BI69" i="68"/>
  <c r="BE69" i="68"/>
  <c r="BA69" i="68"/>
  <c r="AW69" i="68"/>
  <c r="AS69" i="68"/>
  <c r="AO69" i="68"/>
  <c r="AK69" i="68"/>
  <c r="AG69" i="68"/>
  <c r="AC69" i="68"/>
  <c r="Y69" i="68"/>
  <c r="U69" i="68"/>
  <c r="Q69" i="68"/>
  <c r="M69" i="68"/>
  <c r="A69" i="68"/>
  <c r="DY68" i="68"/>
  <c r="DU68" i="68"/>
  <c r="DQ68" i="68"/>
  <c r="DM68" i="68"/>
  <c r="DI68" i="68"/>
  <c r="DE68" i="68"/>
  <c r="DA68" i="68"/>
  <c r="CW68" i="68"/>
  <c r="CS68" i="68"/>
  <c r="CO68" i="68"/>
  <c r="CK68" i="68"/>
  <c r="CG68" i="68"/>
  <c r="CC68" i="68"/>
  <c r="BY68" i="68"/>
  <c r="BU68" i="68"/>
  <c r="BQ68" i="68"/>
  <c r="BM68" i="68"/>
  <c r="BI68" i="68"/>
  <c r="BE68" i="68"/>
  <c r="BA68" i="68"/>
  <c r="AW68" i="68"/>
  <c r="AS68" i="68"/>
  <c r="AO68" i="68"/>
  <c r="AK68" i="68"/>
  <c r="AG68" i="68"/>
  <c r="AC68" i="68"/>
  <c r="Y68" i="68"/>
  <c r="U68" i="68"/>
  <c r="Q68" i="68"/>
  <c r="M68" i="68"/>
  <c r="A68" i="68"/>
  <c r="DY67" i="68"/>
  <c r="DU67" i="68"/>
  <c r="DQ67" i="68"/>
  <c r="DM67" i="68"/>
  <c r="DI67" i="68"/>
  <c r="DE67" i="68"/>
  <c r="DA67" i="68"/>
  <c r="CW67" i="68"/>
  <c r="CS67" i="68"/>
  <c r="CO67" i="68"/>
  <c r="CK67" i="68"/>
  <c r="CG67" i="68"/>
  <c r="CC67" i="68"/>
  <c r="BY67" i="68"/>
  <c r="BU67" i="68"/>
  <c r="BQ67" i="68"/>
  <c r="BM67" i="68"/>
  <c r="BI67" i="68"/>
  <c r="BE67" i="68"/>
  <c r="BA67" i="68"/>
  <c r="AW67" i="68"/>
  <c r="AS67" i="68"/>
  <c r="AO67" i="68"/>
  <c r="AK67" i="68"/>
  <c r="AG67" i="68"/>
  <c r="AC67" i="68"/>
  <c r="Y67" i="68"/>
  <c r="U67" i="68"/>
  <c r="Q67" i="68"/>
  <c r="M67" i="68"/>
  <c r="A67" i="68"/>
  <c r="DY66" i="68"/>
  <c r="DU66" i="68"/>
  <c r="DQ66" i="68"/>
  <c r="DM66" i="68"/>
  <c r="DI66" i="68"/>
  <c r="DE66" i="68"/>
  <c r="DA66" i="68"/>
  <c r="CW66" i="68"/>
  <c r="CS66" i="68"/>
  <c r="CO66" i="68"/>
  <c r="CK66" i="68"/>
  <c r="CG66" i="68"/>
  <c r="CC66" i="68"/>
  <c r="BY66" i="68"/>
  <c r="BU66" i="68"/>
  <c r="BQ66" i="68"/>
  <c r="BM66" i="68"/>
  <c r="BI66" i="68"/>
  <c r="BE66" i="68"/>
  <c r="BA66" i="68"/>
  <c r="AW66" i="68"/>
  <c r="AS66" i="68"/>
  <c r="AO66" i="68"/>
  <c r="AK66" i="68"/>
  <c r="AG66" i="68"/>
  <c r="AC66" i="68"/>
  <c r="Y66" i="68"/>
  <c r="U66" i="68"/>
  <c r="Q66" i="68"/>
  <c r="M66" i="68"/>
  <c r="A66" i="68"/>
  <c r="DY65" i="68"/>
  <c r="DU65" i="68"/>
  <c r="DQ65" i="68"/>
  <c r="DM65" i="68"/>
  <c r="DI65" i="68"/>
  <c r="DE65" i="68"/>
  <c r="DA65" i="68"/>
  <c r="CW65" i="68"/>
  <c r="CS65" i="68"/>
  <c r="CO65" i="68"/>
  <c r="CK65" i="68"/>
  <c r="CG65" i="68"/>
  <c r="CC65" i="68"/>
  <c r="BY65" i="68"/>
  <c r="BU65" i="68"/>
  <c r="BQ65" i="68"/>
  <c r="BM65" i="68"/>
  <c r="BI65" i="68"/>
  <c r="BE65" i="68"/>
  <c r="BA65" i="68"/>
  <c r="AW65" i="68"/>
  <c r="AS65" i="68"/>
  <c r="AO65" i="68"/>
  <c r="AK65" i="68"/>
  <c r="AG65" i="68"/>
  <c r="AC65" i="68"/>
  <c r="Y65" i="68"/>
  <c r="U65" i="68"/>
  <c r="Q65" i="68"/>
  <c r="M65" i="68"/>
  <c r="A65" i="68"/>
  <c r="DY64" i="68"/>
  <c r="DU64" i="68"/>
  <c r="DQ64" i="68"/>
  <c r="DM64" i="68"/>
  <c r="DI64" i="68"/>
  <c r="DE64" i="68"/>
  <c r="DA64" i="68"/>
  <c r="CW64" i="68"/>
  <c r="CS64" i="68"/>
  <c r="CO64" i="68"/>
  <c r="CK64" i="68"/>
  <c r="CG64" i="68"/>
  <c r="CC64" i="68"/>
  <c r="BY64" i="68"/>
  <c r="BU64" i="68"/>
  <c r="BQ64" i="68"/>
  <c r="BM64" i="68"/>
  <c r="BI64" i="68"/>
  <c r="BE64" i="68"/>
  <c r="BA64" i="68"/>
  <c r="AW64" i="68"/>
  <c r="AS64" i="68"/>
  <c r="AO64" i="68"/>
  <c r="AK64" i="68"/>
  <c r="AG64" i="68"/>
  <c r="AC64" i="68"/>
  <c r="Y64" i="68"/>
  <c r="U64" i="68"/>
  <c r="Q64" i="68"/>
  <c r="M64" i="68"/>
  <c r="A64" i="68"/>
  <c r="DY63" i="68"/>
  <c r="DU63" i="68"/>
  <c r="DQ63" i="68"/>
  <c r="DM63" i="68"/>
  <c r="DI63" i="68"/>
  <c r="DE63" i="68"/>
  <c r="DA63" i="68"/>
  <c r="CW63" i="68"/>
  <c r="CS63" i="68"/>
  <c r="CO63" i="68"/>
  <c r="CK63" i="68"/>
  <c r="CG63" i="68"/>
  <c r="CC63" i="68"/>
  <c r="BY63" i="68"/>
  <c r="BU63" i="68"/>
  <c r="BQ63" i="68"/>
  <c r="BM63" i="68"/>
  <c r="BI63" i="68"/>
  <c r="BE63" i="68"/>
  <c r="BA63" i="68"/>
  <c r="AW63" i="68"/>
  <c r="AS63" i="68"/>
  <c r="AO63" i="68"/>
  <c r="AK63" i="68"/>
  <c r="AG63" i="68"/>
  <c r="AC63" i="68"/>
  <c r="Y63" i="68"/>
  <c r="U63" i="68"/>
  <c r="Q63" i="68"/>
  <c r="M63" i="68"/>
  <c r="A63" i="68"/>
  <c r="DY62" i="68"/>
  <c r="DU62" i="68"/>
  <c r="DQ62" i="68"/>
  <c r="DM62" i="68"/>
  <c r="DI62" i="68"/>
  <c r="DE62" i="68"/>
  <c r="DA62" i="68"/>
  <c r="CW62" i="68"/>
  <c r="CS62" i="68"/>
  <c r="CO62" i="68"/>
  <c r="CK62" i="68"/>
  <c r="CG62" i="68"/>
  <c r="CC62" i="68"/>
  <c r="BY62" i="68"/>
  <c r="BU62" i="68"/>
  <c r="BQ62" i="68"/>
  <c r="BM62" i="68"/>
  <c r="BI62" i="68"/>
  <c r="BE62" i="68"/>
  <c r="BA62" i="68"/>
  <c r="AW62" i="68"/>
  <c r="AS62" i="68"/>
  <c r="AO62" i="68"/>
  <c r="AK62" i="68"/>
  <c r="AG62" i="68"/>
  <c r="AC62" i="68"/>
  <c r="Y62" i="68"/>
  <c r="U62" i="68"/>
  <c r="Q62" i="68"/>
  <c r="M62" i="68"/>
  <c r="A62" i="68"/>
  <c r="DY61" i="68"/>
  <c r="DU61" i="68"/>
  <c r="DQ61" i="68"/>
  <c r="DM61" i="68"/>
  <c r="DI61" i="68"/>
  <c r="DE61" i="68"/>
  <c r="DA61" i="68"/>
  <c r="CW61" i="68"/>
  <c r="CS61" i="68"/>
  <c r="CO61" i="68"/>
  <c r="CK61" i="68"/>
  <c r="CG61" i="68"/>
  <c r="CC61" i="68"/>
  <c r="BY61" i="68"/>
  <c r="BU61" i="68"/>
  <c r="BQ61" i="68"/>
  <c r="BM61" i="68"/>
  <c r="BI61" i="68"/>
  <c r="BE61" i="68"/>
  <c r="BA61" i="68"/>
  <c r="AW61" i="68"/>
  <c r="AS61" i="68"/>
  <c r="AO61" i="68"/>
  <c r="AK61" i="68"/>
  <c r="AG61" i="68"/>
  <c r="AC61" i="68"/>
  <c r="Y61" i="68"/>
  <c r="U61" i="68"/>
  <c r="Q61" i="68"/>
  <c r="M61" i="68"/>
  <c r="A61" i="68"/>
  <c r="DY60" i="68"/>
  <c r="DU60" i="68"/>
  <c r="DQ60" i="68"/>
  <c r="DM60" i="68"/>
  <c r="DI60" i="68"/>
  <c r="DE60" i="68"/>
  <c r="DA60" i="68"/>
  <c r="CW60" i="68"/>
  <c r="CS60" i="68"/>
  <c r="CO60" i="68"/>
  <c r="CK60" i="68"/>
  <c r="CG60" i="68"/>
  <c r="CC60" i="68"/>
  <c r="BY60" i="68"/>
  <c r="BU60" i="68"/>
  <c r="BQ60" i="68"/>
  <c r="BM60" i="68"/>
  <c r="BI60" i="68"/>
  <c r="BE60" i="68"/>
  <c r="BA60" i="68"/>
  <c r="AW60" i="68"/>
  <c r="AS60" i="68"/>
  <c r="AO60" i="68"/>
  <c r="AK60" i="68"/>
  <c r="AG60" i="68"/>
  <c r="AC60" i="68"/>
  <c r="Y60" i="68"/>
  <c r="U60" i="68"/>
  <c r="Q60" i="68"/>
  <c r="M60" i="68"/>
  <c r="A60" i="68"/>
  <c r="DY59" i="68"/>
  <c r="DU59" i="68"/>
  <c r="DQ59" i="68"/>
  <c r="DM59" i="68"/>
  <c r="DI59" i="68"/>
  <c r="DE59" i="68"/>
  <c r="DA59" i="68"/>
  <c r="CW59" i="68"/>
  <c r="CS59" i="68"/>
  <c r="CO59" i="68"/>
  <c r="CK59" i="68"/>
  <c r="CG59" i="68"/>
  <c r="CC59" i="68"/>
  <c r="BY59" i="68"/>
  <c r="BU59" i="68"/>
  <c r="BQ59" i="68"/>
  <c r="BM59" i="68"/>
  <c r="BI59" i="68"/>
  <c r="BE59" i="68"/>
  <c r="BA59" i="68"/>
  <c r="AW59" i="68"/>
  <c r="AS59" i="68"/>
  <c r="AO59" i="68"/>
  <c r="AK59" i="68"/>
  <c r="AG59" i="68"/>
  <c r="AC59" i="68"/>
  <c r="Y59" i="68"/>
  <c r="U59" i="68"/>
  <c r="Q59" i="68"/>
  <c r="M59" i="68"/>
  <c r="A59" i="68"/>
  <c r="DY58" i="68"/>
  <c r="DU58" i="68"/>
  <c r="DQ58" i="68"/>
  <c r="DM58" i="68"/>
  <c r="DI58" i="68"/>
  <c r="DE58" i="68"/>
  <c r="DA58" i="68"/>
  <c r="CW58" i="68"/>
  <c r="CS58" i="68"/>
  <c r="CO58" i="68"/>
  <c r="CK58" i="68"/>
  <c r="CG58" i="68"/>
  <c r="CC58" i="68"/>
  <c r="BY58" i="68"/>
  <c r="BU58" i="68"/>
  <c r="BQ58" i="68"/>
  <c r="BM58" i="68"/>
  <c r="BI58" i="68"/>
  <c r="BE58" i="68"/>
  <c r="BA58" i="68"/>
  <c r="AW58" i="68"/>
  <c r="AS58" i="68"/>
  <c r="AO58" i="68"/>
  <c r="AK58" i="68"/>
  <c r="AG58" i="68"/>
  <c r="AC58" i="68"/>
  <c r="Y58" i="68"/>
  <c r="U58" i="68"/>
  <c r="Q58" i="68"/>
  <c r="M58" i="68"/>
  <c r="A58" i="68"/>
  <c r="DY57" i="68"/>
  <c r="DU57" i="68"/>
  <c r="DQ57" i="68"/>
  <c r="DM57" i="68"/>
  <c r="DI57" i="68"/>
  <c r="DE57" i="68"/>
  <c r="DA57" i="68"/>
  <c r="CW57" i="68"/>
  <c r="CS57" i="68"/>
  <c r="CO57" i="68"/>
  <c r="CK57" i="68"/>
  <c r="CG57" i="68"/>
  <c r="CC57" i="68"/>
  <c r="BY57" i="68"/>
  <c r="BU57" i="68"/>
  <c r="BQ57" i="68"/>
  <c r="BM57" i="68"/>
  <c r="BI57" i="68"/>
  <c r="BE57" i="68"/>
  <c r="BA57" i="68"/>
  <c r="AW57" i="68"/>
  <c r="AS57" i="68"/>
  <c r="AO57" i="68"/>
  <c r="AK57" i="68"/>
  <c r="AG57" i="68"/>
  <c r="AC57" i="68"/>
  <c r="Y57" i="68"/>
  <c r="U57" i="68"/>
  <c r="Q57" i="68"/>
  <c r="M57" i="68"/>
  <c r="A57" i="68"/>
  <c r="DY56" i="68"/>
  <c r="DU56" i="68"/>
  <c r="DQ56" i="68"/>
  <c r="DM56" i="68"/>
  <c r="DI56" i="68"/>
  <c r="DE56" i="68"/>
  <c r="DA56" i="68"/>
  <c r="CW56" i="68"/>
  <c r="CS56" i="68"/>
  <c r="CO56" i="68"/>
  <c r="CK56" i="68"/>
  <c r="CG56" i="68"/>
  <c r="CC56" i="68"/>
  <c r="BY56" i="68"/>
  <c r="BU56" i="68"/>
  <c r="BQ56" i="68"/>
  <c r="BM56" i="68"/>
  <c r="BI56" i="68"/>
  <c r="BE56" i="68"/>
  <c r="BA56" i="68"/>
  <c r="AW56" i="68"/>
  <c r="AS56" i="68"/>
  <c r="AO56" i="68"/>
  <c r="AK56" i="68"/>
  <c r="AG56" i="68"/>
  <c r="AC56" i="68"/>
  <c r="Y56" i="68"/>
  <c r="U56" i="68"/>
  <c r="Q56" i="68"/>
  <c r="M56" i="68"/>
  <c r="A56" i="68"/>
  <c r="DY55" i="68"/>
  <c r="DU55" i="68"/>
  <c r="DQ55" i="68"/>
  <c r="DM55" i="68"/>
  <c r="DI55" i="68"/>
  <c r="DE55" i="68"/>
  <c r="DA55" i="68"/>
  <c r="CW55" i="68"/>
  <c r="CS55" i="68"/>
  <c r="CO55" i="68"/>
  <c r="CK55" i="68"/>
  <c r="CG55" i="68"/>
  <c r="CC55" i="68"/>
  <c r="BY55" i="68"/>
  <c r="BU55" i="68"/>
  <c r="BQ55" i="68"/>
  <c r="BM55" i="68"/>
  <c r="BI55" i="68"/>
  <c r="BE55" i="68"/>
  <c r="BA55" i="68"/>
  <c r="AW55" i="68"/>
  <c r="AS55" i="68"/>
  <c r="AO55" i="68"/>
  <c r="AK55" i="68"/>
  <c r="AG55" i="68"/>
  <c r="AC55" i="68"/>
  <c r="Y55" i="68"/>
  <c r="U55" i="68"/>
  <c r="Q55" i="68"/>
  <c r="M55" i="68"/>
  <c r="A55" i="68"/>
  <c r="DY54" i="68"/>
  <c r="DU54" i="68"/>
  <c r="DQ54" i="68"/>
  <c r="DM54" i="68"/>
  <c r="DI54" i="68"/>
  <c r="DE54" i="68"/>
  <c r="DA54" i="68"/>
  <c r="CW54" i="68"/>
  <c r="CS54" i="68"/>
  <c r="CO54" i="68"/>
  <c r="CK54" i="68"/>
  <c r="CG54" i="68"/>
  <c r="CC54" i="68"/>
  <c r="BY54" i="68"/>
  <c r="BU54" i="68"/>
  <c r="BQ54" i="68"/>
  <c r="BM54" i="68"/>
  <c r="BI54" i="68"/>
  <c r="BE54" i="68"/>
  <c r="BA54" i="68"/>
  <c r="AW54" i="68"/>
  <c r="AS54" i="68"/>
  <c r="AO54" i="68"/>
  <c r="AK54" i="68"/>
  <c r="AG54" i="68"/>
  <c r="AC54" i="68"/>
  <c r="Y54" i="68"/>
  <c r="U54" i="68"/>
  <c r="Q54" i="68"/>
  <c r="M54" i="68"/>
  <c r="A54" i="68"/>
  <c r="DY53" i="68"/>
  <c r="DU53" i="68"/>
  <c r="DQ53" i="68"/>
  <c r="DM53" i="68"/>
  <c r="DI53" i="68"/>
  <c r="DE53" i="68"/>
  <c r="DA53" i="68"/>
  <c r="CW53" i="68"/>
  <c r="CS53" i="68"/>
  <c r="CO53" i="68"/>
  <c r="CK53" i="68"/>
  <c r="CG53" i="68"/>
  <c r="CC53" i="68"/>
  <c r="BY53" i="68"/>
  <c r="BU53" i="68"/>
  <c r="BQ53" i="68"/>
  <c r="BM53" i="68"/>
  <c r="BI53" i="68"/>
  <c r="BE53" i="68"/>
  <c r="BA53" i="68"/>
  <c r="AW53" i="68"/>
  <c r="AS53" i="68"/>
  <c r="AO53" i="68"/>
  <c r="AK53" i="68"/>
  <c r="AG53" i="68"/>
  <c r="AC53" i="68"/>
  <c r="Y53" i="68"/>
  <c r="U53" i="68"/>
  <c r="Q53" i="68"/>
  <c r="M53" i="68"/>
  <c r="DY52" i="68"/>
  <c r="DU52" i="68"/>
  <c r="DQ52" i="68"/>
  <c r="DM52" i="68"/>
  <c r="DI52" i="68"/>
  <c r="DE52" i="68"/>
  <c r="DA52" i="68"/>
  <c r="CW52" i="68"/>
  <c r="CS52" i="68"/>
  <c r="CO52" i="68"/>
  <c r="CK52" i="68"/>
  <c r="CG52" i="68"/>
  <c r="CC52" i="68"/>
  <c r="BY52" i="68"/>
  <c r="BU52" i="68"/>
  <c r="BQ52" i="68"/>
  <c r="BM52" i="68"/>
  <c r="BI52" i="68"/>
  <c r="BE52" i="68"/>
  <c r="BA52" i="68"/>
  <c r="AW52" i="68"/>
  <c r="AS52" i="68"/>
  <c r="AO52" i="68"/>
  <c r="AK52" i="68"/>
  <c r="AG52" i="68"/>
  <c r="AC52" i="68"/>
  <c r="Y52" i="68"/>
  <c r="U52" i="68"/>
  <c r="Q52" i="68"/>
  <c r="M52" i="68"/>
  <c r="DY51" i="68"/>
  <c r="DU51" i="68"/>
  <c r="DQ51" i="68"/>
  <c r="DM51" i="68"/>
  <c r="DI51" i="68"/>
  <c r="DE51" i="68"/>
  <c r="DA51" i="68"/>
  <c r="CW51" i="68"/>
  <c r="CS51" i="68"/>
  <c r="CO51" i="68"/>
  <c r="CK51" i="68"/>
  <c r="CG51" i="68"/>
  <c r="CC51" i="68"/>
  <c r="BY51" i="68"/>
  <c r="BU51" i="68"/>
  <c r="BQ51" i="68"/>
  <c r="BM51" i="68"/>
  <c r="BI51" i="68"/>
  <c r="BE51" i="68"/>
  <c r="BA51" i="68"/>
  <c r="AW51" i="68"/>
  <c r="AS51" i="68"/>
  <c r="AO51" i="68"/>
  <c r="AK51" i="68"/>
  <c r="AG51" i="68"/>
  <c r="AC51" i="68"/>
  <c r="Y51" i="68"/>
  <c r="U51" i="68"/>
  <c r="Q51" i="68"/>
  <c r="M51" i="68"/>
  <c r="DY50" i="68"/>
  <c r="DU50" i="68"/>
  <c r="DQ50" i="68"/>
  <c r="DM50" i="68"/>
  <c r="DI50" i="68"/>
  <c r="DE50" i="68"/>
  <c r="DA50" i="68"/>
  <c r="CW50" i="68"/>
  <c r="CS50" i="68"/>
  <c r="CO50" i="68"/>
  <c r="CK50" i="68"/>
  <c r="CG50" i="68"/>
  <c r="CC50" i="68"/>
  <c r="BY50" i="68"/>
  <c r="BU50" i="68"/>
  <c r="BQ50" i="68"/>
  <c r="BM50" i="68"/>
  <c r="BI50" i="68"/>
  <c r="BE50" i="68"/>
  <c r="BA50" i="68"/>
  <c r="AW50" i="68"/>
  <c r="AS50" i="68"/>
  <c r="AO50" i="68"/>
  <c r="AK50" i="68"/>
  <c r="AG50" i="68"/>
  <c r="AC50" i="68"/>
  <c r="Y50" i="68"/>
  <c r="U50" i="68"/>
  <c r="Q50" i="68"/>
  <c r="M50" i="68"/>
  <c r="DY49" i="68"/>
  <c r="DU49" i="68"/>
  <c r="DQ49" i="68"/>
  <c r="DM49" i="68"/>
  <c r="DI49" i="68"/>
  <c r="DE49" i="68"/>
  <c r="DA49" i="68"/>
  <c r="CW49" i="68"/>
  <c r="CS49" i="68"/>
  <c r="CO49" i="68"/>
  <c r="CK49" i="68"/>
  <c r="CG49" i="68"/>
  <c r="CC49" i="68"/>
  <c r="BY49" i="68"/>
  <c r="BU49" i="68"/>
  <c r="BQ49" i="68"/>
  <c r="BM49" i="68"/>
  <c r="BI49" i="68"/>
  <c r="BE49" i="68"/>
  <c r="BA49" i="68"/>
  <c r="AW49" i="68"/>
  <c r="AS49" i="68"/>
  <c r="AO49" i="68"/>
  <c r="AK49" i="68"/>
  <c r="AG49" i="68"/>
  <c r="AC49" i="68"/>
  <c r="Y49" i="68"/>
  <c r="U49" i="68"/>
  <c r="Q49" i="68"/>
  <c r="M49" i="68"/>
  <c r="DY48" i="68"/>
  <c r="DU48" i="68"/>
  <c r="DQ48" i="68"/>
  <c r="DM48" i="68"/>
  <c r="DI48" i="68"/>
  <c r="DE48" i="68"/>
  <c r="DA48" i="68"/>
  <c r="CW48" i="68"/>
  <c r="CS48" i="68"/>
  <c r="CO48" i="68"/>
  <c r="CK48" i="68"/>
  <c r="CG48" i="68"/>
  <c r="CC48" i="68"/>
  <c r="BY48" i="68"/>
  <c r="BU48" i="68"/>
  <c r="BQ48" i="68"/>
  <c r="BM48" i="68"/>
  <c r="BI48" i="68"/>
  <c r="BE48" i="68"/>
  <c r="BA48" i="68"/>
  <c r="AW48" i="68"/>
  <c r="AS48" i="68"/>
  <c r="AO48" i="68"/>
  <c r="AK48" i="68"/>
  <c r="AG48" i="68"/>
  <c r="AC48" i="68"/>
  <c r="Y48" i="68"/>
  <c r="U48" i="68"/>
  <c r="Q48" i="68"/>
  <c r="M48" i="68"/>
  <c r="DY47" i="68"/>
  <c r="DU47" i="68"/>
  <c r="DQ47" i="68"/>
  <c r="DM47" i="68"/>
  <c r="DI47" i="68"/>
  <c r="DE47" i="68"/>
  <c r="DA47" i="68"/>
  <c r="CW47" i="68"/>
  <c r="CS47" i="68"/>
  <c r="CO47" i="68"/>
  <c r="CK47" i="68"/>
  <c r="CG47" i="68"/>
  <c r="CC47" i="68"/>
  <c r="BY47" i="68"/>
  <c r="BU47" i="68"/>
  <c r="BQ47" i="68"/>
  <c r="BM47" i="68"/>
  <c r="BI47" i="68"/>
  <c r="BE47" i="68"/>
  <c r="BA47" i="68"/>
  <c r="AW47" i="68"/>
  <c r="AS47" i="68"/>
  <c r="AO47" i="68"/>
  <c r="AK47" i="68"/>
  <c r="AG47" i="68"/>
  <c r="AC47" i="68"/>
  <c r="Y47" i="68"/>
  <c r="U47" i="68"/>
  <c r="Q47" i="68"/>
  <c r="M47" i="68"/>
  <c r="DY46" i="68"/>
  <c r="DU46" i="68"/>
  <c r="DQ46" i="68"/>
  <c r="DM46" i="68"/>
  <c r="DI46" i="68"/>
  <c r="DE46" i="68"/>
  <c r="DA46" i="68"/>
  <c r="CW46" i="68"/>
  <c r="CS46" i="68"/>
  <c r="CO46" i="68"/>
  <c r="CK46" i="68"/>
  <c r="CG46" i="68"/>
  <c r="CC46" i="68"/>
  <c r="BY46" i="68"/>
  <c r="BU46" i="68"/>
  <c r="BQ46" i="68"/>
  <c r="BM46" i="68"/>
  <c r="BI46" i="68"/>
  <c r="BE46" i="68"/>
  <c r="BA46" i="68"/>
  <c r="AW46" i="68"/>
  <c r="AS46" i="68"/>
  <c r="AO46" i="68"/>
  <c r="AK46" i="68"/>
  <c r="AG46" i="68"/>
  <c r="AC46" i="68"/>
  <c r="Y46" i="68"/>
  <c r="U46" i="68"/>
  <c r="Q46" i="68"/>
  <c r="M46" i="68"/>
  <c r="DY45" i="68"/>
  <c r="DU45" i="68"/>
  <c r="DQ45" i="68"/>
  <c r="DM45" i="68"/>
  <c r="DI45" i="68"/>
  <c r="DE45" i="68"/>
  <c r="DA45" i="68"/>
  <c r="CW45" i="68"/>
  <c r="CS45" i="68"/>
  <c r="CO45" i="68"/>
  <c r="CK45" i="68"/>
  <c r="CG45" i="68"/>
  <c r="CC45" i="68"/>
  <c r="BY45" i="68"/>
  <c r="BU45" i="68"/>
  <c r="BQ45" i="68"/>
  <c r="BM45" i="68"/>
  <c r="BI45" i="68"/>
  <c r="BE45" i="68"/>
  <c r="BA45" i="68"/>
  <c r="AW45" i="68"/>
  <c r="AS45" i="68"/>
  <c r="AO45" i="68"/>
  <c r="AK45" i="68"/>
  <c r="AG45" i="68"/>
  <c r="AC45" i="68"/>
  <c r="Y45" i="68"/>
  <c r="U45" i="68"/>
  <c r="Q45" i="68"/>
  <c r="M45" i="68"/>
  <c r="DY44" i="68"/>
  <c r="DU44" i="68"/>
  <c r="DQ44" i="68"/>
  <c r="DM44" i="68"/>
  <c r="DI44" i="68"/>
  <c r="DE44" i="68"/>
  <c r="DA44" i="68"/>
  <c r="CW44" i="68"/>
  <c r="CS44" i="68"/>
  <c r="CO44" i="68"/>
  <c r="CK44" i="68"/>
  <c r="CG44" i="68"/>
  <c r="CC44" i="68"/>
  <c r="BY44" i="68"/>
  <c r="BU44" i="68"/>
  <c r="BQ44" i="68"/>
  <c r="BM44" i="68"/>
  <c r="BI44" i="68"/>
  <c r="BE44" i="68"/>
  <c r="BA44" i="68"/>
  <c r="AW44" i="68"/>
  <c r="AS44" i="68"/>
  <c r="AO44" i="68"/>
  <c r="AK44" i="68"/>
  <c r="AG44" i="68"/>
  <c r="AC44" i="68"/>
  <c r="Y44" i="68"/>
  <c r="U44" i="68"/>
  <c r="Q44" i="68"/>
  <c r="M44" i="68"/>
  <c r="DY43" i="68"/>
  <c r="DU43" i="68"/>
  <c r="DQ43" i="68"/>
  <c r="DM43" i="68"/>
  <c r="DI43" i="68"/>
  <c r="DE43" i="68"/>
  <c r="DA43" i="68"/>
  <c r="CW43" i="68"/>
  <c r="CS43" i="68"/>
  <c r="CO43" i="68"/>
  <c r="CK43" i="68"/>
  <c r="CG43" i="68"/>
  <c r="CC43" i="68"/>
  <c r="BY43" i="68"/>
  <c r="BU43" i="68"/>
  <c r="BQ43" i="68"/>
  <c r="BM43" i="68"/>
  <c r="BI43" i="68"/>
  <c r="BE43" i="68"/>
  <c r="BA43" i="68"/>
  <c r="AW43" i="68"/>
  <c r="AS43" i="68"/>
  <c r="AO43" i="68"/>
  <c r="AK43" i="68"/>
  <c r="AG43" i="68"/>
  <c r="AC43" i="68"/>
  <c r="Y43" i="68"/>
  <c r="U43" i="68"/>
  <c r="Q43" i="68"/>
  <c r="M43" i="68"/>
  <c r="DY42" i="68"/>
  <c r="DU42" i="68"/>
  <c r="DQ42" i="68"/>
  <c r="DM42" i="68"/>
  <c r="DI42" i="68"/>
  <c r="DE42" i="68"/>
  <c r="DA42" i="68"/>
  <c r="CW42" i="68"/>
  <c r="CS42" i="68"/>
  <c r="CO42" i="68"/>
  <c r="CK42" i="68"/>
  <c r="CG42" i="68"/>
  <c r="CC42" i="68"/>
  <c r="BY42" i="68"/>
  <c r="BU42" i="68"/>
  <c r="BQ42" i="68"/>
  <c r="BM42" i="68"/>
  <c r="BI42" i="68"/>
  <c r="BE42" i="68"/>
  <c r="BA42" i="68"/>
  <c r="AW42" i="68"/>
  <c r="AS42" i="68"/>
  <c r="AO42" i="68"/>
  <c r="AK42" i="68"/>
  <c r="AG42" i="68"/>
  <c r="AC42" i="68"/>
  <c r="Y42" i="68"/>
  <c r="U42" i="68"/>
  <c r="Q42" i="68"/>
  <c r="M42" i="68"/>
  <c r="DY41" i="68"/>
  <c r="DU41" i="68"/>
  <c r="DQ41" i="68"/>
  <c r="DM41" i="68"/>
  <c r="DI41" i="68"/>
  <c r="DE41" i="68"/>
  <c r="DA41" i="68"/>
  <c r="CW41" i="68"/>
  <c r="CS41" i="68"/>
  <c r="CO41" i="68"/>
  <c r="CK41" i="68"/>
  <c r="CG41" i="68"/>
  <c r="CC41" i="68"/>
  <c r="BY41" i="68"/>
  <c r="BU41" i="68"/>
  <c r="BQ41" i="68"/>
  <c r="BM41" i="68"/>
  <c r="BI41" i="68"/>
  <c r="BE41" i="68"/>
  <c r="BA41" i="68"/>
  <c r="AW41" i="68"/>
  <c r="AS41" i="68"/>
  <c r="AO41" i="68"/>
  <c r="AK41" i="68"/>
  <c r="AG41" i="68"/>
  <c r="AC41" i="68"/>
  <c r="Y41" i="68"/>
  <c r="U41" i="68"/>
  <c r="Q41" i="68"/>
  <c r="M41" i="68"/>
  <c r="DY40" i="68"/>
  <c r="DU40" i="68"/>
  <c r="DQ40" i="68"/>
  <c r="DM40" i="68"/>
  <c r="DI40" i="68"/>
  <c r="DE40" i="68"/>
  <c r="DA40" i="68"/>
  <c r="CW40" i="68"/>
  <c r="CS40" i="68"/>
  <c r="CO40" i="68"/>
  <c r="CK40" i="68"/>
  <c r="CG40" i="68"/>
  <c r="CC40" i="68"/>
  <c r="BY40" i="68"/>
  <c r="BU40" i="68"/>
  <c r="BQ40" i="68"/>
  <c r="BM40" i="68"/>
  <c r="BI40" i="68"/>
  <c r="BE40" i="68"/>
  <c r="BA40" i="68"/>
  <c r="AW40" i="68"/>
  <c r="AS40" i="68"/>
  <c r="AO40" i="68"/>
  <c r="AK40" i="68"/>
  <c r="AG40" i="68"/>
  <c r="AC40" i="68"/>
  <c r="Y40" i="68"/>
  <c r="U40" i="68"/>
  <c r="Q40" i="68"/>
  <c r="M40" i="68"/>
  <c r="DY39" i="68"/>
  <c r="DU39" i="68"/>
  <c r="DQ39" i="68"/>
  <c r="DM39" i="68"/>
  <c r="DI39" i="68"/>
  <c r="DE39" i="68"/>
  <c r="DA39" i="68"/>
  <c r="CW39" i="68"/>
  <c r="CS39" i="68"/>
  <c r="CO39" i="68"/>
  <c r="CK39" i="68"/>
  <c r="CG39" i="68"/>
  <c r="CC39" i="68"/>
  <c r="BY39" i="68"/>
  <c r="BU39" i="68"/>
  <c r="BQ39" i="68"/>
  <c r="BM39" i="68"/>
  <c r="BI39" i="68"/>
  <c r="BE39" i="68"/>
  <c r="BA39" i="68"/>
  <c r="AW39" i="68"/>
  <c r="AS39" i="68"/>
  <c r="AO39" i="68"/>
  <c r="AK39" i="68"/>
  <c r="AG39" i="68"/>
  <c r="AC39" i="68"/>
  <c r="Y39" i="68"/>
  <c r="U39" i="68"/>
  <c r="Q39" i="68"/>
  <c r="M39" i="68"/>
  <c r="DY38" i="68"/>
  <c r="DU38" i="68"/>
  <c r="DQ38" i="68"/>
  <c r="DM38" i="68"/>
  <c r="DI38" i="68"/>
  <c r="DE38" i="68"/>
  <c r="DA38" i="68"/>
  <c r="CW38" i="68"/>
  <c r="CS38" i="68"/>
  <c r="CO38" i="68"/>
  <c r="CK38" i="68"/>
  <c r="CG38" i="68"/>
  <c r="CC38" i="68"/>
  <c r="BY38" i="68"/>
  <c r="BU38" i="68"/>
  <c r="BQ38" i="68"/>
  <c r="BM38" i="68"/>
  <c r="BI38" i="68"/>
  <c r="BE38" i="68"/>
  <c r="BA38" i="68"/>
  <c r="AW38" i="68"/>
  <c r="AS38" i="68"/>
  <c r="AO38" i="68"/>
  <c r="AK38" i="68"/>
  <c r="AG38" i="68"/>
  <c r="AC38" i="68"/>
  <c r="Y38" i="68"/>
  <c r="U38" i="68"/>
  <c r="Q38" i="68"/>
  <c r="M38" i="68"/>
  <c r="DY37" i="68"/>
  <c r="DU37" i="68"/>
  <c r="DQ37" i="68"/>
  <c r="DM37" i="68"/>
  <c r="DI37" i="68"/>
  <c r="DE37" i="68"/>
  <c r="DA37" i="68"/>
  <c r="CS37" i="68"/>
  <c r="CO37" i="68"/>
  <c r="CK37" i="68"/>
  <c r="CG37" i="68"/>
  <c r="CC37" i="68"/>
  <c r="BY37" i="68"/>
  <c r="BU37" i="68"/>
  <c r="BQ37" i="68"/>
  <c r="BM37" i="68"/>
  <c r="BI37" i="68"/>
  <c r="BE37" i="68"/>
  <c r="BA37" i="68"/>
  <c r="AW37" i="68"/>
  <c r="AS37" i="68"/>
  <c r="AO37" i="68"/>
  <c r="AK37" i="68"/>
  <c r="AG37" i="68"/>
  <c r="AC37" i="68"/>
  <c r="Y37" i="68"/>
  <c r="U37" i="68"/>
  <c r="Q37" i="68"/>
  <c r="M37" i="68"/>
  <c r="DY36" i="68"/>
  <c r="DU36" i="68"/>
  <c r="DQ36" i="68"/>
  <c r="DM36" i="68"/>
  <c r="DI36" i="68"/>
  <c r="DE36" i="68"/>
  <c r="DA36" i="68"/>
  <c r="CS36" i="68"/>
  <c r="CO36" i="68"/>
  <c r="CK36" i="68"/>
  <c r="CG36" i="68"/>
  <c r="CC36" i="68"/>
  <c r="BY36" i="68"/>
  <c r="BU36" i="68"/>
  <c r="BQ36" i="68"/>
  <c r="BM36" i="68"/>
  <c r="BI36" i="68"/>
  <c r="BE36" i="68"/>
  <c r="BA36" i="68"/>
  <c r="AW36" i="68"/>
  <c r="AS36" i="68"/>
  <c r="AO36" i="68"/>
  <c r="AK36" i="68"/>
  <c r="AG36" i="68"/>
  <c r="AC36" i="68"/>
  <c r="Y36" i="68"/>
  <c r="U36" i="68"/>
  <c r="Q36" i="68"/>
  <c r="M36" i="68"/>
  <c r="DY35" i="68"/>
  <c r="DU35" i="68"/>
  <c r="DQ35" i="68"/>
  <c r="DM35" i="68"/>
  <c r="DI35" i="68"/>
  <c r="DE35" i="68"/>
  <c r="DA35" i="68"/>
  <c r="CS35" i="68"/>
  <c r="CO35" i="68"/>
  <c r="CK35" i="68"/>
  <c r="CG35" i="68"/>
  <c r="CC35" i="68"/>
  <c r="BY35" i="68"/>
  <c r="BU35" i="68"/>
  <c r="BQ35" i="68"/>
  <c r="BM35" i="68"/>
  <c r="BI35" i="68"/>
  <c r="BE35" i="68"/>
  <c r="BA35" i="68"/>
  <c r="AW35" i="68"/>
  <c r="AS35" i="68"/>
  <c r="AO35" i="68"/>
  <c r="AK35" i="68"/>
  <c r="AG35" i="68"/>
  <c r="AC35" i="68"/>
  <c r="Y35" i="68"/>
  <c r="U35" i="68"/>
  <c r="Q35" i="68"/>
  <c r="M35" i="68"/>
  <c r="DY34" i="68"/>
  <c r="DU34" i="68"/>
  <c r="DQ34" i="68"/>
  <c r="DM34" i="68"/>
  <c r="DI34" i="68"/>
  <c r="DE34" i="68"/>
  <c r="DA34" i="68"/>
  <c r="CS34" i="68"/>
  <c r="CO34" i="68"/>
  <c r="CK34" i="68"/>
  <c r="CG34" i="68"/>
  <c r="CC34" i="68"/>
  <c r="BY34" i="68"/>
  <c r="BU34" i="68"/>
  <c r="BQ34" i="68"/>
  <c r="BM34" i="68"/>
  <c r="BI34" i="68"/>
  <c r="BE34" i="68"/>
  <c r="BA34" i="68"/>
  <c r="AW34" i="68"/>
  <c r="AS34" i="68"/>
  <c r="AO34" i="68"/>
  <c r="AK34" i="68"/>
  <c r="AG34" i="68"/>
  <c r="AC34" i="68"/>
  <c r="Y34" i="68"/>
  <c r="U34" i="68"/>
  <c r="Q34" i="68"/>
  <c r="M34" i="68"/>
  <c r="DY33" i="68"/>
  <c r="DU33" i="68"/>
  <c r="DQ33" i="68"/>
  <c r="DM33" i="68"/>
  <c r="DI33" i="68"/>
  <c r="DE33" i="68"/>
  <c r="DA33" i="68"/>
  <c r="CS33" i="68"/>
  <c r="CO33" i="68"/>
  <c r="CK33" i="68"/>
  <c r="CG33" i="68"/>
  <c r="CC33" i="68"/>
  <c r="BY33" i="68"/>
  <c r="BU33" i="68"/>
  <c r="BQ33" i="68"/>
  <c r="BM33" i="68"/>
  <c r="BI33" i="68"/>
  <c r="BE33" i="68"/>
  <c r="BA33" i="68"/>
  <c r="AW33" i="68"/>
  <c r="AS33" i="68"/>
  <c r="AO33" i="68"/>
  <c r="AK33" i="68"/>
  <c r="AG33" i="68"/>
  <c r="AC33" i="68"/>
  <c r="Y33" i="68"/>
  <c r="U33" i="68"/>
  <c r="Q33" i="68"/>
  <c r="M33" i="68"/>
  <c r="DY32" i="68"/>
  <c r="DU32" i="68"/>
  <c r="DQ32" i="68"/>
  <c r="DM32" i="68"/>
  <c r="DI32" i="68"/>
  <c r="DE32" i="68"/>
  <c r="DA32" i="68"/>
  <c r="CS32" i="68"/>
  <c r="CO32" i="68"/>
  <c r="CK32" i="68"/>
  <c r="CG32" i="68"/>
  <c r="CC32" i="68"/>
  <c r="BY32" i="68"/>
  <c r="BU32" i="68"/>
  <c r="BQ32" i="68"/>
  <c r="BM32" i="68"/>
  <c r="BI32" i="68"/>
  <c r="BE32" i="68"/>
  <c r="BA32" i="68"/>
  <c r="AW32" i="68"/>
  <c r="AS32" i="68"/>
  <c r="AO32" i="68"/>
  <c r="AK32" i="68"/>
  <c r="AG32" i="68"/>
  <c r="AC32" i="68"/>
  <c r="Y32" i="68"/>
  <c r="U32" i="68"/>
  <c r="Q32" i="68"/>
  <c r="M32" i="68"/>
  <c r="DY31" i="68"/>
  <c r="DU31" i="68"/>
  <c r="DQ31" i="68"/>
  <c r="DM31" i="68"/>
  <c r="DI31" i="68"/>
  <c r="DE31" i="68"/>
  <c r="DA31" i="68"/>
  <c r="CS31" i="68"/>
  <c r="CO31" i="68"/>
  <c r="CK31" i="68"/>
  <c r="CG31" i="68"/>
  <c r="CC31" i="68"/>
  <c r="BY31" i="68"/>
  <c r="BU31" i="68"/>
  <c r="BQ31" i="68"/>
  <c r="BM31" i="68"/>
  <c r="BI31" i="68"/>
  <c r="BE31" i="68"/>
  <c r="BA31" i="68"/>
  <c r="AW31" i="68"/>
  <c r="AS31" i="68"/>
  <c r="AO31" i="68"/>
  <c r="AK31" i="68"/>
  <c r="AG31" i="68"/>
  <c r="AC31" i="68"/>
  <c r="Y31" i="68"/>
  <c r="U31" i="68"/>
  <c r="Q31" i="68"/>
  <c r="M31" i="68"/>
  <c r="DY30" i="68"/>
  <c r="DU30" i="68"/>
  <c r="DQ30" i="68"/>
  <c r="DM30" i="68"/>
  <c r="DI30" i="68"/>
  <c r="DE30" i="68"/>
  <c r="DA30" i="68"/>
  <c r="CS30" i="68"/>
  <c r="CO30" i="68"/>
  <c r="CK30" i="68"/>
  <c r="CG30" i="68"/>
  <c r="CC30" i="68"/>
  <c r="BY30" i="68"/>
  <c r="BU30" i="68"/>
  <c r="BQ30" i="68"/>
  <c r="BM30" i="68"/>
  <c r="BI30" i="68"/>
  <c r="BE30" i="68"/>
  <c r="BA30" i="68"/>
  <c r="AW30" i="68"/>
  <c r="AS30" i="68"/>
  <c r="AO30" i="68"/>
  <c r="AK30" i="68"/>
  <c r="AG30" i="68"/>
  <c r="AC30" i="68"/>
  <c r="Y30" i="68"/>
  <c r="U30" i="68"/>
  <c r="Q30" i="68"/>
  <c r="M30" i="68"/>
  <c r="DY29" i="68"/>
  <c r="DU29" i="68"/>
  <c r="DQ29" i="68"/>
  <c r="DM29" i="68"/>
  <c r="DI29" i="68"/>
  <c r="DE29" i="68"/>
  <c r="DA29" i="68"/>
  <c r="CS29" i="68"/>
  <c r="CO29" i="68"/>
  <c r="CK29" i="68"/>
  <c r="CG29" i="68"/>
  <c r="CC29" i="68"/>
  <c r="BY29" i="68"/>
  <c r="BU29" i="68"/>
  <c r="BQ29" i="68"/>
  <c r="BM29" i="68"/>
  <c r="BI29" i="68"/>
  <c r="BE29" i="68"/>
  <c r="BA29" i="68"/>
  <c r="AW29" i="68"/>
  <c r="AS29" i="68"/>
  <c r="AO29" i="68"/>
  <c r="AK29" i="68"/>
  <c r="AG29" i="68"/>
  <c r="AC29" i="68"/>
  <c r="Y29" i="68"/>
  <c r="U29" i="68"/>
  <c r="Q29" i="68"/>
  <c r="M29" i="68"/>
  <c r="DY28" i="68"/>
  <c r="DU28" i="68"/>
  <c r="DQ28" i="68"/>
  <c r="DM28" i="68"/>
  <c r="DI28" i="68"/>
  <c r="DE28" i="68"/>
  <c r="DA28" i="68"/>
  <c r="CS28" i="68"/>
  <c r="CO28" i="68"/>
  <c r="CK28" i="68"/>
  <c r="CC28" i="68"/>
  <c r="BY28" i="68"/>
  <c r="BU28" i="68"/>
  <c r="BQ28" i="68"/>
  <c r="BM28" i="68"/>
  <c r="BI28" i="68"/>
  <c r="BE28" i="68"/>
  <c r="BA28" i="68"/>
  <c r="AW28" i="68"/>
  <c r="AS28" i="68"/>
  <c r="AO28" i="68"/>
  <c r="AK28" i="68"/>
  <c r="AG28" i="68"/>
  <c r="AC28" i="68"/>
  <c r="Y28" i="68"/>
  <c r="U28" i="68"/>
  <c r="Q28" i="68"/>
  <c r="M28" i="68"/>
  <c r="DY27" i="68"/>
  <c r="DU27" i="68"/>
  <c r="DQ27" i="68"/>
  <c r="DM27" i="68"/>
  <c r="DI27" i="68"/>
  <c r="DE27" i="68"/>
  <c r="DA27" i="68"/>
  <c r="CS27" i="68"/>
  <c r="CO27" i="68"/>
  <c r="CK27" i="68"/>
  <c r="CC27" i="68"/>
  <c r="BY27" i="68"/>
  <c r="BU27" i="68"/>
  <c r="BQ27" i="68"/>
  <c r="BM27" i="68"/>
  <c r="BE27" i="68"/>
  <c r="BA27" i="68"/>
  <c r="AW27" i="68"/>
  <c r="AS27" i="68"/>
  <c r="AO27" i="68"/>
  <c r="AK27" i="68"/>
  <c r="AG27" i="68"/>
  <c r="AC27" i="68"/>
  <c r="Y27" i="68"/>
  <c r="U27" i="68"/>
  <c r="Q27" i="68"/>
  <c r="M27" i="68"/>
  <c r="DY26" i="68"/>
  <c r="DU26" i="68"/>
  <c r="DQ26" i="68"/>
  <c r="DM26" i="68"/>
  <c r="DI26" i="68"/>
  <c r="DE26" i="68"/>
  <c r="DA26" i="68"/>
  <c r="CS26" i="68"/>
  <c r="CO26" i="68"/>
  <c r="CK26" i="68"/>
  <c r="CC26" i="68"/>
  <c r="BY26" i="68"/>
  <c r="BU26" i="68"/>
  <c r="BQ26" i="68"/>
  <c r="BM26" i="68"/>
  <c r="BE26" i="68"/>
  <c r="BA26" i="68"/>
  <c r="AW26" i="68"/>
  <c r="AS26" i="68"/>
  <c r="AO26" i="68"/>
  <c r="AK26" i="68"/>
  <c r="AG26" i="68"/>
  <c r="AC26" i="68"/>
  <c r="Y26" i="68"/>
  <c r="U26" i="68"/>
  <c r="Q26" i="68"/>
  <c r="M26" i="68"/>
  <c r="DY25" i="68"/>
  <c r="DU25" i="68"/>
  <c r="DQ25" i="68"/>
  <c r="DM25" i="68"/>
  <c r="DI25" i="68"/>
  <c r="DE25" i="68"/>
  <c r="DA25" i="68"/>
  <c r="CS25" i="68"/>
  <c r="CO25" i="68"/>
  <c r="CK25" i="68"/>
  <c r="CC25" i="68"/>
  <c r="BY25" i="68"/>
  <c r="BU25" i="68"/>
  <c r="BQ25" i="68"/>
  <c r="BM25" i="68"/>
  <c r="BE25" i="68"/>
  <c r="BA25" i="68"/>
  <c r="AW25" i="68"/>
  <c r="AS25" i="68"/>
  <c r="AO25" i="68"/>
  <c r="AK25" i="68"/>
  <c r="AG25" i="68"/>
  <c r="AC25" i="68"/>
  <c r="Y25" i="68"/>
  <c r="U25" i="68"/>
  <c r="Q25" i="68"/>
  <c r="M25" i="68"/>
  <c r="DY24" i="68"/>
  <c r="DU24" i="68"/>
  <c r="DQ24" i="68"/>
  <c r="DM24" i="68"/>
  <c r="DI24" i="68"/>
  <c r="DE24" i="68"/>
  <c r="DA24" i="68"/>
  <c r="CO24" i="68"/>
  <c r="CK24" i="68"/>
  <c r="CC24" i="68"/>
  <c r="BY24" i="68"/>
  <c r="BU24" i="68"/>
  <c r="BQ24" i="68"/>
  <c r="BM24" i="68"/>
  <c r="BE24" i="68"/>
  <c r="BA24" i="68"/>
  <c r="AW24" i="68"/>
  <c r="AS24" i="68"/>
  <c r="AO24" i="68"/>
  <c r="AK24" i="68"/>
  <c r="AG24" i="68"/>
  <c r="AC24" i="68"/>
  <c r="Y24" i="68"/>
  <c r="U24" i="68"/>
  <c r="Q24" i="68"/>
  <c r="M24" i="68"/>
  <c r="DY23" i="68"/>
  <c r="DU23" i="68"/>
  <c r="DQ23" i="68"/>
  <c r="DM23" i="68"/>
  <c r="DI23" i="68"/>
  <c r="DE23" i="68"/>
  <c r="DA23" i="68"/>
  <c r="CO23" i="68"/>
  <c r="CK23" i="68"/>
  <c r="CC23" i="68"/>
  <c r="BY23" i="68"/>
  <c r="BU23" i="68"/>
  <c r="BQ23" i="68"/>
  <c r="BM23" i="68"/>
  <c r="BE23" i="68"/>
  <c r="BA23" i="68"/>
  <c r="AW23" i="68"/>
  <c r="AS23" i="68"/>
  <c r="AO23" i="68"/>
  <c r="AK23" i="68"/>
  <c r="AG23" i="68"/>
  <c r="AC23" i="68"/>
  <c r="U23" i="68"/>
  <c r="Q23" i="68"/>
  <c r="M23" i="68"/>
  <c r="DY22" i="68"/>
  <c r="DU22" i="68"/>
  <c r="DQ22" i="68"/>
  <c r="DM22" i="68"/>
  <c r="DI22" i="68"/>
  <c r="DA22" i="68"/>
  <c r="CO22" i="68"/>
  <c r="CK22" i="68"/>
  <c r="CC22" i="68"/>
  <c r="BY22" i="68"/>
  <c r="BU22" i="68"/>
  <c r="BQ22" i="68"/>
  <c r="BM22" i="68"/>
  <c r="BE22" i="68"/>
  <c r="BA22" i="68"/>
  <c r="AW22" i="68"/>
  <c r="AS22" i="68"/>
  <c r="AO22" i="68"/>
  <c r="AK22" i="68"/>
  <c r="AC22" i="68"/>
  <c r="U22" i="68"/>
  <c r="Q22" i="68"/>
  <c r="M22" i="68"/>
  <c r="DY21" i="68"/>
  <c r="DU21" i="68"/>
  <c r="DQ21" i="68"/>
  <c r="DM21" i="68"/>
  <c r="DA21" i="68"/>
  <c r="CO21" i="68"/>
  <c r="CK21" i="68"/>
  <c r="CC21" i="68"/>
  <c r="BQ21" i="68"/>
  <c r="BM21" i="68"/>
  <c r="BE21" i="68"/>
  <c r="BA21" i="68"/>
  <c r="AW21" i="68"/>
  <c r="AS21" i="68"/>
  <c r="AO21" i="68"/>
  <c r="AK21" i="68"/>
  <c r="AC21" i="68"/>
  <c r="U21" i="68"/>
  <c r="Q21" i="68"/>
  <c r="M21" i="68"/>
  <c r="DY20" i="68"/>
  <c r="DU20" i="68"/>
  <c r="DQ20" i="68"/>
  <c r="DA20" i="68"/>
  <c r="CK20" i="68"/>
  <c r="BM20" i="68"/>
  <c r="BA20" i="68"/>
  <c r="AS20" i="68"/>
  <c r="AO20" i="68"/>
  <c r="AS19" i="68"/>
  <c r="DY14" i="68"/>
  <c r="DY15" i="68" s="1"/>
  <c r="DY16" i="68" s="1"/>
  <c r="DY17" i="68" s="1"/>
  <c r="DY18" i="68" s="1"/>
  <c r="DY19" i="68" s="1"/>
  <c r="DU14" i="68"/>
  <c r="DU15" i="68" s="1"/>
  <c r="DU16" i="68" s="1"/>
  <c r="DU17" i="68" s="1"/>
  <c r="DU18" i="68" s="1"/>
  <c r="DU19" i="68" s="1"/>
  <c r="DQ14" i="68"/>
  <c r="DQ15" i="68" s="1"/>
  <c r="DQ16" i="68" s="1"/>
  <c r="DQ17" i="68" s="1"/>
  <c r="DQ18" i="68" s="1"/>
  <c r="DQ19" i="68" s="1"/>
  <c r="DM14" i="68"/>
  <c r="DM15" i="68" s="1"/>
  <c r="DM16" i="68" s="1"/>
  <c r="DM17" i="68" s="1"/>
  <c r="DM18" i="68" s="1"/>
  <c r="DM19" i="68" s="1"/>
  <c r="DM20" i="68" s="1"/>
  <c r="DI14" i="68"/>
  <c r="DI15" i="68" s="1"/>
  <c r="DI16" i="68" s="1"/>
  <c r="DI17" i="68" s="1"/>
  <c r="DI18" i="68" s="1"/>
  <c r="DI19" i="68" s="1"/>
  <c r="DI20" i="68" s="1"/>
  <c r="DI21" i="68" s="1"/>
  <c r="DE14" i="68"/>
  <c r="DE15" i="68" s="1"/>
  <c r="DE16" i="68" s="1"/>
  <c r="DE17" i="68" s="1"/>
  <c r="DE18" i="68" s="1"/>
  <c r="DE19" i="68" s="1"/>
  <c r="DE20" i="68" s="1"/>
  <c r="DE21" i="68" s="1"/>
  <c r="DE22" i="68" s="1"/>
  <c r="DA14" i="68"/>
  <c r="DA15" i="68" s="1"/>
  <c r="DA16" i="68" s="1"/>
  <c r="DA17" i="68" s="1"/>
  <c r="DA18" i="68" s="1"/>
  <c r="DA19" i="68" s="1"/>
  <c r="CW14" i="68"/>
  <c r="CW15" i="68" s="1"/>
  <c r="CW16" i="68" s="1"/>
  <c r="CW17" i="68" s="1"/>
  <c r="CW18" i="68" s="1"/>
  <c r="CW19" i="68" s="1"/>
  <c r="CW20" i="68" s="1"/>
  <c r="CW21" i="68" s="1"/>
  <c r="CW22" i="68" s="1"/>
  <c r="CW23" i="68" s="1"/>
  <c r="CW24" i="68" s="1"/>
  <c r="CW25" i="68" s="1"/>
  <c r="CW26" i="68" s="1"/>
  <c r="CW27" i="68" s="1"/>
  <c r="CW28" i="68" s="1"/>
  <c r="CW29" i="68" s="1"/>
  <c r="CW30" i="68" s="1"/>
  <c r="CW31" i="68" s="1"/>
  <c r="CW32" i="68" s="1"/>
  <c r="CW33" i="68" s="1"/>
  <c r="CW34" i="68" s="1"/>
  <c r="CW35" i="68" s="1"/>
  <c r="CW36" i="68" s="1"/>
  <c r="CW37" i="68" s="1"/>
  <c r="CS14" i="68"/>
  <c r="CS15" i="68" s="1"/>
  <c r="CS16" i="68" s="1"/>
  <c r="CS17" i="68" s="1"/>
  <c r="CS18" i="68" s="1"/>
  <c r="CS19" i="68" s="1"/>
  <c r="CS20" i="68" s="1"/>
  <c r="CS21" i="68" s="1"/>
  <c r="CS22" i="68" s="1"/>
  <c r="CS23" i="68" s="1"/>
  <c r="CS24" i="68" s="1"/>
  <c r="CO14" i="68"/>
  <c r="CO15" i="68" s="1"/>
  <c r="CO16" i="68" s="1"/>
  <c r="CO17" i="68" s="1"/>
  <c r="CO18" i="68" s="1"/>
  <c r="CO19" i="68" s="1"/>
  <c r="CO20" i="68" s="1"/>
  <c r="CK14" i="68"/>
  <c r="CK15" i="68" s="1"/>
  <c r="CK16" i="68" s="1"/>
  <c r="CK17" i="68" s="1"/>
  <c r="CK18" i="68" s="1"/>
  <c r="CK19" i="68" s="1"/>
  <c r="CG14" i="68"/>
  <c r="CG15" i="68" s="1"/>
  <c r="CG16" i="68" s="1"/>
  <c r="CG17" i="68" s="1"/>
  <c r="CG18" i="68" s="1"/>
  <c r="CG19" i="68" s="1"/>
  <c r="CG20" i="68" s="1"/>
  <c r="CG21" i="68" s="1"/>
  <c r="CG22" i="68" s="1"/>
  <c r="CG23" i="68" s="1"/>
  <c r="CG24" i="68" s="1"/>
  <c r="CG25" i="68" s="1"/>
  <c r="CG26" i="68" s="1"/>
  <c r="CG27" i="68" s="1"/>
  <c r="CG28" i="68" s="1"/>
  <c r="CC14" i="68"/>
  <c r="CC15" i="68" s="1"/>
  <c r="CC16" i="68" s="1"/>
  <c r="CC17" i="68" s="1"/>
  <c r="CC18" i="68" s="1"/>
  <c r="CC19" i="68" s="1"/>
  <c r="CC20" i="68" s="1"/>
  <c r="BY14" i="68"/>
  <c r="BY15" i="68" s="1"/>
  <c r="BY16" i="68" s="1"/>
  <c r="BY17" i="68" s="1"/>
  <c r="BY18" i="68" s="1"/>
  <c r="BY19" i="68" s="1"/>
  <c r="BY20" i="68" s="1"/>
  <c r="BY21" i="68" s="1"/>
  <c r="BU14" i="68"/>
  <c r="BU15" i="68" s="1"/>
  <c r="BU16" i="68" s="1"/>
  <c r="BU17" i="68" s="1"/>
  <c r="BU18" i="68" s="1"/>
  <c r="BU19" i="68" s="1"/>
  <c r="BU20" i="68" s="1"/>
  <c r="BU21" i="68" s="1"/>
  <c r="BQ14" i="68"/>
  <c r="BQ15" i="68" s="1"/>
  <c r="BQ16" i="68" s="1"/>
  <c r="BQ17" i="68" s="1"/>
  <c r="BQ18" i="68" s="1"/>
  <c r="BQ19" i="68" s="1"/>
  <c r="BQ20" i="68" s="1"/>
  <c r="BM14" i="68"/>
  <c r="BM15" i="68" s="1"/>
  <c r="BM16" i="68" s="1"/>
  <c r="BM17" i="68" s="1"/>
  <c r="BM18" i="68" s="1"/>
  <c r="BM19" i="68" s="1"/>
  <c r="BI14" i="68"/>
  <c r="BI15" i="68" s="1"/>
  <c r="BI16" i="68" s="1"/>
  <c r="BI17" i="68" s="1"/>
  <c r="BI18" i="68" s="1"/>
  <c r="BI19" i="68" s="1"/>
  <c r="BI20" i="68" s="1"/>
  <c r="BI21" i="68" s="1"/>
  <c r="BI22" i="68" s="1"/>
  <c r="BI23" i="68" s="1"/>
  <c r="BI24" i="68" s="1"/>
  <c r="BI25" i="68" s="1"/>
  <c r="BI26" i="68" s="1"/>
  <c r="BI27" i="68" s="1"/>
  <c r="BE14" i="68"/>
  <c r="BE15" i="68" s="1"/>
  <c r="BE16" i="68" s="1"/>
  <c r="BE17" i="68" s="1"/>
  <c r="BE18" i="68" s="1"/>
  <c r="BE19" i="68" s="1"/>
  <c r="BE20" i="68" s="1"/>
  <c r="BA14" i="68"/>
  <c r="BA15" i="68" s="1"/>
  <c r="BA16" i="68" s="1"/>
  <c r="BA17" i="68" s="1"/>
  <c r="BA18" i="68" s="1"/>
  <c r="BA19" i="68" s="1"/>
  <c r="AW14" i="68"/>
  <c r="AW15" i="68" s="1"/>
  <c r="AW16" i="68" s="1"/>
  <c r="AW17" i="68" s="1"/>
  <c r="AW18" i="68" s="1"/>
  <c r="AW19" i="68" s="1"/>
  <c r="AW20" i="68" s="1"/>
  <c r="AS14" i="68"/>
  <c r="AS15" i="68" s="1"/>
  <c r="AS16" i="68" s="1"/>
  <c r="AS17" i="68" s="1"/>
  <c r="AS18" i="68" s="1"/>
  <c r="AO14" i="68"/>
  <c r="AO15" i="68" s="1"/>
  <c r="AO16" i="68" s="1"/>
  <c r="AO17" i="68" s="1"/>
  <c r="AO18" i="68" s="1"/>
  <c r="AO19" i="68" s="1"/>
  <c r="AK14" i="68"/>
  <c r="AK15" i="68" s="1"/>
  <c r="AK16" i="68" s="1"/>
  <c r="AK17" i="68" s="1"/>
  <c r="AK18" i="68" s="1"/>
  <c r="AK19" i="68" s="1"/>
  <c r="AK20" i="68" s="1"/>
  <c r="AG14" i="68"/>
  <c r="AG15" i="68" s="1"/>
  <c r="AG16" i="68" s="1"/>
  <c r="AG17" i="68" s="1"/>
  <c r="AG18" i="68" s="1"/>
  <c r="AG19" i="68" s="1"/>
  <c r="AG20" i="68" s="1"/>
  <c r="AG21" i="68" s="1"/>
  <c r="AG22" i="68" s="1"/>
  <c r="AC14" i="68"/>
  <c r="AC15" i="68" s="1"/>
  <c r="AC16" i="68" s="1"/>
  <c r="AC17" i="68" s="1"/>
  <c r="AC18" i="68" s="1"/>
  <c r="AC19" i="68" s="1"/>
  <c r="AC20" i="68" s="1"/>
  <c r="Y14" i="68"/>
  <c r="Y15" i="68" s="1"/>
  <c r="Y16" i="68" s="1"/>
  <c r="Y17" i="68" s="1"/>
  <c r="Y18" i="68" s="1"/>
  <c r="Y19" i="68" s="1"/>
  <c r="Y20" i="68" s="1"/>
  <c r="Y21" i="68" s="1"/>
  <c r="Y22" i="68" s="1"/>
  <c r="Y23" i="68" s="1"/>
  <c r="U14" i="68"/>
  <c r="U15" i="68" s="1"/>
  <c r="U16" i="68" s="1"/>
  <c r="U17" i="68" s="1"/>
  <c r="U18" i="68" s="1"/>
  <c r="U19" i="68" s="1"/>
  <c r="U20" i="68" s="1"/>
  <c r="Q14" i="68"/>
  <c r="Q15" i="68" s="1"/>
  <c r="Q16" i="68" s="1"/>
  <c r="Q17" i="68" s="1"/>
  <c r="Q18" i="68" s="1"/>
  <c r="Q19" i="68" s="1"/>
  <c r="Q20" i="68" s="1"/>
  <c r="M14" i="68"/>
  <c r="M15" i="68" s="1"/>
  <c r="M16" i="68" s="1"/>
  <c r="M17" i="68" s="1"/>
  <c r="M18" i="68" s="1"/>
  <c r="M19" i="68" s="1"/>
  <c r="M20" i="68" s="1"/>
  <c r="I15" i="68"/>
  <c r="H15" i="68"/>
  <c r="I14" i="68"/>
  <c r="H14" i="68"/>
  <c r="I13" i="68"/>
  <c r="G13" i="68" s="1"/>
  <c r="H13" i="68"/>
  <c r="A8" i="68"/>
  <c r="A9" i="68" s="1"/>
  <c r="A10" i="68" s="1"/>
  <c r="A11" i="68" s="1"/>
  <c r="A12" i="68" s="1"/>
  <c r="A13" i="68" s="1"/>
  <c r="A14" i="68" s="1"/>
  <c r="A15" i="68" s="1"/>
  <c r="A16" i="68" s="1"/>
  <c r="A17" i="68" s="1"/>
  <c r="A18" i="68" s="1"/>
  <c r="A19" i="68" s="1"/>
  <c r="A20" i="68" s="1"/>
  <c r="A21" i="68" s="1"/>
  <c r="A22" i="68" s="1"/>
  <c r="A23" i="68" s="1"/>
  <c r="A24" i="68" s="1"/>
  <c r="A25" i="68" s="1"/>
  <c r="A26" i="68" s="1"/>
  <c r="A27" i="68" s="1"/>
  <c r="A28" i="68" s="1"/>
  <c r="A29" i="68" s="1"/>
  <c r="A30" i="68" s="1"/>
  <c r="A31" i="68" s="1"/>
  <c r="A32" i="68" s="1"/>
  <c r="A33" i="68" s="1"/>
  <c r="A34" i="68" s="1"/>
  <c r="A35" i="68" s="1"/>
  <c r="A36" i="68" s="1"/>
  <c r="A37" i="68" s="1"/>
  <c r="A38" i="68" s="1"/>
  <c r="A39" i="68" s="1"/>
  <c r="A40" i="68" s="1"/>
  <c r="A41" i="68" s="1"/>
  <c r="A42" i="68" s="1"/>
  <c r="A43" i="68" s="1"/>
  <c r="A44" i="68" s="1"/>
  <c r="A45" i="68" s="1"/>
  <c r="A46" i="68" s="1"/>
  <c r="A47" i="68" s="1"/>
  <c r="A48" i="68" s="1"/>
  <c r="A49" i="68" s="1"/>
  <c r="A50" i="68" s="1"/>
  <c r="A51" i="68" s="1"/>
  <c r="A52" i="68" s="1"/>
  <c r="A53" i="68" s="1"/>
  <c r="DQ103" i="69"/>
  <c r="DM103" i="69"/>
  <c r="DI103" i="69"/>
  <c r="DE103" i="69"/>
  <c r="DA103" i="69"/>
  <c r="CW103" i="69"/>
  <c r="CS103" i="69"/>
  <c r="CO103" i="69"/>
  <c r="CK103" i="69"/>
  <c r="CG103" i="69"/>
  <c r="CC103" i="69"/>
  <c r="BY103" i="69"/>
  <c r="BU103" i="69"/>
  <c r="BQ103" i="69"/>
  <c r="BM103" i="69"/>
  <c r="BI103" i="69"/>
  <c r="BE103" i="69"/>
  <c r="BA103" i="69"/>
  <c r="AW103" i="69"/>
  <c r="AS103" i="69"/>
  <c r="AO103" i="69"/>
  <c r="AK103" i="69"/>
  <c r="AG103" i="69"/>
  <c r="AC103" i="69"/>
  <c r="Y103" i="69"/>
  <c r="U103" i="69"/>
  <c r="Q103" i="69"/>
  <c r="M103" i="69"/>
  <c r="DQ102" i="69"/>
  <c r="DM102" i="69"/>
  <c r="DI102" i="69"/>
  <c r="DE102" i="69"/>
  <c r="DA102" i="69"/>
  <c r="CW102" i="69"/>
  <c r="CS102" i="69"/>
  <c r="CO102" i="69"/>
  <c r="CK102" i="69"/>
  <c r="CG102" i="69"/>
  <c r="CC102" i="69"/>
  <c r="BY102" i="69"/>
  <c r="BU102" i="69"/>
  <c r="BQ102" i="69"/>
  <c r="BM102" i="69"/>
  <c r="BI102" i="69"/>
  <c r="BE102" i="69"/>
  <c r="BA102" i="69"/>
  <c r="AW102" i="69"/>
  <c r="AS102" i="69"/>
  <c r="AO102" i="69"/>
  <c r="AK102" i="69"/>
  <c r="AG102" i="69"/>
  <c r="AC102" i="69"/>
  <c r="Y102" i="69"/>
  <c r="U102" i="69"/>
  <c r="Q102" i="69"/>
  <c r="M102" i="69"/>
  <c r="DY101" i="69"/>
  <c r="DU101" i="69"/>
  <c r="DQ101" i="69"/>
  <c r="DM101" i="69"/>
  <c r="DI101" i="69"/>
  <c r="DE101" i="69"/>
  <c r="DA101" i="69"/>
  <c r="CW101" i="69"/>
  <c r="CS101" i="69"/>
  <c r="CO101" i="69"/>
  <c r="CK101" i="69"/>
  <c r="CG101" i="69"/>
  <c r="CC101" i="69"/>
  <c r="BY101" i="69"/>
  <c r="BU101" i="69"/>
  <c r="BQ101" i="69"/>
  <c r="BM101" i="69"/>
  <c r="BI101" i="69"/>
  <c r="BE101" i="69"/>
  <c r="BA101" i="69"/>
  <c r="AW101" i="69"/>
  <c r="AS101" i="69"/>
  <c r="AO101" i="69"/>
  <c r="AK101" i="69"/>
  <c r="AG101" i="69"/>
  <c r="AC101" i="69"/>
  <c r="Y101" i="69"/>
  <c r="U101" i="69"/>
  <c r="Q101" i="69"/>
  <c r="M101" i="69"/>
  <c r="A101" i="69"/>
  <c r="DY100" i="69"/>
  <c r="DU100" i="69"/>
  <c r="DQ100" i="69"/>
  <c r="DM100" i="69"/>
  <c r="DI100" i="69"/>
  <c r="DE100" i="69"/>
  <c r="DA100" i="69"/>
  <c r="CW100" i="69"/>
  <c r="CS100" i="69"/>
  <c r="CO100" i="69"/>
  <c r="CK100" i="69"/>
  <c r="CG100" i="69"/>
  <c r="CC100" i="69"/>
  <c r="BY100" i="69"/>
  <c r="BU100" i="69"/>
  <c r="BQ100" i="69"/>
  <c r="BM100" i="69"/>
  <c r="BI100" i="69"/>
  <c r="BE100" i="69"/>
  <c r="BA100" i="69"/>
  <c r="AW100" i="69"/>
  <c r="AS100" i="69"/>
  <c r="AO100" i="69"/>
  <c r="AK100" i="69"/>
  <c r="AG100" i="69"/>
  <c r="AC100" i="69"/>
  <c r="Y100" i="69"/>
  <c r="U100" i="69"/>
  <c r="Q100" i="69"/>
  <c r="M100" i="69"/>
  <c r="A100" i="69"/>
  <c r="DY99" i="69"/>
  <c r="DU99" i="69"/>
  <c r="DQ99" i="69"/>
  <c r="DM99" i="69"/>
  <c r="DI99" i="69"/>
  <c r="DE99" i="69"/>
  <c r="DA99" i="69"/>
  <c r="CW99" i="69"/>
  <c r="CS99" i="69"/>
  <c r="CO99" i="69"/>
  <c r="CK99" i="69"/>
  <c r="CG99" i="69"/>
  <c r="CC99" i="69"/>
  <c r="BY99" i="69"/>
  <c r="BU99" i="69"/>
  <c r="BQ99" i="69"/>
  <c r="BM99" i="69"/>
  <c r="BI99" i="69"/>
  <c r="BE99" i="69"/>
  <c r="BA99" i="69"/>
  <c r="AW99" i="69"/>
  <c r="AS99" i="69"/>
  <c r="AO99" i="69"/>
  <c r="AK99" i="69"/>
  <c r="AG99" i="69"/>
  <c r="AC99" i="69"/>
  <c r="Y99" i="69"/>
  <c r="U99" i="69"/>
  <c r="Q99" i="69"/>
  <c r="M99" i="69"/>
  <c r="A99" i="69"/>
  <c r="DY98" i="69"/>
  <c r="DU98" i="69"/>
  <c r="DQ98" i="69"/>
  <c r="DM98" i="69"/>
  <c r="DI98" i="69"/>
  <c r="DE98" i="69"/>
  <c r="DA98" i="69"/>
  <c r="CW98" i="69"/>
  <c r="CS98" i="69"/>
  <c r="CO98" i="69"/>
  <c r="CK98" i="69"/>
  <c r="CG98" i="69"/>
  <c r="CC98" i="69"/>
  <c r="BY98" i="69"/>
  <c r="BU98" i="69"/>
  <c r="BQ98" i="69"/>
  <c r="BM98" i="69"/>
  <c r="BI98" i="69"/>
  <c r="BE98" i="69"/>
  <c r="BA98" i="69"/>
  <c r="AW98" i="69"/>
  <c r="AS98" i="69"/>
  <c r="AO98" i="69"/>
  <c r="AK98" i="69"/>
  <c r="AG98" i="69"/>
  <c r="AC98" i="69"/>
  <c r="Y98" i="69"/>
  <c r="U98" i="69"/>
  <c r="Q98" i="69"/>
  <c r="M98" i="69"/>
  <c r="A98" i="69"/>
  <c r="DY97" i="69"/>
  <c r="DU97" i="69"/>
  <c r="DQ97" i="69"/>
  <c r="DM97" i="69"/>
  <c r="DI97" i="69"/>
  <c r="DE97" i="69"/>
  <c r="DA97" i="69"/>
  <c r="CW97" i="69"/>
  <c r="CS97" i="69"/>
  <c r="CO97" i="69"/>
  <c r="CK97" i="69"/>
  <c r="CG97" i="69"/>
  <c r="CC97" i="69"/>
  <c r="BY97" i="69"/>
  <c r="BU97" i="69"/>
  <c r="BQ97" i="69"/>
  <c r="BM97" i="69"/>
  <c r="BI97" i="69"/>
  <c r="BE97" i="69"/>
  <c r="BA97" i="69"/>
  <c r="AW97" i="69"/>
  <c r="AS97" i="69"/>
  <c r="AO97" i="69"/>
  <c r="AK97" i="69"/>
  <c r="AG97" i="69"/>
  <c r="AC97" i="69"/>
  <c r="Y97" i="69"/>
  <c r="U97" i="69"/>
  <c r="Q97" i="69"/>
  <c r="M97" i="69"/>
  <c r="A97" i="69"/>
  <c r="DY96" i="69"/>
  <c r="DU96" i="69"/>
  <c r="DQ96" i="69"/>
  <c r="DM96" i="69"/>
  <c r="DI96" i="69"/>
  <c r="DE96" i="69"/>
  <c r="DA96" i="69"/>
  <c r="CW96" i="69"/>
  <c r="CS96" i="69"/>
  <c r="CO96" i="69"/>
  <c r="CK96" i="69"/>
  <c r="CG96" i="69"/>
  <c r="CC96" i="69"/>
  <c r="BY96" i="69"/>
  <c r="BU96" i="69"/>
  <c r="BQ96" i="69"/>
  <c r="BM96" i="69"/>
  <c r="BI96" i="69"/>
  <c r="BE96" i="69"/>
  <c r="BA96" i="69"/>
  <c r="AW96" i="69"/>
  <c r="AS96" i="69"/>
  <c r="AO96" i="69"/>
  <c r="AK96" i="69"/>
  <c r="AG96" i="69"/>
  <c r="AC96" i="69"/>
  <c r="Y96" i="69"/>
  <c r="U96" i="69"/>
  <c r="Q96" i="69"/>
  <c r="M96" i="69"/>
  <c r="A96" i="69"/>
  <c r="DY95" i="69"/>
  <c r="DU95" i="69"/>
  <c r="DQ95" i="69"/>
  <c r="DM95" i="69"/>
  <c r="DI95" i="69"/>
  <c r="DE95" i="69"/>
  <c r="DA95" i="69"/>
  <c r="CW95" i="69"/>
  <c r="CS95" i="69"/>
  <c r="CO95" i="69"/>
  <c r="CK95" i="69"/>
  <c r="CG95" i="69"/>
  <c r="CC95" i="69"/>
  <c r="BY95" i="69"/>
  <c r="BU95" i="69"/>
  <c r="BQ95" i="69"/>
  <c r="BM95" i="69"/>
  <c r="BI95" i="69"/>
  <c r="BE95" i="69"/>
  <c r="BA95" i="69"/>
  <c r="AW95" i="69"/>
  <c r="AS95" i="69"/>
  <c r="AO95" i="69"/>
  <c r="AK95" i="69"/>
  <c r="AG95" i="69"/>
  <c r="AC95" i="69"/>
  <c r="Y95" i="69"/>
  <c r="U95" i="69"/>
  <c r="Q95" i="69"/>
  <c r="M95" i="69"/>
  <c r="A95" i="69"/>
  <c r="DY94" i="69"/>
  <c r="DU94" i="69"/>
  <c r="DQ94" i="69"/>
  <c r="DM94" i="69"/>
  <c r="DI94" i="69"/>
  <c r="DE94" i="69"/>
  <c r="DA94" i="69"/>
  <c r="CW94" i="69"/>
  <c r="CS94" i="69"/>
  <c r="CO94" i="69"/>
  <c r="CK94" i="69"/>
  <c r="CG94" i="69"/>
  <c r="CC94" i="69"/>
  <c r="BY94" i="69"/>
  <c r="BU94" i="69"/>
  <c r="BQ94" i="69"/>
  <c r="BM94" i="69"/>
  <c r="BI94" i="69"/>
  <c r="BE94" i="69"/>
  <c r="BA94" i="69"/>
  <c r="AW94" i="69"/>
  <c r="AS94" i="69"/>
  <c r="AO94" i="69"/>
  <c r="AK94" i="69"/>
  <c r="AG94" i="69"/>
  <c r="AC94" i="69"/>
  <c r="Y94" i="69"/>
  <c r="U94" i="69"/>
  <c r="Q94" i="69"/>
  <c r="M94" i="69"/>
  <c r="A94" i="69"/>
  <c r="DY93" i="69"/>
  <c r="DU93" i="69"/>
  <c r="DQ93" i="69"/>
  <c r="DM93" i="69"/>
  <c r="DI93" i="69"/>
  <c r="DE93" i="69"/>
  <c r="DA93" i="69"/>
  <c r="CW93" i="69"/>
  <c r="CS93" i="69"/>
  <c r="CO93" i="69"/>
  <c r="CK93" i="69"/>
  <c r="CG93" i="69"/>
  <c r="CC93" i="69"/>
  <c r="BY93" i="69"/>
  <c r="BU93" i="69"/>
  <c r="BQ93" i="69"/>
  <c r="BM93" i="69"/>
  <c r="BI93" i="69"/>
  <c r="BE93" i="69"/>
  <c r="BA93" i="69"/>
  <c r="AW93" i="69"/>
  <c r="AS93" i="69"/>
  <c r="AO93" i="69"/>
  <c r="AK93" i="69"/>
  <c r="AG93" i="69"/>
  <c r="AC93" i="69"/>
  <c r="Y93" i="69"/>
  <c r="U93" i="69"/>
  <c r="Q93" i="69"/>
  <c r="M93" i="69"/>
  <c r="A93" i="69"/>
  <c r="DY92" i="69"/>
  <c r="DU92" i="69"/>
  <c r="DQ92" i="69"/>
  <c r="DM92" i="69"/>
  <c r="DI92" i="69"/>
  <c r="DE92" i="69"/>
  <c r="DA92" i="69"/>
  <c r="CW92" i="69"/>
  <c r="CS92" i="69"/>
  <c r="CO92" i="69"/>
  <c r="CK92" i="69"/>
  <c r="CG92" i="69"/>
  <c r="CC92" i="69"/>
  <c r="BY92" i="69"/>
  <c r="BU92" i="69"/>
  <c r="BQ92" i="69"/>
  <c r="BM92" i="69"/>
  <c r="BI92" i="69"/>
  <c r="BE92" i="69"/>
  <c r="BA92" i="69"/>
  <c r="AW92" i="69"/>
  <c r="AS92" i="69"/>
  <c r="AO92" i="69"/>
  <c r="AK92" i="69"/>
  <c r="AG92" i="69"/>
  <c r="AC92" i="69"/>
  <c r="Y92" i="69"/>
  <c r="U92" i="69"/>
  <c r="Q92" i="69"/>
  <c r="M92" i="69"/>
  <c r="A92" i="69"/>
  <c r="DY91" i="69"/>
  <c r="DU91" i="69"/>
  <c r="DQ91" i="69"/>
  <c r="DM91" i="69"/>
  <c r="DI91" i="69"/>
  <c r="DE91" i="69"/>
  <c r="DA91" i="69"/>
  <c r="CW91" i="69"/>
  <c r="CS91" i="69"/>
  <c r="CO91" i="69"/>
  <c r="CK91" i="69"/>
  <c r="CG91" i="69"/>
  <c r="CC91" i="69"/>
  <c r="BY91" i="69"/>
  <c r="BU91" i="69"/>
  <c r="BQ91" i="69"/>
  <c r="BM91" i="69"/>
  <c r="BI91" i="69"/>
  <c r="BE91" i="69"/>
  <c r="BA91" i="69"/>
  <c r="AW91" i="69"/>
  <c r="AS91" i="69"/>
  <c r="AO91" i="69"/>
  <c r="AK91" i="69"/>
  <c r="AG91" i="69"/>
  <c r="AC91" i="69"/>
  <c r="Y91" i="69"/>
  <c r="U91" i="69"/>
  <c r="Q91" i="69"/>
  <c r="M91" i="69"/>
  <c r="A91" i="69"/>
  <c r="DY90" i="69"/>
  <c r="DU90" i="69"/>
  <c r="DQ90" i="69"/>
  <c r="DM90" i="69"/>
  <c r="DI90" i="69"/>
  <c r="DE90" i="69"/>
  <c r="DA90" i="69"/>
  <c r="CW90" i="69"/>
  <c r="CS90" i="69"/>
  <c r="CO90" i="69"/>
  <c r="CK90" i="69"/>
  <c r="CG90" i="69"/>
  <c r="CC90" i="69"/>
  <c r="BY90" i="69"/>
  <c r="BU90" i="69"/>
  <c r="BQ90" i="69"/>
  <c r="BM90" i="69"/>
  <c r="BI90" i="69"/>
  <c r="BE90" i="69"/>
  <c r="BA90" i="69"/>
  <c r="AW90" i="69"/>
  <c r="AS90" i="69"/>
  <c r="AO90" i="69"/>
  <c r="AK90" i="69"/>
  <c r="AG90" i="69"/>
  <c r="AC90" i="69"/>
  <c r="Y90" i="69"/>
  <c r="U90" i="69"/>
  <c r="Q90" i="69"/>
  <c r="M90" i="69"/>
  <c r="A90" i="69"/>
  <c r="DY89" i="69"/>
  <c r="DU89" i="69"/>
  <c r="DQ89" i="69"/>
  <c r="DM89" i="69"/>
  <c r="DI89" i="69"/>
  <c r="DE89" i="69"/>
  <c r="DA89" i="69"/>
  <c r="CW89" i="69"/>
  <c r="CS89" i="69"/>
  <c r="CO89" i="69"/>
  <c r="CK89" i="69"/>
  <c r="CG89" i="69"/>
  <c r="CC89" i="69"/>
  <c r="BY89" i="69"/>
  <c r="BU89" i="69"/>
  <c r="BQ89" i="69"/>
  <c r="BM89" i="69"/>
  <c r="BI89" i="69"/>
  <c r="BE89" i="69"/>
  <c r="BA89" i="69"/>
  <c r="AW89" i="69"/>
  <c r="AS89" i="69"/>
  <c r="AO89" i="69"/>
  <c r="AK89" i="69"/>
  <c r="AG89" i="69"/>
  <c r="AC89" i="69"/>
  <c r="Y89" i="69"/>
  <c r="U89" i="69"/>
  <c r="Q89" i="69"/>
  <c r="M89" i="69"/>
  <c r="A89" i="69"/>
  <c r="DY88" i="69"/>
  <c r="DU88" i="69"/>
  <c r="DQ88" i="69"/>
  <c r="DM88" i="69"/>
  <c r="DI88" i="69"/>
  <c r="DE88" i="69"/>
  <c r="DA88" i="69"/>
  <c r="CW88" i="69"/>
  <c r="CS88" i="69"/>
  <c r="CO88" i="69"/>
  <c r="CK88" i="69"/>
  <c r="CG88" i="69"/>
  <c r="CC88" i="69"/>
  <c r="BY88" i="69"/>
  <c r="BU88" i="69"/>
  <c r="BQ88" i="69"/>
  <c r="BM88" i="69"/>
  <c r="BI88" i="69"/>
  <c r="BE88" i="69"/>
  <c r="BA88" i="69"/>
  <c r="AW88" i="69"/>
  <c r="AS88" i="69"/>
  <c r="AO88" i="69"/>
  <c r="AK88" i="69"/>
  <c r="AG88" i="69"/>
  <c r="AC88" i="69"/>
  <c r="Y88" i="69"/>
  <c r="U88" i="69"/>
  <c r="Q88" i="69"/>
  <c r="M88" i="69"/>
  <c r="DY87" i="69"/>
  <c r="DU87" i="69"/>
  <c r="DQ87" i="69"/>
  <c r="DM87" i="69"/>
  <c r="DI87" i="69"/>
  <c r="DE87" i="69"/>
  <c r="DA87" i="69"/>
  <c r="CW87" i="69"/>
  <c r="CS87" i="69"/>
  <c r="CO87" i="69"/>
  <c r="CK87" i="69"/>
  <c r="CG87" i="69"/>
  <c r="CC87" i="69"/>
  <c r="BY87" i="69"/>
  <c r="BU87" i="69"/>
  <c r="BQ87" i="69"/>
  <c r="BM87" i="69"/>
  <c r="BI87" i="69"/>
  <c r="BE87" i="69"/>
  <c r="BA87" i="69"/>
  <c r="AW87" i="69"/>
  <c r="AS87" i="69"/>
  <c r="AO87" i="69"/>
  <c r="AK87" i="69"/>
  <c r="AG87" i="69"/>
  <c r="AC87" i="69"/>
  <c r="Y87" i="69"/>
  <c r="U87" i="69"/>
  <c r="Q87" i="69"/>
  <c r="M87" i="69"/>
  <c r="DY86" i="69"/>
  <c r="DU86" i="69"/>
  <c r="DQ86" i="69"/>
  <c r="DM86" i="69"/>
  <c r="DI86" i="69"/>
  <c r="DE86" i="69"/>
  <c r="DA86" i="69"/>
  <c r="CW86" i="69"/>
  <c r="CS86" i="69"/>
  <c r="CO86" i="69"/>
  <c r="CK86" i="69"/>
  <c r="CG86" i="69"/>
  <c r="CC86" i="69"/>
  <c r="BY86" i="69"/>
  <c r="BU86" i="69"/>
  <c r="BQ86" i="69"/>
  <c r="BM86" i="69"/>
  <c r="BI86" i="69"/>
  <c r="BE86" i="69"/>
  <c r="BA86" i="69"/>
  <c r="AW86" i="69"/>
  <c r="AS86" i="69"/>
  <c r="AO86" i="69"/>
  <c r="AK86" i="69"/>
  <c r="AG86" i="69"/>
  <c r="AC86" i="69"/>
  <c r="Y86" i="69"/>
  <c r="U86" i="69"/>
  <c r="Q86" i="69"/>
  <c r="M86" i="69"/>
  <c r="DY85" i="69"/>
  <c r="DU85" i="69"/>
  <c r="DQ85" i="69"/>
  <c r="DM85" i="69"/>
  <c r="DI85" i="69"/>
  <c r="DE85" i="69"/>
  <c r="DA85" i="69"/>
  <c r="CW85" i="69"/>
  <c r="CS85" i="69"/>
  <c r="CO85" i="69"/>
  <c r="CK85" i="69"/>
  <c r="CG85" i="69"/>
  <c r="CC85" i="69"/>
  <c r="BY85" i="69"/>
  <c r="BU85" i="69"/>
  <c r="BQ85" i="69"/>
  <c r="BM85" i="69"/>
  <c r="BI85" i="69"/>
  <c r="BE85" i="69"/>
  <c r="BA85" i="69"/>
  <c r="AW85" i="69"/>
  <c r="AS85" i="69"/>
  <c r="AO85" i="69"/>
  <c r="AK85" i="69"/>
  <c r="AG85" i="69"/>
  <c r="AC85" i="69"/>
  <c r="Y85" i="69"/>
  <c r="U85" i="69"/>
  <c r="Q85" i="69"/>
  <c r="M85" i="69"/>
  <c r="DY84" i="69"/>
  <c r="DU84" i="69"/>
  <c r="DQ84" i="69"/>
  <c r="DM84" i="69"/>
  <c r="DI84" i="69"/>
  <c r="DE84" i="69"/>
  <c r="DA84" i="69"/>
  <c r="CW84" i="69"/>
  <c r="CS84" i="69"/>
  <c r="CO84" i="69"/>
  <c r="CK84" i="69"/>
  <c r="CG84" i="69"/>
  <c r="CC84" i="69"/>
  <c r="BY84" i="69"/>
  <c r="BU84" i="69"/>
  <c r="BQ84" i="69"/>
  <c r="BM84" i="69"/>
  <c r="BI84" i="69"/>
  <c r="BE84" i="69"/>
  <c r="BA84" i="69"/>
  <c r="AW84" i="69"/>
  <c r="AS84" i="69"/>
  <c r="AO84" i="69"/>
  <c r="AK84" i="69"/>
  <c r="AG84" i="69"/>
  <c r="AC84" i="69"/>
  <c r="Y84" i="69"/>
  <c r="U84" i="69"/>
  <c r="Q84" i="69"/>
  <c r="M84" i="69"/>
  <c r="DY83" i="69"/>
  <c r="DU83" i="69"/>
  <c r="DQ83" i="69"/>
  <c r="DM83" i="69"/>
  <c r="DI83" i="69"/>
  <c r="DE83" i="69"/>
  <c r="DA83" i="69"/>
  <c r="CW83" i="69"/>
  <c r="CS83" i="69"/>
  <c r="CO83" i="69"/>
  <c r="CK83" i="69"/>
  <c r="CG83" i="69"/>
  <c r="CC83" i="69"/>
  <c r="BY83" i="69"/>
  <c r="BU83" i="69"/>
  <c r="BQ83" i="69"/>
  <c r="BM83" i="69"/>
  <c r="BI83" i="69"/>
  <c r="BE83" i="69"/>
  <c r="BA83" i="69"/>
  <c r="AW83" i="69"/>
  <c r="AS83" i="69"/>
  <c r="AO83" i="69"/>
  <c r="AK83" i="69"/>
  <c r="AG83" i="69"/>
  <c r="AC83" i="69"/>
  <c r="Y83" i="69"/>
  <c r="U83" i="69"/>
  <c r="Q83" i="69"/>
  <c r="M83" i="69"/>
  <c r="DY82" i="69"/>
  <c r="DU82" i="69"/>
  <c r="DQ82" i="69"/>
  <c r="DM82" i="69"/>
  <c r="DI82" i="69"/>
  <c r="DE82" i="69"/>
  <c r="DA82" i="69"/>
  <c r="CW82" i="69"/>
  <c r="CS82" i="69"/>
  <c r="CO82" i="69"/>
  <c r="CK82" i="69"/>
  <c r="CG82" i="69"/>
  <c r="CC82" i="69"/>
  <c r="BY82" i="69"/>
  <c r="BU82" i="69"/>
  <c r="BQ82" i="69"/>
  <c r="BM82" i="69"/>
  <c r="BI82" i="69"/>
  <c r="BE82" i="69"/>
  <c r="BA82" i="69"/>
  <c r="AW82" i="69"/>
  <c r="AS82" i="69"/>
  <c r="AO82" i="69"/>
  <c r="AK82" i="69"/>
  <c r="AG82" i="69"/>
  <c r="AC82" i="69"/>
  <c r="Y82" i="69"/>
  <c r="U82" i="69"/>
  <c r="Q82" i="69"/>
  <c r="M82" i="69"/>
  <c r="DY81" i="69"/>
  <c r="DU81" i="69"/>
  <c r="DQ81" i="69"/>
  <c r="DM81" i="69"/>
  <c r="DI81" i="69"/>
  <c r="DE81" i="69"/>
  <c r="DA81" i="69"/>
  <c r="CW81" i="69"/>
  <c r="CS81" i="69"/>
  <c r="CO81" i="69"/>
  <c r="CK81" i="69"/>
  <c r="CG81" i="69"/>
  <c r="CC81" i="69"/>
  <c r="BY81" i="69"/>
  <c r="BU81" i="69"/>
  <c r="BQ81" i="69"/>
  <c r="BM81" i="69"/>
  <c r="BI81" i="69"/>
  <c r="BE81" i="69"/>
  <c r="BA81" i="69"/>
  <c r="AW81" i="69"/>
  <c r="AS81" i="69"/>
  <c r="AO81" i="69"/>
  <c r="AK81" i="69"/>
  <c r="AG81" i="69"/>
  <c r="AC81" i="69"/>
  <c r="Y81" i="69"/>
  <c r="U81" i="69"/>
  <c r="Q81" i="69"/>
  <c r="M81" i="69"/>
  <c r="DY80" i="69"/>
  <c r="DU80" i="69"/>
  <c r="DQ80" i="69"/>
  <c r="DM80" i="69"/>
  <c r="DI80" i="69"/>
  <c r="DE80" i="69"/>
  <c r="DA80" i="69"/>
  <c r="CW80" i="69"/>
  <c r="CS80" i="69"/>
  <c r="CO80" i="69"/>
  <c r="CK80" i="69"/>
  <c r="CG80" i="69"/>
  <c r="CC80" i="69"/>
  <c r="BY80" i="69"/>
  <c r="BU80" i="69"/>
  <c r="BQ80" i="69"/>
  <c r="BM80" i="69"/>
  <c r="BI80" i="69"/>
  <c r="BE80" i="69"/>
  <c r="BA80" i="69"/>
  <c r="AW80" i="69"/>
  <c r="AS80" i="69"/>
  <c r="AO80" i="69"/>
  <c r="AK80" i="69"/>
  <c r="AG80" i="69"/>
  <c r="AC80" i="69"/>
  <c r="Y80" i="69"/>
  <c r="U80" i="69"/>
  <c r="Q80" i="69"/>
  <c r="M80" i="69"/>
  <c r="DY79" i="69"/>
  <c r="DU79" i="69"/>
  <c r="DQ79" i="69"/>
  <c r="DM79" i="69"/>
  <c r="DI79" i="69"/>
  <c r="DE79" i="69"/>
  <c r="DA79" i="69"/>
  <c r="CW79" i="69"/>
  <c r="CS79" i="69"/>
  <c r="CO79" i="69"/>
  <c r="CK79" i="69"/>
  <c r="CG79" i="69"/>
  <c r="CC79" i="69"/>
  <c r="BY79" i="69"/>
  <c r="BU79" i="69"/>
  <c r="BQ79" i="69"/>
  <c r="BM79" i="69"/>
  <c r="BI79" i="69"/>
  <c r="BE79" i="69"/>
  <c r="BA79" i="69"/>
  <c r="AW79" i="69"/>
  <c r="AS79" i="69"/>
  <c r="AO79" i="69"/>
  <c r="AK79" i="69"/>
  <c r="AG79" i="69"/>
  <c r="AC79" i="69"/>
  <c r="Y79" i="69"/>
  <c r="U79" i="69"/>
  <c r="Q79" i="69"/>
  <c r="M79" i="69"/>
  <c r="DY78" i="69"/>
  <c r="DU78" i="69"/>
  <c r="DQ78" i="69"/>
  <c r="DM78" i="69"/>
  <c r="DI78" i="69"/>
  <c r="DE78" i="69"/>
  <c r="DA78" i="69"/>
  <c r="CW78" i="69"/>
  <c r="CS78" i="69"/>
  <c r="CO78" i="69"/>
  <c r="CK78" i="69"/>
  <c r="CG78" i="69"/>
  <c r="CC78" i="69"/>
  <c r="BY78" i="69"/>
  <c r="BU78" i="69"/>
  <c r="BQ78" i="69"/>
  <c r="BM78" i="69"/>
  <c r="BI78" i="69"/>
  <c r="BE78" i="69"/>
  <c r="BA78" i="69"/>
  <c r="AW78" i="69"/>
  <c r="AS78" i="69"/>
  <c r="AO78" i="69"/>
  <c r="AK78" i="69"/>
  <c r="AG78" i="69"/>
  <c r="AC78" i="69"/>
  <c r="Y78" i="69"/>
  <c r="U78" i="69"/>
  <c r="Q78" i="69"/>
  <c r="M78" i="69"/>
  <c r="DY77" i="69"/>
  <c r="DU77" i="69"/>
  <c r="DQ77" i="69"/>
  <c r="DM77" i="69"/>
  <c r="DI77" i="69"/>
  <c r="DE77" i="69"/>
  <c r="DA77" i="69"/>
  <c r="CW77" i="69"/>
  <c r="CS77" i="69"/>
  <c r="CO77" i="69"/>
  <c r="CK77" i="69"/>
  <c r="CG77" i="69"/>
  <c r="CC77" i="69"/>
  <c r="BY77" i="69"/>
  <c r="BU77" i="69"/>
  <c r="BQ77" i="69"/>
  <c r="BM77" i="69"/>
  <c r="BI77" i="69"/>
  <c r="BE77" i="69"/>
  <c r="BA77" i="69"/>
  <c r="AW77" i="69"/>
  <c r="AS77" i="69"/>
  <c r="AO77" i="69"/>
  <c r="AK77" i="69"/>
  <c r="AG77" i="69"/>
  <c r="AC77" i="69"/>
  <c r="Y77" i="69"/>
  <c r="U77" i="69"/>
  <c r="Q77" i="69"/>
  <c r="M77" i="69"/>
  <c r="DY76" i="69"/>
  <c r="DU76" i="69"/>
  <c r="DQ76" i="69"/>
  <c r="DM76" i="69"/>
  <c r="DI76" i="69"/>
  <c r="DE76" i="69"/>
  <c r="DA76" i="69"/>
  <c r="CW76" i="69"/>
  <c r="CS76" i="69"/>
  <c r="CO76" i="69"/>
  <c r="CK76" i="69"/>
  <c r="CG76" i="69"/>
  <c r="CC76" i="69"/>
  <c r="BY76" i="69"/>
  <c r="BU76" i="69"/>
  <c r="BQ76" i="69"/>
  <c r="BM76" i="69"/>
  <c r="BI76" i="69"/>
  <c r="BE76" i="69"/>
  <c r="BA76" i="69"/>
  <c r="AW76" i="69"/>
  <c r="AS76" i="69"/>
  <c r="AO76" i="69"/>
  <c r="AK76" i="69"/>
  <c r="AG76" i="69"/>
  <c r="AC76" i="69"/>
  <c r="Y76" i="69"/>
  <c r="U76" i="69"/>
  <c r="Q76" i="69"/>
  <c r="M76" i="69"/>
  <c r="DY75" i="69"/>
  <c r="DU75" i="69"/>
  <c r="DQ75" i="69"/>
  <c r="DM75" i="69"/>
  <c r="DI75" i="69"/>
  <c r="DE75" i="69"/>
  <c r="DA75" i="69"/>
  <c r="CW75" i="69"/>
  <c r="CS75" i="69"/>
  <c r="CO75" i="69"/>
  <c r="CK75" i="69"/>
  <c r="CG75" i="69"/>
  <c r="CC75" i="69"/>
  <c r="BY75" i="69"/>
  <c r="BU75" i="69"/>
  <c r="BQ75" i="69"/>
  <c r="BM75" i="69"/>
  <c r="BI75" i="69"/>
  <c r="BE75" i="69"/>
  <c r="BA75" i="69"/>
  <c r="AW75" i="69"/>
  <c r="AS75" i="69"/>
  <c r="AO75" i="69"/>
  <c r="AK75" i="69"/>
  <c r="AG75" i="69"/>
  <c r="AC75" i="69"/>
  <c r="Y75" i="69"/>
  <c r="U75" i="69"/>
  <c r="Q75" i="69"/>
  <c r="M75" i="69"/>
  <c r="DY74" i="69"/>
  <c r="DU74" i="69"/>
  <c r="DQ74" i="69"/>
  <c r="DM74" i="69"/>
  <c r="DI74" i="69"/>
  <c r="DE74" i="69"/>
  <c r="DA74" i="69"/>
  <c r="CW74" i="69"/>
  <c r="CS74" i="69"/>
  <c r="CO74" i="69"/>
  <c r="CK74" i="69"/>
  <c r="CG74" i="69"/>
  <c r="CC74" i="69"/>
  <c r="BY74" i="69"/>
  <c r="BU74" i="69"/>
  <c r="BQ74" i="69"/>
  <c r="BM74" i="69"/>
  <c r="BI74" i="69"/>
  <c r="BE74" i="69"/>
  <c r="BA74" i="69"/>
  <c r="AW74" i="69"/>
  <c r="AS74" i="69"/>
  <c r="AO74" i="69"/>
  <c r="AK74" i="69"/>
  <c r="AG74" i="69"/>
  <c r="AC74" i="69"/>
  <c r="Y74" i="69"/>
  <c r="U74" i="69"/>
  <c r="Q74" i="69"/>
  <c r="M74" i="69"/>
  <c r="DY73" i="69"/>
  <c r="DU73" i="69"/>
  <c r="DQ73" i="69"/>
  <c r="DM73" i="69"/>
  <c r="DI73" i="69"/>
  <c r="DE73" i="69"/>
  <c r="DA73" i="69"/>
  <c r="CW73" i="69"/>
  <c r="CS73" i="69"/>
  <c r="CO73" i="69"/>
  <c r="CK73" i="69"/>
  <c r="CG73" i="69"/>
  <c r="CC73" i="69"/>
  <c r="BY73" i="69"/>
  <c r="BU73" i="69"/>
  <c r="BQ73" i="69"/>
  <c r="BM73" i="69"/>
  <c r="BI73" i="69"/>
  <c r="BE73" i="69"/>
  <c r="BA73" i="69"/>
  <c r="AW73" i="69"/>
  <c r="AS73" i="69"/>
  <c r="AO73" i="69"/>
  <c r="AK73" i="69"/>
  <c r="AG73" i="69"/>
  <c r="AC73" i="69"/>
  <c r="Y73" i="69"/>
  <c r="U73" i="69"/>
  <c r="Q73" i="69"/>
  <c r="M73" i="69"/>
  <c r="DY72" i="69"/>
  <c r="DU72" i="69"/>
  <c r="DQ72" i="69"/>
  <c r="DM72" i="69"/>
  <c r="DI72" i="69"/>
  <c r="DE72" i="69"/>
  <c r="DA72" i="69"/>
  <c r="CW72" i="69"/>
  <c r="CS72" i="69"/>
  <c r="CO72" i="69"/>
  <c r="CK72" i="69"/>
  <c r="CG72" i="69"/>
  <c r="CC72" i="69"/>
  <c r="BY72" i="69"/>
  <c r="BU72" i="69"/>
  <c r="BQ72" i="69"/>
  <c r="BM72" i="69"/>
  <c r="BI72" i="69"/>
  <c r="BE72" i="69"/>
  <c r="BA72" i="69"/>
  <c r="AW72" i="69"/>
  <c r="AS72" i="69"/>
  <c r="AO72" i="69"/>
  <c r="AK72" i="69"/>
  <c r="AG72" i="69"/>
  <c r="AC72" i="69"/>
  <c r="Y72" i="69"/>
  <c r="U72" i="69"/>
  <c r="Q72" i="69"/>
  <c r="M72" i="69"/>
  <c r="DY71" i="69"/>
  <c r="DU71" i="69"/>
  <c r="DQ71" i="69"/>
  <c r="DM71" i="69"/>
  <c r="DI71" i="69"/>
  <c r="DE71" i="69"/>
  <c r="DA71" i="69"/>
  <c r="CW71" i="69"/>
  <c r="CS71" i="69"/>
  <c r="CO71" i="69"/>
  <c r="CK71" i="69"/>
  <c r="CG71" i="69"/>
  <c r="CC71" i="69"/>
  <c r="BY71" i="69"/>
  <c r="BU71" i="69"/>
  <c r="BQ71" i="69"/>
  <c r="BM71" i="69"/>
  <c r="BI71" i="69"/>
  <c r="BE71" i="69"/>
  <c r="BA71" i="69"/>
  <c r="AW71" i="69"/>
  <c r="AS71" i="69"/>
  <c r="AO71" i="69"/>
  <c r="AK71" i="69"/>
  <c r="AG71" i="69"/>
  <c r="AC71" i="69"/>
  <c r="Y71" i="69"/>
  <c r="U71" i="69"/>
  <c r="Q71" i="69"/>
  <c r="M71" i="69"/>
  <c r="DY70" i="69"/>
  <c r="DU70" i="69"/>
  <c r="DQ70" i="69"/>
  <c r="DM70" i="69"/>
  <c r="DI70" i="69"/>
  <c r="DE70" i="69"/>
  <c r="DA70" i="69"/>
  <c r="CW70" i="69"/>
  <c r="CS70" i="69"/>
  <c r="CO70" i="69"/>
  <c r="CK70" i="69"/>
  <c r="CG70" i="69"/>
  <c r="CC70" i="69"/>
  <c r="BY70" i="69"/>
  <c r="BU70" i="69"/>
  <c r="BQ70" i="69"/>
  <c r="BM70" i="69"/>
  <c r="BI70" i="69"/>
  <c r="BE70" i="69"/>
  <c r="BA70" i="69"/>
  <c r="AW70" i="69"/>
  <c r="AS70" i="69"/>
  <c r="AO70" i="69"/>
  <c r="AK70" i="69"/>
  <c r="AG70" i="69"/>
  <c r="AC70" i="69"/>
  <c r="Y70" i="69"/>
  <c r="U70" i="69"/>
  <c r="Q70" i="69"/>
  <c r="M70" i="69"/>
  <c r="DY69" i="69"/>
  <c r="DU69" i="69"/>
  <c r="DQ69" i="69"/>
  <c r="DM69" i="69"/>
  <c r="DI69" i="69"/>
  <c r="DE69" i="69"/>
  <c r="DA69" i="69"/>
  <c r="CW69" i="69"/>
  <c r="CS69" i="69"/>
  <c r="CO69" i="69"/>
  <c r="CK69" i="69"/>
  <c r="CG69" i="69"/>
  <c r="CC69" i="69"/>
  <c r="BY69" i="69"/>
  <c r="BU69" i="69"/>
  <c r="BQ69" i="69"/>
  <c r="BM69" i="69"/>
  <c r="BI69" i="69"/>
  <c r="BE69" i="69"/>
  <c r="BA69" i="69"/>
  <c r="AW69" i="69"/>
  <c r="AS69" i="69"/>
  <c r="AO69" i="69"/>
  <c r="AK69" i="69"/>
  <c r="AG69" i="69"/>
  <c r="AC69" i="69"/>
  <c r="Y69" i="69"/>
  <c r="U69" i="69"/>
  <c r="Q69" i="69"/>
  <c r="M69" i="69"/>
  <c r="DY68" i="69"/>
  <c r="DU68" i="69"/>
  <c r="DQ68" i="69"/>
  <c r="DM68" i="69"/>
  <c r="DI68" i="69"/>
  <c r="DE68" i="69"/>
  <c r="DA68" i="69"/>
  <c r="CW68" i="69"/>
  <c r="CS68" i="69"/>
  <c r="CO68" i="69"/>
  <c r="CK68" i="69"/>
  <c r="CG68" i="69"/>
  <c r="CC68" i="69"/>
  <c r="BY68" i="69"/>
  <c r="BU68" i="69"/>
  <c r="BQ68" i="69"/>
  <c r="BM68" i="69"/>
  <c r="BI68" i="69"/>
  <c r="BE68" i="69"/>
  <c r="BA68" i="69"/>
  <c r="AW68" i="69"/>
  <c r="AS68" i="69"/>
  <c r="AO68" i="69"/>
  <c r="AK68" i="69"/>
  <c r="AG68" i="69"/>
  <c r="AC68" i="69"/>
  <c r="Y68" i="69"/>
  <c r="U68" i="69"/>
  <c r="Q68" i="69"/>
  <c r="M68" i="69"/>
  <c r="DY67" i="69"/>
  <c r="DU67" i="69"/>
  <c r="DQ67" i="69"/>
  <c r="DM67" i="69"/>
  <c r="DI67" i="69"/>
  <c r="DE67" i="69"/>
  <c r="DA67" i="69"/>
  <c r="CW67" i="69"/>
  <c r="CS67" i="69"/>
  <c r="CO67" i="69"/>
  <c r="CK67" i="69"/>
  <c r="CG67" i="69"/>
  <c r="CC67" i="69"/>
  <c r="BY67" i="69"/>
  <c r="BU67" i="69"/>
  <c r="BQ67" i="69"/>
  <c r="BM67" i="69"/>
  <c r="BI67" i="69"/>
  <c r="BE67" i="69"/>
  <c r="BA67" i="69"/>
  <c r="AW67" i="69"/>
  <c r="AS67" i="69"/>
  <c r="AO67" i="69"/>
  <c r="AK67" i="69"/>
  <c r="AG67" i="69"/>
  <c r="AC67" i="69"/>
  <c r="Y67" i="69"/>
  <c r="U67" i="69"/>
  <c r="Q67" i="69"/>
  <c r="M67" i="69"/>
  <c r="DY66" i="69"/>
  <c r="DU66" i="69"/>
  <c r="DQ66" i="69"/>
  <c r="DM66" i="69"/>
  <c r="DI66" i="69"/>
  <c r="DE66" i="69"/>
  <c r="DA66" i="69"/>
  <c r="CW66" i="69"/>
  <c r="CS66" i="69"/>
  <c r="CO66" i="69"/>
  <c r="CK66" i="69"/>
  <c r="CG66" i="69"/>
  <c r="CC66" i="69"/>
  <c r="BY66" i="69"/>
  <c r="BU66" i="69"/>
  <c r="BQ66" i="69"/>
  <c r="BM66" i="69"/>
  <c r="BI66" i="69"/>
  <c r="BE66" i="69"/>
  <c r="BA66" i="69"/>
  <c r="AW66" i="69"/>
  <c r="AS66" i="69"/>
  <c r="AO66" i="69"/>
  <c r="AK66" i="69"/>
  <c r="AG66" i="69"/>
  <c r="AC66" i="69"/>
  <c r="Y66" i="69"/>
  <c r="U66" i="69"/>
  <c r="Q66" i="69"/>
  <c r="M66" i="69"/>
  <c r="DY65" i="69"/>
  <c r="DU65" i="69"/>
  <c r="DQ65" i="69"/>
  <c r="DM65" i="69"/>
  <c r="DI65" i="69"/>
  <c r="DE65" i="69"/>
  <c r="DA65" i="69"/>
  <c r="CW65" i="69"/>
  <c r="CS65" i="69"/>
  <c r="CO65" i="69"/>
  <c r="CK65" i="69"/>
  <c r="CG65" i="69"/>
  <c r="CC65" i="69"/>
  <c r="BY65" i="69"/>
  <c r="BU65" i="69"/>
  <c r="BQ65" i="69"/>
  <c r="BM65" i="69"/>
  <c r="BI65" i="69"/>
  <c r="BE65" i="69"/>
  <c r="BA65" i="69"/>
  <c r="AW65" i="69"/>
  <c r="AS65" i="69"/>
  <c r="AO65" i="69"/>
  <c r="AK65" i="69"/>
  <c r="AG65" i="69"/>
  <c r="AC65" i="69"/>
  <c r="Y65" i="69"/>
  <c r="U65" i="69"/>
  <c r="Q65" i="69"/>
  <c r="M65" i="69"/>
  <c r="DY64" i="69"/>
  <c r="DU64" i="69"/>
  <c r="DQ64" i="69"/>
  <c r="DM64" i="69"/>
  <c r="DI64" i="69"/>
  <c r="DE64" i="69"/>
  <c r="DA64" i="69"/>
  <c r="CW64" i="69"/>
  <c r="CS64" i="69"/>
  <c r="CO64" i="69"/>
  <c r="CK64" i="69"/>
  <c r="CG64" i="69"/>
  <c r="CC64" i="69"/>
  <c r="BY64" i="69"/>
  <c r="BU64" i="69"/>
  <c r="BQ64" i="69"/>
  <c r="BM64" i="69"/>
  <c r="BI64" i="69"/>
  <c r="BE64" i="69"/>
  <c r="BA64" i="69"/>
  <c r="AW64" i="69"/>
  <c r="AS64" i="69"/>
  <c r="AO64" i="69"/>
  <c r="AK64" i="69"/>
  <c r="AG64" i="69"/>
  <c r="AC64" i="69"/>
  <c r="Y64" i="69"/>
  <c r="U64" i="69"/>
  <c r="Q64" i="69"/>
  <c r="M64" i="69"/>
  <c r="DY63" i="69"/>
  <c r="DU63" i="69"/>
  <c r="DQ63" i="69"/>
  <c r="DM63" i="69"/>
  <c r="DI63" i="69"/>
  <c r="DE63" i="69"/>
  <c r="DA63" i="69"/>
  <c r="CW63" i="69"/>
  <c r="CS63" i="69"/>
  <c r="CO63" i="69"/>
  <c r="CK63" i="69"/>
  <c r="CG63" i="69"/>
  <c r="CC63" i="69"/>
  <c r="BY63" i="69"/>
  <c r="BU63" i="69"/>
  <c r="BQ63" i="69"/>
  <c r="BM63" i="69"/>
  <c r="BI63" i="69"/>
  <c r="BE63" i="69"/>
  <c r="BA63" i="69"/>
  <c r="AW63" i="69"/>
  <c r="AS63" i="69"/>
  <c r="AO63" i="69"/>
  <c r="AK63" i="69"/>
  <c r="AG63" i="69"/>
  <c r="AC63" i="69"/>
  <c r="Y63" i="69"/>
  <c r="U63" i="69"/>
  <c r="Q63" i="69"/>
  <c r="M63" i="69"/>
  <c r="DY62" i="69"/>
  <c r="DU62" i="69"/>
  <c r="DQ62" i="69"/>
  <c r="DM62" i="69"/>
  <c r="DI62" i="69"/>
  <c r="DE62" i="69"/>
  <c r="DA62" i="69"/>
  <c r="CW62" i="69"/>
  <c r="CS62" i="69"/>
  <c r="CO62" i="69"/>
  <c r="CK62" i="69"/>
  <c r="CG62" i="69"/>
  <c r="CC62" i="69"/>
  <c r="BY62" i="69"/>
  <c r="BU62" i="69"/>
  <c r="BQ62" i="69"/>
  <c r="BM62" i="69"/>
  <c r="BI62" i="69"/>
  <c r="BE62" i="69"/>
  <c r="BA62" i="69"/>
  <c r="AW62" i="69"/>
  <c r="AS62" i="69"/>
  <c r="AO62" i="69"/>
  <c r="AK62" i="69"/>
  <c r="AG62" i="69"/>
  <c r="AC62" i="69"/>
  <c r="Y62" i="69"/>
  <c r="U62" i="69"/>
  <c r="Q62" i="69"/>
  <c r="M62" i="69"/>
  <c r="DY61" i="69"/>
  <c r="DU61" i="69"/>
  <c r="DQ61" i="69"/>
  <c r="DM61" i="69"/>
  <c r="DI61" i="69"/>
  <c r="DE61" i="69"/>
  <c r="DA61" i="69"/>
  <c r="CW61" i="69"/>
  <c r="CS61" i="69"/>
  <c r="CO61" i="69"/>
  <c r="CK61" i="69"/>
  <c r="CG61" i="69"/>
  <c r="CC61" i="69"/>
  <c r="BY61" i="69"/>
  <c r="BU61" i="69"/>
  <c r="BQ61" i="69"/>
  <c r="BM61" i="69"/>
  <c r="BI61" i="69"/>
  <c r="BE61" i="69"/>
  <c r="BA61" i="69"/>
  <c r="AW61" i="69"/>
  <c r="AS61" i="69"/>
  <c r="AO61" i="69"/>
  <c r="AK61" i="69"/>
  <c r="AG61" i="69"/>
  <c r="AC61" i="69"/>
  <c r="Y61" i="69"/>
  <c r="U61" i="69"/>
  <c r="Q61" i="69"/>
  <c r="M61" i="69"/>
  <c r="DY60" i="69"/>
  <c r="DU60" i="69"/>
  <c r="DQ60" i="69"/>
  <c r="DM60" i="69"/>
  <c r="DI60" i="69"/>
  <c r="DE60" i="69"/>
  <c r="DA60" i="69"/>
  <c r="CW60" i="69"/>
  <c r="CS60" i="69"/>
  <c r="CO60" i="69"/>
  <c r="CK60" i="69"/>
  <c r="CG60" i="69"/>
  <c r="CC60" i="69"/>
  <c r="BY60" i="69"/>
  <c r="BU60" i="69"/>
  <c r="BQ60" i="69"/>
  <c r="BM60" i="69"/>
  <c r="BI60" i="69"/>
  <c r="BE60" i="69"/>
  <c r="BA60" i="69"/>
  <c r="AW60" i="69"/>
  <c r="AS60" i="69"/>
  <c r="AO60" i="69"/>
  <c r="AK60" i="69"/>
  <c r="AG60" i="69"/>
  <c r="AC60" i="69"/>
  <c r="Y60" i="69"/>
  <c r="U60" i="69"/>
  <c r="Q60" i="69"/>
  <c r="M60" i="69"/>
  <c r="DY59" i="69"/>
  <c r="DU59" i="69"/>
  <c r="DQ59" i="69"/>
  <c r="DM59" i="69"/>
  <c r="DI59" i="69"/>
  <c r="DE59" i="69"/>
  <c r="DA59" i="69"/>
  <c r="CW59" i="69"/>
  <c r="CS59" i="69"/>
  <c r="CO59" i="69"/>
  <c r="CK59" i="69"/>
  <c r="CG59" i="69"/>
  <c r="CC59" i="69"/>
  <c r="BY59" i="69"/>
  <c r="BU59" i="69"/>
  <c r="BQ59" i="69"/>
  <c r="BM59" i="69"/>
  <c r="BI59" i="69"/>
  <c r="BE59" i="69"/>
  <c r="BA59" i="69"/>
  <c r="AW59" i="69"/>
  <c r="AS59" i="69"/>
  <c r="AO59" i="69"/>
  <c r="AK59" i="69"/>
  <c r="AG59" i="69"/>
  <c r="AC59" i="69"/>
  <c r="Y59" i="69"/>
  <c r="U59" i="69"/>
  <c r="Q59" i="69"/>
  <c r="M59" i="69"/>
  <c r="DY58" i="69"/>
  <c r="DU58" i="69"/>
  <c r="DQ58" i="69"/>
  <c r="DM58" i="69"/>
  <c r="DI58" i="69"/>
  <c r="DE58" i="69"/>
  <c r="DA58" i="69"/>
  <c r="CW58" i="69"/>
  <c r="CS58" i="69"/>
  <c r="CO58" i="69"/>
  <c r="CK58" i="69"/>
  <c r="CG58" i="69"/>
  <c r="CC58" i="69"/>
  <c r="BY58" i="69"/>
  <c r="BU58" i="69"/>
  <c r="BQ58" i="69"/>
  <c r="BM58" i="69"/>
  <c r="BI58" i="69"/>
  <c r="BE58" i="69"/>
  <c r="BA58" i="69"/>
  <c r="AW58" i="69"/>
  <c r="AS58" i="69"/>
  <c r="AO58" i="69"/>
  <c r="AK58" i="69"/>
  <c r="AG58" i="69"/>
  <c r="AC58" i="69"/>
  <c r="Y58" i="69"/>
  <c r="U58" i="69"/>
  <c r="Q58" i="69"/>
  <c r="M58" i="69"/>
  <c r="DY57" i="69"/>
  <c r="DU57" i="69"/>
  <c r="DQ57" i="69"/>
  <c r="DM57" i="69"/>
  <c r="DI57" i="69"/>
  <c r="DE57" i="69"/>
  <c r="DA57" i="69"/>
  <c r="CW57" i="69"/>
  <c r="CS57" i="69"/>
  <c r="CO57" i="69"/>
  <c r="CK57" i="69"/>
  <c r="CG57" i="69"/>
  <c r="CC57" i="69"/>
  <c r="BY57" i="69"/>
  <c r="BU57" i="69"/>
  <c r="BQ57" i="69"/>
  <c r="BM57" i="69"/>
  <c r="BI57" i="69"/>
  <c r="BE57" i="69"/>
  <c r="BA57" i="69"/>
  <c r="AW57" i="69"/>
  <c r="AS57" i="69"/>
  <c r="AO57" i="69"/>
  <c r="AK57" i="69"/>
  <c r="AG57" i="69"/>
  <c r="AC57" i="69"/>
  <c r="Y57" i="69"/>
  <c r="U57" i="69"/>
  <c r="Q57" i="69"/>
  <c r="M57" i="69"/>
  <c r="DY56" i="69"/>
  <c r="DU56" i="69"/>
  <c r="DQ56" i="69"/>
  <c r="DM56" i="69"/>
  <c r="DI56" i="69"/>
  <c r="DE56" i="69"/>
  <c r="DA56" i="69"/>
  <c r="CW56" i="69"/>
  <c r="CS56" i="69"/>
  <c r="CO56" i="69"/>
  <c r="CK56" i="69"/>
  <c r="CG56" i="69"/>
  <c r="CC56" i="69"/>
  <c r="BY56" i="69"/>
  <c r="BU56" i="69"/>
  <c r="BQ56" i="69"/>
  <c r="BM56" i="69"/>
  <c r="BI56" i="69"/>
  <c r="BE56" i="69"/>
  <c r="BA56" i="69"/>
  <c r="AW56" i="69"/>
  <c r="AS56" i="69"/>
  <c r="AO56" i="69"/>
  <c r="AK56" i="69"/>
  <c r="AG56" i="69"/>
  <c r="AC56" i="69"/>
  <c r="Y56" i="69"/>
  <c r="U56" i="69"/>
  <c r="Q56" i="69"/>
  <c r="M56" i="69"/>
  <c r="DY55" i="69"/>
  <c r="DU55" i="69"/>
  <c r="DQ55" i="69"/>
  <c r="DM55" i="69"/>
  <c r="DI55" i="69"/>
  <c r="DE55" i="69"/>
  <c r="DA55" i="69"/>
  <c r="CW55" i="69"/>
  <c r="CS55" i="69"/>
  <c r="CO55" i="69"/>
  <c r="CK55" i="69"/>
  <c r="CG55" i="69"/>
  <c r="CC55" i="69"/>
  <c r="BY55" i="69"/>
  <c r="BU55" i="69"/>
  <c r="BQ55" i="69"/>
  <c r="BM55" i="69"/>
  <c r="BI55" i="69"/>
  <c r="BE55" i="69"/>
  <c r="BA55" i="69"/>
  <c r="AW55" i="69"/>
  <c r="AS55" i="69"/>
  <c r="AO55" i="69"/>
  <c r="AK55" i="69"/>
  <c r="AG55" i="69"/>
  <c r="AC55" i="69"/>
  <c r="Y55" i="69"/>
  <c r="U55" i="69"/>
  <c r="Q55" i="69"/>
  <c r="M55" i="69"/>
  <c r="DY54" i="69"/>
  <c r="DU54" i="69"/>
  <c r="DQ54" i="69"/>
  <c r="DM54" i="69"/>
  <c r="DI54" i="69"/>
  <c r="DE54" i="69"/>
  <c r="DA54" i="69"/>
  <c r="CW54" i="69"/>
  <c r="CS54" i="69"/>
  <c r="CO54" i="69"/>
  <c r="CK54" i="69"/>
  <c r="CG54" i="69"/>
  <c r="CC54" i="69"/>
  <c r="BY54" i="69"/>
  <c r="BU54" i="69"/>
  <c r="BQ54" i="69"/>
  <c r="BM54" i="69"/>
  <c r="BI54" i="69"/>
  <c r="BE54" i="69"/>
  <c r="BA54" i="69"/>
  <c r="AW54" i="69"/>
  <c r="AS54" i="69"/>
  <c r="AO54" i="69"/>
  <c r="AK54" i="69"/>
  <c r="AG54" i="69"/>
  <c r="AC54" i="69"/>
  <c r="Y54" i="69"/>
  <c r="U54" i="69"/>
  <c r="Q54" i="69"/>
  <c r="M54" i="69"/>
  <c r="DY53" i="69"/>
  <c r="DU53" i="69"/>
  <c r="DQ53" i="69"/>
  <c r="DM53" i="69"/>
  <c r="DI53" i="69"/>
  <c r="DE53" i="69"/>
  <c r="DA53" i="69"/>
  <c r="CW53" i="69"/>
  <c r="CS53" i="69"/>
  <c r="CO53" i="69"/>
  <c r="CK53" i="69"/>
  <c r="CG53" i="69"/>
  <c r="CC53" i="69"/>
  <c r="BY53" i="69"/>
  <c r="BU53" i="69"/>
  <c r="BQ53" i="69"/>
  <c r="BM53" i="69"/>
  <c r="BI53" i="69"/>
  <c r="BE53" i="69"/>
  <c r="BA53" i="69"/>
  <c r="AW53" i="69"/>
  <c r="AS53" i="69"/>
  <c r="AO53" i="69"/>
  <c r="AK53" i="69"/>
  <c r="AG53" i="69"/>
  <c r="AC53" i="69"/>
  <c r="Y53" i="69"/>
  <c r="U53" i="69"/>
  <c r="Q53" i="69"/>
  <c r="M53" i="69"/>
  <c r="DY52" i="69"/>
  <c r="DU52" i="69"/>
  <c r="DQ52" i="69"/>
  <c r="DM52" i="69"/>
  <c r="DI52" i="69"/>
  <c r="DE52" i="69"/>
  <c r="DA52" i="69"/>
  <c r="CW52" i="69"/>
  <c r="CS52" i="69"/>
  <c r="CO52" i="69"/>
  <c r="CK52" i="69"/>
  <c r="CG52" i="69"/>
  <c r="CC52" i="69"/>
  <c r="BY52" i="69"/>
  <c r="BU52" i="69"/>
  <c r="BQ52" i="69"/>
  <c r="BM52" i="69"/>
  <c r="BI52" i="69"/>
  <c r="BE52" i="69"/>
  <c r="BA52" i="69"/>
  <c r="AW52" i="69"/>
  <c r="AS52" i="69"/>
  <c r="AO52" i="69"/>
  <c r="AK52" i="69"/>
  <c r="AG52" i="69"/>
  <c r="AC52" i="69"/>
  <c r="Y52" i="69"/>
  <c r="U52" i="69"/>
  <c r="Q52" i="69"/>
  <c r="M52" i="69"/>
  <c r="DY51" i="69"/>
  <c r="DU51" i="69"/>
  <c r="DQ51" i="69"/>
  <c r="DM51" i="69"/>
  <c r="DI51" i="69"/>
  <c r="DE51" i="69"/>
  <c r="DA51" i="69"/>
  <c r="CW51" i="69"/>
  <c r="CS51" i="69"/>
  <c r="CO51" i="69"/>
  <c r="CK51" i="69"/>
  <c r="CG51" i="69"/>
  <c r="CC51" i="69"/>
  <c r="BY51" i="69"/>
  <c r="BU51" i="69"/>
  <c r="BQ51" i="69"/>
  <c r="BM51" i="69"/>
  <c r="BI51" i="69"/>
  <c r="BE51" i="69"/>
  <c r="BA51" i="69"/>
  <c r="AW51" i="69"/>
  <c r="AS51" i="69"/>
  <c r="AO51" i="69"/>
  <c r="AK51" i="69"/>
  <c r="AG51" i="69"/>
  <c r="AC51" i="69"/>
  <c r="Y51" i="69"/>
  <c r="U51" i="69"/>
  <c r="Q51" i="69"/>
  <c r="M51" i="69"/>
  <c r="DY50" i="69"/>
  <c r="DU50" i="69"/>
  <c r="DQ50" i="69"/>
  <c r="DM50" i="69"/>
  <c r="DI50" i="69"/>
  <c r="DE50" i="69"/>
  <c r="DA50" i="69"/>
  <c r="CW50" i="69"/>
  <c r="CS50" i="69"/>
  <c r="CO50" i="69"/>
  <c r="CK50" i="69"/>
  <c r="CG50" i="69"/>
  <c r="CC50" i="69"/>
  <c r="BY50" i="69"/>
  <c r="BU50" i="69"/>
  <c r="BQ50" i="69"/>
  <c r="BM50" i="69"/>
  <c r="BI50" i="69"/>
  <c r="BE50" i="69"/>
  <c r="BA50" i="69"/>
  <c r="AW50" i="69"/>
  <c r="AS50" i="69"/>
  <c r="AO50" i="69"/>
  <c r="AK50" i="69"/>
  <c r="AG50" i="69"/>
  <c r="AC50" i="69"/>
  <c r="Y50" i="69"/>
  <c r="U50" i="69"/>
  <c r="Q50" i="69"/>
  <c r="M50" i="69"/>
  <c r="DY49" i="69"/>
  <c r="DU49" i="69"/>
  <c r="DQ49" i="69"/>
  <c r="DM49" i="69"/>
  <c r="DI49" i="69"/>
  <c r="DE49" i="69"/>
  <c r="DA49" i="69"/>
  <c r="CW49" i="69"/>
  <c r="CS49" i="69"/>
  <c r="CO49" i="69"/>
  <c r="CK49" i="69"/>
  <c r="CG49" i="69"/>
  <c r="CC49" i="69"/>
  <c r="BY49" i="69"/>
  <c r="BU49" i="69"/>
  <c r="BQ49" i="69"/>
  <c r="BM49" i="69"/>
  <c r="BI49" i="69"/>
  <c r="BE49" i="69"/>
  <c r="BA49" i="69"/>
  <c r="AW49" i="69"/>
  <c r="AS49" i="69"/>
  <c r="AO49" i="69"/>
  <c r="AK49" i="69"/>
  <c r="AG49" i="69"/>
  <c r="AC49" i="69"/>
  <c r="Y49" i="69"/>
  <c r="U49" i="69"/>
  <c r="Q49" i="69"/>
  <c r="M49" i="69"/>
  <c r="DY48" i="69"/>
  <c r="DU48" i="69"/>
  <c r="DQ48" i="69"/>
  <c r="DM48" i="69"/>
  <c r="DI48" i="69"/>
  <c r="DE48" i="69"/>
  <c r="DA48" i="69"/>
  <c r="CW48" i="69"/>
  <c r="CS48" i="69"/>
  <c r="CO48" i="69"/>
  <c r="CK48" i="69"/>
  <c r="CG48" i="69"/>
  <c r="CC48" i="69"/>
  <c r="BY48" i="69"/>
  <c r="BU48" i="69"/>
  <c r="BQ48" i="69"/>
  <c r="BM48" i="69"/>
  <c r="BI48" i="69"/>
  <c r="BE48" i="69"/>
  <c r="BA48" i="69"/>
  <c r="AW48" i="69"/>
  <c r="AS48" i="69"/>
  <c r="AO48" i="69"/>
  <c r="AK48" i="69"/>
  <c r="AG48" i="69"/>
  <c r="AC48" i="69"/>
  <c r="Y48" i="69"/>
  <c r="U48" i="69"/>
  <c r="Q48" i="69"/>
  <c r="M48" i="69"/>
  <c r="DY47" i="69"/>
  <c r="DU47" i="69"/>
  <c r="DQ47" i="69"/>
  <c r="DM47" i="69"/>
  <c r="DI47" i="69"/>
  <c r="DE47" i="69"/>
  <c r="DA47" i="69"/>
  <c r="CW47" i="69"/>
  <c r="CS47" i="69"/>
  <c r="CO47" i="69"/>
  <c r="CK47" i="69"/>
  <c r="CG47" i="69"/>
  <c r="CC47" i="69"/>
  <c r="BY47" i="69"/>
  <c r="BU47" i="69"/>
  <c r="BQ47" i="69"/>
  <c r="BM47" i="69"/>
  <c r="BI47" i="69"/>
  <c r="BE47" i="69"/>
  <c r="BA47" i="69"/>
  <c r="AW47" i="69"/>
  <c r="AS47" i="69"/>
  <c r="AO47" i="69"/>
  <c r="AK47" i="69"/>
  <c r="AG47" i="69"/>
  <c r="AC47" i="69"/>
  <c r="Y47" i="69"/>
  <c r="U47" i="69"/>
  <c r="Q47" i="69"/>
  <c r="M47" i="69"/>
  <c r="DY46" i="69"/>
  <c r="DU46" i="69"/>
  <c r="DQ46" i="69"/>
  <c r="DM46" i="69"/>
  <c r="DI46" i="69"/>
  <c r="DE46" i="69"/>
  <c r="DA46" i="69"/>
  <c r="CW46" i="69"/>
  <c r="CS46" i="69"/>
  <c r="CO46" i="69"/>
  <c r="CK46" i="69"/>
  <c r="CG46" i="69"/>
  <c r="CC46" i="69"/>
  <c r="BY46" i="69"/>
  <c r="BU46" i="69"/>
  <c r="BQ46" i="69"/>
  <c r="BM46" i="69"/>
  <c r="BI46" i="69"/>
  <c r="BE46" i="69"/>
  <c r="BA46" i="69"/>
  <c r="AW46" i="69"/>
  <c r="AS46" i="69"/>
  <c r="AO46" i="69"/>
  <c r="AK46" i="69"/>
  <c r="AG46" i="69"/>
  <c r="AC46" i="69"/>
  <c r="Y46" i="69"/>
  <c r="U46" i="69"/>
  <c r="Q46" i="69"/>
  <c r="M46" i="69"/>
  <c r="DY45" i="69"/>
  <c r="DU45" i="69"/>
  <c r="DQ45" i="69"/>
  <c r="DM45" i="69"/>
  <c r="DI45" i="69"/>
  <c r="DE45" i="69"/>
  <c r="DA45" i="69"/>
  <c r="CW45" i="69"/>
  <c r="CS45" i="69"/>
  <c r="CO45" i="69"/>
  <c r="CK45" i="69"/>
  <c r="CG45" i="69"/>
  <c r="CC45" i="69"/>
  <c r="BY45" i="69"/>
  <c r="BU45" i="69"/>
  <c r="BQ45" i="69"/>
  <c r="BM45" i="69"/>
  <c r="BI45" i="69"/>
  <c r="BE45" i="69"/>
  <c r="BA45" i="69"/>
  <c r="AW45" i="69"/>
  <c r="AS45" i="69"/>
  <c r="AO45" i="69"/>
  <c r="AK45" i="69"/>
  <c r="AG45" i="69"/>
  <c r="AC45" i="69"/>
  <c r="Y45" i="69"/>
  <c r="U45" i="69"/>
  <c r="Q45" i="69"/>
  <c r="M45" i="69"/>
  <c r="DY44" i="69"/>
  <c r="DU44" i="69"/>
  <c r="DQ44" i="69"/>
  <c r="DM44" i="69"/>
  <c r="DI44" i="69"/>
  <c r="DE44" i="69"/>
  <c r="DA44" i="69"/>
  <c r="CW44" i="69"/>
  <c r="CS44" i="69"/>
  <c r="CO44" i="69"/>
  <c r="CK44" i="69"/>
  <c r="CG44" i="69"/>
  <c r="CC44" i="69"/>
  <c r="BY44" i="69"/>
  <c r="BU44" i="69"/>
  <c r="BQ44" i="69"/>
  <c r="BM44" i="69"/>
  <c r="BI44" i="69"/>
  <c r="BE44" i="69"/>
  <c r="BA44" i="69"/>
  <c r="AW44" i="69"/>
  <c r="AS44" i="69"/>
  <c r="AO44" i="69"/>
  <c r="AK44" i="69"/>
  <c r="AG44" i="69"/>
  <c r="AC44" i="69"/>
  <c r="Y44" i="69"/>
  <c r="U44" i="69"/>
  <c r="Q44" i="69"/>
  <c r="M44" i="69"/>
  <c r="DY43" i="69"/>
  <c r="DU43" i="69"/>
  <c r="DQ43" i="69"/>
  <c r="DM43" i="69"/>
  <c r="DI43" i="69"/>
  <c r="DE43" i="69"/>
  <c r="DA43" i="69"/>
  <c r="CW43" i="69"/>
  <c r="CS43" i="69"/>
  <c r="CO43" i="69"/>
  <c r="CK43" i="69"/>
  <c r="CG43" i="69"/>
  <c r="CC43" i="69"/>
  <c r="BY43" i="69"/>
  <c r="BU43" i="69"/>
  <c r="BQ43" i="69"/>
  <c r="BM43" i="69"/>
  <c r="BI43" i="69"/>
  <c r="BE43" i="69"/>
  <c r="BA43" i="69"/>
  <c r="AW43" i="69"/>
  <c r="AS43" i="69"/>
  <c r="AO43" i="69"/>
  <c r="AK43" i="69"/>
  <c r="AG43" i="69"/>
  <c r="AC43" i="69"/>
  <c r="Y43" i="69"/>
  <c r="U43" i="69"/>
  <c r="Q43" i="69"/>
  <c r="M43" i="69"/>
  <c r="DY42" i="69"/>
  <c r="DU42" i="69"/>
  <c r="DQ42" i="69"/>
  <c r="DM42" i="69"/>
  <c r="DI42" i="69"/>
  <c r="DE42" i="69"/>
  <c r="DA42" i="69"/>
  <c r="CW42" i="69"/>
  <c r="CS42" i="69"/>
  <c r="CO42" i="69"/>
  <c r="CK42" i="69"/>
  <c r="CG42" i="69"/>
  <c r="CC42" i="69"/>
  <c r="BY42" i="69"/>
  <c r="BU42" i="69"/>
  <c r="BQ42" i="69"/>
  <c r="BM42" i="69"/>
  <c r="BI42" i="69"/>
  <c r="BE42" i="69"/>
  <c r="BA42" i="69"/>
  <c r="AW42" i="69"/>
  <c r="AS42" i="69"/>
  <c r="AO42" i="69"/>
  <c r="AK42" i="69"/>
  <c r="AG42" i="69"/>
  <c r="AC42" i="69"/>
  <c r="Y42" i="69"/>
  <c r="U42" i="69"/>
  <c r="Q42" i="69"/>
  <c r="M42" i="69"/>
  <c r="DY41" i="69"/>
  <c r="DU41" i="69"/>
  <c r="DQ41" i="69"/>
  <c r="DM41" i="69"/>
  <c r="DI41" i="69"/>
  <c r="DE41" i="69"/>
  <c r="DA41" i="69"/>
  <c r="CW41" i="69"/>
  <c r="CS41" i="69"/>
  <c r="CO41" i="69"/>
  <c r="CK41" i="69"/>
  <c r="CG41" i="69"/>
  <c r="CC41" i="69"/>
  <c r="BY41" i="69"/>
  <c r="BU41" i="69"/>
  <c r="BQ41" i="69"/>
  <c r="BM41" i="69"/>
  <c r="BI41" i="69"/>
  <c r="BE41" i="69"/>
  <c r="BA41" i="69"/>
  <c r="AW41" i="69"/>
  <c r="AS41" i="69"/>
  <c r="AO41" i="69"/>
  <c r="AK41" i="69"/>
  <c r="AG41" i="69"/>
  <c r="AC41" i="69"/>
  <c r="Y41" i="69"/>
  <c r="U41" i="69"/>
  <c r="Q41" i="69"/>
  <c r="M41" i="69"/>
  <c r="DY40" i="69"/>
  <c r="DU40" i="69"/>
  <c r="DQ40" i="69"/>
  <c r="DM40" i="69"/>
  <c r="DI40" i="69"/>
  <c r="DE40" i="69"/>
  <c r="DA40" i="69"/>
  <c r="CW40" i="69"/>
  <c r="CS40" i="69"/>
  <c r="CO40" i="69"/>
  <c r="CK40" i="69"/>
  <c r="CG40" i="69"/>
  <c r="CC40" i="69"/>
  <c r="BY40" i="69"/>
  <c r="BU40" i="69"/>
  <c r="BQ40" i="69"/>
  <c r="BM40" i="69"/>
  <c r="BI40" i="69"/>
  <c r="BE40" i="69"/>
  <c r="BA40" i="69"/>
  <c r="AW40" i="69"/>
  <c r="AS40" i="69"/>
  <c r="AO40" i="69"/>
  <c r="AK40" i="69"/>
  <c r="AG40" i="69"/>
  <c r="AC40" i="69"/>
  <c r="Y40" i="69"/>
  <c r="U40" i="69"/>
  <c r="Q40" i="69"/>
  <c r="M40" i="69"/>
  <c r="DY39" i="69"/>
  <c r="DU39" i="69"/>
  <c r="DQ39" i="69"/>
  <c r="DM39" i="69"/>
  <c r="DI39" i="69"/>
  <c r="DE39" i="69"/>
  <c r="DA39" i="69"/>
  <c r="CW39" i="69"/>
  <c r="CS39" i="69"/>
  <c r="CO39" i="69"/>
  <c r="CK39" i="69"/>
  <c r="CG39" i="69"/>
  <c r="CC39" i="69"/>
  <c r="BY39" i="69"/>
  <c r="BU39" i="69"/>
  <c r="BI39" i="69"/>
  <c r="BE39" i="69"/>
  <c r="BA39" i="69"/>
  <c r="AW39" i="69"/>
  <c r="AS39" i="69"/>
  <c r="AO39" i="69"/>
  <c r="AK39" i="69"/>
  <c r="AG39" i="69"/>
  <c r="Y39" i="69"/>
  <c r="U39" i="69"/>
  <c r="Q39" i="69"/>
  <c r="M39" i="69"/>
  <c r="DY38" i="69"/>
  <c r="DU38" i="69"/>
  <c r="DQ38" i="69"/>
  <c r="DM38" i="69"/>
  <c r="DI38" i="69"/>
  <c r="DE38" i="69"/>
  <c r="DA38" i="69"/>
  <c r="CW38" i="69"/>
  <c r="CS38" i="69"/>
  <c r="CO38" i="69"/>
  <c r="CK38" i="69"/>
  <c r="CG38" i="69"/>
  <c r="CC38" i="69"/>
  <c r="BU38" i="69"/>
  <c r="BI38" i="69"/>
  <c r="BE38" i="69"/>
  <c r="BA38" i="69"/>
  <c r="AW38" i="69"/>
  <c r="AS38" i="69"/>
  <c r="AO38" i="69"/>
  <c r="AK38" i="69"/>
  <c r="AG38" i="69"/>
  <c r="Y38" i="69"/>
  <c r="U38" i="69"/>
  <c r="Q38" i="69"/>
  <c r="M38" i="69"/>
  <c r="DY37" i="69"/>
  <c r="DU37" i="69"/>
  <c r="DQ37" i="69"/>
  <c r="DM37" i="69"/>
  <c r="DI37" i="69"/>
  <c r="DA37" i="69"/>
  <c r="CW37" i="69"/>
  <c r="CS37" i="69"/>
  <c r="CO37" i="69"/>
  <c r="CK37" i="69"/>
  <c r="CG37" i="69"/>
  <c r="CC37" i="69"/>
  <c r="BU37" i="69"/>
  <c r="BI37" i="69"/>
  <c r="BE37" i="69"/>
  <c r="BA37" i="69"/>
  <c r="AW37" i="69"/>
  <c r="AS37" i="69"/>
  <c r="AO37" i="69"/>
  <c r="AK37" i="69"/>
  <c r="AG37" i="69"/>
  <c r="Y37" i="69"/>
  <c r="U37" i="69"/>
  <c r="Q37" i="69"/>
  <c r="M37" i="69"/>
  <c r="DY36" i="69"/>
  <c r="DU36" i="69"/>
  <c r="DM36" i="69"/>
  <c r="DI36" i="69"/>
  <c r="DA36" i="69"/>
  <c r="CW36" i="69"/>
  <c r="CS36" i="69"/>
  <c r="CO36" i="69"/>
  <c r="CC36" i="69"/>
  <c r="BU36" i="69"/>
  <c r="BI36" i="69"/>
  <c r="BE36" i="69"/>
  <c r="BA36" i="69"/>
  <c r="AW36" i="69"/>
  <c r="AS36" i="69"/>
  <c r="AK36" i="69"/>
  <c r="AG36" i="69"/>
  <c r="Y36" i="69"/>
  <c r="Q36" i="69"/>
  <c r="M36" i="69"/>
  <c r="DY35" i="69"/>
  <c r="DU35" i="69"/>
  <c r="DM35" i="69"/>
  <c r="DI35" i="69"/>
  <c r="DA35" i="69"/>
  <c r="CW35" i="69"/>
  <c r="CS35" i="69"/>
  <c r="CO35" i="69"/>
  <c r="CC35" i="69"/>
  <c r="BU35" i="69"/>
  <c r="BI35" i="69"/>
  <c r="BE35" i="69"/>
  <c r="BA35" i="69"/>
  <c r="AS35" i="69"/>
  <c r="AG35" i="69"/>
  <c r="Y35" i="69"/>
  <c r="Q35" i="69"/>
  <c r="M35" i="69"/>
  <c r="DY34" i="69"/>
  <c r="DU34" i="69"/>
  <c r="DM34" i="69"/>
  <c r="DI34" i="69"/>
  <c r="DA34" i="69"/>
  <c r="CW34" i="69"/>
  <c r="CS34" i="69"/>
  <c r="CO34" i="69"/>
  <c r="CC34" i="69"/>
  <c r="BU34" i="69"/>
  <c r="BI34" i="69"/>
  <c r="BE34" i="69"/>
  <c r="BA34" i="69"/>
  <c r="AS34" i="69"/>
  <c r="Y34" i="69"/>
  <c r="Q34" i="69"/>
  <c r="M34" i="69"/>
  <c r="DY33" i="69"/>
  <c r="DM33" i="69"/>
  <c r="DI33" i="69"/>
  <c r="DA33" i="69"/>
  <c r="CW33" i="69"/>
  <c r="CS33" i="69"/>
  <c r="CO33" i="69"/>
  <c r="CC33" i="69"/>
  <c r="BU33" i="69"/>
  <c r="BI33" i="69"/>
  <c r="BA33" i="69"/>
  <c r="Y33" i="69"/>
  <c r="Q33" i="69"/>
  <c r="M33" i="69"/>
  <c r="DY32" i="69"/>
  <c r="DM32" i="69"/>
  <c r="DI32" i="69"/>
  <c r="DA32" i="69"/>
  <c r="CW32" i="69"/>
  <c r="CS32" i="69"/>
  <c r="CO32" i="69"/>
  <c r="CC32" i="69"/>
  <c r="BU32" i="69"/>
  <c r="BI32" i="69"/>
  <c r="Y32" i="69"/>
  <c r="Q32" i="69"/>
  <c r="M32" i="69"/>
  <c r="DY31" i="69"/>
  <c r="DI31" i="69"/>
  <c r="DA31" i="69"/>
  <c r="CC31" i="69"/>
  <c r="BU31" i="69"/>
  <c r="Y31" i="69"/>
  <c r="Q31" i="69"/>
  <c r="M31" i="69"/>
  <c r="DY30" i="69"/>
  <c r="DI30" i="69"/>
  <c r="DA30" i="69"/>
  <c r="CC30" i="69"/>
  <c r="BU30" i="69"/>
  <c r="Y30" i="69"/>
  <c r="Q30" i="69"/>
  <c r="M30" i="69"/>
  <c r="DY29" i="69"/>
  <c r="DI29" i="69"/>
  <c r="BU29" i="69"/>
  <c r="Y29" i="69"/>
  <c r="Q29" i="69"/>
  <c r="DY28" i="69"/>
  <c r="Y28" i="69"/>
  <c r="Q28" i="69"/>
  <c r="DY27" i="69"/>
  <c r="Q27" i="69"/>
  <c r="DY26" i="69"/>
  <c r="Q26" i="69"/>
  <c r="DY25" i="69"/>
  <c r="Q25" i="69"/>
  <c r="DY24" i="69"/>
  <c r="I17" i="69"/>
  <c r="H17" i="69"/>
  <c r="I16" i="69"/>
  <c r="H16" i="69"/>
  <c r="DY14" i="69"/>
  <c r="DY15" i="69" s="1"/>
  <c r="DY16" i="69" s="1"/>
  <c r="DY17" i="69" s="1"/>
  <c r="DY18" i="69" s="1"/>
  <c r="DY19" i="69" s="1"/>
  <c r="DY20" i="69" s="1"/>
  <c r="DY21" i="69" s="1"/>
  <c r="DY22" i="69" s="1"/>
  <c r="DY23" i="69" s="1"/>
  <c r="DU14" i="69"/>
  <c r="DU15" i="69" s="1"/>
  <c r="DU16" i="69" s="1"/>
  <c r="DU17" i="69" s="1"/>
  <c r="DU18" i="69" s="1"/>
  <c r="DU19" i="69" s="1"/>
  <c r="DU20" i="69" s="1"/>
  <c r="DU21" i="69" s="1"/>
  <c r="DU22" i="69" s="1"/>
  <c r="DU23" i="69" s="1"/>
  <c r="DU24" i="69" s="1"/>
  <c r="DU25" i="69" s="1"/>
  <c r="DU26" i="69" s="1"/>
  <c r="DU27" i="69" s="1"/>
  <c r="DU28" i="69" s="1"/>
  <c r="DU29" i="69" s="1"/>
  <c r="DU30" i="69" s="1"/>
  <c r="DU31" i="69" s="1"/>
  <c r="DU32" i="69" s="1"/>
  <c r="DU33" i="69" s="1"/>
  <c r="DQ14" i="69"/>
  <c r="DQ15" i="69" s="1"/>
  <c r="DQ16" i="69" s="1"/>
  <c r="DQ17" i="69" s="1"/>
  <c r="DQ18" i="69" s="1"/>
  <c r="DQ19" i="69" s="1"/>
  <c r="DQ20" i="69" s="1"/>
  <c r="DQ21" i="69" s="1"/>
  <c r="DQ22" i="69" s="1"/>
  <c r="DQ23" i="69" s="1"/>
  <c r="DQ24" i="69" s="1"/>
  <c r="DQ25" i="69" s="1"/>
  <c r="DQ26" i="69" s="1"/>
  <c r="DQ27" i="69" s="1"/>
  <c r="DQ28" i="69" s="1"/>
  <c r="DQ29" i="69" s="1"/>
  <c r="DQ30" i="69" s="1"/>
  <c r="DQ31" i="69" s="1"/>
  <c r="DQ32" i="69" s="1"/>
  <c r="DQ33" i="69" s="1"/>
  <c r="DQ34" i="69" s="1"/>
  <c r="DQ35" i="69" s="1"/>
  <c r="DQ36" i="69" s="1"/>
  <c r="DM14" i="69"/>
  <c r="DM15" i="69" s="1"/>
  <c r="DM16" i="69" s="1"/>
  <c r="DM17" i="69" s="1"/>
  <c r="DM18" i="69" s="1"/>
  <c r="DM19" i="69" s="1"/>
  <c r="DM20" i="69" s="1"/>
  <c r="DM21" i="69" s="1"/>
  <c r="DM22" i="69" s="1"/>
  <c r="DM23" i="69" s="1"/>
  <c r="DM24" i="69" s="1"/>
  <c r="DM25" i="69" s="1"/>
  <c r="DM26" i="69" s="1"/>
  <c r="DM27" i="69" s="1"/>
  <c r="DM28" i="69" s="1"/>
  <c r="DM29" i="69" s="1"/>
  <c r="DM30" i="69" s="1"/>
  <c r="DM31" i="69" s="1"/>
  <c r="DI14" i="69"/>
  <c r="DI15" i="69" s="1"/>
  <c r="DI16" i="69" s="1"/>
  <c r="DI17" i="69" s="1"/>
  <c r="DI18" i="69" s="1"/>
  <c r="DI19" i="69" s="1"/>
  <c r="DI20" i="69" s="1"/>
  <c r="DI21" i="69" s="1"/>
  <c r="DI22" i="69" s="1"/>
  <c r="DI23" i="69" s="1"/>
  <c r="DI24" i="69" s="1"/>
  <c r="DI25" i="69" s="1"/>
  <c r="DI26" i="69" s="1"/>
  <c r="DI27" i="69" s="1"/>
  <c r="DI28" i="69" s="1"/>
  <c r="DE14" i="69"/>
  <c r="DE15" i="69" s="1"/>
  <c r="DE16" i="69" s="1"/>
  <c r="DE17" i="69" s="1"/>
  <c r="DE18" i="69" s="1"/>
  <c r="DE19" i="69" s="1"/>
  <c r="DE20" i="69" s="1"/>
  <c r="DE21" i="69" s="1"/>
  <c r="DE22" i="69" s="1"/>
  <c r="DE23" i="69" s="1"/>
  <c r="DE24" i="69" s="1"/>
  <c r="DE25" i="69" s="1"/>
  <c r="DE26" i="69" s="1"/>
  <c r="DE27" i="69" s="1"/>
  <c r="DE28" i="69" s="1"/>
  <c r="DE29" i="69" s="1"/>
  <c r="DE30" i="69" s="1"/>
  <c r="DE31" i="69" s="1"/>
  <c r="DE32" i="69" s="1"/>
  <c r="DE33" i="69" s="1"/>
  <c r="DE34" i="69" s="1"/>
  <c r="DE35" i="69" s="1"/>
  <c r="DE36" i="69" s="1"/>
  <c r="DE37" i="69" s="1"/>
  <c r="DA14" i="69"/>
  <c r="DA15" i="69" s="1"/>
  <c r="DA16" i="69" s="1"/>
  <c r="DA17" i="69" s="1"/>
  <c r="DA18" i="69" s="1"/>
  <c r="DA19" i="69" s="1"/>
  <c r="DA20" i="69" s="1"/>
  <c r="DA21" i="69" s="1"/>
  <c r="DA22" i="69" s="1"/>
  <c r="DA23" i="69" s="1"/>
  <c r="DA24" i="69" s="1"/>
  <c r="DA25" i="69" s="1"/>
  <c r="DA26" i="69" s="1"/>
  <c r="DA27" i="69" s="1"/>
  <c r="DA28" i="69" s="1"/>
  <c r="DA29" i="69" s="1"/>
  <c r="CW14" i="69"/>
  <c r="CW15" i="69" s="1"/>
  <c r="CW16" i="69" s="1"/>
  <c r="CW17" i="69" s="1"/>
  <c r="CW18" i="69" s="1"/>
  <c r="CW19" i="69" s="1"/>
  <c r="CW20" i="69" s="1"/>
  <c r="CW21" i="69" s="1"/>
  <c r="CW22" i="69" s="1"/>
  <c r="CW23" i="69" s="1"/>
  <c r="CW24" i="69" s="1"/>
  <c r="CW25" i="69" s="1"/>
  <c r="CW26" i="69" s="1"/>
  <c r="CW27" i="69" s="1"/>
  <c r="CW28" i="69" s="1"/>
  <c r="CW29" i="69" s="1"/>
  <c r="CW30" i="69" s="1"/>
  <c r="CW31" i="69" s="1"/>
  <c r="CS14" i="69"/>
  <c r="CS15" i="69" s="1"/>
  <c r="CS16" i="69" s="1"/>
  <c r="CS17" i="69" s="1"/>
  <c r="CS18" i="69" s="1"/>
  <c r="CS19" i="69" s="1"/>
  <c r="CS20" i="69" s="1"/>
  <c r="CS21" i="69" s="1"/>
  <c r="CS22" i="69" s="1"/>
  <c r="CS23" i="69" s="1"/>
  <c r="CS24" i="69" s="1"/>
  <c r="CS25" i="69" s="1"/>
  <c r="CS26" i="69" s="1"/>
  <c r="CS27" i="69" s="1"/>
  <c r="CS28" i="69" s="1"/>
  <c r="CS29" i="69" s="1"/>
  <c r="CS30" i="69" s="1"/>
  <c r="CS31" i="69" s="1"/>
  <c r="CO14" i="69"/>
  <c r="CO15" i="69" s="1"/>
  <c r="CO16" i="69" s="1"/>
  <c r="CO17" i="69" s="1"/>
  <c r="CO18" i="69" s="1"/>
  <c r="CO19" i="69" s="1"/>
  <c r="CO20" i="69" s="1"/>
  <c r="CO21" i="69" s="1"/>
  <c r="CO22" i="69" s="1"/>
  <c r="CO23" i="69" s="1"/>
  <c r="CO24" i="69" s="1"/>
  <c r="CO25" i="69" s="1"/>
  <c r="CO26" i="69" s="1"/>
  <c r="CO27" i="69" s="1"/>
  <c r="CO28" i="69" s="1"/>
  <c r="CO29" i="69" s="1"/>
  <c r="CO30" i="69" s="1"/>
  <c r="CO31" i="69" s="1"/>
  <c r="CK14" i="69"/>
  <c r="CK15" i="69" s="1"/>
  <c r="CK16" i="69" s="1"/>
  <c r="CK17" i="69" s="1"/>
  <c r="CK18" i="69" s="1"/>
  <c r="CK19" i="69" s="1"/>
  <c r="CK20" i="69" s="1"/>
  <c r="CK21" i="69" s="1"/>
  <c r="CK22" i="69" s="1"/>
  <c r="CK23" i="69" s="1"/>
  <c r="CK24" i="69" s="1"/>
  <c r="CK25" i="69" s="1"/>
  <c r="CK26" i="69" s="1"/>
  <c r="CK27" i="69" s="1"/>
  <c r="CK28" i="69" s="1"/>
  <c r="CK29" i="69" s="1"/>
  <c r="CK30" i="69" s="1"/>
  <c r="CK31" i="69" s="1"/>
  <c r="CK32" i="69" s="1"/>
  <c r="CK33" i="69" s="1"/>
  <c r="CK34" i="69" s="1"/>
  <c r="CK35" i="69" s="1"/>
  <c r="CK36" i="69" s="1"/>
  <c r="CG14" i="69"/>
  <c r="CG15" i="69" s="1"/>
  <c r="CG16" i="69" s="1"/>
  <c r="CG17" i="69" s="1"/>
  <c r="CG18" i="69" s="1"/>
  <c r="CG19" i="69" s="1"/>
  <c r="CG20" i="69" s="1"/>
  <c r="CG21" i="69" s="1"/>
  <c r="CG22" i="69" s="1"/>
  <c r="CG23" i="69" s="1"/>
  <c r="CG24" i="69" s="1"/>
  <c r="CG25" i="69" s="1"/>
  <c r="CG26" i="69" s="1"/>
  <c r="CG27" i="69" s="1"/>
  <c r="CG28" i="69" s="1"/>
  <c r="CG29" i="69" s="1"/>
  <c r="CG30" i="69" s="1"/>
  <c r="CG31" i="69" s="1"/>
  <c r="CG32" i="69" s="1"/>
  <c r="CG33" i="69" s="1"/>
  <c r="CG34" i="69" s="1"/>
  <c r="CG35" i="69" s="1"/>
  <c r="CG36" i="69" s="1"/>
  <c r="CC14" i="69"/>
  <c r="CC15" i="69" s="1"/>
  <c r="CC16" i="69" s="1"/>
  <c r="CC17" i="69" s="1"/>
  <c r="CC18" i="69" s="1"/>
  <c r="CC19" i="69" s="1"/>
  <c r="CC20" i="69" s="1"/>
  <c r="CC21" i="69" s="1"/>
  <c r="CC22" i="69" s="1"/>
  <c r="CC23" i="69" s="1"/>
  <c r="CC24" i="69" s="1"/>
  <c r="CC25" i="69" s="1"/>
  <c r="CC26" i="69" s="1"/>
  <c r="CC27" i="69" s="1"/>
  <c r="CC28" i="69" s="1"/>
  <c r="CC29" i="69" s="1"/>
  <c r="BY14" i="69"/>
  <c r="BY15" i="69" s="1"/>
  <c r="BY16" i="69" s="1"/>
  <c r="BY17" i="69" s="1"/>
  <c r="BY18" i="69" s="1"/>
  <c r="BY19" i="69" s="1"/>
  <c r="BY20" i="69" s="1"/>
  <c r="BY21" i="69" s="1"/>
  <c r="BY22" i="69" s="1"/>
  <c r="BY23" i="69" s="1"/>
  <c r="BY24" i="69" s="1"/>
  <c r="BY25" i="69" s="1"/>
  <c r="BY26" i="69" s="1"/>
  <c r="BY27" i="69" s="1"/>
  <c r="BY28" i="69" s="1"/>
  <c r="BY29" i="69" s="1"/>
  <c r="BY30" i="69" s="1"/>
  <c r="BY31" i="69" s="1"/>
  <c r="BY32" i="69" s="1"/>
  <c r="BY33" i="69" s="1"/>
  <c r="BY34" i="69" s="1"/>
  <c r="BY35" i="69" s="1"/>
  <c r="BY36" i="69" s="1"/>
  <c r="BY37" i="69" s="1"/>
  <c r="BY38" i="69" s="1"/>
  <c r="BU14" i="69"/>
  <c r="BU15" i="69" s="1"/>
  <c r="BU16" i="69" s="1"/>
  <c r="BU17" i="69" s="1"/>
  <c r="BU18" i="69" s="1"/>
  <c r="BU19" i="69" s="1"/>
  <c r="BU20" i="69" s="1"/>
  <c r="BU21" i="69" s="1"/>
  <c r="BU22" i="69" s="1"/>
  <c r="BU23" i="69" s="1"/>
  <c r="BU24" i="69" s="1"/>
  <c r="BU25" i="69" s="1"/>
  <c r="BU26" i="69" s="1"/>
  <c r="BU27" i="69" s="1"/>
  <c r="BU28" i="69" s="1"/>
  <c r="BQ14" i="69"/>
  <c r="BQ15" i="69" s="1"/>
  <c r="BQ16" i="69" s="1"/>
  <c r="BQ17" i="69" s="1"/>
  <c r="BQ18" i="69" s="1"/>
  <c r="BQ19" i="69" s="1"/>
  <c r="BQ20" i="69" s="1"/>
  <c r="BQ21" i="69" s="1"/>
  <c r="BQ22" i="69" s="1"/>
  <c r="BQ23" i="69" s="1"/>
  <c r="BQ24" i="69" s="1"/>
  <c r="BQ25" i="69" s="1"/>
  <c r="BQ26" i="69" s="1"/>
  <c r="BQ27" i="69" s="1"/>
  <c r="BQ28" i="69" s="1"/>
  <c r="BQ29" i="69" s="1"/>
  <c r="BQ30" i="69" s="1"/>
  <c r="BQ31" i="69" s="1"/>
  <c r="BQ32" i="69" s="1"/>
  <c r="BQ33" i="69" s="1"/>
  <c r="BQ34" i="69" s="1"/>
  <c r="BQ35" i="69" s="1"/>
  <c r="BQ36" i="69" s="1"/>
  <c r="BQ37" i="69" s="1"/>
  <c r="BQ38" i="69" s="1"/>
  <c r="BQ39" i="69" s="1"/>
  <c r="BM14" i="69"/>
  <c r="BM15" i="69" s="1"/>
  <c r="BM16" i="69" s="1"/>
  <c r="BM17" i="69" s="1"/>
  <c r="BM18" i="69" s="1"/>
  <c r="BM19" i="69" s="1"/>
  <c r="BM20" i="69" s="1"/>
  <c r="BM21" i="69" s="1"/>
  <c r="BM22" i="69" s="1"/>
  <c r="BM23" i="69" s="1"/>
  <c r="BM24" i="69" s="1"/>
  <c r="BM25" i="69" s="1"/>
  <c r="BM26" i="69" s="1"/>
  <c r="BM27" i="69" s="1"/>
  <c r="BM28" i="69" s="1"/>
  <c r="BM29" i="69" s="1"/>
  <c r="BM30" i="69" s="1"/>
  <c r="BM31" i="69" s="1"/>
  <c r="BM32" i="69" s="1"/>
  <c r="BM33" i="69" s="1"/>
  <c r="BM34" i="69" s="1"/>
  <c r="BM35" i="69" s="1"/>
  <c r="BM36" i="69" s="1"/>
  <c r="BM37" i="69" s="1"/>
  <c r="BM38" i="69" s="1"/>
  <c r="BM39" i="69" s="1"/>
  <c r="BI14" i="69"/>
  <c r="BI15" i="69" s="1"/>
  <c r="BI16" i="69" s="1"/>
  <c r="BI17" i="69" s="1"/>
  <c r="BI18" i="69" s="1"/>
  <c r="BI19" i="69" s="1"/>
  <c r="BI20" i="69" s="1"/>
  <c r="BI21" i="69" s="1"/>
  <c r="BI22" i="69" s="1"/>
  <c r="BI23" i="69" s="1"/>
  <c r="BI24" i="69" s="1"/>
  <c r="BI25" i="69" s="1"/>
  <c r="BI26" i="69" s="1"/>
  <c r="BI27" i="69" s="1"/>
  <c r="BI28" i="69" s="1"/>
  <c r="BI29" i="69" s="1"/>
  <c r="BI30" i="69" s="1"/>
  <c r="BI31" i="69" s="1"/>
  <c r="BE14" i="69"/>
  <c r="BE15" i="69" s="1"/>
  <c r="BE16" i="69" s="1"/>
  <c r="BE17" i="69" s="1"/>
  <c r="BE18" i="69" s="1"/>
  <c r="BE19" i="69" s="1"/>
  <c r="BE20" i="69" s="1"/>
  <c r="BE21" i="69" s="1"/>
  <c r="BE22" i="69" s="1"/>
  <c r="BE23" i="69" s="1"/>
  <c r="BE24" i="69" s="1"/>
  <c r="BE25" i="69" s="1"/>
  <c r="BE26" i="69" s="1"/>
  <c r="BE27" i="69" s="1"/>
  <c r="BE28" i="69" s="1"/>
  <c r="BE29" i="69" s="1"/>
  <c r="BE30" i="69" s="1"/>
  <c r="BE31" i="69" s="1"/>
  <c r="BE32" i="69" s="1"/>
  <c r="BE33" i="69" s="1"/>
  <c r="BA14" i="69"/>
  <c r="BA15" i="69" s="1"/>
  <c r="BA16" i="69" s="1"/>
  <c r="BA17" i="69" s="1"/>
  <c r="BA18" i="69" s="1"/>
  <c r="BA19" i="69" s="1"/>
  <c r="BA20" i="69" s="1"/>
  <c r="BA21" i="69" s="1"/>
  <c r="BA22" i="69" s="1"/>
  <c r="BA23" i="69" s="1"/>
  <c r="BA24" i="69" s="1"/>
  <c r="BA25" i="69" s="1"/>
  <c r="BA26" i="69" s="1"/>
  <c r="BA27" i="69" s="1"/>
  <c r="BA28" i="69" s="1"/>
  <c r="BA29" i="69" s="1"/>
  <c r="BA30" i="69" s="1"/>
  <c r="BA31" i="69" s="1"/>
  <c r="BA32" i="69" s="1"/>
  <c r="AW14" i="69"/>
  <c r="AW15" i="69" s="1"/>
  <c r="AW16" i="69" s="1"/>
  <c r="AW17" i="69" s="1"/>
  <c r="AW18" i="69" s="1"/>
  <c r="AW19" i="69" s="1"/>
  <c r="AW20" i="69" s="1"/>
  <c r="AW21" i="69" s="1"/>
  <c r="AW22" i="69" s="1"/>
  <c r="AW23" i="69" s="1"/>
  <c r="AW24" i="69" s="1"/>
  <c r="AW25" i="69" s="1"/>
  <c r="AW26" i="69" s="1"/>
  <c r="AW27" i="69" s="1"/>
  <c r="AW28" i="69" s="1"/>
  <c r="AW29" i="69" s="1"/>
  <c r="AW30" i="69" s="1"/>
  <c r="AW31" i="69" s="1"/>
  <c r="AW32" i="69" s="1"/>
  <c r="AW33" i="69" s="1"/>
  <c r="AW34" i="69" s="1"/>
  <c r="AW35" i="69" s="1"/>
  <c r="AS14" i="69"/>
  <c r="AS15" i="69" s="1"/>
  <c r="AS16" i="69" s="1"/>
  <c r="AS17" i="69" s="1"/>
  <c r="AS18" i="69" s="1"/>
  <c r="AS19" i="69" s="1"/>
  <c r="AS20" i="69" s="1"/>
  <c r="AS21" i="69" s="1"/>
  <c r="AS22" i="69" s="1"/>
  <c r="AS23" i="69" s="1"/>
  <c r="AS24" i="69" s="1"/>
  <c r="AS25" i="69" s="1"/>
  <c r="AS26" i="69" s="1"/>
  <c r="AS27" i="69" s="1"/>
  <c r="AS28" i="69" s="1"/>
  <c r="AS29" i="69" s="1"/>
  <c r="AS30" i="69" s="1"/>
  <c r="AS31" i="69" s="1"/>
  <c r="AS32" i="69" s="1"/>
  <c r="AS33" i="69" s="1"/>
  <c r="AO14" i="69"/>
  <c r="AO15" i="69" s="1"/>
  <c r="AO16" i="69" s="1"/>
  <c r="AO17" i="69" s="1"/>
  <c r="AO18" i="69" s="1"/>
  <c r="AO19" i="69" s="1"/>
  <c r="AO20" i="69" s="1"/>
  <c r="AO21" i="69" s="1"/>
  <c r="AO22" i="69" s="1"/>
  <c r="AO23" i="69" s="1"/>
  <c r="AO24" i="69" s="1"/>
  <c r="AO25" i="69" s="1"/>
  <c r="AO26" i="69" s="1"/>
  <c r="AO27" i="69" s="1"/>
  <c r="AO28" i="69" s="1"/>
  <c r="AO29" i="69" s="1"/>
  <c r="AO30" i="69" s="1"/>
  <c r="AO31" i="69" s="1"/>
  <c r="AO32" i="69" s="1"/>
  <c r="AO33" i="69" s="1"/>
  <c r="AO34" i="69" s="1"/>
  <c r="AO35" i="69" s="1"/>
  <c r="AO36" i="69" s="1"/>
  <c r="AK14" i="69"/>
  <c r="AK15" i="69" s="1"/>
  <c r="AK16" i="69" s="1"/>
  <c r="AK17" i="69" s="1"/>
  <c r="AK18" i="69" s="1"/>
  <c r="AK19" i="69" s="1"/>
  <c r="AK20" i="69" s="1"/>
  <c r="AK21" i="69" s="1"/>
  <c r="AK22" i="69" s="1"/>
  <c r="AK23" i="69" s="1"/>
  <c r="AK24" i="69" s="1"/>
  <c r="AK25" i="69" s="1"/>
  <c r="AK26" i="69" s="1"/>
  <c r="AK27" i="69" s="1"/>
  <c r="AK28" i="69" s="1"/>
  <c r="AK29" i="69" s="1"/>
  <c r="AK30" i="69" s="1"/>
  <c r="AK31" i="69" s="1"/>
  <c r="AK32" i="69" s="1"/>
  <c r="AK33" i="69" s="1"/>
  <c r="AK34" i="69" s="1"/>
  <c r="AK35" i="69" s="1"/>
  <c r="AG14" i="69"/>
  <c r="AG15" i="69" s="1"/>
  <c r="AG16" i="69" s="1"/>
  <c r="AG17" i="69" s="1"/>
  <c r="AG18" i="69" s="1"/>
  <c r="AG19" i="69" s="1"/>
  <c r="AG20" i="69" s="1"/>
  <c r="AG21" i="69" s="1"/>
  <c r="AG22" i="69" s="1"/>
  <c r="AG23" i="69" s="1"/>
  <c r="AG24" i="69" s="1"/>
  <c r="AG25" i="69" s="1"/>
  <c r="AG26" i="69" s="1"/>
  <c r="AG27" i="69" s="1"/>
  <c r="AG28" i="69" s="1"/>
  <c r="AG29" i="69" s="1"/>
  <c r="AG30" i="69" s="1"/>
  <c r="AG31" i="69" s="1"/>
  <c r="AG32" i="69" s="1"/>
  <c r="AG33" i="69" s="1"/>
  <c r="AG34" i="69" s="1"/>
  <c r="AC14" i="69"/>
  <c r="AC15" i="69" s="1"/>
  <c r="AC16" i="69" s="1"/>
  <c r="AC17" i="69" s="1"/>
  <c r="AC18" i="69" s="1"/>
  <c r="AC19" i="69" s="1"/>
  <c r="AC20" i="69" s="1"/>
  <c r="AC21" i="69" s="1"/>
  <c r="AC22" i="69" s="1"/>
  <c r="AC23" i="69" s="1"/>
  <c r="AC24" i="69" s="1"/>
  <c r="AC25" i="69" s="1"/>
  <c r="AC26" i="69" s="1"/>
  <c r="AC27" i="69" s="1"/>
  <c r="AC28" i="69" s="1"/>
  <c r="AC29" i="69" s="1"/>
  <c r="AC30" i="69" s="1"/>
  <c r="AC31" i="69" s="1"/>
  <c r="AC32" i="69" s="1"/>
  <c r="AC33" i="69" s="1"/>
  <c r="AC34" i="69" s="1"/>
  <c r="AC35" i="69" s="1"/>
  <c r="AC36" i="69" s="1"/>
  <c r="AC37" i="69" s="1"/>
  <c r="AC38" i="69" s="1"/>
  <c r="AC39" i="69" s="1"/>
  <c r="Y14" i="69"/>
  <c r="Y15" i="69" s="1"/>
  <c r="Y16" i="69" s="1"/>
  <c r="Y17" i="69" s="1"/>
  <c r="Y18" i="69" s="1"/>
  <c r="Y19" i="69" s="1"/>
  <c r="Y20" i="69" s="1"/>
  <c r="Y21" i="69" s="1"/>
  <c r="Y22" i="69" s="1"/>
  <c r="Y23" i="69" s="1"/>
  <c r="Y24" i="69" s="1"/>
  <c r="Y25" i="69" s="1"/>
  <c r="Y26" i="69" s="1"/>
  <c r="Y27" i="69" s="1"/>
  <c r="U14" i="69"/>
  <c r="U15" i="69" s="1"/>
  <c r="U16" i="69" s="1"/>
  <c r="U17" i="69" s="1"/>
  <c r="U18" i="69" s="1"/>
  <c r="U19" i="69" s="1"/>
  <c r="U20" i="69" s="1"/>
  <c r="U21" i="69" s="1"/>
  <c r="U22" i="69" s="1"/>
  <c r="U23" i="69" s="1"/>
  <c r="U24" i="69" s="1"/>
  <c r="U25" i="69" s="1"/>
  <c r="U26" i="69" s="1"/>
  <c r="U27" i="69" s="1"/>
  <c r="U28" i="69" s="1"/>
  <c r="U29" i="69" s="1"/>
  <c r="U30" i="69" s="1"/>
  <c r="U31" i="69" s="1"/>
  <c r="U32" i="69" s="1"/>
  <c r="U33" i="69" s="1"/>
  <c r="U34" i="69" s="1"/>
  <c r="U35" i="69" s="1"/>
  <c r="U36" i="69" s="1"/>
  <c r="Q14" i="69"/>
  <c r="Q15" i="69" s="1"/>
  <c r="Q16" i="69" s="1"/>
  <c r="Q17" i="69" s="1"/>
  <c r="Q18" i="69" s="1"/>
  <c r="Q19" i="69" s="1"/>
  <c r="Q20" i="69" s="1"/>
  <c r="Q21" i="69" s="1"/>
  <c r="Q22" i="69" s="1"/>
  <c r="Q23" i="69" s="1"/>
  <c r="Q24" i="69" s="1"/>
  <c r="M14" i="69"/>
  <c r="M15" i="69" s="1"/>
  <c r="M16" i="69" s="1"/>
  <c r="M17" i="69" s="1"/>
  <c r="M18" i="69" s="1"/>
  <c r="M19" i="69" s="1"/>
  <c r="M20" i="69" s="1"/>
  <c r="M21" i="69" s="1"/>
  <c r="M22" i="69" s="1"/>
  <c r="M23" i="69" s="1"/>
  <c r="M24" i="69" s="1"/>
  <c r="M25" i="69" s="1"/>
  <c r="M26" i="69" s="1"/>
  <c r="M27" i="69" s="1"/>
  <c r="M28" i="69" s="1"/>
  <c r="M29" i="69" s="1"/>
  <c r="I15" i="69"/>
  <c r="G15" i="69" s="1"/>
  <c r="H15" i="69"/>
  <c r="M10" i="82"/>
  <c r="A8" i="69"/>
  <c r="A9" i="69" s="1"/>
  <c r="A10" i="69" s="1"/>
  <c r="A11" i="69" s="1"/>
  <c r="A12" i="69" s="1"/>
  <c r="A13" i="69" s="1"/>
  <c r="A14" i="69" s="1"/>
  <c r="A15" i="69" s="1"/>
  <c r="A16" i="69" s="1"/>
  <c r="A17" i="69" s="1"/>
  <c r="A18" i="69" s="1"/>
  <c r="A19" i="69" s="1"/>
  <c r="A20" i="69" s="1"/>
  <c r="A21" i="69" s="1"/>
  <c r="A22" i="69" s="1"/>
  <c r="A23" i="69" s="1"/>
  <c r="A24" i="69" s="1"/>
  <c r="A25" i="69" s="1"/>
  <c r="A26" i="69" s="1"/>
  <c r="A27" i="69" s="1"/>
  <c r="A28" i="69" s="1"/>
  <c r="A29" i="69" s="1"/>
  <c r="A30" i="69" s="1"/>
  <c r="A31" i="69" s="1"/>
  <c r="A32" i="69" s="1"/>
  <c r="A33" i="69" s="1"/>
  <c r="A34" i="69" s="1"/>
  <c r="A35" i="69" s="1"/>
  <c r="A36" i="69" s="1"/>
  <c r="A37" i="69" s="1"/>
  <c r="A38" i="69" s="1"/>
  <c r="A39" i="69" s="1"/>
  <c r="A40" i="69" s="1"/>
  <c r="A41" i="69" s="1"/>
  <c r="A42" i="69" s="1"/>
  <c r="A43" i="69" s="1"/>
  <c r="A44" i="69" s="1"/>
  <c r="A45" i="69" s="1"/>
  <c r="A46" i="69" s="1"/>
  <c r="A47" i="69" s="1"/>
  <c r="A48" i="69" s="1"/>
  <c r="A49" i="69" s="1"/>
  <c r="A50" i="69" s="1"/>
  <c r="A51" i="69" s="1"/>
  <c r="A52" i="69" s="1"/>
  <c r="A53" i="69" s="1"/>
  <c r="A54" i="69" s="1"/>
  <c r="A55" i="69" s="1"/>
  <c r="A56" i="69" s="1"/>
  <c r="A57" i="69" s="1"/>
  <c r="A58" i="69" s="1"/>
  <c r="A59" i="69" s="1"/>
  <c r="A60" i="69" s="1"/>
  <c r="A61" i="69" s="1"/>
  <c r="A62" i="69" s="1"/>
  <c r="A63" i="69" s="1"/>
  <c r="A64" i="69" s="1"/>
  <c r="A65" i="69" s="1"/>
  <c r="A66" i="69" s="1"/>
  <c r="A67" i="69" s="1"/>
  <c r="A68" i="69" s="1"/>
  <c r="A69" i="69" s="1"/>
  <c r="A70" i="69" s="1"/>
  <c r="A71" i="69" s="1"/>
  <c r="A72" i="69" s="1"/>
  <c r="A73" i="69" s="1"/>
  <c r="A74" i="69" s="1"/>
  <c r="A75" i="69" s="1"/>
  <c r="A76" i="69" s="1"/>
  <c r="A77" i="69" s="1"/>
  <c r="A78" i="69" s="1"/>
  <c r="A79" i="69" s="1"/>
  <c r="A80" i="69" s="1"/>
  <c r="A81" i="69" s="1"/>
  <c r="A82" i="69" s="1"/>
  <c r="A83" i="69" s="1"/>
  <c r="A84" i="69" s="1"/>
  <c r="A85" i="69" s="1"/>
  <c r="A86" i="69" s="1"/>
  <c r="A87" i="69" s="1"/>
  <c r="A88" i="69" s="1"/>
  <c r="DQ103" i="70"/>
  <c r="DM103" i="70"/>
  <c r="DI103" i="70"/>
  <c r="DE103" i="70"/>
  <c r="DA103" i="70"/>
  <c r="CW103" i="70"/>
  <c r="CS103" i="70"/>
  <c r="CO103" i="70"/>
  <c r="CK103" i="70"/>
  <c r="CG103" i="70"/>
  <c r="CC103" i="70"/>
  <c r="BY103" i="70"/>
  <c r="BU103" i="70"/>
  <c r="BQ103" i="70"/>
  <c r="BM103" i="70"/>
  <c r="BI103" i="70"/>
  <c r="BE103" i="70"/>
  <c r="BA103" i="70"/>
  <c r="AW103" i="70"/>
  <c r="AS103" i="70"/>
  <c r="AO103" i="70"/>
  <c r="AK103" i="70"/>
  <c r="AG103" i="70"/>
  <c r="AC103" i="70"/>
  <c r="Y103" i="70"/>
  <c r="U103" i="70"/>
  <c r="Q103" i="70"/>
  <c r="M103" i="70"/>
  <c r="DY102" i="70"/>
  <c r="DU102" i="70"/>
  <c r="DQ102" i="70"/>
  <c r="DM102" i="70"/>
  <c r="DI102" i="70"/>
  <c r="DE102" i="70"/>
  <c r="DA102" i="70"/>
  <c r="CW102" i="70"/>
  <c r="CS102" i="70"/>
  <c r="CO102" i="70"/>
  <c r="CK102" i="70"/>
  <c r="CG102" i="70"/>
  <c r="CC102" i="70"/>
  <c r="BY102" i="70"/>
  <c r="BU102" i="70"/>
  <c r="BQ102" i="70"/>
  <c r="BM102" i="70"/>
  <c r="BI102" i="70"/>
  <c r="BE102" i="70"/>
  <c r="BA102" i="70"/>
  <c r="AW102" i="70"/>
  <c r="AS102" i="70"/>
  <c r="AO102" i="70"/>
  <c r="AK102" i="70"/>
  <c r="AG102" i="70"/>
  <c r="AC102" i="70"/>
  <c r="Y102" i="70"/>
  <c r="U102" i="70"/>
  <c r="Q102" i="70"/>
  <c r="M102" i="70"/>
  <c r="F102" i="70"/>
  <c r="DY101" i="70"/>
  <c r="DU101" i="70"/>
  <c r="DQ101" i="70"/>
  <c r="DM101" i="70"/>
  <c r="DI101" i="70"/>
  <c r="DE101" i="70"/>
  <c r="DA101" i="70"/>
  <c r="CW101" i="70"/>
  <c r="CS101" i="70"/>
  <c r="CO101" i="70"/>
  <c r="CK101" i="70"/>
  <c r="CG101" i="70"/>
  <c r="CC101" i="70"/>
  <c r="BY101" i="70"/>
  <c r="BU101" i="70"/>
  <c r="BQ101" i="70"/>
  <c r="BM101" i="70"/>
  <c r="BI101" i="70"/>
  <c r="BE101" i="70"/>
  <c r="BA101" i="70"/>
  <c r="AW101" i="70"/>
  <c r="AS101" i="70"/>
  <c r="AO101" i="70"/>
  <c r="AK101" i="70"/>
  <c r="AG101" i="70"/>
  <c r="AC101" i="70"/>
  <c r="Y101" i="70"/>
  <c r="U101" i="70"/>
  <c r="Q101" i="70"/>
  <c r="M101" i="70"/>
  <c r="A101" i="70"/>
  <c r="DY100" i="70"/>
  <c r="DU100" i="70"/>
  <c r="DQ100" i="70"/>
  <c r="DM100" i="70"/>
  <c r="DI100" i="70"/>
  <c r="DE100" i="70"/>
  <c r="DA100" i="70"/>
  <c r="CW100" i="70"/>
  <c r="CS100" i="70"/>
  <c r="CO100" i="70"/>
  <c r="CK100" i="70"/>
  <c r="CG100" i="70"/>
  <c r="CC100" i="70"/>
  <c r="BY100" i="70"/>
  <c r="BU100" i="70"/>
  <c r="BQ100" i="70"/>
  <c r="BM100" i="70"/>
  <c r="BI100" i="70"/>
  <c r="BE100" i="70"/>
  <c r="BA100" i="70"/>
  <c r="AW100" i="70"/>
  <c r="AS100" i="70"/>
  <c r="AO100" i="70"/>
  <c r="AK100" i="70"/>
  <c r="AG100" i="70"/>
  <c r="AC100" i="70"/>
  <c r="Y100" i="70"/>
  <c r="U100" i="70"/>
  <c r="Q100" i="70"/>
  <c r="M100" i="70"/>
  <c r="A100" i="70"/>
  <c r="DY99" i="70"/>
  <c r="DU99" i="70"/>
  <c r="DQ99" i="70"/>
  <c r="DM99" i="70"/>
  <c r="DI99" i="70"/>
  <c r="DE99" i="70"/>
  <c r="DA99" i="70"/>
  <c r="CW99" i="70"/>
  <c r="CS99" i="70"/>
  <c r="CO99" i="70"/>
  <c r="CK99" i="70"/>
  <c r="CG99" i="70"/>
  <c r="CC99" i="70"/>
  <c r="BY99" i="70"/>
  <c r="BU99" i="70"/>
  <c r="BQ99" i="70"/>
  <c r="BM99" i="70"/>
  <c r="BI99" i="70"/>
  <c r="BE99" i="70"/>
  <c r="BA99" i="70"/>
  <c r="AW99" i="70"/>
  <c r="AS99" i="70"/>
  <c r="AO99" i="70"/>
  <c r="AK99" i="70"/>
  <c r="AG99" i="70"/>
  <c r="AC99" i="70"/>
  <c r="Y99" i="70"/>
  <c r="U99" i="70"/>
  <c r="Q99" i="70"/>
  <c r="M99" i="70"/>
  <c r="A99" i="70"/>
  <c r="DY98" i="70"/>
  <c r="DU98" i="70"/>
  <c r="DQ98" i="70"/>
  <c r="DM98" i="70"/>
  <c r="DI98" i="70"/>
  <c r="DE98" i="70"/>
  <c r="DA98" i="70"/>
  <c r="CW98" i="70"/>
  <c r="CS98" i="70"/>
  <c r="CO98" i="70"/>
  <c r="CK98" i="70"/>
  <c r="CG98" i="70"/>
  <c r="CC98" i="70"/>
  <c r="BY98" i="70"/>
  <c r="BU98" i="70"/>
  <c r="BQ98" i="70"/>
  <c r="BM98" i="70"/>
  <c r="BI98" i="70"/>
  <c r="BE98" i="70"/>
  <c r="BA98" i="70"/>
  <c r="AW98" i="70"/>
  <c r="AS98" i="70"/>
  <c r="AO98" i="70"/>
  <c r="AK98" i="70"/>
  <c r="AG98" i="70"/>
  <c r="AC98" i="70"/>
  <c r="Y98" i="70"/>
  <c r="U98" i="70"/>
  <c r="Q98" i="70"/>
  <c r="M98" i="70"/>
  <c r="A98" i="70"/>
  <c r="DY97" i="70"/>
  <c r="DU97" i="70"/>
  <c r="DQ97" i="70"/>
  <c r="DM97" i="70"/>
  <c r="DI97" i="70"/>
  <c r="DE97" i="70"/>
  <c r="DA97" i="70"/>
  <c r="CW97" i="70"/>
  <c r="CS97" i="70"/>
  <c r="CO97" i="70"/>
  <c r="CK97" i="70"/>
  <c r="CG97" i="70"/>
  <c r="CC97" i="70"/>
  <c r="BY97" i="70"/>
  <c r="BU97" i="70"/>
  <c r="BQ97" i="70"/>
  <c r="BM97" i="70"/>
  <c r="BI97" i="70"/>
  <c r="BE97" i="70"/>
  <c r="BA97" i="70"/>
  <c r="AW97" i="70"/>
  <c r="AS97" i="70"/>
  <c r="AO97" i="70"/>
  <c r="AK97" i="70"/>
  <c r="AG97" i="70"/>
  <c r="AC97" i="70"/>
  <c r="Y97" i="70"/>
  <c r="U97" i="70"/>
  <c r="Q97" i="70"/>
  <c r="M97" i="70"/>
  <c r="A97" i="70"/>
  <c r="DY96" i="70"/>
  <c r="DU96" i="70"/>
  <c r="DQ96" i="70"/>
  <c r="DM96" i="70"/>
  <c r="DI96" i="70"/>
  <c r="DE96" i="70"/>
  <c r="DA96" i="70"/>
  <c r="CW96" i="70"/>
  <c r="CS96" i="70"/>
  <c r="CO96" i="70"/>
  <c r="CK96" i="70"/>
  <c r="CG96" i="70"/>
  <c r="CC96" i="70"/>
  <c r="BY96" i="70"/>
  <c r="BU96" i="70"/>
  <c r="BQ96" i="70"/>
  <c r="BM96" i="70"/>
  <c r="BI96" i="70"/>
  <c r="BE96" i="70"/>
  <c r="BA96" i="70"/>
  <c r="AW96" i="70"/>
  <c r="AS96" i="70"/>
  <c r="AO96" i="70"/>
  <c r="AK96" i="70"/>
  <c r="AG96" i="70"/>
  <c r="AC96" i="70"/>
  <c r="Y96" i="70"/>
  <c r="U96" i="70"/>
  <c r="Q96" i="70"/>
  <c r="M96" i="70"/>
  <c r="A96" i="70"/>
  <c r="DY95" i="70"/>
  <c r="DU95" i="70"/>
  <c r="DQ95" i="70"/>
  <c r="DM95" i="70"/>
  <c r="DI95" i="70"/>
  <c r="DE95" i="70"/>
  <c r="DA95" i="70"/>
  <c r="CW95" i="70"/>
  <c r="CS95" i="70"/>
  <c r="CO95" i="70"/>
  <c r="CK95" i="70"/>
  <c r="CG95" i="70"/>
  <c r="CC95" i="70"/>
  <c r="BY95" i="70"/>
  <c r="BU95" i="70"/>
  <c r="BQ95" i="70"/>
  <c r="BM95" i="70"/>
  <c r="BI95" i="70"/>
  <c r="BE95" i="70"/>
  <c r="BA95" i="70"/>
  <c r="AW95" i="70"/>
  <c r="AS95" i="70"/>
  <c r="AO95" i="70"/>
  <c r="AK95" i="70"/>
  <c r="AG95" i="70"/>
  <c r="AC95" i="70"/>
  <c r="Y95" i="70"/>
  <c r="U95" i="70"/>
  <c r="Q95" i="70"/>
  <c r="M95" i="70"/>
  <c r="A95" i="70"/>
  <c r="DY94" i="70"/>
  <c r="DU94" i="70"/>
  <c r="DQ94" i="70"/>
  <c r="DM94" i="70"/>
  <c r="DI94" i="70"/>
  <c r="DE94" i="70"/>
  <c r="DA94" i="70"/>
  <c r="CW94" i="70"/>
  <c r="CS94" i="70"/>
  <c r="CO94" i="70"/>
  <c r="CK94" i="70"/>
  <c r="CG94" i="70"/>
  <c r="CC94" i="70"/>
  <c r="BY94" i="70"/>
  <c r="BU94" i="70"/>
  <c r="BQ94" i="70"/>
  <c r="BM94" i="70"/>
  <c r="BI94" i="70"/>
  <c r="BE94" i="70"/>
  <c r="BA94" i="70"/>
  <c r="AW94" i="70"/>
  <c r="AS94" i="70"/>
  <c r="AO94" i="70"/>
  <c r="AK94" i="70"/>
  <c r="AG94" i="70"/>
  <c r="AC94" i="70"/>
  <c r="Y94" i="70"/>
  <c r="U94" i="70"/>
  <c r="Q94" i="70"/>
  <c r="M94" i="70"/>
  <c r="A94" i="70"/>
  <c r="DY93" i="70"/>
  <c r="DU93" i="70"/>
  <c r="DQ93" i="70"/>
  <c r="DM93" i="70"/>
  <c r="DI93" i="70"/>
  <c r="DE93" i="70"/>
  <c r="DA93" i="70"/>
  <c r="CW93" i="70"/>
  <c r="CS93" i="70"/>
  <c r="CO93" i="70"/>
  <c r="CK93" i="70"/>
  <c r="CG93" i="70"/>
  <c r="CC93" i="70"/>
  <c r="BY93" i="70"/>
  <c r="BU93" i="70"/>
  <c r="BQ93" i="70"/>
  <c r="BM93" i="70"/>
  <c r="BI93" i="70"/>
  <c r="BE93" i="70"/>
  <c r="BA93" i="70"/>
  <c r="AW93" i="70"/>
  <c r="AS93" i="70"/>
  <c r="AO93" i="70"/>
  <c r="AK93" i="70"/>
  <c r="AG93" i="70"/>
  <c r="AC93" i="70"/>
  <c r="Y93" i="70"/>
  <c r="U93" i="70"/>
  <c r="Q93" i="70"/>
  <c r="M93" i="70"/>
  <c r="A93" i="70"/>
  <c r="DY92" i="70"/>
  <c r="DU92" i="70"/>
  <c r="DQ92" i="70"/>
  <c r="DM92" i="70"/>
  <c r="DI92" i="70"/>
  <c r="DE92" i="70"/>
  <c r="DA92" i="70"/>
  <c r="CW92" i="70"/>
  <c r="CS92" i="70"/>
  <c r="CO92" i="70"/>
  <c r="CK92" i="70"/>
  <c r="CG92" i="70"/>
  <c r="CC92" i="70"/>
  <c r="BY92" i="70"/>
  <c r="BU92" i="70"/>
  <c r="BQ92" i="70"/>
  <c r="BM92" i="70"/>
  <c r="BI92" i="70"/>
  <c r="BE92" i="70"/>
  <c r="BA92" i="70"/>
  <c r="AW92" i="70"/>
  <c r="AS92" i="70"/>
  <c r="AO92" i="70"/>
  <c r="AK92" i="70"/>
  <c r="AG92" i="70"/>
  <c r="AC92" i="70"/>
  <c r="Y92" i="70"/>
  <c r="U92" i="70"/>
  <c r="Q92" i="70"/>
  <c r="M92" i="70"/>
  <c r="A92" i="70"/>
  <c r="DY91" i="70"/>
  <c r="DU91" i="70"/>
  <c r="DQ91" i="70"/>
  <c r="DM91" i="70"/>
  <c r="DI91" i="70"/>
  <c r="DE91" i="70"/>
  <c r="DA91" i="70"/>
  <c r="CW91" i="70"/>
  <c r="CS91" i="70"/>
  <c r="CO91" i="70"/>
  <c r="CK91" i="70"/>
  <c r="CG91" i="70"/>
  <c r="CC91" i="70"/>
  <c r="BY91" i="70"/>
  <c r="BU91" i="70"/>
  <c r="BQ91" i="70"/>
  <c r="BM91" i="70"/>
  <c r="BI91" i="70"/>
  <c r="BE91" i="70"/>
  <c r="BA91" i="70"/>
  <c r="AW91" i="70"/>
  <c r="AS91" i="70"/>
  <c r="AO91" i="70"/>
  <c r="AK91" i="70"/>
  <c r="AG91" i="70"/>
  <c r="AC91" i="70"/>
  <c r="Y91" i="70"/>
  <c r="U91" i="70"/>
  <c r="Q91" i="70"/>
  <c r="M91" i="70"/>
  <c r="A91" i="70"/>
  <c r="DY90" i="70"/>
  <c r="DU90" i="70"/>
  <c r="DQ90" i="70"/>
  <c r="DM90" i="70"/>
  <c r="DI90" i="70"/>
  <c r="DE90" i="70"/>
  <c r="DA90" i="70"/>
  <c r="CW90" i="70"/>
  <c r="CS90" i="70"/>
  <c r="CO90" i="70"/>
  <c r="CK90" i="70"/>
  <c r="CG90" i="70"/>
  <c r="CC90" i="70"/>
  <c r="BY90" i="70"/>
  <c r="BU90" i="70"/>
  <c r="BQ90" i="70"/>
  <c r="BM90" i="70"/>
  <c r="BI90" i="70"/>
  <c r="BE90" i="70"/>
  <c r="BA90" i="70"/>
  <c r="AW90" i="70"/>
  <c r="AS90" i="70"/>
  <c r="AO90" i="70"/>
  <c r="AK90" i="70"/>
  <c r="AG90" i="70"/>
  <c r="AC90" i="70"/>
  <c r="Y90" i="70"/>
  <c r="U90" i="70"/>
  <c r="Q90" i="70"/>
  <c r="M90" i="70"/>
  <c r="A90" i="70"/>
  <c r="DY89" i="70"/>
  <c r="DU89" i="70"/>
  <c r="DQ89" i="70"/>
  <c r="DM89" i="70"/>
  <c r="DI89" i="70"/>
  <c r="DE89" i="70"/>
  <c r="DA89" i="70"/>
  <c r="CW89" i="70"/>
  <c r="CS89" i="70"/>
  <c r="CO89" i="70"/>
  <c r="CK89" i="70"/>
  <c r="CG89" i="70"/>
  <c r="CC89" i="70"/>
  <c r="BY89" i="70"/>
  <c r="BU89" i="70"/>
  <c r="BQ89" i="70"/>
  <c r="BM89" i="70"/>
  <c r="BI89" i="70"/>
  <c r="BE89" i="70"/>
  <c r="BA89" i="70"/>
  <c r="AW89" i="70"/>
  <c r="AS89" i="70"/>
  <c r="AO89" i="70"/>
  <c r="AK89" i="70"/>
  <c r="AG89" i="70"/>
  <c r="AC89" i="70"/>
  <c r="Y89" i="70"/>
  <c r="U89" i="70"/>
  <c r="Q89" i="70"/>
  <c r="M89" i="70"/>
  <c r="A89" i="70"/>
  <c r="DY88" i="70"/>
  <c r="DU88" i="70"/>
  <c r="DQ88" i="70"/>
  <c r="DM88" i="70"/>
  <c r="DI88" i="70"/>
  <c r="DE88" i="70"/>
  <c r="DA88" i="70"/>
  <c r="CW88" i="70"/>
  <c r="CS88" i="70"/>
  <c r="CO88" i="70"/>
  <c r="CK88" i="70"/>
  <c r="CG88" i="70"/>
  <c r="CC88" i="70"/>
  <c r="BY88" i="70"/>
  <c r="BU88" i="70"/>
  <c r="BQ88" i="70"/>
  <c r="BM88" i="70"/>
  <c r="BI88" i="70"/>
  <c r="BE88" i="70"/>
  <c r="BA88" i="70"/>
  <c r="AW88" i="70"/>
  <c r="AS88" i="70"/>
  <c r="AO88" i="70"/>
  <c r="AK88" i="70"/>
  <c r="AG88" i="70"/>
  <c r="AC88" i="70"/>
  <c r="Y88" i="70"/>
  <c r="U88" i="70"/>
  <c r="Q88" i="70"/>
  <c r="M88" i="70"/>
  <c r="DY87" i="70"/>
  <c r="DU87" i="70"/>
  <c r="DQ87" i="70"/>
  <c r="DM87" i="70"/>
  <c r="DI87" i="70"/>
  <c r="DE87" i="70"/>
  <c r="DA87" i="70"/>
  <c r="CW87" i="70"/>
  <c r="CS87" i="70"/>
  <c r="CO87" i="70"/>
  <c r="CK87" i="70"/>
  <c r="CG87" i="70"/>
  <c r="CC87" i="70"/>
  <c r="BY87" i="70"/>
  <c r="BU87" i="70"/>
  <c r="BQ87" i="70"/>
  <c r="BM87" i="70"/>
  <c r="BI87" i="70"/>
  <c r="BE87" i="70"/>
  <c r="BA87" i="70"/>
  <c r="AW87" i="70"/>
  <c r="AS87" i="70"/>
  <c r="AO87" i="70"/>
  <c r="AK87" i="70"/>
  <c r="AG87" i="70"/>
  <c r="AC87" i="70"/>
  <c r="Y87" i="70"/>
  <c r="U87" i="70"/>
  <c r="Q87" i="70"/>
  <c r="M87" i="70"/>
  <c r="DY86" i="70"/>
  <c r="DU86" i="70"/>
  <c r="DQ86" i="70"/>
  <c r="DM86" i="70"/>
  <c r="DI86" i="70"/>
  <c r="DE86" i="70"/>
  <c r="DA86" i="70"/>
  <c r="CW86" i="70"/>
  <c r="CS86" i="70"/>
  <c r="CO86" i="70"/>
  <c r="CK86" i="70"/>
  <c r="CG86" i="70"/>
  <c r="CC86" i="70"/>
  <c r="BY86" i="70"/>
  <c r="BU86" i="70"/>
  <c r="BQ86" i="70"/>
  <c r="BM86" i="70"/>
  <c r="BI86" i="70"/>
  <c r="BE86" i="70"/>
  <c r="BA86" i="70"/>
  <c r="AW86" i="70"/>
  <c r="AS86" i="70"/>
  <c r="AO86" i="70"/>
  <c r="AK86" i="70"/>
  <c r="AG86" i="70"/>
  <c r="AC86" i="70"/>
  <c r="Y86" i="70"/>
  <c r="U86" i="70"/>
  <c r="Q86" i="70"/>
  <c r="M86" i="70"/>
  <c r="DY85" i="70"/>
  <c r="DU85" i="70"/>
  <c r="DQ85" i="70"/>
  <c r="DM85" i="70"/>
  <c r="DI85" i="70"/>
  <c r="DE85" i="70"/>
  <c r="DA85" i="70"/>
  <c r="CW85" i="70"/>
  <c r="CS85" i="70"/>
  <c r="CO85" i="70"/>
  <c r="CK85" i="70"/>
  <c r="CG85" i="70"/>
  <c r="CC85" i="70"/>
  <c r="BY85" i="70"/>
  <c r="BU85" i="70"/>
  <c r="BQ85" i="70"/>
  <c r="BM85" i="70"/>
  <c r="BI85" i="70"/>
  <c r="BE85" i="70"/>
  <c r="BA85" i="70"/>
  <c r="AW85" i="70"/>
  <c r="AS85" i="70"/>
  <c r="AO85" i="70"/>
  <c r="AK85" i="70"/>
  <c r="AG85" i="70"/>
  <c r="AC85" i="70"/>
  <c r="Y85" i="70"/>
  <c r="U85" i="70"/>
  <c r="Q85" i="70"/>
  <c r="M85" i="70"/>
  <c r="DY84" i="70"/>
  <c r="DU84" i="70"/>
  <c r="DQ84" i="70"/>
  <c r="DM84" i="70"/>
  <c r="DI84" i="70"/>
  <c r="DE84" i="70"/>
  <c r="DA84" i="70"/>
  <c r="CW84" i="70"/>
  <c r="CS84" i="70"/>
  <c r="CO84" i="70"/>
  <c r="CK84" i="70"/>
  <c r="CG84" i="70"/>
  <c r="CC84" i="70"/>
  <c r="BY84" i="70"/>
  <c r="BU84" i="70"/>
  <c r="BQ84" i="70"/>
  <c r="BM84" i="70"/>
  <c r="BI84" i="70"/>
  <c r="BE84" i="70"/>
  <c r="BA84" i="70"/>
  <c r="AW84" i="70"/>
  <c r="AS84" i="70"/>
  <c r="AO84" i="70"/>
  <c r="AK84" i="70"/>
  <c r="AG84" i="70"/>
  <c r="AC84" i="70"/>
  <c r="Y84" i="70"/>
  <c r="U84" i="70"/>
  <c r="Q84" i="70"/>
  <c r="M84" i="70"/>
  <c r="DY83" i="70"/>
  <c r="DU83" i="70"/>
  <c r="DQ83" i="70"/>
  <c r="DM83" i="70"/>
  <c r="DI83" i="70"/>
  <c r="DE83" i="70"/>
  <c r="DA83" i="70"/>
  <c r="CW83" i="70"/>
  <c r="CS83" i="70"/>
  <c r="CO83" i="70"/>
  <c r="CK83" i="70"/>
  <c r="CG83" i="70"/>
  <c r="CC83" i="70"/>
  <c r="BY83" i="70"/>
  <c r="BU83" i="70"/>
  <c r="BQ83" i="70"/>
  <c r="BM83" i="70"/>
  <c r="BI83" i="70"/>
  <c r="BE83" i="70"/>
  <c r="BA83" i="70"/>
  <c r="AW83" i="70"/>
  <c r="AS83" i="70"/>
  <c r="AO83" i="70"/>
  <c r="AK83" i="70"/>
  <c r="AG83" i="70"/>
  <c r="AC83" i="70"/>
  <c r="Y83" i="70"/>
  <c r="U83" i="70"/>
  <c r="Q83" i="70"/>
  <c r="M83" i="70"/>
  <c r="DY82" i="70"/>
  <c r="DU82" i="70"/>
  <c r="DQ82" i="70"/>
  <c r="DM82" i="70"/>
  <c r="DI82" i="70"/>
  <c r="DE82" i="70"/>
  <c r="DA82" i="70"/>
  <c r="CW82" i="70"/>
  <c r="CS82" i="70"/>
  <c r="CO82" i="70"/>
  <c r="CK82" i="70"/>
  <c r="CG82" i="70"/>
  <c r="CC82" i="70"/>
  <c r="BY82" i="70"/>
  <c r="BU82" i="70"/>
  <c r="BQ82" i="70"/>
  <c r="BM82" i="70"/>
  <c r="BI82" i="70"/>
  <c r="BE82" i="70"/>
  <c r="BA82" i="70"/>
  <c r="AW82" i="70"/>
  <c r="AS82" i="70"/>
  <c r="AO82" i="70"/>
  <c r="AK82" i="70"/>
  <c r="AG82" i="70"/>
  <c r="AC82" i="70"/>
  <c r="Y82" i="70"/>
  <c r="U82" i="70"/>
  <c r="Q82" i="70"/>
  <c r="M82" i="70"/>
  <c r="DY81" i="70"/>
  <c r="DU81" i="70"/>
  <c r="DQ81" i="70"/>
  <c r="DM81" i="70"/>
  <c r="DI81" i="70"/>
  <c r="DE81" i="70"/>
  <c r="DA81" i="70"/>
  <c r="CW81" i="70"/>
  <c r="CS81" i="70"/>
  <c r="CO81" i="70"/>
  <c r="CK81" i="70"/>
  <c r="CG81" i="70"/>
  <c r="CC81" i="70"/>
  <c r="BY81" i="70"/>
  <c r="BU81" i="70"/>
  <c r="BQ81" i="70"/>
  <c r="BM81" i="70"/>
  <c r="BI81" i="70"/>
  <c r="BE81" i="70"/>
  <c r="BA81" i="70"/>
  <c r="AW81" i="70"/>
  <c r="AS81" i="70"/>
  <c r="AO81" i="70"/>
  <c r="AK81" i="70"/>
  <c r="AG81" i="70"/>
  <c r="AC81" i="70"/>
  <c r="Y81" i="70"/>
  <c r="U81" i="70"/>
  <c r="Q81" i="70"/>
  <c r="M81" i="70"/>
  <c r="DY80" i="70"/>
  <c r="DU80" i="70"/>
  <c r="DQ80" i="70"/>
  <c r="DM80" i="70"/>
  <c r="DI80" i="70"/>
  <c r="DE80" i="70"/>
  <c r="DA80" i="70"/>
  <c r="CW80" i="70"/>
  <c r="CS80" i="70"/>
  <c r="CO80" i="70"/>
  <c r="CK80" i="70"/>
  <c r="CG80" i="70"/>
  <c r="CC80" i="70"/>
  <c r="BY80" i="70"/>
  <c r="BU80" i="70"/>
  <c r="BQ80" i="70"/>
  <c r="BM80" i="70"/>
  <c r="BI80" i="70"/>
  <c r="BE80" i="70"/>
  <c r="BA80" i="70"/>
  <c r="AW80" i="70"/>
  <c r="AS80" i="70"/>
  <c r="AO80" i="70"/>
  <c r="AK80" i="70"/>
  <c r="AG80" i="70"/>
  <c r="AC80" i="70"/>
  <c r="Y80" i="70"/>
  <c r="U80" i="70"/>
  <c r="Q80" i="70"/>
  <c r="M80" i="70"/>
  <c r="DY79" i="70"/>
  <c r="DU79" i="70"/>
  <c r="DQ79" i="70"/>
  <c r="DM79" i="70"/>
  <c r="DI79" i="70"/>
  <c r="DE79" i="70"/>
  <c r="DA79" i="70"/>
  <c r="CW79" i="70"/>
  <c r="CS79" i="70"/>
  <c r="CO79" i="70"/>
  <c r="CK79" i="70"/>
  <c r="CG79" i="70"/>
  <c r="CC79" i="70"/>
  <c r="BY79" i="70"/>
  <c r="BU79" i="70"/>
  <c r="BQ79" i="70"/>
  <c r="BM79" i="70"/>
  <c r="BI79" i="70"/>
  <c r="BE79" i="70"/>
  <c r="BA79" i="70"/>
  <c r="AW79" i="70"/>
  <c r="AS79" i="70"/>
  <c r="AO79" i="70"/>
  <c r="AK79" i="70"/>
  <c r="AG79" i="70"/>
  <c r="AC79" i="70"/>
  <c r="Y79" i="70"/>
  <c r="U79" i="70"/>
  <c r="Q79" i="70"/>
  <c r="M79" i="70"/>
  <c r="DY78" i="70"/>
  <c r="DU78" i="70"/>
  <c r="DQ78" i="70"/>
  <c r="DM78" i="70"/>
  <c r="DI78" i="70"/>
  <c r="DE78" i="70"/>
  <c r="DA78" i="70"/>
  <c r="CW78" i="70"/>
  <c r="CS78" i="70"/>
  <c r="CO78" i="70"/>
  <c r="CK78" i="70"/>
  <c r="CG78" i="70"/>
  <c r="CC78" i="70"/>
  <c r="BY78" i="70"/>
  <c r="BU78" i="70"/>
  <c r="BQ78" i="70"/>
  <c r="BM78" i="70"/>
  <c r="BI78" i="70"/>
  <c r="BE78" i="70"/>
  <c r="BA78" i="70"/>
  <c r="AW78" i="70"/>
  <c r="AS78" i="70"/>
  <c r="AO78" i="70"/>
  <c r="AK78" i="70"/>
  <c r="AG78" i="70"/>
  <c r="AC78" i="70"/>
  <c r="Y78" i="70"/>
  <c r="U78" i="70"/>
  <c r="Q78" i="70"/>
  <c r="M78" i="70"/>
  <c r="DY77" i="70"/>
  <c r="DU77" i="70"/>
  <c r="DQ77" i="70"/>
  <c r="DM77" i="70"/>
  <c r="DI77" i="70"/>
  <c r="DE77" i="70"/>
  <c r="DA77" i="70"/>
  <c r="CW77" i="70"/>
  <c r="CS77" i="70"/>
  <c r="CO77" i="70"/>
  <c r="CK77" i="70"/>
  <c r="CG77" i="70"/>
  <c r="CC77" i="70"/>
  <c r="BY77" i="70"/>
  <c r="BU77" i="70"/>
  <c r="BQ77" i="70"/>
  <c r="BM77" i="70"/>
  <c r="BI77" i="70"/>
  <c r="BE77" i="70"/>
  <c r="BA77" i="70"/>
  <c r="AW77" i="70"/>
  <c r="AS77" i="70"/>
  <c r="AO77" i="70"/>
  <c r="AK77" i="70"/>
  <c r="AG77" i="70"/>
  <c r="AC77" i="70"/>
  <c r="Y77" i="70"/>
  <c r="U77" i="70"/>
  <c r="Q77" i="70"/>
  <c r="M77" i="70"/>
  <c r="DY76" i="70"/>
  <c r="DU76" i="70"/>
  <c r="DQ76" i="70"/>
  <c r="DM76" i="70"/>
  <c r="DI76" i="70"/>
  <c r="DE76" i="70"/>
  <c r="DA76" i="70"/>
  <c r="CW76" i="70"/>
  <c r="CS76" i="70"/>
  <c r="CO76" i="70"/>
  <c r="CK76" i="70"/>
  <c r="CG76" i="70"/>
  <c r="CC76" i="70"/>
  <c r="BY76" i="70"/>
  <c r="BU76" i="70"/>
  <c r="BQ76" i="70"/>
  <c r="BM76" i="70"/>
  <c r="BI76" i="70"/>
  <c r="BE76" i="70"/>
  <c r="BA76" i="70"/>
  <c r="AW76" i="70"/>
  <c r="AS76" i="70"/>
  <c r="AO76" i="70"/>
  <c r="AK76" i="70"/>
  <c r="AG76" i="70"/>
  <c r="AC76" i="70"/>
  <c r="Y76" i="70"/>
  <c r="U76" i="70"/>
  <c r="Q76" i="70"/>
  <c r="M76" i="70"/>
  <c r="DY75" i="70"/>
  <c r="DU75" i="70"/>
  <c r="DQ75" i="70"/>
  <c r="DM75" i="70"/>
  <c r="DI75" i="70"/>
  <c r="DE75" i="70"/>
  <c r="DA75" i="70"/>
  <c r="CW75" i="70"/>
  <c r="CS75" i="70"/>
  <c r="CO75" i="70"/>
  <c r="CK75" i="70"/>
  <c r="CG75" i="70"/>
  <c r="CC75" i="70"/>
  <c r="BY75" i="70"/>
  <c r="BU75" i="70"/>
  <c r="BQ75" i="70"/>
  <c r="BM75" i="70"/>
  <c r="BI75" i="70"/>
  <c r="BE75" i="70"/>
  <c r="BA75" i="70"/>
  <c r="AW75" i="70"/>
  <c r="AS75" i="70"/>
  <c r="AO75" i="70"/>
  <c r="AK75" i="70"/>
  <c r="AG75" i="70"/>
  <c r="AC75" i="70"/>
  <c r="Y75" i="70"/>
  <c r="U75" i="70"/>
  <c r="Q75" i="70"/>
  <c r="M75" i="70"/>
  <c r="DY74" i="70"/>
  <c r="DU74" i="70"/>
  <c r="DQ74" i="70"/>
  <c r="DM74" i="70"/>
  <c r="DI74" i="70"/>
  <c r="DE74" i="70"/>
  <c r="DA74" i="70"/>
  <c r="CW74" i="70"/>
  <c r="CS74" i="70"/>
  <c r="CO74" i="70"/>
  <c r="CK74" i="70"/>
  <c r="CG74" i="70"/>
  <c r="CC74" i="70"/>
  <c r="BY74" i="70"/>
  <c r="BU74" i="70"/>
  <c r="BQ74" i="70"/>
  <c r="BM74" i="70"/>
  <c r="BI74" i="70"/>
  <c r="BE74" i="70"/>
  <c r="BA74" i="70"/>
  <c r="AW74" i="70"/>
  <c r="AS74" i="70"/>
  <c r="AO74" i="70"/>
  <c r="AK74" i="70"/>
  <c r="AG74" i="70"/>
  <c r="AC74" i="70"/>
  <c r="Y74" i="70"/>
  <c r="U74" i="70"/>
  <c r="Q74" i="70"/>
  <c r="M74" i="70"/>
  <c r="DY73" i="70"/>
  <c r="DU73" i="70"/>
  <c r="DQ73" i="70"/>
  <c r="DM73" i="70"/>
  <c r="DI73" i="70"/>
  <c r="DE73" i="70"/>
  <c r="DA73" i="70"/>
  <c r="CW73" i="70"/>
  <c r="CS73" i="70"/>
  <c r="CO73" i="70"/>
  <c r="CK73" i="70"/>
  <c r="CG73" i="70"/>
  <c r="CC73" i="70"/>
  <c r="BY73" i="70"/>
  <c r="BU73" i="70"/>
  <c r="BQ73" i="70"/>
  <c r="BM73" i="70"/>
  <c r="BI73" i="70"/>
  <c r="BE73" i="70"/>
  <c r="BA73" i="70"/>
  <c r="AW73" i="70"/>
  <c r="AS73" i="70"/>
  <c r="AO73" i="70"/>
  <c r="AK73" i="70"/>
  <c r="AG73" i="70"/>
  <c r="AC73" i="70"/>
  <c r="Y73" i="70"/>
  <c r="U73" i="70"/>
  <c r="Q73" i="70"/>
  <c r="M73" i="70"/>
  <c r="DY72" i="70"/>
  <c r="DU72" i="70"/>
  <c r="DQ72" i="70"/>
  <c r="DM72" i="70"/>
  <c r="DI72" i="70"/>
  <c r="DE72" i="70"/>
  <c r="DA72" i="70"/>
  <c r="CW72" i="70"/>
  <c r="CS72" i="70"/>
  <c r="CO72" i="70"/>
  <c r="CK72" i="70"/>
  <c r="CG72" i="70"/>
  <c r="CC72" i="70"/>
  <c r="BY72" i="70"/>
  <c r="BU72" i="70"/>
  <c r="BQ72" i="70"/>
  <c r="BM72" i="70"/>
  <c r="BI72" i="70"/>
  <c r="BE72" i="70"/>
  <c r="BA72" i="70"/>
  <c r="AW72" i="70"/>
  <c r="AS72" i="70"/>
  <c r="AO72" i="70"/>
  <c r="AK72" i="70"/>
  <c r="AG72" i="70"/>
  <c r="AC72" i="70"/>
  <c r="Y72" i="70"/>
  <c r="U72" i="70"/>
  <c r="Q72" i="70"/>
  <c r="M72" i="70"/>
  <c r="DY71" i="70"/>
  <c r="DU71" i="70"/>
  <c r="DQ71" i="70"/>
  <c r="DM71" i="70"/>
  <c r="DI71" i="70"/>
  <c r="DE71" i="70"/>
  <c r="DA71" i="70"/>
  <c r="CW71" i="70"/>
  <c r="CS71" i="70"/>
  <c r="CO71" i="70"/>
  <c r="CK71" i="70"/>
  <c r="CG71" i="70"/>
  <c r="CC71" i="70"/>
  <c r="BY71" i="70"/>
  <c r="BU71" i="70"/>
  <c r="BQ71" i="70"/>
  <c r="BM71" i="70"/>
  <c r="BI71" i="70"/>
  <c r="BE71" i="70"/>
  <c r="BA71" i="70"/>
  <c r="AW71" i="70"/>
  <c r="AS71" i="70"/>
  <c r="AO71" i="70"/>
  <c r="AK71" i="70"/>
  <c r="AG71" i="70"/>
  <c r="AC71" i="70"/>
  <c r="Y71" i="70"/>
  <c r="U71" i="70"/>
  <c r="Q71" i="70"/>
  <c r="M71" i="70"/>
  <c r="DY70" i="70"/>
  <c r="DU70" i="70"/>
  <c r="DQ70" i="70"/>
  <c r="DM70" i="70"/>
  <c r="DI70" i="70"/>
  <c r="DE70" i="70"/>
  <c r="DA70" i="70"/>
  <c r="CW70" i="70"/>
  <c r="CS70" i="70"/>
  <c r="CO70" i="70"/>
  <c r="CK70" i="70"/>
  <c r="CG70" i="70"/>
  <c r="CC70" i="70"/>
  <c r="BY70" i="70"/>
  <c r="BU70" i="70"/>
  <c r="BQ70" i="70"/>
  <c r="BM70" i="70"/>
  <c r="BI70" i="70"/>
  <c r="BE70" i="70"/>
  <c r="BA70" i="70"/>
  <c r="AW70" i="70"/>
  <c r="AS70" i="70"/>
  <c r="AO70" i="70"/>
  <c r="AK70" i="70"/>
  <c r="AG70" i="70"/>
  <c r="AC70" i="70"/>
  <c r="Y70" i="70"/>
  <c r="U70" i="70"/>
  <c r="Q70" i="70"/>
  <c r="M70" i="70"/>
  <c r="DY69" i="70"/>
  <c r="DU69" i="70"/>
  <c r="DQ69" i="70"/>
  <c r="DM69" i="70"/>
  <c r="DI69" i="70"/>
  <c r="DE69" i="70"/>
  <c r="DA69" i="70"/>
  <c r="CW69" i="70"/>
  <c r="CS69" i="70"/>
  <c r="CO69" i="70"/>
  <c r="CK69" i="70"/>
  <c r="CG69" i="70"/>
  <c r="CC69" i="70"/>
  <c r="BY69" i="70"/>
  <c r="BU69" i="70"/>
  <c r="BQ69" i="70"/>
  <c r="BM69" i="70"/>
  <c r="BI69" i="70"/>
  <c r="BE69" i="70"/>
  <c r="BA69" i="70"/>
  <c r="AW69" i="70"/>
  <c r="AS69" i="70"/>
  <c r="AO69" i="70"/>
  <c r="AK69" i="70"/>
  <c r="AG69" i="70"/>
  <c r="AC69" i="70"/>
  <c r="Y69" i="70"/>
  <c r="U69" i="70"/>
  <c r="Q69" i="70"/>
  <c r="M69" i="70"/>
  <c r="DY68" i="70"/>
  <c r="DU68" i="70"/>
  <c r="DQ68" i="70"/>
  <c r="DM68" i="70"/>
  <c r="DI68" i="70"/>
  <c r="DE68" i="70"/>
  <c r="DA68" i="70"/>
  <c r="CW68" i="70"/>
  <c r="CS68" i="70"/>
  <c r="CO68" i="70"/>
  <c r="CK68" i="70"/>
  <c r="CG68" i="70"/>
  <c r="CC68" i="70"/>
  <c r="BY68" i="70"/>
  <c r="BU68" i="70"/>
  <c r="BQ68" i="70"/>
  <c r="BM68" i="70"/>
  <c r="BI68" i="70"/>
  <c r="BE68" i="70"/>
  <c r="BA68" i="70"/>
  <c r="AW68" i="70"/>
  <c r="AS68" i="70"/>
  <c r="AO68" i="70"/>
  <c r="AK68" i="70"/>
  <c r="AG68" i="70"/>
  <c r="AC68" i="70"/>
  <c r="Y68" i="70"/>
  <c r="U68" i="70"/>
  <c r="Q68" i="70"/>
  <c r="M68" i="70"/>
  <c r="DY67" i="70"/>
  <c r="DU67" i="70"/>
  <c r="DQ67" i="70"/>
  <c r="DM67" i="70"/>
  <c r="DI67" i="70"/>
  <c r="DE67" i="70"/>
  <c r="DA67" i="70"/>
  <c r="CW67" i="70"/>
  <c r="CS67" i="70"/>
  <c r="CO67" i="70"/>
  <c r="CK67" i="70"/>
  <c r="CG67" i="70"/>
  <c r="CC67" i="70"/>
  <c r="BY67" i="70"/>
  <c r="BU67" i="70"/>
  <c r="BQ67" i="70"/>
  <c r="BM67" i="70"/>
  <c r="BI67" i="70"/>
  <c r="BE67" i="70"/>
  <c r="BA67" i="70"/>
  <c r="AW67" i="70"/>
  <c r="AS67" i="70"/>
  <c r="AO67" i="70"/>
  <c r="AK67" i="70"/>
  <c r="AG67" i="70"/>
  <c r="AC67" i="70"/>
  <c r="Y67" i="70"/>
  <c r="U67" i="70"/>
  <c r="Q67" i="70"/>
  <c r="M67" i="70"/>
  <c r="DY66" i="70"/>
  <c r="DU66" i="70"/>
  <c r="DQ66" i="70"/>
  <c r="DM66" i="70"/>
  <c r="DI66" i="70"/>
  <c r="DE66" i="70"/>
  <c r="DA66" i="70"/>
  <c r="CW66" i="70"/>
  <c r="CS66" i="70"/>
  <c r="CO66" i="70"/>
  <c r="CK66" i="70"/>
  <c r="CG66" i="70"/>
  <c r="CC66" i="70"/>
  <c r="BY66" i="70"/>
  <c r="BU66" i="70"/>
  <c r="BQ66" i="70"/>
  <c r="BM66" i="70"/>
  <c r="BI66" i="70"/>
  <c r="BE66" i="70"/>
  <c r="BA66" i="70"/>
  <c r="AW66" i="70"/>
  <c r="AS66" i="70"/>
  <c r="AO66" i="70"/>
  <c r="AK66" i="70"/>
  <c r="AG66" i="70"/>
  <c r="AC66" i="70"/>
  <c r="Y66" i="70"/>
  <c r="U66" i="70"/>
  <c r="Q66" i="70"/>
  <c r="M66" i="70"/>
  <c r="DY65" i="70"/>
  <c r="DU65" i="70"/>
  <c r="DQ65" i="70"/>
  <c r="DM65" i="70"/>
  <c r="DI65" i="70"/>
  <c r="DE65" i="70"/>
  <c r="DA65" i="70"/>
  <c r="CW65" i="70"/>
  <c r="CS65" i="70"/>
  <c r="CO65" i="70"/>
  <c r="CK65" i="70"/>
  <c r="CG65" i="70"/>
  <c r="CC65" i="70"/>
  <c r="BY65" i="70"/>
  <c r="BU65" i="70"/>
  <c r="BQ65" i="70"/>
  <c r="BM65" i="70"/>
  <c r="BI65" i="70"/>
  <c r="BE65" i="70"/>
  <c r="BA65" i="70"/>
  <c r="AW65" i="70"/>
  <c r="AS65" i="70"/>
  <c r="AO65" i="70"/>
  <c r="AK65" i="70"/>
  <c r="AG65" i="70"/>
  <c r="AC65" i="70"/>
  <c r="Y65" i="70"/>
  <c r="U65" i="70"/>
  <c r="Q65" i="70"/>
  <c r="M65" i="70"/>
  <c r="DY64" i="70"/>
  <c r="DU64" i="70"/>
  <c r="DQ64" i="70"/>
  <c r="DM64" i="70"/>
  <c r="DI64" i="70"/>
  <c r="DE64" i="70"/>
  <c r="DA64" i="70"/>
  <c r="CW64" i="70"/>
  <c r="CS64" i="70"/>
  <c r="CO64" i="70"/>
  <c r="CK64" i="70"/>
  <c r="CG64" i="70"/>
  <c r="CC64" i="70"/>
  <c r="BY64" i="70"/>
  <c r="BU64" i="70"/>
  <c r="BQ64" i="70"/>
  <c r="BM64" i="70"/>
  <c r="BI64" i="70"/>
  <c r="BE64" i="70"/>
  <c r="BA64" i="70"/>
  <c r="AW64" i="70"/>
  <c r="AS64" i="70"/>
  <c r="AO64" i="70"/>
  <c r="AK64" i="70"/>
  <c r="AG64" i="70"/>
  <c r="AC64" i="70"/>
  <c r="Y64" i="70"/>
  <c r="U64" i="70"/>
  <c r="Q64" i="70"/>
  <c r="M64" i="70"/>
  <c r="DY63" i="70"/>
  <c r="DU63" i="70"/>
  <c r="DQ63" i="70"/>
  <c r="DM63" i="70"/>
  <c r="DI63" i="70"/>
  <c r="DE63" i="70"/>
  <c r="DA63" i="70"/>
  <c r="CW63" i="70"/>
  <c r="CS63" i="70"/>
  <c r="CO63" i="70"/>
  <c r="CK63" i="70"/>
  <c r="CG63" i="70"/>
  <c r="CC63" i="70"/>
  <c r="BY63" i="70"/>
  <c r="BU63" i="70"/>
  <c r="BQ63" i="70"/>
  <c r="BM63" i="70"/>
  <c r="BI63" i="70"/>
  <c r="BE63" i="70"/>
  <c r="BA63" i="70"/>
  <c r="AW63" i="70"/>
  <c r="AS63" i="70"/>
  <c r="AO63" i="70"/>
  <c r="AK63" i="70"/>
  <c r="AG63" i="70"/>
  <c r="AC63" i="70"/>
  <c r="Y63" i="70"/>
  <c r="U63" i="70"/>
  <c r="Q63" i="70"/>
  <c r="M63" i="70"/>
  <c r="DY62" i="70"/>
  <c r="DU62" i="70"/>
  <c r="DQ62" i="70"/>
  <c r="DM62" i="70"/>
  <c r="DI62" i="70"/>
  <c r="DE62" i="70"/>
  <c r="DA62" i="70"/>
  <c r="CW62" i="70"/>
  <c r="CS62" i="70"/>
  <c r="CO62" i="70"/>
  <c r="CK62" i="70"/>
  <c r="CG62" i="70"/>
  <c r="CC62" i="70"/>
  <c r="BY62" i="70"/>
  <c r="BU62" i="70"/>
  <c r="BQ62" i="70"/>
  <c r="BM62" i="70"/>
  <c r="BI62" i="70"/>
  <c r="BE62" i="70"/>
  <c r="BA62" i="70"/>
  <c r="AW62" i="70"/>
  <c r="AS62" i="70"/>
  <c r="AO62" i="70"/>
  <c r="AK62" i="70"/>
  <c r="AG62" i="70"/>
  <c r="AC62" i="70"/>
  <c r="Y62" i="70"/>
  <c r="U62" i="70"/>
  <c r="Q62" i="70"/>
  <c r="M62" i="70"/>
  <c r="DY61" i="70"/>
  <c r="DU61" i="70"/>
  <c r="DQ61" i="70"/>
  <c r="DM61" i="70"/>
  <c r="DI61" i="70"/>
  <c r="DE61" i="70"/>
  <c r="DA61" i="70"/>
  <c r="CW61" i="70"/>
  <c r="CS61" i="70"/>
  <c r="CO61" i="70"/>
  <c r="CK61" i="70"/>
  <c r="CG61" i="70"/>
  <c r="CC61" i="70"/>
  <c r="BY61" i="70"/>
  <c r="BU61" i="70"/>
  <c r="BQ61" i="70"/>
  <c r="BM61" i="70"/>
  <c r="BI61" i="70"/>
  <c r="BE61" i="70"/>
  <c r="BA61" i="70"/>
  <c r="AW61" i="70"/>
  <c r="AS61" i="70"/>
  <c r="AO61" i="70"/>
  <c r="AK61" i="70"/>
  <c r="AG61" i="70"/>
  <c r="AC61" i="70"/>
  <c r="Y61" i="70"/>
  <c r="U61" i="70"/>
  <c r="Q61" i="70"/>
  <c r="M61" i="70"/>
  <c r="DY60" i="70"/>
  <c r="DU60" i="70"/>
  <c r="DQ60" i="70"/>
  <c r="DM60" i="70"/>
  <c r="DI60" i="70"/>
  <c r="DE60" i="70"/>
  <c r="DA60" i="70"/>
  <c r="CW60" i="70"/>
  <c r="CS60" i="70"/>
  <c r="CO60" i="70"/>
  <c r="CK60" i="70"/>
  <c r="CG60" i="70"/>
  <c r="CC60" i="70"/>
  <c r="BY60" i="70"/>
  <c r="BU60" i="70"/>
  <c r="BQ60" i="70"/>
  <c r="BM60" i="70"/>
  <c r="BI60" i="70"/>
  <c r="BE60" i="70"/>
  <c r="BA60" i="70"/>
  <c r="AW60" i="70"/>
  <c r="AS60" i="70"/>
  <c r="AO60" i="70"/>
  <c r="AK60" i="70"/>
  <c r="AG60" i="70"/>
  <c r="AC60" i="70"/>
  <c r="Y60" i="70"/>
  <c r="U60" i="70"/>
  <c r="Q60" i="70"/>
  <c r="M60" i="70"/>
  <c r="DY59" i="70"/>
  <c r="DU59" i="70"/>
  <c r="DQ59" i="70"/>
  <c r="DM59" i="70"/>
  <c r="DI59" i="70"/>
  <c r="DE59" i="70"/>
  <c r="DA59" i="70"/>
  <c r="CW59" i="70"/>
  <c r="CS59" i="70"/>
  <c r="CO59" i="70"/>
  <c r="CK59" i="70"/>
  <c r="CG59" i="70"/>
  <c r="CC59" i="70"/>
  <c r="BY59" i="70"/>
  <c r="BU59" i="70"/>
  <c r="BQ59" i="70"/>
  <c r="BM59" i="70"/>
  <c r="BI59" i="70"/>
  <c r="BE59" i="70"/>
  <c r="BA59" i="70"/>
  <c r="AW59" i="70"/>
  <c r="AS59" i="70"/>
  <c r="AO59" i="70"/>
  <c r="AK59" i="70"/>
  <c r="AG59" i="70"/>
  <c r="AC59" i="70"/>
  <c r="Y59" i="70"/>
  <c r="U59" i="70"/>
  <c r="Q59" i="70"/>
  <c r="M59" i="70"/>
  <c r="DY58" i="70"/>
  <c r="DU58" i="70"/>
  <c r="DQ58" i="70"/>
  <c r="DM58" i="70"/>
  <c r="DI58" i="70"/>
  <c r="DE58" i="70"/>
  <c r="DA58" i="70"/>
  <c r="CW58" i="70"/>
  <c r="CS58" i="70"/>
  <c r="CO58" i="70"/>
  <c r="CK58" i="70"/>
  <c r="CG58" i="70"/>
  <c r="CC58" i="70"/>
  <c r="BY58" i="70"/>
  <c r="BU58" i="70"/>
  <c r="BQ58" i="70"/>
  <c r="BM58" i="70"/>
  <c r="BI58" i="70"/>
  <c r="BE58" i="70"/>
  <c r="BA58" i="70"/>
  <c r="AW58" i="70"/>
  <c r="AS58" i="70"/>
  <c r="AO58" i="70"/>
  <c r="AK58" i="70"/>
  <c r="AG58" i="70"/>
  <c r="AC58" i="70"/>
  <c r="Y58" i="70"/>
  <c r="U58" i="70"/>
  <c r="Q58" i="70"/>
  <c r="M58" i="70"/>
  <c r="DY57" i="70"/>
  <c r="DU57" i="70"/>
  <c r="DQ57" i="70"/>
  <c r="DM57" i="70"/>
  <c r="DI57" i="70"/>
  <c r="DE57" i="70"/>
  <c r="DA57" i="70"/>
  <c r="CW57" i="70"/>
  <c r="CS57" i="70"/>
  <c r="CO57" i="70"/>
  <c r="CK57" i="70"/>
  <c r="CG57" i="70"/>
  <c r="CC57" i="70"/>
  <c r="BY57" i="70"/>
  <c r="BU57" i="70"/>
  <c r="BQ57" i="70"/>
  <c r="BM57" i="70"/>
  <c r="BI57" i="70"/>
  <c r="BE57" i="70"/>
  <c r="BA57" i="70"/>
  <c r="AW57" i="70"/>
  <c r="AS57" i="70"/>
  <c r="AO57" i="70"/>
  <c r="AK57" i="70"/>
  <c r="AG57" i="70"/>
  <c r="AC57" i="70"/>
  <c r="Y57" i="70"/>
  <c r="U57" i="70"/>
  <c r="Q57" i="70"/>
  <c r="M57" i="70"/>
  <c r="DY56" i="70"/>
  <c r="DU56" i="70"/>
  <c r="DQ56" i="70"/>
  <c r="DM56" i="70"/>
  <c r="DI56" i="70"/>
  <c r="DE56" i="70"/>
  <c r="DA56" i="70"/>
  <c r="CW56" i="70"/>
  <c r="CS56" i="70"/>
  <c r="CO56" i="70"/>
  <c r="CK56" i="70"/>
  <c r="CG56" i="70"/>
  <c r="CC56" i="70"/>
  <c r="BY56" i="70"/>
  <c r="BU56" i="70"/>
  <c r="BQ56" i="70"/>
  <c r="BM56" i="70"/>
  <c r="BI56" i="70"/>
  <c r="BE56" i="70"/>
  <c r="BA56" i="70"/>
  <c r="AW56" i="70"/>
  <c r="AS56" i="70"/>
  <c r="AO56" i="70"/>
  <c r="AK56" i="70"/>
  <c r="AG56" i="70"/>
  <c r="AC56" i="70"/>
  <c r="Y56" i="70"/>
  <c r="U56" i="70"/>
  <c r="Q56" i="70"/>
  <c r="M56" i="70"/>
  <c r="DY55" i="70"/>
  <c r="DU55" i="70"/>
  <c r="DQ55" i="70"/>
  <c r="DM55" i="70"/>
  <c r="DI55" i="70"/>
  <c r="DE55" i="70"/>
  <c r="DA55" i="70"/>
  <c r="CW55" i="70"/>
  <c r="CS55" i="70"/>
  <c r="CO55" i="70"/>
  <c r="CK55" i="70"/>
  <c r="CG55" i="70"/>
  <c r="CC55" i="70"/>
  <c r="BY55" i="70"/>
  <c r="BU55" i="70"/>
  <c r="BQ55" i="70"/>
  <c r="BM55" i="70"/>
  <c r="BI55" i="70"/>
  <c r="BE55" i="70"/>
  <c r="BA55" i="70"/>
  <c r="AW55" i="70"/>
  <c r="AS55" i="70"/>
  <c r="AO55" i="70"/>
  <c r="AK55" i="70"/>
  <c r="AG55" i="70"/>
  <c r="AC55" i="70"/>
  <c r="Y55" i="70"/>
  <c r="U55" i="70"/>
  <c r="Q55" i="70"/>
  <c r="M55" i="70"/>
  <c r="DY54" i="70"/>
  <c r="DU54" i="70"/>
  <c r="DQ54" i="70"/>
  <c r="DM54" i="70"/>
  <c r="DI54" i="70"/>
  <c r="DE54" i="70"/>
  <c r="DA54" i="70"/>
  <c r="CW54" i="70"/>
  <c r="CS54" i="70"/>
  <c r="CO54" i="70"/>
  <c r="CK54" i="70"/>
  <c r="CG54" i="70"/>
  <c r="CC54" i="70"/>
  <c r="BY54" i="70"/>
  <c r="BU54" i="70"/>
  <c r="BQ54" i="70"/>
  <c r="BM54" i="70"/>
  <c r="BI54" i="70"/>
  <c r="BE54" i="70"/>
  <c r="BA54" i="70"/>
  <c r="AW54" i="70"/>
  <c r="AS54" i="70"/>
  <c r="AO54" i="70"/>
  <c r="AK54" i="70"/>
  <c r="AG54" i="70"/>
  <c r="AC54" i="70"/>
  <c r="Y54" i="70"/>
  <c r="U54" i="70"/>
  <c r="Q54" i="70"/>
  <c r="M54" i="70"/>
  <c r="DY53" i="70"/>
  <c r="DU53" i="70"/>
  <c r="DQ53" i="70"/>
  <c r="DM53" i="70"/>
  <c r="DI53" i="70"/>
  <c r="DE53" i="70"/>
  <c r="DA53" i="70"/>
  <c r="CW53" i="70"/>
  <c r="CS53" i="70"/>
  <c r="CO53" i="70"/>
  <c r="CK53" i="70"/>
  <c r="CG53" i="70"/>
  <c r="CC53" i="70"/>
  <c r="BY53" i="70"/>
  <c r="BU53" i="70"/>
  <c r="BQ53" i="70"/>
  <c r="BM53" i="70"/>
  <c r="BI53" i="70"/>
  <c r="BE53" i="70"/>
  <c r="BA53" i="70"/>
  <c r="AW53" i="70"/>
  <c r="AS53" i="70"/>
  <c r="AO53" i="70"/>
  <c r="AK53" i="70"/>
  <c r="AG53" i="70"/>
  <c r="AC53" i="70"/>
  <c r="Y53" i="70"/>
  <c r="U53" i="70"/>
  <c r="Q53" i="70"/>
  <c r="M53" i="70"/>
  <c r="DY52" i="70"/>
  <c r="DU52" i="70"/>
  <c r="DQ52" i="70"/>
  <c r="DM52" i="70"/>
  <c r="DI52" i="70"/>
  <c r="DE52" i="70"/>
  <c r="DA52" i="70"/>
  <c r="CW52" i="70"/>
  <c r="CS52" i="70"/>
  <c r="CO52" i="70"/>
  <c r="CK52" i="70"/>
  <c r="CG52" i="70"/>
  <c r="CC52" i="70"/>
  <c r="BY52" i="70"/>
  <c r="BU52" i="70"/>
  <c r="BQ52" i="70"/>
  <c r="BM52" i="70"/>
  <c r="BI52" i="70"/>
  <c r="BE52" i="70"/>
  <c r="BA52" i="70"/>
  <c r="AW52" i="70"/>
  <c r="AS52" i="70"/>
  <c r="AO52" i="70"/>
  <c r="AK52" i="70"/>
  <c r="AG52" i="70"/>
  <c r="AC52" i="70"/>
  <c r="Y52" i="70"/>
  <c r="U52" i="70"/>
  <c r="Q52" i="70"/>
  <c r="M52" i="70"/>
  <c r="DY51" i="70"/>
  <c r="DU51" i="70"/>
  <c r="DQ51" i="70"/>
  <c r="DM51" i="70"/>
  <c r="DI51" i="70"/>
  <c r="DE51" i="70"/>
  <c r="DA51" i="70"/>
  <c r="CW51" i="70"/>
  <c r="CS51" i="70"/>
  <c r="CO51" i="70"/>
  <c r="CK51" i="70"/>
  <c r="CG51" i="70"/>
  <c r="CC51" i="70"/>
  <c r="BY51" i="70"/>
  <c r="BU51" i="70"/>
  <c r="BQ51" i="70"/>
  <c r="BM51" i="70"/>
  <c r="BI51" i="70"/>
  <c r="BE51" i="70"/>
  <c r="BA51" i="70"/>
  <c r="AW51" i="70"/>
  <c r="AS51" i="70"/>
  <c r="AO51" i="70"/>
  <c r="AK51" i="70"/>
  <c r="AG51" i="70"/>
  <c r="AC51" i="70"/>
  <c r="Y51" i="70"/>
  <c r="U51" i="70"/>
  <c r="Q51" i="70"/>
  <c r="M51" i="70"/>
  <c r="DY50" i="70"/>
  <c r="DU50" i="70"/>
  <c r="DQ50" i="70"/>
  <c r="DM50" i="70"/>
  <c r="DI50" i="70"/>
  <c r="DE50" i="70"/>
  <c r="DA50" i="70"/>
  <c r="CW50" i="70"/>
  <c r="CS50" i="70"/>
  <c r="CO50" i="70"/>
  <c r="CK50" i="70"/>
  <c r="CG50" i="70"/>
  <c r="CC50" i="70"/>
  <c r="BY50" i="70"/>
  <c r="BU50" i="70"/>
  <c r="BQ50" i="70"/>
  <c r="BM50" i="70"/>
  <c r="BI50" i="70"/>
  <c r="BE50" i="70"/>
  <c r="BA50" i="70"/>
  <c r="AW50" i="70"/>
  <c r="AS50" i="70"/>
  <c r="AO50" i="70"/>
  <c r="AK50" i="70"/>
  <c r="AG50" i="70"/>
  <c r="AC50" i="70"/>
  <c r="Y50" i="70"/>
  <c r="U50" i="70"/>
  <c r="Q50" i="70"/>
  <c r="M50" i="70"/>
  <c r="DY49" i="70"/>
  <c r="DU49" i="70"/>
  <c r="DQ49" i="70"/>
  <c r="DM49" i="70"/>
  <c r="DI49" i="70"/>
  <c r="DE49" i="70"/>
  <c r="DA49" i="70"/>
  <c r="CW49" i="70"/>
  <c r="CS49" i="70"/>
  <c r="CO49" i="70"/>
  <c r="CK49" i="70"/>
  <c r="CG49" i="70"/>
  <c r="CC49" i="70"/>
  <c r="BY49" i="70"/>
  <c r="BU49" i="70"/>
  <c r="BQ49" i="70"/>
  <c r="BM49" i="70"/>
  <c r="BI49" i="70"/>
  <c r="BE49" i="70"/>
  <c r="BA49" i="70"/>
  <c r="AW49" i="70"/>
  <c r="AS49" i="70"/>
  <c r="AO49" i="70"/>
  <c r="AK49" i="70"/>
  <c r="AG49" i="70"/>
  <c r="AC49" i="70"/>
  <c r="Y49" i="70"/>
  <c r="U49" i="70"/>
  <c r="Q49" i="70"/>
  <c r="M49" i="70"/>
  <c r="DY48" i="70"/>
  <c r="DU48" i="70"/>
  <c r="DQ48" i="70"/>
  <c r="DM48" i="70"/>
  <c r="DI48" i="70"/>
  <c r="DE48" i="70"/>
  <c r="DA48" i="70"/>
  <c r="CW48" i="70"/>
  <c r="CS48" i="70"/>
  <c r="CO48" i="70"/>
  <c r="CK48" i="70"/>
  <c r="CG48" i="70"/>
  <c r="CC48" i="70"/>
  <c r="BY48" i="70"/>
  <c r="BU48" i="70"/>
  <c r="BQ48" i="70"/>
  <c r="BM48" i="70"/>
  <c r="BI48" i="70"/>
  <c r="BE48" i="70"/>
  <c r="BA48" i="70"/>
  <c r="AW48" i="70"/>
  <c r="AS48" i="70"/>
  <c r="AO48" i="70"/>
  <c r="AK48" i="70"/>
  <c r="AG48" i="70"/>
  <c r="AC48" i="70"/>
  <c r="Y48" i="70"/>
  <c r="U48" i="70"/>
  <c r="Q48" i="70"/>
  <c r="M48" i="70"/>
  <c r="DY47" i="70"/>
  <c r="DU47" i="70"/>
  <c r="DQ47" i="70"/>
  <c r="DM47" i="70"/>
  <c r="DI47" i="70"/>
  <c r="DE47" i="70"/>
  <c r="DA47" i="70"/>
  <c r="CW47" i="70"/>
  <c r="CS47" i="70"/>
  <c r="CO47" i="70"/>
  <c r="CK47" i="70"/>
  <c r="CG47" i="70"/>
  <c r="CC47" i="70"/>
  <c r="BY47" i="70"/>
  <c r="BU47" i="70"/>
  <c r="BQ47" i="70"/>
  <c r="BM47" i="70"/>
  <c r="BI47" i="70"/>
  <c r="BE47" i="70"/>
  <c r="BA47" i="70"/>
  <c r="AW47" i="70"/>
  <c r="AS47" i="70"/>
  <c r="AO47" i="70"/>
  <c r="AK47" i="70"/>
  <c r="AG47" i="70"/>
  <c r="AC47" i="70"/>
  <c r="Y47" i="70"/>
  <c r="U47" i="70"/>
  <c r="Q47" i="70"/>
  <c r="M47" i="70"/>
  <c r="DY46" i="70"/>
  <c r="DU46" i="70"/>
  <c r="DQ46" i="70"/>
  <c r="DM46" i="70"/>
  <c r="DI46" i="70"/>
  <c r="DE46" i="70"/>
  <c r="DA46" i="70"/>
  <c r="CW46" i="70"/>
  <c r="CS46" i="70"/>
  <c r="CO46" i="70"/>
  <c r="CK46" i="70"/>
  <c r="CG46" i="70"/>
  <c r="CC46" i="70"/>
  <c r="BY46" i="70"/>
  <c r="BU46" i="70"/>
  <c r="BQ46" i="70"/>
  <c r="BM46" i="70"/>
  <c r="BI46" i="70"/>
  <c r="BE46" i="70"/>
  <c r="BA46" i="70"/>
  <c r="AW46" i="70"/>
  <c r="AS46" i="70"/>
  <c r="AO46" i="70"/>
  <c r="AK46" i="70"/>
  <c r="AG46" i="70"/>
  <c r="AC46" i="70"/>
  <c r="Y46" i="70"/>
  <c r="U46" i="70"/>
  <c r="Q46" i="70"/>
  <c r="M46" i="70"/>
  <c r="DY45" i="70"/>
  <c r="DU45" i="70"/>
  <c r="DQ45" i="70"/>
  <c r="DM45" i="70"/>
  <c r="DI45" i="70"/>
  <c r="DE45" i="70"/>
  <c r="DA45" i="70"/>
  <c r="CW45" i="70"/>
  <c r="CS45" i="70"/>
  <c r="CO45" i="70"/>
  <c r="CK45" i="70"/>
  <c r="CG45" i="70"/>
  <c r="CC45" i="70"/>
  <c r="BY45" i="70"/>
  <c r="BU45" i="70"/>
  <c r="BQ45" i="70"/>
  <c r="BM45" i="70"/>
  <c r="BI45" i="70"/>
  <c r="BE45" i="70"/>
  <c r="BA45" i="70"/>
  <c r="AW45" i="70"/>
  <c r="AS45" i="70"/>
  <c r="AO45" i="70"/>
  <c r="AK45" i="70"/>
  <c r="AG45" i="70"/>
  <c r="AC45" i="70"/>
  <c r="Y45" i="70"/>
  <c r="U45" i="70"/>
  <c r="Q45" i="70"/>
  <c r="M45" i="70"/>
  <c r="DY44" i="70"/>
  <c r="DU44" i="70"/>
  <c r="DQ44" i="70"/>
  <c r="DM44" i="70"/>
  <c r="DI44" i="70"/>
  <c r="DE44" i="70"/>
  <c r="DA44" i="70"/>
  <c r="CW44" i="70"/>
  <c r="CS44" i="70"/>
  <c r="CO44" i="70"/>
  <c r="CK44" i="70"/>
  <c r="CG44" i="70"/>
  <c r="CC44" i="70"/>
  <c r="BY44" i="70"/>
  <c r="BU44" i="70"/>
  <c r="BQ44" i="70"/>
  <c r="BM44" i="70"/>
  <c r="BI44" i="70"/>
  <c r="BE44" i="70"/>
  <c r="BA44" i="70"/>
  <c r="AW44" i="70"/>
  <c r="AS44" i="70"/>
  <c r="AO44" i="70"/>
  <c r="AK44" i="70"/>
  <c r="AG44" i="70"/>
  <c r="AC44" i="70"/>
  <c r="Y44" i="70"/>
  <c r="U44" i="70"/>
  <c r="Q44" i="70"/>
  <c r="M44" i="70"/>
  <c r="DY43" i="70"/>
  <c r="DU43" i="70"/>
  <c r="DQ43" i="70"/>
  <c r="DM43" i="70"/>
  <c r="DI43" i="70"/>
  <c r="DE43" i="70"/>
  <c r="DA43" i="70"/>
  <c r="CW43" i="70"/>
  <c r="CS43" i="70"/>
  <c r="CO43" i="70"/>
  <c r="CK43" i="70"/>
  <c r="CG43" i="70"/>
  <c r="CC43" i="70"/>
  <c r="BY43" i="70"/>
  <c r="BU43" i="70"/>
  <c r="BQ43" i="70"/>
  <c r="BM43" i="70"/>
  <c r="BI43" i="70"/>
  <c r="BE43" i="70"/>
  <c r="BA43" i="70"/>
  <c r="AW43" i="70"/>
  <c r="AS43" i="70"/>
  <c r="AO43" i="70"/>
  <c r="AK43" i="70"/>
  <c r="AG43" i="70"/>
  <c r="AC43" i="70"/>
  <c r="Y43" i="70"/>
  <c r="U43" i="70"/>
  <c r="Q43" i="70"/>
  <c r="M43" i="70"/>
  <c r="DY42" i="70"/>
  <c r="DU42" i="70"/>
  <c r="DQ42" i="70"/>
  <c r="DM42" i="70"/>
  <c r="DI42" i="70"/>
  <c r="DE42" i="70"/>
  <c r="DA42" i="70"/>
  <c r="CW42" i="70"/>
  <c r="CS42" i="70"/>
  <c r="CO42" i="70"/>
  <c r="CK42" i="70"/>
  <c r="CG42" i="70"/>
  <c r="CC42" i="70"/>
  <c r="BY42" i="70"/>
  <c r="BU42" i="70"/>
  <c r="BQ42" i="70"/>
  <c r="BM42" i="70"/>
  <c r="BI42" i="70"/>
  <c r="BE42" i="70"/>
  <c r="BA42" i="70"/>
  <c r="AW42" i="70"/>
  <c r="AS42" i="70"/>
  <c r="AO42" i="70"/>
  <c r="AK42" i="70"/>
  <c r="AG42" i="70"/>
  <c r="AC42" i="70"/>
  <c r="Y42" i="70"/>
  <c r="U42" i="70"/>
  <c r="Q42" i="70"/>
  <c r="M42" i="70"/>
  <c r="DY41" i="70"/>
  <c r="DU41" i="70"/>
  <c r="DQ41" i="70"/>
  <c r="DM41" i="70"/>
  <c r="DI41" i="70"/>
  <c r="DE41" i="70"/>
  <c r="DA41" i="70"/>
  <c r="CW41" i="70"/>
  <c r="CS41" i="70"/>
  <c r="CO41" i="70"/>
  <c r="CK41" i="70"/>
  <c r="CG41" i="70"/>
  <c r="CC41" i="70"/>
  <c r="BY41" i="70"/>
  <c r="BU41" i="70"/>
  <c r="BQ41" i="70"/>
  <c r="BM41" i="70"/>
  <c r="BI41" i="70"/>
  <c r="BE41" i="70"/>
  <c r="BA41" i="70"/>
  <c r="AW41" i="70"/>
  <c r="AS41" i="70"/>
  <c r="AO41" i="70"/>
  <c r="AK41" i="70"/>
  <c r="AG41" i="70"/>
  <c r="AC41" i="70"/>
  <c r="Y41" i="70"/>
  <c r="U41" i="70"/>
  <c r="Q41" i="70"/>
  <c r="M41" i="70"/>
  <c r="DY40" i="70"/>
  <c r="DU40" i="70"/>
  <c r="DQ40" i="70"/>
  <c r="DM40" i="70"/>
  <c r="DI40" i="70"/>
  <c r="DE40" i="70"/>
  <c r="DA40" i="70"/>
  <c r="CW40" i="70"/>
  <c r="CS40" i="70"/>
  <c r="CO40" i="70"/>
  <c r="CK40" i="70"/>
  <c r="CG40" i="70"/>
  <c r="CC40" i="70"/>
  <c r="BY40" i="70"/>
  <c r="BU40" i="70"/>
  <c r="BQ40" i="70"/>
  <c r="BM40" i="70"/>
  <c r="BI40" i="70"/>
  <c r="BE40" i="70"/>
  <c r="BA40" i="70"/>
  <c r="AW40" i="70"/>
  <c r="AS40" i="70"/>
  <c r="AO40" i="70"/>
  <c r="AK40" i="70"/>
  <c r="AG40" i="70"/>
  <c r="AC40" i="70"/>
  <c r="Y40" i="70"/>
  <c r="U40" i="70"/>
  <c r="Q40" i="70"/>
  <c r="M40" i="70"/>
  <c r="DY39" i="70"/>
  <c r="DU39" i="70"/>
  <c r="DQ39" i="70"/>
  <c r="DM39" i="70"/>
  <c r="DI39" i="70"/>
  <c r="DE39" i="70"/>
  <c r="DA39" i="70"/>
  <c r="CW39" i="70"/>
  <c r="CS39" i="70"/>
  <c r="CO39" i="70"/>
  <c r="CK39" i="70"/>
  <c r="CG39" i="70"/>
  <c r="CC39" i="70"/>
  <c r="BY39" i="70"/>
  <c r="BU39" i="70"/>
  <c r="BI39" i="70"/>
  <c r="BE39" i="70"/>
  <c r="BA39" i="70"/>
  <c r="AW39" i="70"/>
  <c r="AS39" i="70"/>
  <c r="AO39" i="70"/>
  <c r="AK39" i="70"/>
  <c r="AG39" i="70"/>
  <c r="Y39" i="70"/>
  <c r="U39" i="70"/>
  <c r="Q39" i="70"/>
  <c r="M39" i="70"/>
  <c r="DY38" i="70"/>
  <c r="DU38" i="70"/>
  <c r="DQ38" i="70"/>
  <c r="DM38" i="70"/>
  <c r="DI38" i="70"/>
  <c r="DE38" i="70"/>
  <c r="DA38" i="70"/>
  <c r="CW38" i="70"/>
  <c r="CS38" i="70"/>
  <c r="CO38" i="70"/>
  <c r="CK38" i="70"/>
  <c r="CG38" i="70"/>
  <c r="CC38" i="70"/>
  <c r="BU38" i="70"/>
  <c r="BI38" i="70"/>
  <c r="BE38" i="70"/>
  <c r="BA38" i="70"/>
  <c r="AW38" i="70"/>
  <c r="AS38" i="70"/>
  <c r="AO38" i="70"/>
  <c r="AK38" i="70"/>
  <c r="AG38" i="70"/>
  <c r="Y38" i="70"/>
  <c r="U38" i="70"/>
  <c r="Q38" i="70"/>
  <c r="M38" i="70"/>
  <c r="DY37" i="70"/>
  <c r="DU37" i="70"/>
  <c r="DQ37" i="70"/>
  <c r="DM37" i="70"/>
  <c r="DI37" i="70"/>
  <c r="DA37" i="70"/>
  <c r="CW37" i="70"/>
  <c r="CS37" i="70"/>
  <c r="CO37" i="70"/>
  <c r="CK37" i="70"/>
  <c r="CG37" i="70"/>
  <c r="CC37" i="70"/>
  <c r="BU37" i="70"/>
  <c r="BI37" i="70"/>
  <c r="BE37" i="70"/>
  <c r="BA37" i="70"/>
  <c r="AW37" i="70"/>
  <c r="AS37" i="70"/>
  <c r="AO37" i="70"/>
  <c r="AK37" i="70"/>
  <c r="AG37" i="70"/>
  <c r="Y37" i="70"/>
  <c r="U37" i="70"/>
  <c r="Q37" i="70"/>
  <c r="M37" i="70"/>
  <c r="DY36" i="70"/>
  <c r="DU36" i="70"/>
  <c r="DM36" i="70"/>
  <c r="DI36" i="70"/>
  <c r="DA36" i="70"/>
  <c r="CW36" i="70"/>
  <c r="CS36" i="70"/>
  <c r="CO36" i="70"/>
  <c r="CC36" i="70"/>
  <c r="BU36" i="70"/>
  <c r="BI36" i="70"/>
  <c r="BE36" i="70"/>
  <c r="BA36" i="70"/>
  <c r="AW36" i="70"/>
  <c r="AS36" i="70"/>
  <c r="AK36" i="70"/>
  <c r="AG36" i="70"/>
  <c r="Y36" i="70"/>
  <c r="Q36" i="70"/>
  <c r="M36" i="70"/>
  <c r="DY35" i="70"/>
  <c r="DU35" i="70"/>
  <c r="DM35" i="70"/>
  <c r="DI35" i="70"/>
  <c r="DA35" i="70"/>
  <c r="CW35" i="70"/>
  <c r="CS35" i="70"/>
  <c r="CO35" i="70"/>
  <c r="CC35" i="70"/>
  <c r="BU35" i="70"/>
  <c r="BI35" i="70"/>
  <c r="BE35" i="70"/>
  <c r="BA35" i="70"/>
  <c r="AS35" i="70"/>
  <c r="AG35" i="70"/>
  <c r="Y35" i="70"/>
  <c r="Q35" i="70"/>
  <c r="M35" i="70"/>
  <c r="DY34" i="70"/>
  <c r="DU34" i="70"/>
  <c r="DM34" i="70"/>
  <c r="DI34" i="70"/>
  <c r="DA34" i="70"/>
  <c r="CW34" i="70"/>
  <c r="CS34" i="70"/>
  <c r="CO34" i="70"/>
  <c r="CC34" i="70"/>
  <c r="BU34" i="70"/>
  <c r="BI34" i="70"/>
  <c r="BE34" i="70"/>
  <c r="BA34" i="70"/>
  <c r="AS34" i="70"/>
  <c r="Y34" i="70"/>
  <c r="Q34" i="70"/>
  <c r="M34" i="70"/>
  <c r="DY33" i="70"/>
  <c r="DM33" i="70"/>
  <c r="DI33" i="70"/>
  <c r="DA33" i="70"/>
  <c r="CW33" i="70"/>
  <c r="CS33" i="70"/>
  <c r="CO33" i="70"/>
  <c r="CC33" i="70"/>
  <c r="BU33" i="70"/>
  <c r="BI33" i="70"/>
  <c r="BA33" i="70"/>
  <c r="Y33" i="70"/>
  <c r="Q33" i="70"/>
  <c r="M33" i="70"/>
  <c r="DY32" i="70"/>
  <c r="DM32" i="70"/>
  <c r="DI32" i="70"/>
  <c r="DA32" i="70"/>
  <c r="CW32" i="70"/>
  <c r="CS32" i="70"/>
  <c r="CO32" i="70"/>
  <c r="CC32" i="70"/>
  <c r="BU32" i="70"/>
  <c r="BI32" i="70"/>
  <c r="Y32" i="70"/>
  <c r="Q32" i="70"/>
  <c r="M32" i="70"/>
  <c r="DY31" i="70"/>
  <c r="DI31" i="70"/>
  <c r="DA31" i="70"/>
  <c r="CC31" i="70"/>
  <c r="BU31" i="70"/>
  <c r="Y31" i="70"/>
  <c r="Q31" i="70"/>
  <c r="M31" i="70"/>
  <c r="DY30" i="70"/>
  <c r="DI30" i="70"/>
  <c r="DA30" i="70"/>
  <c r="CC30" i="70"/>
  <c r="BU30" i="70"/>
  <c r="Y30" i="70"/>
  <c r="Q30" i="70"/>
  <c r="M30" i="70"/>
  <c r="DY29" i="70"/>
  <c r="DI29" i="70"/>
  <c r="BU29" i="70"/>
  <c r="Y29" i="70"/>
  <c r="Q29" i="70"/>
  <c r="DY28" i="70"/>
  <c r="Y28" i="70"/>
  <c r="Q28" i="70"/>
  <c r="DY27" i="70"/>
  <c r="Q27" i="70"/>
  <c r="DY26" i="70"/>
  <c r="Q26" i="70"/>
  <c r="DY25" i="70"/>
  <c r="Q25" i="70"/>
  <c r="DY24" i="70"/>
  <c r="I15" i="70"/>
  <c r="H15" i="70"/>
  <c r="DY14" i="70"/>
  <c r="DY15" i="70" s="1"/>
  <c r="DY16" i="70" s="1"/>
  <c r="DY17" i="70" s="1"/>
  <c r="DY18" i="70" s="1"/>
  <c r="DY19" i="70" s="1"/>
  <c r="DY20" i="70" s="1"/>
  <c r="DY21" i="70" s="1"/>
  <c r="DY22" i="70" s="1"/>
  <c r="DY23" i="70" s="1"/>
  <c r="DU14" i="70"/>
  <c r="DU15" i="70" s="1"/>
  <c r="DU16" i="70" s="1"/>
  <c r="DU17" i="70" s="1"/>
  <c r="DU18" i="70" s="1"/>
  <c r="DU19" i="70" s="1"/>
  <c r="DU20" i="70" s="1"/>
  <c r="DU21" i="70" s="1"/>
  <c r="DU22" i="70" s="1"/>
  <c r="DU23" i="70" s="1"/>
  <c r="DU24" i="70" s="1"/>
  <c r="DU25" i="70" s="1"/>
  <c r="DU26" i="70" s="1"/>
  <c r="DU27" i="70" s="1"/>
  <c r="DU28" i="70" s="1"/>
  <c r="DU29" i="70" s="1"/>
  <c r="DU30" i="70" s="1"/>
  <c r="DU31" i="70" s="1"/>
  <c r="DU32" i="70" s="1"/>
  <c r="DU33" i="70" s="1"/>
  <c r="DQ14" i="70"/>
  <c r="DQ15" i="70" s="1"/>
  <c r="DQ16" i="70" s="1"/>
  <c r="DQ17" i="70" s="1"/>
  <c r="DQ18" i="70" s="1"/>
  <c r="DQ19" i="70" s="1"/>
  <c r="DQ20" i="70" s="1"/>
  <c r="DQ21" i="70" s="1"/>
  <c r="DQ22" i="70" s="1"/>
  <c r="DQ23" i="70" s="1"/>
  <c r="DQ24" i="70" s="1"/>
  <c r="DQ25" i="70" s="1"/>
  <c r="DQ26" i="70" s="1"/>
  <c r="DQ27" i="70" s="1"/>
  <c r="DQ28" i="70" s="1"/>
  <c r="DQ29" i="70" s="1"/>
  <c r="DQ30" i="70" s="1"/>
  <c r="DQ31" i="70" s="1"/>
  <c r="DQ32" i="70" s="1"/>
  <c r="DQ33" i="70" s="1"/>
  <c r="DQ34" i="70" s="1"/>
  <c r="DQ35" i="70" s="1"/>
  <c r="DQ36" i="70" s="1"/>
  <c r="DM14" i="70"/>
  <c r="DM15" i="70" s="1"/>
  <c r="DM16" i="70" s="1"/>
  <c r="DM17" i="70" s="1"/>
  <c r="DM18" i="70" s="1"/>
  <c r="DM19" i="70" s="1"/>
  <c r="DM20" i="70" s="1"/>
  <c r="DM21" i="70" s="1"/>
  <c r="DM22" i="70" s="1"/>
  <c r="DM23" i="70" s="1"/>
  <c r="DM24" i="70" s="1"/>
  <c r="DM25" i="70" s="1"/>
  <c r="DM26" i="70" s="1"/>
  <c r="DM27" i="70" s="1"/>
  <c r="DM28" i="70" s="1"/>
  <c r="DM29" i="70" s="1"/>
  <c r="DM30" i="70" s="1"/>
  <c r="DM31" i="70" s="1"/>
  <c r="DI14" i="70"/>
  <c r="DI15" i="70" s="1"/>
  <c r="DI16" i="70" s="1"/>
  <c r="DI17" i="70" s="1"/>
  <c r="DI18" i="70" s="1"/>
  <c r="DI19" i="70" s="1"/>
  <c r="DI20" i="70" s="1"/>
  <c r="DI21" i="70" s="1"/>
  <c r="DI22" i="70" s="1"/>
  <c r="DI23" i="70" s="1"/>
  <c r="DI24" i="70" s="1"/>
  <c r="DI25" i="70" s="1"/>
  <c r="DI26" i="70" s="1"/>
  <c r="DI27" i="70" s="1"/>
  <c r="DI28" i="70" s="1"/>
  <c r="DE14" i="70"/>
  <c r="DE15" i="70" s="1"/>
  <c r="DE16" i="70" s="1"/>
  <c r="DE17" i="70" s="1"/>
  <c r="DE18" i="70" s="1"/>
  <c r="DE19" i="70" s="1"/>
  <c r="DE20" i="70" s="1"/>
  <c r="DE21" i="70" s="1"/>
  <c r="DE22" i="70" s="1"/>
  <c r="DE23" i="70" s="1"/>
  <c r="DE24" i="70" s="1"/>
  <c r="DE25" i="70" s="1"/>
  <c r="DE26" i="70" s="1"/>
  <c r="DE27" i="70" s="1"/>
  <c r="DE28" i="70" s="1"/>
  <c r="DE29" i="70" s="1"/>
  <c r="DE30" i="70" s="1"/>
  <c r="DE31" i="70" s="1"/>
  <c r="DE32" i="70" s="1"/>
  <c r="DE33" i="70" s="1"/>
  <c r="DE34" i="70" s="1"/>
  <c r="DE35" i="70" s="1"/>
  <c r="DE36" i="70" s="1"/>
  <c r="DE37" i="70" s="1"/>
  <c r="DA14" i="70"/>
  <c r="DA15" i="70" s="1"/>
  <c r="DA16" i="70" s="1"/>
  <c r="DA17" i="70" s="1"/>
  <c r="DA18" i="70" s="1"/>
  <c r="DA19" i="70" s="1"/>
  <c r="DA20" i="70" s="1"/>
  <c r="DA21" i="70" s="1"/>
  <c r="DA22" i="70" s="1"/>
  <c r="DA23" i="70" s="1"/>
  <c r="DA24" i="70" s="1"/>
  <c r="DA25" i="70" s="1"/>
  <c r="DA26" i="70" s="1"/>
  <c r="DA27" i="70" s="1"/>
  <c r="DA28" i="70" s="1"/>
  <c r="DA29" i="70" s="1"/>
  <c r="CW14" i="70"/>
  <c r="CW15" i="70" s="1"/>
  <c r="CW16" i="70" s="1"/>
  <c r="CW17" i="70" s="1"/>
  <c r="CW18" i="70" s="1"/>
  <c r="CW19" i="70" s="1"/>
  <c r="CW20" i="70" s="1"/>
  <c r="CW21" i="70" s="1"/>
  <c r="CW22" i="70" s="1"/>
  <c r="CW23" i="70" s="1"/>
  <c r="CW24" i="70" s="1"/>
  <c r="CW25" i="70" s="1"/>
  <c r="CW26" i="70" s="1"/>
  <c r="CW27" i="70" s="1"/>
  <c r="CW28" i="70" s="1"/>
  <c r="CW29" i="70" s="1"/>
  <c r="CW30" i="70" s="1"/>
  <c r="CW31" i="70" s="1"/>
  <c r="CS14" i="70"/>
  <c r="CS15" i="70" s="1"/>
  <c r="CS16" i="70" s="1"/>
  <c r="CS17" i="70" s="1"/>
  <c r="CS18" i="70" s="1"/>
  <c r="CS19" i="70" s="1"/>
  <c r="CS20" i="70" s="1"/>
  <c r="CS21" i="70" s="1"/>
  <c r="CS22" i="70" s="1"/>
  <c r="CS23" i="70" s="1"/>
  <c r="CS24" i="70" s="1"/>
  <c r="CS25" i="70" s="1"/>
  <c r="CS26" i="70" s="1"/>
  <c r="CS27" i="70" s="1"/>
  <c r="CS28" i="70" s="1"/>
  <c r="CS29" i="70" s="1"/>
  <c r="CS30" i="70" s="1"/>
  <c r="CS31" i="70" s="1"/>
  <c r="CO14" i="70"/>
  <c r="CO15" i="70" s="1"/>
  <c r="CO16" i="70" s="1"/>
  <c r="CO17" i="70" s="1"/>
  <c r="CO18" i="70" s="1"/>
  <c r="CO19" i="70" s="1"/>
  <c r="CO20" i="70" s="1"/>
  <c r="CO21" i="70" s="1"/>
  <c r="CO22" i="70" s="1"/>
  <c r="CO23" i="70" s="1"/>
  <c r="CO24" i="70" s="1"/>
  <c r="CO25" i="70" s="1"/>
  <c r="CO26" i="70" s="1"/>
  <c r="CO27" i="70" s="1"/>
  <c r="CO28" i="70" s="1"/>
  <c r="CO29" i="70" s="1"/>
  <c r="CO30" i="70" s="1"/>
  <c r="CO31" i="70" s="1"/>
  <c r="CK14" i="70"/>
  <c r="CK15" i="70" s="1"/>
  <c r="CK16" i="70" s="1"/>
  <c r="CK17" i="70" s="1"/>
  <c r="CK18" i="70" s="1"/>
  <c r="CK19" i="70" s="1"/>
  <c r="CK20" i="70" s="1"/>
  <c r="CK21" i="70" s="1"/>
  <c r="CK22" i="70" s="1"/>
  <c r="CK23" i="70" s="1"/>
  <c r="CK24" i="70" s="1"/>
  <c r="CK25" i="70" s="1"/>
  <c r="CK26" i="70" s="1"/>
  <c r="CK27" i="70" s="1"/>
  <c r="CK28" i="70" s="1"/>
  <c r="CK29" i="70" s="1"/>
  <c r="CK30" i="70" s="1"/>
  <c r="CK31" i="70" s="1"/>
  <c r="CK32" i="70" s="1"/>
  <c r="CK33" i="70" s="1"/>
  <c r="CK34" i="70" s="1"/>
  <c r="CK35" i="70" s="1"/>
  <c r="CK36" i="70" s="1"/>
  <c r="CG14" i="70"/>
  <c r="CG15" i="70" s="1"/>
  <c r="CG16" i="70" s="1"/>
  <c r="CG17" i="70" s="1"/>
  <c r="CG18" i="70" s="1"/>
  <c r="CG19" i="70" s="1"/>
  <c r="CG20" i="70" s="1"/>
  <c r="CG21" i="70" s="1"/>
  <c r="CG22" i="70" s="1"/>
  <c r="CG23" i="70" s="1"/>
  <c r="CG24" i="70" s="1"/>
  <c r="CG25" i="70" s="1"/>
  <c r="CG26" i="70" s="1"/>
  <c r="CG27" i="70" s="1"/>
  <c r="CG28" i="70" s="1"/>
  <c r="CG29" i="70" s="1"/>
  <c r="CG30" i="70" s="1"/>
  <c r="CG31" i="70" s="1"/>
  <c r="CG32" i="70" s="1"/>
  <c r="CG33" i="70" s="1"/>
  <c r="CG34" i="70" s="1"/>
  <c r="CG35" i="70" s="1"/>
  <c r="CG36" i="70" s="1"/>
  <c r="CC14" i="70"/>
  <c r="CC15" i="70" s="1"/>
  <c r="CC16" i="70" s="1"/>
  <c r="CC17" i="70" s="1"/>
  <c r="CC18" i="70" s="1"/>
  <c r="CC19" i="70" s="1"/>
  <c r="CC20" i="70" s="1"/>
  <c r="CC21" i="70" s="1"/>
  <c r="CC22" i="70" s="1"/>
  <c r="CC23" i="70" s="1"/>
  <c r="CC24" i="70" s="1"/>
  <c r="CC25" i="70" s="1"/>
  <c r="CC26" i="70" s="1"/>
  <c r="CC27" i="70" s="1"/>
  <c r="CC28" i="70" s="1"/>
  <c r="CC29" i="70" s="1"/>
  <c r="BY14" i="70"/>
  <c r="BY15" i="70" s="1"/>
  <c r="BY16" i="70" s="1"/>
  <c r="BY17" i="70" s="1"/>
  <c r="BY18" i="70" s="1"/>
  <c r="BY19" i="70" s="1"/>
  <c r="BY20" i="70" s="1"/>
  <c r="BY21" i="70" s="1"/>
  <c r="BY22" i="70" s="1"/>
  <c r="BY23" i="70" s="1"/>
  <c r="BY24" i="70" s="1"/>
  <c r="BY25" i="70" s="1"/>
  <c r="BY26" i="70" s="1"/>
  <c r="BY27" i="70" s="1"/>
  <c r="BY28" i="70" s="1"/>
  <c r="BY29" i="70" s="1"/>
  <c r="BY30" i="70" s="1"/>
  <c r="BY31" i="70" s="1"/>
  <c r="BY32" i="70" s="1"/>
  <c r="BY33" i="70" s="1"/>
  <c r="BY34" i="70" s="1"/>
  <c r="BY35" i="70" s="1"/>
  <c r="BY36" i="70" s="1"/>
  <c r="BY37" i="70" s="1"/>
  <c r="BY38" i="70" s="1"/>
  <c r="BU14" i="70"/>
  <c r="BU15" i="70" s="1"/>
  <c r="BU16" i="70" s="1"/>
  <c r="BU17" i="70" s="1"/>
  <c r="BU18" i="70" s="1"/>
  <c r="BU19" i="70" s="1"/>
  <c r="BU20" i="70" s="1"/>
  <c r="BU21" i="70" s="1"/>
  <c r="BU22" i="70" s="1"/>
  <c r="BU23" i="70" s="1"/>
  <c r="BU24" i="70" s="1"/>
  <c r="BU25" i="70" s="1"/>
  <c r="BU26" i="70" s="1"/>
  <c r="BU27" i="70" s="1"/>
  <c r="BU28" i="70" s="1"/>
  <c r="BQ14" i="70"/>
  <c r="BQ15" i="70" s="1"/>
  <c r="BQ16" i="70" s="1"/>
  <c r="BQ17" i="70" s="1"/>
  <c r="BQ18" i="70" s="1"/>
  <c r="BQ19" i="70" s="1"/>
  <c r="BQ20" i="70" s="1"/>
  <c r="BQ21" i="70" s="1"/>
  <c r="BQ22" i="70" s="1"/>
  <c r="BQ23" i="70" s="1"/>
  <c r="BQ24" i="70" s="1"/>
  <c r="BQ25" i="70" s="1"/>
  <c r="BQ26" i="70" s="1"/>
  <c r="BQ27" i="70" s="1"/>
  <c r="BQ28" i="70" s="1"/>
  <c r="BQ29" i="70" s="1"/>
  <c r="BQ30" i="70" s="1"/>
  <c r="BQ31" i="70" s="1"/>
  <c r="BQ32" i="70" s="1"/>
  <c r="BQ33" i="70" s="1"/>
  <c r="BQ34" i="70" s="1"/>
  <c r="BQ35" i="70" s="1"/>
  <c r="BQ36" i="70" s="1"/>
  <c r="BQ37" i="70" s="1"/>
  <c r="BQ38" i="70" s="1"/>
  <c r="BQ39" i="70" s="1"/>
  <c r="BM14" i="70"/>
  <c r="BM15" i="70" s="1"/>
  <c r="BM16" i="70" s="1"/>
  <c r="BM17" i="70" s="1"/>
  <c r="BM18" i="70" s="1"/>
  <c r="BM19" i="70" s="1"/>
  <c r="BM20" i="70" s="1"/>
  <c r="BM21" i="70" s="1"/>
  <c r="BM22" i="70" s="1"/>
  <c r="BM23" i="70" s="1"/>
  <c r="BM24" i="70" s="1"/>
  <c r="BM25" i="70" s="1"/>
  <c r="BM26" i="70" s="1"/>
  <c r="BM27" i="70" s="1"/>
  <c r="BM28" i="70" s="1"/>
  <c r="BM29" i="70" s="1"/>
  <c r="BM30" i="70" s="1"/>
  <c r="BM31" i="70" s="1"/>
  <c r="BM32" i="70" s="1"/>
  <c r="BM33" i="70" s="1"/>
  <c r="BM34" i="70" s="1"/>
  <c r="BM35" i="70" s="1"/>
  <c r="BM36" i="70" s="1"/>
  <c r="BM37" i="70" s="1"/>
  <c r="BM38" i="70" s="1"/>
  <c r="BM39" i="70" s="1"/>
  <c r="BI14" i="70"/>
  <c r="BI15" i="70" s="1"/>
  <c r="BI16" i="70" s="1"/>
  <c r="BI17" i="70" s="1"/>
  <c r="BI18" i="70" s="1"/>
  <c r="BI19" i="70" s="1"/>
  <c r="BI20" i="70" s="1"/>
  <c r="BI21" i="70" s="1"/>
  <c r="BI22" i="70" s="1"/>
  <c r="BI23" i="70" s="1"/>
  <c r="BI24" i="70" s="1"/>
  <c r="BI25" i="70" s="1"/>
  <c r="BI26" i="70" s="1"/>
  <c r="BI27" i="70" s="1"/>
  <c r="BI28" i="70" s="1"/>
  <c r="BI29" i="70" s="1"/>
  <c r="BI30" i="70" s="1"/>
  <c r="BI31" i="70" s="1"/>
  <c r="BE14" i="70"/>
  <c r="BE15" i="70" s="1"/>
  <c r="BE16" i="70" s="1"/>
  <c r="BE17" i="70" s="1"/>
  <c r="BE18" i="70" s="1"/>
  <c r="BE19" i="70" s="1"/>
  <c r="BE20" i="70" s="1"/>
  <c r="BE21" i="70" s="1"/>
  <c r="BE22" i="70" s="1"/>
  <c r="BE23" i="70" s="1"/>
  <c r="BE24" i="70" s="1"/>
  <c r="BE25" i="70" s="1"/>
  <c r="BE26" i="70" s="1"/>
  <c r="BE27" i="70" s="1"/>
  <c r="BE28" i="70" s="1"/>
  <c r="BE29" i="70" s="1"/>
  <c r="BE30" i="70" s="1"/>
  <c r="BE31" i="70" s="1"/>
  <c r="BE32" i="70" s="1"/>
  <c r="BE33" i="70" s="1"/>
  <c r="BA14" i="70"/>
  <c r="BA15" i="70" s="1"/>
  <c r="BA16" i="70" s="1"/>
  <c r="BA17" i="70" s="1"/>
  <c r="BA18" i="70" s="1"/>
  <c r="BA19" i="70" s="1"/>
  <c r="BA20" i="70" s="1"/>
  <c r="BA21" i="70" s="1"/>
  <c r="BA22" i="70" s="1"/>
  <c r="BA23" i="70" s="1"/>
  <c r="BA24" i="70" s="1"/>
  <c r="BA25" i="70" s="1"/>
  <c r="BA26" i="70" s="1"/>
  <c r="BA27" i="70" s="1"/>
  <c r="BA28" i="70" s="1"/>
  <c r="BA29" i="70" s="1"/>
  <c r="BA30" i="70" s="1"/>
  <c r="BA31" i="70" s="1"/>
  <c r="BA32" i="70" s="1"/>
  <c r="AW14" i="70"/>
  <c r="AW15" i="70" s="1"/>
  <c r="AW16" i="70" s="1"/>
  <c r="AW17" i="70" s="1"/>
  <c r="AW18" i="70" s="1"/>
  <c r="AW19" i="70" s="1"/>
  <c r="AW20" i="70" s="1"/>
  <c r="AW21" i="70" s="1"/>
  <c r="AW22" i="70" s="1"/>
  <c r="AW23" i="70" s="1"/>
  <c r="AW24" i="70" s="1"/>
  <c r="AW25" i="70" s="1"/>
  <c r="AW26" i="70" s="1"/>
  <c r="AW27" i="70" s="1"/>
  <c r="AW28" i="70" s="1"/>
  <c r="AW29" i="70" s="1"/>
  <c r="AW30" i="70" s="1"/>
  <c r="AW31" i="70" s="1"/>
  <c r="AW32" i="70" s="1"/>
  <c r="AW33" i="70" s="1"/>
  <c r="AW34" i="70" s="1"/>
  <c r="AW35" i="70" s="1"/>
  <c r="AS14" i="70"/>
  <c r="AS15" i="70" s="1"/>
  <c r="AS16" i="70" s="1"/>
  <c r="AS17" i="70" s="1"/>
  <c r="AS18" i="70" s="1"/>
  <c r="AS19" i="70" s="1"/>
  <c r="AS20" i="70" s="1"/>
  <c r="AS21" i="70" s="1"/>
  <c r="AS22" i="70" s="1"/>
  <c r="AS23" i="70" s="1"/>
  <c r="AS24" i="70" s="1"/>
  <c r="AS25" i="70" s="1"/>
  <c r="AS26" i="70" s="1"/>
  <c r="AS27" i="70" s="1"/>
  <c r="AS28" i="70" s="1"/>
  <c r="AS29" i="70" s="1"/>
  <c r="AS30" i="70" s="1"/>
  <c r="AS31" i="70" s="1"/>
  <c r="AS32" i="70" s="1"/>
  <c r="AS33" i="70" s="1"/>
  <c r="AO14" i="70"/>
  <c r="AO15" i="70" s="1"/>
  <c r="AO16" i="70" s="1"/>
  <c r="AO17" i="70" s="1"/>
  <c r="AO18" i="70" s="1"/>
  <c r="AO19" i="70" s="1"/>
  <c r="AO20" i="70" s="1"/>
  <c r="AO21" i="70" s="1"/>
  <c r="AO22" i="70" s="1"/>
  <c r="AO23" i="70" s="1"/>
  <c r="AO24" i="70" s="1"/>
  <c r="AO25" i="70" s="1"/>
  <c r="AO26" i="70" s="1"/>
  <c r="AO27" i="70" s="1"/>
  <c r="AO28" i="70" s="1"/>
  <c r="AO29" i="70" s="1"/>
  <c r="AO30" i="70" s="1"/>
  <c r="AO31" i="70" s="1"/>
  <c r="AO32" i="70" s="1"/>
  <c r="AO33" i="70" s="1"/>
  <c r="AO34" i="70" s="1"/>
  <c r="AO35" i="70" s="1"/>
  <c r="AO36" i="70" s="1"/>
  <c r="AK14" i="70"/>
  <c r="AK15" i="70" s="1"/>
  <c r="AK16" i="70" s="1"/>
  <c r="AK17" i="70" s="1"/>
  <c r="AK18" i="70" s="1"/>
  <c r="AK19" i="70" s="1"/>
  <c r="AK20" i="70" s="1"/>
  <c r="AK21" i="70" s="1"/>
  <c r="AK22" i="70" s="1"/>
  <c r="AK23" i="70" s="1"/>
  <c r="AK24" i="70" s="1"/>
  <c r="AK25" i="70" s="1"/>
  <c r="AK26" i="70" s="1"/>
  <c r="AK27" i="70" s="1"/>
  <c r="AK28" i="70" s="1"/>
  <c r="AK29" i="70" s="1"/>
  <c r="AK30" i="70" s="1"/>
  <c r="AK31" i="70" s="1"/>
  <c r="AK32" i="70" s="1"/>
  <c r="AK33" i="70" s="1"/>
  <c r="AK34" i="70" s="1"/>
  <c r="AK35" i="70" s="1"/>
  <c r="AG14" i="70"/>
  <c r="AG15" i="70" s="1"/>
  <c r="AG16" i="70" s="1"/>
  <c r="AG17" i="70" s="1"/>
  <c r="AG18" i="70" s="1"/>
  <c r="AG19" i="70" s="1"/>
  <c r="AG20" i="70" s="1"/>
  <c r="AG21" i="70" s="1"/>
  <c r="AG22" i="70" s="1"/>
  <c r="AG23" i="70" s="1"/>
  <c r="AG24" i="70" s="1"/>
  <c r="AG25" i="70" s="1"/>
  <c r="AG26" i="70" s="1"/>
  <c r="AG27" i="70" s="1"/>
  <c r="AG28" i="70" s="1"/>
  <c r="AG29" i="70" s="1"/>
  <c r="AG30" i="70" s="1"/>
  <c r="AG31" i="70" s="1"/>
  <c r="AG32" i="70" s="1"/>
  <c r="AG33" i="70" s="1"/>
  <c r="AG34" i="70" s="1"/>
  <c r="AC14" i="70"/>
  <c r="AC15" i="70" s="1"/>
  <c r="AC16" i="70" s="1"/>
  <c r="AC17" i="70" s="1"/>
  <c r="AC18" i="70" s="1"/>
  <c r="AC19" i="70" s="1"/>
  <c r="AC20" i="70" s="1"/>
  <c r="AC21" i="70" s="1"/>
  <c r="AC22" i="70" s="1"/>
  <c r="AC23" i="70" s="1"/>
  <c r="AC24" i="70" s="1"/>
  <c r="AC25" i="70" s="1"/>
  <c r="AC26" i="70" s="1"/>
  <c r="AC27" i="70" s="1"/>
  <c r="AC28" i="70" s="1"/>
  <c r="AC29" i="70" s="1"/>
  <c r="AC30" i="70" s="1"/>
  <c r="AC31" i="70" s="1"/>
  <c r="AC32" i="70" s="1"/>
  <c r="AC33" i="70" s="1"/>
  <c r="AC34" i="70" s="1"/>
  <c r="AC35" i="70" s="1"/>
  <c r="AC36" i="70" s="1"/>
  <c r="AC37" i="70" s="1"/>
  <c r="AC38" i="70" s="1"/>
  <c r="AC39" i="70" s="1"/>
  <c r="Y14" i="70"/>
  <c r="Y15" i="70" s="1"/>
  <c r="Y16" i="70" s="1"/>
  <c r="Y17" i="70" s="1"/>
  <c r="Y18" i="70" s="1"/>
  <c r="Y19" i="70" s="1"/>
  <c r="Y20" i="70" s="1"/>
  <c r="Y21" i="70" s="1"/>
  <c r="Y22" i="70" s="1"/>
  <c r="Y23" i="70" s="1"/>
  <c r="Y24" i="70" s="1"/>
  <c r="Y25" i="70" s="1"/>
  <c r="Y26" i="70" s="1"/>
  <c r="Y27" i="70" s="1"/>
  <c r="U14" i="70"/>
  <c r="U15" i="70" s="1"/>
  <c r="U16" i="70" s="1"/>
  <c r="U17" i="70" s="1"/>
  <c r="U18" i="70" s="1"/>
  <c r="U19" i="70" s="1"/>
  <c r="U20" i="70" s="1"/>
  <c r="U21" i="70" s="1"/>
  <c r="U22" i="70" s="1"/>
  <c r="U23" i="70" s="1"/>
  <c r="U24" i="70" s="1"/>
  <c r="U25" i="70" s="1"/>
  <c r="U26" i="70" s="1"/>
  <c r="U27" i="70" s="1"/>
  <c r="U28" i="70" s="1"/>
  <c r="U29" i="70" s="1"/>
  <c r="U30" i="70" s="1"/>
  <c r="U31" i="70" s="1"/>
  <c r="U32" i="70" s="1"/>
  <c r="U33" i="70" s="1"/>
  <c r="U34" i="70" s="1"/>
  <c r="U35" i="70" s="1"/>
  <c r="U36" i="70" s="1"/>
  <c r="Q14" i="70"/>
  <c r="Q15" i="70" s="1"/>
  <c r="Q16" i="70" s="1"/>
  <c r="Q17" i="70" s="1"/>
  <c r="Q18" i="70" s="1"/>
  <c r="Q19" i="70" s="1"/>
  <c r="Q20" i="70" s="1"/>
  <c r="Q21" i="70" s="1"/>
  <c r="Q22" i="70" s="1"/>
  <c r="Q23" i="70" s="1"/>
  <c r="Q24" i="70" s="1"/>
  <c r="M14" i="70"/>
  <c r="M15" i="70" s="1"/>
  <c r="M16" i="70" s="1"/>
  <c r="M17" i="70" s="1"/>
  <c r="M18" i="70" s="1"/>
  <c r="M19" i="70" s="1"/>
  <c r="M20" i="70" s="1"/>
  <c r="M21" i="70" s="1"/>
  <c r="M22" i="70" s="1"/>
  <c r="M23" i="70" s="1"/>
  <c r="M24" i="70" s="1"/>
  <c r="M25" i="70" s="1"/>
  <c r="M26" i="70" s="1"/>
  <c r="M27" i="70" s="1"/>
  <c r="M28" i="70" s="1"/>
  <c r="M29" i="70" s="1"/>
  <c r="I14" i="70"/>
  <c r="H14" i="70"/>
  <c r="I13" i="70"/>
  <c r="G13" i="70" s="1"/>
  <c r="H13" i="70"/>
  <c r="A8" i="70"/>
  <c r="A9" i="70" s="1"/>
  <c r="A10" i="70" s="1"/>
  <c r="A11" i="70" s="1"/>
  <c r="A12" i="70" s="1"/>
  <c r="A13" i="70" s="1"/>
  <c r="A14" i="70" s="1"/>
  <c r="A15" i="70" s="1"/>
  <c r="A16" i="70" s="1"/>
  <c r="A17" i="70" s="1"/>
  <c r="A18" i="70" s="1"/>
  <c r="A19" i="70" s="1"/>
  <c r="A20" i="70" s="1"/>
  <c r="A21" i="70" s="1"/>
  <c r="A22" i="70" s="1"/>
  <c r="A23" i="70" s="1"/>
  <c r="A24" i="70" s="1"/>
  <c r="A25" i="70" s="1"/>
  <c r="A26" i="70" s="1"/>
  <c r="A27" i="70" s="1"/>
  <c r="A28" i="70" s="1"/>
  <c r="A29" i="70" s="1"/>
  <c r="A30" i="70" s="1"/>
  <c r="A31" i="70" s="1"/>
  <c r="A32" i="70" s="1"/>
  <c r="A33" i="70" s="1"/>
  <c r="A34" i="70" s="1"/>
  <c r="A35" i="70" s="1"/>
  <c r="A36" i="70" s="1"/>
  <c r="A37" i="70" s="1"/>
  <c r="A38" i="70" s="1"/>
  <c r="A39" i="70" s="1"/>
  <c r="A40" i="70" s="1"/>
  <c r="A41" i="70" s="1"/>
  <c r="A42" i="70" s="1"/>
  <c r="A43" i="70" s="1"/>
  <c r="A44" i="70" s="1"/>
  <c r="A45" i="70" s="1"/>
  <c r="A46" i="70" s="1"/>
  <c r="A47" i="70" s="1"/>
  <c r="A48" i="70" s="1"/>
  <c r="A49" i="70" s="1"/>
  <c r="A50" i="70" s="1"/>
  <c r="A51" i="70" s="1"/>
  <c r="A52" i="70" s="1"/>
  <c r="A53" i="70" s="1"/>
  <c r="A54" i="70" s="1"/>
  <c r="A55" i="70" s="1"/>
  <c r="A56" i="70" s="1"/>
  <c r="A57" i="70" s="1"/>
  <c r="A58" i="70" s="1"/>
  <c r="A59" i="70" s="1"/>
  <c r="A60" i="70" s="1"/>
  <c r="A61" i="70" s="1"/>
  <c r="A62" i="70" s="1"/>
  <c r="A63" i="70" s="1"/>
  <c r="A64" i="70" s="1"/>
  <c r="A65" i="70" s="1"/>
  <c r="A66" i="70" s="1"/>
  <c r="A67" i="70" s="1"/>
  <c r="A68" i="70" s="1"/>
  <c r="A69" i="70" s="1"/>
  <c r="A70" i="70" s="1"/>
  <c r="A71" i="70" s="1"/>
  <c r="A72" i="70" s="1"/>
  <c r="A73" i="70" s="1"/>
  <c r="A74" i="70" s="1"/>
  <c r="A75" i="70" s="1"/>
  <c r="A76" i="70" s="1"/>
  <c r="A77" i="70" s="1"/>
  <c r="A78" i="70" s="1"/>
  <c r="A79" i="70" s="1"/>
  <c r="A80" i="70" s="1"/>
  <c r="A81" i="70" s="1"/>
  <c r="A82" i="70" s="1"/>
  <c r="A83" i="70" s="1"/>
  <c r="A84" i="70" s="1"/>
  <c r="A85" i="70" s="1"/>
  <c r="A86" i="70" s="1"/>
  <c r="A87" i="70" s="1"/>
  <c r="A88" i="70" s="1"/>
  <c r="G107" i="71"/>
  <c r="G106" i="71"/>
  <c r="G105" i="71"/>
  <c r="G104" i="71"/>
  <c r="G103" i="71"/>
  <c r="G102" i="71"/>
  <c r="G101" i="71"/>
  <c r="DY100" i="71"/>
  <c r="DU100" i="71"/>
  <c r="DQ100" i="71"/>
  <c r="DM100" i="71"/>
  <c r="DI100" i="71"/>
  <c r="DE100" i="71"/>
  <c r="DA100" i="71"/>
  <c r="CW100" i="71"/>
  <c r="CS100" i="71"/>
  <c r="CO100" i="71"/>
  <c r="CK100" i="71"/>
  <c r="CG100" i="71"/>
  <c r="CC100" i="71"/>
  <c r="BY100" i="71"/>
  <c r="BU100" i="71"/>
  <c r="BQ100" i="71"/>
  <c r="BM100" i="71"/>
  <c r="BI100" i="71"/>
  <c r="BE100" i="71"/>
  <c r="BA100" i="71"/>
  <c r="AW100" i="71"/>
  <c r="AS100" i="71"/>
  <c r="AO100" i="71"/>
  <c r="AK100" i="71"/>
  <c r="AG100" i="71"/>
  <c r="AC100" i="71"/>
  <c r="Y100" i="71"/>
  <c r="U100" i="71"/>
  <c r="Q100" i="71"/>
  <c r="M100" i="71"/>
  <c r="DY99" i="71"/>
  <c r="DU99" i="71"/>
  <c r="DQ99" i="71"/>
  <c r="DM99" i="71"/>
  <c r="DI99" i="71"/>
  <c r="DE99" i="71"/>
  <c r="DA99" i="71"/>
  <c r="CW99" i="71"/>
  <c r="CS99" i="71"/>
  <c r="CO99" i="71"/>
  <c r="CK99" i="71"/>
  <c r="CG99" i="71"/>
  <c r="CC99" i="71"/>
  <c r="BY99" i="71"/>
  <c r="BU99" i="71"/>
  <c r="BQ99" i="71"/>
  <c r="BM99" i="71"/>
  <c r="BI99" i="71"/>
  <c r="BE99" i="71"/>
  <c r="BA99" i="71"/>
  <c r="AW99" i="71"/>
  <c r="AS99" i="71"/>
  <c r="AO99" i="71"/>
  <c r="AK99" i="71"/>
  <c r="AG99" i="71"/>
  <c r="AC99" i="71"/>
  <c r="Y99" i="71"/>
  <c r="U99" i="71"/>
  <c r="Q99" i="71"/>
  <c r="M99" i="71"/>
  <c r="DY98" i="71"/>
  <c r="DU98" i="71"/>
  <c r="DQ98" i="71"/>
  <c r="DM98" i="71"/>
  <c r="DI98" i="71"/>
  <c r="DE98" i="71"/>
  <c r="DA98" i="71"/>
  <c r="CW98" i="71"/>
  <c r="CS98" i="71"/>
  <c r="CO98" i="71"/>
  <c r="CK98" i="71"/>
  <c r="CG98" i="71"/>
  <c r="CC98" i="71"/>
  <c r="BY98" i="71"/>
  <c r="BU98" i="71"/>
  <c r="BQ98" i="71"/>
  <c r="BM98" i="71"/>
  <c r="BI98" i="71"/>
  <c r="BE98" i="71"/>
  <c r="BA98" i="71"/>
  <c r="AW98" i="71"/>
  <c r="AS98" i="71"/>
  <c r="AO98" i="71"/>
  <c r="AK98" i="71"/>
  <c r="AG98" i="71"/>
  <c r="AC98" i="71"/>
  <c r="Y98" i="71"/>
  <c r="U98" i="71"/>
  <c r="Q98" i="71"/>
  <c r="M98" i="71"/>
  <c r="DY97" i="71"/>
  <c r="DU97" i="71"/>
  <c r="DQ97" i="71"/>
  <c r="DM97" i="71"/>
  <c r="DI97" i="71"/>
  <c r="DE97" i="71"/>
  <c r="DA97" i="71"/>
  <c r="CW97" i="71"/>
  <c r="CS97" i="71"/>
  <c r="CO97" i="71"/>
  <c r="CK97" i="71"/>
  <c r="CG97" i="71"/>
  <c r="CC97" i="71"/>
  <c r="BY97" i="71"/>
  <c r="BU97" i="71"/>
  <c r="BQ97" i="71"/>
  <c r="BM97" i="71"/>
  <c r="BI97" i="71"/>
  <c r="BE97" i="71"/>
  <c r="BA97" i="71"/>
  <c r="AW97" i="71"/>
  <c r="AS97" i="71"/>
  <c r="AO97" i="71"/>
  <c r="AK97" i="71"/>
  <c r="AG97" i="71"/>
  <c r="AC97" i="71"/>
  <c r="Y97" i="71"/>
  <c r="U97" i="71"/>
  <c r="Q97" i="71"/>
  <c r="M97" i="71"/>
  <c r="DY96" i="71"/>
  <c r="DU96" i="71"/>
  <c r="DQ96" i="71"/>
  <c r="DM96" i="71"/>
  <c r="DI96" i="71"/>
  <c r="DE96" i="71"/>
  <c r="DA96" i="71"/>
  <c r="CW96" i="71"/>
  <c r="CS96" i="71"/>
  <c r="CO96" i="71"/>
  <c r="CK96" i="71"/>
  <c r="CG96" i="71"/>
  <c r="CC96" i="71"/>
  <c r="BY96" i="71"/>
  <c r="BU96" i="71"/>
  <c r="BQ96" i="71"/>
  <c r="BM96" i="71"/>
  <c r="BI96" i="71"/>
  <c r="BE96" i="71"/>
  <c r="BA96" i="71"/>
  <c r="AW96" i="71"/>
  <c r="AS96" i="71"/>
  <c r="AO96" i="71"/>
  <c r="AK96" i="71"/>
  <c r="AG96" i="71"/>
  <c r="AC96" i="71"/>
  <c r="Y96" i="71"/>
  <c r="U96" i="71"/>
  <c r="Q96" i="71"/>
  <c r="M96" i="71"/>
  <c r="DY95" i="71"/>
  <c r="DU95" i="71"/>
  <c r="DQ95" i="71"/>
  <c r="DM95" i="71"/>
  <c r="DI95" i="71"/>
  <c r="DE95" i="71"/>
  <c r="DA95" i="71"/>
  <c r="CW95" i="71"/>
  <c r="CS95" i="71"/>
  <c r="CO95" i="71"/>
  <c r="CK95" i="71"/>
  <c r="CG95" i="71"/>
  <c r="CC95" i="71"/>
  <c r="BY95" i="71"/>
  <c r="BU95" i="71"/>
  <c r="BQ95" i="71"/>
  <c r="BM95" i="71"/>
  <c r="BI95" i="71"/>
  <c r="BE95" i="71"/>
  <c r="BA95" i="71"/>
  <c r="AW95" i="71"/>
  <c r="AS95" i="71"/>
  <c r="AO95" i="71"/>
  <c r="AK95" i="71"/>
  <c r="AG95" i="71"/>
  <c r="AC95" i="71"/>
  <c r="Y95" i="71"/>
  <c r="U95" i="71"/>
  <c r="Q95" i="71"/>
  <c r="M95" i="71"/>
  <c r="DY94" i="71"/>
  <c r="DU94" i="71"/>
  <c r="DQ94" i="71"/>
  <c r="DM94" i="71"/>
  <c r="DI94" i="71"/>
  <c r="DE94" i="71"/>
  <c r="DA94" i="71"/>
  <c r="CW94" i="71"/>
  <c r="CS94" i="71"/>
  <c r="CO94" i="71"/>
  <c r="CK94" i="71"/>
  <c r="CG94" i="71"/>
  <c r="CC94" i="71"/>
  <c r="BY94" i="71"/>
  <c r="BU94" i="71"/>
  <c r="BQ94" i="71"/>
  <c r="BM94" i="71"/>
  <c r="BI94" i="71"/>
  <c r="BE94" i="71"/>
  <c r="BA94" i="71"/>
  <c r="AW94" i="71"/>
  <c r="AS94" i="71"/>
  <c r="AO94" i="71"/>
  <c r="AK94" i="71"/>
  <c r="AG94" i="71"/>
  <c r="AC94" i="71"/>
  <c r="Y94" i="71"/>
  <c r="U94" i="71"/>
  <c r="Q94" i="71"/>
  <c r="M94" i="71"/>
  <c r="DY93" i="71"/>
  <c r="DU93" i="71"/>
  <c r="DQ93" i="71"/>
  <c r="DM93" i="71"/>
  <c r="DI93" i="71"/>
  <c r="DE93" i="71"/>
  <c r="DA93" i="71"/>
  <c r="CW93" i="71"/>
  <c r="CS93" i="71"/>
  <c r="CO93" i="71"/>
  <c r="CK93" i="71"/>
  <c r="CG93" i="71"/>
  <c r="CC93" i="71"/>
  <c r="BY93" i="71"/>
  <c r="BU93" i="71"/>
  <c r="BQ93" i="71"/>
  <c r="BM93" i="71"/>
  <c r="BI93" i="71"/>
  <c r="BE93" i="71"/>
  <c r="BA93" i="71"/>
  <c r="AW93" i="71"/>
  <c r="AS93" i="71"/>
  <c r="AO93" i="71"/>
  <c r="AK93" i="71"/>
  <c r="AG93" i="71"/>
  <c r="AC93" i="71"/>
  <c r="Y93" i="71"/>
  <c r="U93" i="71"/>
  <c r="Q93" i="71"/>
  <c r="M93" i="71"/>
  <c r="DY92" i="71"/>
  <c r="DU92" i="71"/>
  <c r="DQ92" i="71"/>
  <c r="DM92" i="71"/>
  <c r="DI92" i="71"/>
  <c r="DE92" i="71"/>
  <c r="DA92" i="71"/>
  <c r="CW92" i="71"/>
  <c r="CS92" i="71"/>
  <c r="CO92" i="71"/>
  <c r="CK92" i="71"/>
  <c r="CG92" i="71"/>
  <c r="CC92" i="71"/>
  <c r="BY92" i="71"/>
  <c r="BU92" i="71"/>
  <c r="BQ92" i="71"/>
  <c r="BM92" i="71"/>
  <c r="BI92" i="71"/>
  <c r="BE92" i="71"/>
  <c r="BA92" i="71"/>
  <c r="AW92" i="71"/>
  <c r="AS92" i="71"/>
  <c r="AO92" i="71"/>
  <c r="AK92" i="71"/>
  <c r="AG92" i="71"/>
  <c r="AC92" i="71"/>
  <c r="Y92" i="71"/>
  <c r="U92" i="71"/>
  <c r="Q92" i="71"/>
  <c r="M92" i="71"/>
  <c r="DY91" i="71"/>
  <c r="DU91" i="71"/>
  <c r="DQ91" i="71"/>
  <c r="DM91" i="71"/>
  <c r="DI91" i="71"/>
  <c r="DE91" i="71"/>
  <c r="DA91" i="71"/>
  <c r="CW91" i="71"/>
  <c r="CS91" i="71"/>
  <c r="CO91" i="71"/>
  <c r="CK91" i="71"/>
  <c r="CG91" i="71"/>
  <c r="CC91" i="71"/>
  <c r="BY91" i="71"/>
  <c r="BU91" i="71"/>
  <c r="BQ91" i="71"/>
  <c r="BM91" i="71"/>
  <c r="BI91" i="71"/>
  <c r="BE91" i="71"/>
  <c r="BA91" i="71"/>
  <c r="AW91" i="71"/>
  <c r="AS91" i="71"/>
  <c r="AO91" i="71"/>
  <c r="AK91" i="71"/>
  <c r="AG91" i="71"/>
  <c r="AC91" i="71"/>
  <c r="Y91" i="71"/>
  <c r="U91" i="71"/>
  <c r="Q91" i="71"/>
  <c r="M91" i="71"/>
  <c r="DY90" i="71"/>
  <c r="DU90" i="71"/>
  <c r="DQ90" i="71"/>
  <c r="DM90" i="71"/>
  <c r="DI90" i="71"/>
  <c r="DE90" i="71"/>
  <c r="DA90" i="71"/>
  <c r="CW90" i="71"/>
  <c r="CS90" i="71"/>
  <c r="CO90" i="71"/>
  <c r="CK90" i="71"/>
  <c r="CG90" i="71"/>
  <c r="CC90" i="71"/>
  <c r="BY90" i="71"/>
  <c r="BU90" i="71"/>
  <c r="BQ90" i="71"/>
  <c r="BM90" i="71"/>
  <c r="BI90" i="71"/>
  <c r="BE90" i="71"/>
  <c r="BA90" i="71"/>
  <c r="AW90" i="71"/>
  <c r="AS90" i="71"/>
  <c r="AO90" i="71"/>
  <c r="AK90" i="71"/>
  <c r="AG90" i="71"/>
  <c r="AC90" i="71"/>
  <c r="Y90" i="71"/>
  <c r="U90" i="71"/>
  <c r="Q90" i="71"/>
  <c r="M90" i="71"/>
  <c r="DY89" i="71"/>
  <c r="DU89" i="71"/>
  <c r="DQ89" i="71"/>
  <c r="DM89" i="71"/>
  <c r="DI89" i="71"/>
  <c r="DE89" i="71"/>
  <c r="DA89" i="71"/>
  <c r="CW89" i="71"/>
  <c r="CS89" i="71"/>
  <c r="CO89" i="71"/>
  <c r="CK89" i="71"/>
  <c r="CG89" i="71"/>
  <c r="CC89" i="71"/>
  <c r="BY89" i="71"/>
  <c r="BU89" i="71"/>
  <c r="BQ89" i="71"/>
  <c r="BM89" i="71"/>
  <c r="BI89" i="71"/>
  <c r="BE89" i="71"/>
  <c r="BA89" i="71"/>
  <c r="AW89" i="71"/>
  <c r="AS89" i="71"/>
  <c r="AO89" i="71"/>
  <c r="AK89" i="71"/>
  <c r="AG89" i="71"/>
  <c r="AC89" i="71"/>
  <c r="Y89" i="71"/>
  <c r="U89" i="71"/>
  <c r="Q89" i="71"/>
  <c r="M89" i="71"/>
  <c r="DY88" i="71"/>
  <c r="DU88" i="71"/>
  <c r="DQ88" i="71"/>
  <c r="DM88" i="71"/>
  <c r="DI88" i="71"/>
  <c r="DE88" i="71"/>
  <c r="DA88" i="71"/>
  <c r="CW88" i="71"/>
  <c r="CS88" i="71"/>
  <c r="CO88" i="71"/>
  <c r="CK88" i="71"/>
  <c r="CG88" i="71"/>
  <c r="CC88" i="71"/>
  <c r="BY88" i="71"/>
  <c r="BU88" i="71"/>
  <c r="BQ88" i="71"/>
  <c r="BM88" i="71"/>
  <c r="BI88" i="71"/>
  <c r="BE88" i="71"/>
  <c r="BA88" i="71"/>
  <c r="AW88" i="71"/>
  <c r="AS88" i="71"/>
  <c r="AO88" i="71"/>
  <c r="AK88" i="71"/>
  <c r="AG88" i="71"/>
  <c r="AC88" i="71"/>
  <c r="Y88" i="71"/>
  <c r="U88" i="71"/>
  <c r="Q88" i="71"/>
  <c r="M88" i="71"/>
  <c r="DY87" i="71"/>
  <c r="DU87" i="71"/>
  <c r="DQ87" i="71"/>
  <c r="DM87" i="71"/>
  <c r="DI87" i="71"/>
  <c r="DE87" i="71"/>
  <c r="DA87" i="71"/>
  <c r="CW87" i="71"/>
  <c r="CS87" i="71"/>
  <c r="CO87" i="71"/>
  <c r="CK87" i="71"/>
  <c r="CG87" i="71"/>
  <c r="CC87" i="71"/>
  <c r="BY87" i="71"/>
  <c r="BU87" i="71"/>
  <c r="BQ87" i="71"/>
  <c r="BM87" i="71"/>
  <c r="BI87" i="71"/>
  <c r="BE87" i="71"/>
  <c r="BA87" i="71"/>
  <c r="AW87" i="71"/>
  <c r="AS87" i="71"/>
  <c r="AO87" i="71"/>
  <c r="AK87" i="71"/>
  <c r="AG87" i="71"/>
  <c r="AC87" i="71"/>
  <c r="Y87" i="71"/>
  <c r="U87" i="71"/>
  <c r="Q87" i="71"/>
  <c r="M87" i="71"/>
  <c r="DY86" i="71"/>
  <c r="DU86" i="71"/>
  <c r="DQ86" i="71"/>
  <c r="DM86" i="71"/>
  <c r="DI86" i="71"/>
  <c r="DE86" i="71"/>
  <c r="DA86" i="71"/>
  <c r="CW86" i="71"/>
  <c r="CS86" i="71"/>
  <c r="CO86" i="71"/>
  <c r="CK86" i="71"/>
  <c r="CG86" i="71"/>
  <c r="CC86" i="71"/>
  <c r="BY86" i="71"/>
  <c r="BU86" i="71"/>
  <c r="BQ86" i="71"/>
  <c r="BM86" i="71"/>
  <c r="BI86" i="71"/>
  <c r="BE86" i="71"/>
  <c r="BA86" i="71"/>
  <c r="AW86" i="71"/>
  <c r="AS86" i="71"/>
  <c r="AO86" i="71"/>
  <c r="AK86" i="71"/>
  <c r="AG86" i="71"/>
  <c r="AC86" i="71"/>
  <c r="Y86" i="71"/>
  <c r="U86" i="71"/>
  <c r="Q86" i="71"/>
  <c r="M86" i="71"/>
  <c r="DY85" i="71"/>
  <c r="DU85" i="71"/>
  <c r="DQ85" i="71"/>
  <c r="DM85" i="71"/>
  <c r="DI85" i="71"/>
  <c r="DE85" i="71"/>
  <c r="DA85" i="71"/>
  <c r="CW85" i="71"/>
  <c r="CS85" i="71"/>
  <c r="CO85" i="71"/>
  <c r="CK85" i="71"/>
  <c r="CG85" i="71"/>
  <c r="CC85" i="71"/>
  <c r="BY85" i="71"/>
  <c r="BU85" i="71"/>
  <c r="BQ85" i="71"/>
  <c r="BM85" i="71"/>
  <c r="BI85" i="71"/>
  <c r="BE85" i="71"/>
  <c r="BA85" i="71"/>
  <c r="AW85" i="71"/>
  <c r="AS85" i="71"/>
  <c r="AO85" i="71"/>
  <c r="AK85" i="71"/>
  <c r="AG85" i="71"/>
  <c r="AC85" i="71"/>
  <c r="Y85" i="71"/>
  <c r="U85" i="71"/>
  <c r="Q85" i="71"/>
  <c r="M85" i="71"/>
  <c r="DY84" i="71"/>
  <c r="DU84" i="71"/>
  <c r="DQ84" i="71"/>
  <c r="DM84" i="71"/>
  <c r="DI84" i="71"/>
  <c r="DE84" i="71"/>
  <c r="DA84" i="71"/>
  <c r="CW84" i="71"/>
  <c r="CS84" i="71"/>
  <c r="CO84" i="71"/>
  <c r="CK84" i="71"/>
  <c r="CG84" i="71"/>
  <c r="CC84" i="71"/>
  <c r="BY84" i="71"/>
  <c r="BU84" i="71"/>
  <c r="BQ84" i="71"/>
  <c r="BM84" i="71"/>
  <c r="BI84" i="71"/>
  <c r="BE84" i="71"/>
  <c r="BA84" i="71"/>
  <c r="AW84" i="71"/>
  <c r="AS84" i="71"/>
  <c r="AO84" i="71"/>
  <c r="AK84" i="71"/>
  <c r="AG84" i="71"/>
  <c r="AC84" i="71"/>
  <c r="Y84" i="71"/>
  <c r="U84" i="71"/>
  <c r="Q84" i="71"/>
  <c r="M84" i="71"/>
  <c r="DY83" i="71"/>
  <c r="DU83" i="71"/>
  <c r="DQ83" i="71"/>
  <c r="DM83" i="71"/>
  <c r="DI83" i="71"/>
  <c r="DE83" i="71"/>
  <c r="DA83" i="71"/>
  <c r="CW83" i="71"/>
  <c r="CS83" i="71"/>
  <c r="CO83" i="71"/>
  <c r="CK83" i="71"/>
  <c r="CG83" i="71"/>
  <c r="CC83" i="71"/>
  <c r="BY83" i="71"/>
  <c r="BU83" i="71"/>
  <c r="BQ83" i="71"/>
  <c r="BM83" i="71"/>
  <c r="BI83" i="71"/>
  <c r="BE83" i="71"/>
  <c r="BA83" i="71"/>
  <c r="AW83" i="71"/>
  <c r="AS83" i="71"/>
  <c r="AO83" i="71"/>
  <c r="AK83" i="71"/>
  <c r="AG83" i="71"/>
  <c r="AC83" i="71"/>
  <c r="Y83" i="71"/>
  <c r="U83" i="71"/>
  <c r="Q83" i="71"/>
  <c r="M83" i="71"/>
  <c r="DY82" i="71"/>
  <c r="DU82" i="71"/>
  <c r="DQ82" i="71"/>
  <c r="DM82" i="71"/>
  <c r="DI82" i="71"/>
  <c r="DE82" i="71"/>
  <c r="DA82" i="71"/>
  <c r="CW82" i="71"/>
  <c r="CS82" i="71"/>
  <c r="CO82" i="71"/>
  <c r="CK82" i="71"/>
  <c r="CG82" i="71"/>
  <c r="CC82" i="71"/>
  <c r="BY82" i="71"/>
  <c r="BU82" i="71"/>
  <c r="BQ82" i="71"/>
  <c r="BM82" i="71"/>
  <c r="BI82" i="71"/>
  <c r="BE82" i="71"/>
  <c r="BA82" i="71"/>
  <c r="AW82" i="71"/>
  <c r="AS82" i="71"/>
  <c r="AO82" i="71"/>
  <c r="AK82" i="71"/>
  <c r="AG82" i="71"/>
  <c r="AC82" i="71"/>
  <c r="Y82" i="71"/>
  <c r="U82" i="71"/>
  <c r="Q82" i="71"/>
  <c r="M82" i="71"/>
  <c r="DY81" i="71"/>
  <c r="DU81" i="71"/>
  <c r="DQ81" i="71"/>
  <c r="DM81" i="71"/>
  <c r="DI81" i="71"/>
  <c r="DE81" i="71"/>
  <c r="DA81" i="71"/>
  <c r="CW81" i="71"/>
  <c r="CS81" i="71"/>
  <c r="CO81" i="71"/>
  <c r="CK81" i="71"/>
  <c r="CG81" i="71"/>
  <c r="CC81" i="71"/>
  <c r="BY81" i="71"/>
  <c r="BU81" i="71"/>
  <c r="BQ81" i="71"/>
  <c r="BM81" i="71"/>
  <c r="BI81" i="71"/>
  <c r="BE81" i="71"/>
  <c r="BA81" i="71"/>
  <c r="AW81" i="71"/>
  <c r="AS81" i="71"/>
  <c r="AO81" i="71"/>
  <c r="AK81" i="71"/>
  <c r="AG81" i="71"/>
  <c r="AC81" i="71"/>
  <c r="Y81" i="71"/>
  <c r="U81" i="71"/>
  <c r="Q81" i="71"/>
  <c r="M81" i="71"/>
  <c r="DY80" i="71"/>
  <c r="DU80" i="71"/>
  <c r="DQ80" i="71"/>
  <c r="DM80" i="71"/>
  <c r="DI80" i="71"/>
  <c r="DE80" i="71"/>
  <c r="DA80" i="71"/>
  <c r="CW80" i="71"/>
  <c r="CS80" i="71"/>
  <c r="CO80" i="71"/>
  <c r="CK80" i="71"/>
  <c r="CG80" i="71"/>
  <c r="CC80" i="71"/>
  <c r="BY80" i="71"/>
  <c r="BU80" i="71"/>
  <c r="BQ80" i="71"/>
  <c r="BM80" i="71"/>
  <c r="BI80" i="71"/>
  <c r="BE80" i="71"/>
  <c r="BA80" i="71"/>
  <c r="AW80" i="71"/>
  <c r="AS80" i="71"/>
  <c r="AO80" i="71"/>
  <c r="AK80" i="71"/>
  <c r="AG80" i="71"/>
  <c r="AC80" i="71"/>
  <c r="Y80" i="71"/>
  <c r="U80" i="71"/>
  <c r="Q80" i="71"/>
  <c r="M80" i="71"/>
  <c r="DY79" i="71"/>
  <c r="DU79" i="71"/>
  <c r="DQ79" i="71"/>
  <c r="DM79" i="71"/>
  <c r="DI79" i="71"/>
  <c r="DE79" i="71"/>
  <c r="DA79" i="71"/>
  <c r="CW79" i="71"/>
  <c r="CS79" i="71"/>
  <c r="CO79" i="71"/>
  <c r="CK79" i="71"/>
  <c r="CG79" i="71"/>
  <c r="CC79" i="71"/>
  <c r="BY79" i="71"/>
  <c r="BU79" i="71"/>
  <c r="BQ79" i="71"/>
  <c r="BM79" i="71"/>
  <c r="BI79" i="71"/>
  <c r="BE79" i="71"/>
  <c r="BA79" i="71"/>
  <c r="AW79" i="71"/>
  <c r="AS79" i="71"/>
  <c r="AO79" i="71"/>
  <c r="AK79" i="71"/>
  <c r="AG79" i="71"/>
  <c r="AC79" i="71"/>
  <c r="Y79" i="71"/>
  <c r="U79" i="71"/>
  <c r="Q79" i="71"/>
  <c r="M79" i="71"/>
  <c r="DY78" i="71"/>
  <c r="DU78" i="71"/>
  <c r="DQ78" i="71"/>
  <c r="DM78" i="71"/>
  <c r="DI78" i="71"/>
  <c r="DE78" i="71"/>
  <c r="DA78" i="71"/>
  <c r="CW78" i="71"/>
  <c r="CS78" i="71"/>
  <c r="CO78" i="71"/>
  <c r="CK78" i="71"/>
  <c r="CG78" i="71"/>
  <c r="CC78" i="71"/>
  <c r="BY78" i="71"/>
  <c r="BU78" i="71"/>
  <c r="BQ78" i="71"/>
  <c r="BM78" i="71"/>
  <c r="BI78" i="71"/>
  <c r="BE78" i="71"/>
  <c r="BA78" i="71"/>
  <c r="AW78" i="71"/>
  <c r="AS78" i="71"/>
  <c r="AO78" i="71"/>
  <c r="AK78" i="71"/>
  <c r="AG78" i="71"/>
  <c r="AC78" i="71"/>
  <c r="Y78" i="71"/>
  <c r="U78" i="71"/>
  <c r="Q78" i="71"/>
  <c r="M78" i="71"/>
  <c r="DY77" i="71"/>
  <c r="DU77" i="71"/>
  <c r="DQ77" i="71"/>
  <c r="DM77" i="71"/>
  <c r="DI77" i="71"/>
  <c r="DE77" i="71"/>
  <c r="DA77" i="71"/>
  <c r="CW77" i="71"/>
  <c r="CS77" i="71"/>
  <c r="CO77" i="71"/>
  <c r="CK77" i="71"/>
  <c r="CG77" i="71"/>
  <c r="CC77" i="71"/>
  <c r="BY77" i="71"/>
  <c r="BU77" i="71"/>
  <c r="BQ77" i="71"/>
  <c r="BM77" i="71"/>
  <c r="BI77" i="71"/>
  <c r="BE77" i="71"/>
  <c r="BA77" i="71"/>
  <c r="AW77" i="71"/>
  <c r="AS77" i="71"/>
  <c r="AO77" i="71"/>
  <c r="AK77" i="71"/>
  <c r="AG77" i="71"/>
  <c r="AC77" i="71"/>
  <c r="Y77" i="71"/>
  <c r="U77" i="71"/>
  <c r="Q77" i="71"/>
  <c r="M77" i="71"/>
  <c r="DY76" i="71"/>
  <c r="DU76" i="71"/>
  <c r="DQ76" i="71"/>
  <c r="DM76" i="71"/>
  <c r="DI76" i="71"/>
  <c r="DE76" i="71"/>
  <c r="DA76" i="71"/>
  <c r="CW76" i="71"/>
  <c r="CS76" i="71"/>
  <c r="CO76" i="71"/>
  <c r="CK76" i="71"/>
  <c r="CG76" i="71"/>
  <c r="CC76" i="71"/>
  <c r="BY76" i="71"/>
  <c r="BU76" i="71"/>
  <c r="BQ76" i="71"/>
  <c r="BM76" i="71"/>
  <c r="BI76" i="71"/>
  <c r="BE76" i="71"/>
  <c r="BA76" i="71"/>
  <c r="AW76" i="71"/>
  <c r="AS76" i="71"/>
  <c r="AO76" i="71"/>
  <c r="AK76" i="71"/>
  <c r="AG76" i="71"/>
  <c r="AC76" i="71"/>
  <c r="Y76" i="71"/>
  <c r="U76" i="71"/>
  <c r="Q76" i="71"/>
  <c r="M76" i="71"/>
  <c r="DY75" i="71"/>
  <c r="DU75" i="71"/>
  <c r="DQ75" i="71"/>
  <c r="DM75" i="71"/>
  <c r="DI75" i="71"/>
  <c r="DE75" i="71"/>
  <c r="DA75" i="71"/>
  <c r="CW75" i="71"/>
  <c r="CS75" i="71"/>
  <c r="CO75" i="71"/>
  <c r="CK75" i="71"/>
  <c r="CG75" i="71"/>
  <c r="CC75" i="71"/>
  <c r="BY75" i="71"/>
  <c r="BU75" i="71"/>
  <c r="BQ75" i="71"/>
  <c r="BM75" i="71"/>
  <c r="BI75" i="71"/>
  <c r="BE75" i="71"/>
  <c r="BA75" i="71"/>
  <c r="AW75" i="71"/>
  <c r="AS75" i="71"/>
  <c r="AO75" i="71"/>
  <c r="AK75" i="71"/>
  <c r="AG75" i="71"/>
  <c r="AC75" i="71"/>
  <c r="Y75" i="71"/>
  <c r="U75" i="71"/>
  <c r="Q75" i="71"/>
  <c r="M75" i="71"/>
  <c r="DY74" i="71"/>
  <c r="DU74" i="71"/>
  <c r="DQ74" i="71"/>
  <c r="DM74" i="71"/>
  <c r="DI74" i="71"/>
  <c r="DE74" i="71"/>
  <c r="DA74" i="71"/>
  <c r="CW74" i="71"/>
  <c r="CS74" i="71"/>
  <c r="CO74" i="71"/>
  <c r="CK74" i="71"/>
  <c r="CG74" i="71"/>
  <c r="CC74" i="71"/>
  <c r="BY74" i="71"/>
  <c r="BU74" i="71"/>
  <c r="BQ74" i="71"/>
  <c r="BM74" i="71"/>
  <c r="BI74" i="71"/>
  <c r="BE74" i="71"/>
  <c r="BA74" i="71"/>
  <c r="AW74" i="71"/>
  <c r="AS74" i="71"/>
  <c r="AO74" i="71"/>
  <c r="AK74" i="71"/>
  <c r="AG74" i="71"/>
  <c r="AC74" i="71"/>
  <c r="Y74" i="71"/>
  <c r="U74" i="71"/>
  <c r="Q74" i="71"/>
  <c r="M74" i="71"/>
  <c r="DY73" i="71"/>
  <c r="DU73" i="71"/>
  <c r="DQ73" i="71"/>
  <c r="DM73" i="71"/>
  <c r="DI73" i="71"/>
  <c r="DE73" i="71"/>
  <c r="DA73" i="71"/>
  <c r="CW73" i="71"/>
  <c r="CS73" i="71"/>
  <c r="CO73" i="71"/>
  <c r="CK73" i="71"/>
  <c r="CG73" i="71"/>
  <c r="CC73" i="71"/>
  <c r="BY73" i="71"/>
  <c r="BU73" i="71"/>
  <c r="BQ73" i="71"/>
  <c r="BM73" i="71"/>
  <c r="BI73" i="71"/>
  <c r="BE73" i="71"/>
  <c r="BA73" i="71"/>
  <c r="AW73" i="71"/>
  <c r="AS73" i="71"/>
  <c r="AO73" i="71"/>
  <c r="AK73" i="71"/>
  <c r="AG73" i="71"/>
  <c r="AC73" i="71"/>
  <c r="Y73" i="71"/>
  <c r="U73" i="71"/>
  <c r="Q73" i="71"/>
  <c r="M73" i="71"/>
  <c r="DY72" i="71"/>
  <c r="DU72" i="71"/>
  <c r="DQ72" i="71"/>
  <c r="DM72" i="71"/>
  <c r="DI72" i="71"/>
  <c r="DE72" i="71"/>
  <c r="DA72" i="71"/>
  <c r="CW72" i="71"/>
  <c r="CS72" i="71"/>
  <c r="CO72" i="71"/>
  <c r="CK72" i="71"/>
  <c r="CG72" i="71"/>
  <c r="CC72" i="71"/>
  <c r="BY72" i="71"/>
  <c r="BU72" i="71"/>
  <c r="BQ72" i="71"/>
  <c r="BM72" i="71"/>
  <c r="BI72" i="71"/>
  <c r="BE72" i="71"/>
  <c r="BA72" i="71"/>
  <c r="AW72" i="71"/>
  <c r="AS72" i="71"/>
  <c r="AO72" i="71"/>
  <c r="AK72" i="71"/>
  <c r="AG72" i="71"/>
  <c r="AC72" i="71"/>
  <c r="Y72" i="71"/>
  <c r="U72" i="71"/>
  <c r="Q72" i="71"/>
  <c r="M72" i="71"/>
  <c r="DY71" i="71"/>
  <c r="DU71" i="71"/>
  <c r="DQ71" i="71"/>
  <c r="DM71" i="71"/>
  <c r="DI71" i="71"/>
  <c r="DE71" i="71"/>
  <c r="DA71" i="71"/>
  <c r="CW71" i="71"/>
  <c r="CS71" i="71"/>
  <c r="CO71" i="71"/>
  <c r="CK71" i="71"/>
  <c r="CG71" i="71"/>
  <c r="CC71" i="71"/>
  <c r="BY71" i="71"/>
  <c r="BU71" i="71"/>
  <c r="BQ71" i="71"/>
  <c r="BM71" i="71"/>
  <c r="BI71" i="71"/>
  <c r="BE71" i="71"/>
  <c r="BA71" i="71"/>
  <c r="AW71" i="71"/>
  <c r="AS71" i="71"/>
  <c r="AO71" i="71"/>
  <c r="AK71" i="71"/>
  <c r="AG71" i="71"/>
  <c r="AC71" i="71"/>
  <c r="Y71" i="71"/>
  <c r="U71" i="71"/>
  <c r="Q71" i="71"/>
  <c r="M71" i="71"/>
  <c r="DY70" i="71"/>
  <c r="DU70" i="71"/>
  <c r="DQ70" i="71"/>
  <c r="DM70" i="71"/>
  <c r="DI70" i="71"/>
  <c r="DE70" i="71"/>
  <c r="DA70" i="71"/>
  <c r="CW70" i="71"/>
  <c r="CS70" i="71"/>
  <c r="CO70" i="71"/>
  <c r="CK70" i="71"/>
  <c r="CG70" i="71"/>
  <c r="CC70" i="71"/>
  <c r="BY70" i="71"/>
  <c r="BU70" i="71"/>
  <c r="BQ70" i="71"/>
  <c r="BM70" i="71"/>
  <c r="BI70" i="71"/>
  <c r="BE70" i="71"/>
  <c r="BA70" i="71"/>
  <c r="AW70" i="71"/>
  <c r="AS70" i="71"/>
  <c r="AO70" i="71"/>
  <c r="AK70" i="71"/>
  <c r="AG70" i="71"/>
  <c r="AC70" i="71"/>
  <c r="Y70" i="71"/>
  <c r="U70" i="71"/>
  <c r="Q70" i="71"/>
  <c r="M70" i="71"/>
  <c r="DY69" i="71"/>
  <c r="DU69" i="71"/>
  <c r="DQ69" i="71"/>
  <c r="DM69" i="71"/>
  <c r="DI69" i="71"/>
  <c r="DE69" i="71"/>
  <c r="DA69" i="71"/>
  <c r="CW69" i="71"/>
  <c r="CS69" i="71"/>
  <c r="CO69" i="71"/>
  <c r="CK69" i="71"/>
  <c r="CG69" i="71"/>
  <c r="CC69" i="71"/>
  <c r="BY69" i="71"/>
  <c r="BU69" i="71"/>
  <c r="BQ69" i="71"/>
  <c r="BM69" i="71"/>
  <c r="BI69" i="71"/>
  <c r="BE69" i="71"/>
  <c r="BA69" i="71"/>
  <c r="AW69" i="71"/>
  <c r="AS69" i="71"/>
  <c r="AO69" i="71"/>
  <c r="AK69" i="71"/>
  <c r="AG69" i="71"/>
  <c r="AC69" i="71"/>
  <c r="Y69" i="71"/>
  <c r="U69" i="71"/>
  <c r="Q69" i="71"/>
  <c r="M69" i="71"/>
  <c r="DY68" i="71"/>
  <c r="DU68" i="71"/>
  <c r="DQ68" i="71"/>
  <c r="DM68" i="71"/>
  <c r="DI68" i="71"/>
  <c r="DE68" i="71"/>
  <c r="DA68" i="71"/>
  <c r="CW68" i="71"/>
  <c r="CS68" i="71"/>
  <c r="CO68" i="71"/>
  <c r="CK68" i="71"/>
  <c r="CG68" i="71"/>
  <c r="CC68" i="71"/>
  <c r="BY68" i="71"/>
  <c r="BU68" i="71"/>
  <c r="BQ68" i="71"/>
  <c r="BM68" i="71"/>
  <c r="BI68" i="71"/>
  <c r="BE68" i="71"/>
  <c r="BA68" i="71"/>
  <c r="AW68" i="71"/>
  <c r="AS68" i="71"/>
  <c r="AO68" i="71"/>
  <c r="AK68" i="71"/>
  <c r="AG68" i="71"/>
  <c r="AC68" i="71"/>
  <c r="Y68" i="71"/>
  <c r="U68" i="71"/>
  <c r="Q68" i="71"/>
  <c r="M68" i="71"/>
  <c r="DY67" i="71"/>
  <c r="DU67" i="71"/>
  <c r="DQ67" i="71"/>
  <c r="DM67" i="71"/>
  <c r="DI67" i="71"/>
  <c r="DE67" i="71"/>
  <c r="DA67" i="71"/>
  <c r="CW67" i="71"/>
  <c r="CS67" i="71"/>
  <c r="CO67" i="71"/>
  <c r="CK67" i="71"/>
  <c r="CG67" i="71"/>
  <c r="CC67" i="71"/>
  <c r="BY67" i="71"/>
  <c r="BU67" i="71"/>
  <c r="BQ67" i="71"/>
  <c r="BM67" i="71"/>
  <c r="BI67" i="71"/>
  <c r="BE67" i="71"/>
  <c r="BA67" i="71"/>
  <c r="AW67" i="71"/>
  <c r="AS67" i="71"/>
  <c r="AO67" i="71"/>
  <c r="AK67" i="71"/>
  <c r="AG67" i="71"/>
  <c r="AC67" i="71"/>
  <c r="Y67" i="71"/>
  <c r="U67" i="71"/>
  <c r="Q67" i="71"/>
  <c r="M67" i="71"/>
  <c r="DY66" i="71"/>
  <c r="DU66" i="71"/>
  <c r="DQ66" i="71"/>
  <c r="DM66" i="71"/>
  <c r="DI66" i="71"/>
  <c r="DE66" i="71"/>
  <c r="DA66" i="71"/>
  <c r="CW66" i="71"/>
  <c r="CS66" i="71"/>
  <c r="CO66" i="71"/>
  <c r="CK66" i="71"/>
  <c r="CG66" i="71"/>
  <c r="CC66" i="71"/>
  <c r="BY66" i="71"/>
  <c r="BU66" i="71"/>
  <c r="BQ66" i="71"/>
  <c r="BM66" i="71"/>
  <c r="BI66" i="71"/>
  <c r="BE66" i="71"/>
  <c r="BA66" i="71"/>
  <c r="AW66" i="71"/>
  <c r="AS66" i="71"/>
  <c r="AO66" i="71"/>
  <c r="AK66" i="71"/>
  <c r="AG66" i="71"/>
  <c r="AC66" i="71"/>
  <c r="Y66" i="71"/>
  <c r="U66" i="71"/>
  <c r="Q66" i="71"/>
  <c r="M66" i="71"/>
  <c r="DY65" i="71"/>
  <c r="DU65" i="71"/>
  <c r="DQ65" i="71"/>
  <c r="DM65" i="71"/>
  <c r="DI65" i="71"/>
  <c r="DE65" i="71"/>
  <c r="DA65" i="71"/>
  <c r="CW65" i="71"/>
  <c r="CS65" i="71"/>
  <c r="CO65" i="71"/>
  <c r="CK65" i="71"/>
  <c r="CG65" i="71"/>
  <c r="CC65" i="71"/>
  <c r="BY65" i="71"/>
  <c r="BU65" i="71"/>
  <c r="BQ65" i="71"/>
  <c r="BM65" i="71"/>
  <c r="BI65" i="71"/>
  <c r="BE65" i="71"/>
  <c r="BA65" i="71"/>
  <c r="AW65" i="71"/>
  <c r="AS65" i="71"/>
  <c r="AO65" i="71"/>
  <c r="AK65" i="71"/>
  <c r="AG65" i="71"/>
  <c r="AC65" i="71"/>
  <c r="Y65" i="71"/>
  <c r="U65" i="71"/>
  <c r="Q65" i="71"/>
  <c r="M65" i="71"/>
  <c r="DY64" i="71"/>
  <c r="DU64" i="71"/>
  <c r="DQ64" i="71"/>
  <c r="DM64" i="71"/>
  <c r="DI64" i="71"/>
  <c r="DE64" i="71"/>
  <c r="DA64" i="71"/>
  <c r="CW64" i="71"/>
  <c r="CS64" i="71"/>
  <c r="CO64" i="71"/>
  <c r="CK64" i="71"/>
  <c r="CG64" i="71"/>
  <c r="CC64" i="71"/>
  <c r="BY64" i="71"/>
  <c r="BU64" i="71"/>
  <c r="BQ64" i="71"/>
  <c r="BM64" i="71"/>
  <c r="BI64" i="71"/>
  <c r="BE64" i="71"/>
  <c r="BA64" i="71"/>
  <c r="AW64" i="71"/>
  <c r="AS64" i="71"/>
  <c r="AO64" i="71"/>
  <c r="AK64" i="71"/>
  <c r="AG64" i="71"/>
  <c r="AC64" i="71"/>
  <c r="Y64" i="71"/>
  <c r="U64" i="71"/>
  <c r="Q64" i="71"/>
  <c r="M64" i="71"/>
  <c r="DY63" i="71"/>
  <c r="DU63" i="71"/>
  <c r="DQ63" i="71"/>
  <c r="DM63" i="71"/>
  <c r="DI63" i="71"/>
  <c r="DE63" i="71"/>
  <c r="DA63" i="71"/>
  <c r="CW63" i="71"/>
  <c r="CS63" i="71"/>
  <c r="CO63" i="71"/>
  <c r="CK63" i="71"/>
  <c r="CG63" i="71"/>
  <c r="CC63" i="71"/>
  <c r="BY63" i="71"/>
  <c r="BU63" i="71"/>
  <c r="BQ63" i="71"/>
  <c r="BM63" i="71"/>
  <c r="BI63" i="71"/>
  <c r="BE63" i="71"/>
  <c r="BA63" i="71"/>
  <c r="AW63" i="71"/>
  <c r="AS63" i="71"/>
  <c r="AO63" i="71"/>
  <c r="AK63" i="71"/>
  <c r="AG63" i="71"/>
  <c r="AC63" i="71"/>
  <c r="Y63" i="71"/>
  <c r="U63" i="71"/>
  <c r="Q63" i="71"/>
  <c r="M63" i="71"/>
  <c r="DY62" i="71"/>
  <c r="DU62" i="71"/>
  <c r="DQ62" i="71"/>
  <c r="DM62" i="71"/>
  <c r="DI62" i="71"/>
  <c r="DE62" i="71"/>
  <c r="DA62" i="71"/>
  <c r="CW62" i="71"/>
  <c r="CS62" i="71"/>
  <c r="CO62" i="71"/>
  <c r="CK62" i="71"/>
  <c r="CG62" i="71"/>
  <c r="CC62" i="71"/>
  <c r="BY62" i="71"/>
  <c r="BU62" i="71"/>
  <c r="BQ62" i="71"/>
  <c r="BM62" i="71"/>
  <c r="BI62" i="71"/>
  <c r="BE62" i="71"/>
  <c r="BA62" i="71"/>
  <c r="AW62" i="71"/>
  <c r="AS62" i="71"/>
  <c r="AO62" i="71"/>
  <c r="AK62" i="71"/>
  <c r="AG62" i="71"/>
  <c r="AC62" i="71"/>
  <c r="Y62" i="71"/>
  <c r="U62" i="71"/>
  <c r="Q62" i="71"/>
  <c r="M62" i="71"/>
  <c r="DY61" i="71"/>
  <c r="DU61" i="71"/>
  <c r="DQ61" i="71"/>
  <c r="DM61" i="71"/>
  <c r="DI61" i="71"/>
  <c r="DE61" i="71"/>
  <c r="DA61" i="71"/>
  <c r="CW61" i="71"/>
  <c r="CS61" i="71"/>
  <c r="CO61" i="71"/>
  <c r="CK61" i="71"/>
  <c r="CG61" i="71"/>
  <c r="CC61" i="71"/>
  <c r="BY61" i="71"/>
  <c r="BU61" i="71"/>
  <c r="BQ61" i="71"/>
  <c r="BM61" i="71"/>
  <c r="BI61" i="71"/>
  <c r="BE61" i="71"/>
  <c r="BA61" i="71"/>
  <c r="AW61" i="71"/>
  <c r="AS61" i="71"/>
  <c r="AO61" i="71"/>
  <c r="AK61" i="71"/>
  <c r="AG61" i="71"/>
  <c r="AC61" i="71"/>
  <c r="Y61" i="71"/>
  <c r="U61" i="71"/>
  <c r="Q61" i="71"/>
  <c r="M61" i="71"/>
  <c r="DY60" i="71"/>
  <c r="DU60" i="71"/>
  <c r="DQ60" i="71"/>
  <c r="DM60" i="71"/>
  <c r="DI60" i="71"/>
  <c r="DE60" i="71"/>
  <c r="DA60" i="71"/>
  <c r="CW60" i="71"/>
  <c r="CS60" i="71"/>
  <c r="CO60" i="71"/>
  <c r="CK60" i="71"/>
  <c r="CG60" i="71"/>
  <c r="CC60" i="71"/>
  <c r="BY60" i="71"/>
  <c r="BU60" i="71"/>
  <c r="BQ60" i="71"/>
  <c r="BM60" i="71"/>
  <c r="BI60" i="71"/>
  <c r="BE60" i="71"/>
  <c r="BA60" i="71"/>
  <c r="AW60" i="71"/>
  <c r="AS60" i="71"/>
  <c r="AO60" i="71"/>
  <c r="AK60" i="71"/>
  <c r="AG60" i="71"/>
  <c r="AC60" i="71"/>
  <c r="Y60" i="71"/>
  <c r="U60" i="71"/>
  <c r="Q60" i="71"/>
  <c r="M60" i="71"/>
  <c r="DY59" i="71"/>
  <c r="DU59" i="71"/>
  <c r="DQ59" i="71"/>
  <c r="DM59" i="71"/>
  <c r="DI59" i="71"/>
  <c r="DE59" i="71"/>
  <c r="DA59" i="71"/>
  <c r="CW59" i="71"/>
  <c r="CS59" i="71"/>
  <c r="CO59" i="71"/>
  <c r="CK59" i="71"/>
  <c r="CG59" i="71"/>
  <c r="CC59" i="71"/>
  <c r="BY59" i="71"/>
  <c r="BU59" i="71"/>
  <c r="BQ59" i="71"/>
  <c r="BM59" i="71"/>
  <c r="BI59" i="71"/>
  <c r="BE59" i="71"/>
  <c r="BA59" i="71"/>
  <c r="AW59" i="71"/>
  <c r="AS59" i="71"/>
  <c r="AO59" i="71"/>
  <c r="AK59" i="71"/>
  <c r="AG59" i="71"/>
  <c r="AC59" i="71"/>
  <c r="Y59" i="71"/>
  <c r="U59" i="71"/>
  <c r="Q59" i="71"/>
  <c r="M59" i="71"/>
  <c r="DY58" i="71"/>
  <c r="DU58" i="71"/>
  <c r="DQ58" i="71"/>
  <c r="DM58" i="71"/>
  <c r="DI58" i="71"/>
  <c r="DE58" i="71"/>
  <c r="DA58" i="71"/>
  <c r="CW58" i="71"/>
  <c r="CS58" i="71"/>
  <c r="CO58" i="71"/>
  <c r="CK58" i="71"/>
  <c r="CG58" i="71"/>
  <c r="CC58" i="71"/>
  <c r="BY58" i="71"/>
  <c r="BU58" i="71"/>
  <c r="BQ58" i="71"/>
  <c r="BM58" i="71"/>
  <c r="BI58" i="71"/>
  <c r="BE58" i="71"/>
  <c r="BA58" i="71"/>
  <c r="AW58" i="71"/>
  <c r="AS58" i="71"/>
  <c r="AO58" i="71"/>
  <c r="AK58" i="71"/>
  <c r="AG58" i="71"/>
  <c r="AC58" i="71"/>
  <c r="Y58" i="71"/>
  <c r="U58" i="71"/>
  <c r="Q58" i="71"/>
  <c r="M58" i="71"/>
  <c r="DY57" i="71"/>
  <c r="DU57" i="71"/>
  <c r="DQ57" i="71"/>
  <c r="DM57" i="71"/>
  <c r="DI57" i="71"/>
  <c r="DE57" i="71"/>
  <c r="DA57" i="71"/>
  <c r="CW57" i="71"/>
  <c r="CS57" i="71"/>
  <c r="CO57" i="71"/>
  <c r="CK57" i="71"/>
  <c r="CG57" i="71"/>
  <c r="CC57" i="71"/>
  <c r="BY57" i="71"/>
  <c r="BU57" i="71"/>
  <c r="BQ57" i="71"/>
  <c r="BM57" i="71"/>
  <c r="BI57" i="71"/>
  <c r="BE57" i="71"/>
  <c r="BA57" i="71"/>
  <c r="AW57" i="71"/>
  <c r="AS57" i="71"/>
  <c r="AO57" i="71"/>
  <c r="AK57" i="71"/>
  <c r="AG57" i="71"/>
  <c r="AC57" i="71"/>
  <c r="Y57" i="71"/>
  <c r="U57" i="71"/>
  <c r="Q57" i="71"/>
  <c r="M57" i="71"/>
  <c r="DY56" i="71"/>
  <c r="DU56" i="71"/>
  <c r="DQ56" i="71"/>
  <c r="DM56" i="71"/>
  <c r="DI56" i="71"/>
  <c r="DE56" i="71"/>
  <c r="DA56" i="71"/>
  <c r="CW56" i="71"/>
  <c r="CS56" i="71"/>
  <c r="CO56" i="71"/>
  <c r="CK56" i="71"/>
  <c r="CG56" i="71"/>
  <c r="CC56" i="71"/>
  <c r="BY56" i="71"/>
  <c r="BU56" i="71"/>
  <c r="BQ56" i="71"/>
  <c r="BM56" i="71"/>
  <c r="BI56" i="71"/>
  <c r="BE56" i="71"/>
  <c r="BA56" i="71"/>
  <c r="AW56" i="71"/>
  <c r="AS56" i="71"/>
  <c r="AO56" i="71"/>
  <c r="AK56" i="71"/>
  <c r="AG56" i="71"/>
  <c r="AC56" i="71"/>
  <c r="Y56" i="71"/>
  <c r="U56" i="71"/>
  <c r="Q56" i="71"/>
  <c r="M56" i="71"/>
  <c r="DY55" i="71"/>
  <c r="DU55" i="71"/>
  <c r="DQ55" i="71"/>
  <c r="DM55" i="71"/>
  <c r="DI55" i="71"/>
  <c r="DE55" i="71"/>
  <c r="DA55" i="71"/>
  <c r="CW55" i="71"/>
  <c r="CS55" i="71"/>
  <c r="CO55" i="71"/>
  <c r="CK55" i="71"/>
  <c r="CG55" i="71"/>
  <c r="CC55" i="71"/>
  <c r="BY55" i="71"/>
  <c r="BU55" i="71"/>
  <c r="BQ55" i="71"/>
  <c r="BM55" i="71"/>
  <c r="BI55" i="71"/>
  <c r="BE55" i="71"/>
  <c r="BA55" i="71"/>
  <c r="AW55" i="71"/>
  <c r="AS55" i="71"/>
  <c r="AO55" i="71"/>
  <c r="AK55" i="71"/>
  <c r="AG55" i="71"/>
  <c r="AC55" i="71"/>
  <c r="Y55" i="71"/>
  <c r="U55" i="71"/>
  <c r="Q55" i="71"/>
  <c r="M55" i="71"/>
  <c r="DY54" i="71"/>
  <c r="DU54" i="71"/>
  <c r="DQ54" i="71"/>
  <c r="DM54" i="71"/>
  <c r="DI54" i="71"/>
  <c r="DE54" i="71"/>
  <c r="DA54" i="71"/>
  <c r="CW54" i="71"/>
  <c r="CS54" i="71"/>
  <c r="CO54" i="71"/>
  <c r="CK54" i="71"/>
  <c r="CG54" i="71"/>
  <c r="CC54" i="71"/>
  <c r="BY54" i="71"/>
  <c r="BU54" i="71"/>
  <c r="BQ54" i="71"/>
  <c r="BM54" i="71"/>
  <c r="BI54" i="71"/>
  <c r="BE54" i="71"/>
  <c r="BA54" i="71"/>
  <c r="AW54" i="71"/>
  <c r="AS54" i="71"/>
  <c r="AO54" i="71"/>
  <c r="AK54" i="71"/>
  <c r="AG54" i="71"/>
  <c r="AC54" i="71"/>
  <c r="Y54" i="71"/>
  <c r="U54" i="71"/>
  <c r="Q54" i="71"/>
  <c r="M54" i="71"/>
  <c r="DY53" i="71"/>
  <c r="DU53" i="71"/>
  <c r="DQ53" i="71"/>
  <c r="DM53" i="71"/>
  <c r="DI53" i="71"/>
  <c r="DE53" i="71"/>
  <c r="DA53" i="71"/>
  <c r="CW53" i="71"/>
  <c r="CS53" i="71"/>
  <c r="CO53" i="71"/>
  <c r="CK53" i="71"/>
  <c r="CG53" i="71"/>
  <c r="CC53" i="71"/>
  <c r="BY53" i="71"/>
  <c r="BU53" i="71"/>
  <c r="BQ53" i="71"/>
  <c r="BM53" i="71"/>
  <c r="BI53" i="71"/>
  <c r="BE53" i="71"/>
  <c r="BA53" i="71"/>
  <c r="AW53" i="71"/>
  <c r="AS53" i="71"/>
  <c r="AO53" i="71"/>
  <c r="AK53" i="71"/>
  <c r="AG53" i="71"/>
  <c r="AC53" i="71"/>
  <c r="Y53" i="71"/>
  <c r="U53" i="71"/>
  <c r="Q53" i="71"/>
  <c r="M53" i="71"/>
  <c r="DY52" i="71"/>
  <c r="DU52" i="71"/>
  <c r="DQ52" i="71"/>
  <c r="DM52" i="71"/>
  <c r="DI52" i="71"/>
  <c r="DE52" i="71"/>
  <c r="DA52" i="71"/>
  <c r="CW52" i="71"/>
  <c r="CS52" i="71"/>
  <c r="CO52" i="71"/>
  <c r="CK52" i="71"/>
  <c r="CG52" i="71"/>
  <c r="CC52" i="71"/>
  <c r="BY52" i="71"/>
  <c r="BU52" i="71"/>
  <c r="BQ52" i="71"/>
  <c r="BM52" i="71"/>
  <c r="BI52" i="71"/>
  <c r="BE52" i="71"/>
  <c r="BA52" i="71"/>
  <c r="AW52" i="71"/>
  <c r="AS52" i="71"/>
  <c r="AO52" i="71"/>
  <c r="AK52" i="71"/>
  <c r="AG52" i="71"/>
  <c r="AC52" i="71"/>
  <c r="Y52" i="71"/>
  <c r="U52" i="71"/>
  <c r="Q52" i="71"/>
  <c r="M52" i="71"/>
  <c r="DY51" i="71"/>
  <c r="DU51" i="71"/>
  <c r="DQ51" i="71"/>
  <c r="DM51" i="71"/>
  <c r="DI51" i="71"/>
  <c r="DE51" i="71"/>
  <c r="DA51" i="71"/>
  <c r="CW51" i="71"/>
  <c r="CS51" i="71"/>
  <c r="CO51" i="71"/>
  <c r="CK51" i="71"/>
  <c r="CG51" i="71"/>
  <c r="CC51" i="71"/>
  <c r="BY51" i="71"/>
  <c r="BU51" i="71"/>
  <c r="BQ51" i="71"/>
  <c r="BM51" i="71"/>
  <c r="BI51" i="71"/>
  <c r="BE51" i="71"/>
  <c r="BA51" i="71"/>
  <c r="AW51" i="71"/>
  <c r="AS51" i="71"/>
  <c r="AO51" i="71"/>
  <c r="AK51" i="71"/>
  <c r="AG51" i="71"/>
  <c r="AC51" i="71"/>
  <c r="Y51" i="71"/>
  <c r="U51" i="71"/>
  <c r="Q51" i="71"/>
  <c r="M51" i="71"/>
  <c r="DY50" i="71"/>
  <c r="DU50" i="71"/>
  <c r="DQ50" i="71"/>
  <c r="DM50" i="71"/>
  <c r="DI50" i="71"/>
  <c r="DE50" i="71"/>
  <c r="DA50" i="71"/>
  <c r="CW50" i="71"/>
  <c r="CS50" i="71"/>
  <c r="CO50" i="71"/>
  <c r="CK50" i="71"/>
  <c r="CG50" i="71"/>
  <c r="CC50" i="71"/>
  <c r="BY50" i="71"/>
  <c r="BU50" i="71"/>
  <c r="BQ50" i="71"/>
  <c r="BM50" i="71"/>
  <c r="BI50" i="71"/>
  <c r="BE50" i="71"/>
  <c r="BA50" i="71"/>
  <c r="AW50" i="71"/>
  <c r="AS50" i="71"/>
  <c r="AO50" i="71"/>
  <c r="AK50" i="71"/>
  <c r="AG50" i="71"/>
  <c r="AC50" i="71"/>
  <c r="Y50" i="71"/>
  <c r="U50" i="71"/>
  <c r="Q50" i="71"/>
  <c r="M50" i="71"/>
  <c r="DY49" i="71"/>
  <c r="DU49" i="71"/>
  <c r="DQ49" i="71"/>
  <c r="DM49" i="71"/>
  <c r="DI49" i="71"/>
  <c r="DE49" i="71"/>
  <c r="DA49" i="71"/>
  <c r="CW49" i="71"/>
  <c r="CS49" i="71"/>
  <c r="CO49" i="71"/>
  <c r="CK49" i="71"/>
  <c r="CG49" i="71"/>
  <c r="CC49" i="71"/>
  <c r="BY49" i="71"/>
  <c r="BU49" i="71"/>
  <c r="BQ49" i="71"/>
  <c r="BM49" i="71"/>
  <c r="BI49" i="71"/>
  <c r="BE49" i="71"/>
  <c r="BA49" i="71"/>
  <c r="AW49" i="71"/>
  <c r="AS49" i="71"/>
  <c r="AO49" i="71"/>
  <c r="AK49" i="71"/>
  <c r="AG49" i="71"/>
  <c r="AC49" i="71"/>
  <c r="Y49" i="71"/>
  <c r="U49" i="71"/>
  <c r="Q49" i="71"/>
  <c r="M49" i="71"/>
  <c r="DY48" i="71"/>
  <c r="DU48" i="71"/>
  <c r="DQ48" i="71"/>
  <c r="DM48" i="71"/>
  <c r="DI48" i="71"/>
  <c r="DE48" i="71"/>
  <c r="DA48" i="71"/>
  <c r="CW48" i="71"/>
  <c r="CS48" i="71"/>
  <c r="CO48" i="71"/>
  <c r="CK48" i="71"/>
  <c r="CG48" i="71"/>
  <c r="CC48" i="71"/>
  <c r="BY48" i="71"/>
  <c r="BU48" i="71"/>
  <c r="BQ48" i="71"/>
  <c r="BM48" i="71"/>
  <c r="BI48" i="71"/>
  <c r="BE48" i="71"/>
  <c r="BA48" i="71"/>
  <c r="AW48" i="71"/>
  <c r="AS48" i="71"/>
  <c r="AO48" i="71"/>
  <c r="AK48" i="71"/>
  <c r="AG48" i="71"/>
  <c r="AC48" i="71"/>
  <c r="Y48" i="71"/>
  <c r="U48" i="71"/>
  <c r="Q48" i="71"/>
  <c r="M48" i="71"/>
  <c r="DY47" i="71"/>
  <c r="DU47" i="71"/>
  <c r="DQ47" i="71"/>
  <c r="DM47" i="71"/>
  <c r="DI47" i="71"/>
  <c r="DE47" i="71"/>
  <c r="DA47" i="71"/>
  <c r="CW47" i="71"/>
  <c r="CS47" i="71"/>
  <c r="CO47" i="71"/>
  <c r="CK47" i="71"/>
  <c r="CG47" i="71"/>
  <c r="CC47" i="71"/>
  <c r="BY47" i="71"/>
  <c r="BU47" i="71"/>
  <c r="BQ47" i="71"/>
  <c r="BM47" i="71"/>
  <c r="BI47" i="71"/>
  <c r="BE47" i="71"/>
  <c r="BA47" i="71"/>
  <c r="AW47" i="71"/>
  <c r="AS47" i="71"/>
  <c r="AO47" i="71"/>
  <c r="AK47" i="71"/>
  <c r="AG47" i="71"/>
  <c r="AC47" i="71"/>
  <c r="Y47" i="71"/>
  <c r="U47" i="71"/>
  <c r="Q47" i="71"/>
  <c r="M47" i="71"/>
  <c r="DY46" i="71"/>
  <c r="DU46" i="71"/>
  <c r="DQ46" i="71"/>
  <c r="DM46" i="71"/>
  <c r="DI46" i="71"/>
  <c r="DE46" i="71"/>
  <c r="DA46" i="71"/>
  <c r="CW46" i="71"/>
  <c r="CS46" i="71"/>
  <c r="CO46" i="71"/>
  <c r="CK46" i="71"/>
  <c r="CG46" i="71"/>
  <c r="CC46" i="71"/>
  <c r="BY46" i="71"/>
  <c r="BU46" i="71"/>
  <c r="BQ46" i="71"/>
  <c r="BM46" i="71"/>
  <c r="BI46" i="71"/>
  <c r="BE46" i="71"/>
  <c r="BA46" i="71"/>
  <c r="AW46" i="71"/>
  <c r="AS46" i="71"/>
  <c r="AO46" i="71"/>
  <c r="AK46" i="71"/>
  <c r="AG46" i="71"/>
  <c r="AC46" i="71"/>
  <c r="Y46" i="71"/>
  <c r="U46" i="71"/>
  <c r="Q46" i="71"/>
  <c r="M46" i="71"/>
  <c r="DY45" i="71"/>
  <c r="DU45" i="71"/>
  <c r="DQ45" i="71"/>
  <c r="DM45" i="71"/>
  <c r="DI45" i="71"/>
  <c r="DE45" i="71"/>
  <c r="DA45" i="71"/>
  <c r="CW45" i="71"/>
  <c r="CS45" i="71"/>
  <c r="CO45" i="71"/>
  <c r="CK45" i="71"/>
  <c r="CG45" i="71"/>
  <c r="CC45" i="71"/>
  <c r="BY45" i="71"/>
  <c r="BU45" i="71"/>
  <c r="BQ45" i="71"/>
  <c r="BM45" i="71"/>
  <c r="BI45" i="71"/>
  <c r="BE45" i="71"/>
  <c r="BA45" i="71"/>
  <c r="AW45" i="71"/>
  <c r="AS45" i="71"/>
  <c r="AO45" i="71"/>
  <c r="AK45" i="71"/>
  <c r="AG45" i="71"/>
  <c r="AC45" i="71"/>
  <c r="Y45" i="71"/>
  <c r="U45" i="71"/>
  <c r="Q45" i="71"/>
  <c r="M45" i="71"/>
  <c r="DY44" i="71"/>
  <c r="DU44" i="71"/>
  <c r="DQ44" i="71"/>
  <c r="DM44" i="71"/>
  <c r="DI44" i="71"/>
  <c r="DE44" i="71"/>
  <c r="DA44" i="71"/>
  <c r="CW44" i="71"/>
  <c r="CS44" i="71"/>
  <c r="CO44" i="71"/>
  <c r="CK44" i="71"/>
  <c r="CG44" i="71"/>
  <c r="CC44" i="71"/>
  <c r="BY44" i="71"/>
  <c r="BU44" i="71"/>
  <c r="BQ44" i="71"/>
  <c r="BM44" i="71"/>
  <c r="BI44" i="71"/>
  <c r="BE44" i="71"/>
  <c r="BA44" i="71"/>
  <c r="AW44" i="71"/>
  <c r="AS44" i="71"/>
  <c r="AO44" i="71"/>
  <c r="AK44" i="71"/>
  <c r="AG44" i="71"/>
  <c r="AC44" i="71"/>
  <c r="Y44" i="71"/>
  <c r="U44" i="71"/>
  <c r="Q44" i="71"/>
  <c r="M44" i="71"/>
  <c r="DY43" i="71"/>
  <c r="DU43" i="71"/>
  <c r="DQ43" i="71"/>
  <c r="DM43" i="71"/>
  <c r="DI43" i="71"/>
  <c r="DE43" i="71"/>
  <c r="DA43" i="71"/>
  <c r="CW43" i="71"/>
  <c r="CS43" i="71"/>
  <c r="CO43" i="71"/>
  <c r="CK43" i="71"/>
  <c r="CG43" i="71"/>
  <c r="CC43" i="71"/>
  <c r="BY43" i="71"/>
  <c r="BU43" i="71"/>
  <c r="BQ43" i="71"/>
  <c r="BM43" i="71"/>
  <c r="BI43" i="71"/>
  <c r="BE43" i="71"/>
  <c r="BA43" i="71"/>
  <c r="AW43" i="71"/>
  <c r="AS43" i="71"/>
  <c r="AO43" i="71"/>
  <c r="AK43" i="71"/>
  <c r="AG43" i="71"/>
  <c r="AC43" i="71"/>
  <c r="Y43" i="71"/>
  <c r="U43" i="71"/>
  <c r="Q43" i="71"/>
  <c r="M43" i="71"/>
  <c r="DY42" i="71"/>
  <c r="DU42" i="71"/>
  <c r="DQ42" i="71"/>
  <c r="DM42" i="71"/>
  <c r="DI42" i="71"/>
  <c r="DE42" i="71"/>
  <c r="DA42" i="71"/>
  <c r="CW42" i="71"/>
  <c r="CS42" i="71"/>
  <c r="CO42" i="71"/>
  <c r="CK42" i="71"/>
  <c r="CG42" i="71"/>
  <c r="CC42" i="71"/>
  <c r="BY42" i="71"/>
  <c r="BU42" i="71"/>
  <c r="BQ42" i="71"/>
  <c r="BM42" i="71"/>
  <c r="BI42" i="71"/>
  <c r="BE42" i="71"/>
  <c r="BA42" i="71"/>
  <c r="AW42" i="71"/>
  <c r="AS42" i="71"/>
  <c r="AO42" i="71"/>
  <c r="AK42" i="71"/>
  <c r="AG42" i="71"/>
  <c r="AC42" i="71"/>
  <c r="Y42" i="71"/>
  <c r="U42" i="71"/>
  <c r="Q42" i="71"/>
  <c r="M42" i="71"/>
  <c r="DY41" i="71"/>
  <c r="DU41" i="71"/>
  <c r="DQ41" i="71"/>
  <c r="DM41" i="71"/>
  <c r="DI41" i="71"/>
  <c r="DE41" i="71"/>
  <c r="DA41" i="71"/>
  <c r="CW41" i="71"/>
  <c r="CS41" i="71"/>
  <c r="CO41" i="71"/>
  <c r="CK41" i="71"/>
  <c r="CG41" i="71"/>
  <c r="CC41" i="71"/>
  <c r="BY41" i="71"/>
  <c r="BU41" i="71"/>
  <c r="BQ41" i="71"/>
  <c r="BM41" i="71"/>
  <c r="BI41" i="71"/>
  <c r="BE41" i="71"/>
  <c r="BA41" i="71"/>
  <c r="AW41" i="71"/>
  <c r="AS41" i="71"/>
  <c r="AO41" i="71"/>
  <c r="AK41" i="71"/>
  <c r="AG41" i="71"/>
  <c r="AC41" i="71"/>
  <c r="Y41" i="71"/>
  <c r="U41" i="71"/>
  <c r="Q41" i="71"/>
  <c r="M41" i="71"/>
  <c r="DY40" i="71"/>
  <c r="DU40" i="71"/>
  <c r="DQ40" i="71"/>
  <c r="DM40" i="71"/>
  <c r="DI40" i="71"/>
  <c r="DE40" i="71"/>
  <c r="DA40" i="71"/>
  <c r="CW40" i="71"/>
  <c r="CS40" i="71"/>
  <c r="CO40" i="71"/>
  <c r="CK40" i="71"/>
  <c r="CG40" i="71"/>
  <c r="CC40" i="71"/>
  <c r="BY40" i="71"/>
  <c r="BU40" i="71"/>
  <c r="BQ40" i="71"/>
  <c r="BM40" i="71"/>
  <c r="BI40" i="71"/>
  <c r="BE40" i="71"/>
  <c r="BA40" i="71"/>
  <c r="AW40" i="71"/>
  <c r="AS40" i="71"/>
  <c r="AO40" i="71"/>
  <c r="AK40" i="71"/>
  <c r="AG40" i="71"/>
  <c r="AC40" i="71"/>
  <c r="Y40" i="71"/>
  <c r="U40" i="71"/>
  <c r="Q40" i="71"/>
  <c r="M40" i="71"/>
  <c r="DY39" i="71"/>
  <c r="DU39" i="71"/>
  <c r="DQ39" i="71"/>
  <c r="DM39" i="71"/>
  <c r="DI39" i="71"/>
  <c r="DE39" i="71"/>
  <c r="DA39" i="71"/>
  <c r="CW39" i="71"/>
  <c r="CS39" i="71"/>
  <c r="CO39" i="71"/>
  <c r="CK39" i="71"/>
  <c r="CG39" i="71"/>
  <c r="CC39" i="71"/>
  <c r="BY39" i="71"/>
  <c r="BU39" i="71"/>
  <c r="BI39" i="71"/>
  <c r="BE39" i="71"/>
  <c r="BA39" i="71"/>
  <c r="AW39" i="71"/>
  <c r="AS39" i="71"/>
  <c r="AO39" i="71"/>
  <c r="AK39" i="71"/>
  <c r="AG39" i="71"/>
  <c r="Y39" i="71"/>
  <c r="U39" i="71"/>
  <c r="Q39" i="71"/>
  <c r="M39" i="71"/>
  <c r="DY38" i="71"/>
  <c r="DU38" i="71"/>
  <c r="DQ38" i="71"/>
  <c r="DM38" i="71"/>
  <c r="DI38" i="71"/>
  <c r="DE38" i="71"/>
  <c r="DA38" i="71"/>
  <c r="CW38" i="71"/>
  <c r="CS38" i="71"/>
  <c r="CO38" i="71"/>
  <c r="CK38" i="71"/>
  <c r="CG38" i="71"/>
  <c r="CC38" i="71"/>
  <c r="BU38" i="71"/>
  <c r="BI38" i="71"/>
  <c r="BE38" i="71"/>
  <c r="BA38" i="71"/>
  <c r="AW38" i="71"/>
  <c r="AS38" i="71"/>
  <c r="AO38" i="71"/>
  <c r="AK38" i="71"/>
  <c r="AG38" i="71"/>
  <c r="Y38" i="71"/>
  <c r="U38" i="71"/>
  <c r="Q38" i="71"/>
  <c r="M38" i="71"/>
  <c r="DY37" i="71"/>
  <c r="DU37" i="71"/>
  <c r="DQ37" i="71"/>
  <c r="DM37" i="71"/>
  <c r="DI37" i="71"/>
  <c r="DA37" i="71"/>
  <c r="CW37" i="71"/>
  <c r="CS37" i="71"/>
  <c r="CO37" i="71"/>
  <c r="CK37" i="71"/>
  <c r="CG37" i="71"/>
  <c r="CC37" i="71"/>
  <c r="BU37" i="71"/>
  <c r="BI37" i="71"/>
  <c r="BE37" i="71"/>
  <c r="BA37" i="71"/>
  <c r="AW37" i="71"/>
  <c r="AS37" i="71"/>
  <c r="AO37" i="71"/>
  <c r="AK37" i="71"/>
  <c r="AG37" i="71"/>
  <c r="Y37" i="71"/>
  <c r="U37" i="71"/>
  <c r="Q37" i="71"/>
  <c r="M37" i="71"/>
  <c r="DY36" i="71"/>
  <c r="DU36" i="71"/>
  <c r="DM36" i="71"/>
  <c r="DI36" i="71"/>
  <c r="DA36" i="71"/>
  <c r="CW36" i="71"/>
  <c r="CS36" i="71"/>
  <c r="CO36" i="71"/>
  <c r="CC36" i="71"/>
  <c r="BU36" i="71"/>
  <c r="BI36" i="71"/>
  <c r="BE36" i="71"/>
  <c r="BA36" i="71"/>
  <c r="AW36" i="71"/>
  <c r="AS36" i="71"/>
  <c r="AK36" i="71"/>
  <c r="AG36" i="71"/>
  <c r="Y36" i="71"/>
  <c r="Q36" i="71"/>
  <c r="M36" i="71"/>
  <c r="DY35" i="71"/>
  <c r="DU35" i="71"/>
  <c r="DM35" i="71"/>
  <c r="DI35" i="71"/>
  <c r="DA35" i="71"/>
  <c r="CW35" i="71"/>
  <c r="CS35" i="71"/>
  <c r="CO35" i="71"/>
  <c r="CC35" i="71"/>
  <c r="BU35" i="71"/>
  <c r="BI35" i="71"/>
  <c r="BE35" i="71"/>
  <c r="BA35" i="71"/>
  <c r="AS35" i="71"/>
  <c r="AG35" i="71"/>
  <c r="Y35" i="71"/>
  <c r="Q35" i="71"/>
  <c r="M35" i="71"/>
  <c r="DY34" i="71"/>
  <c r="DU34" i="71"/>
  <c r="DM34" i="71"/>
  <c r="DI34" i="71"/>
  <c r="DA34" i="71"/>
  <c r="CW34" i="71"/>
  <c r="CS34" i="71"/>
  <c r="CO34" i="71"/>
  <c r="CC34" i="71"/>
  <c r="BU34" i="71"/>
  <c r="BI34" i="71"/>
  <c r="BE34" i="71"/>
  <c r="BA34" i="71"/>
  <c r="AS34" i="71"/>
  <c r="Y34" i="71"/>
  <c r="Q34" i="71"/>
  <c r="M34" i="71"/>
  <c r="DY33" i="71"/>
  <c r="DM33" i="71"/>
  <c r="DI33" i="71"/>
  <c r="DA33" i="71"/>
  <c r="CW33" i="71"/>
  <c r="CS33" i="71"/>
  <c r="CO33" i="71"/>
  <c r="CC33" i="71"/>
  <c r="BU33" i="71"/>
  <c r="BI33" i="71"/>
  <c r="BA33" i="71"/>
  <c r="Y33" i="71"/>
  <c r="Q33" i="71"/>
  <c r="M33" i="71"/>
  <c r="DY32" i="71"/>
  <c r="DM32" i="71"/>
  <c r="DI32" i="71"/>
  <c r="DA32" i="71"/>
  <c r="CW32" i="71"/>
  <c r="CS32" i="71"/>
  <c r="CO32" i="71"/>
  <c r="CC32" i="71"/>
  <c r="BU32" i="71"/>
  <c r="BI32" i="71"/>
  <c r="Y32" i="71"/>
  <c r="Q32" i="71"/>
  <c r="M32" i="71"/>
  <c r="DY31" i="71"/>
  <c r="DI31" i="71"/>
  <c r="DA31" i="71"/>
  <c r="CC31" i="71"/>
  <c r="BU31" i="71"/>
  <c r="Y31" i="71"/>
  <c r="Q31" i="71"/>
  <c r="M31" i="71"/>
  <c r="DY30" i="71"/>
  <c r="DI30" i="71"/>
  <c r="DA30" i="71"/>
  <c r="CC30" i="71"/>
  <c r="BU30" i="71"/>
  <c r="Y30" i="71"/>
  <c r="Q30" i="71"/>
  <c r="M30" i="71"/>
  <c r="DY29" i="71"/>
  <c r="DI29" i="71"/>
  <c r="BU29" i="71"/>
  <c r="Y29" i="71"/>
  <c r="Q29" i="71"/>
  <c r="DY28" i="71"/>
  <c r="Y28" i="71"/>
  <c r="Q28" i="71"/>
  <c r="DY27" i="71"/>
  <c r="Q27" i="71"/>
  <c r="DY26" i="71"/>
  <c r="Q26" i="71"/>
  <c r="DY25" i="71"/>
  <c r="Q25" i="71"/>
  <c r="DY24" i="71"/>
  <c r="I15" i="71"/>
  <c r="H15" i="71"/>
  <c r="DY14" i="71"/>
  <c r="DY15" i="71" s="1"/>
  <c r="DY16" i="71" s="1"/>
  <c r="DY17" i="71" s="1"/>
  <c r="DY18" i="71" s="1"/>
  <c r="DY19" i="71" s="1"/>
  <c r="DY20" i="71" s="1"/>
  <c r="DY21" i="71" s="1"/>
  <c r="DY22" i="71" s="1"/>
  <c r="DY23" i="71" s="1"/>
  <c r="DU14" i="71"/>
  <c r="DU15" i="71" s="1"/>
  <c r="DU16" i="71" s="1"/>
  <c r="DU17" i="71" s="1"/>
  <c r="DU18" i="71" s="1"/>
  <c r="DU19" i="71" s="1"/>
  <c r="DU20" i="71" s="1"/>
  <c r="DU21" i="71" s="1"/>
  <c r="DU22" i="71" s="1"/>
  <c r="DU23" i="71" s="1"/>
  <c r="DU24" i="71" s="1"/>
  <c r="DU25" i="71" s="1"/>
  <c r="DU26" i="71" s="1"/>
  <c r="DU27" i="71" s="1"/>
  <c r="DU28" i="71" s="1"/>
  <c r="DU29" i="71" s="1"/>
  <c r="DU30" i="71" s="1"/>
  <c r="DU31" i="71" s="1"/>
  <c r="DU32" i="71" s="1"/>
  <c r="DU33" i="71" s="1"/>
  <c r="DQ14" i="71"/>
  <c r="DQ15" i="71" s="1"/>
  <c r="DQ16" i="71" s="1"/>
  <c r="DQ17" i="71" s="1"/>
  <c r="DQ18" i="71" s="1"/>
  <c r="DQ19" i="71" s="1"/>
  <c r="DQ20" i="71" s="1"/>
  <c r="DQ21" i="71" s="1"/>
  <c r="DQ22" i="71" s="1"/>
  <c r="DQ23" i="71" s="1"/>
  <c r="DQ24" i="71" s="1"/>
  <c r="DQ25" i="71" s="1"/>
  <c r="DQ26" i="71" s="1"/>
  <c r="DQ27" i="71" s="1"/>
  <c r="DQ28" i="71" s="1"/>
  <c r="DQ29" i="71" s="1"/>
  <c r="DQ30" i="71" s="1"/>
  <c r="DQ31" i="71" s="1"/>
  <c r="DQ32" i="71" s="1"/>
  <c r="DQ33" i="71" s="1"/>
  <c r="DQ34" i="71" s="1"/>
  <c r="DQ35" i="71" s="1"/>
  <c r="DQ36" i="71" s="1"/>
  <c r="DM14" i="71"/>
  <c r="DM15" i="71" s="1"/>
  <c r="DM16" i="71" s="1"/>
  <c r="DM17" i="71" s="1"/>
  <c r="DM18" i="71" s="1"/>
  <c r="DM19" i="71" s="1"/>
  <c r="DM20" i="71" s="1"/>
  <c r="DM21" i="71" s="1"/>
  <c r="DM22" i="71" s="1"/>
  <c r="DM23" i="71" s="1"/>
  <c r="DM24" i="71" s="1"/>
  <c r="DM25" i="71" s="1"/>
  <c r="DM26" i="71" s="1"/>
  <c r="DM27" i="71" s="1"/>
  <c r="DM28" i="71" s="1"/>
  <c r="DM29" i="71" s="1"/>
  <c r="DM30" i="71" s="1"/>
  <c r="DM31" i="71" s="1"/>
  <c r="DI14" i="71"/>
  <c r="DI15" i="71" s="1"/>
  <c r="DI16" i="71" s="1"/>
  <c r="DI17" i="71" s="1"/>
  <c r="DI18" i="71" s="1"/>
  <c r="DI19" i="71" s="1"/>
  <c r="DI20" i="71" s="1"/>
  <c r="DI21" i="71" s="1"/>
  <c r="DI22" i="71" s="1"/>
  <c r="DI23" i="71" s="1"/>
  <c r="DI24" i="71" s="1"/>
  <c r="DI25" i="71" s="1"/>
  <c r="DI26" i="71" s="1"/>
  <c r="DI27" i="71" s="1"/>
  <c r="DI28" i="71" s="1"/>
  <c r="DE14" i="71"/>
  <c r="DE15" i="71" s="1"/>
  <c r="DE16" i="71" s="1"/>
  <c r="DE17" i="71" s="1"/>
  <c r="DE18" i="71" s="1"/>
  <c r="DE19" i="71" s="1"/>
  <c r="DE20" i="71" s="1"/>
  <c r="DE21" i="71" s="1"/>
  <c r="DE22" i="71" s="1"/>
  <c r="DE23" i="71" s="1"/>
  <c r="DE24" i="71" s="1"/>
  <c r="DE25" i="71" s="1"/>
  <c r="DE26" i="71" s="1"/>
  <c r="DE27" i="71" s="1"/>
  <c r="DE28" i="71" s="1"/>
  <c r="DE29" i="71" s="1"/>
  <c r="DE30" i="71" s="1"/>
  <c r="DE31" i="71" s="1"/>
  <c r="DE32" i="71" s="1"/>
  <c r="DE33" i="71" s="1"/>
  <c r="DE34" i="71" s="1"/>
  <c r="DE35" i="71" s="1"/>
  <c r="DE36" i="71" s="1"/>
  <c r="DE37" i="71" s="1"/>
  <c r="DA14" i="71"/>
  <c r="DA15" i="71" s="1"/>
  <c r="DA16" i="71" s="1"/>
  <c r="DA17" i="71" s="1"/>
  <c r="DA18" i="71" s="1"/>
  <c r="DA19" i="71" s="1"/>
  <c r="DA20" i="71" s="1"/>
  <c r="DA21" i="71" s="1"/>
  <c r="DA22" i="71" s="1"/>
  <c r="DA23" i="71" s="1"/>
  <c r="DA24" i="71" s="1"/>
  <c r="DA25" i="71" s="1"/>
  <c r="DA26" i="71" s="1"/>
  <c r="DA27" i="71" s="1"/>
  <c r="DA28" i="71" s="1"/>
  <c r="DA29" i="71" s="1"/>
  <c r="CW14" i="71"/>
  <c r="CW15" i="71" s="1"/>
  <c r="CW16" i="71" s="1"/>
  <c r="CW17" i="71" s="1"/>
  <c r="CW18" i="71" s="1"/>
  <c r="CW19" i="71" s="1"/>
  <c r="CW20" i="71" s="1"/>
  <c r="CW21" i="71" s="1"/>
  <c r="CW22" i="71" s="1"/>
  <c r="CW23" i="71" s="1"/>
  <c r="CW24" i="71" s="1"/>
  <c r="CW25" i="71" s="1"/>
  <c r="CW26" i="71" s="1"/>
  <c r="CW27" i="71" s="1"/>
  <c r="CW28" i="71" s="1"/>
  <c r="CW29" i="71" s="1"/>
  <c r="CW30" i="71" s="1"/>
  <c r="CW31" i="71" s="1"/>
  <c r="CS14" i="71"/>
  <c r="CS15" i="71" s="1"/>
  <c r="CS16" i="71" s="1"/>
  <c r="CS17" i="71" s="1"/>
  <c r="CS18" i="71" s="1"/>
  <c r="CS19" i="71" s="1"/>
  <c r="CS20" i="71" s="1"/>
  <c r="CS21" i="71" s="1"/>
  <c r="CS22" i="71" s="1"/>
  <c r="CS23" i="71" s="1"/>
  <c r="CS24" i="71" s="1"/>
  <c r="CS25" i="71" s="1"/>
  <c r="CS26" i="71" s="1"/>
  <c r="CS27" i="71" s="1"/>
  <c r="CS28" i="71" s="1"/>
  <c r="CS29" i="71" s="1"/>
  <c r="CS30" i="71" s="1"/>
  <c r="CS31" i="71" s="1"/>
  <c r="CO14" i="71"/>
  <c r="CO15" i="71" s="1"/>
  <c r="CO16" i="71" s="1"/>
  <c r="CO17" i="71" s="1"/>
  <c r="CO18" i="71" s="1"/>
  <c r="CO19" i="71" s="1"/>
  <c r="CO20" i="71" s="1"/>
  <c r="CO21" i="71" s="1"/>
  <c r="CO22" i="71" s="1"/>
  <c r="CO23" i="71" s="1"/>
  <c r="CO24" i="71" s="1"/>
  <c r="CO25" i="71" s="1"/>
  <c r="CO26" i="71" s="1"/>
  <c r="CO27" i="71" s="1"/>
  <c r="CO28" i="71" s="1"/>
  <c r="CO29" i="71" s="1"/>
  <c r="CO30" i="71" s="1"/>
  <c r="CO31" i="71" s="1"/>
  <c r="CK14" i="71"/>
  <c r="CK15" i="71" s="1"/>
  <c r="CK16" i="71" s="1"/>
  <c r="CK17" i="71" s="1"/>
  <c r="CK18" i="71" s="1"/>
  <c r="CK19" i="71" s="1"/>
  <c r="CK20" i="71" s="1"/>
  <c r="CK21" i="71" s="1"/>
  <c r="CK22" i="71" s="1"/>
  <c r="CK23" i="71" s="1"/>
  <c r="CK24" i="71" s="1"/>
  <c r="CK25" i="71" s="1"/>
  <c r="CK26" i="71" s="1"/>
  <c r="CK27" i="71" s="1"/>
  <c r="CK28" i="71" s="1"/>
  <c r="CK29" i="71" s="1"/>
  <c r="CK30" i="71" s="1"/>
  <c r="CK31" i="71" s="1"/>
  <c r="CK32" i="71" s="1"/>
  <c r="CK33" i="71" s="1"/>
  <c r="CK34" i="71" s="1"/>
  <c r="CK35" i="71" s="1"/>
  <c r="CK36" i="71" s="1"/>
  <c r="CG14" i="71"/>
  <c r="CG15" i="71" s="1"/>
  <c r="CG16" i="71" s="1"/>
  <c r="CG17" i="71" s="1"/>
  <c r="CG18" i="71" s="1"/>
  <c r="CG19" i="71" s="1"/>
  <c r="CG20" i="71" s="1"/>
  <c r="CG21" i="71" s="1"/>
  <c r="CG22" i="71" s="1"/>
  <c r="CG23" i="71" s="1"/>
  <c r="CG24" i="71" s="1"/>
  <c r="CG25" i="71" s="1"/>
  <c r="CG26" i="71" s="1"/>
  <c r="CG27" i="71" s="1"/>
  <c r="CG28" i="71" s="1"/>
  <c r="CG29" i="71" s="1"/>
  <c r="CG30" i="71" s="1"/>
  <c r="CG31" i="71" s="1"/>
  <c r="CG32" i="71" s="1"/>
  <c r="CG33" i="71" s="1"/>
  <c r="CG34" i="71" s="1"/>
  <c r="CG35" i="71" s="1"/>
  <c r="CG36" i="71" s="1"/>
  <c r="CC14" i="71"/>
  <c r="CC15" i="71" s="1"/>
  <c r="CC16" i="71" s="1"/>
  <c r="CC17" i="71" s="1"/>
  <c r="CC18" i="71" s="1"/>
  <c r="CC19" i="71" s="1"/>
  <c r="CC20" i="71" s="1"/>
  <c r="CC21" i="71" s="1"/>
  <c r="CC22" i="71" s="1"/>
  <c r="CC23" i="71" s="1"/>
  <c r="CC24" i="71" s="1"/>
  <c r="CC25" i="71" s="1"/>
  <c r="CC26" i="71" s="1"/>
  <c r="CC27" i="71" s="1"/>
  <c r="CC28" i="71" s="1"/>
  <c r="CC29" i="71" s="1"/>
  <c r="BY14" i="71"/>
  <c r="BY15" i="71" s="1"/>
  <c r="BY16" i="71" s="1"/>
  <c r="BY17" i="71" s="1"/>
  <c r="BY18" i="71" s="1"/>
  <c r="BY19" i="71" s="1"/>
  <c r="BY20" i="71" s="1"/>
  <c r="BY21" i="71" s="1"/>
  <c r="BY22" i="71" s="1"/>
  <c r="BY23" i="71" s="1"/>
  <c r="BY24" i="71" s="1"/>
  <c r="BY25" i="71" s="1"/>
  <c r="BY26" i="71" s="1"/>
  <c r="BY27" i="71" s="1"/>
  <c r="BY28" i="71" s="1"/>
  <c r="BY29" i="71" s="1"/>
  <c r="BY30" i="71" s="1"/>
  <c r="BY31" i="71" s="1"/>
  <c r="BY32" i="71" s="1"/>
  <c r="BY33" i="71" s="1"/>
  <c r="BY34" i="71" s="1"/>
  <c r="BY35" i="71" s="1"/>
  <c r="BY36" i="71" s="1"/>
  <c r="BY37" i="71" s="1"/>
  <c r="BY38" i="71" s="1"/>
  <c r="BU14" i="71"/>
  <c r="BU15" i="71" s="1"/>
  <c r="BU16" i="71" s="1"/>
  <c r="BU17" i="71" s="1"/>
  <c r="BU18" i="71" s="1"/>
  <c r="BU19" i="71" s="1"/>
  <c r="BU20" i="71" s="1"/>
  <c r="BU21" i="71" s="1"/>
  <c r="BU22" i="71" s="1"/>
  <c r="BU23" i="71" s="1"/>
  <c r="BU24" i="71" s="1"/>
  <c r="BU25" i="71" s="1"/>
  <c r="BU26" i="71" s="1"/>
  <c r="BU27" i="71" s="1"/>
  <c r="BU28" i="71" s="1"/>
  <c r="BQ14" i="71"/>
  <c r="BQ15" i="71" s="1"/>
  <c r="BQ16" i="71" s="1"/>
  <c r="BQ17" i="71" s="1"/>
  <c r="BQ18" i="71" s="1"/>
  <c r="BQ19" i="71" s="1"/>
  <c r="BQ20" i="71" s="1"/>
  <c r="BQ21" i="71" s="1"/>
  <c r="BQ22" i="71" s="1"/>
  <c r="BQ23" i="71" s="1"/>
  <c r="BQ24" i="71" s="1"/>
  <c r="BQ25" i="71" s="1"/>
  <c r="BQ26" i="71" s="1"/>
  <c r="BQ27" i="71" s="1"/>
  <c r="BQ28" i="71" s="1"/>
  <c r="BQ29" i="71" s="1"/>
  <c r="BQ30" i="71" s="1"/>
  <c r="BQ31" i="71" s="1"/>
  <c r="BQ32" i="71" s="1"/>
  <c r="BQ33" i="71" s="1"/>
  <c r="BQ34" i="71" s="1"/>
  <c r="BQ35" i="71" s="1"/>
  <c r="BQ36" i="71" s="1"/>
  <c r="BQ37" i="71" s="1"/>
  <c r="BQ38" i="71" s="1"/>
  <c r="BQ39" i="71" s="1"/>
  <c r="BM14" i="71"/>
  <c r="BM15" i="71" s="1"/>
  <c r="BM16" i="71" s="1"/>
  <c r="BM17" i="71" s="1"/>
  <c r="BM18" i="71" s="1"/>
  <c r="BM19" i="71" s="1"/>
  <c r="BM20" i="71" s="1"/>
  <c r="BM21" i="71" s="1"/>
  <c r="BM22" i="71" s="1"/>
  <c r="BM23" i="71" s="1"/>
  <c r="BM24" i="71" s="1"/>
  <c r="BM25" i="71" s="1"/>
  <c r="BM26" i="71" s="1"/>
  <c r="BM27" i="71" s="1"/>
  <c r="BM28" i="71" s="1"/>
  <c r="BM29" i="71" s="1"/>
  <c r="BM30" i="71" s="1"/>
  <c r="BM31" i="71" s="1"/>
  <c r="BM32" i="71" s="1"/>
  <c r="BM33" i="71" s="1"/>
  <c r="BM34" i="71" s="1"/>
  <c r="BM35" i="71" s="1"/>
  <c r="BM36" i="71" s="1"/>
  <c r="BM37" i="71" s="1"/>
  <c r="BM38" i="71" s="1"/>
  <c r="BM39" i="71" s="1"/>
  <c r="BI14" i="71"/>
  <c r="BI15" i="71" s="1"/>
  <c r="BI16" i="71" s="1"/>
  <c r="BI17" i="71" s="1"/>
  <c r="BI18" i="71" s="1"/>
  <c r="BI19" i="71" s="1"/>
  <c r="BI20" i="71" s="1"/>
  <c r="BI21" i="71" s="1"/>
  <c r="BI22" i="71" s="1"/>
  <c r="BI23" i="71" s="1"/>
  <c r="BI24" i="71" s="1"/>
  <c r="BI25" i="71" s="1"/>
  <c r="BI26" i="71" s="1"/>
  <c r="BI27" i="71" s="1"/>
  <c r="BI28" i="71" s="1"/>
  <c r="BI29" i="71" s="1"/>
  <c r="BI30" i="71" s="1"/>
  <c r="BI31" i="71" s="1"/>
  <c r="BE14" i="71"/>
  <c r="BE15" i="71" s="1"/>
  <c r="BE16" i="71" s="1"/>
  <c r="BE17" i="71" s="1"/>
  <c r="BE18" i="71" s="1"/>
  <c r="BE19" i="71" s="1"/>
  <c r="BE20" i="71" s="1"/>
  <c r="BE21" i="71" s="1"/>
  <c r="BE22" i="71" s="1"/>
  <c r="BE23" i="71" s="1"/>
  <c r="BE24" i="71" s="1"/>
  <c r="BE25" i="71" s="1"/>
  <c r="BE26" i="71" s="1"/>
  <c r="BE27" i="71" s="1"/>
  <c r="BE28" i="71" s="1"/>
  <c r="BE29" i="71" s="1"/>
  <c r="BE30" i="71" s="1"/>
  <c r="BE31" i="71" s="1"/>
  <c r="BE32" i="71" s="1"/>
  <c r="BE33" i="71" s="1"/>
  <c r="BA14" i="71"/>
  <c r="BA15" i="71" s="1"/>
  <c r="BA16" i="71" s="1"/>
  <c r="BA17" i="71" s="1"/>
  <c r="BA18" i="71" s="1"/>
  <c r="BA19" i="71" s="1"/>
  <c r="BA20" i="71" s="1"/>
  <c r="BA21" i="71" s="1"/>
  <c r="BA22" i="71" s="1"/>
  <c r="BA23" i="71" s="1"/>
  <c r="BA24" i="71" s="1"/>
  <c r="BA25" i="71" s="1"/>
  <c r="BA26" i="71" s="1"/>
  <c r="BA27" i="71" s="1"/>
  <c r="BA28" i="71" s="1"/>
  <c r="BA29" i="71" s="1"/>
  <c r="BA30" i="71" s="1"/>
  <c r="BA31" i="71" s="1"/>
  <c r="BA32" i="71" s="1"/>
  <c r="AW14" i="71"/>
  <c r="AW15" i="71" s="1"/>
  <c r="AW16" i="71" s="1"/>
  <c r="AW17" i="71" s="1"/>
  <c r="AW18" i="71" s="1"/>
  <c r="AW19" i="71" s="1"/>
  <c r="AW20" i="71" s="1"/>
  <c r="AW21" i="71" s="1"/>
  <c r="AW22" i="71" s="1"/>
  <c r="AW23" i="71" s="1"/>
  <c r="AW24" i="71" s="1"/>
  <c r="AW25" i="71" s="1"/>
  <c r="AW26" i="71" s="1"/>
  <c r="AW27" i="71" s="1"/>
  <c r="AW28" i="71" s="1"/>
  <c r="AW29" i="71" s="1"/>
  <c r="AW30" i="71" s="1"/>
  <c r="AW31" i="71" s="1"/>
  <c r="AW32" i="71" s="1"/>
  <c r="AW33" i="71" s="1"/>
  <c r="AW34" i="71" s="1"/>
  <c r="AW35" i="71" s="1"/>
  <c r="AS14" i="71"/>
  <c r="AS15" i="71" s="1"/>
  <c r="AS16" i="71" s="1"/>
  <c r="AS17" i="71" s="1"/>
  <c r="AS18" i="71" s="1"/>
  <c r="AS19" i="71" s="1"/>
  <c r="AS20" i="71" s="1"/>
  <c r="AS21" i="71" s="1"/>
  <c r="AS22" i="71" s="1"/>
  <c r="AS23" i="71" s="1"/>
  <c r="AS24" i="71" s="1"/>
  <c r="AS25" i="71" s="1"/>
  <c r="AS26" i="71" s="1"/>
  <c r="AS27" i="71" s="1"/>
  <c r="AS28" i="71" s="1"/>
  <c r="AS29" i="71" s="1"/>
  <c r="AS30" i="71" s="1"/>
  <c r="AS31" i="71" s="1"/>
  <c r="AS32" i="71" s="1"/>
  <c r="AS33" i="71" s="1"/>
  <c r="AO14" i="71"/>
  <c r="AO15" i="71" s="1"/>
  <c r="AO16" i="71" s="1"/>
  <c r="AO17" i="71" s="1"/>
  <c r="AO18" i="71" s="1"/>
  <c r="AO19" i="71" s="1"/>
  <c r="AO20" i="71" s="1"/>
  <c r="AO21" i="71" s="1"/>
  <c r="AO22" i="71" s="1"/>
  <c r="AO23" i="71" s="1"/>
  <c r="AO24" i="71" s="1"/>
  <c r="AO25" i="71" s="1"/>
  <c r="AO26" i="71" s="1"/>
  <c r="AO27" i="71" s="1"/>
  <c r="AO28" i="71" s="1"/>
  <c r="AO29" i="71" s="1"/>
  <c r="AO30" i="71" s="1"/>
  <c r="AO31" i="71" s="1"/>
  <c r="AO32" i="71" s="1"/>
  <c r="AO33" i="71" s="1"/>
  <c r="AO34" i="71" s="1"/>
  <c r="AO35" i="71" s="1"/>
  <c r="AO36" i="71" s="1"/>
  <c r="AK14" i="71"/>
  <c r="AK15" i="71" s="1"/>
  <c r="AK16" i="71" s="1"/>
  <c r="AK17" i="71" s="1"/>
  <c r="AK18" i="71" s="1"/>
  <c r="AK19" i="71" s="1"/>
  <c r="AK20" i="71" s="1"/>
  <c r="AK21" i="71" s="1"/>
  <c r="AK22" i="71" s="1"/>
  <c r="AK23" i="71" s="1"/>
  <c r="AK24" i="71" s="1"/>
  <c r="AK25" i="71" s="1"/>
  <c r="AK26" i="71" s="1"/>
  <c r="AK27" i="71" s="1"/>
  <c r="AK28" i="71" s="1"/>
  <c r="AK29" i="71" s="1"/>
  <c r="AK30" i="71" s="1"/>
  <c r="AK31" i="71" s="1"/>
  <c r="AK32" i="71" s="1"/>
  <c r="AK33" i="71" s="1"/>
  <c r="AK34" i="71" s="1"/>
  <c r="AK35" i="71" s="1"/>
  <c r="AG14" i="71"/>
  <c r="AG15" i="71" s="1"/>
  <c r="AG16" i="71" s="1"/>
  <c r="AG17" i="71" s="1"/>
  <c r="AG18" i="71" s="1"/>
  <c r="AG19" i="71" s="1"/>
  <c r="AG20" i="71" s="1"/>
  <c r="AG21" i="71" s="1"/>
  <c r="AG22" i="71" s="1"/>
  <c r="AG23" i="71" s="1"/>
  <c r="AG24" i="71" s="1"/>
  <c r="AG25" i="71" s="1"/>
  <c r="AG26" i="71" s="1"/>
  <c r="AG27" i="71" s="1"/>
  <c r="AG28" i="71" s="1"/>
  <c r="AG29" i="71" s="1"/>
  <c r="AG30" i="71" s="1"/>
  <c r="AG31" i="71" s="1"/>
  <c r="AG32" i="71" s="1"/>
  <c r="AG33" i="71" s="1"/>
  <c r="AG34" i="71" s="1"/>
  <c r="AC14" i="71"/>
  <c r="AC15" i="71" s="1"/>
  <c r="AC16" i="71" s="1"/>
  <c r="AC17" i="71" s="1"/>
  <c r="AC18" i="71" s="1"/>
  <c r="AC19" i="71" s="1"/>
  <c r="AC20" i="71" s="1"/>
  <c r="AC21" i="71" s="1"/>
  <c r="AC22" i="71" s="1"/>
  <c r="AC23" i="71" s="1"/>
  <c r="AC24" i="71" s="1"/>
  <c r="AC25" i="71" s="1"/>
  <c r="AC26" i="71" s="1"/>
  <c r="AC27" i="71" s="1"/>
  <c r="AC28" i="71" s="1"/>
  <c r="AC29" i="71" s="1"/>
  <c r="AC30" i="71" s="1"/>
  <c r="AC31" i="71" s="1"/>
  <c r="AC32" i="71" s="1"/>
  <c r="AC33" i="71" s="1"/>
  <c r="AC34" i="71" s="1"/>
  <c r="AC35" i="71" s="1"/>
  <c r="AC36" i="71" s="1"/>
  <c r="AC37" i="71" s="1"/>
  <c r="AC38" i="71" s="1"/>
  <c r="AC39" i="71" s="1"/>
  <c r="Y14" i="7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U14" i="7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Q14" i="7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M14" i="7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I14" i="71"/>
  <c r="H14" i="71"/>
  <c r="I13" i="71"/>
  <c r="G13" i="71" s="1"/>
  <c r="H13" i="71"/>
  <c r="A8" i="71"/>
  <c r="A9" i="71" s="1"/>
  <c r="A10" i="71" s="1"/>
  <c r="A11" i="71" s="1"/>
  <c r="A12" i="71" s="1"/>
  <c r="A13" i="71" s="1"/>
  <c r="A14" i="71" s="1"/>
  <c r="A15" i="71" s="1"/>
  <c r="A16" i="71" s="1"/>
  <c r="A17" i="71" s="1"/>
  <c r="A18" i="71" s="1"/>
  <c r="A19" i="71" s="1"/>
  <c r="A20" i="71" s="1"/>
  <c r="A21" i="71" s="1"/>
  <c r="A22" i="71" s="1"/>
  <c r="A23" i="71" s="1"/>
  <c r="A24" i="71" s="1"/>
  <c r="A25" i="71" s="1"/>
  <c r="A26" i="71" s="1"/>
  <c r="A27" i="71" s="1"/>
  <c r="A28" i="71" s="1"/>
  <c r="A29" i="71" s="1"/>
  <c r="A30" i="71" s="1"/>
  <c r="A31" i="71" s="1"/>
  <c r="A32" i="71" s="1"/>
  <c r="A33" i="71" s="1"/>
  <c r="A34" i="71" s="1"/>
  <c r="A35" i="71" s="1"/>
  <c r="A36" i="71" s="1"/>
  <c r="A37" i="71" s="1"/>
  <c r="A38" i="71" s="1"/>
  <c r="A39" i="71" s="1"/>
  <c r="A40" i="71" s="1"/>
  <c r="A41" i="71" s="1"/>
  <c r="A42" i="71" s="1"/>
  <c r="A43" i="71" s="1"/>
  <c r="A44" i="71" s="1"/>
  <c r="A45" i="71" s="1"/>
  <c r="A46" i="71" s="1"/>
  <c r="A47" i="71" s="1"/>
  <c r="A48" i="71" s="1"/>
  <c r="A49" i="71" s="1"/>
  <c r="A50" i="71" s="1"/>
  <c r="A51" i="71" s="1"/>
  <c r="A52" i="71" s="1"/>
  <c r="A53" i="71" s="1"/>
  <c r="A54" i="71" s="1"/>
  <c r="A55" i="71" s="1"/>
  <c r="A56" i="71" s="1"/>
  <c r="A57" i="71" s="1"/>
  <c r="A58" i="71" s="1"/>
  <c r="A59" i="71" s="1"/>
  <c r="A60" i="71" s="1"/>
  <c r="A61" i="71" s="1"/>
  <c r="A62" i="71" s="1"/>
  <c r="A63" i="71" s="1"/>
  <c r="A64" i="71" s="1"/>
  <c r="A65" i="71" s="1"/>
  <c r="A66" i="71" s="1"/>
  <c r="A67" i="71" s="1"/>
  <c r="A68" i="71" s="1"/>
  <c r="A69" i="71" s="1"/>
  <c r="A70" i="71" s="1"/>
  <c r="A71" i="71" s="1"/>
  <c r="A72" i="71" s="1"/>
  <c r="A73" i="71" s="1"/>
  <c r="A74" i="71" s="1"/>
  <c r="A75" i="71" s="1"/>
  <c r="A76" i="71" s="1"/>
  <c r="A77" i="71" s="1"/>
  <c r="A78" i="71" s="1"/>
  <c r="A79" i="71" s="1"/>
  <c r="A80" i="71" s="1"/>
  <c r="A81" i="71" s="1"/>
  <c r="A82" i="71" s="1"/>
  <c r="A83" i="71" s="1"/>
  <c r="A84" i="71" s="1"/>
  <c r="A85" i="71" s="1"/>
  <c r="A86" i="71" s="1"/>
  <c r="A87" i="71" s="1"/>
  <c r="A88" i="71" s="1"/>
  <c r="A89" i="71" s="1"/>
  <c r="A90" i="71" s="1"/>
  <c r="A91" i="71" s="1"/>
  <c r="A92" i="71" s="1"/>
  <c r="A93" i="71" s="1"/>
  <c r="A94" i="71" s="1"/>
  <c r="A95" i="71" s="1"/>
  <c r="A96" i="71" s="1"/>
  <c r="A97" i="71" s="1"/>
  <c r="A98" i="71" s="1"/>
  <c r="A99" i="71" s="1"/>
  <c r="A100" i="71" s="1"/>
  <c r="W2" i="87"/>
  <c r="V2" i="87"/>
  <c r="W2" i="55"/>
  <c r="V2" i="55"/>
  <c r="A105" i="89"/>
  <c r="A104" i="89"/>
  <c r="A103" i="89"/>
  <c r="A102" i="89"/>
  <c r="A101" i="89"/>
  <c r="A100" i="89"/>
  <c r="A99" i="89"/>
  <c r="I98" i="89"/>
  <c r="A98" i="89"/>
  <c r="I97" i="89"/>
  <c r="A97" i="89"/>
  <c r="I96" i="89"/>
  <c r="A96" i="89"/>
  <c r="I95" i="89"/>
  <c r="A95" i="89"/>
  <c r="I94" i="89"/>
  <c r="A94" i="89"/>
  <c r="I93" i="89"/>
  <c r="A93" i="89"/>
  <c r="I92" i="89"/>
  <c r="A92" i="89"/>
  <c r="I91" i="89"/>
  <c r="A91" i="89"/>
  <c r="I90" i="89"/>
  <c r="A90" i="89"/>
  <c r="I89" i="89"/>
  <c r="A89" i="89"/>
  <c r="I88" i="89"/>
  <c r="A88" i="89"/>
  <c r="I87" i="89"/>
  <c r="A87" i="89"/>
  <c r="I86" i="89"/>
  <c r="A86" i="89"/>
  <c r="I85" i="89"/>
  <c r="A85" i="89"/>
  <c r="I84" i="89"/>
  <c r="A84" i="89"/>
  <c r="I83" i="89"/>
  <c r="A83" i="89"/>
  <c r="I82" i="89"/>
  <c r="A82" i="89"/>
  <c r="I81" i="89"/>
  <c r="A81" i="89"/>
  <c r="I80" i="89"/>
  <c r="A80" i="89"/>
  <c r="I79" i="89"/>
  <c r="A79" i="89"/>
  <c r="I78" i="89"/>
  <c r="A78" i="89"/>
  <c r="I77" i="89"/>
  <c r="A77" i="89"/>
  <c r="I76" i="89"/>
  <c r="A76" i="89"/>
  <c r="I75" i="89"/>
  <c r="A75" i="89"/>
  <c r="I74" i="89"/>
  <c r="A74" i="89"/>
  <c r="I73" i="89"/>
  <c r="A73" i="89"/>
  <c r="I72" i="89"/>
  <c r="A72" i="89"/>
  <c r="I71" i="89"/>
  <c r="A71" i="89"/>
  <c r="I70" i="89"/>
  <c r="A70" i="89"/>
  <c r="I69" i="89"/>
  <c r="A69" i="89"/>
  <c r="I68" i="89"/>
  <c r="A68" i="89"/>
  <c r="I67" i="89"/>
  <c r="A67" i="89"/>
  <c r="I66" i="89"/>
  <c r="A66" i="89"/>
  <c r="I65" i="89"/>
  <c r="A65" i="89"/>
  <c r="I64" i="89"/>
  <c r="A64" i="89"/>
  <c r="I63" i="89"/>
  <c r="A63" i="89"/>
  <c r="I62" i="89"/>
  <c r="A62" i="89"/>
  <c r="I61" i="89"/>
  <c r="A61" i="89"/>
  <c r="I60" i="89"/>
  <c r="A60" i="89"/>
  <c r="I59" i="89"/>
  <c r="A59" i="89"/>
  <c r="I58" i="89"/>
  <c r="A58" i="89"/>
  <c r="I57" i="89"/>
  <c r="A57" i="89"/>
  <c r="I56" i="89"/>
  <c r="A56" i="89"/>
  <c r="I55" i="89"/>
  <c r="A55" i="89"/>
  <c r="I54" i="89"/>
  <c r="A54" i="89"/>
  <c r="I53" i="89"/>
  <c r="A53" i="89"/>
  <c r="I52" i="89"/>
  <c r="A52" i="89"/>
  <c r="I51" i="89"/>
  <c r="A51" i="89"/>
  <c r="I50" i="89"/>
  <c r="A50" i="89"/>
  <c r="I49" i="89"/>
  <c r="A49" i="89"/>
  <c r="I48" i="89"/>
  <c r="A48" i="89"/>
  <c r="I47" i="89"/>
  <c r="A47" i="89"/>
  <c r="I46" i="89"/>
  <c r="A46" i="89"/>
  <c r="I45" i="89"/>
  <c r="A45" i="89"/>
  <c r="I44" i="89"/>
  <c r="I43" i="89"/>
  <c r="I42" i="89"/>
  <c r="I41" i="89"/>
  <c r="I40" i="89"/>
  <c r="I39" i="89"/>
  <c r="I38" i="89"/>
  <c r="I37" i="89"/>
  <c r="I36" i="89"/>
  <c r="I35" i="89"/>
  <c r="I34" i="89"/>
  <c r="I33" i="89"/>
  <c r="I32" i="89"/>
  <c r="I31" i="89"/>
  <c r="I30" i="89"/>
  <c r="I29" i="89"/>
  <c r="O28" i="89"/>
  <c r="I28" i="89"/>
  <c r="O27" i="89"/>
  <c r="I27" i="89"/>
  <c r="O26" i="89"/>
  <c r="I26" i="89"/>
  <c r="O25" i="89"/>
  <c r="I25" i="89"/>
  <c r="O24" i="89"/>
  <c r="I24" i="89"/>
  <c r="O23" i="89"/>
  <c r="I23" i="89"/>
  <c r="O22" i="89"/>
  <c r="I22" i="89"/>
  <c r="O21" i="89"/>
  <c r="I21" i="89"/>
  <c r="O20" i="89"/>
  <c r="I20" i="89"/>
  <c r="O19" i="89"/>
  <c r="O18" i="89"/>
  <c r="O17" i="89"/>
  <c r="O16" i="89"/>
  <c r="O15" i="89"/>
  <c r="O14" i="89"/>
  <c r="O13" i="89"/>
  <c r="O12" i="89"/>
  <c r="O11" i="89"/>
  <c r="O10" i="89"/>
  <c r="A9" i="89"/>
  <c r="A10" i="89" s="1"/>
  <c r="A11" i="89" s="1"/>
  <c r="A12" i="89" s="1"/>
  <c r="A13" i="89" s="1"/>
  <c r="A14" i="89" s="1"/>
  <c r="A15" i="89" s="1"/>
  <c r="A16" i="89" s="1"/>
  <c r="A17" i="89" s="1"/>
  <c r="A18" i="89" s="1"/>
  <c r="A19" i="89" s="1"/>
  <c r="A20" i="89" s="1"/>
  <c r="A21" i="89" s="1"/>
  <c r="A22" i="89" s="1"/>
  <c r="A23" i="89" s="1"/>
  <c r="A24" i="89" s="1"/>
  <c r="A25" i="89" s="1"/>
  <c r="A26" i="89" s="1"/>
  <c r="A27" i="89" s="1"/>
  <c r="A28" i="89" s="1"/>
  <c r="A29" i="89" s="1"/>
  <c r="A30" i="89" s="1"/>
  <c r="A31" i="89" s="1"/>
  <c r="A32" i="89" s="1"/>
  <c r="A33" i="89" s="1"/>
  <c r="A34" i="89" s="1"/>
  <c r="A35" i="89" s="1"/>
  <c r="A36" i="89" s="1"/>
  <c r="A37" i="89" s="1"/>
  <c r="A38" i="89" s="1"/>
  <c r="A39" i="89" s="1"/>
  <c r="A40" i="89" s="1"/>
  <c r="A41" i="89" s="1"/>
  <c r="A42" i="89" s="1"/>
  <c r="A43" i="89" s="1"/>
  <c r="A44" i="89" s="1"/>
  <c r="I301" i="88"/>
  <c r="A301" i="88"/>
  <c r="I300" i="88"/>
  <c r="A300" i="88"/>
  <c r="I299" i="88"/>
  <c r="A299" i="88"/>
  <c r="I298" i="88"/>
  <c r="A298" i="88"/>
  <c r="I297" i="88"/>
  <c r="A297" i="88"/>
  <c r="I296" i="88"/>
  <c r="A296" i="88"/>
  <c r="I295" i="88"/>
  <c r="A295" i="88"/>
  <c r="I294" i="88"/>
  <c r="A294" i="88"/>
  <c r="I293" i="88"/>
  <c r="A293" i="88"/>
  <c r="I292" i="88"/>
  <c r="A292" i="88"/>
  <c r="I291" i="88"/>
  <c r="A291" i="88"/>
  <c r="I290" i="88"/>
  <c r="A290" i="88"/>
  <c r="I289" i="88"/>
  <c r="A289" i="88"/>
  <c r="I288" i="88"/>
  <c r="A288" i="88"/>
  <c r="I287" i="88"/>
  <c r="A287" i="88"/>
  <c r="I286" i="88"/>
  <c r="A286" i="88"/>
  <c r="A285" i="88"/>
  <c r="A284" i="88"/>
  <c r="I283" i="88"/>
  <c r="A283" i="88"/>
  <c r="I282" i="88"/>
  <c r="A282" i="88"/>
  <c r="I281" i="88"/>
  <c r="A281" i="88"/>
  <c r="I280" i="88"/>
  <c r="A280" i="88"/>
  <c r="I279" i="88"/>
  <c r="A279" i="88"/>
  <c r="I278" i="88"/>
  <c r="A278" i="88"/>
  <c r="I277" i="88"/>
  <c r="A277" i="88"/>
  <c r="I276" i="88"/>
  <c r="A276" i="88"/>
  <c r="I275" i="88"/>
  <c r="A275" i="88"/>
  <c r="I274" i="88"/>
  <c r="A274" i="88"/>
  <c r="I273" i="88"/>
  <c r="A273" i="88"/>
  <c r="I272" i="88"/>
  <c r="A272" i="88"/>
  <c r="I271" i="88"/>
  <c r="A271" i="88"/>
  <c r="I270" i="88"/>
  <c r="A270" i="88"/>
  <c r="I269" i="88"/>
  <c r="A269" i="88"/>
  <c r="I268" i="88"/>
  <c r="A268" i="88"/>
  <c r="I267" i="88"/>
  <c r="A267" i="88"/>
  <c r="I266" i="88"/>
  <c r="A266" i="88"/>
  <c r="I265" i="88"/>
  <c r="A265" i="88"/>
  <c r="I264" i="88"/>
  <c r="A264" i="88"/>
  <c r="I263" i="88"/>
  <c r="A263" i="88"/>
  <c r="I262" i="88"/>
  <c r="A262" i="88"/>
  <c r="I261" i="88"/>
  <c r="A261" i="88"/>
  <c r="I260" i="88"/>
  <c r="A260" i="88"/>
  <c r="I259" i="88"/>
  <c r="A259" i="88"/>
  <c r="I258" i="88"/>
  <c r="A258" i="88"/>
  <c r="I257" i="88"/>
  <c r="A257" i="88"/>
  <c r="I256" i="88"/>
  <c r="A256" i="88"/>
  <c r="I255" i="88"/>
  <c r="A255" i="88"/>
  <c r="I254" i="88"/>
  <c r="A254" i="88"/>
  <c r="I253" i="88"/>
  <c r="A253" i="88"/>
  <c r="I252" i="88"/>
  <c r="A252" i="88"/>
  <c r="I251" i="88"/>
  <c r="A251" i="88"/>
  <c r="I250" i="88"/>
  <c r="A250" i="88"/>
  <c r="I249" i="88"/>
  <c r="A249" i="88"/>
  <c r="I248" i="88"/>
  <c r="A248" i="88"/>
  <c r="I247" i="88"/>
  <c r="A247" i="88"/>
  <c r="I246" i="88"/>
  <c r="A246" i="88"/>
  <c r="I245" i="88"/>
  <c r="A245" i="88"/>
  <c r="I244" i="88"/>
  <c r="A244" i="88"/>
  <c r="I243" i="88"/>
  <c r="A243" i="88"/>
  <c r="I242" i="88"/>
  <c r="A242" i="88"/>
  <c r="I241" i="88"/>
  <c r="A241" i="88"/>
  <c r="I240" i="88"/>
  <c r="A240" i="88"/>
  <c r="I239" i="88"/>
  <c r="A239" i="88"/>
  <c r="I238" i="88"/>
  <c r="A238" i="88"/>
  <c r="I237" i="88"/>
  <c r="A237" i="88"/>
  <c r="I236" i="88"/>
  <c r="A236" i="88"/>
  <c r="I235" i="88"/>
  <c r="A235" i="88"/>
  <c r="I234" i="88"/>
  <c r="A234" i="88"/>
  <c r="I233" i="88"/>
  <c r="A233" i="88"/>
  <c r="I232" i="88"/>
  <c r="A232" i="88"/>
  <c r="I231" i="88"/>
  <c r="I230" i="88"/>
  <c r="I229" i="88"/>
  <c r="I228" i="88"/>
  <c r="I227" i="88"/>
  <c r="I226" i="88"/>
  <c r="I225" i="88"/>
  <c r="I224" i="88"/>
  <c r="I223" i="88"/>
  <c r="I222" i="88"/>
  <c r="I221" i="88"/>
  <c r="I220" i="88"/>
  <c r="I219" i="88"/>
  <c r="I218" i="88"/>
  <c r="I217" i="88"/>
  <c r="I216" i="88"/>
  <c r="I215" i="88"/>
  <c r="I214" i="88"/>
  <c r="I213" i="88"/>
  <c r="I212" i="88"/>
  <c r="I211" i="88"/>
  <c r="I210" i="88"/>
  <c r="I209" i="88"/>
  <c r="I208" i="88"/>
  <c r="I207" i="88"/>
  <c r="I206" i="88"/>
  <c r="I205" i="88"/>
  <c r="I204" i="88"/>
  <c r="I203" i="88"/>
  <c r="I202" i="88"/>
  <c r="I201" i="88"/>
  <c r="I200" i="88"/>
  <c r="I199" i="88"/>
  <c r="I198" i="88"/>
  <c r="I197" i="88"/>
  <c r="I196" i="88"/>
  <c r="I195" i="88"/>
  <c r="I194" i="88"/>
  <c r="I193" i="88"/>
  <c r="I192" i="88"/>
  <c r="I191" i="88"/>
  <c r="I190" i="88"/>
  <c r="I189" i="88"/>
  <c r="I188" i="88"/>
  <c r="I187" i="88"/>
  <c r="I186" i="88"/>
  <c r="I185" i="88"/>
  <c r="I184" i="88"/>
  <c r="I183" i="88"/>
  <c r="I182" i="88"/>
  <c r="I181" i="88"/>
  <c r="I180" i="88"/>
  <c r="I179" i="88"/>
  <c r="I178" i="88"/>
  <c r="I177" i="88"/>
  <c r="I176" i="88"/>
  <c r="I175" i="88"/>
  <c r="I174" i="88"/>
  <c r="I173" i="88"/>
  <c r="I172" i="88"/>
  <c r="I171" i="88"/>
  <c r="I170" i="88"/>
  <c r="I169" i="88"/>
  <c r="I168" i="88"/>
  <c r="I167" i="88"/>
  <c r="I166" i="88"/>
  <c r="I165" i="88"/>
  <c r="I164" i="88"/>
  <c r="I163" i="88"/>
  <c r="I162" i="88"/>
  <c r="I161" i="88"/>
  <c r="I160" i="88"/>
  <c r="I159" i="88"/>
  <c r="I158" i="88"/>
  <c r="I157" i="88"/>
  <c r="I156" i="88"/>
  <c r="I155" i="88"/>
  <c r="I154" i="88"/>
  <c r="I153" i="88"/>
  <c r="I152" i="88"/>
  <c r="I151" i="88"/>
  <c r="I150" i="88"/>
  <c r="I149" i="88"/>
  <c r="I148" i="88"/>
  <c r="I147" i="88"/>
  <c r="I146" i="88"/>
  <c r="I145" i="88"/>
  <c r="I144" i="88"/>
  <c r="I143" i="88"/>
  <c r="I142" i="88"/>
  <c r="I141" i="88"/>
  <c r="I140" i="88"/>
  <c r="I139" i="88"/>
  <c r="I138" i="88"/>
  <c r="I137" i="88"/>
  <c r="I136" i="88"/>
  <c r="I135" i="88"/>
  <c r="I134" i="88"/>
  <c r="I133" i="88"/>
  <c r="I132" i="88"/>
  <c r="I131" i="88"/>
  <c r="I130" i="88"/>
  <c r="I129" i="88"/>
  <c r="I128" i="88"/>
  <c r="I127" i="88"/>
  <c r="I126" i="88"/>
  <c r="I125" i="88"/>
  <c r="I124" i="88"/>
  <c r="I123" i="88"/>
  <c r="I122" i="88"/>
  <c r="I121" i="88"/>
  <c r="I120" i="88"/>
  <c r="I119" i="88"/>
  <c r="I118" i="88"/>
  <c r="I117" i="88"/>
  <c r="I116" i="88"/>
  <c r="I115" i="88"/>
  <c r="I114" i="88"/>
  <c r="I113" i="88"/>
  <c r="I112" i="88"/>
  <c r="I111" i="88"/>
  <c r="I110" i="88"/>
  <c r="I109" i="88"/>
  <c r="I108" i="88"/>
  <c r="I107" i="88"/>
  <c r="I106" i="88"/>
  <c r="I105" i="88"/>
  <c r="I104" i="88"/>
  <c r="I103" i="88"/>
  <c r="I102" i="88"/>
  <c r="I101" i="88"/>
  <c r="I100" i="88"/>
  <c r="I99" i="88"/>
  <c r="I98" i="88"/>
  <c r="I97" i="88"/>
  <c r="I96" i="88"/>
  <c r="I95" i="88"/>
  <c r="I94" i="88"/>
  <c r="I93" i="88"/>
  <c r="I92" i="88"/>
  <c r="I91" i="88"/>
  <c r="I90" i="88"/>
  <c r="I89" i="88"/>
  <c r="I88" i="88"/>
  <c r="I87" i="88"/>
  <c r="I86" i="88"/>
  <c r="I85" i="88"/>
  <c r="I84" i="88"/>
  <c r="I83" i="88"/>
  <c r="I82" i="88"/>
  <c r="I81" i="88"/>
  <c r="I80" i="88"/>
  <c r="I79" i="88"/>
  <c r="I78" i="88"/>
  <c r="I77" i="88"/>
  <c r="I76" i="88"/>
  <c r="I75" i="88"/>
  <c r="I74" i="88"/>
  <c r="I73" i="88"/>
  <c r="I72" i="88"/>
  <c r="I71" i="88"/>
  <c r="I70" i="88"/>
  <c r="I69" i="88"/>
  <c r="I68" i="88"/>
  <c r="I67" i="88"/>
  <c r="I66" i="88"/>
  <c r="I65" i="88"/>
  <c r="I64" i="88"/>
  <c r="I63" i="88"/>
  <c r="I62" i="88"/>
  <c r="I61" i="88"/>
  <c r="I60" i="88"/>
  <c r="I59" i="88"/>
  <c r="I58" i="88"/>
  <c r="I57" i="88"/>
  <c r="I56" i="88"/>
  <c r="I55" i="88"/>
  <c r="I54" i="88"/>
  <c r="I53" i="88"/>
  <c r="I52" i="88"/>
  <c r="I51" i="88"/>
  <c r="I50" i="88"/>
  <c r="I49" i="88"/>
  <c r="I48" i="88"/>
  <c r="I47" i="88"/>
  <c r="I46" i="88"/>
  <c r="I45" i="88"/>
  <c r="I44" i="88"/>
  <c r="I43" i="88"/>
  <c r="I42" i="88"/>
  <c r="I41" i="88"/>
  <c r="I40" i="88"/>
  <c r="I39" i="88"/>
  <c r="I38" i="88"/>
  <c r="I37" i="88"/>
  <c r="I36" i="88"/>
  <c r="I35" i="88"/>
  <c r="I34" i="88"/>
  <c r="I33" i="88"/>
  <c r="I32" i="88"/>
  <c r="I31" i="88"/>
  <c r="I30" i="88"/>
  <c r="I29" i="88"/>
  <c r="O28" i="88"/>
  <c r="I28" i="88"/>
  <c r="O27" i="88"/>
  <c r="I27" i="88"/>
  <c r="O26" i="88"/>
  <c r="I26" i="88"/>
  <c r="O25" i="88"/>
  <c r="I25" i="88"/>
  <c r="O24" i="88"/>
  <c r="I24" i="88"/>
  <c r="O23" i="88"/>
  <c r="I23" i="88"/>
  <c r="O22" i="88"/>
  <c r="I22" i="88"/>
  <c r="O21" i="88"/>
  <c r="I21" i="88"/>
  <c r="O20" i="88"/>
  <c r="O19" i="88"/>
  <c r="O18" i="88"/>
  <c r="O17" i="88"/>
  <c r="O16" i="88"/>
  <c r="O15" i="88"/>
  <c r="O14" i="88"/>
  <c r="O13" i="88"/>
  <c r="O12" i="88"/>
  <c r="O11" i="88"/>
  <c r="O10" i="88"/>
  <c r="A9" i="88"/>
  <c r="A10" i="88" s="1"/>
  <c r="A11" i="88" s="1"/>
  <c r="A12" i="88" s="1"/>
  <c r="A13" i="88" s="1"/>
  <c r="A14" i="88" s="1"/>
  <c r="A15" i="88" s="1"/>
  <c r="A16" i="88" s="1"/>
  <c r="A17" i="88" s="1"/>
  <c r="A18" i="88" s="1"/>
  <c r="A19" i="88" s="1"/>
  <c r="A20" i="88" s="1"/>
  <c r="A21" i="88" s="1"/>
  <c r="A22" i="88" s="1"/>
  <c r="A23" i="88" s="1"/>
  <c r="A24" i="88" s="1"/>
  <c r="A25" i="88" s="1"/>
  <c r="A26" i="88" s="1"/>
  <c r="A27" i="88" s="1"/>
  <c r="A28" i="88" s="1"/>
  <c r="A29" i="88" s="1"/>
  <c r="A30" i="88" s="1"/>
  <c r="A31" i="88" s="1"/>
  <c r="A32" i="88" s="1"/>
  <c r="A33" i="88" s="1"/>
  <c r="A34" i="88" s="1"/>
  <c r="A35" i="88" s="1"/>
  <c r="A36" i="88" s="1"/>
  <c r="A37" i="88" s="1"/>
  <c r="A38" i="88" s="1"/>
  <c r="A39" i="88" s="1"/>
  <c r="A40" i="88" s="1"/>
  <c r="A41" i="88" s="1"/>
  <c r="A42" i="88" s="1"/>
  <c r="A43" i="88" s="1"/>
  <c r="A44" i="88" s="1"/>
  <c r="A45" i="88" s="1"/>
  <c r="A46" i="88" s="1"/>
  <c r="A47" i="88" s="1"/>
  <c r="A48" i="88" s="1"/>
  <c r="A49" i="88" s="1"/>
  <c r="A50" i="88" s="1"/>
  <c r="A51" i="88" s="1"/>
  <c r="A52" i="88" s="1"/>
  <c r="A53" i="88" s="1"/>
  <c r="A54" i="88" s="1"/>
  <c r="A55" i="88" s="1"/>
  <c r="A56" i="88" s="1"/>
  <c r="A57" i="88" s="1"/>
  <c r="A58" i="88" s="1"/>
  <c r="A59" i="88" s="1"/>
  <c r="A60" i="88" s="1"/>
  <c r="A61" i="88" s="1"/>
  <c r="A62" i="88" s="1"/>
  <c r="A63" i="88" s="1"/>
  <c r="A64" i="88" s="1"/>
  <c r="A65" i="88" s="1"/>
  <c r="A66" i="88" s="1"/>
  <c r="A67" i="88" s="1"/>
  <c r="A68" i="88" s="1"/>
  <c r="A69" i="88" s="1"/>
  <c r="A70" i="88" s="1"/>
  <c r="A71" i="88" s="1"/>
  <c r="A72" i="88" s="1"/>
  <c r="A73" i="88" s="1"/>
  <c r="A74" i="88" s="1"/>
  <c r="A75" i="88" s="1"/>
  <c r="A76" i="88" s="1"/>
  <c r="A77" i="88" s="1"/>
  <c r="A78" i="88" s="1"/>
  <c r="A79" i="88" s="1"/>
  <c r="A80" i="88" s="1"/>
  <c r="A81" i="88" s="1"/>
  <c r="A82" i="88" s="1"/>
  <c r="A83" i="88" s="1"/>
  <c r="A84" i="88" s="1"/>
  <c r="A85" i="88" s="1"/>
  <c r="A86" i="88" s="1"/>
  <c r="A87" i="88" s="1"/>
  <c r="A88" i="88" s="1"/>
  <c r="A89" i="88" s="1"/>
  <c r="A90" i="88" s="1"/>
  <c r="A91" i="88" s="1"/>
  <c r="A92" i="88" s="1"/>
  <c r="A93" i="88" s="1"/>
  <c r="A94" i="88" s="1"/>
  <c r="A95" i="88" s="1"/>
  <c r="A96" i="88" s="1"/>
  <c r="A97" i="88" s="1"/>
  <c r="A98" i="88" s="1"/>
  <c r="A99" i="88" s="1"/>
  <c r="A100" i="88" s="1"/>
  <c r="A101" i="88" s="1"/>
  <c r="A102" i="88" s="1"/>
  <c r="A103" i="88" s="1"/>
  <c r="A104" i="88" s="1"/>
  <c r="A105" i="88" s="1"/>
  <c r="A106" i="88" s="1"/>
  <c r="A107" i="88" s="1"/>
  <c r="A108" i="88" s="1"/>
  <c r="A109" i="88" s="1"/>
  <c r="A110" i="88" s="1"/>
  <c r="A111" i="88" s="1"/>
  <c r="A112" i="88" s="1"/>
  <c r="A113" i="88" s="1"/>
  <c r="A114" i="88" s="1"/>
  <c r="A115" i="88" s="1"/>
  <c r="A116" i="88" s="1"/>
  <c r="A117" i="88" s="1"/>
  <c r="A118" i="88" s="1"/>
  <c r="A119" i="88" s="1"/>
  <c r="A120" i="88" s="1"/>
  <c r="A121" i="88" s="1"/>
  <c r="A122" i="88" s="1"/>
  <c r="A123" i="88" s="1"/>
  <c r="A124" i="88" s="1"/>
  <c r="A125" i="88" s="1"/>
  <c r="A126" i="88" s="1"/>
  <c r="A127" i="88" s="1"/>
  <c r="A128" i="88" s="1"/>
  <c r="A129" i="88" s="1"/>
  <c r="A130" i="88" s="1"/>
  <c r="A131" i="88" s="1"/>
  <c r="A132" i="88" s="1"/>
  <c r="A133" i="88" s="1"/>
  <c r="A134" i="88" s="1"/>
  <c r="A135" i="88" s="1"/>
  <c r="A136" i="88" s="1"/>
  <c r="A137" i="88" s="1"/>
  <c r="A138" i="88" s="1"/>
  <c r="A139" i="88" s="1"/>
  <c r="A140" i="88" s="1"/>
  <c r="A141" i="88" s="1"/>
  <c r="A142" i="88" s="1"/>
  <c r="A143" i="88" s="1"/>
  <c r="A144" i="88" s="1"/>
  <c r="A145" i="88" s="1"/>
  <c r="A146" i="88" s="1"/>
  <c r="A147" i="88" s="1"/>
  <c r="A148" i="88" s="1"/>
  <c r="A149" i="88" s="1"/>
  <c r="A150" i="88" s="1"/>
  <c r="A151" i="88" s="1"/>
  <c r="A152" i="88" s="1"/>
  <c r="A153" i="88" s="1"/>
  <c r="A154" i="88" s="1"/>
  <c r="A155" i="88" s="1"/>
  <c r="A156" i="88" s="1"/>
  <c r="A157" i="88" s="1"/>
  <c r="A158" i="88" s="1"/>
  <c r="A159" i="88" s="1"/>
  <c r="A160" i="88" s="1"/>
  <c r="A161" i="88" s="1"/>
  <c r="A162" i="88" s="1"/>
  <c r="A163" i="88" s="1"/>
  <c r="A164" i="88" s="1"/>
  <c r="A165" i="88" s="1"/>
  <c r="A166" i="88" s="1"/>
  <c r="A167" i="88" s="1"/>
  <c r="A168" i="88" s="1"/>
  <c r="A169" i="88" s="1"/>
  <c r="A170" i="88" s="1"/>
  <c r="A171" i="88" s="1"/>
  <c r="A172" i="88" s="1"/>
  <c r="A173" i="88" s="1"/>
  <c r="A174" i="88" s="1"/>
  <c r="A175" i="88" s="1"/>
  <c r="A176" i="88" s="1"/>
  <c r="A177" i="88" s="1"/>
  <c r="A178" i="88" s="1"/>
  <c r="A179" i="88" s="1"/>
  <c r="A180" i="88" s="1"/>
  <c r="A181" i="88" s="1"/>
  <c r="A182" i="88" s="1"/>
  <c r="A183" i="88" s="1"/>
  <c r="A184" i="88" s="1"/>
  <c r="A185" i="88" s="1"/>
  <c r="A186" i="88" s="1"/>
  <c r="A187" i="88" s="1"/>
  <c r="A188" i="88" s="1"/>
  <c r="A189" i="88" s="1"/>
  <c r="A190" i="88" s="1"/>
  <c r="A191" i="88" s="1"/>
  <c r="A192" i="88" s="1"/>
  <c r="A193" i="88" s="1"/>
  <c r="A194" i="88" s="1"/>
  <c r="A195" i="88" s="1"/>
  <c r="A196" i="88" s="1"/>
  <c r="A197" i="88" s="1"/>
  <c r="A198" i="88" s="1"/>
  <c r="A199" i="88" s="1"/>
  <c r="A200" i="88" s="1"/>
  <c r="A201" i="88" s="1"/>
  <c r="A202" i="88" s="1"/>
  <c r="A203" i="88" s="1"/>
  <c r="A204" i="88" s="1"/>
  <c r="A205" i="88" s="1"/>
  <c r="A206" i="88" s="1"/>
  <c r="A207" i="88" s="1"/>
  <c r="A208" i="88" s="1"/>
  <c r="A209" i="88" s="1"/>
  <c r="A210" i="88" s="1"/>
  <c r="A211" i="88" s="1"/>
  <c r="A212" i="88" s="1"/>
  <c r="A213" i="88" s="1"/>
  <c r="A214" i="88" s="1"/>
  <c r="A215" i="88" s="1"/>
  <c r="A216" i="88" s="1"/>
  <c r="A217" i="88" s="1"/>
  <c r="A218" i="88" s="1"/>
  <c r="A219" i="88" s="1"/>
  <c r="A220" i="88" s="1"/>
  <c r="A221" i="88" s="1"/>
  <c r="A222" i="88" s="1"/>
  <c r="A223" i="88" s="1"/>
  <c r="A224" i="88" s="1"/>
  <c r="A225" i="88" s="1"/>
  <c r="A226" i="88" s="1"/>
  <c r="A227" i="88" s="1"/>
  <c r="A228" i="88" s="1"/>
  <c r="A229" i="88" s="1"/>
  <c r="A230" i="88" s="1"/>
  <c r="A231" i="88" s="1"/>
  <c r="A105" i="91"/>
  <c r="A104" i="91"/>
  <c r="A103" i="91"/>
  <c r="A102" i="91"/>
  <c r="A101" i="91"/>
  <c r="A100" i="91"/>
  <c r="A99" i="91"/>
  <c r="I98" i="91"/>
  <c r="A98" i="91"/>
  <c r="I97" i="91"/>
  <c r="A97" i="91"/>
  <c r="I96" i="91"/>
  <c r="A96" i="91"/>
  <c r="I95" i="91"/>
  <c r="A95" i="91"/>
  <c r="I94" i="91"/>
  <c r="A94" i="91"/>
  <c r="I93" i="91"/>
  <c r="A93" i="91"/>
  <c r="I92" i="91"/>
  <c r="A92" i="91"/>
  <c r="I91" i="91"/>
  <c r="A91" i="91"/>
  <c r="I90" i="91"/>
  <c r="A90" i="91"/>
  <c r="I89" i="91"/>
  <c r="A89" i="91"/>
  <c r="I88" i="91"/>
  <c r="A88" i="91"/>
  <c r="I87" i="91"/>
  <c r="A87" i="91"/>
  <c r="I86" i="91"/>
  <c r="A86" i="91"/>
  <c r="I85" i="91"/>
  <c r="A85" i="91"/>
  <c r="I84" i="91"/>
  <c r="A84" i="91"/>
  <c r="I83" i="91"/>
  <c r="A83" i="91"/>
  <c r="I82" i="91"/>
  <c r="A82" i="91"/>
  <c r="I81" i="91"/>
  <c r="A81" i="91"/>
  <c r="I80" i="91"/>
  <c r="A80" i="91"/>
  <c r="I79" i="91"/>
  <c r="A79" i="91"/>
  <c r="I78" i="91"/>
  <c r="A78" i="91"/>
  <c r="I77" i="91"/>
  <c r="A77" i="91"/>
  <c r="I76" i="91"/>
  <c r="A76" i="91"/>
  <c r="I75" i="91"/>
  <c r="A75" i="91"/>
  <c r="I74" i="91"/>
  <c r="A74" i="91"/>
  <c r="I73" i="91"/>
  <c r="A73" i="91"/>
  <c r="I72" i="91"/>
  <c r="A72" i="91"/>
  <c r="I71" i="91"/>
  <c r="A71" i="91"/>
  <c r="I70" i="91"/>
  <c r="A70" i="91"/>
  <c r="I69" i="91"/>
  <c r="A69" i="91"/>
  <c r="I68" i="91"/>
  <c r="A68" i="91"/>
  <c r="I67" i="91"/>
  <c r="A67" i="91"/>
  <c r="I66" i="91"/>
  <c r="A66" i="91"/>
  <c r="I65" i="91"/>
  <c r="A65" i="91"/>
  <c r="I64" i="91"/>
  <c r="A64" i="91"/>
  <c r="I63" i="91"/>
  <c r="A63" i="91"/>
  <c r="I62" i="91"/>
  <c r="A62" i="91"/>
  <c r="I61" i="91"/>
  <c r="A61" i="91"/>
  <c r="I60" i="91"/>
  <c r="A60" i="91"/>
  <c r="I59" i="91"/>
  <c r="A59" i="91"/>
  <c r="I58" i="91"/>
  <c r="A58" i="91"/>
  <c r="I57" i="91"/>
  <c r="A57" i="91"/>
  <c r="I56" i="91"/>
  <c r="A56" i="91"/>
  <c r="I55" i="91"/>
  <c r="A55" i="91"/>
  <c r="I54" i="91"/>
  <c r="A54" i="91"/>
  <c r="I53" i="91"/>
  <c r="A53" i="91"/>
  <c r="I52" i="91"/>
  <c r="A52" i="91"/>
  <c r="I51" i="91"/>
  <c r="A51" i="91"/>
  <c r="I50" i="91"/>
  <c r="A50" i="91"/>
  <c r="I49" i="91"/>
  <c r="A49" i="91"/>
  <c r="I48" i="91"/>
  <c r="A48" i="91"/>
  <c r="I47" i="91"/>
  <c r="A47" i="91"/>
  <c r="I46" i="91"/>
  <c r="A46" i="91"/>
  <c r="I45" i="91"/>
  <c r="A45" i="91"/>
  <c r="I44" i="91"/>
  <c r="I43" i="91"/>
  <c r="I42" i="91"/>
  <c r="I41" i="91"/>
  <c r="I40" i="91"/>
  <c r="I39" i="91"/>
  <c r="I38" i="91"/>
  <c r="I37" i="91"/>
  <c r="I36" i="91"/>
  <c r="I35" i="91"/>
  <c r="I34" i="91"/>
  <c r="I33" i="91"/>
  <c r="I32" i="91"/>
  <c r="I31" i="91"/>
  <c r="I30" i="91"/>
  <c r="I29" i="91"/>
  <c r="O28" i="91"/>
  <c r="I28" i="91"/>
  <c r="O27" i="91"/>
  <c r="I27" i="91"/>
  <c r="O26" i="91"/>
  <c r="I26" i="91"/>
  <c r="O25" i="91"/>
  <c r="O24" i="91"/>
  <c r="O23" i="91"/>
  <c r="O22" i="91"/>
  <c r="O21" i="91"/>
  <c r="O20" i="91"/>
  <c r="O19" i="91"/>
  <c r="O18" i="91"/>
  <c r="O17" i="91"/>
  <c r="O16" i="91"/>
  <c r="O15" i="91"/>
  <c r="I15" i="9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O14" i="91"/>
  <c r="O13" i="91"/>
  <c r="O12" i="91"/>
  <c r="O11" i="91"/>
  <c r="O10" i="91"/>
  <c r="K9" i="91"/>
  <c r="A9" i="91"/>
  <c r="I301" i="90"/>
  <c r="A301" i="90"/>
  <c r="I300" i="90"/>
  <c r="A300" i="90"/>
  <c r="I299" i="90"/>
  <c r="A299" i="90"/>
  <c r="I298" i="90"/>
  <c r="A298" i="90"/>
  <c r="I297" i="90"/>
  <c r="A297" i="90"/>
  <c r="I296" i="90"/>
  <c r="A296" i="90"/>
  <c r="I295" i="90"/>
  <c r="A295" i="90"/>
  <c r="I294" i="90"/>
  <c r="A294" i="90"/>
  <c r="I293" i="90"/>
  <c r="A293" i="90"/>
  <c r="I292" i="90"/>
  <c r="A292" i="90"/>
  <c r="I291" i="90"/>
  <c r="A291" i="90"/>
  <c r="I290" i="90"/>
  <c r="A290" i="90"/>
  <c r="I289" i="90"/>
  <c r="A289" i="90"/>
  <c r="I288" i="90"/>
  <c r="A288" i="90"/>
  <c r="I287" i="90"/>
  <c r="A287" i="90"/>
  <c r="I286" i="90"/>
  <c r="A286" i="90"/>
  <c r="A285" i="90"/>
  <c r="A284" i="90"/>
  <c r="I283" i="90"/>
  <c r="A283" i="90"/>
  <c r="I282" i="90"/>
  <c r="A282" i="90"/>
  <c r="I281" i="90"/>
  <c r="A281" i="90"/>
  <c r="I280" i="90"/>
  <c r="A280" i="90"/>
  <c r="I279" i="90"/>
  <c r="A279" i="90"/>
  <c r="I278" i="90"/>
  <c r="A278" i="90"/>
  <c r="I277" i="90"/>
  <c r="A277" i="90"/>
  <c r="I276" i="90"/>
  <c r="A276" i="90"/>
  <c r="I275" i="90"/>
  <c r="A275" i="90"/>
  <c r="I274" i="90"/>
  <c r="A274" i="90"/>
  <c r="I273" i="90"/>
  <c r="A273" i="90"/>
  <c r="I272" i="90"/>
  <c r="A272" i="90"/>
  <c r="I271" i="90"/>
  <c r="A271" i="90"/>
  <c r="I270" i="90"/>
  <c r="A270" i="90"/>
  <c r="I269" i="90"/>
  <c r="A269" i="90"/>
  <c r="I268" i="90"/>
  <c r="A268" i="90"/>
  <c r="I267" i="90"/>
  <c r="A267" i="90"/>
  <c r="I266" i="90"/>
  <c r="A266" i="90"/>
  <c r="I265" i="90"/>
  <c r="A265" i="90"/>
  <c r="I264" i="90"/>
  <c r="A264" i="90"/>
  <c r="I263" i="90"/>
  <c r="A263" i="90"/>
  <c r="I262" i="90"/>
  <c r="A262" i="90"/>
  <c r="I261" i="90"/>
  <c r="A261" i="90"/>
  <c r="I260" i="90"/>
  <c r="A260" i="90"/>
  <c r="I259" i="90"/>
  <c r="A259" i="90"/>
  <c r="I258" i="90"/>
  <c r="A258" i="90"/>
  <c r="I257" i="90"/>
  <c r="A257" i="90"/>
  <c r="I256" i="90"/>
  <c r="A256" i="90"/>
  <c r="I255" i="90"/>
  <c r="A255" i="90"/>
  <c r="I254" i="90"/>
  <c r="A254" i="90"/>
  <c r="I253" i="90"/>
  <c r="A253" i="90"/>
  <c r="I252" i="90"/>
  <c r="A252" i="90"/>
  <c r="I251" i="90"/>
  <c r="A251" i="90"/>
  <c r="I250" i="90"/>
  <c r="A250" i="90"/>
  <c r="I249" i="90"/>
  <c r="A249" i="90"/>
  <c r="I248" i="90"/>
  <c r="A248" i="90"/>
  <c r="I247" i="90"/>
  <c r="A247" i="90"/>
  <c r="I246" i="90"/>
  <c r="A246" i="90"/>
  <c r="I245" i="90"/>
  <c r="A245" i="90"/>
  <c r="I244" i="90"/>
  <c r="A244" i="90"/>
  <c r="I243" i="90"/>
  <c r="A243" i="90"/>
  <c r="I242" i="90"/>
  <c r="A242" i="90"/>
  <c r="I241" i="90"/>
  <c r="A241" i="90"/>
  <c r="I240" i="90"/>
  <c r="A240" i="90"/>
  <c r="I239" i="90"/>
  <c r="A239" i="90"/>
  <c r="I238" i="90"/>
  <c r="A238" i="90"/>
  <c r="I237" i="90"/>
  <c r="A237" i="90"/>
  <c r="I236" i="90"/>
  <c r="A236" i="90"/>
  <c r="I235" i="90"/>
  <c r="I234" i="90"/>
  <c r="I233" i="90"/>
  <c r="I232" i="90"/>
  <c r="I231" i="90"/>
  <c r="I230" i="90"/>
  <c r="I229" i="90"/>
  <c r="I228" i="90"/>
  <c r="I227" i="90"/>
  <c r="I226" i="90"/>
  <c r="I225" i="90"/>
  <c r="I224" i="90"/>
  <c r="I223" i="90"/>
  <c r="I222" i="90"/>
  <c r="I221" i="90"/>
  <c r="I220" i="90"/>
  <c r="I219" i="90"/>
  <c r="I218" i="90"/>
  <c r="I217" i="90"/>
  <c r="I216" i="90"/>
  <c r="I215" i="90"/>
  <c r="I214" i="90"/>
  <c r="I213" i="90"/>
  <c r="I212" i="90"/>
  <c r="I211" i="90"/>
  <c r="I210" i="90"/>
  <c r="I209" i="90"/>
  <c r="I208" i="90"/>
  <c r="I207" i="90"/>
  <c r="I206" i="90"/>
  <c r="I205" i="90"/>
  <c r="I204" i="90"/>
  <c r="I203" i="90"/>
  <c r="I202" i="90"/>
  <c r="I201" i="90"/>
  <c r="I200" i="90"/>
  <c r="I199" i="90"/>
  <c r="I198" i="90"/>
  <c r="I197" i="90"/>
  <c r="I196" i="90"/>
  <c r="I195" i="90"/>
  <c r="I194" i="90"/>
  <c r="I193" i="90"/>
  <c r="I192" i="90"/>
  <c r="I191" i="90"/>
  <c r="I190" i="90"/>
  <c r="I189" i="90"/>
  <c r="I188" i="90"/>
  <c r="I187" i="90"/>
  <c r="I186" i="90"/>
  <c r="I185" i="90"/>
  <c r="I184" i="90"/>
  <c r="I183" i="90"/>
  <c r="I182" i="90"/>
  <c r="I181" i="90"/>
  <c r="I180" i="90"/>
  <c r="I179" i="90"/>
  <c r="I178" i="90"/>
  <c r="I177" i="90"/>
  <c r="I176" i="90"/>
  <c r="I175" i="90"/>
  <c r="I174" i="90"/>
  <c r="I173" i="90"/>
  <c r="I172" i="90"/>
  <c r="I171" i="90"/>
  <c r="I170" i="90"/>
  <c r="I169" i="90"/>
  <c r="I168" i="90"/>
  <c r="I167" i="90"/>
  <c r="I166" i="90"/>
  <c r="I165" i="90"/>
  <c r="I164" i="90"/>
  <c r="I163" i="90"/>
  <c r="I162" i="90"/>
  <c r="I161" i="90"/>
  <c r="I160" i="90"/>
  <c r="I159" i="90"/>
  <c r="I158" i="90"/>
  <c r="I157" i="90"/>
  <c r="I156" i="90"/>
  <c r="I155" i="90"/>
  <c r="I154" i="90"/>
  <c r="I153" i="90"/>
  <c r="I152" i="90"/>
  <c r="I151" i="90"/>
  <c r="I150" i="90"/>
  <c r="I149" i="90"/>
  <c r="I148" i="90"/>
  <c r="I147" i="90"/>
  <c r="I146" i="90"/>
  <c r="I145" i="90"/>
  <c r="I144" i="90"/>
  <c r="I143" i="90"/>
  <c r="I142" i="90"/>
  <c r="I141" i="90"/>
  <c r="I140" i="90"/>
  <c r="I139" i="90"/>
  <c r="I138" i="90"/>
  <c r="I137" i="90"/>
  <c r="I136" i="90"/>
  <c r="I135" i="90"/>
  <c r="I134" i="90"/>
  <c r="I133" i="90"/>
  <c r="I132" i="90"/>
  <c r="I131" i="90"/>
  <c r="I130" i="90"/>
  <c r="I129" i="90"/>
  <c r="I128" i="90"/>
  <c r="I127" i="90"/>
  <c r="I126" i="90"/>
  <c r="I125" i="90"/>
  <c r="I124" i="90"/>
  <c r="I123" i="90"/>
  <c r="I122" i="90"/>
  <c r="I121" i="90"/>
  <c r="I120" i="90"/>
  <c r="I119" i="90"/>
  <c r="I118" i="90"/>
  <c r="I117" i="90"/>
  <c r="I116" i="90"/>
  <c r="I115" i="90"/>
  <c r="I114" i="90"/>
  <c r="I113" i="90"/>
  <c r="I112" i="90"/>
  <c r="I111" i="90"/>
  <c r="I110" i="90"/>
  <c r="I109" i="90"/>
  <c r="I108" i="90"/>
  <c r="I107" i="90"/>
  <c r="I106" i="90"/>
  <c r="I105" i="90"/>
  <c r="I104" i="90"/>
  <c r="I103" i="90"/>
  <c r="I102" i="90"/>
  <c r="I101" i="90"/>
  <c r="I100" i="90"/>
  <c r="I99" i="90"/>
  <c r="I98" i="90"/>
  <c r="I97" i="90"/>
  <c r="I96" i="90"/>
  <c r="I95" i="90"/>
  <c r="I94" i="90"/>
  <c r="I93" i="90"/>
  <c r="I92" i="90"/>
  <c r="O28" i="90"/>
  <c r="O27" i="90"/>
  <c r="O26" i="90"/>
  <c r="O25" i="90"/>
  <c r="O24" i="90"/>
  <c r="O23" i="90"/>
  <c r="O22" i="90"/>
  <c r="O21" i="90"/>
  <c r="O20" i="90"/>
  <c r="O19" i="90"/>
  <c r="O18" i="90"/>
  <c r="O17" i="90"/>
  <c r="O16" i="90"/>
  <c r="O15" i="90"/>
  <c r="I15" i="90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I72" i="90" s="1"/>
  <c r="I73" i="90" s="1"/>
  <c r="I74" i="90" s="1"/>
  <c r="I75" i="90" s="1"/>
  <c r="I76" i="90" s="1"/>
  <c r="I77" i="90" s="1"/>
  <c r="I78" i="90" s="1"/>
  <c r="I79" i="90" s="1"/>
  <c r="I80" i="90" s="1"/>
  <c r="I81" i="90" s="1"/>
  <c r="I82" i="90" s="1"/>
  <c r="I83" i="90" s="1"/>
  <c r="I84" i="90" s="1"/>
  <c r="I85" i="90" s="1"/>
  <c r="I86" i="90" s="1"/>
  <c r="I87" i="90" s="1"/>
  <c r="I88" i="90" s="1"/>
  <c r="I89" i="90" s="1"/>
  <c r="I90" i="90" s="1"/>
  <c r="I91" i="90" s="1"/>
  <c r="O14" i="90"/>
  <c r="O13" i="90"/>
  <c r="O12" i="90"/>
  <c r="O11" i="90"/>
  <c r="O10" i="90"/>
  <c r="K9" i="90"/>
  <c r="A9" i="90"/>
  <c r="A10" i="90" s="1"/>
  <c r="A11" i="90" s="1"/>
  <c r="A12" i="90" s="1"/>
  <c r="A13" i="90" s="1"/>
  <c r="A14" i="90" s="1"/>
  <c r="A15" i="90" s="1"/>
  <c r="A16" i="90" s="1"/>
  <c r="A17" i="90" s="1"/>
  <c r="A18" i="90" s="1"/>
  <c r="A19" i="90" s="1"/>
  <c r="A20" i="90" s="1"/>
  <c r="A21" i="90" s="1"/>
  <c r="A22" i="90" s="1"/>
  <c r="A23" i="90" s="1"/>
  <c r="A24" i="90" s="1"/>
  <c r="A25" i="90" s="1"/>
  <c r="A26" i="90" s="1"/>
  <c r="A27" i="90" s="1"/>
  <c r="A28" i="90" s="1"/>
  <c r="A29" i="90" s="1"/>
  <c r="A30" i="90" s="1"/>
  <c r="A31" i="90" s="1"/>
  <c r="A32" i="90" s="1"/>
  <c r="A33" i="90" s="1"/>
  <c r="A34" i="90" s="1"/>
  <c r="A35" i="90" s="1"/>
  <c r="A36" i="90" s="1"/>
  <c r="A37" i="90" s="1"/>
  <c r="A38" i="90" s="1"/>
  <c r="A39" i="90" s="1"/>
  <c r="A40" i="90" s="1"/>
  <c r="A41" i="90" s="1"/>
  <c r="A42" i="90" s="1"/>
  <c r="A43" i="90" s="1"/>
  <c r="A44" i="90" s="1"/>
  <c r="A45" i="90" s="1"/>
  <c r="A46" i="90" s="1"/>
  <c r="A47" i="90" s="1"/>
  <c r="A48" i="90" s="1"/>
  <c r="A49" i="90" s="1"/>
  <c r="A50" i="90" s="1"/>
  <c r="A51" i="90" s="1"/>
  <c r="A52" i="90" s="1"/>
  <c r="A53" i="90" s="1"/>
  <c r="A54" i="90" s="1"/>
  <c r="A55" i="90" s="1"/>
  <c r="A56" i="90" s="1"/>
  <c r="A57" i="90" s="1"/>
  <c r="A58" i="90" s="1"/>
  <c r="A59" i="90" s="1"/>
  <c r="A60" i="90" s="1"/>
  <c r="A61" i="90" s="1"/>
  <c r="A62" i="90" s="1"/>
  <c r="A63" i="90" s="1"/>
  <c r="A64" i="90" s="1"/>
  <c r="A65" i="90" s="1"/>
  <c r="A66" i="90" s="1"/>
  <c r="A67" i="90" s="1"/>
  <c r="A68" i="90" s="1"/>
  <c r="A69" i="90" s="1"/>
  <c r="A70" i="90" s="1"/>
  <c r="A71" i="90" s="1"/>
  <c r="A72" i="90" s="1"/>
  <c r="A73" i="90" s="1"/>
  <c r="A74" i="90" s="1"/>
  <c r="A75" i="90" s="1"/>
  <c r="A76" i="90" s="1"/>
  <c r="A77" i="90" s="1"/>
  <c r="A78" i="90" s="1"/>
  <c r="A79" i="90" s="1"/>
  <c r="A80" i="90" s="1"/>
  <c r="A81" i="90" s="1"/>
  <c r="A82" i="90" s="1"/>
  <c r="A83" i="90" s="1"/>
  <c r="A84" i="90" s="1"/>
  <c r="A85" i="90" s="1"/>
  <c r="A86" i="90" s="1"/>
  <c r="A87" i="90" s="1"/>
  <c r="A88" i="90" s="1"/>
  <c r="A89" i="90" s="1"/>
  <c r="A90" i="90" s="1"/>
  <c r="A91" i="90" s="1"/>
  <c r="A92" i="90" s="1"/>
  <c r="A93" i="90" s="1"/>
  <c r="A94" i="90" s="1"/>
  <c r="A95" i="90" s="1"/>
  <c r="A96" i="90" s="1"/>
  <c r="A97" i="90" s="1"/>
  <c r="A98" i="90" s="1"/>
  <c r="A99" i="90" s="1"/>
  <c r="A100" i="90" s="1"/>
  <c r="A101" i="90" s="1"/>
  <c r="A102" i="90" s="1"/>
  <c r="A103" i="90" s="1"/>
  <c r="A104" i="90" s="1"/>
  <c r="A105" i="90" s="1"/>
  <c r="A106" i="90" s="1"/>
  <c r="A107" i="90" s="1"/>
  <c r="A108" i="90" s="1"/>
  <c r="A109" i="90" s="1"/>
  <c r="A110" i="90" s="1"/>
  <c r="A111" i="90" s="1"/>
  <c r="A112" i="90" s="1"/>
  <c r="A113" i="90" s="1"/>
  <c r="A114" i="90" s="1"/>
  <c r="A115" i="90" s="1"/>
  <c r="A116" i="90" s="1"/>
  <c r="A117" i="90" s="1"/>
  <c r="A118" i="90" s="1"/>
  <c r="A119" i="90" s="1"/>
  <c r="A120" i="90" s="1"/>
  <c r="A121" i="90" s="1"/>
  <c r="A122" i="90" s="1"/>
  <c r="A123" i="90" s="1"/>
  <c r="A124" i="90" s="1"/>
  <c r="A125" i="90" s="1"/>
  <c r="A126" i="90" s="1"/>
  <c r="A127" i="90" s="1"/>
  <c r="A128" i="90" s="1"/>
  <c r="A129" i="90" s="1"/>
  <c r="A130" i="90" s="1"/>
  <c r="A131" i="90" s="1"/>
  <c r="A132" i="90" s="1"/>
  <c r="A133" i="90" s="1"/>
  <c r="A134" i="90" s="1"/>
  <c r="A135" i="90" s="1"/>
  <c r="A136" i="90" s="1"/>
  <c r="A137" i="90" s="1"/>
  <c r="A138" i="90" s="1"/>
  <c r="A139" i="90" s="1"/>
  <c r="A140" i="90" s="1"/>
  <c r="A141" i="90" s="1"/>
  <c r="A142" i="90" s="1"/>
  <c r="A143" i="90" s="1"/>
  <c r="A144" i="90" s="1"/>
  <c r="A145" i="90" s="1"/>
  <c r="A146" i="90" s="1"/>
  <c r="A147" i="90" s="1"/>
  <c r="A148" i="90" s="1"/>
  <c r="A149" i="90" s="1"/>
  <c r="A150" i="90" s="1"/>
  <c r="A151" i="90" s="1"/>
  <c r="A152" i="90" s="1"/>
  <c r="A153" i="90" s="1"/>
  <c r="A154" i="90" s="1"/>
  <c r="A155" i="90" s="1"/>
  <c r="A156" i="90" s="1"/>
  <c r="A157" i="90" s="1"/>
  <c r="A158" i="90" s="1"/>
  <c r="A159" i="90" s="1"/>
  <c r="A160" i="90" s="1"/>
  <c r="A161" i="90" s="1"/>
  <c r="A162" i="90" s="1"/>
  <c r="A163" i="90" s="1"/>
  <c r="A164" i="90" s="1"/>
  <c r="A165" i="90" s="1"/>
  <c r="A166" i="90" s="1"/>
  <c r="A167" i="90" s="1"/>
  <c r="A168" i="90" s="1"/>
  <c r="A169" i="90" s="1"/>
  <c r="A170" i="90" s="1"/>
  <c r="A171" i="90" s="1"/>
  <c r="A172" i="90" s="1"/>
  <c r="A173" i="90" s="1"/>
  <c r="A174" i="90" s="1"/>
  <c r="A175" i="90" s="1"/>
  <c r="A176" i="90" s="1"/>
  <c r="A177" i="90" s="1"/>
  <c r="A178" i="90" s="1"/>
  <c r="A179" i="90" s="1"/>
  <c r="A180" i="90" s="1"/>
  <c r="A181" i="90" s="1"/>
  <c r="A182" i="90" s="1"/>
  <c r="A183" i="90" s="1"/>
  <c r="A184" i="90" s="1"/>
  <c r="A185" i="90" s="1"/>
  <c r="A186" i="90" s="1"/>
  <c r="A187" i="90" s="1"/>
  <c r="A188" i="90" s="1"/>
  <c r="A189" i="90" s="1"/>
  <c r="A190" i="90" s="1"/>
  <c r="A191" i="90" s="1"/>
  <c r="A192" i="90" s="1"/>
  <c r="A193" i="90" s="1"/>
  <c r="A194" i="90" s="1"/>
  <c r="A195" i="90" s="1"/>
  <c r="A196" i="90" s="1"/>
  <c r="A197" i="90" s="1"/>
  <c r="A198" i="90" s="1"/>
  <c r="A199" i="90" s="1"/>
  <c r="A200" i="90" s="1"/>
  <c r="A201" i="90" s="1"/>
  <c r="A202" i="90" s="1"/>
  <c r="A203" i="90" s="1"/>
  <c r="A204" i="90" s="1"/>
  <c r="A205" i="90" s="1"/>
  <c r="A206" i="90" s="1"/>
  <c r="A207" i="90" s="1"/>
  <c r="A208" i="90" s="1"/>
  <c r="A209" i="90" s="1"/>
  <c r="A210" i="90" s="1"/>
  <c r="A211" i="90" s="1"/>
  <c r="A212" i="90" s="1"/>
  <c r="A213" i="90" s="1"/>
  <c r="A214" i="90" s="1"/>
  <c r="A215" i="90" s="1"/>
  <c r="A216" i="90" s="1"/>
  <c r="A217" i="90" s="1"/>
  <c r="A218" i="90" s="1"/>
  <c r="A219" i="90" s="1"/>
  <c r="A220" i="90" s="1"/>
  <c r="A221" i="90" s="1"/>
  <c r="A222" i="90" s="1"/>
  <c r="A223" i="90" s="1"/>
  <c r="A224" i="90" s="1"/>
  <c r="A225" i="90" s="1"/>
  <c r="A226" i="90" s="1"/>
  <c r="A227" i="90" s="1"/>
  <c r="A228" i="90" s="1"/>
  <c r="A229" i="90" s="1"/>
  <c r="A230" i="90" s="1"/>
  <c r="A231" i="90" s="1"/>
  <c r="A232" i="90" s="1"/>
  <c r="A233" i="90" s="1"/>
  <c r="A234" i="90" s="1"/>
  <c r="A235" i="90" s="1"/>
  <c r="K104" i="85"/>
  <c r="A104" i="85"/>
  <c r="K103" i="85"/>
  <c r="A103" i="85"/>
  <c r="K102" i="85"/>
  <c r="A102" i="85"/>
  <c r="K101" i="85"/>
  <c r="A101" i="85"/>
  <c r="K100" i="85"/>
  <c r="K99" i="85"/>
  <c r="K98" i="85"/>
  <c r="K97" i="85"/>
  <c r="K96" i="85"/>
  <c r="K95" i="85"/>
  <c r="K94" i="85"/>
  <c r="K93" i="85"/>
  <c r="K92" i="85"/>
  <c r="K91" i="85"/>
  <c r="K90" i="85"/>
  <c r="K89" i="85"/>
  <c r="K88" i="85"/>
  <c r="K87" i="85"/>
  <c r="K86" i="85"/>
  <c r="K85" i="85"/>
  <c r="K84" i="85"/>
  <c r="K83" i="85"/>
  <c r="K82" i="85"/>
  <c r="K81" i="85"/>
  <c r="K80" i="85"/>
  <c r="K79" i="85"/>
  <c r="K78" i="85"/>
  <c r="K77" i="85"/>
  <c r="K76" i="85"/>
  <c r="K75" i="85"/>
  <c r="K74" i="85"/>
  <c r="K73" i="85"/>
  <c r="K72" i="85"/>
  <c r="K71" i="85"/>
  <c r="K70" i="85"/>
  <c r="K69" i="85"/>
  <c r="K68" i="85"/>
  <c r="K104" i="86"/>
  <c r="A104" i="86"/>
  <c r="K103" i="86"/>
  <c r="A103" i="86"/>
  <c r="K102" i="86"/>
  <c r="A102" i="86"/>
  <c r="K101" i="86"/>
  <c r="A101" i="86"/>
  <c r="K100" i="86"/>
  <c r="K99" i="86"/>
  <c r="K98" i="86"/>
  <c r="K97" i="86"/>
  <c r="K96" i="86"/>
  <c r="K95" i="86"/>
  <c r="K94" i="86"/>
  <c r="K93" i="86"/>
  <c r="K92" i="86"/>
  <c r="K91" i="86"/>
  <c r="K90" i="86"/>
  <c r="K89" i="86"/>
  <c r="K88" i="86"/>
  <c r="K87" i="86"/>
  <c r="K86" i="86"/>
  <c r="K85" i="86"/>
  <c r="K84" i="86"/>
  <c r="K83" i="86"/>
  <c r="K82" i="86"/>
  <c r="K81" i="86"/>
  <c r="K80" i="86"/>
  <c r="K79" i="86"/>
  <c r="K78" i="86"/>
  <c r="K77" i="86"/>
  <c r="K76" i="86"/>
  <c r="K75" i="86"/>
  <c r="K104" i="23"/>
  <c r="K103" i="23"/>
  <c r="K102" i="23"/>
  <c r="K101" i="23"/>
  <c r="A101" i="23"/>
  <c r="K100" i="23"/>
  <c r="K99" i="23"/>
  <c r="K98" i="23"/>
  <c r="K97" i="23"/>
  <c r="K96" i="23"/>
  <c r="K95" i="23"/>
  <c r="K94" i="23"/>
  <c r="K93" i="23"/>
  <c r="K92" i="23"/>
  <c r="K91" i="23"/>
  <c r="K90" i="23"/>
  <c r="K89" i="23"/>
  <c r="AC65" i="64"/>
  <c r="Y65" i="64"/>
  <c r="U65" i="64"/>
  <c r="Q65" i="64"/>
  <c r="M65" i="64"/>
  <c r="I65" i="64"/>
  <c r="E65" i="64"/>
  <c r="A65" i="64"/>
  <c r="AC64" i="64"/>
  <c r="Y64" i="64"/>
  <c r="U64" i="64"/>
  <c r="Q64" i="64"/>
  <c r="M64" i="64"/>
  <c r="I64" i="64"/>
  <c r="E64" i="64"/>
  <c r="A64" i="64"/>
  <c r="AC63" i="64"/>
  <c r="Y63" i="64"/>
  <c r="U63" i="64"/>
  <c r="Q63" i="64"/>
  <c r="M63" i="64"/>
  <c r="I63" i="64"/>
  <c r="E63" i="64"/>
  <c r="A63" i="64"/>
  <c r="AC62" i="64"/>
  <c r="Y62" i="64"/>
  <c r="U62" i="64"/>
  <c r="Q62" i="64"/>
  <c r="M62" i="64"/>
  <c r="I62" i="64"/>
  <c r="E62" i="64"/>
  <c r="A62" i="64"/>
  <c r="AC61" i="64"/>
  <c r="Y61" i="64"/>
  <c r="U61" i="64"/>
  <c r="Q61" i="64"/>
  <c r="M61" i="64"/>
  <c r="I61" i="64"/>
  <c r="E61" i="64"/>
  <c r="A61" i="64"/>
  <c r="AC60" i="64"/>
  <c r="Y60" i="64"/>
  <c r="U60" i="64"/>
  <c r="Q60" i="64"/>
  <c r="M60" i="64"/>
  <c r="I60" i="64"/>
  <c r="E60" i="64"/>
  <c r="A60" i="64"/>
  <c r="AC59" i="64"/>
  <c r="Y59" i="64"/>
  <c r="U59" i="64"/>
  <c r="Q59" i="64"/>
  <c r="M59" i="64"/>
  <c r="I59" i="64"/>
  <c r="E59" i="64"/>
  <c r="A59" i="64"/>
  <c r="AC58" i="64"/>
  <c r="Y58" i="64"/>
  <c r="U58" i="64"/>
  <c r="Q58" i="64"/>
  <c r="M58" i="64"/>
  <c r="I58" i="64"/>
  <c r="E58" i="64"/>
  <c r="A58" i="64"/>
  <c r="AC57" i="64"/>
  <c r="Y57" i="64"/>
  <c r="U57" i="64"/>
  <c r="Q57" i="64"/>
  <c r="M57" i="64"/>
  <c r="I57" i="64"/>
  <c r="E57" i="64"/>
  <c r="A57" i="64"/>
  <c r="AC56" i="64"/>
  <c r="Y56" i="64"/>
  <c r="U56" i="64"/>
  <c r="Q56" i="64"/>
  <c r="M56" i="64"/>
  <c r="I56" i="64"/>
  <c r="E56" i="64"/>
  <c r="A56" i="64"/>
  <c r="AC55" i="64"/>
  <c r="Y55" i="64"/>
  <c r="U55" i="64"/>
  <c r="Q55" i="64"/>
  <c r="M55" i="64"/>
  <c r="I55" i="64"/>
  <c r="E55" i="64"/>
  <c r="A55" i="64"/>
  <c r="AC54" i="64"/>
  <c r="Y54" i="64"/>
  <c r="U54" i="64"/>
  <c r="Q54" i="64"/>
  <c r="M54" i="64"/>
  <c r="I54" i="64"/>
  <c r="E54" i="64"/>
  <c r="A54" i="64"/>
  <c r="AC53" i="64"/>
  <c r="Y53" i="64"/>
  <c r="U53" i="64"/>
  <c r="Q53" i="64"/>
  <c r="M53" i="64"/>
  <c r="I53" i="64"/>
  <c r="E53" i="64"/>
  <c r="A53" i="64"/>
  <c r="AC52" i="64"/>
  <c r="Y52" i="64"/>
  <c r="U52" i="64"/>
  <c r="Q52" i="64"/>
  <c r="M52" i="64"/>
  <c r="I52" i="64"/>
  <c r="E52" i="64"/>
  <c r="A52" i="64"/>
  <c r="AC51" i="64"/>
  <c r="Y51" i="64"/>
  <c r="U51" i="64"/>
  <c r="Q51" i="64"/>
  <c r="M51" i="64"/>
  <c r="I51" i="64"/>
  <c r="E51" i="64"/>
  <c r="A51" i="64"/>
  <c r="AC50" i="64"/>
  <c r="Y50" i="64"/>
  <c r="U50" i="64"/>
  <c r="Q50" i="64"/>
  <c r="M50" i="64"/>
  <c r="I50" i="64"/>
  <c r="E50" i="64"/>
  <c r="A50" i="64"/>
  <c r="AC49" i="64"/>
  <c r="Y49" i="64"/>
  <c r="U49" i="64"/>
  <c r="Q49" i="64"/>
  <c r="M49" i="64"/>
  <c r="I49" i="64"/>
  <c r="E49" i="64"/>
  <c r="A49" i="64"/>
  <c r="AC48" i="64"/>
  <c r="Y48" i="64"/>
  <c r="U48" i="64"/>
  <c r="Q48" i="64"/>
  <c r="M48" i="64"/>
  <c r="I48" i="64"/>
  <c r="E48" i="64"/>
  <c r="A48" i="64"/>
  <c r="AC47" i="64"/>
  <c r="Y47" i="64"/>
  <c r="U47" i="64"/>
  <c r="Q47" i="64"/>
  <c r="M47" i="64"/>
  <c r="I47" i="64"/>
  <c r="E47" i="64"/>
  <c r="A47" i="64"/>
  <c r="AC46" i="64"/>
  <c r="Y46" i="64"/>
  <c r="U46" i="64"/>
  <c r="Q46" i="64"/>
  <c r="M46" i="64"/>
  <c r="I46" i="64"/>
  <c r="E46" i="64"/>
  <c r="A46" i="64"/>
  <c r="AC45" i="64"/>
  <c r="Y45" i="64"/>
  <c r="U45" i="64"/>
  <c r="Q45" i="64"/>
  <c r="M45" i="64"/>
  <c r="I45" i="64"/>
  <c r="E45" i="64"/>
  <c r="A45" i="64"/>
  <c r="AC44" i="64"/>
  <c r="Y44" i="64"/>
  <c r="U44" i="64"/>
  <c r="Q44" i="64"/>
  <c r="M44" i="64"/>
  <c r="I44" i="64"/>
  <c r="E44" i="64"/>
  <c r="A44" i="64"/>
  <c r="AC43" i="64"/>
  <c r="Y43" i="64"/>
  <c r="U43" i="64"/>
  <c r="Q43" i="64"/>
  <c r="M43" i="64"/>
  <c r="I43" i="64"/>
  <c r="E43" i="64"/>
  <c r="A43" i="64"/>
  <c r="AC42" i="64"/>
  <c r="Y42" i="64"/>
  <c r="U42" i="64"/>
  <c r="Q42" i="64"/>
  <c r="M42" i="64"/>
  <c r="I42" i="64"/>
  <c r="E42" i="64"/>
  <c r="A42" i="64"/>
  <c r="AC41" i="64"/>
  <c r="Y41" i="64"/>
  <c r="U41" i="64"/>
  <c r="Q41" i="64"/>
  <c r="M41" i="64"/>
  <c r="I41" i="64"/>
  <c r="E41" i="64"/>
  <c r="A41" i="64"/>
  <c r="AC40" i="64"/>
  <c r="Y40" i="64"/>
  <c r="U40" i="64"/>
  <c r="Q40" i="64"/>
  <c r="M40" i="64"/>
  <c r="I40" i="64"/>
  <c r="E40" i="64"/>
  <c r="A40" i="64"/>
  <c r="AC39" i="64"/>
  <c r="Y39" i="64"/>
  <c r="U39" i="64"/>
  <c r="Q39" i="64"/>
  <c r="M39" i="64"/>
  <c r="I39" i="64"/>
  <c r="E39" i="64"/>
  <c r="A39" i="64"/>
  <c r="AC38" i="64"/>
  <c r="Y38" i="64"/>
  <c r="U38" i="64"/>
  <c r="Q38" i="64"/>
  <c r="M38" i="64"/>
  <c r="I38" i="64"/>
  <c r="E38" i="64"/>
  <c r="A38" i="64"/>
  <c r="AC37" i="64"/>
  <c r="Y37" i="64"/>
  <c r="U37" i="64"/>
  <c r="Q37" i="64"/>
  <c r="M37" i="64"/>
  <c r="I37" i="64"/>
  <c r="E37" i="64"/>
  <c r="A37" i="64"/>
  <c r="AC36" i="64"/>
  <c r="Y36" i="64"/>
  <c r="U36" i="64"/>
  <c r="Q36" i="64"/>
  <c r="M36" i="64"/>
  <c r="I36" i="64"/>
  <c r="E36" i="64"/>
  <c r="A36" i="64"/>
  <c r="AC35" i="64"/>
  <c r="Y35" i="64"/>
  <c r="U35" i="64"/>
  <c r="Q35" i="64"/>
  <c r="M35" i="64"/>
  <c r="I35" i="64"/>
  <c r="E35" i="64"/>
  <c r="A35" i="64"/>
  <c r="AC34" i="64"/>
  <c r="Y34" i="64"/>
  <c r="U34" i="64"/>
  <c r="Q34" i="64"/>
  <c r="M34" i="64"/>
  <c r="I34" i="64"/>
  <c r="E34" i="64"/>
  <c r="A34" i="64"/>
  <c r="AC33" i="64"/>
  <c r="Y33" i="64"/>
  <c r="U33" i="64"/>
  <c r="Q33" i="64"/>
  <c r="M33" i="64"/>
  <c r="I33" i="64"/>
  <c r="E33" i="64"/>
  <c r="A33" i="64"/>
  <c r="AC32" i="64"/>
  <c r="Y32" i="64"/>
  <c r="U32" i="64"/>
  <c r="Q32" i="64"/>
  <c r="M32" i="64"/>
  <c r="I32" i="64"/>
  <c r="E32" i="64"/>
  <c r="A32" i="64"/>
  <c r="AC31" i="64"/>
  <c r="Y31" i="64"/>
  <c r="U31" i="64"/>
  <c r="Q31" i="64"/>
  <c r="M31" i="64"/>
  <c r="I31" i="64"/>
  <c r="E31" i="64"/>
  <c r="A31" i="64"/>
  <c r="AC30" i="64"/>
  <c r="Y30" i="64"/>
  <c r="U30" i="64"/>
  <c r="Q30" i="64"/>
  <c r="M30" i="64"/>
  <c r="I30" i="64"/>
  <c r="E30" i="64"/>
  <c r="A30" i="64"/>
  <c r="AC29" i="64"/>
  <c r="Y29" i="64"/>
  <c r="U29" i="64"/>
  <c r="Q29" i="64"/>
  <c r="M29" i="64"/>
  <c r="I29" i="64"/>
  <c r="E29" i="64"/>
  <c r="A29" i="64"/>
  <c r="AC28" i="64"/>
  <c r="Y28" i="64"/>
  <c r="U28" i="64"/>
  <c r="Q28" i="64"/>
  <c r="M28" i="64"/>
  <c r="I28" i="64"/>
  <c r="E28" i="64"/>
  <c r="A28" i="64"/>
  <c r="AC27" i="64"/>
  <c r="Y27" i="64"/>
  <c r="U27" i="64"/>
  <c r="Q27" i="64"/>
  <c r="M27" i="64"/>
  <c r="I27" i="64"/>
  <c r="E27" i="64"/>
  <c r="A27" i="64"/>
  <c r="AC26" i="64"/>
  <c r="Y26" i="64"/>
  <c r="U26" i="64"/>
  <c r="Q26" i="64"/>
  <c r="M26" i="64"/>
  <c r="I26" i="64"/>
  <c r="E26" i="64"/>
  <c r="A26" i="64"/>
  <c r="AC25" i="64"/>
  <c r="Y25" i="64"/>
  <c r="U25" i="64"/>
  <c r="Q25" i="64"/>
  <c r="M25" i="64"/>
  <c r="I25" i="64"/>
  <c r="E25" i="64"/>
  <c r="A25" i="64"/>
  <c r="AC24" i="64"/>
  <c r="Y24" i="64"/>
  <c r="U24" i="64"/>
  <c r="Q24" i="64"/>
  <c r="M24" i="64"/>
  <c r="I24" i="64"/>
  <c r="E24" i="64"/>
  <c r="AC23" i="64"/>
  <c r="Y23" i="64"/>
  <c r="U23" i="64"/>
  <c r="Q23" i="64"/>
  <c r="M23" i="64"/>
  <c r="I23" i="64"/>
  <c r="E23" i="64"/>
  <c r="Y22" i="64"/>
  <c r="U22" i="64"/>
  <c r="Q22" i="64"/>
  <c r="M22" i="64"/>
  <c r="I22" i="64"/>
  <c r="E22" i="64"/>
  <c r="Y21" i="64"/>
  <c r="U21" i="64"/>
  <c r="Q21" i="64"/>
  <c r="M21" i="64"/>
  <c r="I21" i="64"/>
  <c r="E21" i="64"/>
  <c r="Y20" i="64"/>
  <c r="U20" i="64"/>
  <c r="Q20" i="64"/>
  <c r="M20" i="64"/>
  <c r="I20" i="64"/>
  <c r="E20" i="64"/>
  <c r="Y19" i="64"/>
  <c r="U19" i="64"/>
  <c r="Q19" i="64"/>
  <c r="M19" i="64"/>
  <c r="E19" i="64"/>
  <c r="Y18" i="64"/>
  <c r="M18" i="64"/>
  <c r="E18" i="64"/>
  <c r="M17" i="64"/>
  <c r="E17" i="64"/>
  <c r="M16" i="64"/>
  <c r="E16" i="64"/>
  <c r="M15" i="64"/>
  <c r="E15" i="64"/>
  <c r="E14" i="64"/>
  <c r="E13" i="64"/>
  <c r="E12" i="64"/>
  <c r="E11" i="64"/>
  <c r="AC6" i="64"/>
  <c r="AC7" i="64" s="1"/>
  <c r="AC8" i="64" s="1"/>
  <c r="AC9" i="64" s="1"/>
  <c r="AC10" i="64" s="1"/>
  <c r="AC11" i="64" s="1"/>
  <c r="AC12" i="64" s="1"/>
  <c r="AC13" i="64" s="1"/>
  <c r="AC14" i="64" s="1"/>
  <c r="AC15" i="64" s="1"/>
  <c r="AC16" i="64" s="1"/>
  <c r="AC17" i="64" s="1"/>
  <c r="AC18" i="64" s="1"/>
  <c r="AC19" i="64" s="1"/>
  <c r="AC20" i="64" s="1"/>
  <c r="AC21" i="64" s="1"/>
  <c r="AC22" i="64" s="1"/>
  <c r="Y6" i="64"/>
  <c r="Y7" i="64" s="1"/>
  <c r="Y8" i="64" s="1"/>
  <c r="Y9" i="64" s="1"/>
  <c r="Y10" i="64" s="1"/>
  <c r="Y11" i="64" s="1"/>
  <c r="Y12" i="64" s="1"/>
  <c r="Y13" i="64" s="1"/>
  <c r="Y14" i="64" s="1"/>
  <c r="Y15" i="64" s="1"/>
  <c r="Y16" i="64" s="1"/>
  <c r="Y17" i="64" s="1"/>
  <c r="U6" i="64"/>
  <c r="U7" i="64" s="1"/>
  <c r="U8" i="64" s="1"/>
  <c r="U9" i="64" s="1"/>
  <c r="U10" i="64" s="1"/>
  <c r="U11" i="64" s="1"/>
  <c r="U12" i="64" s="1"/>
  <c r="U13" i="64" s="1"/>
  <c r="U14" i="64" s="1"/>
  <c r="U15" i="64" s="1"/>
  <c r="U16" i="64" s="1"/>
  <c r="U17" i="64" s="1"/>
  <c r="U18" i="64" s="1"/>
  <c r="Q6" i="64"/>
  <c r="Q7" i="64" s="1"/>
  <c r="Q8" i="64" s="1"/>
  <c r="Q9" i="64" s="1"/>
  <c r="Q10" i="64" s="1"/>
  <c r="Q11" i="64" s="1"/>
  <c r="Q12" i="64" s="1"/>
  <c r="Q13" i="64" s="1"/>
  <c r="Q14" i="64" s="1"/>
  <c r="Q15" i="64" s="1"/>
  <c r="Q16" i="64" s="1"/>
  <c r="Q17" i="64" s="1"/>
  <c r="Q18" i="64" s="1"/>
  <c r="M6" i="64"/>
  <c r="M7" i="64" s="1"/>
  <c r="M8" i="64" s="1"/>
  <c r="M9" i="64" s="1"/>
  <c r="M10" i="64" s="1"/>
  <c r="M11" i="64" s="1"/>
  <c r="M12" i="64" s="1"/>
  <c r="M13" i="64" s="1"/>
  <c r="M14" i="64" s="1"/>
  <c r="I6" i="64"/>
  <c r="I7" i="64" s="1"/>
  <c r="I8" i="64" s="1"/>
  <c r="I9" i="64" s="1"/>
  <c r="I10" i="64" s="1"/>
  <c r="I11" i="64" s="1"/>
  <c r="I12" i="64" s="1"/>
  <c r="I13" i="64" s="1"/>
  <c r="I14" i="64" s="1"/>
  <c r="I15" i="64" s="1"/>
  <c r="I16" i="64" s="1"/>
  <c r="I17" i="64" s="1"/>
  <c r="I18" i="64" s="1"/>
  <c r="I19" i="64" s="1"/>
  <c r="E6" i="64"/>
  <c r="E7" i="64" s="1"/>
  <c r="E8" i="64" s="1"/>
  <c r="E9" i="64" s="1"/>
  <c r="E10" i="64" s="1"/>
  <c r="A6" i="64"/>
  <c r="A7" i="64" s="1"/>
  <c r="A8" i="64" s="1"/>
  <c r="A9" i="64" s="1"/>
  <c r="A10" i="64" s="1"/>
  <c r="A11" i="64" s="1"/>
  <c r="A12" i="64" s="1"/>
  <c r="A13" i="64" s="1"/>
  <c r="A14" i="64" s="1"/>
  <c r="A15" i="64" s="1"/>
  <c r="A16" i="64" s="1"/>
  <c r="A17" i="64" s="1"/>
  <c r="A18" i="64" s="1"/>
  <c r="A19" i="64" s="1"/>
  <c r="A20" i="64" s="1"/>
  <c r="A21" i="64" s="1"/>
  <c r="A22" i="64" s="1"/>
  <c r="A23" i="64" s="1"/>
  <c r="A24" i="64" s="1"/>
  <c r="AC65" i="58"/>
  <c r="Y65" i="58"/>
  <c r="U65" i="58"/>
  <c r="Q65" i="58"/>
  <c r="M65" i="58"/>
  <c r="I65" i="58"/>
  <c r="E65" i="58"/>
  <c r="A65" i="58"/>
  <c r="AC64" i="58"/>
  <c r="Y64" i="58"/>
  <c r="U64" i="58"/>
  <c r="Q64" i="58"/>
  <c r="M64" i="58"/>
  <c r="I64" i="58"/>
  <c r="E64" i="58"/>
  <c r="A64" i="58"/>
  <c r="AC63" i="58"/>
  <c r="Y63" i="58"/>
  <c r="U63" i="58"/>
  <c r="Q63" i="58"/>
  <c r="M63" i="58"/>
  <c r="I63" i="58"/>
  <c r="E63" i="58"/>
  <c r="A63" i="58"/>
  <c r="AC62" i="58"/>
  <c r="Y62" i="58"/>
  <c r="U62" i="58"/>
  <c r="Q62" i="58"/>
  <c r="M62" i="58"/>
  <c r="I62" i="58"/>
  <c r="E62" i="58"/>
  <c r="A62" i="58"/>
  <c r="AC61" i="58"/>
  <c r="Y61" i="58"/>
  <c r="U61" i="58"/>
  <c r="Q61" i="58"/>
  <c r="M61" i="58"/>
  <c r="I61" i="58"/>
  <c r="E61" i="58"/>
  <c r="A61" i="58"/>
  <c r="AC60" i="58"/>
  <c r="Y60" i="58"/>
  <c r="U60" i="58"/>
  <c r="Q60" i="58"/>
  <c r="M60" i="58"/>
  <c r="I60" i="58"/>
  <c r="E60" i="58"/>
  <c r="A60" i="58"/>
  <c r="AC59" i="58"/>
  <c r="Y59" i="58"/>
  <c r="U59" i="58"/>
  <c r="Q59" i="58"/>
  <c r="M59" i="58"/>
  <c r="I59" i="58"/>
  <c r="E59" i="58"/>
  <c r="A59" i="58"/>
  <c r="AC58" i="58"/>
  <c r="Y58" i="58"/>
  <c r="U58" i="58"/>
  <c r="Q58" i="58"/>
  <c r="M58" i="58"/>
  <c r="I58" i="58"/>
  <c r="E58" i="58"/>
  <c r="A58" i="58"/>
  <c r="AC57" i="58"/>
  <c r="Y57" i="58"/>
  <c r="U57" i="58"/>
  <c r="Q57" i="58"/>
  <c r="M57" i="58"/>
  <c r="I57" i="58"/>
  <c r="E57" i="58"/>
  <c r="A57" i="58"/>
  <c r="AC56" i="58"/>
  <c r="Y56" i="58"/>
  <c r="U56" i="58"/>
  <c r="Q56" i="58"/>
  <c r="M56" i="58"/>
  <c r="I56" i="58"/>
  <c r="E56" i="58"/>
  <c r="A56" i="58"/>
  <c r="AC55" i="58"/>
  <c r="Y55" i="58"/>
  <c r="U55" i="58"/>
  <c r="Q55" i="58"/>
  <c r="M55" i="58"/>
  <c r="I55" i="58"/>
  <c r="E55" i="58"/>
  <c r="A55" i="58"/>
  <c r="AC54" i="58"/>
  <c r="Y54" i="58"/>
  <c r="U54" i="58"/>
  <c r="Q54" i="58"/>
  <c r="M54" i="58"/>
  <c r="I54" i="58"/>
  <c r="E54" i="58"/>
  <c r="A54" i="58"/>
  <c r="AC53" i="58"/>
  <c r="Y53" i="58"/>
  <c r="U53" i="58"/>
  <c r="Q53" i="58"/>
  <c r="M53" i="58"/>
  <c r="I53" i="58"/>
  <c r="E53" i="58"/>
  <c r="A53" i="58"/>
  <c r="AC52" i="58"/>
  <c r="Y52" i="58"/>
  <c r="U52" i="58"/>
  <c r="Q52" i="58"/>
  <c r="M52" i="58"/>
  <c r="I52" i="58"/>
  <c r="E52" i="58"/>
  <c r="A52" i="58"/>
  <c r="AC51" i="58"/>
  <c r="Y51" i="58"/>
  <c r="U51" i="58"/>
  <c r="Q51" i="58"/>
  <c r="M51" i="58"/>
  <c r="I51" i="58"/>
  <c r="E51" i="58"/>
  <c r="A51" i="58"/>
  <c r="AC50" i="58"/>
  <c r="Y50" i="58"/>
  <c r="U50" i="58"/>
  <c r="Q50" i="58"/>
  <c r="M50" i="58"/>
  <c r="I50" i="58"/>
  <c r="E50" i="58"/>
  <c r="A50" i="58"/>
  <c r="AC49" i="58"/>
  <c r="Y49" i="58"/>
  <c r="U49" i="58"/>
  <c r="Q49" i="58"/>
  <c r="M49" i="58"/>
  <c r="I49" i="58"/>
  <c r="E49" i="58"/>
  <c r="A49" i="58"/>
  <c r="AC48" i="58"/>
  <c r="Y48" i="58"/>
  <c r="U48" i="58"/>
  <c r="Q48" i="58"/>
  <c r="M48" i="58"/>
  <c r="I48" i="58"/>
  <c r="E48" i="58"/>
  <c r="A48" i="58"/>
  <c r="AC47" i="58"/>
  <c r="Y47" i="58"/>
  <c r="U47" i="58"/>
  <c r="Q47" i="58"/>
  <c r="M47" i="58"/>
  <c r="I47" i="58"/>
  <c r="E47" i="58"/>
  <c r="A47" i="58"/>
  <c r="AC46" i="58"/>
  <c r="Y46" i="58"/>
  <c r="U46" i="58"/>
  <c r="Q46" i="58"/>
  <c r="M46" i="58"/>
  <c r="I46" i="58"/>
  <c r="E46" i="58"/>
  <c r="A46" i="58"/>
  <c r="AC45" i="58"/>
  <c r="Y45" i="58"/>
  <c r="U45" i="58"/>
  <c r="Q45" i="58"/>
  <c r="M45" i="58"/>
  <c r="I45" i="58"/>
  <c r="E45" i="58"/>
  <c r="A45" i="58"/>
  <c r="AC44" i="58"/>
  <c r="Y44" i="58"/>
  <c r="U44" i="58"/>
  <c r="Q44" i="58"/>
  <c r="M44" i="58"/>
  <c r="I44" i="58"/>
  <c r="E44" i="58"/>
  <c r="A44" i="58"/>
  <c r="AC43" i="58"/>
  <c r="Y43" i="58"/>
  <c r="U43" i="58"/>
  <c r="Q43" i="58"/>
  <c r="M43" i="58"/>
  <c r="I43" i="58"/>
  <c r="E43" i="58"/>
  <c r="A43" i="58"/>
  <c r="AC42" i="58"/>
  <c r="Y42" i="58"/>
  <c r="U42" i="58"/>
  <c r="Q42" i="58"/>
  <c r="M42" i="58"/>
  <c r="I42" i="58"/>
  <c r="E42" i="58"/>
  <c r="A42" i="58"/>
  <c r="AC41" i="58"/>
  <c r="Y41" i="58"/>
  <c r="U41" i="58"/>
  <c r="Q41" i="58"/>
  <c r="M41" i="58"/>
  <c r="I41" i="58"/>
  <c r="E41" i="58"/>
  <c r="A41" i="58"/>
  <c r="AC40" i="58"/>
  <c r="Y40" i="58"/>
  <c r="U40" i="58"/>
  <c r="Q40" i="58"/>
  <c r="M40" i="58"/>
  <c r="I40" i="58"/>
  <c r="E40" i="58"/>
  <c r="A40" i="58"/>
  <c r="AC39" i="58"/>
  <c r="Y39" i="58"/>
  <c r="U39" i="58"/>
  <c r="Q39" i="58"/>
  <c r="M39" i="58"/>
  <c r="I39" i="58"/>
  <c r="E39" i="58"/>
  <c r="A39" i="58"/>
  <c r="AC38" i="58"/>
  <c r="Y38" i="58"/>
  <c r="U38" i="58"/>
  <c r="Q38" i="58"/>
  <c r="M38" i="58"/>
  <c r="I38" i="58"/>
  <c r="E38" i="58"/>
  <c r="A38" i="58"/>
  <c r="AC37" i="58"/>
  <c r="Y37" i="58"/>
  <c r="U37" i="58"/>
  <c r="Q37" i="58"/>
  <c r="M37" i="58"/>
  <c r="I37" i="58"/>
  <c r="E37" i="58"/>
  <c r="A37" i="58"/>
  <c r="AC36" i="58"/>
  <c r="Y36" i="58"/>
  <c r="U36" i="58"/>
  <c r="Q36" i="58"/>
  <c r="M36" i="58"/>
  <c r="I36" i="58"/>
  <c r="E36" i="58"/>
  <c r="A36" i="58"/>
  <c r="AC35" i="58"/>
  <c r="Y35" i="58"/>
  <c r="U35" i="58"/>
  <c r="Q35" i="58"/>
  <c r="M35" i="58"/>
  <c r="I35" i="58"/>
  <c r="E35" i="58"/>
  <c r="A35" i="58"/>
  <c r="AC34" i="58"/>
  <c r="Y34" i="58"/>
  <c r="U34" i="58"/>
  <c r="Q34" i="58"/>
  <c r="M34" i="58"/>
  <c r="I34" i="58"/>
  <c r="E34" i="58"/>
  <c r="A34" i="58"/>
  <c r="AC33" i="58"/>
  <c r="Y33" i="58"/>
  <c r="U33" i="58"/>
  <c r="Q33" i="58"/>
  <c r="M33" i="58"/>
  <c r="I33" i="58"/>
  <c r="E33" i="58"/>
  <c r="A33" i="58"/>
  <c r="AC32" i="58"/>
  <c r="Y32" i="58"/>
  <c r="U32" i="58"/>
  <c r="Q32" i="58"/>
  <c r="M32" i="58"/>
  <c r="I32" i="58"/>
  <c r="E32" i="58"/>
  <c r="A32" i="58"/>
  <c r="AC31" i="58"/>
  <c r="Y31" i="58"/>
  <c r="U31" i="58"/>
  <c r="Q31" i="58"/>
  <c r="M31" i="58"/>
  <c r="I31" i="58"/>
  <c r="E31" i="58"/>
  <c r="A31" i="58"/>
  <c r="AC30" i="58"/>
  <c r="Y30" i="58"/>
  <c r="U30" i="58"/>
  <c r="Q30" i="58"/>
  <c r="M30" i="58"/>
  <c r="I30" i="58"/>
  <c r="E30" i="58"/>
  <c r="A30" i="58"/>
  <c r="AC29" i="58"/>
  <c r="Y29" i="58"/>
  <c r="U29" i="58"/>
  <c r="Q29" i="58"/>
  <c r="M29" i="58"/>
  <c r="I29" i="58"/>
  <c r="E29" i="58"/>
  <c r="A29" i="58"/>
  <c r="AC28" i="58"/>
  <c r="Y28" i="58"/>
  <c r="U28" i="58"/>
  <c r="Q28" i="58"/>
  <c r="M28" i="58"/>
  <c r="I28" i="58"/>
  <c r="E28" i="58"/>
  <c r="A28" i="58"/>
  <c r="AC27" i="58"/>
  <c r="Y27" i="58"/>
  <c r="U27" i="58"/>
  <c r="Q27" i="58"/>
  <c r="M27" i="58"/>
  <c r="I27" i="58"/>
  <c r="E27" i="58"/>
  <c r="A27" i="58"/>
  <c r="AC26" i="58"/>
  <c r="Y26" i="58"/>
  <c r="U26" i="58"/>
  <c r="Q26" i="58"/>
  <c r="M26" i="58"/>
  <c r="I26" i="58"/>
  <c r="E26" i="58"/>
  <c r="A26" i="58"/>
  <c r="AC25" i="58"/>
  <c r="Y25" i="58"/>
  <c r="U25" i="58"/>
  <c r="Q25" i="58"/>
  <c r="M25" i="58"/>
  <c r="I25" i="58"/>
  <c r="E25" i="58"/>
  <c r="A25" i="58"/>
  <c r="AC24" i="58"/>
  <c r="Y24" i="58"/>
  <c r="U24" i="58"/>
  <c r="Q24" i="58"/>
  <c r="M24" i="58"/>
  <c r="I24" i="58"/>
  <c r="E24" i="58"/>
  <c r="A24" i="58"/>
  <c r="AC23" i="58"/>
  <c r="Y23" i="58"/>
  <c r="U23" i="58"/>
  <c r="Q23" i="58"/>
  <c r="M23" i="58"/>
  <c r="I23" i="58"/>
  <c r="E23" i="58"/>
  <c r="A23" i="58"/>
  <c r="AC22" i="58"/>
  <c r="Y22" i="58"/>
  <c r="U22" i="58"/>
  <c r="Q22" i="58"/>
  <c r="M22" i="58"/>
  <c r="I22" i="58"/>
  <c r="E22" i="58"/>
  <c r="A22" i="58"/>
  <c r="AC21" i="58"/>
  <c r="Y21" i="58"/>
  <c r="U21" i="58"/>
  <c r="Q21" i="58"/>
  <c r="M21" i="58"/>
  <c r="E21" i="58"/>
  <c r="A21" i="58"/>
  <c r="Y20" i="58"/>
  <c r="U20" i="58"/>
  <c r="Q20" i="58"/>
  <c r="M20" i="58"/>
  <c r="E20" i="58"/>
  <c r="A20" i="58"/>
  <c r="U19" i="58"/>
  <c r="Q19" i="58"/>
  <c r="M19" i="58"/>
  <c r="E19" i="58"/>
  <c r="U18" i="58"/>
  <c r="M18" i="58"/>
  <c r="E18" i="58"/>
  <c r="M17" i="58"/>
  <c r="E17" i="58"/>
  <c r="M16" i="58"/>
  <c r="E16" i="58"/>
  <c r="M15" i="58"/>
  <c r="E15" i="58"/>
  <c r="E14" i="58"/>
  <c r="E13" i="58"/>
  <c r="E12" i="58"/>
  <c r="E11" i="58"/>
  <c r="AC6" i="58"/>
  <c r="AC7" i="58" s="1"/>
  <c r="AC8" i="58" s="1"/>
  <c r="AC9" i="58" s="1"/>
  <c r="AC10" i="58" s="1"/>
  <c r="AC11" i="58" s="1"/>
  <c r="AC12" i="58" s="1"/>
  <c r="AC13" i="58" s="1"/>
  <c r="AC14" i="58" s="1"/>
  <c r="AC15" i="58" s="1"/>
  <c r="AC16" i="58" s="1"/>
  <c r="AC17" i="58" s="1"/>
  <c r="AC18" i="58" s="1"/>
  <c r="AC19" i="58" s="1"/>
  <c r="AC20" i="58" s="1"/>
  <c r="Y6" i="58"/>
  <c r="Y7" i="58" s="1"/>
  <c r="Y8" i="58" s="1"/>
  <c r="Y9" i="58" s="1"/>
  <c r="Y10" i="58" s="1"/>
  <c r="Y11" i="58" s="1"/>
  <c r="Y12" i="58" s="1"/>
  <c r="Y13" i="58" s="1"/>
  <c r="Y14" i="58" s="1"/>
  <c r="Y15" i="58" s="1"/>
  <c r="Y16" i="58" s="1"/>
  <c r="Y17" i="58" s="1"/>
  <c r="Y18" i="58" s="1"/>
  <c r="Y19" i="58" s="1"/>
  <c r="U6" i="58"/>
  <c r="U7" i="58" s="1"/>
  <c r="U8" i="58" s="1"/>
  <c r="U9" i="58" s="1"/>
  <c r="U10" i="58" s="1"/>
  <c r="U11" i="58" s="1"/>
  <c r="U12" i="58" s="1"/>
  <c r="U13" i="58" s="1"/>
  <c r="U14" i="58" s="1"/>
  <c r="U15" i="58" s="1"/>
  <c r="U16" i="58" s="1"/>
  <c r="U17" i="58" s="1"/>
  <c r="Q6" i="58"/>
  <c r="Q7" i="58" s="1"/>
  <c r="Q8" i="58" s="1"/>
  <c r="Q9" i="58" s="1"/>
  <c r="Q10" i="58" s="1"/>
  <c r="Q11" i="58" s="1"/>
  <c r="Q12" i="58" s="1"/>
  <c r="Q13" i="58" s="1"/>
  <c r="Q14" i="58" s="1"/>
  <c r="Q15" i="58" s="1"/>
  <c r="Q16" i="58" s="1"/>
  <c r="Q17" i="58" s="1"/>
  <c r="Q18" i="58" s="1"/>
  <c r="M6" i="58"/>
  <c r="M7" i="58" s="1"/>
  <c r="M8" i="58" s="1"/>
  <c r="M9" i="58" s="1"/>
  <c r="M10" i="58" s="1"/>
  <c r="M11" i="58" s="1"/>
  <c r="M12" i="58" s="1"/>
  <c r="M13" i="58" s="1"/>
  <c r="M14" i="58" s="1"/>
  <c r="I6" i="58"/>
  <c r="I7" i="58" s="1"/>
  <c r="I8" i="58" s="1"/>
  <c r="I9" i="58" s="1"/>
  <c r="I10" i="58" s="1"/>
  <c r="I11" i="58" s="1"/>
  <c r="I12" i="58" s="1"/>
  <c r="I13" i="58" s="1"/>
  <c r="I14" i="58" s="1"/>
  <c r="I15" i="58" s="1"/>
  <c r="I16" i="58" s="1"/>
  <c r="I17" i="58" s="1"/>
  <c r="I18" i="58" s="1"/>
  <c r="I19" i="58" s="1"/>
  <c r="I20" i="58" s="1"/>
  <c r="I21" i="58" s="1"/>
  <c r="E6" i="58"/>
  <c r="E7" i="58" s="1"/>
  <c r="E8" i="58" s="1"/>
  <c r="E9" i="58" s="1"/>
  <c r="E10" i="58" s="1"/>
  <c r="A6" i="58"/>
  <c r="A7" i="58" s="1"/>
  <c r="A8" i="58" s="1"/>
  <c r="A9" i="58" s="1"/>
  <c r="A10" i="58" s="1"/>
  <c r="A11" i="58" s="1"/>
  <c r="A12" i="58" s="1"/>
  <c r="A13" i="58" s="1"/>
  <c r="A14" i="58" s="1"/>
  <c r="A15" i="58" s="1"/>
  <c r="A16" i="58" s="1"/>
  <c r="A17" i="58" s="1"/>
  <c r="A18" i="58" s="1"/>
  <c r="A19" i="58" s="1"/>
  <c r="AC65" i="65"/>
  <c r="Y65" i="65"/>
  <c r="U65" i="65"/>
  <c r="Q65" i="65"/>
  <c r="M65" i="65"/>
  <c r="I65" i="65"/>
  <c r="E65" i="65"/>
  <c r="A65" i="65"/>
  <c r="AC64" i="65"/>
  <c r="Y64" i="65"/>
  <c r="U64" i="65"/>
  <c r="Q64" i="65"/>
  <c r="M64" i="65"/>
  <c r="I64" i="65"/>
  <c r="E64" i="65"/>
  <c r="A64" i="65"/>
  <c r="AC63" i="65"/>
  <c r="Y63" i="65"/>
  <c r="U63" i="65"/>
  <c r="Q63" i="65"/>
  <c r="M63" i="65"/>
  <c r="I63" i="65"/>
  <c r="E63" i="65"/>
  <c r="A63" i="65"/>
  <c r="AC62" i="65"/>
  <c r="Y62" i="65"/>
  <c r="U62" i="65"/>
  <c r="Q62" i="65"/>
  <c r="M62" i="65"/>
  <c r="I62" i="65"/>
  <c r="E62" i="65"/>
  <c r="A62" i="65"/>
  <c r="AC61" i="65"/>
  <c r="Y61" i="65"/>
  <c r="U61" i="65"/>
  <c r="Q61" i="65"/>
  <c r="M61" i="65"/>
  <c r="I61" i="65"/>
  <c r="E61" i="65"/>
  <c r="A61" i="65"/>
  <c r="AC60" i="65"/>
  <c r="Y60" i="65"/>
  <c r="U60" i="65"/>
  <c r="Q60" i="65"/>
  <c r="M60" i="65"/>
  <c r="I60" i="65"/>
  <c r="E60" i="65"/>
  <c r="A60" i="65"/>
  <c r="AC59" i="65"/>
  <c r="Y59" i="65"/>
  <c r="U59" i="65"/>
  <c r="Q59" i="65"/>
  <c r="M59" i="65"/>
  <c r="I59" i="65"/>
  <c r="E59" i="65"/>
  <c r="A59" i="65"/>
  <c r="AC58" i="65"/>
  <c r="Y58" i="65"/>
  <c r="U58" i="65"/>
  <c r="Q58" i="65"/>
  <c r="M58" i="65"/>
  <c r="I58" i="65"/>
  <c r="E58" i="65"/>
  <c r="A58" i="65"/>
  <c r="AC57" i="65"/>
  <c r="Y57" i="65"/>
  <c r="U57" i="65"/>
  <c r="Q57" i="65"/>
  <c r="M57" i="65"/>
  <c r="I57" i="65"/>
  <c r="E57" i="65"/>
  <c r="A57" i="65"/>
  <c r="AC56" i="65"/>
  <c r="Y56" i="65"/>
  <c r="U56" i="65"/>
  <c r="Q56" i="65"/>
  <c r="M56" i="65"/>
  <c r="I56" i="65"/>
  <c r="E56" i="65"/>
  <c r="A56" i="65"/>
  <c r="AC55" i="65"/>
  <c r="Y55" i="65"/>
  <c r="U55" i="65"/>
  <c r="Q55" i="65"/>
  <c r="M55" i="65"/>
  <c r="I55" i="65"/>
  <c r="E55" i="65"/>
  <c r="A55" i="65"/>
  <c r="AC54" i="65"/>
  <c r="Y54" i="65"/>
  <c r="U54" i="65"/>
  <c r="Q54" i="65"/>
  <c r="M54" i="65"/>
  <c r="I54" i="65"/>
  <c r="E54" i="65"/>
  <c r="A54" i="65"/>
  <c r="AC53" i="65"/>
  <c r="Y53" i="65"/>
  <c r="U53" i="65"/>
  <c r="Q53" i="65"/>
  <c r="M53" i="65"/>
  <c r="I53" i="65"/>
  <c r="E53" i="65"/>
  <c r="A53" i="65"/>
  <c r="AC52" i="65"/>
  <c r="Y52" i="65"/>
  <c r="U52" i="65"/>
  <c r="Q52" i="65"/>
  <c r="M52" i="65"/>
  <c r="I52" i="65"/>
  <c r="E52" i="65"/>
  <c r="A52" i="65"/>
  <c r="AC51" i="65"/>
  <c r="Y51" i="65"/>
  <c r="U51" i="65"/>
  <c r="Q51" i="65"/>
  <c r="M51" i="65"/>
  <c r="I51" i="65"/>
  <c r="E51" i="65"/>
  <c r="A51" i="65"/>
  <c r="AC50" i="65"/>
  <c r="Y50" i="65"/>
  <c r="U50" i="65"/>
  <c r="Q50" i="65"/>
  <c r="M50" i="65"/>
  <c r="I50" i="65"/>
  <c r="E50" i="65"/>
  <c r="A50" i="65"/>
  <c r="AC49" i="65"/>
  <c r="Y49" i="65"/>
  <c r="U49" i="65"/>
  <c r="Q49" i="65"/>
  <c r="M49" i="65"/>
  <c r="I49" i="65"/>
  <c r="E49" i="65"/>
  <c r="A49" i="65"/>
  <c r="AC48" i="65"/>
  <c r="Y48" i="65"/>
  <c r="U48" i="65"/>
  <c r="Q48" i="65"/>
  <c r="M48" i="65"/>
  <c r="I48" i="65"/>
  <c r="E48" i="65"/>
  <c r="A48" i="65"/>
  <c r="AC47" i="65"/>
  <c r="Y47" i="65"/>
  <c r="U47" i="65"/>
  <c r="Q47" i="65"/>
  <c r="M47" i="65"/>
  <c r="I47" i="65"/>
  <c r="E47" i="65"/>
  <c r="A47" i="65"/>
  <c r="AC46" i="65"/>
  <c r="Y46" i="65"/>
  <c r="U46" i="65"/>
  <c r="Q46" i="65"/>
  <c r="M46" i="65"/>
  <c r="I46" i="65"/>
  <c r="E46" i="65"/>
  <c r="A46" i="65"/>
  <c r="AC45" i="65"/>
  <c r="Y45" i="65"/>
  <c r="U45" i="65"/>
  <c r="Q45" i="65"/>
  <c r="M45" i="65"/>
  <c r="I45" i="65"/>
  <c r="E45" i="65"/>
  <c r="A45" i="65"/>
  <c r="AC44" i="65"/>
  <c r="Y44" i="65"/>
  <c r="U44" i="65"/>
  <c r="Q44" i="65"/>
  <c r="M44" i="65"/>
  <c r="I44" i="65"/>
  <c r="E44" i="65"/>
  <c r="A44" i="65"/>
  <c r="AC43" i="65"/>
  <c r="Y43" i="65"/>
  <c r="U43" i="65"/>
  <c r="Q43" i="65"/>
  <c r="M43" i="65"/>
  <c r="I43" i="65"/>
  <c r="E43" i="65"/>
  <c r="A43" i="65"/>
  <c r="AC42" i="65"/>
  <c r="Y42" i="65"/>
  <c r="U42" i="65"/>
  <c r="Q42" i="65"/>
  <c r="M42" i="65"/>
  <c r="I42" i="65"/>
  <c r="E42" i="65"/>
  <c r="A42" i="65"/>
  <c r="AC41" i="65"/>
  <c r="Y41" i="65"/>
  <c r="U41" i="65"/>
  <c r="Q41" i="65"/>
  <c r="M41" i="65"/>
  <c r="I41" i="65"/>
  <c r="E41" i="65"/>
  <c r="A41" i="65"/>
  <c r="AC40" i="65"/>
  <c r="Y40" i="65"/>
  <c r="U40" i="65"/>
  <c r="Q40" i="65"/>
  <c r="M40" i="65"/>
  <c r="I40" i="65"/>
  <c r="E40" i="65"/>
  <c r="A40" i="65"/>
  <c r="AC39" i="65"/>
  <c r="Y39" i="65"/>
  <c r="U39" i="65"/>
  <c r="Q39" i="65"/>
  <c r="M39" i="65"/>
  <c r="I39" i="65"/>
  <c r="E39" i="65"/>
  <c r="A39" i="65"/>
  <c r="AC38" i="65"/>
  <c r="Y38" i="65"/>
  <c r="U38" i="65"/>
  <c r="Q38" i="65"/>
  <c r="M38" i="65"/>
  <c r="I38" i="65"/>
  <c r="E38" i="65"/>
  <c r="A38" i="65"/>
  <c r="AC37" i="65"/>
  <c r="Y37" i="65"/>
  <c r="U37" i="65"/>
  <c r="Q37" i="65"/>
  <c r="M37" i="65"/>
  <c r="I37" i="65"/>
  <c r="E37" i="65"/>
  <c r="A37" i="65"/>
  <c r="AC36" i="65"/>
  <c r="Y36" i="65"/>
  <c r="U36" i="65"/>
  <c r="Q36" i="65"/>
  <c r="M36" i="65"/>
  <c r="I36" i="65"/>
  <c r="E36" i="65"/>
  <c r="A36" i="65"/>
  <c r="AC35" i="65"/>
  <c r="Y35" i="65"/>
  <c r="U35" i="65"/>
  <c r="Q35" i="65"/>
  <c r="M35" i="65"/>
  <c r="I35" i="65"/>
  <c r="E35" i="65"/>
  <c r="A35" i="65"/>
  <c r="AC34" i="65"/>
  <c r="Y34" i="65"/>
  <c r="U34" i="65"/>
  <c r="Q34" i="65"/>
  <c r="M34" i="65"/>
  <c r="I34" i="65"/>
  <c r="E34" i="65"/>
  <c r="A34" i="65"/>
  <c r="AC33" i="65"/>
  <c r="Y33" i="65"/>
  <c r="U33" i="65"/>
  <c r="Q33" i="65"/>
  <c r="M33" i="65"/>
  <c r="I33" i="65"/>
  <c r="E33" i="65"/>
  <c r="A33" i="65"/>
  <c r="AC32" i="65"/>
  <c r="Y32" i="65"/>
  <c r="U32" i="65"/>
  <c r="Q32" i="65"/>
  <c r="M32" i="65"/>
  <c r="I32" i="65"/>
  <c r="E32" i="65"/>
  <c r="A32" i="65"/>
  <c r="AC31" i="65"/>
  <c r="Y31" i="65"/>
  <c r="U31" i="65"/>
  <c r="Q31" i="65"/>
  <c r="M31" i="65"/>
  <c r="I31" i="65"/>
  <c r="E31" i="65"/>
  <c r="A31" i="65"/>
  <c r="AC30" i="65"/>
  <c r="Y30" i="65"/>
  <c r="U30" i="65"/>
  <c r="Q30" i="65"/>
  <c r="M30" i="65"/>
  <c r="I30" i="65"/>
  <c r="E30" i="65"/>
  <c r="A30" i="65"/>
  <c r="AC29" i="65"/>
  <c r="Y29" i="65"/>
  <c r="U29" i="65"/>
  <c r="Q29" i="65"/>
  <c r="M29" i="65"/>
  <c r="I29" i="65"/>
  <c r="E29" i="65"/>
  <c r="A29" i="65"/>
  <c r="AC28" i="65"/>
  <c r="Y28" i="65"/>
  <c r="U28" i="65"/>
  <c r="Q28" i="65"/>
  <c r="M28" i="65"/>
  <c r="I28" i="65"/>
  <c r="E28" i="65"/>
  <c r="AC27" i="65"/>
  <c r="Y27" i="65"/>
  <c r="U27" i="65"/>
  <c r="Q27" i="65"/>
  <c r="M27" i="65"/>
  <c r="I27" i="65"/>
  <c r="E27" i="65"/>
  <c r="Y26" i="65"/>
  <c r="U26" i="65"/>
  <c r="Q26" i="65"/>
  <c r="M26" i="65"/>
  <c r="I26" i="65"/>
  <c r="E26" i="65"/>
  <c r="Y25" i="65"/>
  <c r="U25" i="65"/>
  <c r="Q25" i="65"/>
  <c r="M25" i="65"/>
  <c r="I25" i="65"/>
  <c r="E25" i="65"/>
  <c r="Y24" i="65"/>
  <c r="U24" i="65"/>
  <c r="Q24" i="65"/>
  <c r="M24" i="65"/>
  <c r="E24" i="65"/>
  <c r="Y23" i="65"/>
  <c r="U23" i="65"/>
  <c r="M23" i="65"/>
  <c r="E23" i="65"/>
  <c r="U22" i="65"/>
  <c r="M22" i="65"/>
  <c r="E22" i="65"/>
  <c r="U21" i="65"/>
  <c r="M21" i="65"/>
  <c r="E21" i="65"/>
  <c r="M20" i="65"/>
  <c r="E20" i="65"/>
  <c r="M19" i="65"/>
  <c r="E19" i="65"/>
  <c r="M18" i="65"/>
  <c r="E18" i="65"/>
  <c r="E17" i="65"/>
  <c r="E16" i="65"/>
  <c r="E15" i="65"/>
  <c r="E14" i="65"/>
  <c r="E13" i="65"/>
  <c r="E12" i="65"/>
  <c r="AC6" i="65"/>
  <c r="AC7" i="65" s="1"/>
  <c r="AC8" i="65" s="1"/>
  <c r="AC9" i="65" s="1"/>
  <c r="AC10" i="65" s="1"/>
  <c r="AC11" i="65" s="1"/>
  <c r="AC12" i="65" s="1"/>
  <c r="AC13" i="65" s="1"/>
  <c r="AC14" i="65" s="1"/>
  <c r="AC15" i="65" s="1"/>
  <c r="AC16" i="65" s="1"/>
  <c r="AC17" i="65" s="1"/>
  <c r="AC18" i="65" s="1"/>
  <c r="AC19" i="65" s="1"/>
  <c r="AC20" i="65" s="1"/>
  <c r="AC21" i="65" s="1"/>
  <c r="AC22" i="65" s="1"/>
  <c r="AC23" i="65" s="1"/>
  <c r="AC24" i="65" s="1"/>
  <c r="AC25" i="65" s="1"/>
  <c r="AC26" i="65" s="1"/>
  <c r="Y6" i="65"/>
  <c r="Y7" i="65" s="1"/>
  <c r="Y8" i="65" s="1"/>
  <c r="Y9" i="65" s="1"/>
  <c r="Y10" i="65" s="1"/>
  <c r="Y11" i="65" s="1"/>
  <c r="Y12" i="65" s="1"/>
  <c r="Y13" i="65" s="1"/>
  <c r="Y14" i="65" s="1"/>
  <c r="Y15" i="65" s="1"/>
  <c r="Y16" i="65" s="1"/>
  <c r="Y17" i="65" s="1"/>
  <c r="Y18" i="65" s="1"/>
  <c r="Y19" i="65" s="1"/>
  <c r="Y20" i="65" s="1"/>
  <c r="Y21" i="65" s="1"/>
  <c r="Y22" i="65" s="1"/>
  <c r="U6" i="65"/>
  <c r="U7" i="65" s="1"/>
  <c r="U8" i="65" s="1"/>
  <c r="U9" i="65" s="1"/>
  <c r="U10" i="65" s="1"/>
  <c r="U11" i="65" s="1"/>
  <c r="U12" i="65" s="1"/>
  <c r="U13" i="65" s="1"/>
  <c r="U14" i="65" s="1"/>
  <c r="U15" i="65" s="1"/>
  <c r="U16" i="65" s="1"/>
  <c r="U17" i="65" s="1"/>
  <c r="U18" i="65" s="1"/>
  <c r="U19" i="65" s="1"/>
  <c r="U20" i="65" s="1"/>
  <c r="Q6" i="65"/>
  <c r="Q7" i="65" s="1"/>
  <c r="Q8" i="65" s="1"/>
  <c r="Q9" i="65" s="1"/>
  <c r="Q10" i="65" s="1"/>
  <c r="Q11" i="65" s="1"/>
  <c r="Q12" i="65" s="1"/>
  <c r="Q13" i="65" s="1"/>
  <c r="Q14" i="65" s="1"/>
  <c r="Q15" i="65" s="1"/>
  <c r="Q16" i="65" s="1"/>
  <c r="Q17" i="65" s="1"/>
  <c r="Q18" i="65" s="1"/>
  <c r="Q19" i="65" s="1"/>
  <c r="Q20" i="65" s="1"/>
  <c r="Q21" i="65" s="1"/>
  <c r="Q22" i="65" s="1"/>
  <c r="Q23" i="65" s="1"/>
  <c r="M6" i="65"/>
  <c r="M7" i="65" s="1"/>
  <c r="M8" i="65" s="1"/>
  <c r="M9" i="65" s="1"/>
  <c r="M10" i="65" s="1"/>
  <c r="M11" i="65" s="1"/>
  <c r="M12" i="65" s="1"/>
  <c r="M13" i="65" s="1"/>
  <c r="M14" i="65" s="1"/>
  <c r="M15" i="65" s="1"/>
  <c r="M16" i="65" s="1"/>
  <c r="M17" i="65" s="1"/>
  <c r="I6" i="65"/>
  <c r="I7" i="65" s="1"/>
  <c r="I8" i="65" s="1"/>
  <c r="I9" i="65" s="1"/>
  <c r="I10" i="65" s="1"/>
  <c r="I11" i="65" s="1"/>
  <c r="I12" i="65" s="1"/>
  <c r="I13" i="65" s="1"/>
  <c r="I14" i="65" s="1"/>
  <c r="I15" i="65" s="1"/>
  <c r="I16" i="65" s="1"/>
  <c r="I17" i="65" s="1"/>
  <c r="I18" i="65" s="1"/>
  <c r="I19" i="65" s="1"/>
  <c r="I20" i="65" s="1"/>
  <c r="I21" i="65" s="1"/>
  <c r="I22" i="65" s="1"/>
  <c r="I23" i="65" s="1"/>
  <c r="I24" i="65" s="1"/>
  <c r="E6" i="65"/>
  <c r="E7" i="65" s="1"/>
  <c r="E8" i="65" s="1"/>
  <c r="E9" i="65" s="1"/>
  <c r="E10" i="65" s="1"/>
  <c r="E11" i="65" s="1"/>
  <c r="A6" i="65"/>
  <c r="A7" i="65" s="1"/>
  <c r="A8" i="65" s="1"/>
  <c r="A9" i="65" s="1"/>
  <c r="A10" i="65" s="1"/>
  <c r="A11" i="65" s="1"/>
  <c r="A12" i="65" s="1"/>
  <c r="A13" i="65" s="1"/>
  <c r="A14" i="65" s="1"/>
  <c r="A15" i="65" s="1"/>
  <c r="A16" i="65" s="1"/>
  <c r="A17" i="65" s="1"/>
  <c r="A18" i="65" s="1"/>
  <c r="A19" i="65" s="1"/>
  <c r="A20" i="65" s="1"/>
  <c r="A21" i="65" s="1"/>
  <c r="A22" i="65" s="1"/>
  <c r="A23" i="65" s="1"/>
  <c r="A24" i="65" s="1"/>
  <c r="A25" i="65" s="1"/>
  <c r="A26" i="65" s="1"/>
  <c r="A27" i="65" s="1"/>
  <c r="A28" i="65" s="1"/>
  <c r="D300" i="53"/>
  <c r="C300" i="53"/>
  <c r="B300" i="53"/>
  <c r="A300" i="53"/>
  <c r="D299" i="53"/>
  <c r="C299" i="53"/>
  <c r="B299" i="53"/>
  <c r="A299" i="53"/>
  <c r="D298" i="53"/>
  <c r="C298" i="53"/>
  <c r="B298" i="53"/>
  <c r="A298" i="53"/>
  <c r="D297" i="53"/>
  <c r="C297" i="53"/>
  <c r="B297" i="53"/>
  <c r="A297" i="53"/>
  <c r="D296" i="53"/>
  <c r="C296" i="53"/>
  <c r="B296" i="53"/>
  <c r="A296" i="53"/>
  <c r="D295" i="53"/>
  <c r="C295" i="53"/>
  <c r="B295" i="53"/>
  <c r="A295" i="53"/>
  <c r="D294" i="53"/>
  <c r="C294" i="53"/>
  <c r="B294" i="53"/>
  <c r="A294" i="53"/>
  <c r="D293" i="53"/>
  <c r="C293" i="53"/>
  <c r="B293" i="53"/>
  <c r="A293" i="53"/>
  <c r="D292" i="53"/>
  <c r="C292" i="53"/>
  <c r="B292" i="53"/>
  <c r="A292" i="53"/>
  <c r="D291" i="53"/>
  <c r="C291" i="53"/>
  <c r="B291" i="53"/>
  <c r="A291" i="53"/>
  <c r="D290" i="53"/>
  <c r="C290" i="53"/>
  <c r="B290" i="53"/>
  <c r="A290" i="53"/>
  <c r="D289" i="53"/>
  <c r="C289" i="53"/>
  <c r="B289" i="53"/>
  <c r="A289" i="53"/>
  <c r="D288" i="53"/>
  <c r="C288" i="53"/>
  <c r="B288" i="53"/>
  <c r="A288" i="53"/>
  <c r="D287" i="53"/>
  <c r="C287" i="53"/>
  <c r="B287" i="53"/>
  <c r="A287" i="53"/>
  <c r="D286" i="53"/>
  <c r="C286" i="53"/>
  <c r="B286" i="53"/>
  <c r="A286" i="53"/>
  <c r="D285" i="53"/>
  <c r="C285" i="53"/>
  <c r="B285" i="53"/>
  <c r="A285" i="53"/>
  <c r="D284" i="53"/>
  <c r="C284" i="53"/>
  <c r="B284" i="53"/>
  <c r="A284" i="53"/>
  <c r="D283" i="53"/>
  <c r="C283" i="53"/>
  <c r="B283" i="53"/>
  <c r="A283" i="53"/>
  <c r="D282" i="53"/>
  <c r="C282" i="53"/>
  <c r="B282" i="53"/>
  <c r="A282" i="53"/>
  <c r="D281" i="53"/>
  <c r="C281" i="53"/>
  <c r="B281" i="53"/>
  <c r="A281" i="53"/>
  <c r="D280" i="53"/>
  <c r="C280" i="53"/>
  <c r="B280" i="53"/>
  <c r="A280" i="53"/>
  <c r="D279" i="53"/>
  <c r="C279" i="53"/>
  <c r="B279" i="53"/>
  <c r="A279" i="53"/>
  <c r="D278" i="53"/>
  <c r="C278" i="53"/>
  <c r="B278" i="53"/>
  <c r="A278" i="53"/>
  <c r="D277" i="53"/>
  <c r="C277" i="53"/>
  <c r="B277" i="53"/>
  <c r="A277" i="53"/>
  <c r="D276" i="53"/>
  <c r="C276" i="53"/>
  <c r="B276" i="53"/>
  <c r="A276" i="53"/>
  <c r="D275" i="53"/>
  <c r="C275" i="53"/>
  <c r="B275" i="53"/>
  <c r="A275" i="53"/>
  <c r="D274" i="53"/>
  <c r="C274" i="53"/>
  <c r="B274" i="53"/>
  <c r="A274" i="53"/>
  <c r="D273" i="53"/>
  <c r="C273" i="53"/>
  <c r="B273" i="53"/>
  <c r="A273" i="53"/>
  <c r="D272" i="53"/>
  <c r="C272" i="53"/>
  <c r="B272" i="53"/>
  <c r="A272" i="53"/>
  <c r="D271" i="53"/>
  <c r="C271" i="53"/>
  <c r="B271" i="53"/>
  <c r="A271" i="53"/>
  <c r="D270" i="53"/>
  <c r="C270" i="53"/>
  <c r="B270" i="53"/>
  <c r="A270" i="53"/>
  <c r="D269" i="53"/>
  <c r="C269" i="53"/>
  <c r="B269" i="53"/>
  <c r="A269" i="53"/>
  <c r="D268" i="53"/>
  <c r="C268" i="53"/>
  <c r="B268" i="53"/>
  <c r="A268" i="53"/>
  <c r="D267" i="53"/>
  <c r="C267" i="53"/>
  <c r="B267" i="53"/>
  <c r="A267" i="53"/>
  <c r="D266" i="53"/>
  <c r="C266" i="53"/>
  <c r="B266" i="53"/>
  <c r="A266" i="53"/>
  <c r="D265" i="53"/>
  <c r="C265" i="53"/>
  <c r="B265" i="53"/>
  <c r="A265" i="53"/>
  <c r="D264" i="53"/>
  <c r="C264" i="53"/>
  <c r="B264" i="53"/>
  <c r="A264" i="53"/>
  <c r="D263" i="53"/>
  <c r="C263" i="53"/>
  <c r="B263" i="53"/>
  <c r="A263" i="53"/>
  <c r="D262" i="53"/>
  <c r="C262" i="53"/>
  <c r="B262" i="53"/>
  <c r="A262" i="53"/>
  <c r="D261" i="53"/>
  <c r="C261" i="53"/>
  <c r="B261" i="53"/>
  <c r="A261" i="53"/>
  <c r="D260" i="53"/>
  <c r="C260" i="53"/>
  <c r="B260" i="53"/>
  <c r="A260" i="53"/>
  <c r="D259" i="53"/>
  <c r="C259" i="53"/>
  <c r="B259" i="53"/>
  <c r="A259" i="53"/>
  <c r="D258" i="53"/>
  <c r="C258" i="53"/>
  <c r="B258" i="53"/>
  <c r="A258" i="53"/>
  <c r="D257" i="53"/>
  <c r="C257" i="53"/>
  <c r="B257" i="53"/>
  <c r="A257" i="53"/>
  <c r="D256" i="53"/>
  <c r="C256" i="53"/>
  <c r="B256" i="53"/>
  <c r="A256" i="53"/>
  <c r="D255" i="53"/>
  <c r="C255" i="53"/>
  <c r="B255" i="53"/>
  <c r="A255" i="53"/>
  <c r="D254" i="53"/>
  <c r="C254" i="53"/>
  <c r="B254" i="53"/>
  <c r="A254" i="53"/>
  <c r="D253" i="53"/>
  <c r="C253" i="53"/>
  <c r="B253" i="53"/>
  <c r="A253" i="53"/>
  <c r="D252" i="53"/>
  <c r="C252" i="53"/>
  <c r="B252" i="53"/>
  <c r="A252" i="53"/>
  <c r="D251" i="53"/>
  <c r="C251" i="53"/>
  <c r="B251" i="53"/>
  <c r="A251" i="53"/>
  <c r="D250" i="53"/>
  <c r="C250" i="53"/>
  <c r="B250" i="53"/>
  <c r="A250" i="53"/>
  <c r="D249" i="53"/>
  <c r="C249" i="53"/>
  <c r="B249" i="53"/>
  <c r="A249" i="53"/>
  <c r="D248" i="53"/>
  <c r="C248" i="53"/>
  <c r="B248" i="53"/>
  <c r="A248" i="53"/>
  <c r="D247" i="53"/>
  <c r="C247" i="53"/>
  <c r="B247" i="53"/>
  <c r="A247" i="53"/>
  <c r="D246" i="53"/>
  <c r="C246" i="53"/>
  <c r="B246" i="53"/>
  <c r="A246" i="53"/>
  <c r="D245" i="53"/>
  <c r="C245" i="53"/>
  <c r="B245" i="53"/>
  <c r="A245" i="53"/>
  <c r="D244" i="53"/>
  <c r="C244" i="53"/>
  <c r="B244" i="53"/>
  <c r="A244" i="53"/>
  <c r="D243" i="53"/>
  <c r="C243" i="53"/>
  <c r="B243" i="53"/>
  <c r="A243" i="53"/>
  <c r="D242" i="53"/>
  <c r="C242" i="53"/>
  <c r="B242" i="53"/>
  <c r="A242" i="53"/>
  <c r="D241" i="53"/>
  <c r="C241" i="53"/>
  <c r="B241" i="53"/>
  <c r="A241" i="53"/>
  <c r="D240" i="53"/>
  <c r="C240" i="53"/>
  <c r="B240" i="53"/>
  <c r="A240" i="53"/>
  <c r="D239" i="53"/>
  <c r="C239" i="53"/>
  <c r="B239" i="53"/>
  <c r="A239" i="53"/>
  <c r="D238" i="53"/>
  <c r="C238" i="53"/>
  <c r="B238" i="53"/>
  <c r="A238" i="53"/>
  <c r="D237" i="53"/>
  <c r="C237" i="53"/>
  <c r="B237" i="53"/>
  <c r="A237" i="53"/>
  <c r="D236" i="53"/>
  <c r="C236" i="53"/>
  <c r="B236" i="53"/>
  <c r="A236" i="53"/>
  <c r="D235" i="53"/>
  <c r="C235" i="53"/>
  <c r="B235" i="53"/>
  <c r="A235" i="53"/>
  <c r="D234" i="53"/>
  <c r="C234" i="53"/>
  <c r="B234" i="53"/>
  <c r="A234" i="53"/>
  <c r="D233" i="53"/>
  <c r="C233" i="53"/>
  <c r="B233" i="53"/>
  <c r="A233" i="53"/>
  <c r="D232" i="53"/>
  <c r="C232" i="53"/>
  <c r="B232" i="53"/>
  <c r="A232" i="53"/>
  <c r="D231" i="53"/>
  <c r="C231" i="53"/>
  <c r="B231" i="53"/>
  <c r="A231" i="53"/>
  <c r="D230" i="53"/>
  <c r="C230" i="53"/>
  <c r="B230" i="53"/>
  <c r="A230" i="53"/>
  <c r="D229" i="53"/>
  <c r="C229" i="53"/>
  <c r="B229" i="53"/>
  <c r="A229" i="53"/>
  <c r="D228" i="53"/>
  <c r="C228" i="53"/>
  <c r="B228" i="53"/>
  <c r="A228" i="53"/>
  <c r="D227" i="53"/>
  <c r="C227" i="53"/>
  <c r="B227" i="53"/>
  <c r="A227" i="53"/>
  <c r="D226" i="53"/>
  <c r="C226" i="53"/>
  <c r="B226" i="53"/>
  <c r="A226" i="53"/>
  <c r="D225" i="53"/>
  <c r="C225" i="53"/>
  <c r="B225" i="53"/>
  <c r="A225" i="53"/>
  <c r="D224" i="53"/>
  <c r="C224" i="53"/>
  <c r="B224" i="53"/>
  <c r="A224" i="53"/>
  <c r="D223" i="53"/>
  <c r="C223" i="53"/>
  <c r="B223" i="53"/>
  <c r="A223" i="53"/>
  <c r="D222" i="53"/>
  <c r="C222" i="53"/>
  <c r="B222" i="53"/>
  <c r="A222" i="53"/>
  <c r="D221" i="53"/>
  <c r="C221" i="53"/>
  <c r="B221" i="53"/>
  <c r="A221" i="53"/>
  <c r="D220" i="53"/>
  <c r="C220" i="53"/>
  <c r="B220" i="53"/>
  <c r="A220" i="53"/>
  <c r="D219" i="53"/>
  <c r="C219" i="53"/>
  <c r="B219" i="53"/>
  <c r="A219" i="53"/>
  <c r="D218" i="53"/>
  <c r="C218" i="53"/>
  <c r="B218" i="53"/>
  <c r="A218" i="53"/>
  <c r="D217" i="53"/>
  <c r="C217" i="53"/>
  <c r="B217" i="53"/>
  <c r="A217" i="53"/>
  <c r="D216" i="53"/>
  <c r="C216" i="53"/>
  <c r="B216" i="53"/>
  <c r="A216" i="53"/>
  <c r="D215" i="53"/>
  <c r="C215" i="53"/>
  <c r="B215" i="53"/>
  <c r="A215" i="53"/>
  <c r="D214" i="53"/>
  <c r="C214" i="53"/>
  <c r="B214" i="53"/>
  <c r="A214" i="53"/>
  <c r="D213" i="53"/>
  <c r="C213" i="53"/>
  <c r="B213" i="53"/>
  <c r="A213" i="53"/>
  <c r="D212" i="53"/>
  <c r="C212" i="53"/>
  <c r="B212" i="53"/>
  <c r="A212" i="53"/>
  <c r="D211" i="53"/>
  <c r="C211" i="53"/>
  <c r="B211" i="53"/>
  <c r="A211" i="53"/>
  <c r="D210" i="53"/>
  <c r="C210" i="53"/>
  <c r="B210" i="53"/>
  <c r="A210" i="53"/>
  <c r="D209" i="53"/>
  <c r="C209" i="53"/>
  <c r="B209" i="53"/>
  <c r="A209" i="53"/>
  <c r="D208" i="53"/>
  <c r="C208" i="53"/>
  <c r="B208" i="53"/>
  <c r="A208" i="53"/>
  <c r="D207" i="53"/>
  <c r="C207" i="53"/>
  <c r="B207" i="53"/>
  <c r="A207" i="53"/>
  <c r="D206" i="53"/>
  <c r="C206" i="53"/>
  <c r="B206" i="53"/>
  <c r="A206" i="53"/>
  <c r="D205" i="53"/>
  <c r="C205" i="53"/>
  <c r="B205" i="53"/>
  <c r="A205" i="53"/>
  <c r="D204" i="53"/>
  <c r="C204" i="53"/>
  <c r="B204" i="53"/>
  <c r="A204" i="53"/>
  <c r="D203" i="53"/>
  <c r="C203" i="53"/>
  <c r="B203" i="53"/>
  <c r="A203" i="53"/>
  <c r="D202" i="53"/>
  <c r="C202" i="53"/>
  <c r="B202" i="53"/>
  <c r="A202" i="53"/>
  <c r="D201" i="53"/>
  <c r="C201" i="53"/>
  <c r="B201" i="53"/>
  <c r="A201" i="53"/>
  <c r="D200" i="53"/>
  <c r="C200" i="53"/>
  <c r="B200" i="53"/>
  <c r="A200" i="53"/>
  <c r="D199" i="53"/>
  <c r="C199" i="53"/>
  <c r="B199" i="53"/>
  <c r="A199" i="53"/>
  <c r="D198" i="53"/>
  <c r="C198" i="53"/>
  <c r="B198" i="53"/>
  <c r="A198" i="53"/>
  <c r="D197" i="53"/>
  <c r="C197" i="53"/>
  <c r="B197" i="53"/>
  <c r="A197" i="53"/>
  <c r="D196" i="53"/>
  <c r="C196" i="53"/>
  <c r="B196" i="53"/>
  <c r="A196" i="53"/>
  <c r="D195" i="53"/>
  <c r="C195" i="53"/>
  <c r="B195" i="53"/>
  <c r="A195" i="53"/>
  <c r="D194" i="53"/>
  <c r="C194" i="53"/>
  <c r="B194" i="53"/>
  <c r="A194" i="53"/>
  <c r="D193" i="53"/>
  <c r="C193" i="53"/>
  <c r="B193" i="53"/>
  <c r="A193" i="53"/>
  <c r="D192" i="53"/>
  <c r="C192" i="53"/>
  <c r="B192" i="53"/>
  <c r="A192" i="53"/>
  <c r="D191" i="53"/>
  <c r="C191" i="53"/>
  <c r="B191" i="53"/>
  <c r="A191" i="53"/>
  <c r="D190" i="53"/>
  <c r="C190" i="53"/>
  <c r="B190" i="53"/>
  <c r="A190" i="53"/>
  <c r="D189" i="53"/>
  <c r="C189" i="53"/>
  <c r="B189" i="53"/>
  <c r="A189" i="53"/>
  <c r="D188" i="53"/>
  <c r="C188" i="53"/>
  <c r="B188" i="53"/>
  <c r="A188" i="53"/>
  <c r="D187" i="53"/>
  <c r="C187" i="53"/>
  <c r="B187" i="53"/>
  <c r="A187" i="53"/>
  <c r="D186" i="53"/>
  <c r="C186" i="53"/>
  <c r="B186" i="53"/>
  <c r="A186" i="53"/>
  <c r="D185" i="53"/>
  <c r="C185" i="53"/>
  <c r="B185" i="53"/>
  <c r="A185" i="53"/>
  <c r="D184" i="53"/>
  <c r="C184" i="53"/>
  <c r="B184" i="53"/>
  <c r="A184" i="53"/>
  <c r="D183" i="53"/>
  <c r="C183" i="53"/>
  <c r="B183" i="53"/>
  <c r="A183" i="53"/>
  <c r="D182" i="53"/>
  <c r="C182" i="53"/>
  <c r="B182" i="53"/>
  <c r="A182" i="53"/>
  <c r="D181" i="53"/>
  <c r="C181" i="53"/>
  <c r="B181" i="53"/>
  <c r="A181" i="53"/>
  <c r="D180" i="53"/>
  <c r="C180" i="53"/>
  <c r="B180" i="53"/>
  <c r="A180" i="53"/>
  <c r="D179" i="53"/>
  <c r="C179" i="53"/>
  <c r="B179" i="53"/>
  <c r="A179" i="53"/>
  <c r="D178" i="53"/>
  <c r="C178" i="53"/>
  <c r="B178" i="53"/>
  <c r="A178" i="53"/>
  <c r="D177" i="53"/>
  <c r="C177" i="53"/>
  <c r="B177" i="53"/>
  <c r="A177" i="53"/>
  <c r="D176" i="53"/>
  <c r="C176" i="53"/>
  <c r="B176" i="53"/>
  <c r="A176" i="53"/>
  <c r="D175" i="53"/>
  <c r="C175" i="53"/>
  <c r="B175" i="53"/>
  <c r="A175" i="53"/>
  <c r="D174" i="53"/>
  <c r="C174" i="53"/>
  <c r="B174" i="53"/>
  <c r="A174" i="53"/>
  <c r="D173" i="53"/>
  <c r="C173" i="53"/>
  <c r="B173" i="53"/>
  <c r="A173" i="53"/>
  <c r="D172" i="53"/>
  <c r="C172" i="53"/>
  <c r="B172" i="53"/>
  <c r="A172" i="53"/>
  <c r="D171" i="53"/>
  <c r="C171" i="53"/>
  <c r="B171" i="53"/>
  <c r="A171" i="53"/>
  <c r="D170" i="53"/>
  <c r="C170" i="53"/>
  <c r="B170" i="53"/>
  <c r="A170" i="53"/>
  <c r="D169" i="53"/>
  <c r="C169" i="53"/>
  <c r="B169" i="53"/>
  <c r="A169" i="53"/>
  <c r="D168" i="53"/>
  <c r="C168" i="53"/>
  <c r="B168" i="53"/>
  <c r="A168" i="53"/>
  <c r="D167" i="53"/>
  <c r="C167" i="53"/>
  <c r="B167" i="53"/>
  <c r="A167" i="53"/>
  <c r="D166" i="53"/>
  <c r="C166" i="53"/>
  <c r="B166" i="53"/>
  <c r="A166" i="53"/>
  <c r="D165" i="53"/>
  <c r="C165" i="53"/>
  <c r="B165" i="53"/>
  <c r="A165" i="53"/>
  <c r="D164" i="53"/>
  <c r="C164" i="53"/>
  <c r="B164" i="53"/>
  <c r="A164" i="53"/>
  <c r="D163" i="53"/>
  <c r="C163" i="53"/>
  <c r="B163" i="53"/>
  <c r="A163" i="53"/>
  <c r="D162" i="53"/>
  <c r="C162" i="53"/>
  <c r="B162" i="53"/>
  <c r="A162" i="53"/>
  <c r="D161" i="53"/>
  <c r="C161" i="53"/>
  <c r="B161" i="53"/>
  <c r="A161" i="53"/>
  <c r="D160" i="53"/>
  <c r="C160" i="53"/>
  <c r="B160" i="53"/>
  <c r="A160" i="53"/>
  <c r="D159" i="53"/>
  <c r="C159" i="53"/>
  <c r="B159" i="53"/>
  <c r="A159" i="53"/>
  <c r="D158" i="53"/>
  <c r="C158" i="53"/>
  <c r="B158" i="53"/>
  <c r="A158" i="53"/>
  <c r="D157" i="53"/>
  <c r="C157" i="53"/>
  <c r="B157" i="53"/>
  <c r="A157" i="53"/>
  <c r="D156" i="53"/>
  <c r="C156" i="53"/>
  <c r="B156" i="53"/>
  <c r="A156" i="53"/>
  <c r="D155" i="53"/>
  <c r="C155" i="53"/>
  <c r="B155" i="53"/>
  <c r="A155" i="53"/>
  <c r="D154" i="53"/>
  <c r="C154" i="53"/>
  <c r="B154" i="53"/>
  <c r="A154" i="53"/>
  <c r="D153" i="53"/>
  <c r="C153" i="53"/>
  <c r="B153" i="53"/>
  <c r="A153" i="53"/>
  <c r="D152" i="53"/>
  <c r="C152" i="53"/>
  <c r="B152" i="53"/>
  <c r="A152" i="53"/>
  <c r="D151" i="53"/>
  <c r="C151" i="53"/>
  <c r="B151" i="53"/>
  <c r="A151" i="53"/>
  <c r="D150" i="53"/>
  <c r="C150" i="53"/>
  <c r="B150" i="53"/>
  <c r="A150" i="53"/>
  <c r="D149" i="53"/>
  <c r="C149" i="53"/>
  <c r="B149" i="53"/>
  <c r="A149" i="53"/>
  <c r="D148" i="53"/>
  <c r="C148" i="53"/>
  <c r="B148" i="53"/>
  <c r="A148" i="53"/>
  <c r="D147" i="53"/>
  <c r="C147" i="53"/>
  <c r="B147" i="53"/>
  <c r="A147" i="53"/>
  <c r="D146" i="53"/>
  <c r="C146" i="53"/>
  <c r="B146" i="53"/>
  <c r="A146" i="53"/>
  <c r="D145" i="53"/>
  <c r="C145" i="53"/>
  <c r="B145" i="53"/>
  <c r="A145" i="53"/>
  <c r="D144" i="53"/>
  <c r="C144" i="53"/>
  <c r="B144" i="53"/>
  <c r="A144" i="53"/>
  <c r="D143" i="53"/>
  <c r="C143" i="53"/>
  <c r="B143" i="53"/>
  <c r="A143" i="53"/>
  <c r="D142" i="53"/>
  <c r="C142" i="53"/>
  <c r="B142" i="53"/>
  <c r="A142" i="53"/>
  <c r="D141" i="53"/>
  <c r="C141" i="53"/>
  <c r="B141" i="53"/>
  <c r="A141" i="53"/>
  <c r="D140" i="53"/>
  <c r="C140" i="53"/>
  <c r="B140" i="53"/>
  <c r="A140" i="53"/>
  <c r="D139" i="53"/>
  <c r="C139" i="53"/>
  <c r="B139" i="53"/>
  <c r="A139" i="53"/>
  <c r="D138" i="53"/>
  <c r="C138" i="53"/>
  <c r="B138" i="53"/>
  <c r="A138" i="53"/>
  <c r="D137" i="53"/>
  <c r="C137" i="53"/>
  <c r="B137" i="53"/>
  <c r="A137" i="53"/>
  <c r="D136" i="53"/>
  <c r="C136" i="53"/>
  <c r="B136" i="53"/>
  <c r="A136" i="53"/>
  <c r="D135" i="53"/>
  <c r="C135" i="53"/>
  <c r="B135" i="53"/>
  <c r="A135" i="53"/>
  <c r="D134" i="53"/>
  <c r="C134" i="53"/>
  <c r="B134" i="53"/>
  <c r="A134" i="53"/>
  <c r="D133" i="53"/>
  <c r="C133" i="53"/>
  <c r="B133" i="53"/>
  <c r="A133" i="53"/>
  <c r="D132" i="53"/>
  <c r="C132" i="53"/>
  <c r="B132" i="53"/>
  <c r="A132" i="53"/>
  <c r="D131" i="53"/>
  <c r="C131" i="53"/>
  <c r="B131" i="53"/>
  <c r="A131" i="53"/>
  <c r="D130" i="53"/>
  <c r="C130" i="53"/>
  <c r="B130" i="53"/>
  <c r="A130" i="53"/>
  <c r="D129" i="53"/>
  <c r="C129" i="53"/>
  <c r="B129" i="53"/>
  <c r="A129" i="53"/>
  <c r="D128" i="53"/>
  <c r="C128" i="53"/>
  <c r="B128" i="53"/>
  <c r="A128" i="53"/>
  <c r="D127" i="53"/>
  <c r="C127" i="53"/>
  <c r="B127" i="53"/>
  <c r="A127" i="53"/>
  <c r="D126" i="53"/>
  <c r="C126" i="53"/>
  <c r="B126" i="53"/>
  <c r="A126" i="53"/>
  <c r="D125" i="53"/>
  <c r="C125" i="53"/>
  <c r="B125" i="53"/>
  <c r="A125" i="53"/>
  <c r="D124" i="53"/>
  <c r="C124" i="53"/>
  <c r="B124" i="53"/>
  <c r="A124" i="53"/>
  <c r="D123" i="53"/>
  <c r="C123" i="53"/>
  <c r="B123" i="53"/>
  <c r="A123" i="53"/>
  <c r="D122" i="53"/>
  <c r="C122" i="53"/>
  <c r="B122" i="53"/>
  <c r="A122" i="53"/>
  <c r="D121" i="53"/>
  <c r="C121" i="53"/>
  <c r="B121" i="53"/>
  <c r="A121" i="53"/>
  <c r="D120" i="53"/>
  <c r="C120" i="53"/>
  <c r="B120" i="53"/>
  <c r="A120" i="53"/>
  <c r="D119" i="53"/>
  <c r="C119" i="53"/>
  <c r="B119" i="53"/>
  <c r="A119" i="53"/>
  <c r="D118" i="53"/>
  <c r="C118" i="53"/>
  <c r="B118" i="53"/>
  <c r="A118" i="53"/>
  <c r="D117" i="53"/>
  <c r="C117" i="53"/>
  <c r="B117" i="53"/>
  <c r="A117" i="53"/>
  <c r="D116" i="53"/>
  <c r="C116" i="53"/>
  <c r="B116" i="53"/>
  <c r="A116" i="53"/>
  <c r="D115" i="53"/>
  <c r="C115" i="53"/>
  <c r="B115" i="53"/>
  <c r="A115" i="53"/>
  <c r="D114" i="53"/>
  <c r="C114" i="53"/>
  <c r="B114" i="53"/>
  <c r="A114" i="53"/>
  <c r="D113" i="53"/>
  <c r="C113" i="53"/>
  <c r="B113" i="53"/>
  <c r="A113" i="53"/>
  <c r="D112" i="53"/>
  <c r="C112" i="53"/>
  <c r="B112" i="53"/>
  <c r="A112" i="53"/>
  <c r="D111" i="53"/>
  <c r="C111" i="53"/>
  <c r="B111" i="53"/>
  <c r="A111" i="53"/>
  <c r="D110" i="53"/>
  <c r="C110" i="53"/>
  <c r="B110" i="53"/>
  <c r="A110" i="53"/>
  <c r="D109" i="53"/>
  <c r="C109" i="53"/>
  <c r="B109" i="53"/>
  <c r="A109" i="53"/>
  <c r="D108" i="53"/>
  <c r="C108" i="53"/>
  <c r="B108" i="53"/>
  <c r="A108" i="53"/>
  <c r="D107" i="53"/>
  <c r="C107" i="53"/>
  <c r="B107" i="53"/>
  <c r="A107" i="53"/>
  <c r="D106" i="53"/>
  <c r="C106" i="53"/>
  <c r="B106" i="53"/>
  <c r="A106" i="53"/>
  <c r="D105" i="53"/>
  <c r="C105" i="53"/>
  <c r="B105" i="53"/>
  <c r="A105" i="53"/>
  <c r="D104" i="53"/>
  <c r="C104" i="53"/>
  <c r="B104" i="53"/>
  <c r="A104" i="53"/>
  <c r="D103" i="53"/>
  <c r="C103" i="53"/>
  <c r="B103" i="53"/>
  <c r="A103" i="53"/>
  <c r="D102" i="53"/>
  <c r="C102" i="53"/>
  <c r="B102" i="53"/>
  <c r="A102" i="53"/>
  <c r="D101" i="53"/>
  <c r="C101" i="53"/>
  <c r="B101" i="53"/>
  <c r="A101" i="53"/>
  <c r="D100" i="53"/>
  <c r="C100" i="53"/>
  <c r="B100" i="53"/>
  <c r="A100" i="53"/>
  <c r="D99" i="53"/>
  <c r="C99" i="53"/>
  <c r="B99" i="53"/>
  <c r="A99" i="53"/>
  <c r="D98" i="53"/>
  <c r="C98" i="53"/>
  <c r="B98" i="53"/>
  <c r="A98" i="53"/>
  <c r="D97" i="53"/>
  <c r="C97" i="53"/>
  <c r="B97" i="53"/>
  <c r="A97" i="53"/>
  <c r="D96" i="53"/>
  <c r="C96" i="53"/>
  <c r="B96" i="53"/>
  <c r="A96" i="53"/>
  <c r="D95" i="53"/>
  <c r="C95" i="53"/>
  <c r="B95" i="53"/>
  <c r="A95" i="53"/>
  <c r="D94" i="53"/>
  <c r="C94" i="53"/>
  <c r="B94" i="53"/>
  <c r="A94" i="53"/>
  <c r="D93" i="53"/>
  <c r="C93" i="53"/>
  <c r="B93" i="53"/>
  <c r="A93" i="53"/>
  <c r="D92" i="53"/>
  <c r="C92" i="53"/>
  <c r="B92" i="53"/>
  <c r="A92" i="53"/>
  <c r="D91" i="53"/>
  <c r="C91" i="53"/>
  <c r="B91" i="53"/>
  <c r="A91" i="53"/>
  <c r="D90" i="53"/>
  <c r="C90" i="53"/>
  <c r="B90" i="53"/>
  <c r="A90" i="53"/>
  <c r="D89" i="53"/>
  <c r="C89" i="53"/>
  <c r="B89" i="53"/>
  <c r="A89" i="53"/>
  <c r="D88" i="53"/>
  <c r="C88" i="53"/>
  <c r="B88" i="53"/>
  <c r="A88" i="53"/>
  <c r="D87" i="53"/>
  <c r="C87" i="53"/>
  <c r="B87" i="53"/>
  <c r="A87" i="53"/>
  <c r="D86" i="53"/>
  <c r="C86" i="53"/>
  <c r="B86" i="53"/>
  <c r="A86" i="53"/>
  <c r="D85" i="53"/>
  <c r="C85" i="53"/>
  <c r="B85" i="53"/>
  <c r="A85" i="53"/>
  <c r="D84" i="53"/>
  <c r="C84" i="53"/>
  <c r="B84" i="53"/>
  <c r="A84" i="53"/>
  <c r="D83" i="53"/>
  <c r="C83" i="53"/>
  <c r="B83" i="53"/>
  <c r="A83" i="53"/>
  <c r="D82" i="53"/>
  <c r="C82" i="53"/>
  <c r="B82" i="53"/>
  <c r="A82" i="53"/>
  <c r="D81" i="53"/>
  <c r="C81" i="53"/>
  <c r="B81" i="53"/>
  <c r="A81" i="53"/>
  <c r="D80" i="53"/>
  <c r="C80" i="53"/>
  <c r="B80" i="53"/>
  <c r="A80" i="53"/>
  <c r="D79" i="53"/>
  <c r="C79" i="53"/>
  <c r="B79" i="53"/>
  <c r="A79" i="53"/>
  <c r="D78" i="53"/>
  <c r="C78" i="53"/>
  <c r="B78" i="53"/>
  <c r="A78" i="53"/>
  <c r="D77" i="53"/>
  <c r="C77" i="53"/>
  <c r="B77" i="53"/>
  <c r="A77" i="53"/>
  <c r="D76" i="53"/>
  <c r="C76" i="53"/>
  <c r="B76" i="53"/>
  <c r="A76" i="53"/>
  <c r="D75" i="53"/>
  <c r="C75" i="53"/>
  <c r="B75" i="53"/>
  <c r="A75" i="53"/>
  <c r="D74" i="53"/>
  <c r="C74" i="53"/>
  <c r="B74" i="53"/>
  <c r="A74" i="53"/>
  <c r="D73" i="53"/>
  <c r="C73" i="53"/>
  <c r="B73" i="53"/>
  <c r="A73" i="53"/>
  <c r="D72" i="53"/>
  <c r="C72" i="53"/>
  <c r="B72" i="53"/>
  <c r="A72" i="53"/>
  <c r="D71" i="53"/>
  <c r="C71" i="53"/>
  <c r="B71" i="53"/>
  <c r="A71" i="53"/>
  <c r="D70" i="53"/>
  <c r="C70" i="53"/>
  <c r="B70" i="53"/>
  <c r="A70" i="53"/>
  <c r="D69" i="53"/>
  <c r="C69" i="53"/>
  <c r="B69" i="53"/>
  <c r="A69" i="53"/>
  <c r="D68" i="53"/>
  <c r="C68" i="53"/>
  <c r="B68" i="53"/>
  <c r="A68" i="53"/>
  <c r="D67" i="53"/>
  <c r="C67" i="53"/>
  <c r="B67" i="53"/>
  <c r="A67" i="53"/>
  <c r="D66" i="53"/>
  <c r="C66" i="53"/>
  <c r="B66" i="53"/>
  <c r="A66" i="53"/>
  <c r="D65" i="53"/>
  <c r="C65" i="53"/>
  <c r="B65" i="53"/>
  <c r="A65" i="53"/>
  <c r="D64" i="53"/>
  <c r="C64" i="53"/>
  <c r="B64" i="53"/>
  <c r="A64" i="53"/>
  <c r="D63" i="53"/>
  <c r="C63" i="53"/>
  <c r="B63" i="53"/>
  <c r="A63" i="53"/>
  <c r="D62" i="53"/>
  <c r="C62" i="53"/>
  <c r="B62" i="53"/>
  <c r="A62" i="53"/>
  <c r="D61" i="53"/>
  <c r="C61" i="53"/>
  <c r="B61" i="53"/>
  <c r="A61" i="53"/>
  <c r="D60" i="53"/>
  <c r="C60" i="53"/>
  <c r="B60" i="53"/>
  <c r="A60" i="53"/>
  <c r="D59" i="53"/>
  <c r="C59" i="53"/>
  <c r="B59" i="53"/>
  <c r="A59" i="53"/>
  <c r="D58" i="53"/>
  <c r="C58" i="53"/>
  <c r="B58" i="53"/>
  <c r="A58" i="53"/>
  <c r="D57" i="53"/>
  <c r="C57" i="53"/>
  <c r="B57" i="53"/>
  <c r="A57" i="53"/>
  <c r="D56" i="53"/>
  <c r="C56" i="53"/>
  <c r="B56" i="53"/>
  <c r="A56" i="53"/>
  <c r="D55" i="53"/>
  <c r="C55" i="53"/>
  <c r="B55" i="53"/>
  <c r="A55" i="53"/>
  <c r="D54" i="53"/>
  <c r="C54" i="53"/>
  <c r="B54" i="53"/>
  <c r="A54" i="53"/>
  <c r="D53" i="53"/>
  <c r="C53" i="53"/>
  <c r="B53" i="53"/>
  <c r="A53" i="53"/>
  <c r="D52" i="53"/>
  <c r="C52" i="53"/>
  <c r="B52" i="53"/>
  <c r="A52" i="53"/>
  <c r="D51" i="53"/>
  <c r="C51" i="53"/>
  <c r="B51" i="53"/>
  <c r="A51" i="53"/>
  <c r="D50" i="53"/>
  <c r="C50" i="53"/>
  <c r="B50" i="53"/>
  <c r="A50" i="53"/>
  <c r="D49" i="53"/>
  <c r="C49" i="53"/>
  <c r="B49" i="53"/>
  <c r="A49" i="53"/>
  <c r="D48" i="53"/>
  <c r="C48" i="53"/>
  <c r="B48" i="53"/>
  <c r="A48" i="53"/>
  <c r="D47" i="53"/>
  <c r="C47" i="53"/>
  <c r="B47" i="53"/>
  <c r="A47" i="53"/>
  <c r="D46" i="53"/>
  <c r="C46" i="53"/>
  <c r="B46" i="53"/>
  <c r="A46" i="53"/>
  <c r="D45" i="53"/>
  <c r="C45" i="53"/>
  <c r="B45" i="53"/>
  <c r="A45" i="53"/>
  <c r="D44" i="53"/>
  <c r="C44" i="53"/>
  <c r="B44" i="53"/>
  <c r="A44" i="53"/>
  <c r="D43" i="53"/>
  <c r="C43" i="53"/>
  <c r="B43" i="53"/>
  <c r="A43" i="53"/>
  <c r="D42" i="53"/>
  <c r="C42" i="53"/>
  <c r="B42" i="53"/>
  <c r="A42" i="53"/>
  <c r="D41" i="53"/>
  <c r="C41" i="53"/>
  <c r="B41" i="53"/>
  <c r="A41" i="53"/>
  <c r="D40" i="53"/>
  <c r="C40" i="53"/>
  <c r="B40" i="53"/>
  <c r="A40" i="53"/>
  <c r="D39" i="53"/>
  <c r="C39" i="53"/>
  <c r="B39" i="53"/>
  <c r="A39" i="53"/>
  <c r="D38" i="53"/>
  <c r="C38" i="53"/>
  <c r="B38" i="53"/>
  <c r="A38" i="53"/>
  <c r="D37" i="53"/>
  <c r="C37" i="53" s="1"/>
  <c r="D36" i="53"/>
  <c r="A36" i="53" s="1"/>
  <c r="D35" i="53"/>
  <c r="C35" i="53" s="1"/>
  <c r="D34" i="53"/>
  <c r="B34" i="53" s="1"/>
  <c r="D33" i="53"/>
  <c r="B33" i="53" s="1"/>
  <c r="D32" i="53"/>
  <c r="A32" i="53" s="1"/>
  <c r="D31" i="53"/>
  <c r="C31" i="53" s="1"/>
  <c r="D30" i="53"/>
  <c r="C30" i="53" s="1"/>
  <c r="D29" i="53"/>
  <c r="C29" i="53" s="1"/>
  <c r="D28" i="53"/>
  <c r="A28" i="53" s="1"/>
  <c r="D27" i="53"/>
  <c r="C27" i="53" s="1"/>
  <c r="D26" i="53"/>
  <c r="D25" i="53"/>
  <c r="B25" i="53" s="1"/>
  <c r="D24" i="53"/>
  <c r="C24" i="53" s="1"/>
  <c r="D23" i="53"/>
  <c r="A23" i="53" s="1"/>
  <c r="D22" i="53"/>
  <c r="A22" i="53" s="1"/>
  <c r="D21" i="53"/>
  <c r="A21" i="53" s="1"/>
  <c r="D20" i="53"/>
  <c r="C20" i="53" s="1"/>
  <c r="D19" i="53"/>
  <c r="C19" i="53" s="1"/>
  <c r="D18" i="53"/>
  <c r="B18" i="53" s="1"/>
  <c r="D17" i="53"/>
  <c r="C17" i="53" s="1"/>
  <c r="D16" i="53"/>
  <c r="C16" i="53" s="1"/>
  <c r="D15" i="53"/>
  <c r="B15" i="53" s="1"/>
  <c r="D14" i="53"/>
  <c r="C14" i="53" s="1"/>
  <c r="D13" i="53"/>
  <c r="B13" i="53" s="1"/>
  <c r="D12" i="53"/>
  <c r="C12" i="53" s="1"/>
  <c r="D11" i="53"/>
  <c r="C11" i="53" s="1"/>
  <c r="D10" i="53"/>
  <c r="B10" i="53" s="1"/>
  <c r="D9" i="53"/>
  <c r="C9" i="53" s="1"/>
  <c r="D8" i="53"/>
  <c r="B8" i="53" s="1"/>
  <c r="D7" i="53"/>
  <c r="C7" i="53" s="1"/>
  <c r="D6" i="53"/>
  <c r="B6" i="53" s="1"/>
  <c r="D5" i="53"/>
  <c r="B5" i="53" s="1"/>
  <c r="D4" i="53"/>
  <c r="C4" i="53" s="1"/>
  <c r="D3" i="53"/>
  <c r="B3" i="53" s="1"/>
  <c r="D2" i="53"/>
  <c r="A2" i="53" s="1"/>
  <c r="A105" i="9"/>
  <c r="A104" i="9"/>
  <c r="A103" i="9"/>
  <c r="A102" i="9"/>
  <c r="A101" i="9"/>
  <c r="A100" i="9"/>
  <c r="A99" i="9"/>
  <c r="I98" i="9"/>
  <c r="A98" i="9"/>
  <c r="I97" i="9"/>
  <c r="A97" i="9"/>
  <c r="I96" i="9"/>
  <c r="A96" i="9"/>
  <c r="I95" i="9"/>
  <c r="A95" i="9"/>
  <c r="I94" i="9"/>
  <c r="A94" i="9"/>
  <c r="I93" i="9"/>
  <c r="A93" i="9"/>
  <c r="I92" i="9"/>
  <c r="A92" i="9"/>
  <c r="I91" i="9"/>
  <c r="A91" i="9"/>
  <c r="I90" i="9"/>
  <c r="A90" i="9"/>
  <c r="I89" i="9"/>
  <c r="A89" i="9"/>
  <c r="I88" i="9"/>
  <c r="A88" i="9"/>
  <c r="I87" i="9"/>
  <c r="A87" i="9"/>
  <c r="I86" i="9"/>
  <c r="A86" i="9"/>
  <c r="I85" i="9"/>
  <c r="A85" i="9"/>
  <c r="I84" i="9"/>
  <c r="A84" i="9"/>
  <c r="I83" i="9"/>
  <c r="A83" i="9"/>
  <c r="I82" i="9"/>
  <c r="A82" i="9"/>
  <c r="I81" i="9"/>
  <c r="A81" i="9"/>
  <c r="I80" i="9"/>
  <c r="A80" i="9"/>
  <c r="I79" i="9"/>
  <c r="A79" i="9"/>
  <c r="I78" i="9"/>
  <c r="A78" i="9"/>
  <c r="I77" i="9"/>
  <c r="A77" i="9"/>
  <c r="I76" i="9"/>
  <c r="A76" i="9"/>
  <c r="I75" i="9"/>
  <c r="A75" i="9"/>
  <c r="I74" i="9"/>
  <c r="A74" i="9"/>
  <c r="I73" i="9"/>
  <c r="A73" i="9"/>
  <c r="I72" i="9"/>
  <c r="A72" i="9"/>
  <c r="I71" i="9"/>
  <c r="A71" i="9"/>
  <c r="I70" i="9"/>
  <c r="A70" i="9"/>
  <c r="I69" i="9"/>
  <c r="A69" i="9"/>
  <c r="I68" i="9"/>
  <c r="A68" i="9"/>
  <c r="I67" i="9"/>
  <c r="A67" i="9"/>
  <c r="I66" i="9"/>
  <c r="A66" i="9"/>
  <c r="I65" i="9"/>
  <c r="A65" i="9"/>
  <c r="I64" i="9"/>
  <c r="A64" i="9"/>
  <c r="I63" i="9"/>
  <c r="A63" i="9"/>
  <c r="I62" i="9"/>
  <c r="A62" i="9"/>
  <c r="I61" i="9"/>
  <c r="A61" i="9"/>
  <c r="I60" i="9"/>
  <c r="A60" i="9"/>
  <c r="I59" i="9"/>
  <c r="A59" i="9"/>
  <c r="I58" i="9"/>
  <c r="A58" i="9"/>
  <c r="I57" i="9"/>
  <c r="A57" i="9"/>
  <c r="I56" i="9"/>
  <c r="A56" i="9"/>
  <c r="I55" i="9"/>
  <c r="A55" i="9"/>
  <c r="I54" i="9"/>
  <c r="A54" i="9"/>
  <c r="I53" i="9"/>
  <c r="A53" i="9"/>
  <c r="I52" i="9"/>
  <c r="A52" i="9"/>
  <c r="I51" i="9"/>
  <c r="A51" i="9"/>
  <c r="I50" i="9"/>
  <c r="A50" i="9"/>
  <c r="I49" i="9"/>
  <c r="A49" i="9"/>
  <c r="I48" i="9"/>
  <c r="A48" i="9"/>
  <c r="I47" i="9"/>
  <c r="A47" i="9"/>
  <c r="I46" i="9"/>
  <c r="A46" i="9"/>
  <c r="I45" i="9"/>
  <c r="A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O28" i="9"/>
  <c r="I28" i="9"/>
  <c r="O27" i="9"/>
  <c r="I27" i="9"/>
  <c r="O26" i="9"/>
  <c r="I26" i="9"/>
  <c r="O25" i="9"/>
  <c r="O24" i="9"/>
  <c r="O23" i="9"/>
  <c r="O22" i="9"/>
  <c r="O21" i="9"/>
  <c r="O20" i="9"/>
  <c r="O19" i="9"/>
  <c r="O18" i="9"/>
  <c r="O17" i="9"/>
  <c r="O16" i="9"/>
  <c r="O15" i="9"/>
  <c r="I15" i="9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P14" i="9"/>
  <c r="O14" i="9"/>
  <c r="O13" i="9"/>
  <c r="P12" i="9"/>
  <c r="O12" i="9"/>
  <c r="O11" i="9"/>
  <c r="P10" i="9"/>
  <c r="O10" i="9"/>
  <c r="K9" i="9"/>
  <c r="A9" i="9"/>
  <c r="A10" i="9" s="1"/>
  <c r="D2" i="49"/>
  <c r="C2" i="49" s="1"/>
  <c r="I301" i="52"/>
  <c r="A301" i="52"/>
  <c r="I300" i="52"/>
  <c r="A300" i="52"/>
  <c r="I299" i="52"/>
  <c r="A299" i="52"/>
  <c r="I298" i="52"/>
  <c r="A298" i="52"/>
  <c r="I297" i="52"/>
  <c r="A297" i="52"/>
  <c r="I296" i="52"/>
  <c r="A296" i="52"/>
  <c r="I295" i="52"/>
  <c r="A295" i="52"/>
  <c r="I294" i="52"/>
  <c r="A294" i="52"/>
  <c r="I293" i="52"/>
  <c r="A293" i="52"/>
  <c r="I292" i="52"/>
  <c r="A292" i="52"/>
  <c r="I291" i="52"/>
  <c r="A291" i="52"/>
  <c r="I290" i="52"/>
  <c r="A290" i="52"/>
  <c r="I289" i="52"/>
  <c r="A289" i="52"/>
  <c r="I288" i="52"/>
  <c r="A288" i="52"/>
  <c r="I287" i="52"/>
  <c r="A287" i="52"/>
  <c r="I286" i="52"/>
  <c r="A286" i="52"/>
  <c r="A285" i="52"/>
  <c r="A284" i="52"/>
  <c r="I283" i="52"/>
  <c r="A283" i="52"/>
  <c r="I282" i="52"/>
  <c r="A282" i="52"/>
  <c r="I281" i="52"/>
  <c r="A281" i="52"/>
  <c r="I280" i="52"/>
  <c r="A280" i="52"/>
  <c r="I279" i="52"/>
  <c r="A279" i="52"/>
  <c r="I278" i="52"/>
  <c r="A278" i="52"/>
  <c r="I277" i="52"/>
  <c r="A277" i="52"/>
  <c r="I276" i="52"/>
  <c r="A276" i="52"/>
  <c r="I275" i="52"/>
  <c r="A275" i="52"/>
  <c r="I274" i="52"/>
  <c r="A274" i="52"/>
  <c r="I273" i="52"/>
  <c r="A273" i="52"/>
  <c r="I272" i="52"/>
  <c r="A272" i="52"/>
  <c r="I271" i="52"/>
  <c r="A271" i="52"/>
  <c r="I270" i="52"/>
  <c r="A270" i="52"/>
  <c r="I269" i="52"/>
  <c r="A269" i="52"/>
  <c r="I268" i="52"/>
  <c r="A268" i="52"/>
  <c r="I267" i="52"/>
  <c r="A267" i="52"/>
  <c r="I266" i="52"/>
  <c r="A266" i="52"/>
  <c r="I265" i="52"/>
  <c r="A265" i="52"/>
  <c r="I264" i="52"/>
  <c r="A264" i="52"/>
  <c r="I263" i="52"/>
  <c r="A263" i="52"/>
  <c r="I262" i="52"/>
  <c r="A262" i="52"/>
  <c r="I261" i="52"/>
  <c r="A261" i="52"/>
  <c r="I260" i="52"/>
  <c r="A260" i="52"/>
  <c r="I259" i="52"/>
  <c r="A259" i="52"/>
  <c r="I258" i="52"/>
  <c r="A258" i="52"/>
  <c r="I257" i="52"/>
  <c r="A257" i="52"/>
  <c r="I256" i="52"/>
  <c r="A256" i="52"/>
  <c r="I255" i="52"/>
  <c r="A255" i="52"/>
  <c r="I254" i="52"/>
  <c r="A254" i="52"/>
  <c r="I253" i="52"/>
  <c r="A253" i="52"/>
  <c r="I252" i="52"/>
  <c r="A252" i="52"/>
  <c r="I251" i="52"/>
  <c r="A251" i="52"/>
  <c r="I250" i="52"/>
  <c r="A250" i="52"/>
  <c r="I249" i="52"/>
  <c r="A249" i="52"/>
  <c r="I248" i="52"/>
  <c r="A248" i="52"/>
  <c r="I247" i="52"/>
  <c r="A247" i="52"/>
  <c r="I246" i="52"/>
  <c r="A246" i="52"/>
  <c r="I245" i="52"/>
  <c r="A245" i="52"/>
  <c r="I244" i="52"/>
  <c r="A244" i="52"/>
  <c r="I243" i="52"/>
  <c r="A243" i="52"/>
  <c r="I242" i="52"/>
  <c r="A242" i="52"/>
  <c r="I241" i="52"/>
  <c r="A241" i="52"/>
  <c r="I240" i="52"/>
  <c r="A240" i="52"/>
  <c r="I239" i="52"/>
  <c r="A239" i="52"/>
  <c r="I238" i="52"/>
  <c r="A238" i="52"/>
  <c r="I237" i="52"/>
  <c r="A237" i="52"/>
  <c r="I236" i="52"/>
  <c r="I235" i="52"/>
  <c r="I234" i="52"/>
  <c r="I233" i="52"/>
  <c r="I232" i="52"/>
  <c r="I231" i="52"/>
  <c r="I230" i="52"/>
  <c r="I229" i="52"/>
  <c r="I228" i="52"/>
  <c r="I227" i="52"/>
  <c r="I226" i="52"/>
  <c r="I225" i="52"/>
  <c r="I224" i="52"/>
  <c r="I223" i="52"/>
  <c r="I222" i="52"/>
  <c r="I221" i="52"/>
  <c r="I220" i="52"/>
  <c r="I219" i="52"/>
  <c r="I218" i="52"/>
  <c r="I217" i="52"/>
  <c r="I216" i="52"/>
  <c r="I215" i="52"/>
  <c r="I214" i="52"/>
  <c r="I213" i="52"/>
  <c r="I212" i="52"/>
  <c r="I211" i="52"/>
  <c r="I210" i="52"/>
  <c r="I209" i="52"/>
  <c r="I208" i="52"/>
  <c r="I207" i="52"/>
  <c r="I206" i="52"/>
  <c r="I205" i="52"/>
  <c r="I204" i="52"/>
  <c r="I203" i="52"/>
  <c r="I202" i="52"/>
  <c r="I201" i="52"/>
  <c r="I200" i="52"/>
  <c r="I199" i="52"/>
  <c r="I198" i="52"/>
  <c r="I197" i="52"/>
  <c r="I196" i="52"/>
  <c r="I195" i="52"/>
  <c r="I194" i="52"/>
  <c r="I193" i="52"/>
  <c r="I192" i="52"/>
  <c r="I191" i="52"/>
  <c r="I190" i="52"/>
  <c r="I189" i="52"/>
  <c r="I188" i="52"/>
  <c r="I187" i="52"/>
  <c r="I186" i="52"/>
  <c r="I185" i="52"/>
  <c r="I184" i="52"/>
  <c r="I183" i="52"/>
  <c r="I182" i="52"/>
  <c r="I181" i="52"/>
  <c r="I180" i="52"/>
  <c r="I179" i="52"/>
  <c r="I178" i="52"/>
  <c r="I177" i="52"/>
  <c r="I176" i="52"/>
  <c r="I175" i="52"/>
  <c r="I174" i="52"/>
  <c r="I173" i="52"/>
  <c r="I172" i="52"/>
  <c r="I171" i="52"/>
  <c r="I170" i="52"/>
  <c r="I169" i="52"/>
  <c r="I168" i="52"/>
  <c r="I167" i="52"/>
  <c r="I166" i="52"/>
  <c r="I165" i="52"/>
  <c r="I164" i="52"/>
  <c r="I163" i="52"/>
  <c r="I162" i="52"/>
  <c r="I161" i="52"/>
  <c r="I160" i="52"/>
  <c r="I159" i="52"/>
  <c r="I158" i="52"/>
  <c r="I157" i="52"/>
  <c r="I156" i="52"/>
  <c r="I155" i="52"/>
  <c r="I154" i="52"/>
  <c r="I153" i="52"/>
  <c r="I152" i="52"/>
  <c r="I151" i="52"/>
  <c r="I150" i="52"/>
  <c r="I149" i="52"/>
  <c r="I148" i="52"/>
  <c r="I147" i="52"/>
  <c r="I146" i="52"/>
  <c r="I145" i="52"/>
  <c r="I144" i="52"/>
  <c r="I143" i="52"/>
  <c r="I142" i="52"/>
  <c r="I141" i="52"/>
  <c r="I140" i="52"/>
  <c r="I139" i="52"/>
  <c r="I138" i="52"/>
  <c r="I137" i="52"/>
  <c r="I136" i="52"/>
  <c r="I135" i="52"/>
  <c r="I134" i="52"/>
  <c r="I133" i="52"/>
  <c r="I132" i="52"/>
  <c r="I131" i="52"/>
  <c r="I130" i="52"/>
  <c r="I129" i="52"/>
  <c r="I128" i="52"/>
  <c r="I127" i="52"/>
  <c r="I126" i="52"/>
  <c r="I125" i="52"/>
  <c r="I124" i="52"/>
  <c r="I123" i="52"/>
  <c r="I122" i="52"/>
  <c r="I121" i="52"/>
  <c r="I120" i="52"/>
  <c r="I119" i="52"/>
  <c r="I118" i="52"/>
  <c r="I117" i="52"/>
  <c r="I116" i="52"/>
  <c r="I115" i="52"/>
  <c r="I114" i="52"/>
  <c r="I113" i="52"/>
  <c r="I112" i="52"/>
  <c r="I111" i="52"/>
  <c r="I110" i="52"/>
  <c r="I109" i="52"/>
  <c r="I108" i="52"/>
  <c r="I107" i="52"/>
  <c r="I106" i="52"/>
  <c r="I105" i="52"/>
  <c r="I104" i="52"/>
  <c r="I103" i="52"/>
  <c r="I102" i="52"/>
  <c r="I101" i="52"/>
  <c r="I100" i="52"/>
  <c r="I99" i="52"/>
  <c r="I98" i="52"/>
  <c r="I97" i="52"/>
  <c r="I96" i="52"/>
  <c r="I95" i="52"/>
  <c r="I94" i="52"/>
  <c r="I93" i="52"/>
  <c r="I92" i="52"/>
  <c r="O28" i="52"/>
  <c r="O27" i="52"/>
  <c r="O26" i="52"/>
  <c r="O25" i="52"/>
  <c r="P24" i="52"/>
  <c r="O24" i="52"/>
  <c r="O23" i="52"/>
  <c r="P22" i="52"/>
  <c r="O22" i="52"/>
  <c r="O21" i="52"/>
  <c r="P20" i="52"/>
  <c r="O20" i="52"/>
  <c r="O19" i="52"/>
  <c r="P18" i="52"/>
  <c r="O18" i="52"/>
  <c r="O17" i="52"/>
  <c r="P16" i="52"/>
  <c r="O16" i="52"/>
  <c r="O15" i="52"/>
  <c r="I15" i="52"/>
  <c r="I16" i="52" s="1"/>
  <c r="I17" i="52" s="1"/>
  <c r="I18" i="52" s="1"/>
  <c r="I19" i="52" s="1"/>
  <c r="I20" i="52" s="1"/>
  <c r="I21" i="52" s="1"/>
  <c r="I22" i="52" s="1"/>
  <c r="I23" i="52" s="1"/>
  <c r="I24" i="52" s="1"/>
  <c r="I25" i="52" s="1"/>
  <c r="I26" i="52" s="1"/>
  <c r="I27" i="52" s="1"/>
  <c r="I28" i="52" s="1"/>
  <c r="I29" i="52" s="1"/>
  <c r="I30" i="52" s="1"/>
  <c r="I31" i="52" s="1"/>
  <c r="I32" i="52" s="1"/>
  <c r="I33" i="52" s="1"/>
  <c r="I34" i="52" s="1"/>
  <c r="I35" i="52" s="1"/>
  <c r="I36" i="52" s="1"/>
  <c r="I37" i="52" s="1"/>
  <c r="I38" i="52" s="1"/>
  <c r="I39" i="52" s="1"/>
  <c r="I40" i="52" s="1"/>
  <c r="I41" i="52" s="1"/>
  <c r="I42" i="52" s="1"/>
  <c r="I43" i="52" s="1"/>
  <c r="I44" i="52" s="1"/>
  <c r="I45" i="52" s="1"/>
  <c r="I46" i="52" s="1"/>
  <c r="I47" i="52" s="1"/>
  <c r="I48" i="52" s="1"/>
  <c r="I49" i="52" s="1"/>
  <c r="I50" i="52" s="1"/>
  <c r="I51" i="52" s="1"/>
  <c r="I52" i="52" s="1"/>
  <c r="I53" i="52" s="1"/>
  <c r="I54" i="52" s="1"/>
  <c r="I55" i="52" s="1"/>
  <c r="I56" i="52" s="1"/>
  <c r="I57" i="52" s="1"/>
  <c r="I58" i="52" s="1"/>
  <c r="I59" i="52" s="1"/>
  <c r="I60" i="52" s="1"/>
  <c r="I61" i="52" s="1"/>
  <c r="I62" i="52" s="1"/>
  <c r="I63" i="52" s="1"/>
  <c r="I64" i="52" s="1"/>
  <c r="I65" i="52" s="1"/>
  <c r="I66" i="52" s="1"/>
  <c r="I67" i="52" s="1"/>
  <c r="I68" i="52" s="1"/>
  <c r="I69" i="52" s="1"/>
  <c r="I70" i="52" s="1"/>
  <c r="I71" i="52" s="1"/>
  <c r="I72" i="52" s="1"/>
  <c r="I73" i="52" s="1"/>
  <c r="I74" i="52" s="1"/>
  <c r="I75" i="52" s="1"/>
  <c r="I76" i="52" s="1"/>
  <c r="I77" i="52" s="1"/>
  <c r="I78" i="52" s="1"/>
  <c r="I79" i="52" s="1"/>
  <c r="I80" i="52" s="1"/>
  <c r="I81" i="52" s="1"/>
  <c r="I82" i="52" s="1"/>
  <c r="I83" i="52" s="1"/>
  <c r="I84" i="52" s="1"/>
  <c r="I85" i="52" s="1"/>
  <c r="I86" i="52" s="1"/>
  <c r="I87" i="52" s="1"/>
  <c r="I88" i="52" s="1"/>
  <c r="I89" i="52" s="1"/>
  <c r="I90" i="52" s="1"/>
  <c r="I91" i="52" s="1"/>
  <c r="P14" i="52"/>
  <c r="O14" i="52"/>
  <c r="O13" i="52"/>
  <c r="P12" i="52"/>
  <c r="O12" i="52"/>
  <c r="O11" i="52"/>
  <c r="P10" i="52"/>
  <c r="O10" i="52"/>
  <c r="K9" i="52"/>
  <c r="A9" i="52"/>
  <c r="A10" i="52" s="1"/>
  <c r="A11" i="52" s="1"/>
  <c r="A12" i="52" s="1"/>
  <c r="A13" i="52" s="1"/>
  <c r="A14" i="52" s="1"/>
  <c r="A15" i="52" s="1"/>
  <c r="A16" i="52" s="1"/>
  <c r="A17" i="52" s="1"/>
  <c r="A18" i="52" s="1"/>
  <c r="A19" i="52" s="1"/>
  <c r="A20" i="52" s="1"/>
  <c r="A21" i="52" s="1"/>
  <c r="A22" i="52" s="1"/>
  <c r="A23" i="52" s="1"/>
  <c r="A24" i="52" s="1"/>
  <c r="A25" i="52" s="1"/>
  <c r="A26" i="52" s="1"/>
  <c r="A27" i="52" s="1"/>
  <c r="A28" i="52" s="1"/>
  <c r="A29" i="52" s="1"/>
  <c r="A30" i="52" s="1"/>
  <c r="A31" i="52" s="1"/>
  <c r="A32" i="52" s="1"/>
  <c r="A33" i="52" s="1"/>
  <c r="A34" i="52" s="1"/>
  <c r="A35" i="52" s="1"/>
  <c r="A36" i="52" s="1"/>
  <c r="A37" i="52" s="1"/>
  <c r="A38" i="52" s="1"/>
  <c r="A39" i="52" s="1"/>
  <c r="A40" i="52" s="1"/>
  <c r="A41" i="52" s="1"/>
  <c r="A42" i="52" s="1"/>
  <c r="A43" i="52" s="1"/>
  <c r="A44" i="52" s="1"/>
  <c r="A45" i="52" s="1"/>
  <c r="A46" i="52" s="1"/>
  <c r="A47" i="52" s="1"/>
  <c r="A48" i="52" s="1"/>
  <c r="A49" i="52" s="1"/>
  <c r="A50" i="52" s="1"/>
  <c r="A51" i="52" s="1"/>
  <c r="A52" i="52" s="1"/>
  <c r="A53" i="52" s="1"/>
  <c r="A54" i="52" s="1"/>
  <c r="A55" i="52" s="1"/>
  <c r="A56" i="52" s="1"/>
  <c r="A57" i="52" s="1"/>
  <c r="A58" i="52" s="1"/>
  <c r="A59" i="52" s="1"/>
  <c r="A60" i="52" s="1"/>
  <c r="A61" i="52" s="1"/>
  <c r="A62" i="52" s="1"/>
  <c r="A63" i="52" s="1"/>
  <c r="A64" i="52" s="1"/>
  <c r="A65" i="52" s="1"/>
  <c r="A66" i="52" s="1"/>
  <c r="A67" i="52" s="1"/>
  <c r="A68" i="52" s="1"/>
  <c r="A69" i="52" s="1"/>
  <c r="A70" i="52" s="1"/>
  <c r="A71" i="52" s="1"/>
  <c r="A72" i="52" s="1"/>
  <c r="A73" i="52" s="1"/>
  <c r="A74" i="52" s="1"/>
  <c r="A75" i="52" s="1"/>
  <c r="A76" i="52" s="1"/>
  <c r="A77" i="52" s="1"/>
  <c r="A78" i="52" s="1"/>
  <c r="A79" i="52" s="1"/>
  <c r="A80" i="52" s="1"/>
  <c r="A81" i="52" s="1"/>
  <c r="A82" i="52" s="1"/>
  <c r="A83" i="52" s="1"/>
  <c r="A84" i="52" s="1"/>
  <c r="A85" i="52" s="1"/>
  <c r="A86" i="52" s="1"/>
  <c r="A87" i="52" s="1"/>
  <c r="A88" i="52" s="1"/>
  <c r="A89" i="52" s="1"/>
  <c r="A90" i="52" s="1"/>
  <c r="A91" i="52" s="1"/>
  <c r="A92" i="52" s="1"/>
  <c r="A93" i="52" s="1"/>
  <c r="A94" i="52" s="1"/>
  <c r="A95" i="52" s="1"/>
  <c r="A96" i="52" s="1"/>
  <c r="A97" i="52" s="1"/>
  <c r="A98" i="52" s="1"/>
  <c r="A99" i="52" s="1"/>
  <c r="A100" i="52" s="1"/>
  <c r="A101" i="52" s="1"/>
  <c r="A102" i="52" s="1"/>
  <c r="A103" i="52" s="1"/>
  <c r="A104" i="52" s="1"/>
  <c r="A105" i="52" s="1"/>
  <c r="A106" i="52" s="1"/>
  <c r="A107" i="52" s="1"/>
  <c r="A108" i="52" s="1"/>
  <c r="A109" i="52" s="1"/>
  <c r="A110" i="52" s="1"/>
  <c r="A111" i="52" s="1"/>
  <c r="A112" i="52" s="1"/>
  <c r="A113" i="52" s="1"/>
  <c r="A114" i="52" s="1"/>
  <c r="A115" i="52" s="1"/>
  <c r="A116" i="52" s="1"/>
  <c r="A117" i="52" s="1"/>
  <c r="A118" i="52" s="1"/>
  <c r="A119" i="52" s="1"/>
  <c r="A120" i="52" s="1"/>
  <c r="A121" i="52" s="1"/>
  <c r="A122" i="52" s="1"/>
  <c r="A123" i="52" s="1"/>
  <c r="A124" i="52" s="1"/>
  <c r="A125" i="52" s="1"/>
  <c r="A126" i="52" s="1"/>
  <c r="A127" i="52" s="1"/>
  <c r="A128" i="52" s="1"/>
  <c r="A129" i="52" s="1"/>
  <c r="A130" i="52" s="1"/>
  <c r="A131" i="52" s="1"/>
  <c r="A132" i="52" s="1"/>
  <c r="A133" i="52" s="1"/>
  <c r="A134" i="52" s="1"/>
  <c r="A135" i="52" s="1"/>
  <c r="A136" i="52" s="1"/>
  <c r="A137" i="52" s="1"/>
  <c r="A138" i="52" s="1"/>
  <c r="A139" i="52" s="1"/>
  <c r="A140" i="52" s="1"/>
  <c r="A141" i="52" s="1"/>
  <c r="A142" i="52" s="1"/>
  <c r="A143" i="52" s="1"/>
  <c r="A144" i="52" s="1"/>
  <c r="A145" i="52" s="1"/>
  <c r="A146" i="52" s="1"/>
  <c r="A147" i="52" s="1"/>
  <c r="A148" i="52" s="1"/>
  <c r="A149" i="52" s="1"/>
  <c r="A150" i="52" s="1"/>
  <c r="A151" i="52" s="1"/>
  <c r="A152" i="52" s="1"/>
  <c r="A153" i="52" s="1"/>
  <c r="A154" i="52" s="1"/>
  <c r="A155" i="52" s="1"/>
  <c r="A156" i="52" s="1"/>
  <c r="A157" i="52" s="1"/>
  <c r="A158" i="52" s="1"/>
  <c r="A159" i="52" s="1"/>
  <c r="A160" i="52" s="1"/>
  <c r="A161" i="52" s="1"/>
  <c r="A162" i="52" s="1"/>
  <c r="A163" i="52" s="1"/>
  <c r="A164" i="52" s="1"/>
  <c r="A165" i="52" s="1"/>
  <c r="A166" i="52" s="1"/>
  <c r="A167" i="52" s="1"/>
  <c r="A168" i="52" s="1"/>
  <c r="A169" i="52" s="1"/>
  <c r="A170" i="52" s="1"/>
  <c r="A171" i="52" s="1"/>
  <c r="A172" i="52" s="1"/>
  <c r="A173" i="52" s="1"/>
  <c r="A174" i="52" s="1"/>
  <c r="A175" i="52" s="1"/>
  <c r="A176" i="52" s="1"/>
  <c r="A177" i="52" s="1"/>
  <c r="A178" i="52" s="1"/>
  <c r="A179" i="52" s="1"/>
  <c r="A180" i="52" s="1"/>
  <c r="A181" i="52" s="1"/>
  <c r="A182" i="52" s="1"/>
  <c r="A183" i="52" s="1"/>
  <c r="A184" i="52" s="1"/>
  <c r="A185" i="52" s="1"/>
  <c r="A186" i="52" s="1"/>
  <c r="A187" i="52" s="1"/>
  <c r="A188" i="52" s="1"/>
  <c r="A189" i="52" s="1"/>
  <c r="A190" i="52" s="1"/>
  <c r="A191" i="52" s="1"/>
  <c r="A192" i="52" s="1"/>
  <c r="A193" i="52" s="1"/>
  <c r="A194" i="52" s="1"/>
  <c r="A195" i="52" s="1"/>
  <c r="A196" i="52" s="1"/>
  <c r="A197" i="52" s="1"/>
  <c r="A198" i="52" s="1"/>
  <c r="A199" i="52" s="1"/>
  <c r="A200" i="52" s="1"/>
  <c r="A201" i="52" s="1"/>
  <c r="A202" i="52" s="1"/>
  <c r="A203" i="52" s="1"/>
  <c r="A204" i="52" s="1"/>
  <c r="A205" i="52" s="1"/>
  <c r="A206" i="52" s="1"/>
  <c r="A207" i="52" s="1"/>
  <c r="A208" i="52" s="1"/>
  <c r="A209" i="52" s="1"/>
  <c r="A210" i="52" s="1"/>
  <c r="A211" i="52" s="1"/>
  <c r="A212" i="52" s="1"/>
  <c r="A213" i="52" s="1"/>
  <c r="A214" i="52" s="1"/>
  <c r="A215" i="52" s="1"/>
  <c r="A216" i="52" s="1"/>
  <c r="A217" i="52" s="1"/>
  <c r="A218" i="52" s="1"/>
  <c r="A219" i="52" s="1"/>
  <c r="A220" i="52" s="1"/>
  <c r="A221" i="52" s="1"/>
  <c r="A222" i="52" s="1"/>
  <c r="A223" i="52" s="1"/>
  <c r="A224" i="52" s="1"/>
  <c r="A225" i="52" s="1"/>
  <c r="A226" i="52" s="1"/>
  <c r="A227" i="52" s="1"/>
  <c r="A228" i="52" s="1"/>
  <c r="A229" i="52" s="1"/>
  <c r="A230" i="52" s="1"/>
  <c r="A231" i="52" s="1"/>
  <c r="A232" i="52" s="1"/>
  <c r="A233" i="52" s="1"/>
  <c r="A234" i="52" s="1"/>
  <c r="A235" i="52" s="1"/>
  <c r="A236" i="52" s="1"/>
  <c r="A304" i="61"/>
  <c r="A303" i="61"/>
  <c r="A302" i="61"/>
  <c r="E301" i="61"/>
  <c r="A301" i="61"/>
  <c r="E300" i="61"/>
  <c r="A300" i="61"/>
  <c r="E299" i="61"/>
  <c r="A299" i="61"/>
  <c r="E298" i="61"/>
  <c r="A298" i="61"/>
  <c r="E297" i="61"/>
  <c r="A297" i="61"/>
  <c r="E296" i="61"/>
  <c r="A296" i="61"/>
  <c r="E295" i="61"/>
  <c r="A295" i="61"/>
  <c r="E294" i="61"/>
  <c r="A294" i="61"/>
  <c r="E293" i="61"/>
  <c r="A293" i="61"/>
  <c r="E292" i="61"/>
  <c r="A292" i="61"/>
  <c r="E291" i="61"/>
  <c r="A291" i="61"/>
  <c r="E290" i="61"/>
  <c r="A290" i="61"/>
  <c r="E289" i="61"/>
  <c r="A289" i="61"/>
  <c r="E288" i="61"/>
  <c r="A288" i="61"/>
  <c r="E287" i="61"/>
  <c r="A287" i="61"/>
  <c r="E286" i="61"/>
  <c r="A286" i="61"/>
  <c r="E285" i="61"/>
  <c r="A285" i="61"/>
  <c r="E284" i="61"/>
  <c r="A284" i="61"/>
  <c r="E283" i="61"/>
  <c r="A283" i="61"/>
  <c r="E282" i="61"/>
  <c r="A282" i="61"/>
  <c r="E281" i="61"/>
  <c r="A281" i="61"/>
  <c r="E280" i="61"/>
  <c r="A280" i="61"/>
  <c r="E279" i="61"/>
  <c r="A279" i="61"/>
  <c r="E278" i="61"/>
  <c r="A278" i="61"/>
  <c r="E277" i="61"/>
  <c r="A277" i="61"/>
  <c r="E276" i="61"/>
  <c r="A276" i="61"/>
  <c r="E275" i="61"/>
  <c r="A275" i="61"/>
  <c r="E274" i="61"/>
  <c r="A274" i="61"/>
  <c r="E273" i="61"/>
  <c r="A273" i="61"/>
  <c r="E272" i="61"/>
  <c r="A272" i="61"/>
  <c r="E271" i="61"/>
  <c r="E270" i="61"/>
  <c r="E269" i="61"/>
  <c r="E268" i="61"/>
  <c r="E267" i="61"/>
  <c r="E266" i="61"/>
  <c r="E265" i="61"/>
  <c r="E264" i="61"/>
  <c r="E263" i="61"/>
  <c r="E262" i="61"/>
  <c r="E261" i="61"/>
  <c r="E260" i="61"/>
  <c r="E259" i="61"/>
  <c r="E258" i="61"/>
  <c r="E257" i="61"/>
  <c r="E256" i="61"/>
  <c r="E255" i="61"/>
  <c r="E254" i="61"/>
  <c r="E253" i="61"/>
  <c r="E252" i="61"/>
  <c r="E251" i="61"/>
  <c r="E250" i="61"/>
  <c r="E249" i="61"/>
  <c r="E248" i="61"/>
  <c r="E247" i="61"/>
  <c r="E246" i="61"/>
  <c r="E245" i="61"/>
  <c r="E244" i="61"/>
  <c r="E243" i="61"/>
  <c r="E242" i="61"/>
  <c r="E241" i="61"/>
  <c r="E240" i="61"/>
  <c r="E239" i="61"/>
  <c r="E238" i="61"/>
  <c r="E237" i="61"/>
  <c r="E236" i="61"/>
  <c r="E235" i="61"/>
  <c r="E234" i="61"/>
  <c r="E233" i="61"/>
  <c r="E232" i="61"/>
  <c r="E231" i="61"/>
  <c r="E230" i="61"/>
  <c r="E229" i="61"/>
  <c r="E228" i="61"/>
  <c r="E227" i="61"/>
  <c r="E226" i="61"/>
  <c r="E225" i="61"/>
  <c r="E224" i="61"/>
  <c r="E223" i="61"/>
  <c r="E222" i="61"/>
  <c r="E221" i="61"/>
  <c r="E220" i="61"/>
  <c r="E219" i="61"/>
  <c r="E218" i="61"/>
  <c r="E217" i="61"/>
  <c r="E216" i="61"/>
  <c r="E215" i="61"/>
  <c r="E214" i="61"/>
  <c r="E213" i="61"/>
  <c r="E212" i="61"/>
  <c r="E211" i="61"/>
  <c r="E210" i="61"/>
  <c r="E209" i="61"/>
  <c r="E208" i="61"/>
  <c r="E207" i="61"/>
  <c r="E206" i="61"/>
  <c r="E205" i="61"/>
  <c r="E204" i="61"/>
  <c r="E203" i="61"/>
  <c r="E202" i="61"/>
  <c r="E201" i="61"/>
  <c r="E200" i="61"/>
  <c r="E199" i="61"/>
  <c r="E198" i="61"/>
  <c r="E197" i="61"/>
  <c r="E196" i="61"/>
  <c r="E195" i="61"/>
  <c r="E194" i="61"/>
  <c r="E193" i="61"/>
  <c r="E192" i="61"/>
  <c r="E191" i="61"/>
  <c r="E190" i="61"/>
  <c r="E189" i="61"/>
  <c r="E188" i="61"/>
  <c r="E187" i="61"/>
  <c r="E186" i="61"/>
  <c r="E185" i="61"/>
  <c r="E184" i="61"/>
  <c r="E183" i="61"/>
  <c r="E182" i="61"/>
  <c r="E181" i="61"/>
  <c r="E180" i="61"/>
  <c r="E179" i="61"/>
  <c r="E178" i="61"/>
  <c r="E177" i="61"/>
  <c r="E176" i="61"/>
  <c r="E175" i="61"/>
  <c r="E174" i="61"/>
  <c r="E173" i="61"/>
  <c r="E172" i="61"/>
  <c r="E171" i="61"/>
  <c r="E170" i="61"/>
  <c r="E169" i="61"/>
  <c r="E168" i="61"/>
  <c r="E167" i="61"/>
  <c r="E166" i="61"/>
  <c r="E165" i="61"/>
  <c r="E164" i="61"/>
  <c r="E163" i="61"/>
  <c r="E162" i="61"/>
  <c r="E161" i="61"/>
  <c r="E160" i="61"/>
  <c r="E159" i="61"/>
  <c r="E158" i="61"/>
  <c r="E157" i="61"/>
  <c r="E156" i="61"/>
  <c r="E155" i="61"/>
  <c r="E154" i="61"/>
  <c r="E153" i="61"/>
  <c r="E152" i="61"/>
  <c r="E151" i="61"/>
  <c r="E150" i="61"/>
  <c r="E149" i="61"/>
  <c r="E148" i="61"/>
  <c r="E147" i="61"/>
  <c r="E146" i="61"/>
  <c r="E145" i="61"/>
  <c r="E144" i="61"/>
  <c r="E143" i="61"/>
  <c r="E142" i="61"/>
  <c r="E141" i="61"/>
  <c r="E140" i="61"/>
  <c r="E139" i="61"/>
  <c r="E138" i="61"/>
  <c r="E137" i="61"/>
  <c r="E136" i="61"/>
  <c r="E135" i="61"/>
  <c r="E134" i="61"/>
  <c r="E133" i="61"/>
  <c r="E132" i="61"/>
  <c r="E131" i="61"/>
  <c r="E130" i="61"/>
  <c r="E129" i="61"/>
  <c r="E128" i="61"/>
  <c r="E127" i="61"/>
  <c r="E126" i="61"/>
  <c r="E125" i="61"/>
  <c r="E124" i="61"/>
  <c r="E123" i="61"/>
  <c r="E122" i="61"/>
  <c r="E121" i="61"/>
  <c r="E120" i="61"/>
  <c r="E119" i="61"/>
  <c r="E118" i="61"/>
  <c r="E117" i="61"/>
  <c r="E116" i="61"/>
  <c r="E115" i="61"/>
  <c r="E114" i="61"/>
  <c r="E113" i="61"/>
  <c r="E112" i="61"/>
  <c r="E111" i="61"/>
  <c r="E110" i="61"/>
  <c r="E109" i="61"/>
  <c r="E108" i="61"/>
  <c r="E107" i="61"/>
  <c r="E106" i="61"/>
  <c r="E105" i="61"/>
  <c r="E104" i="61"/>
  <c r="E103" i="61"/>
  <c r="E102" i="61"/>
  <c r="E101" i="61"/>
  <c r="E100" i="61"/>
  <c r="E99" i="61"/>
  <c r="E98" i="61"/>
  <c r="E97" i="61"/>
  <c r="E96" i="61"/>
  <c r="E95" i="61"/>
  <c r="E94" i="61"/>
  <c r="E93" i="61"/>
  <c r="E92" i="61"/>
  <c r="E91" i="61"/>
  <c r="E90" i="61"/>
  <c r="E89" i="61"/>
  <c r="E88" i="61"/>
  <c r="E93" i="82" s="1"/>
  <c r="E87" i="61"/>
  <c r="E86" i="61"/>
  <c r="E85" i="61"/>
  <c r="E84" i="61"/>
  <c r="E83" i="61"/>
  <c r="E82" i="61"/>
  <c r="E81" i="61"/>
  <c r="E80" i="61"/>
  <c r="E79" i="61"/>
  <c r="E78" i="61"/>
  <c r="E77" i="61"/>
  <c r="E76" i="61"/>
  <c r="E75" i="61"/>
  <c r="E74" i="61"/>
  <c r="E73" i="61"/>
  <c r="E72" i="61"/>
  <c r="E71" i="61"/>
  <c r="E70" i="61"/>
  <c r="E69" i="61"/>
  <c r="E68" i="61"/>
  <c r="E67" i="61"/>
  <c r="E66" i="61"/>
  <c r="E65" i="61"/>
  <c r="E64" i="61"/>
  <c r="E63" i="61"/>
  <c r="E62" i="61"/>
  <c r="E61" i="61"/>
  <c r="E60" i="61"/>
  <c r="E59" i="61"/>
  <c r="E58" i="61"/>
  <c r="E57" i="61"/>
  <c r="E56" i="61"/>
  <c r="E55" i="61"/>
  <c r="E54" i="61"/>
  <c r="E52" i="61"/>
  <c r="E51" i="61"/>
  <c r="E50" i="61"/>
  <c r="E49" i="61"/>
  <c r="E48" i="61"/>
  <c r="E46" i="61"/>
  <c r="E44" i="61"/>
  <c r="E43" i="61"/>
  <c r="E42" i="61"/>
  <c r="E41" i="61"/>
  <c r="E40" i="61"/>
  <c r="E39" i="61"/>
  <c r="E38" i="61"/>
  <c r="A9" i="61"/>
  <c r="A10" i="61" s="1"/>
  <c r="A11" i="61" s="1"/>
  <c r="A12" i="61" s="1"/>
  <c r="A13" i="61" s="1"/>
  <c r="A14" i="61" s="1"/>
  <c r="A15" i="61" s="1"/>
  <c r="A16" i="61" s="1"/>
  <c r="A17" i="61" s="1"/>
  <c r="A18" i="61" s="1"/>
  <c r="A19" i="61" s="1"/>
  <c r="A20" i="61" s="1"/>
  <c r="A21" i="61" s="1"/>
  <c r="A22" i="61" s="1"/>
  <c r="A23" i="61" s="1"/>
  <c r="A24" i="61" s="1"/>
  <c r="A25" i="61" s="1"/>
  <c r="A26" i="61" s="1"/>
  <c r="A27" i="61" s="1"/>
  <c r="A28" i="61" s="1"/>
  <c r="A29" i="61" s="1"/>
  <c r="A30" i="61" s="1"/>
  <c r="A31" i="61" s="1"/>
  <c r="A32" i="61" s="1"/>
  <c r="A33" i="61" s="1"/>
  <c r="A34" i="61" s="1"/>
  <c r="A35" i="61" s="1"/>
  <c r="A36" i="61" s="1"/>
  <c r="A37" i="61" s="1"/>
  <c r="A38" i="61" s="1"/>
  <c r="A39" i="61" s="1"/>
  <c r="A40" i="61" s="1"/>
  <c r="A41" i="61" s="1"/>
  <c r="A42" i="61" s="1"/>
  <c r="A43" i="61" s="1"/>
  <c r="A44" i="61" s="1"/>
  <c r="A45" i="61" s="1"/>
  <c r="A46" i="61" s="1"/>
  <c r="A47" i="61" s="1"/>
  <c r="A48" i="61" s="1"/>
  <c r="A49" i="61" s="1"/>
  <c r="A50" i="61" s="1"/>
  <c r="A51" i="61" s="1"/>
  <c r="A52" i="61" s="1"/>
  <c r="A53" i="61" s="1"/>
  <c r="A54" i="61" s="1"/>
  <c r="A55" i="61" s="1"/>
  <c r="A56" i="61" s="1"/>
  <c r="A57" i="61" s="1"/>
  <c r="A58" i="61" s="1"/>
  <c r="A59" i="61" s="1"/>
  <c r="A60" i="61" s="1"/>
  <c r="A61" i="61" s="1"/>
  <c r="A62" i="61" s="1"/>
  <c r="A63" i="61" s="1"/>
  <c r="A64" i="61" s="1"/>
  <c r="A65" i="61" s="1"/>
  <c r="A66" i="61" s="1"/>
  <c r="A67" i="61" s="1"/>
  <c r="A68" i="61" s="1"/>
  <c r="A69" i="61" s="1"/>
  <c r="A70" i="61" s="1"/>
  <c r="A71" i="61" s="1"/>
  <c r="A72" i="61" s="1"/>
  <c r="A73" i="61" s="1"/>
  <c r="A74" i="61" s="1"/>
  <c r="A75" i="61" s="1"/>
  <c r="A76" i="61" s="1"/>
  <c r="A77" i="61" s="1"/>
  <c r="A78" i="61" s="1"/>
  <c r="A79" i="61" s="1"/>
  <c r="A80" i="61" s="1"/>
  <c r="A81" i="61" s="1"/>
  <c r="A82" i="61" s="1"/>
  <c r="A83" i="61" s="1"/>
  <c r="A84" i="61" s="1"/>
  <c r="A85" i="61" s="1"/>
  <c r="A86" i="61" s="1"/>
  <c r="A87" i="61" s="1"/>
  <c r="A88" i="61" s="1"/>
  <c r="A89" i="61" s="1"/>
  <c r="A90" i="61" s="1"/>
  <c r="A91" i="61" s="1"/>
  <c r="A92" i="61" s="1"/>
  <c r="A93" i="61" s="1"/>
  <c r="A94" i="61" s="1"/>
  <c r="A95" i="61" s="1"/>
  <c r="A96" i="61" s="1"/>
  <c r="A97" i="61" s="1"/>
  <c r="A98" i="61" s="1"/>
  <c r="A99" i="61" s="1"/>
  <c r="A100" i="61" s="1"/>
  <c r="A101" i="61" s="1"/>
  <c r="A102" i="61" s="1"/>
  <c r="A103" i="61" s="1"/>
  <c r="A104" i="61" s="1"/>
  <c r="A105" i="61" s="1"/>
  <c r="A106" i="61" s="1"/>
  <c r="A107" i="61" s="1"/>
  <c r="A108" i="61" s="1"/>
  <c r="A109" i="61" s="1"/>
  <c r="A110" i="61" s="1"/>
  <c r="A111" i="61" s="1"/>
  <c r="A112" i="61" s="1"/>
  <c r="A113" i="61" s="1"/>
  <c r="A114" i="61" s="1"/>
  <c r="A115" i="61" s="1"/>
  <c r="A116" i="61" s="1"/>
  <c r="A117" i="61" s="1"/>
  <c r="A118" i="61" s="1"/>
  <c r="A119" i="61" s="1"/>
  <c r="A120" i="61" s="1"/>
  <c r="A121" i="61" s="1"/>
  <c r="A122" i="61" s="1"/>
  <c r="A123" i="61" s="1"/>
  <c r="A124" i="61" s="1"/>
  <c r="A125" i="61" s="1"/>
  <c r="A126" i="61" s="1"/>
  <c r="A127" i="61" s="1"/>
  <c r="A128" i="61" s="1"/>
  <c r="A129" i="61" s="1"/>
  <c r="A130" i="61" s="1"/>
  <c r="A131" i="61" s="1"/>
  <c r="A132" i="61" s="1"/>
  <c r="A133" i="61" s="1"/>
  <c r="A134" i="61" s="1"/>
  <c r="A135" i="61" s="1"/>
  <c r="A136" i="61" s="1"/>
  <c r="A137" i="61" s="1"/>
  <c r="A138" i="61" s="1"/>
  <c r="A139" i="61" s="1"/>
  <c r="A140" i="61" s="1"/>
  <c r="A141" i="61" s="1"/>
  <c r="A142" i="61" s="1"/>
  <c r="A143" i="61" s="1"/>
  <c r="A144" i="61" s="1"/>
  <c r="A145" i="61" s="1"/>
  <c r="A146" i="61" s="1"/>
  <c r="A147" i="61" s="1"/>
  <c r="A148" i="61" s="1"/>
  <c r="A149" i="61" s="1"/>
  <c r="A150" i="61" s="1"/>
  <c r="A151" i="61" s="1"/>
  <c r="A152" i="61" s="1"/>
  <c r="A153" i="61" s="1"/>
  <c r="A154" i="61" s="1"/>
  <c r="A155" i="61" s="1"/>
  <c r="A156" i="61" s="1"/>
  <c r="A157" i="61" s="1"/>
  <c r="A158" i="61" s="1"/>
  <c r="A159" i="61" s="1"/>
  <c r="A160" i="61" s="1"/>
  <c r="A161" i="61" s="1"/>
  <c r="A162" i="61" s="1"/>
  <c r="A163" i="61" s="1"/>
  <c r="A164" i="61" s="1"/>
  <c r="A165" i="61" s="1"/>
  <c r="A166" i="61" s="1"/>
  <c r="A167" i="61" s="1"/>
  <c r="A168" i="61" s="1"/>
  <c r="A169" i="61" s="1"/>
  <c r="A170" i="61" s="1"/>
  <c r="A171" i="61" s="1"/>
  <c r="A172" i="61" s="1"/>
  <c r="A173" i="61" s="1"/>
  <c r="A174" i="61" s="1"/>
  <c r="A175" i="61" s="1"/>
  <c r="A176" i="61" s="1"/>
  <c r="A177" i="61" s="1"/>
  <c r="A178" i="61" s="1"/>
  <c r="A179" i="61" s="1"/>
  <c r="A180" i="61" s="1"/>
  <c r="A181" i="61" s="1"/>
  <c r="A182" i="61" s="1"/>
  <c r="A183" i="61" s="1"/>
  <c r="A184" i="61" s="1"/>
  <c r="A185" i="61" s="1"/>
  <c r="A186" i="61" s="1"/>
  <c r="A187" i="61" s="1"/>
  <c r="A188" i="61" s="1"/>
  <c r="A189" i="61" s="1"/>
  <c r="A190" i="61" s="1"/>
  <c r="A191" i="61" s="1"/>
  <c r="A192" i="61" s="1"/>
  <c r="A193" i="61" s="1"/>
  <c r="A194" i="61" s="1"/>
  <c r="A195" i="61" s="1"/>
  <c r="A196" i="61" s="1"/>
  <c r="A197" i="61" s="1"/>
  <c r="A198" i="61" s="1"/>
  <c r="A199" i="61" s="1"/>
  <c r="A200" i="61" s="1"/>
  <c r="A201" i="61" s="1"/>
  <c r="A202" i="61" s="1"/>
  <c r="A203" i="61" s="1"/>
  <c r="A204" i="61" s="1"/>
  <c r="A205" i="61" s="1"/>
  <c r="A206" i="61" s="1"/>
  <c r="A207" i="61" s="1"/>
  <c r="A208" i="61" s="1"/>
  <c r="A209" i="61" s="1"/>
  <c r="A210" i="61" s="1"/>
  <c r="A211" i="61" s="1"/>
  <c r="A212" i="61" s="1"/>
  <c r="A213" i="61" s="1"/>
  <c r="A214" i="61" s="1"/>
  <c r="A215" i="61" s="1"/>
  <c r="A216" i="61" s="1"/>
  <c r="A217" i="61" s="1"/>
  <c r="A218" i="61" s="1"/>
  <c r="A219" i="61" s="1"/>
  <c r="A220" i="61" s="1"/>
  <c r="A221" i="61" s="1"/>
  <c r="A222" i="61" s="1"/>
  <c r="A223" i="61" s="1"/>
  <c r="A224" i="61" s="1"/>
  <c r="A225" i="61" s="1"/>
  <c r="A226" i="61" s="1"/>
  <c r="A227" i="61" s="1"/>
  <c r="A228" i="61" s="1"/>
  <c r="A229" i="61" s="1"/>
  <c r="A230" i="61" s="1"/>
  <c r="A231" i="61" s="1"/>
  <c r="A232" i="61" s="1"/>
  <c r="A233" i="61" s="1"/>
  <c r="A234" i="61" s="1"/>
  <c r="A235" i="61" s="1"/>
  <c r="A236" i="61" s="1"/>
  <c r="A237" i="61" s="1"/>
  <c r="A238" i="61" s="1"/>
  <c r="A239" i="61" s="1"/>
  <c r="A240" i="61" s="1"/>
  <c r="A241" i="61" s="1"/>
  <c r="A242" i="61" s="1"/>
  <c r="A243" i="61" s="1"/>
  <c r="A244" i="61" s="1"/>
  <c r="A245" i="61" s="1"/>
  <c r="A246" i="61" s="1"/>
  <c r="A247" i="61" s="1"/>
  <c r="A248" i="61" s="1"/>
  <c r="A249" i="61" s="1"/>
  <c r="A250" i="61" s="1"/>
  <c r="A251" i="61" s="1"/>
  <c r="A252" i="61" s="1"/>
  <c r="A253" i="61" s="1"/>
  <c r="A254" i="61" s="1"/>
  <c r="A255" i="61" s="1"/>
  <c r="A256" i="61" s="1"/>
  <c r="A257" i="61" s="1"/>
  <c r="A258" i="61" s="1"/>
  <c r="A259" i="61" s="1"/>
  <c r="A260" i="61" s="1"/>
  <c r="A261" i="61" s="1"/>
  <c r="A262" i="61" s="1"/>
  <c r="A263" i="61" s="1"/>
  <c r="A264" i="61" s="1"/>
  <c r="A265" i="61" s="1"/>
  <c r="A266" i="61" s="1"/>
  <c r="A267" i="61" s="1"/>
  <c r="A268" i="61" s="1"/>
  <c r="A269" i="61" s="1"/>
  <c r="A270" i="61" s="1"/>
  <c r="A271" i="61" s="1"/>
  <c r="A303" i="81"/>
  <c r="A302" i="81"/>
  <c r="A301" i="81"/>
  <c r="E300" i="81"/>
  <c r="A300" i="81"/>
  <c r="E299" i="81"/>
  <c r="A299" i="81"/>
  <c r="E298" i="81"/>
  <c r="A298" i="81"/>
  <c r="E297" i="81"/>
  <c r="A297" i="81"/>
  <c r="E296" i="81"/>
  <c r="A296" i="81"/>
  <c r="E295" i="81"/>
  <c r="A295" i="81"/>
  <c r="E294" i="81"/>
  <c r="A294" i="81"/>
  <c r="E293" i="81"/>
  <c r="A293" i="81"/>
  <c r="E292" i="81"/>
  <c r="A292" i="81"/>
  <c r="E291" i="81"/>
  <c r="A291" i="81"/>
  <c r="E290" i="81"/>
  <c r="A290" i="81"/>
  <c r="E289" i="81"/>
  <c r="A289" i="81"/>
  <c r="E288" i="81"/>
  <c r="A288" i="81"/>
  <c r="E287" i="81"/>
  <c r="A287" i="81"/>
  <c r="E286" i="81"/>
  <c r="A286" i="81"/>
  <c r="E285" i="81"/>
  <c r="A285" i="81"/>
  <c r="E284" i="81"/>
  <c r="A284" i="81"/>
  <c r="E283" i="81"/>
  <c r="A283" i="81"/>
  <c r="E282" i="81"/>
  <c r="A282" i="81"/>
  <c r="E281" i="81"/>
  <c r="A281" i="81"/>
  <c r="E280" i="81"/>
  <c r="A280" i="81"/>
  <c r="E279" i="81"/>
  <c r="A279" i="81"/>
  <c r="E278" i="81"/>
  <c r="A278" i="81"/>
  <c r="E277" i="81"/>
  <c r="A277" i="81"/>
  <c r="E276" i="81"/>
  <c r="A276" i="81"/>
  <c r="E275" i="81"/>
  <c r="A275" i="81"/>
  <c r="E274" i="81"/>
  <c r="A274" i="81"/>
  <c r="E273" i="81"/>
  <c r="A273" i="81"/>
  <c r="E272" i="81"/>
  <c r="A272" i="81"/>
  <c r="E271" i="81"/>
  <c r="A271" i="81"/>
  <c r="E270" i="81"/>
  <c r="A270" i="81"/>
  <c r="E269" i="81"/>
  <c r="A269" i="81"/>
  <c r="E268" i="81"/>
  <c r="A268" i="81"/>
  <c r="E267" i="81"/>
  <c r="A267" i="81"/>
  <c r="E266" i="81"/>
  <c r="E265" i="81"/>
  <c r="E264" i="81"/>
  <c r="E263" i="81"/>
  <c r="E262" i="81"/>
  <c r="E261" i="81"/>
  <c r="E260" i="81"/>
  <c r="E259" i="81"/>
  <c r="E258" i="81"/>
  <c r="E257" i="81"/>
  <c r="E256" i="81"/>
  <c r="E255" i="81"/>
  <c r="E254" i="81"/>
  <c r="E253" i="81"/>
  <c r="E252" i="81"/>
  <c r="E251" i="81"/>
  <c r="E250" i="81"/>
  <c r="E249" i="81"/>
  <c r="E248" i="81"/>
  <c r="E247" i="81"/>
  <c r="E246" i="81"/>
  <c r="E245" i="81"/>
  <c r="E244" i="81"/>
  <c r="E243" i="81"/>
  <c r="E242" i="81"/>
  <c r="E241" i="81"/>
  <c r="E240" i="81"/>
  <c r="E239" i="81"/>
  <c r="E238" i="81"/>
  <c r="E237" i="81"/>
  <c r="E236" i="81"/>
  <c r="E235" i="81"/>
  <c r="E234" i="81"/>
  <c r="E233" i="81"/>
  <c r="E232" i="81"/>
  <c r="E231" i="81"/>
  <c r="E230" i="81"/>
  <c r="E229" i="81"/>
  <c r="E228" i="81"/>
  <c r="E227" i="81"/>
  <c r="E226" i="81"/>
  <c r="E225" i="81"/>
  <c r="E224" i="81"/>
  <c r="E223" i="81"/>
  <c r="E222" i="81"/>
  <c r="E221" i="81"/>
  <c r="E220" i="81"/>
  <c r="E219" i="81"/>
  <c r="E218" i="81"/>
  <c r="E217" i="81"/>
  <c r="E216" i="81"/>
  <c r="E215" i="81"/>
  <c r="E214" i="81"/>
  <c r="E213" i="81"/>
  <c r="E212" i="81"/>
  <c r="E211" i="81"/>
  <c r="E210" i="81"/>
  <c r="E209" i="81"/>
  <c r="E208" i="81"/>
  <c r="E207" i="81"/>
  <c r="E206" i="81"/>
  <c r="E205" i="81"/>
  <c r="E204" i="81"/>
  <c r="E203" i="81"/>
  <c r="E202" i="81"/>
  <c r="E201" i="81"/>
  <c r="E200" i="81"/>
  <c r="E199" i="81"/>
  <c r="E198" i="81"/>
  <c r="E197" i="81"/>
  <c r="E196" i="81"/>
  <c r="E195" i="81"/>
  <c r="E194" i="81"/>
  <c r="E193" i="81"/>
  <c r="E192" i="81"/>
  <c r="E191" i="81"/>
  <c r="E190" i="81"/>
  <c r="E189" i="81"/>
  <c r="E188" i="81"/>
  <c r="E187" i="81"/>
  <c r="E186" i="81"/>
  <c r="E185" i="81"/>
  <c r="E184" i="81"/>
  <c r="E183" i="81"/>
  <c r="E182" i="81"/>
  <c r="E181" i="81"/>
  <c r="E180" i="81"/>
  <c r="E179" i="81"/>
  <c r="E178" i="81"/>
  <c r="E177" i="81"/>
  <c r="E176" i="81"/>
  <c r="E175" i="81"/>
  <c r="E174" i="81"/>
  <c r="E173" i="81"/>
  <c r="E172" i="81"/>
  <c r="E171" i="81"/>
  <c r="E170" i="81"/>
  <c r="E169" i="81"/>
  <c r="E168" i="81"/>
  <c r="E167" i="81"/>
  <c r="E166" i="81"/>
  <c r="E165" i="81"/>
  <c r="E164" i="81"/>
  <c r="E163" i="81"/>
  <c r="E162" i="81"/>
  <c r="E161" i="81"/>
  <c r="E160" i="81"/>
  <c r="E159" i="81"/>
  <c r="E158" i="81"/>
  <c r="E157" i="81"/>
  <c r="E156" i="81"/>
  <c r="E155" i="81"/>
  <c r="E154" i="81"/>
  <c r="E153" i="81"/>
  <c r="E152" i="81"/>
  <c r="E151" i="81"/>
  <c r="E150" i="81"/>
  <c r="E149" i="81"/>
  <c r="E148" i="81"/>
  <c r="E147" i="81"/>
  <c r="E146" i="81"/>
  <c r="E145" i="81"/>
  <c r="E144" i="81"/>
  <c r="E143" i="81"/>
  <c r="E142" i="81"/>
  <c r="E141" i="81"/>
  <c r="E140" i="81"/>
  <c r="E139" i="81"/>
  <c r="E138" i="81"/>
  <c r="E137" i="81"/>
  <c r="E136" i="81"/>
  <c r="E135" i="81"/>
  <c r="E134" i="81"/>
  <c r="E133" i="81"/>
  <c r="E132" i="81"/>
  <c r="E131" i="81"/>
  <c r="E130" i="81"/>
  <c r="E129" i="81"/>
  <c r="E128" i="81"/>
  <c r="E127" i="81"/>
  <c r="E126" i="81"/>
  <c r="E125" i="81"/>
  <c r="E124" i="81"/>
  <c r="E123" i="81"/>
  <c r="E122" i="81"/>
  <c r="E121" i="81"/>
  <c r="E120" i="81"/>
  <c r="E119" i="81"/>
  <c r="E118" i="81"/>
  <c r="E117" i="81"/>
  <c r="E116" i="81"/>
  <c r="E115" i="81"/>
  <c r="E114" i="81"/>
  <c r="E113" i="81"/>
  <c r="E112" i="81"/>
  <c r="E111" i="81"/>
  <c r="E110" i="81"/>
  <c r="E109" i="81"/>
  <c r="E108" i="81"/>
  <c r="E107" i="81"/>
  <c r="E106" i="81"/>
  <c r="E105" i="81"/>
  <c r="E104" i="81"/>
  <c r="E103" i="81"/>
  <c r="E102" i="81"/>
  <c r="E101" i="81"/>
  <c r="E100" i="81"/>
  <c r="E99" i="81"/>
  <c r="E98" i="81"/>
  <c r="E97" i="81"/>
  <c r="E96" i="81"/>
  <c r="E95" i="81"/>
  <c r="E94" i="81"/>
  <c r="E93" i="81"/>
  <c r="E92" i="81"/>
  <c r="E91" i="81"/>
  <c r="E90" i="81"/>
  <c r="E89" i="81"/>
  <c r="E88" i="81"/>
  <c r="E87" i="81"/>
  <c r="E86" i="81"/>
  <c r="E85" i="81"/>
  <c r="E84" i="81"/>
  <c r="E83" i="81"/>
  <c r="E82" i="81"/>
  <c r="E81" i="81"/>
  <c r="E80" i="81"/>
  <c r="E79" i="81"/>
  <c r="E78" i="81"/>
  <c r="E77" i="81"/>
  <c r="E76" i="81"/>
  <c r="E75" i="81"/>
  <c r="E74" i="81"/>
  <c r="E73" i="81"/>
  <c r="E72" i="81"/>
  <c r="E71" i="81"/>
  <c r="E70" i="81"/>
  <c r="E69" i="81"/>
  <c r="E68" i="81"/>
  <c r="E67" i="81"/>
  <c r="E66" i="81"/>
  <c r="E65" i="81"/>
  <c r="E64" i="81"/>
  <c r="E63" i="81"/>
  <c r="E62" i="81"/>
  <c r="E61" i="81"/>
  <c r="E60" i="81"/>
  <c r="E59" i="81"/>
  <c r="E58" i="81"/>
  <c r="E57" i="81"/>
  <c r="E56" i="81"/>
  <c r="E55" i="81"/>
  <c r="E54" i="81"/>
  <c r="E53" i="81"/>
  <c r="E51" i="81"/>
  <c r="E50" i="81"/>
  <c r="E48" i="81"/>
  <c r="E47" i="81"/>
  <c r="E46" i="81"/>
  <c r="E45" i="81"/>
  <c r="E44" i="81"/>
  <c r="E42" i="81"/>
  <c r="E41" i="81"/>
  <c r="E40" i="81"/>
  <c r="E39" i="81"/>
  <c r="E38" i="81"/>
  <c r="E37" i="81"/>
  <c r="A8" i="81"/>
  <c r="A9" i="81" s="1"/>
  <c r="A10" i="81" s="1"/>
  <c r="A11" i="81" s="1"/>
  <c r="A12" i="81" s="1"/>
  <c r="A13" i="81" s="1"/>
  <c r="A14" i="81" s="1"/>
  <c r="A15" i="81" s="1"/>
  <c r="A16" i="81" s="1"/>
  <c r="A17" i="81" s="1"/>
  <c r="A18" i="81" s="1"/>
  <c r="A19" i="81" s="1"/>
  <c r="A20" i="81" s="1"/>
  <c r="A21" i="81" s="1"/>
  <c r="A22" i="81" s="1"/>
  <c r="A23" i="81" s="1"/>
  <c r="A24" i="81" s="1"/>
  <c r="A25" i="81" s="1"/>
  <c r="A26" i="81" s="1"/>
  <c r="A27" i="81" s="1"/>
  <c r="A28" i="81" s="1"/>
  <c r="A29" i="81" s="1"/>
  <c r="A30" i="81" s="1"/>
  <c r="A31" i="81" s="1"/>
  <c r="A32" i="81" s="1"/>
  <c r="A33" i="81" s="1"/>
  <c r="A34" i="81" s="1"/>
  <c r="A35" i="81" s="1"/>
  <c r="A36" i="81" s="1"/>
  <c r="A37" i="81" s="1"/>
  <c r="A38" i="81" s="1"/>
  <c r="A39" i="81" s="1"/>
  <c r="A40" i="81" s="1"/>
  <c r="A41" i="81" s="1"/>
  <c r="A42" i="81" s="1"/>
  <c r="A43" i="81" s="1"/>
  <c r="A44" i="81" s="1"/>
  <c r="A45" i="81" s="1"/>
  <c r="A46" i="81" s="1"/>
  <c r="A47" i="81" s="1"/>
  <c r="A48" i="81" s="1"/>
  <c r="A49" i="81" s="1"/>
  <c r="A50" i="81" s="1"/>
  <c r="A51" i="81" s="1"/>
  <c r="A52" i="81" s="1"/>
  <c r="A53" i="81" s="1"/>
  <c r="A54" i="81" s="1"/>
  <c r="A55" i="81" s="1"/>
  <c r="A56" i="81" s="1"/>
  <c r="A57" i="81" s="1"/>
  <c r="A58" i="81" s="1"/>
  <c r="A59" i="81" s="1"/>
  <c r="A60" i="81" s="1"/>
  <c r="A61" i="81" s="1"/>
  <c r="A62" i="81" s="1"/>
  <c r="A63" i="81" s="1"/>
  <c r="A64" i="81" s="1"/>
  <c r="A65" i="81" s="1"/>
  <c r="A66" i="81" s="1"/>
  <c r="A67" i="81" s="1"/>
  <c r="A68" i="81" s="1"/>
  <c r="A69" i="81" s="1"/>
  <c r="A70" i="81" s="1"/>
  <c r="A71" i="81" s="1"/>
  <c r="A72" i="81" s="1"/>
  <c r="A73" i="81" s="1"/>
  <c r="A74" i="81" s="1"/>
  <c r="A75" i="81" s="1"/>
  <c r="A76" i="81" s="1"/>
  <c r="A77" i="81" s="1"/>
  <c r="A78" i="81" s="1"/>
  <c r="A79" i="81" s="1"/>
  <c r="A80" i="81" s="1"/>
  <c r="A81" i="81" s="1"/>
  <c r="A82" i="81" s="1"/>
  <c r="A83" i="81" s="1"/>
  <c r="A84" i="81" s="1"/>
  <c r="A85" i="81" s="1"/>
  <c r="A86" i="81" s="1"/>
  <c r="A87" i="81" s="1"/>
  <c r="A88" i="81" s="1"/>
  <c r="A89" i="81" s="1"/>
  <c r="A90" i="81" s="1"/>
  <c r="A91" i="81" s="1"/>
  <c r="A92" i="81" s="1"/>
  <c r="A93" i="81" s="1"/>
  <c r="A94" i="81" s="1"/>
  <c r="A95" i="81" s="1"/>
  <c r="A96" i="81" s="1"/>
  <c r="A97" i="81" s="1"/>
  <c r="A98" i="81" s="1"/>
  <c r="A99" i="81" s="1"/>
  <c r="A100" i="81" s="1"/>
  <c r="A101" i="81" s="1"/>
  <c r="A102" i="81" s="1"/>
  <c r="A103" i="81" s="1"/>
  <c r="A104" i="81" s="1"/>
  <c r="A105" i="81" s="1"/>
  <c r="A106" i="81" s="1"/>
  <c r="A107" i="81" s="1"/>
  <c r="A108" i="81" s="1"/>
  <c r="A109" i="81" s="1"/>
  <c r="A110" i="81" s="1"/>
  <c r="A111" i="81" s="1"/>
  <c r="A112" i="81" s="1"/>
  <c r="A113" i="81" s="1"/>
  <c r="A114" i="81" s="1"/>
  <c r="A115" i="81" s="1"/>
  <c r="A116" i="81" s="1"/>
  <c r="A117" i="81" s="1"/>
  <c r="A118" i="81" s="1"/>
  <c r="A119" i="81" s="1"/>
  <c r="A120" i="81" s="1"/>
  <c r="A121" i="81" s="1"/>
  <c r="A122" i="81" s="1"/>
  <c r="A123" i="81" s="1"/>
  <c r="A124" i="81" s="1"/>
  <c r="A125" i="81" s="1"/>
  <c r="A126" i="81" s="1"/>
  <c r="A127" i="81" s="1"/>
  <c r="A128" i="81" s="1"/>
  <c r="A129" i="81" s="1"/>
  <c r="A130" i="81" s="1"/>
  <c r="A131" i="81" s="1"/>
  <c r="A132" i="81" s="1"/>
  <c r="A133" i="81" s="1"/>
  <c r="A134" i="81" s="1"/>
  <c r="A135" i="81" s="1"/>
  <c r="A136" i="81" s="1"/>
  <c r="A137" i="81" s="1"/>
  <c r="A138" i="81" s="1"/>
  <c r="A139" i="81" s="1"/>
  <c r="A140" i="81" s="1"/>
  <c r="A141" i="81" s="1"/>
  <c r="A142" i="81" s="1"/>
  <c r="A143" i="81" s="1"/>
  <c r="A144" i="81" s="1"/>
  <c r="A145" i="81" s="1"/>
  <c r="A146" i="81" s="1"/>
  <c r="A147" i="81" s="1"/>
  <c r="A148" i="81" s="1"/>
  <c r="A149" i="81" s="1"/>
  <c r="A150" i="81" s="1"/>
  <c r="A151" i="81" s="1"/>
  <c r="A152" i="81" s="1"/>
  <c r="A153" i="81" s="1"/>
  <c r="A154" i="81" s="1"/>
  <c r="A155" i="81" s="1"/>
  <c r="A156" i="81" s="1"/>
  <c r="A157" i="81" s="1"/>
  <c r="A158" i="81" s="1"/>
  <c r="A159" i="81" s="1"/>
  <c r="A160" i="81" s="1"/>
  <c r="A161" i="81" s="1"/>
  <c r="A162" i="81" s="1"/>
  <c r="A163" i="81" s="1"/>
  <c r="A164" i="81" s="1"/>
  <c r="A165" i="81" s="1"/>
  <c r="A166" i="81" s="1"/>
  <c r="A167" i="81" s="1"/>
  <c r="A168" i="81" s="1"/>
  <c r="A169" i="81" s="1"/>
  <c r="A170" i="81" s="1"/>
  <c r="A171" i="81" s="1"/>
  <c r="A172" i="81" s="1"/>
  <c r="A173" i="81" s="1"/>
  <c r="A174" i="81" s="1"/>
  <c r="A175" i="81" s="1"/>
  <c r="A176" i="81" s="1"/>
  <c r="A177" i="81" s="1"/>
  <c r="A178" i="81" s="1"/>
  <c r="A179" i="81" s="1"/>
  <c r="A180" i="81" s="1"/>
  <c r="A181" i="81" s="1"/>
  <c r="A182" i="81" s="1"/>
  <c r="A183" i="81" s="1"/>
  <c r="A184" i="81" s="1"/>
  <c r="A185" i="81" s="1"/>
  <c r="A186" i="81" s="1"/>
  <c r="A187" i="81" s="1"/>
  <c r="A188" i="81" s="1"/>
  <c r="A189" i="81" s="1"/>
  <c r="A190" i="81" s="1"/>
  <c r="A191" i="81" s="1"/>
  <c r="A192" i="81" s="1"/>
  <c r="A193" i="81" s="1"/>
  <c r="A194" i="81" s="1"/>
  <c r="A195" i="81" s="1"/>
  <c r="A196" i="81" s="1"/>
  <c r="A197" i="81" s="1"/>
  <c r="A198" i="81" s="1"/>
  <c r="A199" i="81" s="1"/>
  <c r="A200" i="81" s="1"/>
  <c r="A201" i="81" s="1"/>
  <c r="A202" i="81" s="1"/>
  <c r="A203" i="81" s="1"/>
  <c r="A204" i="81" s="1"/>
  <c r="A205" i="81" s="1"/>
  <c r="A206" i="81" s="1"/>
  <c r="A207" i="81" s="1"/>
  <c r="A208" i="81" s="1"/>
  <c r="A209" i="81" s="1"/>
  <c r="A210" i="81" s="1"/>
  <c r="A211" i="81" s="1"/>
  <c r="A212" i="81" s="1"/>
  <c r="A213" i="81" s="1"/>
  <c r="A214" i="81" s="1"/>
  <c r="A215" i="81" s="1"/>
  <c r="A216" i="81" s="1"/>
  <c r="A217" i="81" s="1"/>
  <c r="A218" i="81" s="1"/>
  <c r="A219" i="81" s="1"/>
  <c r="A220" i="81" s="1"/>
  <c r="A221" i="81" s="1"/>
  <c r="A222" i="81" s="1"/>
  <c r="A223" i="81" s="1"/>
  <c r="A224" i="81" s="1"/>
  <c r="A225" i="81" s="1"/>
  <c r="A226" i="81" s="1"/>
  <c r="A227" i="81" s="1"/>
  <c r="A228" i="81" s="1"/>
  <c r="A229" i="81" s="1"/>
  <c r="A230" i="81" s="1"/>
  <c r="A231" i="81" s="1"/>
  <c r="A232" i="81" s="1"/>
  <c r="A233" i="81" s="1"/>
  <c r="A234" i="81" s="1"/>
  <c r="A235" i="81" s="1"/>
  <c r="A236" i="81" s="1"/>
  <c r="A237" i="81" s="1"/>
  <c r="A238" i="81" s="1"/>
  <c r="A239" i="81" s="1"/>
  <c r="A240" i="81" s="1"/>
  <c r="A241" i="81" s="1"/>
  <c r="A242" i="81" s="1"/>
  <c r="A243" i="81" s="1"/>
  <c r="A244" i="81" s="1"/>
  <c r="A245" i="81" s="1"/>
  <c r="A246" i="81" s="1"/>
  <c r="A247" i="81" s="1"/>
  <c r="A248" i="81" s="1"/>
  <c r="A249" i="81" s="1"/>
  <c r="A250" i="81" s="1"/>
  <c r="A251" i="81" s="1"/>
  <c r="A252" i="81" s="1"/>
  <c r="A253" i="81" s="1"/>
  <c r="A254" i="81" s="1"/>
  <c r="A255" i="81" s="1"/>
  <c r="A256" i="81" s="1"/>
  <c r="A257" i="81" s="1"/>
  <c r="A258" i="81" s="1"/>
  <c r="A259" i="81" s="1"/>
  <c r="A260" i="81" s="1"/>
  <c r="A261" i="81" s="1"/>
  <c r="A262" i="81" s="1"/>
  <c r="A263" i="81" s="1"/>
  <c r="A264" i="81" s="1"/>
  <c r="A265" i="81" s="1"/>
  <c r="A266" i="81" s="1"/>
  <c r="A303" i="82"/>
  <c r="A302" i="82"/>
  <c r="A301" i="82"/>
  <c r="A300" i="82"/>
  <c r="A299" i="82"/>
  <c r="A298" i="82"/>
  <c r="A297" i="82"/>
  <c r="A296" i="82"/>
  <c r="A295" i="82"/>
  <c r="A294" i="82"/>
  <c r="A293" i="82"/>
  <c r="A292" i="82"/>
  <c r="A291" i="82"/>
  <c r="A290" i="82"/>
  <c r="A289" i="82"/>
  <c r="A288" i="82"/>
  <c r="A287" i="82"/>
  <c r="A286" i="82"/>
  <c r="A285" i="82"/>
  <c r="A284" i="82"/>
  <c r="A283" i="82"/>
  <c r="A282" i="82"/>
  <c r="A281" i="82"/>
  <c r="A280" i="82"/>
  <c r="A279" i="82"/>
  <c r="A278" i="82"/>
  <c r="F51" i="82"/>
  <c r="F50" i="82"/>
  <c r="F49" i="82"/>
  <c r="F48" i="82"/>
  <c r="F47" i="82"/>
  <c r="F46" i="82"/>
  <c r="F45" i="82"/>
  <c r="F44" i="82"/>
  <c r="F43" i="82"/>
  <c r="F42" i="82"/>
  <c r="F41" i="82"/>
  <c r="F40" i="82"/>
  <c r="F39" i="82"/>
  <c r="F38" i="82"/>
  <c r="F37" i="82"/>
  <c r="F36" i="82"/>
  <c r="F35" i="82"/>
  <c r="F34" i="82"/>
  <c r="F33" i="82"/>
  <c r="F32" i="82"/>
  <c r="F31" i="82"/>
  <c r="F30" i="82"/>
  <c r="F29" i="82"/>
  <c r="F28" i="82"/>
  <c r="L27" i="82"/>
  <c r="F27" i="82"/>
  <c r="L26" i="82"/>
  <c r="F26" i="82"/>
  <c r="L25" i="82"/>
  <c r="F25" i="82"/>
  <c r="L24" i="82"/>
  <c r="F24" i="82"/>
  <c r="I7" i="71"/>
  <c r="F23" i="82"/>
  <c r="F22" i="82"/>
  <c r="H21" i="82"/>
  <c r="F21" i="82"/>
  <c r="F20" i="82"/>
  <c r="F19" i="82"/>
  <c r="F18" i="82"/>
  <c r="N14" i="82"/>
  <c r="F17" i="82"/>
  <c r="N15" i="82"/>
  <c r="F16" i="82"/>
  <c r="F15" i="82"/>
  <c r="N13" i="82"/>
  <c r="F14" i="82"/>
  <c r="N16" i="82"/>
  <c r="F13" i="82"/>
  <c r="N12" i="82"/>
  <c r="F12" i="82"/>
  <c r="N11" i="82"/>
  <c r="F11" i="82"/>
  <c r="N10" i="82"/>
  <c r="F10" i="82"/>
  <c r="F9" i="82"/>
  <c r="F8" i="82"/>
  <c r="A8" i="82"/>
  <c r="A9" i="82" s="1"/>
  <c r="A10" i="82" s="1"/>
  <c r="A11" i="82" s="1"/>
  <c r="A12" i="82" s="1"/>
  <c r="A13" i="82" s="1"/>
  <c r="A14" i="82" s="1"/>
  <c r="A15" i="82" s="1"/>
  <c r="A16" i="82" s="1"/>
  <c r="A17" i="82" s="1"/>
  <c r="A18" i="82" s="1"/>
  <c r="A19" i="82" s="1"/>
  <c r="A20" i="82" s="1"/>
  <c r="A21" i="82" s="1"/>
  <c r="A22" i="82" s="1"/>
  <c r="A23" i="82" s="1"/>
  <c r="A24" i="82" s="1"/>
  <c r="A25" i="82" s="1"/>
  <c r="A26" i="82" s="1"/>
  <c r="A27" i="82" s="1"/>
  <c r="A28" i="82" s="1"/>
  <c r="A29" i="82" s="1"/>
  <c r="A30" i="82" s="1"/>
  <c r="A31" i="82" s="1"/>
  <c r="A32" i="82" s="1"/>
  <c r="A33" i="82" s="1"/>
  <c r="A34" i="82" s="1"/>
  <c r="A35" i="82" s="1"/>
  <c r="A36" i="82" s="1"/>
  <c r="A37" i="82" s="1"/>
  <c r="A38" i="82" s="1"/>
  <c r="A39" i="82" s="1"/>
  <c r="A40" i="82" s="1"/>
  <c r="A41" i="82" s="1"/>
  <c r="A42" i="82" s="1"/>
  <c r="A43" i="82" s="1"/>
  <c r="A44" i="82" s="1"/>
  <c r="A45" i="82" s="1"/>
  <c r="A46" i="82" s="1"/>
  <c r="A47" i="82" s="1"/>
  <c r="A48" i="82" s="1"/>
  <c r="A49" i="82" s="1"/>
  <c r="A50" i="82" s="1"/>
  <c r="A51" i="82" s="1"/>
  <c r="A52" i="82" s="1"/>
  <c r="A53" i="82" s="1"/>
  <c r="A54" i="82" s="1"/>
  <c r="A55" i="82" s="1"/>
  <c r="A56" i="82" s="1"/>
  <c r="A57" i="82" s="1"/>
  <c r="A58" i="82" s="1"/>
  <c r="A59" i="82" s="1"/>
  <c r="A60" i="82" s="1"/>
  <c r="A61" i="82" s="1"/>
  <c r="A62" i="82" s="1"/>
  <c r="A63" i="82" s="1"/>
  <c r="A64" i="82" s="1"/>
  <c r="A65" i="82" s="1"/>
  <c r="A66" i="82" s="1"/>
  <c r="A67" i="82" s="1"/>
  <c r="A68" i="82" s="1"/>
  <c r="A69" i="82" s="1"/>
  <c r="A70" i="82" s="1"/>
  <c r="A71" i="82" s="1"/>
  <c r="A72" i="82" s="1"/>
  <c r="A73" i="82" s="1"/>
  <c r="A74" i="82" s="1"/>
  <c r="A75" i="82" s="1"/>
  <c r="A76" i="82" s="1"/>
  <c r="A77" i="82" s="1"/>
  <c r="A78" i="82" s="1"/>
  <c r="A79" i="82" s="1"/>
  <c r="A80" i="82" s="1"/>
  <c r="A81" i="82" s="1"/>
  <c r="A82" i="82" s="1"/>
  <c r="A83" i="82" s="1"/>
  <c r="A84" i="82" s="1"/>
  <c r="A85" i="82" s="1"/>
  <c r="A86" i="82" s="1"/>
  <c r="A87" i="82" s="1"/>
  <c r="A88" i="82" s="1"/>
  <c r="A89" i="82" s="1"/>
  <c r="A90" i="82" s="1"/>
  <c r="A91" i="82" s="1"/>
  <c r="A92" i="82" s="1"/>
  <c r="A93" i="82" s="1"/>
  <c r="A94" i="82" s="1"/>
  <c r="A95" i="82" s="1"/>
  <c r="A96" i="82" s="1"/>
  <c r="A97" i="82" s="1"/>
  <c r="A98" i="82" s="1"/>
  <c r="A99" i="82" s="1"/>
  <c r="A100" i="82" s="1"/>
  <c r="A101" i="82" s="1"/>
  <c r="A102" i="82" s="1"/>
  <c r="A103" i="82" s="1"/>
  <c r="A104" i="82" s="1"/>
  <c r="A105" i="82" s="1"/>
  <c r="A106" i="82" s="1"/>
  <c r="A107" i="82" s="1"/>
  <c r="A108" i="82" s="1"/>
  <c r="A109" i="82" s="1"/>
  <c r="A110" i="82" s="1"/>
  <c r="A111" i="82" s="1"/>
  <c r="A112" i="82" s="1"/>
  <c r="A113" i="82" s="1"/>
  <c r="A114" i="82" s="1"/>
  <c r="A115" i="82" s="1"/>
  <c r="A116" i="82" s="1"/>
  <c r="A117" i="82" s="1"/>
  <c r="A118" i="82" s="1"/>
  <c r="A119" i="82" s="1"/>
  <c r="A120" i="82" s="1"/>
  <c r="A121" i="82" s="1"/>
  <c r="A122" i="82" s="1"/>
  <c r="A123" i="82" s="1"/>
  <c r="A124" i="82" s="1"/>
  <c r="A125" i="82" s="1"/>
  <c r="A126" i="82" s="1"/>
  <c r="A127" i="82" s="1"/>
  <c r="A128" i="82" s="1"/>
  <c r="A129" i="82" s="1"/>
  <c r="A130" i="82" s="1"/>
  <c r="A131" i="82" s="1"/>
  <c r="A132" i="82" s="1"/>
  <c r="A133" i="82" s="1"/>
  <c r="A134" i="82" s="1"/>
  <c r="A135" i="82" s="1"/>
  <c r="A136" i="82" s="1"/>
  <c r="A137" i="82" s="1"/>
  <c r="A138" i="82" s="1"/>
  <c r="A139" i="82" s="1"/>
  <c r="A140" i="82" s="1"/>
  <c r="A141" i="82" s="1"/>
  <c r="A142" i="82" s="1"/>
  <c r="A143" i="82" s="1"/>
  <c r="A144" i="82" s="1"/>
  <c r="A145" i="82" s="1"/>
  <c r="A146" i="82" s="1"/>
  <c r="A147" i="82" s="1"/>
  <c r="A148" i="82" s="1"/>
  <c r="A149" i="82" s="1"/>
  <c r="A150" i="82" s="1"/>
  <c r="A151" i="82" s="1"/>
  <c r="A152" i="82" s="1"/>
  <c r="A153" i="82" s="1"/>
  <c r="A154" i="82" s="1"/>
  <c r="A155" i="82" s="1"/>
  <c r="A156" i="82" s="1"/>
  <c r="A157" i="82" s="1"/>
  <c r="A158" i="82" s="1"/>
  <c r="A159" i="82" s="1"/>
  <c r="A160" i="82" s="1"/>
  <c r="A161" i="82" s="1"/>
  <c r="A162" i="82" s="1"/>
  <c r="A163" i="82" s="1"/>
  <c r="A164" i="82" s="1"/>
  <c r="A165" i="82" s="1"/>
  <c r="A166" i="82" s="1"/>
  <c r="A167" i="82" s="1"/>
  <c r="A168" i="82" s="1"/>
  <c r="A169" i="82" s="1"/>
  <c r="A170" i="82" s="1"/>
  <c r="A171" i="82" s="1"/>
  <c r="A172" i="82" s="1"/>
  <c r="A173" i="82" s="1"/>
  <c r="A174" i="82" s="1"/>
  <c r="A175" i="82" s="1"/>
  <c r="A176" i="82" s="1"/>
  <c r="A177" i="82" s="1"/>
  <c r="A178" i="82" s="1"/>
  <c r="A179" i="82" s="1"/>
  <c r="A180" i="82" s="1"/>
  <c r="A181" i="82" s="1"/>
  <c r="A182" i="82" s="1"/>
  <c r="A183" i="82" s="1"/>
  <c r="A184" i="82" s="1"/>
  <c r="A185" i="82" s="1"/>
  <c r="A186" i="82" s="1"/>
  <c r="A187" i="82" s="1"/>
  <c r="A188" i="82" s="1"/>
  <c r="A189" i="82" s="1"/>
  <c r="A190" i="82" s="1"/>
  <c r="A191" i="82" s="1"/>
  <c r="A192" i="82" s="1"/>
  <c r="A193" i="82" s="1"/>
  <c r="A194" i="82" s="1"/>
  <c r="A195" i="82" s="1"/>
  <c r="A196" i="82" s="1"/>
  <c r="A197" i="82" s="1"/>
  <c r="A198" i="82" s="1"/>
  <c r="A199" i="82" s="1"/>
  <c r="A200" i="82" s="1"/>
  <c r="A201" i="82" s="1"/>
  <c r="A202" i="82" s="1"/>
  <c r="A203" i="82" s="1"/>
  <c r="A204" i="82" s="1"/>
  <c r="A205" i="82" s="1"/>
  <c r="A206" i="82" s="1"/>
  <c r="A207" i="82" s="1"/>
  <c r="A208" i="82" s="1"/>
  <c r="A209" i="82" s="1"/>
  <c r="A210" i="82" s="1"/>
  <c r="A211" i="82" s="1"/>
  <c r="A212" i="82" s="1"/>
  <c r="A213" i="82" s="1"/>
  <c r="A214" i="82" s="1"/>
  <c r="A215" i="82" s="1"/>
  <c r="A216" i="82" s="1"/>
  <c r="A217" i="82" s="1"/>
  <c r="A218" i="82" s="1"/>
  <c r="A219" i="82" s="1"/>
  <c r="A220" i="82" s="1"/>
  <c r="A221" i="82" s="1"/>
  <c r="A222" i="82" s="1"/>
  <c r="A223" i="82" s="1"/>
  <c r="A224" i="82" s="1"/>
  <c r="A225" i="82" s="1"/>
  <c r="A226" i="82" s="1"/>
  <c r="A227" i="82" s="1"/>
  <c r="A228" i="82" s="1"/>
  <c r="A229" i="82" s="1"/>
  <c r="A230" i="82" s="1"/>
  <c r="A231" i="82" s="1"/>
  <c r="A232" i="82" s="1"/>
  <c r="A233" i="82" s="1"/>
  <c r="A234" i="82" s="1"/>
  <c r="A235" i="82" s="1"/>
  <c r="A236" i="82" s="1"/>
  <c r="A237" i="82" s="1"/>
  <c r="A238" i="82" s="1"/>
  <c r="A239" i="82" s="1"/>
  <c r="A240" i="82" s="1"/>
  <c r="A241" i="82" s="1"/>
  <c r="A242" i="82" s="1"/>
  <c r="A243" i="82" s="1"/>
  <c r="A244" i="82" s="1"/>
  <c r="A245" i="82" s="1"/>
  <c r="A246" i="82" s="1"/>
  <c r="A247" i="82" s="1"/>
  <c r="A248" i="82" s="1"/>
  <c r="A249" i="82" s="1"/>
  <c r="A250" i="82" s="1"/>
  <c r="A251" i="82" s="1"/>
  <c r="A252" i="82" s="1"/>
  <c r="A253" i="82" s="1"/>
  <c r="A254" i="82" s="1"/>
  <c r="A255" i="82" s="1"/>
  <c r="A256" i="82" s="1"/>
  <c r="A257" i="82" s="1"/>
  <c r="A258" i="82" s="1"/>
  <c r="A259" i="82" s="1"/>
  <c r="A260" i="82" s="1"/>
  <c r="A261" i="82" s="1"/>
  <c r="A262" i="82" s="1"/>
  <c r="A263" i="82" s="1"/>
  <c r="A264" i="82" s="1"/>
  <c r="A265" i="82" s="1"/>
  <c r="G7" i="54"/>
  <c r="F7" i="54"/>
  <c r="E7" i="54"/>
  <c r="D7" i="54"/>
  <c r="C7" i="54"/>
  <c r="B7" i="54"/>
  <c r="G6" i="54"/>
  <c r="F6" i="54"/>
  <c r="E6" i="54"/>
  <c r="D6" i="54"/>
  <c r="C6" i="54"/>
  <c r="B6" i="54"/>
  <c r="G5" i="54"/>
  <c r="F5" i="54"/>
  <c r="E5" i="54"/>
  <c r="D5" i="54"/>
  <c r="C5" i="54"/>
  <c r="B5" i="54"/>
  <c r="L23" i="82"/>
  <c r="E85" i="82" l="1"/>
  <c r="E86" i="82"/>
  <c r="E84" i="82"/>
  <c r="E87" i="82"/>
  <c r="E89" i="82"/>
  <c r="E92" i="82"/>
  <c r="E90" i="82"/>
  <c r="E88" i="82"/>
  <c r="E91" i="82"/>
  <c r="AG41" i="54"/>
  <c r="P14" i="82"/>
  <c r="E83" i="82"/>
  <c r="AG45" i="54"/>
  <c r="I9" i="102"/>
  <c r="I8" i="102" s="1"/>
  <c r="I9" i="101"/>
  <c r="I8" i="101" s="1"/>
  <c r="I9" i="100"/>
  <c r="I8" i="100" s="1"/>
  <c r="L16" i="82" s="1"/>
  <c r="AG44" i="54"/>
  <c r="I9" i="96"/>
  <c r="I8" i="96" s="1"/>
  <c r="I9" i="95"/>
  <c r="I9" i="94"/>
  <c r="I8" i="94" s="1"/>
  <c r="L12" i="82" s="1"/>
  <c r="AG43" i="54"/>
  <c r="I9" i="78"/>
  <c r="I8" i="78" s="1"/>
  <c r="I9" i="79"/>
  <c r="I8" i="79" s="1"/>
  <c r="I9" i="80"/>
  <c r="I8" i="80" s="1"/>
  <c r="L15" i="82" s="1"/>
  <c r="AG42" i="54"/>
  <c r="I9" i="71"/>
  <c r="I8" i="71" s="1"/>
  <c r="L10" i="82" s="1"/>
  <c r="AG46" i="54"/>
  <c r="I9" i="75"/>
  <c r="I8" i="75" s="1"/>
  <c r="I9" i="77"/>
  <c r="I8" i="77" s="1"/>
  <c r="L13" i="82" s="1"/>
  <c r="I9" i="76"/>
  <c r="I8" i="76" s="1"/>
  <c r="E68" i="82"/>
  <c r="E81" i="82"/>
  <c r="E74" i="82"/>
  <c r="E76" i="82"/>
  <c r="E78" i="82"/>
  <c r="E80" i="82"/>
  <c r="E71" i="82"/>
  <c r="E77" i="82"/>
  <c r="E70" i="82"/>
  <c r="E69" i="82"/>
  <c r="E72" i="82"/>
  <c r="E75" i="82"/>
  <c r="E73" i="82"/>
  <c r="E79" i="82"/>
  <c r="E82" i="82"/>
  <c r="E62" i="82"/>
  <c r="E61" i="82"/>
  <c r="E59" i="82"/>
  <c r="E66" i="82"/>
  <c r="B12" i="54"/>
  <c r="A37" i="53"/>
  <c r="B37" i="53"/>
  <c r="B36" i="53"/>
  <c r="C36" i="53"/>
  <c r="C34" i="53"/>
  <c r="A35" i="53"/>
  <c r="B35" i="53"/>
  <c r="I9" i="35"/>
  <c r="I8" i="35" s="1"/>
  <c r="AG40" i="54"/>
  <c r="A34" i="53"/>
  <c r="C33" i="53"/>
  <c r="A33" i="53"/>
  <c r="C32" i="53"/>
  <c r="B32" i="53"/>
  <c r="A31" i="53"/>
  <c r="B31" i="53"/>
  <c r="A30" i="53"/>
  <c r="B30" i="53"/>
  <c r="A29" i="53"/>
  <c r="B29" i="53"/>
  <c r="B23" i="53"/>
  <c r="G14" i="95"/>
  <c r="G15" i="95" s="1"/>
  <c r="A12" i="53"/>
  <c r="I9" i="63"/>
  <c r="I8" i="63" s="1"/>
  <c r="L11" i="82" s="1"/>
  <c r="I9" i="62"/>
  <c r="I8" i="62" s="1"/>
  <c r="B7" i="53"/>
  <c r="G14" i="70"/>
  <c r="G15" i="70" s="1"/>
  <c r="G14" i="101"/>
  <c r="G15" i="101" s="1"/>
  <c r="C15" i="53"/>
  <c r="B2" i="53"/>
  <c r="I7" i="69"/>
  <c r="J8" i="55" s="1"/>
  <c r="I7" i="76"/>
  <c r="R9" i="87" s="1"/>
  <c r="I7" i="67"/>
  <c r="F9" i="87" s="1"/>
  <c r="I7" i="68"/>
  <c r="I7" i="35"/>
  <c r="B11" i="55" s="1"/>
  <c r="C25" i="53"/>
  <c r="G16" i="75"/>
  <c r="G17" i="75" s="1"/>
  <c r="A4" i="53"/>
  <c r="I7" i="75"/>
  <c r="R3" i="55" s="1"/>
  <c r="I7" i="80"/>
  <c r="I7" i="96"/>
  <c r="J23" i="55" s="1"/>
  <c r="I7" i="63"/>
  <c r="I7" i="72"/>
  <c r="N3" i="55" s="1"/>
  <c r="I7" i="102"/>
  <c r="F19" i="55" s="1"/>
  <c r="I7" i="66"/>
  <c r="F7" i="55" s="1"/>
  <c r="I7" i="73"/>
  <c r="N4" i="87" s="1"/>
  <c r="I7" i="95"/>
  <c r="J24" i="87" s="1"/>
  <c r="I7" i="70"/>
  <c r="J4" i="87" s="1"/>
  <c r="I7" i="100"/>
  <c r="I7" i="101"/>
  <c r="F18" i="87" s="1"/>
  <c r="I7" i="77"/>
  <c r="I7" i="62"/>
  <c r="I7" i="94"/>
  <c r="I7" i="74"/>
  <c r="I7" i="79"/>
  <c r="I7" i="78"/>
  <c r="B12" i="53"/>
  <c r="A15" i="53"/>
  <c r="A7" i="53"/>
  <c r="A19" i="53"/>
  <c r="B9" i="53"/>
  <c r="B22" i="53"/>
  <c r="C2" i="53"/>
  <c r="C22" i="53"/>
  <c r="G16" i="66"/>
  <c r="G17" i="66" s="1"/>
  <c r="A5" i="53"/>
  <c r="A14" i="53"/>
  <c r="A25" i="53"/>
  <c r="G14" i="68"/>
  <c r="G15" i="68" s="1"/>
  <c r="G14" i="100"/>
  <c r="G15" i="100" s="1"/>
  <c r="C5" i="53"/>
  <c r="I8" i="95"/>
  <c r="I9" i="72"/>
  <c r="I8" i="72" s="1"/>
  <c r="I9" i="73"/>
  <c r="I8" i="73" s="1"/>
  <c r="I9" i="74"/>
  <c r="I8" i="74" s="1"/>
  <c r="G14" i="76"/>
  <c r="G15" i="76" s="1"/>
  <c r="I9" i="70"/>
  <c r="I8" i="70" s="1"/>
  <c r="I9" i="69"/>
  <c r="I8" i="69" s="1"/>
  <c r="A9" i="53"/>
  <c r="I9" i="68"/>
  <c r="I8" i="68" s="1"/>
  <c r="L14" i="82" s="1"/>
  <c r="I9" i="67"/>
  <c r="I8" i="67" s="1"/>
  <c r="I9" i="66"/>
  <c r="I8" i="66" s="1"/>
  <c r="C10" i="53"/>
  <c r="A11" i="53"/>
  <c r="G12" i="54"/>
  <c r="F12" i="54"/>
  <c r="H5" i="54"/>
  <c r="O11" i="82" s="1"/>
  <c r="H6" i="54"/>
  <c r="O14" i="82" s="1"/>
  <c r="B4" i="53"/>
  <c r="G14" i="79"/>
  <c r="G15" i="79" s="1"/>
  <c r="G16" i="35"/>
  <c r="G17" i="35" s="1"/>
  <c r="B19" i="53"/>
  <c r="G14" i="67"/>
  <c r="G15" i="67" s="1"/>
  <c r="A20" i="53"/>
  <c r="A27" i="53"/>
  <c r="A6" i="53"/>
  <c r="B20" i="53"/>
  <c r="B27" i="53"/>
  <c r="C6" i="53"/>
  <c r="B14" i="53"/>
  <c r="B21" i="53"/>
  <c r="B28" i="53"/>
  <c r="E12" i="54"/>
  <c r="C12" i="54"/>
  <c r="D12" i="54"/>
  <c r="A17" i="53"/>
  <c r="G16" i="69"/>
  <c r="G17" i="69" s="1"/>
  <c r="A10" i="53"/>
  <c r="B17" i="53"/>
  <c r="A24" i="53"/>
  <c r="G16" i="96"/>
  <c r="G17" i="96" s="1"/>
  <c r="B24" i="53"/>
  <c r="G14" i="71"/>
  <c r="G15" i="71" s="1"/>
  <c r="G16" i="102"/>
  <c r="G17" i="102" s="1"/>
  <c r="G14" i="62"/>
  <c r="G15" i="62" s="1"/>
  <c r="G14" i="63"/>
  <c r="G15" i="63" s="1"/>
  <c r="G14" i="73"/>
  <c r="G15" i="73" s="1"/>
  <c r="G14" i="74"/>
  <c r="G15" i="74" s="1"/>
  <c r="G14" i="80"/>
  <c r="G15" i="80" s="1"/>
  <c r="I11" i="82"/>
  <c r="H7" i="54"/>
  <c r="O10" i="82" s="1"/>
  <c r="A11" i="9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C21" i="53"/>
  <c r="K11" i="9"/>
  <c r="I16" i="82" s="1"/>
  <c r="A16" i="53"/>
  <c r="B16" i="53"/>
  <c r="K10" i="52"/>
  <c r="I9" i="82" s="1"/>
  <c r="A3" i="53"/>
  <c r="C3" i="53"/>
  <c r="A2" i="49"/>
  <c r="B2" i="49"/>
  <c r="K11" i="90"/>
  <c r="A10" i="91"/>
  <c r="A11" i="91" s="1"/>
  <c r="A12" i="91" s="1"/>
  <c r="A13" i="91" s="1"/>
  <c r="A14" i="91" s="1"/>
  <c r="A15" i="91" s="1"/>
  <c r="A16" i="91" s="1"/>
  <c r="A17" i="91" s="1"/>
  <c r="A18" i="91" s="1"/>
  <c r="A19" i="91" s="1"/>
  <c r="A20" i="91" s="1"/>
  <c r="A21" i="91" s="1"/>
  <c r="A22" i="91" s="1"/>
  <c r="A23" i="91" s="1"/>
  <c r="A24" i="91" s="1"/>
  <c r="A25" i="91" s="1"/>
  <c r="A26" i="91" s="1"/>
  <c r="A27" i="91" s="1"/>
  <c r="A28" i="91" s="1"/>
  <c r="A29" i="91" s="1"/>
  <c r="A30" i="91" s="1"/>
  <c r="A31" i="91" s="1"/>
  <c r="A32" i="91" s="1"/>
  <c r="A33" i="91" s="1"/>
  <c r="A34" i="91" s="1"/>
  <c r="A35" i="91" s="1"/>
  <c r="A36" i="91" s="1"/>
  <c r="A37" i="91" s="1"/>
  <c r="A38" i="91" s="1"/>
  <c r="A39" i="91" s="1"/>
  <c r="A40" i="91" s="1"/>
  <c r="A41" i="91" s="1"/>
  <c r="A42" i="91" s="1"/>
  <c r="A43" i="91" s="1"/>
  <c r="A44" i="91" s="1"/>
  <c r="C26" i="53"/>
  <c r="B26" i="53"/>
  <c r="A26" i="53"/>
  <c r="K11" i="52"/>
  <c r="I15" i="82" s="1"/>
  <c r="A18" i="53"/>
  <c r="C18" i="53"/>
  <c r="A13" i="53"/>
  <c r="C13" i="53"/>
  <c r="A8" i="53"/>
  <c r="C8" i="53"/>
  <c r="B11" i="53"/>
  <c r="C23" i="53"/>
  <c r="C28" i="53"/>
  <c r="K11" i="91"/>
  <c r="K10" i="90"/>
  <c r="G14" i="94"/>
  <c r="G15" i="94" s="1"/>
  <c r="G16" i="72"/>
  <c r="G17" i="72" s="1"/>
  <c r="G16" i="78"/>
  <c r="G17" i="78" s="1"/>
  <c r="G14" i="77"/>
  <c r="G15" i="77" s="1"/>
  <c r="O18" i="82" l="1"/>
  <c r="L18" i="82"/>
  <c r="E33" i="81"/>
  <c r="E30" i="81"/>
  <c r="E31" i="81"/>
  <c r="R11" i="87"/>
  <c r="R6" i="87"/>
  <c r="R5" i="87"/>
  <c r="R8" i="87"/>
  <c r="R4" i="87"/>
  <c r="J10" i="55"/>
  <c r="J6" i="55"/>
  <c r="J9" i="55"/>
  <c r="B4" i="55"/>
  <c r="J4" i="55"/>
  <c r="J5" i="55"/>
  <c r="J11" i="55"/>
  <c r="J7" i="55"/>
  <c r="J3" i="55"/>
  <c r="R7" i="87"/>
  <c r="R3" i="87"/>
  <c r="F8" i="87"/>
  <c r="F5" i="87"/>
  <c r="F6" i="87"/>
  <c r="F10" i="87"/>
  <c r="F11" i="87"/>
  <c r="F4" i="87"/>
  <c r="F7" i="87"/>
  <c r="F3" i="87"/>
  <c r="R9" i="55"/>
  <c r="R10" i="87"/>
  <c r="B7" i="55"/>
  <c r="B3" i="55"/>
  <c r="B10" i="55"/>
  <c r="R6" i="55"/>
  <c r="B6" i="55"/>
  <c r="R5" i="55"/>
  <c r="B8" i="55"/>
  <c r="J21" i="55"/>
  <c r="J19" i="55"/>
  <c r="B9" i="55"/>
  <c r="J23" i="87"/>
  <c r="B5" i="55"/>
  <c r="J20" i="55"/>
  <c r="R11" i="55"/>
  <c r="J16" i="55"/>
  <c r="R7" i="55"/>
  <c r="J22" i="55"/>
  <c r="N8" i="87"/>
  <c r="J17" i="55"/>
  <c r="N4" i="55"/>
  <c r="N7" i="55"/>
  <c r="F8" i="55"/>
  <c r="F21" i="55"/>
  <c r="J5" i="87"/>
  <c r="F16" i="55"/>
  <c r="J9" i="87"/>
  <c r="F4" i="55"/>
  <c r="F3" i="55"/>
  <c r="J24" i="55"/>
  <c r="J18" i="55"/>
  <c r="R10" i="55"/>
  <c r="R8" i="55"/>
  <c r="R4" i="55"/>
  <c r="J8" i="87"/>
  <c r="J11" i="87"/>
  <c r="J10" i="87"/>
  <c r="J6" i="87"/>
  <c r="J3" i="87"/>
  <c r="J7" i="87"/>
  <c r="J16" i="87"/>
  <c r="J20" i="87"/>
  <c r="J19" i="87"/>
  <c r="J22" i="87"/>
  <c r="J21" i="87"/>
  <c r="N9" i="87"/>
  <c r="N11" i="87"/>
  <c r="N7" i="87"/>
  <c r="N10" i="87"/>
  <c r="N6" i="87"/>
  <c r="N3" i="87"/>
  <c r="N8" i="55"/>
  <c r="N10" i="55"/>
  <c r="N9" i="55"/>
  <c r="N5" i="55"/>
  <c r="N6" i="55"/>
  <c r="F17" i="87"/>
  <c r="F20" i="87"/>
  <c r="F19" i="87"/>
  <c r="F16" i="87"/>
  <c r="F23" i="87"/>
  <c r="F22" i="87"/>
  <c r="F24" i="87"/>
  <c r="F23" i="55"/>
  <c r="F24" i="55"/>
  <c r="F20" i="55"/>
  <c r="F18" i="55"/>
  <c r="F17" i="55"/>
  <c r="J17" i="87"/>
  <c r="F22" i="55"/>
  <c r="F21" i="87"/>
  <c r="F11" i="55"/>
  <c r="F9" i="55"/>
  <c r="F10" i="55"/>
  <c r="F6" i="55"/>
  <c r="F5" i="55"/>
  <c r="J18" i="87"/>
  <c r="N11" i="55"/>
  <c r="N5" i="87"/>
  <c r="B19" i="87"/>
  <c r="B24" i="87"/>
  <c r="B23" i="87"/>
  <c r="B16" i="87"/>
  <c r="B22" i="87"/>
  <c r="B20" i="87"/>
  <c r="B18" i="87"/>
  <c r="B17" i="87"/>
  <c r="B21" i="87"/>
  <c r="B17" i="55"/>
  <c r="B22" i="55"/>
  <c r="B21" i="55"/>
  <c r="B20" i="55"/>
  <c r="B18" i="55"/>
  <c r="B24" i="55"/>
  <c r="B23" i="55"/>
  <c r="B16" i="55"/>
  <c r="B19" i="55"/>
  <c r="B8" i="87"/>
  <c r="B4" i="87"/>
  <c r="B10" i="87"/>
  <c r="B6" i="87"/>
  <c r="B9" i="87"/>
  <c r="B5" i="87"/>
  <c r="B11" i="87"/>
  <c r="B7" i="87"/>
  <c r="B3" i="87"/>
  <c r="I17" i="82"/>
  <c r="K10" i="91"/>
  <c r="H12" i="54"/>
  <c r="B17" i="54" s="1"/>
  <c r="K10" i="9"/>
  <c r="I10" i="82" s="1"/>
  <c r="B32" i="54" l="1"/>
  <c r="B22" i="54"/>
  <c r="B37" i="54" s="1"/>
  <c r="B26" i="54"/>
  <c r="B21" i="54"/>
  <c r="B36" i="54" s="1"/>
  <c r="B24" i="54"/>
  <c r="B18" i="54"/>
  <c r="B23" i="54"/>
  <c r="B25" i="54"/>
  <c r="B19" i="54"/>
  <c r="B33" i="54"/>
  <c r="B20" i="54"/>
  <c r="B27" i="54"/>
  <c r="B34" i="54"/>
  <c r="B35" i="54"/>
  <c r="G13" i="92"/>
  <c r="J61" i="92" s="1"/>
  <c r="H13" i="92"/>
  <c r="K61" i="92" s="1"/>
  <c r="E28" i="81"/>
  <c r="E24" i="81"/>
  <c r="R12" i="87"/>
  <c r="J12" i="55"/>
  <c r="F12" i="87"/>
  <c r="B12" i="55"/>
  <c r="J25" i="55"/>
  <c r="E8" i="96" s="1"/>
  <c r="R12" i="55"/>
  <c r="J25" i="87"/>
  <c r="F12" i="55"/>
  <c r="E8" i="66" s="1"/>
  <c r="J12" i="87"/>
  <c r="N12" i="55"/>
  <c r="F25" i="55"/>
  <c r="E8" i="102" s="1"/>
  <c r="N12" i="87"/>
  <c r="F25" i="87"/>
  <c r="B25" i="87"/>
  <c r="B12" i="87"/>
  <c r="B25" i="55"/>
  <c r="G11" i="89" l="1"/>
  <c r="E34" i="81" s="1"/>
  <c r="G12" i="88"/>
  <c r="G9" i="89"/>
  <c r="E18" i="81" s="1"/>
  <c r="G10" i="88"/>
  <c r="G9" i="88"/>
  <c r="G10" i="89"/>
  <c r="G14" i="88"/>
  <c r="G15" i="88"/>
  <c r="E14" i="81" s="1"/>
  <c r="H9" i="92" s="1"/>
  <c r="K57" i="92" s="1"/>
  <c r="G16" i="88"/>
  <c r="G11" i="88"/>
  <c r="G13" i="88"/>
  <c r="E21" i="81" s="1"/>
  <c r="G11" i="91"/>
  <c r="E31" i="61" s="1"/>
  <c r="G27" i="92" s="1"/>
  <c r="J72" i="92" s="1"/>
  <c r="G10" i="90"/>
  <c r="G13" i="90"/>
  <c r="G10" i="91"/>
  <c r="E27" i="61" s="1"/>
  <c r="G14" i="90"/>
  <c r="G16" i="90"/>
  <c r="G15" i="90"/>
  <c r="G9" i="90"/>
  <c r="G12" i="90"/>
  <c r="G9" i="91"/>
  <c r="G11" i="90"/>
  <c r="B28" i="54"/>
  <c r="L32" i="82"/>
  <c r="L34" i="82"/>
  <c r="L33" i="82"/>
  <c r="L38" i="82"/>
  <c r="L39" i="82"/>
  <c r="L35" i="82"/>
  <c r="L37" i="82"/>
  <c r="L36" i="82"/>
  <c r="N34" i="82"/>
  <c r="N35" i="82"/>
  <c r="N32" i="82"/>
  <c r="N36" i="82"/>
  <c r="N33" i="82"/>
  <c r="D4" i="92"/>
  <c r="J9" i="92" s="1"/>
  <c r="E4" i="92"/>
  <c r="D31" i="92"/>
  <c r="J45" i="92" s="1"/>
  <c r="E31" i="92"/>
  <c r="K45" i="92" s="1"/>
  <c r="A31" i="92"/>
  <c r="J39" i="92" s="1"/>
  <c r="B31" i="92"/>
  <c r="H12" i="92"/>
  <c r="K60" i="92" s="1"/>
  <c r="G12" i="92"/>
  <c r="J60" i="92" s="1"/>
  <c r="E13" i="78"/>
  <c r="E8" i="78"/>
  <c r="E9" i="78"/>
  <c r="E10" i="78"/>
  <c r="E11" i="78"/>
  <c r="E12" i="78"/>
  <c r="E13" i="72"/>
  <c r="E8" i="72"/>
  <c r="E9" i="72"/>
  <c r="E10" i="72"/>
  <c r="E11" i="72"/>
  <c r="E12" i="72"/>
  <c r="E13" i="75"/>
  <c r="E12" i="75"/>
  <c r="E8" i="75"/>
  <c r="E9" i="75"/>
  <c r="E10" i="75"/>
  <c r="E11" i="75"/>
  <c r="E13" i="35"/>
  <c r="E8" i="35"/>
  <c r="E9" i="35"/>
  <c r="E10" i="35"/>
  <c r="E11" i="35"/>
  <c r="E12" i="35"/>
  <c r="E12" i="69"/>
  <c r="E10" i="96"/>
  <c r="E10" i="69"/>
  <c r="E9" i="69"/>
  <c r="E8" i="69"/>
  <c r="E9" i="96"/>
  <c r="E11" i="96"/>
  <c r="E13" i="96"/>
  <c r="E11" i="69"/>
  <c r="E13" i="69"/>
  <c r="E12" i="96"/>
  <c r="E13" i="102"/>
  <c r="E9" i="102"/>
  <c r="E10" i="102"/>
  <c r="E11" i="66"/>
  <c r="E11" i="102"/>
  <c r="E12" i="102"/>
  <c r="E13" i="66"/>
  <c r="E12" i="66"/>
  <c r="E9" i="66"/>
  <c r="E10" i="66"/>
  <c r="E22" i="61" l="1"/>
  <c r="E20" i="61"/>
  <c r="H27" i="92"/>
  <c r="K72" i="92" s="1"/>
  <c r="E34" i="61"/>
  <c r="E30" i="61"/>
  <c r="E29" i="81"/>
  <c r="E27" i="81"/>
  <c r="E24" i="61"/>
  <c r="E26" i="61"/>
  <c r="E45" i="61"/>
  <c r="E33" i="61"/>
  <c r="E23" i="61"/>
  <c r="E21" i="61"/>
  <c r="E43" i="81"/>
  <c r="E64" i="82" s="1"/>
  <c r="E26" i="81"/>
  <c r="E20" i="81"/>
  <c r="E35" i="81"/>
  <c r="E19" i="81"/>
  <c r="G9" i="92"/>
  <c r="J57" i="92" s="1"/>
  <c r="E52" i="81"/>
  <c r="E36" i="81"/>
  <c r="E32" i="61"/>
  <c r="E29" i="61"/>
  <c r="E17" i="81"/>
  <c r="E22" i="81"/>
  <c r="E47" i="61"/>
  <c r="E65" i="82" s="1"/>
  <c r="P10" i="91"/>
  <c r="P10" i="90"/>
  <c r="E9" i="61"/>
  <c r="E15" i="61"/>
  <c r="P22" i="90"/>
  <c r="E14" i="61"/>
  <c r="P20" i="90"/>
  <c r="P22" i="88"/>
  <c r="E15" i="81"/>
  <c r="E53" i="61"/>
  <c r="P12" i="91"/>
  <c r="E13" i="61"/>
  <c r="P18" i="90"/>
  <c r="E8" i="81"/>
  <c r="P10" i="88"/>
  <c r="L40" i="82"/>
  <c r="E12" i="61"/>
  <c r="P16" i="90"/>
  <c r="E16" i="61"/>
  <c r="P24" i="90"/>
  <c r="E10" i="61"/>
  <c r="P12" i="90"/>
  <c r="E28" i="61"/>
  <c r="P14" i="91"/>
  <c r="P20" i="88"/>
  <c r="E11" i="81"/>
  <c r="E25" i="81"/>
  <c r="P10" i="89"/>
  <c r="E11" i="61"/>
  <c r="P14" i="90"/>
  <c r="P18" i="88"/>
  <c r="E12" i="81"/>
  <c r="P24" i="88"/>
  <c r="E16" i="81"/>
  <c r="E23" i="81"/>
  <c r="E32" i="81"/>
  <c r="P12" i="89"/>
  <c r="N40" i="82"/>
  <c r="P16" i="88"/>
  <c r="E13" i="81"/>
  <c r="P14" i="88"/>
  <c r="E10" i="81"/>
  <c r="P12" i="88"/>
  <c r="E9" i="81"/>
  <c r="E49" i="81"/>
  <c r="P14" i="89"/>
  <c r="D34" i="92"/>
  <c r="J48" i="92" s="1"/>
  <c r="E34" i="92"/>
  <c r="K48" i="92" s="1"/>
  <c r="D15" i="92"/>
  <c r="J23" i="92" s="1"/>
  <c r="E15" i="92"/>
  <c r="K23" i="92" s="1"/>
  <c r="B26" i="92"/>
  <c r="K31" i="92" s="1"/>
  <c r="A26" i="92"/>
  <c r="J31" i="92" s="1"/>
  <c r="D32" i="92"/>
  <c r="J46" i="92" s="1"/>
  <c r="E32" i="92"/>
  <c r="K46" i="92" s="1"/>
  <c r="D14" i="92"/>
  <c r="J22" i="92" s="1"/>
  <c r="E14" i="92"/>
  <c r="K22" i="92" s="1"/>
  <c r="A4" i="92"/>
  <c r="J3" i="92" s="1"/>
  <c r="B4" i="92"/>
  <c r="D35" i="92"/>
  <c r="J49" i="92" s="1"/>
  <c r="E35" i="92"/>
  <c r="K49" i="92" s="1"/>
  <c r="K39" i="92"/>
  <c r="D13" i="92"/>
  <c r="J21" i="92" s="1"/>
  <c r="E13" i="92"/>
  <c r="A5" i="92"/>
  <c r="J4" i="92" s="1"/>
  <c r="B5" i="92"/>
  <c r="K4" i="92" s="1"/>
  <c r="D17" i="92"/>
  <c r="J25" i="92" s="1"/>
  <c r="E17" i="92"/>
  <c r="K25" i="92" s="1"/>
  <c r="D18" i="92"/>
  <c r="J26" i="92" s="1"/>
  <c r="E18" i="92"/>
  <c r="K26" i="92" s="1"/>
  <c r="A8" i="92"/>
  <c r="J7" i="92" s="1"/>
  <c r="B8" i="92"/>
  <c r="K7" i="92" s="1"/>
  <c r="B25" i="92"/>
  <c r="K30" i="92" s="1"/>
  <c r="A25" i="92"/>
  <c r="J30" i="92" s="1"/>
  <c r="A24" i="92"/>
  <c r="J29" i="92" s="1"/>
  <c r="B24" i="92"/>
  <c r="K29" i="92" s="1"/>
  <c r="A23" i="92"/>
  <c r="J28" i="92" s="1"/>
  <c r="B23" i="92"/>
  <c r="K28" i="92" s="1"/>
  <c r="A22" i="92"/>
  <c r="J27" i="92" s="1"/>
  <c r="B22" i="92"/>
  <c r="A27" i="92"/>
  <c r="J32" i="92" s="1"/>
  <c r="B27" i="92"/>
  <c r="K32" i="92" s="1"/>
  <c r="A16" i="92"/>
  <c r="J18" i="92" s="1"/>
  <c r="B16" i="92"/>
  <c r="K18" i="92" s="1"/>
  <c r="A15" i="92"/>
  <c r="J17" i="92" s="1"/>
  <c r="B15" i="92"/>
  <c r="D33" i="92"/>
  <c r="J47" i="92" s="1"/>
  <c r="E33" i="92"/>
  <c r="A14" i="92"/>
  <c r="J16" i="92" s="1"/>
  <c r="B14" i="92"/>
  <c r="K16" i="92" s="1"/>
  <c r="A18" i="92"/>
  <c r="J20" i="92" s="1"/>
  <c r="B18" i="92"/>
  <c r="K20" i="92" s="1"/>
  <c r="K9" i="92"/>
  <c r="A35" i="92"/>
  <c r="J43" i="92" s="1"/>
  <c r="B35" i="92"/>
  <c r="K43" i="92" s="1"/>
  <c r="A34" i="92"/>
  <c r="J42" i="92" s="1"/>
  <c r="B34" i="92"/>
  <c r="K42" i="92" s="1"/>
  <c r="D8" i="92"/>
  <c r="J13" i="92" s="1"/>
  <c r="E8" i="92"/>
  <c r="K13" i="92" s="1"/>
  <c r="D7" i="92"/>
  <c r="J12" i="92" s="1"/>
  <c r="E7" i="92"/>
  <c r="K12" i="92" s="1"/>
  <c r="A13" i="92"/>
  <c r="J15" i="92" s="1"/>
  <c r="B13" i="92"/>
  <c r="K15" i="92" s="1"/>
  <c r="A33" i="92"/>
  <c r="J41" i="92" s="1"/>
  <c r="B33" i="92"/>
  <c r="K41" i="92" s="1"/>
  <c r="A6" i="92"/>
  <c r="J5" i="92" s="1"/>
  <c r="B6" i="92"/>
  <c r="K5" i="92" s="1"/>
  <c r="E26" i="92"/>
  <c r="K37" i="92" s="1"/>
  <c r="D26" i="92"/>
  <c r="J37" i="92" s="1"/>
  <c r="B17" i="92"/>
  <c r="K19" i="92" s="1"/>
  <c r="A17" i="92"/>
  <c r="J19" i="92" s="1"/>
  <c r="D25" i="92"/>
  <c r="J36" i="92" s="1"/>
  <c r="E25" i="92"/>
  <c r="K36" i="92" s="1"/>
  <c r="D9" i="92"/>
  <c r="J14" i="92" s="1"/>
  <c r="E9" i="92"/>
  <c r="K14" i="92" s="1"/>
  <c r="A36" i="92"/>
  <c r="J44" i="92" s="1"/>
  <c r="B36" i="92"/>
  <c r="K44" i="92" s="1"/>
  <c r="D24" i="92"/>
  <c r="J35" i="92" s="1"/>
  <c r="E24" i="92"/>
  <c r="K35" i="92" s="1"/>
  <c r="A9" i="92"/>
  <c r="J8" i="92" s="1"/>
  <c r="B9" i="92"/>
  <c r="K8" i="92" s="1"/>
  <c r="E22" i="92"/>
  <c r="K33" i="92" s="1"/>
  <c r="D22" i="92"/>
  <c r="J33" i="92" s="1"/>
  <c r="D5" i="92"/>
  <c r="J10" i="92" s="1"/>
  <c r="E5" i="92"/>
  <c r="K10" i="92" s="1"/>
  <c r="A32" i="92"/>
  <c r="J40" i="92" s="1"/>
  <c r="B32" i="92"/>
  <c r="K40" i="92" s="1"/>
  <c r="A7" i="92"/>
  <c r="J6" i="92" s="1"/>
  <c r="B7" i="92"/>
  <c r="K6" i="92" s="1"/>
  <c r="D27" i="92"/>
  <c r="J38" i="92" s="1"/>
  <c r="E27" i="92"/>
  <c r="K38" i="92" s="1"/>
  <c r="D6" i="92"/>
  <c r="J11" i="92" s="1"/>
  <c r="E6" i="92"/>
  <c r="K11" i="92" s="1"/>
  <c r="D23" i="92"/>
  <c r="J34" i="92" s="1"/>
  <c r="E23" i="92"/>
  <c r="E36" i="92"/>
  <c r="K50" i="92" s="1"/>
  <c r="D36" i="92"/>
  <c r="J50" i="92" s="1"/>
  <c r="D16" i="92"/>
  <c r="J24" i="92" s="1"/>
  <c r="E16" i="92"/>
  <c r="K24" i="92" s="1"/>
  <c r="M11" i="82"/>
  <c r="M18" i="82" s="1"/>
  <c r="E50" i="82" l="1"/>
  <c r="E54" i="82"/>
  <c r="E21" i="82"/>
  <c r="H25" i="92"/>
  <c r="K70" i="92" s="1"/>
  <c r="G25" i="92"/>
  <c r="J70" i="92" s="1"/>
  <c r="E37" i="82"/>
  <c r="E52" i="82"/>
  <c r="E67" i="82"/>
  <c r="E28" i="82"/>
  <c r="E23" i="82"/>
  <c r="E55" i="82"/>
  <c r="E47" i="82"/>
  <c r="E26" i="82"/>
  <c r="E30" i="82"/>
  <c r="E33" i="82"/>
  <c r="E56" i="82"/>
  <c r="E45" i="82"/>
  <c r="E49" i="82"/>
  <c r="E39" i="82"/>
  <c r="E48" i="82"/>
  <c r="E60" i="82"/>
  <c r="E58" i="82"/>
  <c r="H26" i="92"/>
  <c r="K71" i="92" s="1"/>
  <c r="G26" i="92"/>
  <c r="J71" i="92" s="1"/>
  <c r="E43" i="82"/>
  <c r="E63" i="82"/>
  <c r="E51" i="82"/>
  <c r="E18" i="82"/>
  <c r="E27" i="82"/>
  <c r="E29" i="82"/>
  <c r="E40" i="82"/>
  <c r="E53" i="82"/>
  <c r="E44" i="82"/>
  <c r="E46" i="82"/>
  <c r="E35" i="82"/>
  <c r="E32" i="82"/>
  <c r="E41" i="82"/>
  <c r="E42" i="82"/>
  <c r="E57" i="82"/>
  <c r="E16" i="82"/>
  <c r="E20" i="82"/>
  <c r="E25" i="82"/>
  <c r="E12" i="82"/>
  <c r="E22" i="82"/>
  <c r="E34" i="82"/>
  <c r="E38" i="82"/>
  <c r="G21" i="92"/>
  <c r="J66" i="92" s="1"/>
  <c r="H21" i="92"/>
  <c r="K66" i="92" s="1"/>
  <c r="E19" i="82"/>
  <c r="E13" i="82"/>
  <c r="G8" i="92"/>
  <c r="J56" i="92" s="1"/>
  <c r="H8" i="92"/>
  <c r="K56" i="92" s="1"/>
  <c r="G22" i="92"/>
  <c r="J67" i="92" s="1"/>
  <c r="E14" i="82"/>
  <c r="H22" i="92"/>
  <c r="K67" i="92" s="1"/>
  <c r="E15" i="82"/>
  <c r="G23" i="92"/>
  <c r="J68" i="92" s="1"/>
  <c r="H23" i="92"/>
  <c r="K68" i="92" s="1"/>
  <c r="G24" i="92"/>
  <c r="J69" i="92" s="1"/>
  <c r="H24" i="92"/>
  <c r="K69" i="92" s="1"/>
  <c r="E10" i="82"/>
  <c r="G20" i="92"/>
  <c r="J65" i="92" s="1"/>
  <c r="H20" i="92"/>
  <c r="K65" i="92" s="1"/>
  <c r="E24" i="82"/>
  <c r="G3" i="92"/>
  <c r="J51" i="92" s="1"/>
  <c r="H3" i="92"/>
  <c r="G4" i="92"/>
  <c r="J52" i="92" s="1"/>
  <c r="H4" i="92"/>
  <c r="K52" i="92" s="1"/>
  <c r="G5" i="92"/>
  <c r="J53" i="92" s="1"/>
  <c r="H5" i="92"/>
  <c r="K53" i="92" s="1"/>
  <c r="G10" i="92"/>
  <c r="J58" i="92" s="1"/>
  <c r="H10" i="92"/>
  <c r="K58" i="92" s="1"/>
  <c r="H17" i="92"/>
  <c r="G17" i="92"/>
  <c r="J62" i="92" s="1"/>
  <c r="E8" i="82"/>
  <c r="H11" i="92"/>
  <c r="K59" i="92" s="1"/>
  <c r="G11" i="92"/>
  <c r="J59" i="92" s="1"/>
  <c r="G18" i="92"/>
  <c r="J63" i="92" s="1"/>
  <c r="H18" i="92"/>
  <c r="K63" i="92" s="1"/>
  <c r="E11" i="82"/>
  <c r="G19" i="92"/>
  <c r="J64" i="92" s="1"/>
  <c r="H19" i="92"/>
  <c r="K64" i="92" s="1"/>
  <c r="E9" i="82"/>
  <c r="G6" i="92"/>
  <c r="J54" i="92" s="1"/>
  <c r="E17" i="82"/>
  <c r="H6" i="92"/>
  <c r="K54" i="92" s="1"/>
  <c r="E36" i="82"/>
  <c r="H7" i="92"/>
  <c r="K55" i="92" s="1"/>
  <c r="G7" i="92"/>
  <c r="J55" i="92" s="1"/>
  <c r="E31" i="82"/>
  <c r="B37" i="92"/>
  <c r="K21" i="92"/>
  <c r="E19" i="92"/>
  <c r="K3" i="92"/>
  <c r="B10" i="92"/>
  <c r="E28" i="92"/>
  <c r="K34" i="92"/>
  <c r="E10" i="92"/>
  <c r="E37" i="92"/>
  <c r="K47" i="92"/>
  <c r="B19" i="92"/>
  <c r="K17" i="92"/>
  <c r="B28" i="92"/>
  <c r="K27" i="92"/>
  <c r="K51" i="92" l="1"/>
  <c r="H14" i="92"/>
  <c r="K62" i="92"/>
  <c r="H28" i="92"/>
  <c r="E39" i="92"/>
  <c r="K74" i="92" l="1"/>
</calcChain>
</file>

<file path=xl/sharedStrings.xml><?xml version="1.0" encoding="utf-8"?>
<sst xmlns="http://schemas.openxmlformats.org/spreadsheetml/2006/main" count="10649" uniqueCount="263">
  <si>
    <t>Pořadí</t>
  </si>
  <si>
    <t>Jméno</t>
  </si>
  <si>
    <t>Body</t>
  </si>
  <si>
    <t>Kolo</t>
  </si>
  <si>
    <t>Hrací místo</t>
  </si>
  <si>
    <t>Hra</t>
  </si>
  <si>
    <t>Muž (m) / žena (ž)</t>
  </si>
  <si>
    <t>Zaplatil</t>
  </si>
  <si>
    <t>00-ŠABLONA</t>
  </si>
  <si>
    <t>Strašil Pavel [CZE015487]</t>
  </si>
  <si>
    <t>DEMLOVKA</t>
  </si>
  <si>
    <t>Bednář Martin [CZE005253]</t>
  </si>
  <si>
    <t>Novák Radek [CZE049908]</t>
  </si>
  <si>
    <t>Jenšík Ondřej [CZE057906]</t>
  </si>
  <si>
    <t>Kopeček Ondřej [CZE059905]</t>
  </si>
  <si>
    <t>Babický Michal [CZE063138]</t>
  </si>
  <si>
    <t>Markovičová Lenka [CZE072576]</t>
  </si>
  <si>
    <t>Vrzáček Josef [CZE070728]</t>
  </si>
  <si>
    <t>Novický Jiří [CZE077824]</t>
  </si>
  <si>
    <t>501 DO</t>
  </si>
  <si>
    <t>MUSIC CLUB</t>
  </si>
  <si>
    <t>Čechová Kateřina [CZE064386]</t>
  </si>
  <si>
    <t>Pivoňka Pavel [CZE001936]</t>
  </si>
  <si>
    <t>Daniel Michal [CZE075751]</t>
  </si>
  <si>
    <t>Medová Marcela [CZE039792]</t>
  </si>
  <si>
    <t>Urbánková Kristýna [CZE076210]</t>
  </si>
  <si>
    <t>U DEJVA</t>
  </si>
  <si>
    <t>Mokrý Jan [CZE074365]</t>
  </si>
  <si>
    <t>Novák Jaroslav [CZE072575]</t>
  </si>
  <si>
    <t>Procházka Petr [CZE071371]</t>
  </si>
  <si>
    <t>Žiačiková Monika [CZE078286]</t>
  </si>
  <si>
    <t>PŘIBYSLAV</t>
  </si>
  <si>
    <t>Růžička Martin [CZE069712]</t>
  </si>
  <si>
    <t>Šmíd Michal [CZE064383]</t>
  </si>
  <si>
    <t>Močuba Jiří [CZE062045]</t>
  </si>
  <si>
    <t>BRTNICE</t>
  </si>
  <si>
    <t>Vondrák Milan [CZE049910]</t>
  </si>
  <si>
    <t>Musil Luboš [CZE050653]</t>
  </si>
  <si>
    <t>Musil Daniel [CZE060863]</t>
  </si>
  <si>
    <t>Brussmann Jiří [CZE056087]</t>
  </si>
  <si>
    <t>Vala Tomáš [CZE076565]</t>
  </si>
  <si>
    <t>KOVÁRNA</t>
  </si>
  <si>
    <t>Fábera Jiří [CZE075508]</t>
  </si>
  <si>
    <t>Landa Aleš [CZE082580]</t>
  </si>
  <si>
    <t>MADEIRA</t>
  </si>
  <si>
    <t>Kameník Roman [CZE059800]</t>
  </si>
  <si>
    <t>Vierer Jaromír [CZE059373]</t>
  </si>
  <si>
    <t>Truhlář Jan [CZE078877]</t>
  </si>
  <si>
    <t>Vrzáčková Alžběta [CZE071138]</t>
  </si>
  <si>
    <t>Meister Lukáš [CZE074613]</t>
  </si>
  <si>
    <t>Jajčík Roman [CZE078879]</t>
  </si>
  <si>
    <t>TAJFUN</t>
  </si>
  <si>
    <t>Navrkal David [CZE058411]</t>
  </si>
  <si>
    <t>Švaříček Jiří [CZE049507]</t>
  </si>
  <si>
    <t>Doležal Michal [CZE055580]</t>
  </si>
  <si>
    <t>Bílek Radek [CZE056362]</t>
  </si>
  <si>
    <t>Ptáček Radim [CZE071042]</t>
  </si>
  <si>
    <t>Březina Lukáš [CZE057909]</t>
  </si>
  <si>
    <t>Sedláček Pavel [CZE054627]</t>
  </si>
  <si>
    <t>Koukal Jiří [CZE061258]</t>
  </si>
  <si>
    <t>Drda Jaromír [CZE004894]</t>
  </si>
  <si>
    <t>Kremser Jiří [CZE024559]</t>
  </si>
  <si>
    <t>Vondráková Nikola [CZE082491]</t>
  </si>
  <si>
    <t>Doležal Hynek [CZE082925]</t>
  </si>
  <si>
    <t>Kadlec Martin [CZE064272]</t>
  </si>
  <si>
    <t>Šulgovskij Alex [CZE064273]</t>
  </si>
  <si>
    <t>Landová Aneta [CZE075881]</t>
  </si>
  <si>
    <t>Kartáková Tereza [CZE078818]</t>
  </si>
  <si>
    <t xml:space="preserve"> </t>
  </si>
  <si>
    <t>1-5</t>
  </si>
  <si>
    <t>6-10</t>
  </si>
  <si>
    <t>11-15</t>
  </si>
  <si>
    <t>16-20</t>
  </si>
  <si>
    <t>21-25</t>
  </si>
  <si>
    <t>26-30</t>
  </si>
  <si>
    <t>Celkem</t>
  </si>
  <si>
    <t>F I N A N C E</t>
  </si>
  <si>
    <t>Místní žebříčky</t>
  </si>
  <si>
    <t>Losované ceny</t>
  </si>
  <si>
    <t>Celkový žebříček</t>
  </si>
  <si>
    <t>Finále muži</t>
  </si>
  <si>
    <t>Finále ženy</t>
  </si>
  <si>
    <t>Poháry</t>
  </si>
  <si>
    <t>Odměny</t>
  </si>
  <si>
    <t>Zápis do UŠO</t>
  </si>
  <si>
    <t>Režie</t>
  </si>
  <si>
    <t>Demlovka</t>
  </si>
  <si>
    <t>Přibyslav</t>
  </si>
  <si>
    <t>DI</t>
  </si>
  <si>
    <t>Výše odměny</t>
  </si>
  <si>
    <t>Co</t>
  </si>
  <si>
    <t xml:space="preserve">Výše odměny </t>
  </si>
  <si>
    <t>Kovárna</t>
  </si>
  <si>
    <t>Music Club</t>
  </si>
  <si>
    <t>DO</t>
  </si>
  <si>
    <t>Tajfun</t>
  </si>
  <si>
    <t>Madeira</t>
  </si>
  <si>
    <t>Brtnice</t>
  </si>
  <si>
    <t>U Dejva</t>
  </si>
  <si>
    <t xml:space="preserve">Body </t>
  </si>
  <si>
    <t>Počet turnajů</t>
  </si>
  <si>
    <t>Postupuje</t>
  </si>
  <si>
    <t>N Á V Š T Ě V N O S T</t>
  </si>
  <si>
    <t>S T A T I S T I K Y   H R A C Í CH   M Í S T</t>
  </si>
  <si>
    <t>Přišlo</t>
  </si>
  <si>
    <t>Návštěvnost</t>
  </si>
  <si>
    <t>Jackpot</t>
  </si>
  <si>
    <t>1. místa</t>
  </si>
  <si>
    <t>Odměna pro rozhodčí</t>
  </si>
  <si>
    <t>Dohromady</t>
  </si>
  <si>
    <t>V E L K É   F I N Á L E</t>
  </si>
  <si>
    <t>A K T U A L I Z A C E</t>
  </si>
  <si>
    <t>O D M Ě N Y</t>
  </si>
  <si>
    <t>Aktuální kolo</t>
  </si>
  <si>
    <t>Nejvíce odehraných turnajů</t>
  </si>
  <si>
    <t>Nejvíce vyhraných turnajů</t>
  </si>
  <si>
    <t>1. místo v návštěvnosti</t>
  </si>
  <si>
    <t>2. místo v návštěvnosti</t>
  </si>
  <si>
    <t>3. místo v návštěvnosti</t>
  </si>
  <si>
    <t>F I N A N Č N Í   O D MĚ N Y   N A   V E L K É   F I N Á L E</t>
  </si>
  <si>
    <t>Muži</t>
  </si>
  <si>
    <t>Ženy</t>
  </si>
  <si>
    <t>1. místo (25%)</t>
  </si>
  <si>
    <t>1. místo (40%)</t>
  </si>
  <si>
    <t>2. místo (18%)</t>
  </si>
  <si>
    <t>2. místo (25%)</t>
  </si>
  <si>
    <t>3. místo (13%)</t>
  </si>
  <si>
    <t>3. místo (15%)</t>
  </si>
  <si>
    <t>4. místo (10%)</t>
  </si>
  <si>
    <t>5.-6. místo (7%)</t>
  </si>
  <si>
    <t>5.-6. místo (5%)</t>
  </si>
  <si>
    <t>7.-8. místo (4%)</t>
  </si>
  <si>
    <t>9.-12. místo (2%)</t>
  </si>
  <si>
    <t>13.-16. místo (1%)</t>
  </si>
  <si>
    <t>TOUR KRAJE VYSOČINA 2025 - CELKOVÉ POŘADÍ - MUŽI</t>
  </si>
  <si>
    <t>m</t>
  </si>
  <si>
    <t>Poslední kolo</t>
  </si>
  <si>
    <t>Zaplaceno</t>
  </si>
  <si>
    <t>CELKOVÝ ŽEBŘÍČEK - MUŽI</t>
  </si>
  <si>
    <t>Vybráno</t>
  </si>
  <si>
    <t>Odměna</t>
  </si>
  <si>
    <t>D O   V E L K É H O   F I N Á L E   P O S T U P U J E</t>
  </si>
  <si>
    <t xml:space="preserve">Počet turnajů </t>
  </si>
  <si>
    <t xml:space="preserve">Body  </t>
  </si>
  <si>
    <t>TOUR KRAJE VYSOČINA 2025 - CELKOVÉ POŘADÍ - ŽENY</t>
  </si>
  <si>
    <t>ž</t>
  </si>
  <si>
    <t>CELKOVÝ ŽEBŘÍČEK - ŽENY</t>
  </si>
  <si>
    <t>První místo</t>
  </si>
  <si>
    <t>Hrací místa</t>
  </si>
  <si>
    <t>TOUR KRAJE VYSOČINA 2025 - ODMĚNY DI - MUŽI</t>
  </si>
  <si>
    <t>TOUR KRAJE VYSOČINA 2025 - ODMĚNY DI - ŽENY</t>
  </si>
  <si>
    <t>Body prvních 11</t>
  </si>
  <si>
    <t>Celkem bodů</t>
  </si>
  <si>
    <t>Pozice</t>
  </si>
  <si>
    <t>První 3</t>
  </si>
  <si>
    <t>První 4</t>
  </si>
  <si>
    <t>Prvních 5</t>
  </si>
  <si>
    <t>Prvních 6</t>
  </si>
  <si>
    <t>Tabulka rozdělení bodů</t>
  </si>
  <si>
    <t>5-6</t>
  </si>
  <si>
    <t>7-8</t>
  </si>
  <si>
    <t>9-12</t>
  </si>
  <si>
    <t>13-16</t>
  </si>
  <si>
    <t>17-24</t>
  </si>
  <si>
    <t>25-32</t>
  </si>
  <si>
    <t>33-48</t>
  </si>
  <si>
    <t>49-64</t>
  </si>
  <si>
    <t>1</t>
  </si>
  <si>
    <t>2</t>
  </si>
  <si>
    <t>3</t>
  </si>
  <si>
    <t>4</t>
  </si>
  <si>
    <t>Průměrná účast</t>
  </si>
  <si>
    <t>Žebříček vítězů</t>
  </si>
  <si>
    <t>Počet</t>
  </si>
  <si>
    <t xml:space="preserve"> TOUR KRAJE VYSOČINA 2025 - TAJFUN - CELKOVÉ POŘADÍ</t>
  </si>
  <si>
    <t xml:space="preserve"> TOUR KRAJE VYSOČINA 2025 - TAJFUN - 301 DI</t>
  </si>
  <si>
    <t xml:space="preserve"> TOUR KRAJE VYSOČINA 2025 - TAJFUN - 501 DO</t>
  </si>
  <si>
    <t>TOUR KRAJE VYSOČINA 2024</t>
  </si>
  <si>
    <t>Maximum z Pořadí</t>
  </si>
  <si>
    <t>Místo</t>
  </si>
  <si>
    <t>Fürst David [CZE071507]</t>
  </si>
  <si>
    <t>(Více položek)</t>
  </si>
  <si>
    <t>Celkový součet</t>
  </si>
  <si>
    <t>Schabský Luboš [CZE078137]</t>
  </si>
  <si>
    <t>Počet odehraných kol</t>
  </si>
  <si>
    <t>Rosecký Václav [CZE084601]</t>
  </si>
  <si>
    <t>301 DIDO</t>
  </si>
  <si>
    <t>ÚVODNÍ</t>
  </si>
  <si>
    <t>Procházka Miloslav [CZE001532]</t>
  </si>
  <si>
    <t>Vopálenský Martin [CZE052227]</t>
  </si>
  <si>
    <t>Slovinec Miroslav [WRD072538]</t>
  </si>
  <si>
    <t xml:space="preserve"> TOUR KRAJE VYSOČINA 2026 - MADEIRA - 501 DO</t>
  </si>
  <si>
    <t xml:space="preserve"> TOUR KRAJE VYSOČINA 2026 - MADEIRA - CELKOVÉ POŘADÍ</t>
  </si>
  <si>
    <t xml:space="preserve"> TOUR KRAJE VYSOČINA 2026 - MUSIC CLUB - 501 DO</t>
  </si>
  <si>
    <t xml:space="preserve"> TOUR KRAJE VYSOČINA 2026 - MUSIC CLUB - CELKOVÉ POŘADÍ</t>
  </si>
  <si>
    <t xml:space="preserve"> TOUR KRAJE VYSOČINA 2026 - KOVÁRNA - 501 DO</t>
  </si>
  <si>
    <t xml:space="preserve"> TOUR KRAJE VYSOČINA 2026 - KOVÁRNA - CELKOVÉ POŘADÍ</t>
  </si>
  <si>
    <t xml:space="preserve"> TOUR KRAJE VYSOČINA 2026 - U DEJVA - 501 DO</t>
  </si>
  <si>
    <t xml:space="preserve"> TOUR KRAJE VYSOČINA 2026 - U DEJVA - CELKOVÉ POŘADÍ</t>
  </si>
  <si>
    <t xml:space="preserve"> TOUR KRAJE VYSOČINA 2026 - BRTNICE - 501 DO</t>
  </si>
  <si>
    <t xml:space="preserve"> TOUR KRAJE VYSOČINA 2026 - BRTNICE - CELKOVÉ POŘADÍ</t>
  </si>
  <si>
    <t xml:space="preserve"> TOUR KRAJE VYSOČINA 2026 - PŘIBYSLAV - 501 DO</t>
  </si>
  <si>
    <t xml:space="preserve"> TOUR KRAJE VYSOČINA 2026 - PŘIBYSLAV - CELKOVÉ POŘADÍ</t>
  </si>
  <si>
    <t xml:space="preserve"> TOUR KRAJE VYSOČINA 2026 - DEMLOVKA - 501 DO</t>
  </si>
  <si>
    <t xml:space="preserve"> TOUR KRAJE VYSOČINA 2026 - DEMLOVKA - CELKOVÉ POŘADÍ</t>
  </si>
  <si>
    <t>TOUR KRAJE VYSOČINA 2026 - VÍTĚZOVÉ - DO</t>
  </si>
  <si>
    <t>TOUR KRAJE VYSOČINA 2026 - VÍTĚZOVÉ</t>
  </si>
  <si>
    <t xml:space="preserve"> TOUR KRAJE VYSOČINA 2026 - CELKOVÉ POŘADÍ - 501 DO</t>
  </si>
  <si>
    <t xml:space="preserve"> TOUR KRAJE VYSOČINA 2026 - CELKOVÉ POŘADÍ</t>
  </si>
  <si>
    <t>(Vše)</t>
  </si>
  <si>
    <t>Košťál Jaroslav [CZE086881]</t>
  </si>
  <si>
    <t>Dobrý den,
TAJFUN</t>
  </si>
  <si>
    <t>(prázdné)</t>
  </si>
  <si>
    <t xml:space="preserve"> TOUR KRAJE VYSOČINA 2026 - CELKOVÉ POŘADÍ - 301 DIDO</t>
  </si>
  <si>
    <t>TOUR KRAJE VYSOČINA 2026 - VÍTĚZOVÉ - DIDO</t>
  </si>
  <si>
    <t>Vybráno (70,- kč)</t>
  </si>
  <si>
    <t>301 DIDO žebříček</t>
  </si>
  <si>
    <t xml:space="preserve"> TOUR KRAJE VYSOČINA 2026 - DEMLOVKA - 301 DIDO</t>
  </si>
  <si>
    <t xml:space="preserve"> TOUR KRAJE VYSOČINA 2026 - PŘIBYSLAV - 301 DIDO</t>
  </si>
  <si>
    <t xml:space="preserve"> TOUR KRAJE VYSOČINA 2026 - BRTNICE - 301 DIDO</t>
  </si>
  <si>
    <t xml:space="preserve"> TOUR KRAJE VYSOČINA 2026 - U DEJVA - 301 DIDO</t>
  </si>
  <si>
    <t xml:space="preserve"> TOUR KRAJE VYSOČINA 2026 - KOVÁRNA - 301 DIDO</t>
  </si>
  <si>
    <t xml:space="preserve"> TOUR KRAJE VYSOČINA 2026 - MUSIC CLUB - 301 DIDO</t>
  </si>
  <si>
    <t xml:space="preserve"> TOUR KRAJE VYSOČINA 2026 - MADEIRA - 301 DIDO</t>
  </si>
  <si>
    <t xml:space="preserve"> TOUR KRAJE VYSOČINA 2026 - ÚVODNÍ TURNAJ - 301 DIDO</t>
  </si>
  <si>
    <t xml:space="preserve"> TOUR KRAJE VYSOČINA 2026 - ÚVODNÍ TURNAJ - 501 DO</t>
  </si>
  <si>
    <t>Jiskra Jakub [CZE083879]</t>
  </si>
  <si>
    <t>Benda Lukáš [CZE026430]</t>
  </si>
  <si>
    <t>Smejkal František [CZE071305]</t>
  </si>
  <si>
    <t>Mucha Jiří [CZE080692]</t>
  </si>
  <si>
    <t>Krawiec Jan [CZE069183]</t>
  </si>
  <si>
    <t>Navrátil Karel [CZE009044]</t>
  </si>
  <si>
    <t>Smolík Tomáš [CZE073613]</t>
  </si>
  <si>
    <t>Čermák Jiří [CZE051443]</t>
  </si>
  <si>
    <t>Novák Pavel [CZE013333]</t>
  </si>
  <si>
    <t>Šimek Antonín [CZE013993]</t>
  </si>
  <si>
    <t>Žiačiková Petra [CZE058361]</t>
  </si>
  <si>
    <t>Žiačiková Věra [CZE058362]</t>
  </si>
  <si>
    <t>Šovčík Patrik [CZE074532]</t>
  </si>
  <si>
    <t>Škareda Jan [CZE079725]</t>
  </si>
  <si>
    <t>Barták Martin [CZE084602]</t>
  </si>
  <si>
    <t>Melichar Tomáš [CZE080084]</t>
  </si>
  <si>
    <t>Barták Vojtěch [CZE084846]</t>
  </si>
  <si>
    <t>Bílek Radek [CZE008106]</t>
  </si>
  <si>
    <t>Bender Martin [CZE045588]</t>
  </si>
  <si>
    <t>Schmidt Pavel [CZE053500]</t>
  </si>
  <si>
    <t>Němec Jaromír [CZE049162]</t>
  </si>
  <si>
    <t>Doležal Kamil [CZE033735]</t>
  </si>
  <si>
    <t>Pavlišáková Jana [CZE081837]</t>
  </si>
  <si>
    <t>Smejkal Martin [CZE071888]</t>
  </si>
  <si>
    <t>Vondrák Miroslav [CZE056477]</t>
  </si>
  <si>
    <t>Minster Marek [CZE026339]</t>
  </si>
  <si>
    <t>Kříž Miroslav [CZE068544]</t>
  </si>
  <si>
    <t>Tuček Roman [CZE051451]</t>
  </si>
  <si>
    <t>Tučková Markéta [CZE061219]</t>
  </si>
  <si>
    <t>Král Jaroslav [CZE001507]</t>
  </si>
  <si>
    <t>Davidová Hana [CZE001853]</t>
  </si>
  <si>
    <t>Velek Václav [CZE040104]</t>
  </si>
  <si>
    <t>Med Lukáš [CZE027788]</t>
  </si>
  <si>
    <t>Čermák Michal [CZE057910]</t>
  </si>
  <si>
    <t>Zavadiak Vasyl [WRD080011]</t>
  </si>
  <si>
    <t>Krejčí Bohumil [CZE038383]</t>
  </si>
  <si>
    <t>Marván Michal [CZE078817]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</si>
</sst>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42" formatCode="_-* #,##0\ &quot;Kč&quot;_-;\-* #,##0\ &quot;Kč&quot;_-;_-* &quot;-&quot;\ &quot;Kč&quot;_-;_-@_-"/>
    <numFmt numFmtId="44" formatCode="_-* #,##0.00\ &quot;Kč&quot;_-;\-* #,##0.00\ &quot;Kč&quot;_-;_-* &quot;-&quot;??\ &quot;Kč&quot;_-;_-@_-"/>
    <numFmt numFmtId="164" formatCode="_-* #,##0\ &quot;Kč&quot;_-;\-* #,##0\ &quot;Kč&quot;_-;_-* &quot;-&quot;??\ &quot;Kč&quot;_-;_-@_-"/>
    <numFmt numFmtId="165" formatCode="_-* #,##0\ [$Kč-405]_-;\-* #,##0\ [$Kč-405]_-;_-* &quot;-&quot;??\ [$Kč-405]_-;_-@_-"/>
    <numFmt numFmtId="166" formatCode="0&quot; mužů&quot;"/>
    <numFmt numFmtId="167" formatCode="0&quot; žen&quot;"/>
    <numFmt numFmtId="168" formatCode="0&quot; mužů a žen&quot;"/>
    <numFmt numFmtId="169" formatCode="#,##0\ &quot;Kč&quot;"/>
    <numFmt numFmtId="170" formatCode="0.0"/>
  </numFmts>
  <fonts count="15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rgb="FFFFFFFF"/>
      <name val="Calibri"/>
      <family val="2"/>
      <charset val="238"/>
      <scheme val="minor"/>
    </font>
    <font>
      <b/>
      <sz val="34"/>
      <color rgb="FFFFFFFF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charset val="1"/>
    </font>
    <font>
      <sz val="11"/>
      <color rgb="FF000000"/>
      <name val="Calibri"/>
      <family val="2"/>
    </font>
    <font>
      <sz val="8"/>
      <name val="Calibri"/>
      <family val="2"/>
      <charset val="238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65"/>
        <bgColor theme="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</cellStyleXfs>
  <cellXfs count="16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/>
    </xf>
    <xf numFmtId="0" fontId="6" fillId="2" borderId="0" xfId="0" applyFont="1" applyFill="1" applyAlignment="1">
      <alignment horizontal="left"/>
    </xf>
    <xf numFmtId="0" fontId="1" fillId="0" borderId="0" xfId="2" applyFill="1" applyBorder="1" applyAlignment="1">
      <alignment horizontal="center"/>
    </xf>
    <xf numFmtId="0" fontId="2" fillId="0" borderId="1" xfId="2" applyFont="1" applyFill="1" applyBorder="1" applyAlignment="1">
      <alignment horizontal="center" vertical="center"/>
    </xf>
    <xf numFmtId="164" fontId="4" fillId="0" borderId="0" xfId="1" applyNumberFormat="1" applyFont="1" applyBorder="1" applyAlignment="1">
      <alignment horizontal="center" vertical="center"/>
    </xf>
    <xf numFmtId="0" fontId="0" fillId="0" borderId="0" xfId="0" pivotButton="1" applyAlignment="1">
      <alignment horizontal="center"/>
    </xf>
    <xf numFmtId="0" fontId="6" fillId="2" borderId="0" xfId="0" applyFont="1" applyFill="1" applyAlignment="1">
      <alignment horizontal="center" vertical="center"/>
    </xf>
    <xf numFmtId="0" fontId="0" fillId="0" borderId="0" xfId="0" pivotButton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64" fontId="4" fillId="0" borderId="0" xfId="1" applyNumberFormat="1" applyFont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68" fontId="2" fillId="0" borderId="1" xfId="2" applyNumberFormat="1" applyFont="1" applyFill="1" applyBorder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166" fontId="2" fillId="0" borderId="1" xfId="2" applyNumberFormat="1" applyFont="1" applyFill="1" applyBorder="1" applyAlignment="1">
      <alignment horizontal="center" vertical="center"/>
    </xf>
    <xf numFmtId="167" fontId="2" fillId="0" borderId="1" xfId="2" applyNumberFormat="1" applyFont="1" applyFill="1" applyBorder="1" applyAlignment="1">
      <alignment horizontal="center" vertical="center"/>
    </xf>
    <xf numFmtId="164" fontId="5" fillId="2" borderId="1" xfId="1" applyNumberFormat="1" applyFont="1" applyFill="1" applyBorder="1" applyAlignment="1">
      <alignment horizontal="center" vertical="center"/>
    </xf>
    <xf numFmtId="168" fontId="3" fillId="0" borderId="1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" fillId="0" borderId="1" xfId="2" applyFill="1" applyBorder="1" applyAlignment="1">
      <alignment horizontal="center" vertical="center"/>
    </xf>
    <xf numFmtId="0" fontId="0" fillId="0" borderId="1" xfId="3" applyFont="1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1" fillId="0" borderId="0" xfId="2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2" fontId="2" fillId="0" borderId="0" xfId="2" applyNumberFormat="1" applyFont="1" applyFill="1" applyBorder="1" applyAlignment="1">
      <alignment horizontal="center" vertical="center"/>
    </xf>
    <xf numFmtId="0" fontId="6" fillId="2" borderId="12" xfId="0" quotePrefix="1" applyFont="1" applyFill="1" applyBorder="1" applyAlignment="1">
      <alignment horizontal="center" vertical="center"/>
    </xf>
    <xf numFmtId="165" fontId="2" fillId="0" borderId="0" xfId="2" applyNumberFormat="1" applyFont="1" applyFill="1" applyBorder="1" applyAlignment="1">
      <alignment horizontal="center" vertical="center"/>
    </xf>
    <xf numFmtId="0" fontId="6" fillId="2" borderId="3" xfId="0" quotePrefix="1" applyFont="1" applyFill="1" applyBorder="1" applyAlignment="1">
      <alignment horizontal="center" vertical="center"/>
    </xf>
    <xf numFmtId="168" fontId="2" fillId="0" borderId="0" xfId="2" applyNumberFormat="1" applyFont="1" applyFill="1" applyBorder="1" applyAlignment="1">
      <alignment horizontal="center" vertical="center"/>
    </xf>
    <xf numFmtId="0" fontId="6" fillId="2" borderId="8" xfId="0" quotePrefix="1" applyFont="1" applyFill="1" applyBorder="1" applyAlignment="1">
      <alignment horizontal="center" vertical="center"/>
    </xf>
    <xf numFmtId="0" fontId="6" fillId="2" borderId="2" xfId="0" quotePrefix="1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0" fontId="4" fillId="0" borderId="0" xfId="0" pivotButton="1" applyFont="1" applyAlignment="1">
      <alignment horizontal="center" vertical="center"/>
    </xf>
    <xf numFmtId="0" fontId="2" fillId="0" borderId="0" xfId="0" pivotButton="1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4" fillId="0" borderId="5" xfId="0" pivotButton="1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164" fontId="6" fillId="2" borderId="1" xfId="1" applyNumberFormat="1" applyFont="1" applyFill="1" applyBorder="1" applyAlignment="1">
      <alignment horizontal="center" vertical="center"/>
    </xf>
    <xf numFmtId="164" fontId="2" fillId="0" borderId="1" xfId="1" applyNumberFormat="1" applyFont="1" applyBorder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1" xfId="2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164" fontId="1" fillId="0" borderId="1" xfId="1" applyNumberFormat="1" applyFont="1" applyFill="1" applyBorder="1" applyAlignment="1">
      <alignment horizontal="center" vertical="center"/>
    </xf>
    <xf numFmtId="0" fontId="1" fillId="7" borderId="1" xfId="2" applyFill="1" applyBorder="1" applyAlignment="1">
      <alignment horizontal="center" vertical="center"/>
    </xf>
    <xf numFmtId="165" fontId="1" fillId="7" borderId="1" xfId="2" applyNumberFormat="1" applyFill="1" applyBorder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166" fontId="2" fillId="0" borderId="4" xfId="0" applyNumberFormat="1" applyFont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169" fontId="2" fillId="0" borderId="1" xfId="1" applyNumberFormat="1" applyFont="1" applyFill="1" applyBorder="1" applyAlignment="1">
      <alignment horizontal="center" vertical="center"/>
    </xf>
    <xf numFmtId="169" fontId="1" fillId="0" borderId="1" xfId="1" applyNumberFormat="1" applyFont="1" applyFill="1" applyBorder="1" applyAlignment="1">
      <alignment horizontal="center" vertical="center"/>
    </xf>
    <xf numFmtId="169" fontId="1" fillId="0" borderId="1" xfId="2" applyNumberFormat="1" applyFill="1" applyBorder="1" applyAlignment="1">
      <alignment horizontal="center" vertical="center"/>
    </xf>
    <xf numFmtId="169" fontId="4" fillId="0" borderId="5" xfId="0" applyNumberFormat="1" applyFont="1" applyBorder="1" applyAlignment="1">
      <alignment horizontal="center" vertical="center"/>
    </xf>
    <xf numFmtId="169" fontId="5" fillId="2" borderId="1" xfId="1" applyNumberFormat="1" applyFont="1" applyFill="1" applyBorder="1" applyAlignment="1">
      <alignment horizontal="center" vertical="center"/>
    </xf>
    <xf numFmtId="169" fontId="1" fillId="0" borderId="1" xfId="3" applyNumberFormat="1" applyFill="1" applyBorder="1" applyAlignment="1">
      <alignment horizontal="center" vertical="center"/>
    </xf>
    <xf numFmtId="169" fontId="4" fillId="0" borderId="3" xfId="0" applyNumberFormat="1" applyFont="1" applyBorder="1" applyAlignment="1">
      <alignment horizontal="center" vertical="center"/>
    </xf>
    <xf numFmtId="169" fontId="4" fillId="0" borderId="2" xfId="0" applyNumberFormat="1" applyFont="1" applyBorder="1" applyAlignment="1">
      <alignment horizontal="center" vertical="center"/>
    </xf>
    <xf numFmtId="169" fontId="5" fillId="2" borderId="1" xfId="0" applyNumberFormat="1" applyFont="1" applyFill="1" applyBorder="1" applyAlignment="1">
      <alignment horizontal="center" vertical="center"/>
    </xf>
    <xf numFmtId="169" fontId="4" fillId="0" borderId="0" xfId="0" applyNumberFormat="1" applyFont="1" applyAlignment="1">
      <alignment horizontal="center" vertical="center"/>
    </xf>
    <xf numFmtId="169" fontId="4" fillId="0" borderId="1" xfId="1" applyNumberFormat="1" applyFont="1" applyBorder="1" applyAlignment="1">
      <alignment horizontal="center" vertical="center"/>
    </xf>
    <xf numFmtId="169" fontId="4" fillId="0" borderId="0" xfId="1" applyNumberFormat="1" applyFont="1" applyBorder="1" applyAlignment="1">
      <alignment horizontal="center" vertical="center"/>
    </xf>
    <xf numFmtId="169" fontId="1" fillId="0" borderId="0" xfId="2" applyNumberFormat="1" applyFill="1" applyBorder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164" fontId="0" fillId="0" borderId="1" xfId="1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9" fontId="11" fillId="0" borderId="0" xfId="0" applyNumberFormat="1" applyFont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169" fontId="5" fillId="2" borderId="0" xfId="0" applyNumberFormat="1" applyFont="1" applyFill="1" applyAlignment="1">
      <alignment horizontal="center" vertical="center"/>
    </xf>
    <xf numFmtId="170" fontId="1" fillId="0" borderId="1" xfId="2" applyNumberFormat="1" applyFill="1" applyBorder="1" applyAlignment="1">
      <alignment horizontal="center" vertical="center"/>
    </xf>
    <xf numFmtId="170" fontId="5" fillId="2" borderId="1" xfId="0" applyNumberFormat="1" applyFont="1" applyFill="1" applyBorder="1" applyAlignment="1">
      <alignment horizontal="center" vertical="center"/>
    </xf>
    <xf numFmtId="42" fontId="0" fillId="0" borderId="0" xfId="0" applyNumberFormat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6" fontId="6" fillId="2" borderId="1" xfId="0" quotePrefix="1" applyNumberFormat="1" applyFont="1" applyFill="1" applyBorder="1" applyAlignment="1">
      <alignment horizontal="center" vertical="center"/>
    </xf>
    <xf numFmtId="0" fontId="6" fillId="2" borderId="1" xfId="0" quotePrefix="1" applyFont="1" applyFill="1" applyBorder="1" applyAlignment="1">
      <alignment horizontal="center" vertical="center"/>
    </xf>
    <xf numFmtId="169" fontId="0" fillId="0" borderId="0" xfId="0" applyNumberFormat="1"/>
    <xf numFmtId="0" fontId="2" fillId="0" borderId="0" xfId="0" applyFont="1" applyAlignment="1">
      <alignment horizontal="left"/>
    </xf>
    <xf numFmtId="169" fontId="2" fillId="0" borderId="0" xfId="0" applyNumberFormat="1" applyFont="1"/>
    <xf numFmtId="0" fontId="13" fillId="0" borderId="0" xfId="0" applyFont="1"/>
    <xf numFmtId="0" fontId="12" fillId="0" borderId="0" xfId="0" applyFont="1"/>
    <xf numFmtId="169" fontId="0" fillId="0" borderId="1" xfId="0" applyNumberForma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164" fontId="6" fillId="2" borderId="0" xfId="1" applyNumberFormat="1" applyFont="1" applyFill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" fontId="1" fillId="0" borderId="1" xfId="2" applyNumberFormat="1" applyFill="1" applyBorder="1" applyAlignment="1">
      <alignment horizontal="center" vertical="center"/>
    </xf>
    <xf numFmtId="0" fontId="6" fillId="2" borderId="0" xfId="0" applyFont="1" applyFill="1" applyAlignment="1">
      <alignment horizontal="center"/>
    </xf>
    <xf numFmtId="0" fontId="0" fillId="0" borderId="10" xfId="0" applyBorder="1" applyAlignment="1">
      <alignment horizontal="center" vertical="center"/>
    </xf>
    <xf numFmtId="164" fontId="2" fillId="0" borderId="0" xfId="1" applyNumberFormat="1" applyFont="1" applyBorder="1" applyAlignment="1">
      <alignment horizontal="center" vertical="center"/>
    </xf>
    <xf numFmtId="2" fontId="1" fillId="0" borderId="1" xfId="2" applyNumberFormat="1" applyFill="1" applyBorder="1" applyAlignment="1">
      <alignment horizontal="center" vertical="center"/>
    </xf>
    <xf numFmtId="169" fontId="2" fillId="0" borderId="0" xfId="0" applyNumberFormat="1" applyFont="1" applyAlignment="1">
      <alignment horizontal="center" vertical="center"/>
    </xf>
    <xf numFmtId="0" fontId="0" fillId="0" borderId="5" xfId="0" pivotButton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2" fillId="0" borderId="0" xfId="0" pivotButton="1" applyFont="1" applyAlignment="1">
      <alignment horizontal="center"/>
    </xf>
    <xf numFmtId="0" fontId="2" fillId="0" borderId="0" xfId="0" pivotButton="1" applyFont="1" applyAlignment="1">
      <alignment horizontal="left"/>
    </xf>
    <xf numFmtId="0" fontId="5" fillId="8" borderId="0" xfId="0" applyFont="1" applyFill="1" applyAlignment="1">
      <alignment horizontal="left"/>
    </xf>
    <xf numFmtId="0" fontId="5" fillId="2" borderId="12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169" fontId="1" fillId="0" borderId="5" xfId="2" applyNumberFormat="1" applyFill="1" applyBorder="1" applyAlignment="1">
      <alignment horizontal="center" vertical="center"/>
    </xf>
    <xf numFmtId="169" fontId="1" fillId="0" borderId="6" xfId="2" applyNumberForma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4" fillId="0" borderId="9" xfId="0" applyNumberFormat="1" applyFont="1" applyBorder="1" applyAlignment="1">
      <alignment horizontal="center" vertical="center"/>
    </xf>
    <xf numFmtId="0" fontId="4" fillId="0" borderId="7" xfId="0" applyNumberFormat="1" applyFont="1" applyBorder="1" applyAlignment="1">
      <alignment horizontal="center" vertical="center"/>
    </xf>
    <xf numFmtId="0" fontId="4" fillId="0" borderId="0" xfId="0" applyNumberFormat="1" applyFont="1" applyBorder="1" applyAlignment="1">
      <alignment horizontal="center" vertical="center"/>
    </xf>
    <xf numFmtId="0" fontId="4" fillId="0" borderId="8" xfId="0" applyNumberFormat="1" applyFont="1" applyBorder="1" applyAlignment="1">
      <alignment horizontal="center" vertical="center"/>
    </xf>
    <xf numFmtId="0" fontId="4" fillId="0" borderId="14" xfId="0" applyNumberFormat="1" applyFont="1" applyBorder="1" applyAlignment="1">
      <alignment horizontal="center" vertical="center"/>
    </xf>
    <xf numFmtId="0" fontId="4" fillId="0" borderId="15" xfId="0" applyNumberFormat="1" applyFont="1" applyBorder="1" applyAlignment="1">
      <alignment horizontal="center" vertical="center"/>
    </xf>
    <xf numFmtId="0" fontId="4" fillId="0" borderId="12" xfId="0" applyNumberFormat="1" applyFont="1" applyBorder="1" applyAlignment="1">
      <alignment horizontal="center" vertical="center"/>
    </xf>
    <xf numFmtId="0" fontId="4" fillId="0" borderId="11" xfId="0" applyNumberFormat="1" applyFont="1" applyBorder="1" applyAlignment="1">
      <alignment horizontal="center" vertical="center"/>
    </xf>
    <xf numFmtId="0" fontId="4" fillId="0" borderId="16" xfId="0" applyNumberFormat="1" applyFont="1" applyBorder="1" applyAlignment="1">
      <alignment horizontal="center" vertical="center"/>
    </xf>
    <xf numFmtId="0" fontId="0" fillId="0" borderId="0" xfId="0" applyNumberFormat="1" applyFont="1" applyFill="1" applyBorder="1" applyAlignment="1" applyProtection="1">
      <alignment horizontal="center" vertical="center"/>
    </xf>
    <xf numFmtId="0" fontId="5" fillId="5" borderId="0" xfId="0" applyFont="1" applyFill="1" applyAlignment="1">
      <alignment horizontal="left"/>
    </xf>
    <xf numFmtId="0" fontId="0" fillId="0" borderId="1" xfId="0" applyNumberFormat="1" applyBorder="1" applyAlignment="1">
      <alignment horizontal="center" vertical="center"/>
    </xf>
  </cellXfs>
  <cellStyles count="4">
    <cellStyle name="20 % – Zvýraznění 1" xfId="2" builtinId="30"/>
    <cellStyle name="20 % – Zvýraznění 2" xfId="3" builtinId="34"/>
    <cellStyle name="Měna" xfId="1" builtinId="4"/>
    <cellStyle name="Normální" xfId="0" builtinId="0"/>
  </cellStyles>
  <dxfs count="34425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bgColor rgb="FFB4C6E7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color theme="0"/>
      </font>
      <fill>
        <patternFill patternType="solid">
          <fgColor indexed="64"/>
          <bgColor theme="4"/>
        </patternFill>
      </fill>
      <alignment horizontal="center" vertical="center"/>
    </dxf>
    <dxf>
      <font>
        <b/>
        <color theme="0"/>
      </font>
      <fill>
        <patternFill patternType="solid">
          <fgColor indexed="64"/>
          <bgColor theme="4"/>
        </patternFill>
      </fill>
      <alignment horizontal="center"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font>
        <b/>
        <color theme="0"/>
      </font>
      <fill>
        <patternFill patternType="solid">
          <fgColor indexed="64"/>
          <bgColor theme="4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color theme="0"/>
      </font>
      <fill>
        <patternFill patternType="solid">
          <fgColor indexed="64"/>
          <bgColor theme="4"/>
        </patternFill>
      </fill>
      <alignment horizontal="center" vertical="center"/>
    </dxf>
    <dxf>
      <font>
        <b/>
        <color theme="0"/>
      </font>
      <fill>
        <patternFill patternType="solid">
          <fgColor indexed="64"/>
          <bgColor theme="4"/>
        </patternFill>
      </fill>
      <alignment horizontal="center"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theme="0"/>
      </font>
      <fill>
        <patternFill patternType="solid">
          <fgColor indexed="64"/>
          <bgColor theme="4"/>
        </patternFill>
      </fill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numFmt numFmtId="169" formatCode="#,##0\ &quot;Kč&quot;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  <color theme="0"/>
      </font>
      <fill>
        <patternFill patternType="solid">
          <fgColor indexed="64"/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  <color theme="0"/>
      </font>
      <fill>
        <patternFill patternType="solid">
          <fgColor indexed="64"/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top/>
        <bottom/>
      </border>
    </dxf>
    <dxf>
      <border>
        <top/>
        <bottom/>
      </border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top/>
        <bottom/>
      </border>
    </dxf>
    <dxf>
      <border>
        <top/>
        <bottom/>
      </border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alignment horizontal="left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4"/>
        </patternFill>
      </fill>
    </dxf>
    <dxf>
      <font>
        <b/>
      </font>
    </dxf>
    <dxf>
      <alignment horizontal="general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  <color theme="0"/>
      </font>
      <fill>
        <patternFill patternType="solid">
          <fgColor theme="4"/>
        </patternFill>
      </fill>
      <alignment horizontal="left"/>
    </dxf>
    <dxf>
      <fill>
        <patternFill>
          <fgColor theme="4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alignment horizontal="left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4"/>
        </patternFill>
      </fill>
    </dxf>
    <dxf>
      <font>
        <b/>
      </font>
    </dxf>
    <dxf>
      <alignment horizontal="general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  <color theme="0"/>
      </font>
      <fill>
        <patternFill patternType="solid">
          <fgColor theme="4"/>
        </patternFill>
      </fill>
      <alignment horizontal="left"/>
    </dxf>
    <dxf>
      <fill>
        <patternFill>
          <fgColor theme="4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alignment horizontal="left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4"/>
        </patternFill>
      </fill>
    </dxf>
    <dxf>
      <font>
        <b/>
      </font>
    </dxf>
    <dxf>
      <alignment horizontal="general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  <color theme="0"/>
      </font>
      <fill>
        <patternFill patternType="solid">
          <fgColor theme="4"/>
        </patternFill>
      </fill>
      <alignment horizontal="left"/>
    </dxf>
    <dxf>
      <fill>
        <patternFill>
          <fgColor theme="4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left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  <alignment horizontal="left"/>
    </dxf>
    <dxf>
      <font>
        <color rgb="FFFFFFFF"/>
      </font>
      <fill>
        <patternFill patternType="solid">
          <fgColor indexed="64"/>
          <bgColor theme="4"/>
        </patternFill>
      </fill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0"/>
        </patternFill>
      </fill>
    </dxf>
    <dxf>
      <fill>
        <patternFill patternType="none"/>
      </fill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horizontal="center" readingOrder="0"/>
    </dxf>
    <dxf>
      <alignment horizontal="center" readingOrder="0"/>
    </dxf>
    <dxf>
      <numFmt numFmtId="169" formatCode="#,##0\ &quot;Kč&quot;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32" formatCode="_-* #,##0\ &quot;Kč&quot;_-;\-* #,##0\ &quot;Kč&quot;_-;_-* &quot;-&quot;\ &quot;Kč&quot;_-;_-@_-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horizontal="center" readingOrder="0"/>
    </dxf>
    <dxf>
      <alignment horizontal="center" readingOrder="0"/>
    </dxf>
    <dxf>
      <numFmt numFmtId="169" formatCode="#,##0\ &quot;Kč&quot;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32" formatCode="_-* #,##0\ &quot;Kč&quot;_-;\-* #,##0\ &quot;Kč&quot;_-;_-* &quot;-&quot;\ &quot;Kč&quot;_-;_-@_-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alignment horizontal="center" readingOrder="0"/>
    </dxf>
    <dxf>
      <font>
        <b/>
      </font>
    </dxf>
    <dxf>
      <font>
        <color auto="1"/>
      </font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auto="1"/>
      </font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alignment horizontal="center" readingOrder="0"/>
    </dxf>
    <dxf>
      <font>
        <b/>
      </font>
    </dxf>
    <dxf>
      <font>
        <color auto="1"/>
      </font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color theme="0"/>
      </font>
      <fill>
        <patternFill>
          <fgColor theme="4"/>
        </patternFill>
      </fill>
      <alignment horizontal="general" vertical="bottom" textRotation="0" wrapText="0" indent="0" justifyLastLine="0" shrinkToFit="0" readingOrder="0"/>
    </dxf>
    <dxf>
      <font>
        <color theme="0"/>
      </font>
      <fill>
        <patternFill>
          <fgColor theme="4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4"/>
        </patternFill>
      </fill>
      <alignment horizontal="center" readingOrder="0"/>
    </dxf>
    <dxf>
      <fill>
        <patternFill>
          <fgColor indexed="64"/>
          <bgColor theme="4"/>
        </patternFill>
      </fill>
      <alignment horizontal="center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horizontal="center" readingOrder="0"/>
    </dxf>
    <dxf>
      <alignment horizontal="center" readingOrder="0"/>
    </dxf>
    <dxf>
      <numFmt numFmtId="169" formatCode="#,##0\ &quot;Kč&quot;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32" formatCode="_-* #,##0\ &quot;Kč&quot;_-;\-* #,##0\ &quot;Kč&quot;_-;_-* &quot;-&quot;\ &quot;Kč&quot;_-;_-@_-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alignment horizontal="center" readingOrder="0"/>
    </dxf>
    <dxf>
      <font>
        <b/>
      </font>
    </dxf>
    <dxf>
      <font>
        <color auto="1"/>
      </font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auto="1"/>
      </font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alignment horizontal="center" readingOrder="0"/>
    </dxf>
    <dxf>
      <font>
        <b/>
      </font>
    </dxf>
    <dxf>
      <font>
        <color auto="1"/>
      </font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color theme="0"/>
      </font>
      <fill>
        <patternFill>
          <fgColor theme="4"/>
        </patternFill>
      </fill>
      <alignment horizontal="general" vertical="bottom" textRotation="0" wrapText="0" indent="0" justifyLastLine="0" shrinkToFit="0" readingOrder="0"/>
    </dxf>
    <dxf>
      <font>
        <color theme="0"/>
      </font>
      <fill>
        <patternFill>
          <fgColor theme="4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4"/>
        </patternFill>
      </fill>
      <alignment horizontal="center" readingOrder="0"/>
    </dxf>
    <dxf>
      <fill>
        <patternFill>
          <fgColor indexed="64"/>
          <bgColor theme="4"/>
        </patternFill>
      </fill>
      <alignment horizontal="center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alignment horizontal="center" readingOrder="0"/>
    </dxf>
    <dxf>
      <font>
        <b/>
      </font>
    </dxf>
    <dxf>
      <font>
        <color auto="1"/>
      </font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auto="1"/>
      </font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alignment horizontal="center" readingOrder="0"/>
    </dxf>
    <dxf>
      <font>
        <b/>
      </font>
    </dxf>
    <dxf>
      <font>
        <color auto="1"/>
      </font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color theme="0"/>
      </font>
      <fill>
        <patternFill>
          <fgColor theme="4"/>
        </patternFill>
      </fill>
      <alignment horizontal="general" vertical="bottom" textRotation="0" wrapText="0" indent="0" justifyLastLine="0" shrinkToFit="0" readingOrder="0"/>
    </dxf>
    <dxf>
      <font>
        <color theme="0"/>
      </font>
      <fill>
        <patternFill>
          <fgColor theme="4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4"/>
        </patternFill>
      </fill>
      <alignment horizontal="center" readingOrder="0"/>
    </dxf>
    <dxf>
      <fill>
        <patternFill>
          <fgColor indexed="64"/>
          <bgColor theme="4"/>
        </patternFill>
      </fill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font>
        <b val="0"/>
      </font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horizontal="center" readingOrder="0"/>
    </dxf>
    <dxf>
      <alignment horizontal="center" readingOrder="0"/>
    </dxf>
    <dxf>
      <numFmt numFmtId="169" formatCode="#,##0\ &quot;Kč&quot;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32" formatCode="_-* #,##0\ &quot;Kč&quot;_-;\-* #,##0\ &quot;Kč&quot;_-;_-* &quot;-&quot;\ &quot;Kč&quot;_-;_-@_-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horizontal="center" readingOrder="0"/>
    </dxf>
    <dxf>
      <alignment horizontal="center" readingOrder="0"/>
    </dxf>
    <dxf>
      <numFmt numFmtId="169" formatCode="#,##0\ &quot;Kč&quot;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32" formatCode="_-* #,##0\ &quot;Kč&quot;_-;\-* #,##0\ &quot;Kč&quot;_-;_-* &quot;-&quot;\ &quot;Kč&quot;_-;_-@_-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alignment horizontal="center" readingOrder="0"/>
    </dxf>
    <dxf>
      <font>
        <b/>
      </font>
    </dxf>
    <dxf>
      <font>
        <color auto="1"/>
      </font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auto="1"/>
      </font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alignment horizontal="center" readingOrder="0"/>
    </dxf>
    <dxf>
      <font>
        <b/>
      </font>
    </dxf>
    <dxf>
      <font>
        <color auto="1"/>
      </font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color theme="0"/>
      </font>
      <fill>
        <patternFill>
          <fgColor theme="4"/>
        </patternFill>
      </fill>
      <alignment horizontal="general" vertical="bottom" textRotation="0" wrapText="0" indent="0" justifyLastLine="0" shrinkToFit="0" readingOrder="0"/>
    </dxf>
    <dxf>
      <font>
        <color theme="0"/>
      </font>
      <fill>
        <patternFill>
          <fgColor theme="4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4"/>
        </patternFill>
      </fill>
      <alignment horizontal="center" readingOrder="0"/>
    </dxf>
    <dxf>
      <fill>
        <patternFill>
          <fgColor indexed="64"/>
          <bgColor theme="4"/>
        </patternFill>
      </fill>
      <alignment horizontal="center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horizontal="center" readingOrder="0"/>
    </dxf>
    <dxf>
      <alignment horizontal="center" readingOrder="0"/>
    </dxf>
    <dxf>
      <numFmt numFmtId="169" formatCode="#,##0\ &quot;Kč&quot;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left" readingOrder="0"/>
    </dxf>
    <dxf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32" formatCode="_-* #,##0\ &quot;Kč&quot;_-;\-* #,##0\ &quot;Kč&quot;_-;_-* &quot;-&quot;\ &quot;Kč&quot;_-;_-@_-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alignment horizontal="center" readingOrder="0"/>
    </dxf>
    <dxf>
      <font>
        <b/>
      </font>
    </dxf>
    <dxf>
      <font>
        <color auto="1"/>
      </font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auto="1"/>
      </font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alignment horizontal="center" readingOrder="0"/>
    </dxf>
    <dxf>
      <font>
        <b/>
      </font>
    </dxf>
    <dxf>
      <font>
        <color auto="1"/>
      </font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color theme="0"/>
      </font>
      <fill>
        <patternFill>
          <fgColor theme="4"/>
        </patternFill>
      </fill>
      <alignment horizontal="general" vertical="bottom" textRotation="0" wrapText="0" indent="0" justifyLastLine="0" shrinkToFit="0" readingOrder="0"/>
    </dxf>
    <dxf>
      <font>
        <color theme="0"/>
      </font>
      <fill>
        <patternFill>
          <fgColor theme="4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4"/>
        </patternFill>
      </fill>
      <alignment horizontal="center" readingOrder="0"/>
    </dxf>
    <dxf>
      <fill>
        <patternFill>
          <fgColor indexed="64"/>
          <bgColor theme="4"/>
        </patternFill>
      </fill>
      <alignment horizontal="center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alignment horizontal="center" readingOrder="0"/>
    </dxf>
    <dxf>
      <font>
        <b/>
      </font>
    </dxf>
    <dxf>
      <font>
        <color auto="1"/>
      </font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auto="1"/>
      </font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alignment horizontal="center" readingOrder="0"/>
    </dxf>
    <dxf>
      <font>
        <b/>
      </font>
    </dxf>
    <dxf>
      <font>
        <color auto="1"/>
      </font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color theme="0"/>
      </font>
      <fill>
        <patternFill>
          <fgColor theme="4"/>
        </patternFill>
      </fill>
      <alignment horizontal="general" vertical="bottom" textRotation="0" wrapText="0" indent="0" justifyLastLine="0" shrinkToFit="0" readingOrder="0"/>
    </dxf>
    <dxf>
      <font>
        <color theme="0"/>
      </font>
      <fill>
        <patternFill>
          <fgColor theme="4"/>
        </patternFill>
      </fill>
      <alignment horizontal="general" vertical="bottom" textRotation="0" wrapText="0" indent="0" justifyLastLine="0" shrinkToFit="0" readingOrder="0"/>
    </dxf>
    <dxf>
      <fill>
        <patternFill>
          <fgColor indexed="64"/>
          <bgColor theme="4"/>
        </patternFill>
      </fill>
      <alignment horizontal="center" readingOrder="0"/>
    </dxf>
    <dxf>
      <fill>
        <patternFill>
          <fgColor indexed="64"/>
          <bgColor theme="4"/>
        </patternFill>
      </fill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alignment horizontal="left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4"/>
        </patternFill>
      </fill>
    </dxf>
    <dxf>
      <font>
        <b/>
      </font>
    </dxf>
    <dxf>
      <alignment horizontal="general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  <color theme="0"/>
      </font>
      <fill>
        <patternFill patternType="solid">
          <fgColor theme="4"/>
        </patternFill>
      </fill>
      <alignment horizontal="left"/>
    </dxf>
    <dxf>
      <fill>
        <patternFill>
          <fgColor theme="4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alignment horizontal="left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4"/>
        </patternFill>
      </fill>
    </dxf>
    <dxf>
      <font>
        <b/>
      </font>
    </dxf>
    <dxf>
      <alignment horizontal="general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  <color theme="0"/>
      </font>
      <fill>
        <patternFill patternType="solid">
          <fgColor theme="4"/>
        </patternFill>
      </fill>
      <alignment horizontal="left"/>
    </dxf>
    <dxf>
      <fill>
        <patternFill>
          <fgColor theme="4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alignment horizontal="left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4"/>
        </patternFill>
      </fill>
    </dxf>
    <dxf>
      <font>
        <b/>
      </font>
    </dxf>
    <dxf>
      <alignment horizontal="general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  <color theme="0"/>
      </font>
      <fill>
        <patternFill patternType="solid">
          <fgColor theme="4"/>
        </patternFill>
      </fill>
      <alignment horizontal="left"/>
    </dxf>
    <dxf>
      <fill>
        <patternFill>
          <fgColor theme="4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left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  <alignment horizontal="left"/>
    </dxf>
    <dxf>
      <font>
        <color rgb="FFFFFFFF"/>
      </font>
      <fill>
        <patternFill patternType="solid">
          <fgColor indexed="64"/>
          <bgColor theme="4"/>
        </patternFill>
      </fill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0"/>
        </patternFill>
      </fill>
    </dxf>
    <dxf>
      <fill>
        <patternFill patternType="none"/>
      </fill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top/>
        <bottom/>
      </border>
    </dxf>
    <dxf>
      <border>
        <top/>
        <bottom/>
      </border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top/>
        <bottom/>
      </border>
    </dxf>
    <dxf>
      <border>
        <top/>
        <bottom/>
      </border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  <color theme="0"/>
      </font>
      <fill>
        <patternFill patternType="solid">
          <fgColor indexed="64"/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  <color theme="0"/>
      </font>
      <fill>
        <patternFill patternType="solid">
          <fgColor indexed="64"/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readingOrder="0"/>
    </dxf>
    <dxf>
      <font>
        <b/>
        <color theme="0"/>
      </font>
      <fill>
        <patternFill patternType="solid">
          <fgColor indexed="64"/>
          <bgColor theme="4"/>
        </patternFill>
      </fill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/>
        <color theme="0"/>
      </font>
      <fill>
        <patternFill patternType="solid">
          <fgColor indexed="64"/>
          <bgColor theme="4"/>
        </patternFill>
      </fill>
      <alignment horizontal="center" vertical="center"/>
    </dxf>
    <dxf>
      <font>
        <b/>
        <color theme="0"/>
      </font>
      <fill>
        <patternFill patternType="solid">
          <fgColor indexed="64"/>
          <bgColor theme="4"/>
        </patternFill>
      </fill>
      <alignment horizontal="center"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font>
        <b/>
        <color theme="0"/>
      </font>
      <fill>
        <patternFill patternType="solid">
          <fgColor indexed="64"/>
          <bgColor theme="4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/>
        <color theme="0"/>
      </font>
      <fill>
        <patternFill patternType="solid">
          <fgColor indexed="64"/>
          <bgColor theme="4"/>
        </patternFill>
      </fill>
      <alignment horizontal="center" vertical="center"/>
    </dxf>
    <dxf>
      <font>
        <b/>
        <color theme="0"/>
      </font>
      <fill>
        <patternFill patternType="solid">
          <fgColor indexed="64"/>
          <bgColor theme="4"/>
        </patternFill>
      </fill>
      <alignment horizontal="center"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font>
        <b val="0"/>
      </font>
    </dxf>
    <dxf>
      <alignment horizontal="left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font>
        <b val="0"/>
      </font>
    </dxf>
    <dxf>
      <alignment horizontal="left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font>
        <b val="0"/>
      </font>
    </dxf>
    <dxf>
      <alignment horizontal="left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font>
        <b val="0"/>
      </font>
    </dxf>
    <dxf>
      <alignment horizontal="left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font>
        <b val="0"/>
      </font>
    </dxf>
    <dxf>
      <alignment horizontal="left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font>
        <b val="0"/>
      </font>
    </dxf>
    <dxf>
      <alignment horizontal="left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font>
        <b val="0"/>
      </font>
    </dxf>
    <dxf>
      <alignment horizontal="left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font>
        <b val="0"/>
      </font>
    </dxf>
    <dxf>
      <alignment horizontal="left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font>
        <b val="0"/>
      </font>
    </dxf>
    <dxf>
      <alignment horizontal="left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font>
        <b val="0"/>
      </font>
    </dxf>
    <dxf>
      <alignment horizontal="left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font>
        <b val="0"/>
      </font>
    </dxf>
    <dxf>
      <alignment horizontal="left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font>
        <b val="0"/>
      </font>
    </dxf>
    <dxf>
      <alignment horizontal="left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font>
        <b val="0"/>
      </font>
    </dxf>
    <dxf>
      <alignment horizontal="left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font>
        <b val="0"/>
      </font>
    </dxf>
    <dxf>
      <alignment horizontal="left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font>
        <b val="0"/>
      </font>
    </dxf>
    <dxf>
      <alignment horizontal="left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font>
        <b val="0"/>
      </font>
    </dxf>
    <dxf>
      <alignment horizontal="left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font>
        <b val="0"/>
      </font>
    </dxf>
    <dxf>
      <alignment horizontal="left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font>
        <b val="0"/>
      </font>
    </dxf>
    <dxf>
      <alignment horizontal="left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font>
        <b val="0"/>
      </font>
    </dxf>
    <dxf>
      <alignment horizontal="left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font>
        <b val="0"/>
      </font>
    </dxf>
    <dxf>
      <alignment horizontal="left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font>
        <b val="0"/>
      </font>
    </dxf>
    <dxf>
      <alignment horizontal="left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font>
        <b val="0"/>
      </font>
    </dxf>
    <dxf>
      <alignment horizontal="left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font>
        <b val="0"/>
      </font>
    </dxf>
    <dxf>
      <alignment horizontal="left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font>
        <b val="0"/>
      </font>
    </dxf>
    <dxf>
      <alignment horizontal="left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numFmt numFmtId="169" formatCode="#,##0\ &quot;Kč&quot;"/>
    </dxf>
    <dxf>
      <alignment horizontal="center" readingOrder="0"/>
    </dxf>
    <dxf>
      <alignment horizontal="center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readingOrder="0"/>
    </dxf>
    <dxf>
      <alignment horizontal="left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numFmt numFmtId="32" formatCode="_-* #,##0\ &quot;Kč&quot;_-;\-* #,##0\ &quot;Kč&quot;_-;_-* &quot;-&quot;\ &quot;Kč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readingOrder="0"/>
    </dxf>
    <dxf>
      <alignment horizontal="left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b/>
        <color theme="0"/>
      </font>
      <fill>
        <patternFill patternType="solid">
          <fgColor indexed="64"/>
          <bgColor theme="4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numFmt numFmtId="169" formatCode="#,##0\ &quot;Kč&quot;"/>
    </dxf>
    <dxf>
      <alignment horizontal="center" readingOrder="0"/>
    </dxf>
    <dxf>
      <alignment horizontal="center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readingOrder="0"/>
    </dxf>
    <dxf>
      <alignment horizontal="left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border>
        <top/>
        <bottom/>
      </border>
    </dxf>
    <dxf>
      <border>
        <top/>
        <bottom/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numFmt numFmtId="32" formatCode="_-* #,##0\ &quot;Kč&quot;_-;\-* #,##0\ &quot;Kč&quot;_-;_-* &quot;-&quot;\ &quot;Kč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readingOrder="0"/>
    </dxf>
    <dxf>
      <alignment horizontal="left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fgColor theme="4"/>
        </patternFill>
      </fill>
    </dxf>
    <dxf>
      <font>
        <b/>
        <color theme="0"/>
      </font>
      <fill>
        <patternFill patternType="solid">
          <f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general" readingOrder="0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4"/>
        </patternFill>
      </fill>
    </dxf>
    <dxf>
      <alignment horizontal="left" readingOrder="0"/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fgColor theme="4"/>
        </patternFill>
      </fill>
    </dxf>
    <dxf>
      <font>
        <b/>
        <color theme="0"/>
      </font>
      <fill>
        <patternFill patternType="solid">
          <f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general" readingOrder="0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4"/>
        </patternFill>
      </fill>
    </dxf>
    <dxf>
      <alignment horizontal="left" readingOrder="0"/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fgColor theme="4"/>
        </patternFill>
      </fill>
    </dxf>
    <dxf>
      <font>
        <b/>
        <color theme="0"/>
      </font>
      <fill>
        <patternFill patternType="solid">
          <fgColor theme="4"/>
        </patternFill>
      </fill>
      <alignment horizontal="left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general" readingOrder="0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4"/>
        </patternFill>
      </fill>
    </dxf>
    <dxf>
      <alignment horizontal="left" readingOrder="0"/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>
          <fgColor indexed="64"/>
          <bgColor theme="4"/>
        </patternFill>
      </fill>
      <alignment horizontal="center" readingOrder="0"/>
    </dxf>
    <dxf>
      <fill>
        <patternFill>
          <fgColor indexed="64"/>
          <bgColor theme="4"/>
        </patternFill>
      </fill>
      <alignment horizontal="center" readingOrder="0"/>
    </dxf>
    <dxf>
      <font>
        <color theme="0"/>
      </font>
      <fill>
        <patternFill>
          <fgColor theme="4"/>
        </patternFill>
      </fill>
      <alignment horizontal="general" vertical="bottom" textRotation="0" wrapText="0" indent="0" justifyLastLine="0" shrinkToFit="0" readingOrder="0"/>
    </dxf>
    <dxf>
      <font>
        <color theme="0"/>
      </font>
      <fill>
        <patternFill>
          <fgColor theme="4"/>
        </patternFill>
      </fill>
      <alignment horizontal="general" vertical="bottom" textRotation="0" wrapText="0" indent="0" justifyLastLine="0" shrinkToFit="0" readingOrder="0"/>
    </dxf>
    <dxf>
      <font>
        <b/>
      </font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auto="1"/>
      </font>
    </dxf>
    <dxf>
      <font>
        <b/>
      </font>
    </dxf>
    <dxf>
      <alignment horizontal="center" readingOrder="0"/>
    </dxf>
    <dxf>
      <font>
        <b/>
      </font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auto="1"/>
      </font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auto="1"/>
      </font>
    </dxf>
    <dxf>
      <font>
        <b/>
      </font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vertical="center" readingOrder="0"/>
    </dxf>
    <dxf>
      <alignment horizontal="center" readingOrder="0"/>
    </dxf>
    <dxf>
      <alignment horizontal="center" readingOrder="0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 readingOrder="0"/>
    </dxf>
    <dxf>
      <alignment horizontal="left" readingOrder="0"/>
    </dxf>
    <dxf>
      <alignment horizontal="left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numFmt numFmtId="169" formatCode="#,##0\ &quot;Kč&quot;"/>
    </dxf>
    <dxf>
      <alignment horizontal="center" readingOrder="0"/>
    </dxf>
    <dxf>
      <alignment horizontal="center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readingOrder="0"/>
    </dxf>
    <dxf>
      <alignment horizontal="left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b/>
        <color theme="0"/>
      </font>
      <fill>
        <patternFill patternType="solid">
          <fgColor indexed="64"/>
          <bgColor theme="4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/>
        <color rgb="FFFFFFFF"/>
      </font>
      <fill>
        <patternFill patternType="solid">
          <fgColor indexed="64"/>
          <bgColor theme="4"/>
        </patternFill>
      </fill>
      <alignment horizontal="left"/>
    </dxf>
    <dxf>
      <alignment horizontal="center" readingOrder="0"/>
    </dxf>
    <dxf>
      <numFmt numFmtId="32" formatCode="_-* #,##0\ &quot;Kč&quot;_-;\-* #,##0\ &quot;Kč&quot;_-;_-* &quot;-&quot;\ &quot;Kč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readingOrder="0"/>
    </dxf>
    <dxf>
      <alignment horizontal="left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font>
        <color rgb="FFFFFFFF"/>
      </font>
      <fill>
        <patternFill patternType="solid">
          <fgColor indexed="64"/>
          <bgColor theme="4"/>
        </patternFill>
      </fill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border>
        <top/>
        <bottom/>
      </border>
    </dxf>
    <dxf>
      <border>
        <top/>
        <bottom/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>
          <fgColor indexed="64"/>
          <bgColor theme="4"/>
        </patternFill>
      </fill>
      <alignment horizontal="center" readingOrder="0"/>
    </dxf>
    <dxf>
      <fill>
        <patternFill>
          <fgColor indexed="64"/>
          <bgColor theme="4"/>
        </patternFill>
      </fill>
      <alignment horizontal="center" readingOrder="0"/>
    </dxf>
    <dxf>
      <font>
        <color theme="0"/>
      </font>
      <fill>
        <patternFill>
          <fgColor theme="4"/>
        </patternFill>
      </fill>
      <alignment horizontal="general" vertical="bottom" textRotation="0" wrapText="0" indent="0" justifyLastLine="0" shrinkToFit="0" readingOrder="0"/>
    </dxf>
    <dxf>
      <font>
        <color theme="0"/>
      </font>
      <fill>
        <patternFill>
          <fgColor theme="4"/>
        </patternFill>
      </fill>
      <alignment horizontal="general" vertical="bottom" textRotation="0" wrapText="0" indent="0" justifyLastLine="0" shrinkToFit="0" readingOrder="0"/>
    </dxf>
    <dxf>
      <font>
        <b/>
      </font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auto="1"/>
      </font>
    </dxf>
    <dxf>
      <font>
        <b/>
      </font>
    </dxf>
    <dxf>
      <alignment horizontal="center" readingOrder="0"/>
    </dxf>
    <dxf>
      <font>
        <b/>
      </font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auto="1"/>
      </font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auto="1"/>
      </font>
    </dxf>
    <dxf>
      <font>
        <b/>
      </font>
    </dxf>
    <dxf>
      <alignment horizontal="center" readingOrder="0"/>
    </dxf>
    <dxf>
      <alignment horizontal="center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fgColor indexed="64"/>
          <bgColor theme="4"/>
        </patternFill>
      </fill>
      <alignment horizontal="center" readingOrder="0"/>
    </dxf>
    <dxf>
      <fill>
        <patternFill>
          <fgColor indexed="64"/>
          <bgColor theme="4"/>
        </patternFill>
      </fill>
      <alignment horizontal="center" readingOrder="0"/>
    </dxf>
    <dxf>
      <font>
        <color theme="0"/>
      </font>
      <fill>
        <patternFill>
          <fgColor theme="4"/>
        </patternFill>
      </fill>
      <alignment horizontal="general" vertical="bottom" textRotation="0" wrapText="0" indent="0" justifyLastLine="0" shrinkToFit="0" readingOrder="0"/>
    </dxf>
    <dxf>
      <font>
        <color theme="0"/>
      </font>
      <fill>
        <patternFill>
          <fgColor theme="4"/>
        </patternFill>
      </fill>
      <alignment horizontal="general" vertical="bottom" textRotation="0" wrapText="0" indent="0" justifyLastLine="0" shrinkToFit="0" readingOrder="0"/>
    </dxf>
    <dxf>
      <font>
        <b/>
      </font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auto="1"/>
      </font>
    </dxf>
    <dxf>
      <font>
        <b/>
      </font>
    </dxf>
    <dxf>
      <alignment horizontal="center" readingOrder="0"/>
    </dxf>
    <dxf>
      <font>
        <b/>
      </font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auto="1"/>
      </font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auto="1"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/>
    </dxf>
    <dxf>
      <alignment horizontal="center"/>
    </dxf>
    <dxf>
      <font>
        <b/>
      </font>
    </dxf>
    <dxf>
      <font>
        <b/>
      </font>
    </dxf>
    <dxf>
      <numFmt numFmtId="169" formatCode="#,##0\ &quot;Kč&quot;"/>
    </dxf>
    <dxf>
      <fill>
        <patternFill patternType="none"/>
      </fill>
    </dxf>
    <dxf>
      <fill>
        <patternFill patternType="solid">
          <fgColor indexed="64"/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color rgb="FFFFFFFF"/>
      </font>
      <fill>
        <patternFill patternType="solid">
          <fgColor indexed="64"/>
          <bgColor theme="4"/>
        </patternFill>
      </fill>
      <alignment horizontal="center"/>
    </dxf>
    <dxf>
      <font>
        <b/>
      </font>
      <alignment horizontal="left"/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left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charset val="238"/>
        <scheme val="minor"/>
      </font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/>
        <i val="0"/>
        <strike val="0"/>
        <color rgb="FFFFFFFF"/>
      </font>
      <fill>
        <patternFill>
          <bgColor theme="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Joe" table="0" count="2" xr9:uid="{00000000-0011-0000-FFFF-FFFF00000000}">
      <tableStyleElement type="wholeTable" dxfId="34424"/>
      <tableStyleElement type="headerRow" dxfId="34423"/>
    </tableStyle>
    <tableStyle name="Styl tabulky 1" pivot="0" count="1" xr9:uid="{00000000-0011-0000-FFFF-FFFF01000000}">
      <tableStyleElement type="wholeTable" dxfId="34422"/>
    </tableStyle>
  </tableStyles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microsoft.com/office/2007/relationships/slicerCache" Target="slicerCaches/slicerCache7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pivotCacheDefinition" Target="pivotCache/pivotCacheDefinition3.xml"/><Relationship Id="rId58" Type="http://schemas.microsoft.com/office/2007/relationships/slicerCache" Target="slicerCaches/slicerCache2.xml"/><Relationship Id="rId66" Type="http://schemas.microsoft.com/office/2007/relationships/slicerCache" Target="slicerCaches/slicerCache10.xml"/><Relationship Id="rId5" Type="http://schemas.openxmlformats.org/officeDocument/2006/relationships/worksheet" Target="worksheets/sheet5.xml"/><Relationship Id="rId61" Type="http://schemas.microsoft.com/office/2007/relationships/slicerCache" Target="slicerCaches/slicerCache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pivotCacheDefinition" Target="pivotCache/pivotCacheDefinition6.xml"/><Relationship Id="rId64" Type="http://schemas.microsoft.com/office/2007/relationships/slicerCache" Target="slicerCaches/slicerCache8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microsoft.com/office/2007/relationships/slicerCache" Target="slicerCaches/slicerCache3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4.xml"/><Relationship Id="rId62" Type="http://schemas.microsoft.com/office/2007/relationships/slicerCache" Target="slicerCaches/slicerCache6.xml"/><Relationship Id="rId7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microsoft.com/office/2007/relationships/slicerCache" Target="slicerCaches/slicerCach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pivotCacheDefinition" Target="pivotCache/pivotCacheDefinition2.xml"/><Relationship Id="rId60" Type="http://schemas.microsoft.com/office/2007/relationships/slicerCache" Target="slicerCaches/slicerCache4.xml"/><Relationship Id="rId65" Type="http://schemas.microsoft.com/office/2007/relationships/slicerCache" Target="slicerCaches/slicerCache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pivotCacheDefinition" Target="pivotCache/pivotCacheDefinition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26</xdr:row>
      <xdr:rowOff>180974</xdr:rowOff>
    </xdr:from>
    <xdr:to>
      <xdr:col>16</xdr:col>
      <xdr:colOff>340725</xdr:colOff>
      <xdr:row>30</xdr:row>
      <xdr:rowOff>73324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Poslední kolo 09-JOKER 1" hidden="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oslední kolo 09-JOKE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48922" y="5114924"/>
              <a:ext cx="2160000" cy="64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průřez. Průřezy lze používat od verze Excel 2010.
Pokud byl obrazec změněn v dřívější verzi aplikace Excel nebo pokud byl sešit uložen v aplikaci Excel 2003 nebo dřívější, nelze průžez použít.</a:t>
              </a:r>
            </a:p>
          </xdr:txBody>
        </xdr:sp>
      </mc:Fallback>
    </mc:AlternateContent>
    <xdr:clientData fPrintsWithSheet="0"/>
  </xdr:twoCellAnchor>
  <xdr:twoCellAnchor editAs="oneCell">
    <xdr:from>
      <xdr:col>13</xdr:col>
      <xdr:colOff>0</xdr:colOff>
      <xdr:row>0</xdr:row>
      <xdr:rowOff>9524</xdr:rowOff>
    </xdr:from>
    <xdr:to>
      <xdr:col>16</xdr:col>
      <xdr:colOff>340725</xdr:colOff>
      <xdr:row>1</xdr:row>
      <xdr:rowOff>473374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Poslední kolo 01-TAJFUN" hidden="1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oslední kolo 01-TAJFU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48923" y="9524"/>
              <a:ext cx="2160000" cy="64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průřez. Průřezy lze používat od verze Excel 2010.
Pokud byl obrazec změněn v dřívější verzi aplikace Excel nebo pokud byl sešit uložen v aplikaci Excel 2003 nebo dřívější, nelze průžez použít.</a:t>
              </a:r>
            </a:p>
          </xdr:txBody>
        </xdr:sp>
      </mc:Fallback>
    </mc:AlternateContent>
    <xdr:clientData fPrintsWithSheet="0"/>
  </xdr:twoCellAnchor>
  <xdr:twoCellAnchor editAs="oneCell">
    <xdr:from>
      <xdr:col>13</xdr:col>
      <xdr:colOff>0</xdr:colOff>
      <xdr:row>1</xdr:row>
      <xdr:rowOff>457200</xdr:rowOff>
    </xdr:from>
    <xdr:to>
      <xdr:col>16</xdr:col>
      <xdr:colOff>340725</xdr:colOff>
      <xdr:row>4</xdr:row>
      <xdr:rowOff>171750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Poslední kolo 02-ŽOLÍK" hidden="1">
              <a:extLst>
                <a:ext uri="{FF2B5EF4-FFF2-40B4-BE49-F238E27FC236}">
                  <a16:creationId xmlns:a16="http://schemas.microsoft.com/office/drawing/2014/main" id="{00000000-0008-0000-0100-000008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oslední kolo 02-ŽOLÍK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48925" y="647700"/>
              <a:ext cx="2160000" cy="64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průřez. Průřezy lze používat od verze Excel 2010.
Pokud byl obrazec změněn v dřívější verzi aplikace Excel nebo pokud byl sešit uložen v aplikaci Excel 2003 nebo dřívější, nelze průžez použít.</a:t>
              </a:r>
            </a:p>
          </xdr:txBody>
        </xdr:sp>
      </mc:Fallback>
    </mc:AlternateContent>
    <xdr:clientData fPrintsWithSheet="0"/>
  </xdr:twoCellAnchor>
  <xdr:twoCellAnchor editAs="oneCell">
    <xdr:from>
      <xdr:col>11</xdr:col>
      <xdr:colOff>0</xdr:colOff>
      <xdr:row>6</xdr:row>
      <xdr:rowOff>161925</xdr:rowOff>
    </xdr:from>
    <xdr:to>
      <xdr:col>15</xdr:col>
      <xdr:colOff>340725</xdr:colOff>
      <xdr:row>10</xdr:row>
      <xdr:rowOff>54275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Poslední kolo 03-KÁČKO" hidden="1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oslední kolo 03-KÁČK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48925" y="1285875"/>
              <a:ext cx="2160000" cy="64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průřez. Průřezy lze používat od verze Excel 2010.
Pokud byl obrazec změněn v dřívější verzi aplikace Excel nebo pokud byl sešit uložen v aplikaci Excel 2003 nebo dřívější, nelze průžez použít.</a:t>
              </a:r>
            </a:p>
          </xdr:txBody>
        </xdr:sp>
      </mc:Fallback>
    </mc:AlternateContent>
    <xdr:clientData fPrintsWithSheet="0"/>
  </xdr:twoCellAnchor>
  <xdr:twoCellAnchor editAs="oneCell">
    <xdr:from>
      <xdr:col>13</xdr:col>
      <xdr:colOff>0</xdr:colOff>
      <xdr:row>33</xdr:row>
      <xdr:rowOff>123825</xdr:rowOff>
    </xdr:from>
    <xdr:to>
      <xdr:col>16</xdr:col>
      <xdr:colOff>340725</xdr:colOff>
      <xdr:row>38</xdr:row>
      <xdr:rowOff>16175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Poslední kolo 11-LEDEČ" hidden="1">
              <a:extLst>
                <a:ext uri="{FF2B5EF4-FFF2-40B4-BE49-F238E27FC236}">
                  <a16:creationId xmlns:a16="http://schemas.microsoft.com/office/drawing/2014/main" id="{00000000-0008-0000-0100-00000A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oslední kolo 11-LEDEČ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48925" y="6391275"/>
              <a:ext cx="2160000" cy="64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průřez. Průřezy lze používat od verze Excel 2010.
Pokud byl obrazec změněn v dřívější verzi aplikace Excel nebo pokud byl sešit uložen v aplikaci Excel 2003 nebo dřívější, nelze průžez použít.</a:t>
              </a:r>
            </a:p>
          </xdr:txBody>
        </xdr:sp>
      </mc:Fallback>
    </mc:AlternateContent>
    <xdr:clientData fPrintsWithSheet="0"/>
  </xdr:twoCellAnchor>
  <xdr:twoCellAnchor editAs="oneCell">
    <xdr:from>
      <xdr:col>13</xdr:col>
      <xdr:colOff>0</xdr:colOff>
      <xdr:row>30</xdr:row>
      <xdr:rowOff>57150</xdr:rowOff>
    </xdr:from>
    <xdr:to>
      <xdr:col>16</xdr:col>
      <xdr:colOff>340725</xdr:colOff>
      <xdr:row>33</xdr:row>
      <xdr:rowOff>133650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Poslední kolo 10-STŘÍTEŽ" hidden="1">
              <a:extLst>
                <a:ext uri="{FF2B5EF4-FFF2-40B4-BE49-F238E27FC236}">
                  <a16:creationId xmlns:a16="http://schemas.microsoft.com/office/drawing/2014/main" id="{00000000-0008-0000-0100-00000B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oslední kolo 10-STŘÍTEŽ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48925" y="5753100"/>
              <a:ext cx="2160000" cy="64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průřez. Průřezy lze používat od verze Excel 2010.
Pokud byl obrazec změněn v dřívější verzi aplikace Excel nebo pokud byl sešit uložen v aplikaci Excel 2003 nebo dřívější, nelze průžez použít.</a:t>
              </a:r>
            </a:p>
          </xdr:txBody>
        </xdr:sp>
      </mc:Fallback>
    </mc:AlternateContent>
    <xdr:clientData fPrintsWithSheet="0"/>
  </xdr:twoCellAnchor>
  <xdr:twoCellAnchor editAs="oneCell">
    <xdr:from>
      <xdr:col>11</xdr:col>
      <xdr:colOff>0</xdr:colOff>
      <xdr:row>23</xdr:row>
      <xdr:rowOff>114300</xdr:rowOff>
    </xdr:from>
    <xdr:to>
      <xdr:col>15</xdr:col>
      <xdr:colOff>340725</xdr:colOff>
      <xdr:row>27</xdr:row>
      <xdr:rowOff>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Poslední kolo 08-TŘEŠŤ" hidden="1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oslední kolo 08-TŘEŠŤ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48925" y="4476750"/>
              <a:ext cx="2160000" cy="64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průřez. Průřezy lze používat od verze Excel 2010.
Pokud byl obrazec změněn v dřívější verzi aplikace Excel nebo pokud byl sešit uložen v aplikaci Excel 2003 nebo dřívější, nelze průžez použít.</a:t>
              </a:r>
            </a:p>
          </xdr:txBody>
        </xdr:sp>
      </mc:Fallback>
    </mc:AlternateContent>
    <xdr:clientData fPrintsWithSheet="0"/>
  </xdr:twoCellAnchor>
  <xdr:twoCellAnchor editAs="oneCell">
    <xdr:from>
      <xdr:col>11</xdr:col>
      <xdr:colOff>0</xdr:colOff>
      <xdr:row>20</xdr:row>
      <xdr:rowOff>47625</xdr:rowOff>
    </xdr:from>
    <xdr:to>
      <xdr:col>15</xdr:col>
      <xdr:colOff>340725</xdr:colOff>
      <xdr:row>23</xdr:row>
      <xdr:rowOff>130475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Poslední kolo 07-TEQUILA" hidden="1">
              <a:extLst>
                <a:ext uri="{FF2B5EF4-FFF2-40B4-BE49-F238E27FC236}">
                  <a16:creationId xmlns:a16="http://schemas.microsoft.com/office/drawing/2014/main" id="{00000000-0008-0000-0100-00000D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oslední kolo 07-TEQUIL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48925" y="3838575"/>
              <a:ext cx="2160000" cy="64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průřez. Průřezy lze používat od verze Excel 2010.
Pokud byl obrazec změněn v dřívější verzi aplikace Excel nebo pokud byl sešit uložen v aplikaci Excel 2003 nebo dřívější, nelze průžez použít.</a:t>
              </a:r>
            </a:p>
          </xdr:txBody>
        </xdr:sp>
      </mc:Fallback>
    </mc:AlternateContent>
    <xdr:clientData fPrintsWithSheet="0"/>
  </xdr:twoCellAnchor>
  <xdr:twoCellAnchor editAs="oneCell">
    <xdr:from>
      <xdr:col>11</xdr:col>
      <xdr:colOff>0</xdr:colOff>
      <xdr:row>16</xdr:row>
      <xdr:rowOff>171450</xdr:rowOff>
    </xdr:from>
    <xdr:to>
      <xdr:col>15</xdr:col>
      <xdr:colOff>340725</xdr:colOff>
      <xdr:row>20</xdr:row>
      <xdr:rowOff>57450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Poslední kolo 06-MELOUN" hidden="1">
              <a:extLst>
                <a:ext uri="{FF2B5EF4-FFF2-40B4-BE49-F238E27FC236}">
                  <a16:creationId xmlns:a16="http://schemas.microsoft.com/office/drawing/2014/main" id="{00000000-0008-0000-0100-00000E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oslední kolo 06-MELOU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48925" y="3200400"/>
              <a:ext cx="2160000" cy="64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průřez. Průřezy lze používat od verze Excel 2010.
Pokud byl obrazec změněn v dřívější verzi aplikace Excel nebo pokud byl sešit uložen v aplikaci Excel 2003 nebo dřívější, nelze průžez použít.</a:t>
              </a:r>
            </a:p>
          </xdr:txBody>
        </xdr:sp>
      </mc:Fallback>
    </mc:AlternateContent>
    <xdr:clientData fPrintsWithSheet="0"/>
  </xdr:twoCellAnchor>
  <xdr:twoCellAnchor editAs="oneCell">
    <xdr:from>
      <xdr:col>11</xdr:col>
      <xdr:colOff>0</xdr:colOff>
      <xdr:row>13</xdr:row>
      <xdr:rowOff>104774</xdr:rowOff>
    </xdr:from>
    <xdr:to>
      <xdr:col>15</xdr:col>
      <xdr:colOff>340725</xdr:colOff>
      <xdr:row>17</xdr:row>
      <xdr:rowOff>299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Poslední kolo 05-VÍDEŇSKÁ" hidden="1">
              <a:extLst>
                <a:ext uri="{FF2B5EF4-FFF2-40B4-BE49-F238E27FC236}">
                  <a16:creationId xmlns:a16="http://schemas.microsoft.com/office/drawing/2014/main" id="{00000000-0008-0000-0100-00000F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oslední kolo 05-VÍDEŇSKÁ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48925" y="2562224"/>
              <a:ext cx="2160000" cy="64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průřez. Průřezy lze používat od verze Excel 2010.
Pokud byl obrazec změněn v dřívější verzi aplikace Excel nebo pokud byl sešit uložen v aplikaci Excel 2003 nebo dřívější, nelze průžez použít.</a:t>
              </a:r>
            </a:p>
          </xdr:txBody>
        </xdr:sp>
      </mc:Fallback>
    </mc:AlternateContent>
    <xdr:clientData fPrintsWithSheet="0"/>
  </xdr:twoCellAnchor>
  <xdr:twoCellAnchor editAs="oneCell">
    <xdr:from>
      <xdr:col>11</xdr:col>
      <xdr:colOff>0</xdr:colOff>
      <xdr:row>10</xdr:row>
      <xdr:rowOff>38100</xdr:rowOff>
    </xdr:from>
    <xdr:to>
      <xdr:col>15</xdr:col>
      <xdr:colOff>340725</xdr:colOff>
      <xdr:row>13</xdr:row>
      <xdr:rowOff>114600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Poslední kolo 04-BOWLING" hidden="1">
              <a:extLst>
                <a:ext uri="{FF2B5EF4-FFF2-40B4-BE49-F238E27FC236}">
                  <a16:creationId xmlns:a16="http://schemas.microsoft.com/office/drawing/2014/main" id="{00000000-0008-0000-0100-000010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oslední kolo 04-BOWLIN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48925" y="1924050"/>
              <a:ext cx="2160000" cy="64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průřez. Průřezy lze používat od verze Excel 2010.
Pokud byl obrazec změněn v dřívější verzi aplikace Excel nebo pokud byl sešit uložen v aplikaci Excel 2003 nebo dřívější, nelze průžez použít.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oe" refreshedDate="45950.727900578706" createdVersion="4" refreshedVersion="8" minRefreshableVersion="3" recordCount="582" xr:uid="{00000000-000A-0000-FFFF-FFFF3D000000}">
  <cacheSource type="worksheet">
    <worksheetSource ref="A1:H1038781" sheet="ZDROJ"/>
  </cacheSource>
  <cacheFields count="8">
    <cacheField name="Pořadí" numFmtId="0">
      <sharedItems containsString="0" containsBlank="1" containsNumber="1" containsInteger="1" minValue="0" maxValue="48" count="50">
        <m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 u="1"/>
        <n v="27" u="1"/>
        <n v="28" u="1"/>
        <n v="29" u="1"/>
        <n v="30" u="1"/>
        <n v="31" u="1"/>
        <n v="32" u="1"/>
        <n v="33" u="1"/>
        <n v="34" u="1"/>
        <n v="35" u="1"/>
        <n v="36" u="1"/>
        <n v="37" u="1"/>
        <n v="38" u="1"/>
        <n v="39" u="1"/>
        <n v="40" u="1"/>
        <n v="0" u="1"/>
        <n v="42" u="1"/>
        <n v="44" u="1"/>
        <n v="46" u="1"/>
        <n v="48" u="1"/>
        <n v="41" u="1"/>
        <n v="43" u="1"/>
        <n v="45" u="1"/>
        <n v="47" u="1"/>
      </sharedItems>
    </cacheField>
    <cacheField name="Jméno" numFmtId="0">
      <sharedItems containsBlank="1" containsMixedTypes="1" containsNumber="1" containsInteger="1" minValue="0" maxValue="0" count="96">
        <m/>
        <s v="Strašil Pavel [CZE015487]"/>
        <s v="Kopeček Ondřej [CZE059905]"/>
        <s v="Pivoňka Pavel [CZE001936]"/>
        <s v="Kadlec Martin [CZE064272]"/>
        <s v="Drda Jaromír [CZE004894]"/>
        <s v="Jenšík Ondřej [CZE057906]"/>
        <s v="Procházka Petr [CZE071371]"/>
        <s v="Procházka Miloslav [CZE001532]"/>
        <s v="Vierer Jaromír [CZE059373]"/>
        <s v="Vrzáček Josef [CZE070728]"/>
        <s v="Vopálenský Martin [CZE052227]"/>
        <s v="Kartáková Tereza [CZE078818]"/>
        <s v="Kremser Jiří [CZE024559]"/>
        <s v="Daniel Michal [CZE075751]"/>
        <s v="Medová Marcela [CZE039792]"/>
        <s v="Jajčík Roman [CZE078879]"/>
        <s v="Kameník Roman [CZE059800]"/>
        <s v="Čechová Kateřina [CZE064386]"/>
        <s v="Šulgovskij Alex [CZE064273]"/>
        <s v="Urbánková Kristýna [CZE076210]"/>
        <s v="Vondráková Nikola [CZE082491]"/>
        <s v="Žiačiková Monika [CZE078286]"/>
        <s v="Vrzáčková Alžběta [CZE071138]"/>
        <s v="Mokrý Jan [CZE074365]"/>
        <s v="Truhlář Jan [CZE078877]"/>
        <s v="Novák Radek [CZE049908]"/>
        <s v="Markovičová Lenka [CZE072576]"/>
        <s v="Novický Jiří [CZE077824]"/>
        <s v="Koukal Jiří [CZE061258]"/>
        <s v="Babický Michal [CZE063138]"/>
        <s v="Brussmann Jiří [CZE056087]"/>
        <s v="Novák Jaroslav [CZE072575]"/>
        <s v="Schabský Luboš [CZE078137]"/>
        <s v="Fürst David [CZE071507]"/>
        <s v="Slovinec Miroslav [WRD072538]"/>
        <s v="Růžička Martin [CZE069712]"/>
        <s v="Ptáček Radim [CZE071042]"/>
        <s v="Březina Lukáš [CZE057909]"/>
        <s v="Šmíd Michal [CZE064383]"/>
        <s v="Močuba Jiří [CZE062045]"/>
        <s v="Landová Aneta [CZE075881]"/>
        <s v="Doležal Michal [CZE055580]"/>
        <s v="Vala Tomáš [CZE076565]"/>
        <s v="Vondrák Milan [CZE049910]"/>
        <s v="Musil Luboš [CZE050653]"/>
        <s v="Musil Daniel [CZE060863]"/>
        <s v="Navrkal David [CZE058411]"/>
        <s v="Bednář Martin [CZE005253]"/>
        <s v="Košťál Jaroslav [CZE086881]"/>
        <s v="Švaříček Jiří [CZE049507]"/>
        <s v="Bílek Radek [CZE056362]"/>
        <s v="Meister Lukáš [CZE074613]"/>
        <s v="Rosecký Václav [CZE084601]"/>
        <s v="Landa Aleš [CZE082580]"/>
        <s v="Fábera Jiří [CZE075508]"/>
        <s v="Doležal Hynek [CZE082925]"/>
        <s v="Sedláček Pavel [CZE054627]"/>
        <s v="Jiskra Jakub [CZE083879]"/>
        <s v="Benda Lukáš [CZE026430]"/>
        <s v="Smejkal František [CZE071305]"/>
        <s v="Mucha Jiří [CZE080692]"/>
        <s v="Krawiec Jan [CZE069183]"/>
        <s v="Navrátil Karel [CZE009044]"/>
        <s v="Smolík Tomáš [CZE073613]"/>
        <s v="Čermák Jiří [CZE051443]"/>
        <s v="Novák Pavel [CZE013333]"/>
        <s v="Šimek Antonín [CZE013993]"/>
        <s v="Žiačiková Petra [CZE058361]"/>
        <s v="Žiačiková Věra [CZE058362]"/>
        <s v="Šovčík Patrik [CZE074532]"/>
        <s v="Škareda Jan [CZE079725]"/>
        <s v="Bílek Radek [CZE008106]"/>
        <s v="Bender Martin [CZE045588]"/>
        <s v="Barták Martin [CZE084602]"/>
        <s v="Melichar Tomáš [CZE080084]"/>
        <s v="Barták Vojtěch [CZE084846]"/>
        <s v="Schmidt Pavel [CZE053500]"/>
        <s v="Němec Jaromír [CZE049162]"/>
        <s v="Doležal Kamil [CZE033735]"/>
        <s v="Pavlišáková Jana [CZE081837]"/>
        <s v="Smejkal Martin [CZE071888]"/>
        <s v="Vondrák Miroslav [CZE056477]"/>
        <s v="Minster Marek [CZE026339]"/>
        <s v="Kříž Miroslav [CZE068544]"/>
        <s v="Tuček Roman [CZE051451]"/>
        <s v="Tučková Markéta [CZE061219]"/>
        <s v="Král Jaroslav [CZE001507]"/>
        <s v="Davidová Hana [CZE001853]"/>
        <s v="Velek Václav [CZE040104]"/>
        <s v="Med Lukáš [CZE027788]"/>
        <s v="Čermák Michal [CZE057910]"/>
        <s v="Zavadiak Vasyl [WRD080011]"/>
        <s v="Krejčí Bohumil [CZE038383]"/>
        <s v="Marván Michal [CZE078817]"/>
        <n v="0" u="1"/>
      </sharedItems>
    </cacheField>
    <cacheField name="Body" numFmtId="0">
      <sharedItems containsString="0" containsBlank="1" containsNumber="1" containsInteger="1" minValue="250" maxValue="1150"/>
    </cacheField>
    <cacheField name="Kolo" numFmtId="0">
      <sharedItems containsString="0" containsBlank="1" containsNumber="1" containsInteger="1" minValue="0" maxValue="30" count="3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m/>
        <n v="0" u="1"/>
      </sharedItems>
    </cacheField>
    <cacheField name="Hrací místo" numFmtId="0">
      <sharedItems containsBlank="1" count="40">
        <s v="00-ŠABLONA"/>
        <s v="ÚVODNÍ"/>
        <s v="DEMLOVKA"/>
        <s v="MUSIC CLUB"/>
        <s v="U DEJVA"/>
        <s v="PŘIBYSLAV"/>
        <s v="BRTNICE"/>
        <s v="MADEIRA"/>
        <s v="KOVÁRNA"/>
        <m/>
        <s v="TAJFUN" u="1"/>
        <s v="01-TAJFUN" u="1"/>
        <s v="TAJFUN - HIGH SCORE" u="1"/>
        <s v="NETÍN" u="1"/>
        <s v="PIVNICE" u="1"/>
        <s v="MADEIRA - HIGH SCORE" u="1"/>
        <s v="07-TEQUILA" u="1"/>
        <s v="PŘIBYSLAV - HIGH SCORE" u="1"/>
        <s v="06-MELOUN" u="1"/>
        <s v="10-STŘÍTEŽ" u="1"/>
        <s v="MADEIRA - 501 DO" u="1"/>
        <s v="11-LEDEČ" u="1"/>
        <s v="DEMLOVKA - 501 DO" u="1"/>
        <s v="NETÍN - HIGH SCORE" u="1"/>
        <s v="ZAPOMĚNÍ" u="1"/>
        <s v="04-BOWLING" u="1"/>
        <s v="NETÍN - 501 DO" u="1"/>
        <s v="ZAPOMNĚNÍ - 501 DO" u="1"/>
        <s v="DEMLOVKA - HIGH SCORE" u="1"/>
        <s v="09-JOKER" u="1"/>
        <s v="05-VÍDEŇSKÁ" u="1"/>
        <s v="00-PRÁZDNÉ" u="1"/>
        <s v="INGOT" u="1"/>
        <s v="08-TŘEŠŤ" u="1"/>
        <s v="ZAPOMNĚNÍ" u="1"/>
        <s v="02-ŽOLÍK" u="1"/>
        <s v="03-KÁČKO" u="1"/>
        <s v="TAJFUN - 501 DO" u="1"/>
        <s v="PŘIBYSLAV - 501 DO" u="1"/>
        <s v="ZAPOMNĚNÍ - HIGH SCORE" u="1"/>
      </sharedItems>
    </cacheField>
    <cacheField name="Hra" numFmtId="0">
      <sharedItems containsBlank="1" count="16">
        <m/>
        <s v="301 DIDO"/>
        <s v="501 DO"/>
        <s v="301 DI" u="1"/>
        <s v="501 DI" u="1"/>
        <s v="HI SCORE" u="1"/>
        <s v="502 DO" u="1"/>
        <s v="503 DO" u="1"/>
        <s v="504 DO" u="1"/>
        <s v="505 DO" u="1"/>
        <s v="506 DO" u="1"/>
        <s v="HIGH SCORE" u="1"/>
        <s v="507 DO" u="1"/>
        <s v="508 DO" u="1"/>
        <s v="509 DO" u="1"/>
        <s v="DO" u="1"/>
      </sharedItems>
    </cacheField>
    <cacheField name="Muž (m) / žena (ž)" numFmtId="0">
      <sharedItems containsBlank="1" count="3">
        <m/>
        <s v="m"/>
        <s v="ž"/>
      </sharedItems>
    </cacheField>
    <cacheField name="Zaplatil" numFmtId="164">
      <sharedItems containsString="0" containsBlank="1" containsNumber="1" containsInteger="1" minValue="70" maxValue="70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oe" refreshedDate="45950.727931018519" createdVersion="4" refreshedVersion="8" minRefreshableVersion="3" recordCount="582" xr:uid="{00000000-000A-0000-FFFF-FFFF32000000}">
  <cacheSource type="worksheet">
    <worksheetSource ref="A1:G1038781" sheet="ZDROJ"/>
  </cacheSource>
  <cacheFields count="7">
    <cacheField name="Pořadí" numFmtId="0">
      <sharedItems containsString="0" containsBlank="1" containsNumber="1" containsInteger="1" minValue="0" maxValue="48" count="50">
        <m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 u="1"/>
        <n v="27" u="1"/>
        <n v="28" u="1"/>
        <n v="29" u="1"/>
        <n v="30" u="1"/>
        <n v="31" u="1"/>
        <n v="32" u="1"/>
        <n v="33" u="1"/>
        <n v="34" u="1"/>
        <n v="35" u="1"/>
        <n v="36" u="1"/>
        <n v="37" u="1"/>
        <n v="38" u="1"/>
        <n v="39" u="1"/>
        <n v="40" u="1"/>
        <n v="0" u="1"/>
        <n v="42" u="1"/>
        <n v="44" u="1"/>
        <n v="46" u="1"/>
        <n v="48" u="1"/>
        <n v="41" u="1"/>
        <n v="43" u="1"/>
        <n v="45" u="1"/>
        <n v="47" u="1"/>
      </sharedItems>
    </cacheField>
    <cacheField name="Jméno" numFmtId="0">
      <sharedItems containsBlank="1" count="779">
        <m/>
        <s v="Strašil Pavel [CZE015487]"/>
        <s v="Kopeček Ondřej [CZE059905]"/>
        <s v="Pivoňka Pavel [CZE001936]"/>
        <s v="Kadlec Martin [CZE064272]"/>
        <s v="Drda Jaromír [CZE004894]"/>
        <s v="Jenšík Ondřej [CZE057906]"/>
        <s v="Procházka Petr [CZE071371]"/>
        <s v="Procházka Miloslav [CZE001532]"/>
        <s v="Vierer Jaromír [CZE059373]"/>
        <s v="Vrzáček Josef [CZE070728]"/>
        <s v="Vopálenský Martin [CZE052227]"/>
        <s v="Kartáková Tereza [CZE078818]"/>
        <s v="Kremser Jiří [CZE024559]"/>
        <s v="Daniel Michal [CZE075751]"/>
        <s v="Medová Marcela [CZE039792]"/>
        <s v="Jajčík Roman [CZE078879]"/>
        <s v="Kameník Roman [CZE059800]"/>
        <s v="Čechová Kateřina [CZE064386]"/>
        <s v="Šulgovskij Alex [CZE064273]"/>
        <s v="Urbánková Kristýna [CZE076210]"/>
        <s v="Vondráková Nikola [CZE082491]"/>
        <s v="Žiačiková Monika [CZE078286]"/>
        <s v="Vrzáčková Alžběta [CZE071138]"/>
        <s v="Mokrý Jan [CZE074365]"/>
        <s v="Truhlář Jan [CZE078877]"/>
        <s v="Novák Radek [CZE049908]"/>
        <s v="Markovičová Lenka [CZE072576]"/>
        <s v="Novický Jiří [CZE077824]"/>
        <s v="Koukal Jiří [CZE061258]"/>
        <s v="Babický Michal [CZE063138]"/>
        <s v="Brussmann Jiří [CZE056087]"/>
        <s v="Novák Jaroslav [CZE072575]"/>
        <s v="Schabský Luboš [CZE078137]"/>
        <s v="Fürst David [CZE071507]"/>
        <s v="Slovinec Miroslav [WRD072538]"/>
        <s v="Růžička Martin [CZE069712]"/>
        <s v="Ptáček Radim [CZE071042]"/>
        <s v="Březina Lukáš [CZE057909]"/>
        <s v="Šmíd Michal [CZE064383]"/>
        <s v="Močuba Jiří [CZE062045]"/>
        <s v="Landová Aneta [CZE075881]"/>
        <s v="Doležal Michal [CZE055580]"/>
        <s v="Vala Tomáš [CZE076565]"/>
        <s v="Vondrák Milan [CZE049910]"/>
        <s v="Musil Luboš [CZE050653]"/>
        <s v="Musil Daniel [CZE060863]"/>
        <s v="Navrkal David [CZE058411]"/>
        <s v="Bednář Martin [CZE005253]"/>
        <s v="Košťál Jaroslav [CZE086881]"/>
        <s v="Švaříček Jiří [CZE049507]"/>
        <s v="Bílek Radek [CZE056362]"/>
        <s v="Meister Lukáš [CZE074613]"/>
        <s v="Rosecký Václav [CZE084601]"/>
        <s v="Landa Aleš [CZE082580]"/>
        <s v="Fábera Jiří [CZE075508]"/>
        <s v="Doležal Hynek [CZE082925]"/>
        <s v="Sedláček Pavel [CZE054627]"/>
        <s v="Jiskra Jakub [CZE083879]"/>
        <s v="Benda Lukáš [CZE026430]"/>
        <s v="Smejkal František [CZE071305]"/>
        <s v="Mucha Jiří [CZE080692]"/>
        <s v="Krawiec Jan [CZE069183]"/>
        <s v="Navrátil Karel [CZE009044]"/>
        <s v="Smolík Tomáš [CZE073613]"/>
        <s v="Čermák Jiří [CZE051443]"/>
        <s v="Novák Pavel [CZE013333]"/>
        <s v="Šimek Antonín [CZE013993]"/>
        <s v="Žiačiková Petra [CZE058361]"/>
        <s v="Žiačiková Věra [CZE058362]"/>
        <s v="Šovčík Patrik [CZE074532]"/>
        <s v="Škareda Jan [CZE079725]"/>
        <s v="Bílek Radek [CZE008106]"/>
        <s v="Bender Martin [CZE045588]"/>
        <s v="Barták Martin [CZE084602]"/>
        <s v="Melichar Tomáš [CZE080084]"/>
        <s v="Barták Vojtěch [CZE084846]"/>
        <s v="Schmidt Pavel [CZE053500]"/>
        <s v="Němec Jaromír [CZE049162]"/>
        <s v="Doležal Kamil [CZE033735]"/>
        <s v="Pavlišáková Jana [CZE081837]"/>
        <s v="Smejkal Martin [CZE071888]"/>
        <s v="Vondrák Miroslav [CZE056477]"/>
        <s v="Minster Marek [CZE026339]"/>
        <s v="Kříž Miroslav [CZE068544]"/>
        <s v="Tuček Roman [CZE051451]"/>
        <s v="Tučková Markéta [CZE061219]"/>
        <s v="Král Jaroslav [CZE001507]"/>
        <s v="Davidová Hana [CZE001853]"/>
        <s v="Velek Václav [CZE040104]"/>
        <s v="Med Lukáš [CZE027788]"/>
        <s v="Čermák Michal [CZE057910]"/>
        <s v="Zavadiak Vasyl [WRD080011]"/>
        <s v="Krejčí Bohumil [CZE038383]"/>
        <s v="Marván Michal [CZE078817]"/>
        <s v="Klíma Kvirín [CZE066638]" u="1"/>
        <s v="Kunčar Leopold [CZE002085]" u="1"/>
        <s v="Fliega Martin [CZE075698]" u="1"/>
        <s v="Hlávka Jan [CZE037892]" u="1"/>
        <s v="Roušal Luboš [CZE078919]" u="1"/>
        <s v="Nikodým Jan [CZE059228]" u="1"/>
        <s v="Veverka František [CZE003157]" u="1"/>
        <s v="Brůna Jiří [CZE002020]" u="1"/>
        <s v="Neubauer Luděk [CZE064385]" u="1"/>
        <s v="Špinar Petr [CZE054653]" u="1"/>
        <s v="Kasal Martin [CZE075655]" u="1"/>
        <s v="Tajovský Tadeáš [CZE070598]" u="1"/>
        <s v="Folejtar Štěpán [CZE071065]" u="1"/>
        <s v="Veleková Dagmar [CZE045129]" u="1"/>
        <s v="Lukš David [CZE079944]" u="1"/>
        <s v="Cakl Daniel [CZE080723]" u="1"/>
        <s v="Franěk Marek [CZE078653]" u="1"/>
        <s v="Navrkal Filip [CZE054629]" u="1"/>
        <s v="Votavová Marie [CZE060683]" u="1"/>
        <s v="Votava Michal [CZE053229]" u="1"/>
        <s v="Barák Ondřej [CZE078469]" u="1"/>
        <s v="Neuwirth Jan [CZE066812]" u="1"/>
        <s v="Bártl David [CZE001696]" u="1"/>
        <s v="Staněk Michal [CZE074945]" u="1"/>
        <s v="Málek Jiří [CZE074548]" u="1"/>
        <s v="Kasal Aleš [CZE074478]" u="1"/>
        <s v="Hranický Rostislav [CZE062928]" u="1"/>
        <s v="Lacina Tomáš [CZE059603]" u="1"/>
        <s v="Krejčí Daniel [CZE078847]" u="1"/>
        <s v="Škareda Matěj [CZE069713]" u="1"/>
        <s v="Vondra Mário [WRD068543]" u="1"/>
        <s v="Tučková Veronika [CZE065966]" u="1"/>
        <s v="Mikšíček Ivo [CZE076205]" u="1"/>
        <s v="Duba Leoš [CZE068578]" u="1"/>
        <s v="Fikar Karel [CZE070390]" u="1"/>
        <s v="Majer Vít [CZE001201]" u="1"/>
        <s v="Janošťák Václav [CZE033658]" u="1"/>
        <s v="Beneš Petr [CZE070315]" u="1"/>
        <s v="Valenta Petr [CZE044099]" u="1"/>
        <s v="Šimůnek Martin [CZE049508]" u="1"/>
        <s v="Milfaitová Lucie [CZE052880]" u="1"/>
        <s v="Bína Ondřej [CZE078800]" u="1"/>
        <s v="Hyský Jan [CZE064304]" u="1"/>
        <s v="Boháč Martin [CZE001704]" u="1"/>
        <s v="Hladký Pavel [CZE071237]" u="1"/>
        <s v="Mokrá Martina [CZE049914]" u="1"/>
        <s v="Iorio Giuseppe [SUI220611]" u="1"/>
        <s v="Iorio Raffaele [WRD031620]" u="1"/>
        <s v="Procházka Richard [CZE080272]" u="1"/>
        <s v="Havel David [CZE080643]" u="1"/>
        <s v="Meister Tomáš [CZE074603]" u="1"/>
        <s v="Krupička Václav [CZE009421]" u="1"/>
        <s v="Pánek Matěj [CZE078933]" u="1"/>
        <s v="Marvan Miloš [CZE082799]" u="1"/>
        <s v="Coufal Zbyněk [CZE002974]" u="1"/>
        <s v="Suchý Pavel [CZE073742]" u="1"/>
        <s v="Milichovský Jakub [CZE077171]" u="1"/>
        <s v="Černá Iorio Soňa [CZE010512]" u="1"/>
        <s v="Drda Daniel [CZE079999]" u="1"/>
        <s v="Palát David [CZE069601]" u="1"/>
        <s v="Malý Zdeněk [CZE013140]" u="1"/>
        <s v="Hejný Petr [CZE082864]" u="1"/>
        <s v="Ruml František [CZE074417]" u="1"/>
        <s v="Kozák Ondřej [CZE029991]" u="1"/>
        <s v="Zána Oldřich [CZE049161]" u="1"/>
        <s v="Mikešová Lenka [CZE037383]" u="1"/>
        <s v="Pokorný Martin [CZE082924]" u="1"/>
        <s v="Kutyna Marek [CZE056844]" u="1"/>
        <s v="Mařatka Libor [CZE064232]" u="1"/>
        <s v="Vrzal Miroslav [CZE064231]" u="1"/>
        <s v="Vomela Vlastimil [CZE082926]" u="1"/>
        <s v="Petrlík Radek [CZE002829]" u="1"/>
        <s v="Pátková Lada [CZE075443]" u="1"/>
        <s v="Rychetský Matěj [CZE077612]" u="1"/>
        <s v="Cakl Jindřich [CZE063549]" u="1"/>
        <s v="Jelínek Michal [CZE062496]" u="1"/>
        <s v="Vondrak Miroslav [CZE079258]" u="1"/>
        <s v="Zavadiak Mykhailo [CZE074834]" u="1"/>
        <s v="Jůzl Pavel [CZE038384]" u="1"/>
        <s v="Lesiv Pavel [WRD083033]" u="1"/>
        <s v="Smejkal Tomáš [CZE077017]" u="1"/>
        <s v="Nedbal Daniel [CZE076415]" u="1"/>
        <s v="Falt Jakub [CZE051921]" u="1"/>
        <s v="Gnol Drahoslav [CZE032394]" u="1"/>
        <s v="Povolná Lucie [CZE082905]" u="1"/>
        <s v="Láník Petr [CZE013034]" u="1"/>
        <s v="Růžička Jan [CZE083078]" u="1"/>
        <s v="Tůma Petr [CZE078619]" u="1"/>
        <s v="Eisenhammerová Iveta [CZE078963]" u="1"/>
        <s v="Kopic Daniel [CZE054651]" u="1"/>
        <s v="Šrámek Ondřej [CZE075333]" u="1"/>
        <s v="Jakubcová Jana [CZE033659]" u="1"/>
        <s v="Bártl Filip [CZE066207]" u="1"/>
        <s v="Žáček Roman [CZE067609]" u="1"/>
        <s v="Vacek Lukáš [CZE083184]" u="1"/>
        <s v="Tlučhuba Jan [CZE028624]" u="1"/>
        <s v="Fílová Barbora [CZE049497]" u="1"/>
        <s v="Boháčová Lucie [CZE059353]" u="1"/>
        <s v="Martinčič Michal [CZE070498]" u="1"/>
        <s v="Jonák Marek [CZE083247]" u="1"/>
        <s v="Haško Zdeněk [CZE031885]" u="1"/>
        <s v="Vaněček Ondřej [CZE049163]" u="1"/>
        <s v="Doležal Lukáš [CZE075200]" u="1"/>
        <s v="Vrána Jíří [CZE075656]" u="1"/>
        <s v="Polák Aleš [CZE024560]" u="1"/>
        <s v="Palán Petr [CZE057535]" u="1"/>
        <s v="Blažek Tomáš [CZE078551]" u="1"/>
        <s v="Polák Michal [CZE057534]" u="1"/>
        <s v="Eisner Josef [CZE047034]" u="1"/>
        <s v="Zárubová Nikoka [CZE083394]" u="1"/>
        <s v="Piklová Tereza [CZE083428]" u="1"/>
        <s v="Pikl Pavel [CZE083427]" u="1"/>
        <s v="Tůna Pavel [CZE074832]" u="1"/>
        <s v="Vaněček Jiří [CZE059359]" u="1"/>
        <s v="Procházka Matěj [CZE081306]" u="1"/>
        <s v="Procházka Jan [CZE078128]" u="1"/>
        <s v="Hocke Ondřej [CZE077172]" u="1"/>
        <s v="Linek Michal [CZE053829]" u="1"/>
        <s v="Kalina Jiří [CZE065918]" u="1"/>
        <s v="Sibera Čestmír [CZE083717]" u="1"/>
        <s v="Šarounová Lenka [CZE075424]" u="1"/>
        <s v="Jonáš Josef [CZE024822]" u="1"/>
        <s v="Nevídal Miloš [CZE052495]" u="1"/>
        <s v="Čech Miroslav [CZE083791]" u="1"/>
        <s v="Šustáček David [CZE068995]" u="1"/>
        <s v="Klement Robert [CZE070408]" u="1"/>
        <s v="Motáček Richard [CZE073074]" u="1"/>
        <s v="Schmied Marek [CZE026668]" u="1"/>
        <s v="Hrubý Lukáš [CZE083469]" u="1"/>
        <s v="Fák Jan [CZE001723]" u="1"/>
        <s v="Plutnar Jiří [CZE063532]" u="1"/>
        <s v="Smejkal Tomáš [CZE084039]" u="1"/>
        <s v="Smetana Lukáš [CZE074600]" u="1"/>
        <s v="Němec Petr [CZE084063]" u="1"/>
        <s v="Tůma Dominik [CZE073174]" u="1"/>
        <s v="Číha Petr [CZE001587]" u="1"/>
        <s v="Prágr Luboš [CZE083810]" u="1"/>
        <s v="Kalina Roman [CZE010793]" u="1"/>
        <s v="Kloudová Lenka [CZE072523]" u="1"/>
        <s v="Zuzaňák Pavel [CZE075822]" u="1"/>
        <s v="Blecha Dominik [CZE076833]" u="1"/>
        <s v="Láníková Dagmar [CZE037385]" u="1"/>
        <s v="Dajč Tomáš [CZE074602]" u="1"/>
        <s v="Kourek Martin [CZE076567]" u="1"/>
        <s v="Novotný Milan [CZE060684]" u="1"/>
        <s v="Bílek Michal [CZE067493]" u="1"/>
        <s v="Púčala Michal [CZE084614]" u="1"/>
        <s v="Dostál Radek [CZE000514]" u="1"/>
        <s v="Poláček Václav [CZE084060]" u="1"/>
        <s v="Hájek Luboš [CZE050567]" u="1"/>
        <s v="Bártlová Danuše [CZE078160]" u="1"/>
        <s v="Křípalová Martina [CZE065679]" u="1"/>
        <s v="Křípal Milan [CZE033123]" u="1"/>
        <s v="Karel Miloslav [CZE064384]" u="1"/>
        <s v="Kopecká Aneta [CZE052881]" u="1"/>
        <s v="Przewozniak Pawel [WRD084837]" u="1"/>
        <s v="Štrejbar Libor [CZE084838]" u="1"/>
        <s v="Černý Jiří [CZE036475]" u="1"/>
        <s v="Vašíček Radek [CZE014263]" u="1"/>
        <s v="Šustáček Filip [CZE068996]" u="1"/>
        <s v="Kulhánek Jiří [CZE085042]" u="1"/>
        <s v="Šmerda Stanislav [CZE085050]" u="1"/>
        <s v="Pavlišová Veronika [CZE080260]" u="1"/>
        <s v="Vala Jindřich [CZE035114]" u="1"/>
        <s v="Rychlý Stanislav [CZE046239]" u="1"/>
        <s v="Kalenda Luboš [CZE026664]" u="1"/>
        <s v="Kalenda Tomáš [CZE081710]" u="1"/>
        <s v="Vychytová Kateřina [CZE085021]" u="1"/>
        <s v="Urbánková Alexandra [CZE085167]" u="1"/>
        <s v="Mizlerová Miroslava [CZE085163]" u="1"/>
        <s v="Bláhová Andrea [CZE085483]" u="1"/>
        <s v="Březina Lukáš [CZE022098]" u="1"/>
        <s v="Sibera Češtmír [CZE083717]" u="1"/>
        <s v="Schmidt Marek [CZE007621]" u="1"/>
        <s v="Březina Lukáš [CZE083459]" u="1"/>
        <s v="Fliega Martin [CZE076073]" u="1"/>
        <s v="Němec Petr ml [CZE084063]" u="1"/>
        <s v="Kurečka René [CZE071363]" u="1"/>
        <s v="Bedrníčková Gabriela" u="1"/>
        <s v="Kalenda Luboš" u="1"/>
        <s v="v23" u="1"/>
        <s v="Ruml František" u="1"/>
        <s v="Palán Petr roč.63" u="1"/>
        <s v="Zemanová Marietta [CZE065671]" u="1"/>
        <s v="Fürbacher Petr ml." u="1"/>
        <s v="Jakubec Roman" u="1"/>
        <s v="Vašíček Miroslav" u="1"/>
        <s v="x25" u="1"/>
        <s v="Fürbacher Petr st" u="1"/>
        <s v="Žáček Roman" u="1"/>
        <s v="Khunová Jana" u="1"/>
        <s v="z27" u="1"/>
        <s v="Dvořák Adam" u="1"/>
        <s v="Kufr Martin" u="1"/>
        <s v="Kubát Libor" u="1"/>
        <s v="Novotná Barbora" u="1"/>
        <s v="a1" u="1"/>
        <s v="Kopic Daniel" u="1"/>
        <s v="Láníková Linda [CZE075856]" u="1"/>
        <s v="Vágner Martin" u="1"/>
        <s v="e5" u="1"/>
        <s v="Rokos Václav" u="1"/>
        <s v="Štol Michal" u="1"/>
        <s v="Miklovič Martin [CZE068840]" u="1"/>
        <s v="Kružík Petr [CZE064387]" u="1"/>
        <s v="Švára Martin [CZE001264]" u="1"/>
        <s v="Málek Milan" u="1"/>
        <s v="Daniel Michal [CZE003578]" u="1"/>
        <s v="Kunčar Klára [CZE061224]" u="1"/>
        <s v="Melicherčík Robert" u="1"/>
        <s v="Kořínek Vladimír" u="1"/>
        <s v="Palán Petr ml" u="1"/>
        <s v="Med Radek [CZE076493]" u="1"/>
        <s v="Urbanová Michaela" u="1"/>
        <s v="Hrala Miroslav" u="1"/>
        <s v="Procházka Miloslav" u="1"/>
        <s v="Wronczová Irena" u="1"/>
        <s v="d31" u="1"/>
        <s v="Novotný Dominik" u="1"/>
        <s v="Pleskač Bohumil [CZE049912]" u="1"/>
        <s v="Rückl Ivo" u="1"/>
        <s v="Khun Bohuslav" u="1"/>
        <s v="Kopač Martin" u="1"/>
        <s v="Váňa Jaromír" u="1"/>
        <s v="Drahozal Petr" u="1"/>
        <s v="Vacek Václav st" u="1"/>
        <s v="Kříž Radek" u="1"/>
        <s v="Navrátil Pavel" u="1"/>
        <s v="Klimsza Zdeněk [CZE079499]" u="1"/>
        <s v="Koukalová Marie" u="1"/>
        <s v="f33" u="1"/>
        <s v="Tučková Dana [CZE051452]" u="1"/>
        <s v="Král Josef" u="1"/>
        <s v="Soukup Zdeněk" u="1"/>
        <s v="Daniel Nedbal [CZE076415]" u="1"/>
        <s v="Fišara Vladimír" u="1"/>
        <s v="Kuncová Lenka" u="1"/>
        <s v="Cakl David [CZE080871]" u="1"/>
        <s v="Suchý Ondřej [CZE073743]" u="1"/>
        <s v="h35" u="1"/>
        <s v="Bareš Ondřej" u="1"/>
        <s v="Kuncová Lenka [CZE047040]" u="1"/>
        <s v="i10" u="1"/>
        <s v="Pachta Josef [CZE079097]" u="1"/>
        <s v="Šťastný Michal" u="1"/>
        <s v="Trávníček Jaromír [CZE041686]" u="1"/>
        <s v="j38" u="1"/>
        <s v="Tůma Domink [CZE073174]" u="1"/>
        <s v="Homolová Lenka [CZE020567]" u="1"/>
        <s v="k12" u="1"/>
        <s v="Schenk Petr" u="1"/>
        <s v="Ptáček Jan [CZE078566]" u="1"/>
        <s v="Kopáč Martin" u="1"/>
        <s v="Žáček Václav st." u="1"/>
        <s v="Veverka František" u="1"/>
        <s v="Tůma Martin" u="1"/>
        <s v="Zavadil Martin" u="1"/>
        <s v="Holoubek Stanislav" u="1"/>
        <s v="Sýkora David" u="1"/>
        <s v="Wronclovská Irena" u="1"/>
        <s v="Coufal Zbyněk" u="1"/>
        <s v="m14" u="1"/>
        <s v="Rychlý Stanislav" u="1"/>
        <s v="Jánošík Pavel" u="1"/>
        <s v="Lávička Viktor" u="1"/>
        <s v="Haško Zdeněk" u="1"/>
        <s v="Smejkal Petr [CZE079638]" u="1"/>
        <s v="Ecker Hubert [CZE078317]" u="1"/>
        <s v="Glogovský Jiří [CZE079002]" u="1"/>
        <s v="Šidlák Petr" u="1"/>
        <s v="Vomela Lukáš" u="1"/>
        <s v="Drdlík Martin" u="1"/>
        <s v="Žatečka Jakub" u="1"/>
        <s v="o16" u="1"/>
        <s v="Vrána Jiří [CZE075656]" u="1"/>
        <s v="Spudil Jaromír [CZE050011]" u="1"/>
        <s v="Aschenbrennerová Marta" u="1"/>
        <s v="Šulista Jiří" u="1"/>
        <s v="Jirásek Radek" u="1"/>
        <s v="Moravec Jaroslav" u="1"/>
        <s v="Dobřichovský Marek" u="1"/>
        <s v="Hronek Tomáš" u="1"/>
        <s v="q18" u="1"/>
        <s v="Šťastný Pavel [CZE076142]" u="1"/>
        <s v="Postránecký Daniel" u="1"/>
        <s v="Homolová Leontýna Rozárie [CZE069614]" u="1"/>
        <s v="Žáček Jiří" u="1"/>
        <s v="Pech Pavel" u="1"/>
        <s v="Zámostný Tomáš [CZE062403]" u="1"/>
        <s v="Pekárková Denisa" u="1"/>
        <s v="Vágner Jiří" u="1"/>
        <s v="Brůna Jiří" u="1"/>
        <s v="Kadeřávek Daniel" u="1"/>
        <s v="Špirko Marián" u="1"/>
        <s v="Pressl Matěj [CZE070554]" u="1"/>
        <s v="Truhlářová Lenka [CZE078883]" u="1"/>
        <s v="Vacek Václav ml" u="1"/>
        <s v="Holoubek Petr [CZE002307]" u="1"/>
        <s v="Barešová Lucie" u="1"/>
        <s v="Vobořil Martin" u="1"/>
        <s v="Sobotka Antonín" u="1"/>
        <s v="Láník Alexandr [CZE018016]" u="1"/>
        <s v="Maršíková Pavla" u="1"/>
        <s v="Zadražil František" u="1"/>
        <s v="Matějka Ivan" u="1"/>
        <s v="Mach Stanislav [CZE079657]" u="1"/>
        <s v="Marková Jarmila" u="1"/>
        <s v="Keckés David" u="1"/>
        <s v="Menšík Filip" u="1"/>
        <s v="Švamberg František" u="1"/>
        <s v="Götthans Kamil [CZE038381]" u="1"/>
        <s v="Láník Petr" u="1"/>
        <s v="Bradová Veronika" u="1"/>
        <s v="Kudrna Jan" u="1"/>
        <s v="Zámostný Tomáš [CZE066283]" u="1"/>
        <s v="Šimánek Jan [CZE074416]" u="1"/>
        <s v="Zelený Vlastimil [CZE074829]" u="1"/>
        <s v="Petr Václav" u="1"/>
        <s v="Kosprd Antonín" u="1"/>
        <s v="d4" u="1"/>
        <s v="Khun Bohumil" u="1"/>
        <s v="Vrzáček Ondřej [CZE073412]" u="1"/>
        <s v="Žáček Václav ml." u="1"/>
        <s v="Kunc Jaroslav" u="1"/>
        <s v="Václavek Martin [CZE061251]" u="1"/>
        <s v="Zárubová Věra" u="1"/>
        <s v="Vrána Lukáš" u="1"/>
        <s v="Žuravlov Ivana [CZE058360]" u="1"/>
        <s v="h8" u="1"/>
        <s v="Misar Vojtěch" u="1"/>
        <s v="Valena Tomáš [CZE079126]" u="1"/>
        <s v="Markovič Robert [CZE072577]" u="1"/>
        <s v="Bernard Slavomír" u="1"/>
        <s v="Lébr Daniel [CZE072660]" u="1"/>
        <s v="Med Lukáš" u="1"/>
        <s v="Cáp Jaroslav" u="1"/>
        <s v="Fürbacher Michal" u="1"/>
        <s v="Vlček Tomáš [CZE079970]" u="1"/>
        <s v=" Žáček Roman [CZE067609]" u="1"/>
        <s v="Ruckl Ivo ml" u="1"/>
        <s v="Meloun Ondřej" u="1"/>
        <s v="Fiala František" u="1"/>
        <s v="a28" u="1"/>
        <s v="Fák Jan" u="1"/>
        <s v="Sobotka Luboš" u="1"/>
        <s v="Langpaul Petr [CZE076193]" u="1"/>
        <s v="Poláček Luboš" u="1"/>
        <s v="Vondráková Lucie [CZE076022]" u="1"/>
        <s v="Kúřil Stanislav [CZE028875]" u="1"/>
        <s v="Procházka Michal" u="1"/>
        <s v="Krbec Pavel" u="1"/>
        <s v="Bereczka Vít" u="1"/>
        <s v="Kozáková Michaela" u="1"/>
        <s v="Žuravlov Boris [CZE040105]" u="1"/>
        <s v="Rückl Ivo ml." u="1"/>
        <s v="Dufková Jana [CZE075252]" u="1"/>
        <s v="Germany [HOST_49]" u="1"/>
        <s v="Semrád Jiří" u="1"/>
        <s v="Blazek John" u="1"/>
        <s v="Marek Jaroslav st" u="1"/>
        <s v="Kolářová Eliška" u="1"/>
        <s v="Mikešová Lenka" u="1"/>
        <s v="Dlabač Petr" u="1"/>
        <s v="Rjabušin Olivier" u="1"/>
        <s v="Sviták Adam" u="1"/>
        <s v="Houserová Monika" u="1"/>
        <s v="Aschenbrennerová Irena" u="1"/>
        <s v="Svoboda Pavel [CZE074492]" u="1"/>
        <s v="Štol Ondřej" u="1"/>
        <s v="Baladová Petra" u="1"/>
        <s v="Ježek Martin [CZE058364]" u="1"/>
        <s v="Fliega Jakub [CZE068127]" u="1"/>
        <s v="l40" u="1"/>
        <s v="Palán Petr roč63" u="1"/>
        <s v="Vejvodičová Danuše" u="1"/>
        <s v="Lörinczová Kateřina" u="1"/>
        <s v=" Bártl Filip [CZE066207]" u="1"/>
        <s v="Antonová Michaela" u="1"/>
        <s v="Pompe Karel" u="1"/>
        <s v="Kasal Aleš" u="1"/>
        <s v="Drda Jaromír" u="1"/>
        <s v="Voda Michal" u="1"/>
        <s v="Kunášek Radim" u="1"/>
        <s v="n42" u="1"/>
        <s v="Trtík Jaroslav ml." u="1"/>
        <s v="Vondráková Dagmar" u="1"/>
        <s v="Adam Michal" u="1"/>
        <s v="Vala Jindřich" u="1"/>
        <s v="Svoboda Patrik" u="1"/>
        <s v="p44" u="1"/>
        <s v="Mísař Petr" u="1"/>
        <s v="Blažek Tomáš [CZE006609]" u="1"/>
        <s v="Truhlářová Vendula [CZE079025]" u="1"/>
        <s v="Turin Michal" u="1"/>
        <s v="Linhart Jaroslav" u="1"/>
        <s v="Rjabušin Olivier" u="1"/>
        <s v="Koštišťanský Lumír" u="1"/>
        <s v="Dvořáková Lenka" u="1"/>
        <s v="Marinec Tomáš [CZE075523]" u="1"/>
        <s v="Hodek Patrik" u="1"/>
        <s v="Jaroš Miroslav" u="1"/>
        <s v="Špinar Petr" u="1"/>
        <s v="r46" u="1"/>
        <s v="Sobotka Antonín [CZE002625]" u="1"/>
        <s v="Novotný Tomáš" u="1"/>
        <s v="Baladová Petra" u="1"/>
        <s v="Kára Rostislav" u="1"/>
        <s v="Bouček Tomáš" u="1"/>
        <s v="s20" u="1"/>
        <s v="Palánová Zdena" u="1"/>
        <s v="ch36" u="1"/>
        <s v="Neubauer Luděk" u="1"/>
        <s v="Hegner Dominik [CZE079846]" u="1"/>
        <s v="t48" u="1"/>
        <s v="Málek Petr" u="1"/>
        <s v="Pšád Jan" u="1"/>
        <s v="Krbec Miloš" u="1"/>
        <s v="Honsnejman Roman" u="1"/>
        <s v="Piskačová Markéta" u="1"/>
        <s v="Bartušek Jan" u="1"/>
        <s v="u22" u="1"/>
        <s v="Zelený Milan [CZE073275]" u="1"/>
        <s v="Šmíd Michal [CZE064383" u="1"/>
        <s v="Močuba Ivo" u="1"/>
        <s v="w24" u="1"/>
        <s v="Bartůsek Jan" u="1"/>
        <s v="Palán Petr" u="1"/>
        <s v="Fürbacher Petr ml" u="1"/>
        <s v="Kuttelwascher Michal" u="1"/>
        <s v="Ernst Zdeněk [CZE010562]" u="1"/>
        <s v="Svoboda Pavel [CZE050599]" u="1"/>
        <s v="Špiroch Daniel [CZE081074]" u="1"/>
        <s v="Říha Vladimír" u="1"/>
        <s v="Otto Jiří" u="1"/>
        <s v="Peřina Milan" u="1"/>
        <s v="Zachová Iveta [CZE080977]" u="1"/>
        <s v="Dvořák Tomáš" u="1"/>
        <s v="Rezler Ondřej" u="1"/>
        <s v="Fürbacher Petr st." u="1"/>
        <s v="Jakubcová Jana" u="1"/>
        <s v="Hranický Rostislav" u="1"/>
        <s v="Málek Jiří [CZE074548" u="1"/>
        <s v="y26" u="1"/>
        <s v="Černá Soňa [CZE010512]" u="1"/>
        <s v="Vacek Tomáš" u="1"/>
        <s v="Neuwirth Jan" u="1"/>
        <s v="Svoboda Patrik [CZE028180]" u="1"/>
        <s v="Petrlík Radek" u="1"/>
        <s v="Ježek Bronislav" u="1"/>
        <s v="Wolfová Lucie" u="1"/>
        <s v="Benda Lukáš" u="1"/>
        <s v="Fürbacher Petr st." u="1"/>
        <s v="Vondra Josef" u="1"/>
        <s v="Barták Zdeněk" u="1"/>
        <s v="Rückl Ivo ml" u="1"/>
        <s v="Holata František" u="1"/>
        <s v="Šulista Daniel [CZE066709]" u="1"/>
        <s v="c3" u="1"/>
        <s v="Ryšlink František" u="1"/>
        <s v="Holoubek Jiří" u="1"/>
        <s v="Havlová Jaroslava" u="1"/>
        <s v="Hnát Jan" u="1"/>
        <s v="Špiroch Tomáš [CZE080978]" u="1"/>
        <s v="Březina Marcel" u="1"/>
        <s v="Žáček Václav st" u="1"/>
        <s v="g7" u="1"/>
        <s v="Málek Josef" u="1"/>
        <s v="Aschenbrenner František" u="1"/>
        <s v="Mezera Tomáš" u="1"/>
        <s v="Krob Jiří" u="1"/>
        <s v="Vacek Tomáš" u="1"/>
        <s v="Tajovský Pavel [CZE079656]" u="1"/>
        <s v="Vagner Martin" u="1"/>
        <s v="Palán Petr ml." u="1"/>
        <s v="Bártl Karel" u="1"/>
        <s v="Tomášková Šárka" u="1"/>
        <s v="Skála Jan" u="1"/>
        <s v="Someraurer Jiří" u="1"/>
        <s v="Keckéš David" u="1"/>
        <s v="Ždimera Roman [CZE038378]" u="1"/>
        <s v="Mrňák Jiří" u="1"/>
        <s v="Novotný Tomáš" u="1"/>
        <s v="Březinová Nikola" u="1"/>
        <s v="Bártl David" u="1"/>
        <s v="Doležal Lukáš" u="1"/>
        <s v="c30" u="1"/>
        <s v="Chmela Jan" u="1"/>
        <s v="Somerauer Jiří" u="1"/>
        <s v="Stoklasa Jan" u="1"/>
        <s v="Kubát Lukáš [CZE065697]" u="1"/>
        <s v="Baňarová Iveta [CZE079257]" u="1"/>
        <s v="Zeman Patrik [CZE056565]" u="1"/>
        <s v="Böhm Stanislav" u="1"/>
        <s v="Meloun Michal" u="1"/>
        <s v="e32" u="1"/>
        <s v="Kopecký Jiří" u="1"/>
        <s v="Vomelová Lenka [CZE074412]" u="1"/>
        <s v="Rezek Josef" u="1"/>
        <s v="Dobřichovský Marek [CZE079462]" u="1"/>
        <s v="Prokeš Petr" u="1"/>
        <s v="Milafait Jan" u="1"/>
        <s v="g34" u="1"/>
        <s v="Koblížková Klára" u="1"/>
        <s v="Malina Martin" u="1"/>
        <s v="Mach Lukáš [CZE079658]" u="1"/>
        <s v="Votava Jiří [CZE020812]" u="1"/>
        <s v="Navrátil Dalibor" u="1"/>
        <s v="Bílek Michal" u="1"/>
        <s v="Klemerová Sabina [CZE079487]" u="1"/>
        <s v="Valenta Petr" u="1"/>
        <s v="Hoštický Petr [CZE050002]" u="1"/>
        <s v="i37" u="1"/>
        <s v="Rabčan Milan" u="1"/>
        <s v="Suk Lubomír [CZE079659]" u="1"/>
        <s v="Prokop Jiří [CZE002611]" u="1"/>
        <s v="Hamršmíd Michal [CZE075869]" u="1"/>
        <s v="Šullista Jiří" u="1"/>
        <s v="Novotná Eva" u="1"/>
        <s v="Jelínek Martin" u="1"/>
        <s v="Posekaný Tomáš" u="1"/>
        <s v="Olivier Rjabušin" u="1"/>
        <s v="j11" u="1"/>
        <s v="Secký David" u="1"/>
        <s v="Kučera Tomáš" u="1"/>
        <s v="k39" u="1"/>
        <s v="Hrůza Jiří" u="1"/>
        <s v="Hrabovský Radek" u="1"/>
        <s v="Vencelidesová Zdeňka [CZE072522]" u="1"/>
        <s v="l13" u="1"/>
        <s v="Daňo Lukáš [CZE061599]" u="1"/>
        <s v="Italy [HOST_34]" u="1"/>
        <s v="Frühaufová Marcela" u="1"/>
        <s v="Beran Vojtěch" u="1"/>
        <s v="Kubát Antonín" u="1"/>
        <s v="Mokrý Jan [CZE069052]" u="1"/>
        <s v="Bahenský Jakub [CZE061226]" u="1"/>
        <s v="Žáček Václav ml" u="1"/>
        <s v="Kozák Lukáš" u="1"/>
        <s v="n15" u="1"/>
        <s v="Polák Michal" u="1"/>
        <s v="Košťál Petr" u="1"/>
        <s v="Leváková Petra" u="1"/>
        <s v="Trhal Vladimír" u="1"/>
        <s v="p17" u="1"/>
        <s v="Bartušek Jiří [CZE061314]" u="1"/>
        <s v="Koukal Jiří [CZE005908]" u="1"/>
        <s v="Kunštár Václav [CZE081094]" u="1"/>
        <s v="Pajer Josef" u="1"/>
        <s v="Holatová Marcela" u="1"/>
        <s v="Hollík Jiří [CZE078884]" u="1"/>
        <s v="Poláček Luboš [CZE052195]" u="1"/>
        <s v="Kasal Martin" u="1"/>
        <s v="Dvořák Petr" u="1"/>
        <s v="r19" u="1"/>
        <s v="Vacek Václav st." u="1"/>
        <s v="Vacek Václav ml." u="1"/>
        <s v="Boubal Petr [CZE061225]" u="1"/>
        <s v="Kolesa Marek [CZE076569]" u="1"/>
        <s v="Vacek Václav [CZE005070]" u="1"/>
        <s v="Handl Robert" u="1"/>
        <s v="Milfaitová Lucie" u="1"/>
        <s v="Špiroch Daniel" u="1"/>
        <s v="Vlček Tomáš [CZE074632]" u="1"/>
        <s v="Kopecká Aneta" u="1"/>
        <s v="Habásko Michal [CZE079971]" u="1"/>
        <s v="Balnohová Petra" u="1"/>
        <s v="Jašek Milan [CZE043860]" u="1"/>
        <s v="Lepič Karel" u="1"/>
        <s v="ch9" u="1"/>
        <s v="Wastl Marek" u="1"/>
        <s v="Nepraš Luboš" u="1"/>
        <s v="Řípa Karel" u="1"/>
        <s v="Kabourek Aleš" u="1"/>
        <s v="Baroň Roman [CZE056589]" u="1"/>
        <s v="Ťápal Radek" u="1"/>
        <s v="Krainer Tomáš [CZE060610]" u="1"/>
        <s v="Nepraš Lubomír" u="1"/>
        <s v="Šimek Jakub [CZE063198]" u="1"/>
        <s v="b2" u="1"/>
        <s v="Fišer Petr" u="1"/>
        <s v="Bedrníčková Gabriela [CZE046681]" u="1"/>
        <s v="Jenčík Pavel" u="1"/>
        <s v="Láník Alexandr" u="1"/>
        <s v="Palán Petr (1963)" u="1"/>
        <s v="f6" u="1"/>
        <s v="Blížkovská Alena" u="1"/>
        <s v="Aschenbrenner Josef" u="1"/>
        <s v="Bukáček Tomáš [CZE076006]" u="1"/>
        <s v="Skočdopole Jiří" u="1"/>
        <s v="Partl Michal" u="1"/>
        <s v="Pospíšil Jan" u="1"/>
        <s v="Klement Jaroslav" u="1"/>
        <s v="Novotný Radek" u="1"/>
        <s v="Fürbacher Petr" u="1"/>
        <s v="Šulista Radek" u="1"/>
        <s v="Maršík Jan" u="1"/>
        <s v="Petrová Aneta" u="1"/>
        <s v="Tvrdíková Kateřina" u="1"/>
        <s v="Bártl Filip" u="1"/>
        <s v="Chvojka Jakub" u="1"/>
        <s v="Janošťák Václav" u="1"/>
        <s v="Frühaufoavá Marcela" u="1"/>
        <s v="Novák Marek [CZE061220]" u="1"/>
        <s v="b29" u="1"/>
        <s v="Jiráková Zdeňka" u="1"/>
        <s v="Žáček Jan" u="1"/>
        <s v="Musil Daniel [CZE074349]" u="1"/>
        <s v="Dvořan Petr [CZE076242]" u="1"/>
        <s v="Suk Jiří" u="1"/>
        <s v="Staněk Michal" u="1"/>
        <s v="Janečková Miroslava" u="1"/>
        <s v="Málková Baladová Hana" u="1"/>
        <s v="Málková-Baladová Hana" u="1"/>
        <s v="Vacek Václav ml." u="1"/>
        <s v="Matějka Roman" u="1"/>
        <s v="Šindelář Jiří" u="1"/>
        <s v="Med Jiří" u="1"/>
        <s v="Špirochová Andrea [CZE080980]" u="1"/>
        <s v="Tesař Jiří [CZE001825]" u="1"/>
        <s v="Došek Bender [CZE045588]" u="1"/>
        <s v="Došek Martin [CZE045588]" u="1"/>
        <s v="Ševčík Jakub [CZE079665]" u="1"/>
        <s v="Holoubek Petr" u="1"/>
        <s v="Veselý Jan [CZE074481]" u="1"/>
        <s v="Paulíček Jan" u="1"/>
        <s v="Šaroun Ondřej [CZE053463]" u="1"/>
        <s v="Šimůnek Martin" u="1"/>
        <s v="Marek Jaroslav st." u="1"/>
        <s v="Muzikář Aleš" u="1"/>
        <s v="Hoštický Petr" u="1"/>
        <s v="Marek Jaroslav" u="1"/>
        <s v="Křípal Milan" u="1"/>
        <s v="Černá Martina" u="1"/>
        <s v="Müller Jaroslav [CZE070683]" u="1"/>
        <s v="Beranová Lucie" u="1"/>
        <s v="Žáček Jan" u="1"/>
        <s v="Novák Petr" u="1"/>
        <s v="Pavlas Josef" u="1"/>
        <s v="Vigláš Dušan [CZE075334]" u="1"/>
        <s v="Hvězda Michal [CZE027771]" u="1"/>
        <s v="Novotný Pavel" u="1"/>
        <s v="Zuda Michal [CZE004521]" u="1"/>
        <s v="Zadražil Vladimír [CZE000852]" u="1"/>
        <s v="Exner David" u="1"/>
        <s v="Hepner Zdeněk" u="1"/>
        <s v="Varmuža Miroslav [CZE068546]" u="1"/>
        <s v="Eisner Josef" u="1"/>
        <s v="m41" u="1"/>
        <s v="Dvořáček František [CZE020804]" u="1"/>
        <s v="Kříž Jan" u="1"/>
        <s v="Trtík Jaroslav ml" u="1"/>
        <s v="Jedlička Adam [CZE078875]" u="1"/>
        <s v="Šulista Jiří [CZE053061]" u="1"/>
        <s v="Říha Vladimír [CZE018935]" u="1"/>
        <s v="Novák Petr [CZE079648]" u="1"/>
        <s v="o43" u="1"/>
        <s v="Jenčík Pavel [CZE002519]" u="1"/>
        <s v="Slavíková Pavlína [CZE078911]" u="1"/>
        <s v="Jaroš Jaroslav" u="1"/>
        <s v="Trtík Jaroslav" u="1"/>
        <s v="Václavek Richard [CZE065961]" u="1"/>
        <s v="Malák Roman" u="1"/>
        <s v="Hyka Michal [CZE041217]" u="1"/>
        <s v="Nykl František" u="1"/>
        <s v="Snížek Marek" u="1"/>
        <s v="q45" u="1"/>
        <s v="Němec David" u="1"/>
        <s v="Moravec Luboš" u="1"/>
        <s v="Milfait Jan" u="1"/>
        <s v="Misar Petr" u="1"/>
        <s v="Staněk Luboš" u="1"/>
        <s v="Vlček Vladimír [CZE080753]" u="1"/>
        <s v="Kotáb Jan [CZE079261]" u="1"/>
        <s v="Klouček Leoš" u="1"/>
        <s v="s47" u="1"/>
        <s v="Hoštová Jana [CZE002696]" u="1"/>
        <s v="Bernard Slavomír [CZE020205]" u="1"/>
        <s v="Satrapa Karel [CZE003378]" u="1"/>
        <s v="Pomahačová Jana [CZE073597]" u="1"/>
        <s v="Königová Petra" u="1"/>
        <s v="t21" u="1"/>
        <s v="Kukš David [CZE079944]" u="1"/>
        <s v="0Hranický Rostislav [CZE062928]" u="1"/>
        <s v="Pavelka Ondřej" u="1"/>
      </sharedItems>
    </cacheField>
    <cacheField name="Body" numFmtId="0">
      <sharedItems containsString="0" containsBlank="1" containsNumber="1" containsInteger="1" minValue="250" maxValue="1150"/>
    </cacheField>
    <cacheField name="Kolo" numFmtId="0">
      <sharedItems containsString="0" containsBlank="1" containsNumber="1" containsInteger="1" minValue="0" maxValue="41" count="4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m/>
        <n v="0" u="1"/>
        <n v="34" u="1"/>
        <n v="36" u="1"/>
        <n v="38" u="1"/>
        <n v="40" u="1"/>
        <n v="33" u="1"/>
        <n v="35" u="1"/>
        <n v="37" u="1"/>
        <n v="39" u="1"/>
        <n v="41" u="1"/>
        <n v="31" u="1"/>
        <n v="32" u="1"/>
      </sharedItems>
    </cacheField>
    <cacheField name="Hrací místo" numFmtId="0">
      <sharedItems containsBlank="1" count="50">
        <s v="00-ŠABLONA"/>
        <s v="ÚVODNÍ"/>
        <s v="DEMLOVKA"/>
        <s v="MUSIC CLUB"/>
        <s v="U DEJVA"/>
        <s v="PŘIBYSLAV"/>
        <s v="BRTNICE"/>
        <s v="MADEIRA"/>
        <s v="KOVÁRNA"/>
        <m/>
        <s v="TAJFUN" u="1"/>
        <s v="01-TAJFUN" u="1"/>
        <s v="TAJFUN - HIGH SCORE" u="1"/>
        <s v="NETÍN" u="1"/>
        <s v="PIVNICE" u="1"/>
        <s v="MADEIRA - HIGH SCORE" u="1"/>
        <s v="02-ZOLIK" u="1"/>
        <s v="07-TEQUILA" u="1"/>
        <s v="UVODNÍ TURNAJ" u="1"/>
        <s v="PŘIBYSLAV - HIGH SCORE" u="1"/>
        <s v="03-KACKO" u="1"/>
        <s v="06-MELOUN" u="1"/>
        <s v="10-STŘÍTEŽ" u="1"/>
        <s v="MADEIRA - 501 DO" u="1"/>
        <s v="11-LEDEČ" u="1"/>
        <s v="DEMLOVKA - 501 DO" u="1"/>
        <s v="NETÍN - HIGH SCORE" u="1"/>
        <s v="ZAPOMĚNÍ" u="1"/>
        <s v="04-BOWLING" u="1"/>
        <s v=" UVODNÍ TURNAJ" u="1"/>
        <s v="NETÍN - 501 DO" u="1"/>
        <s v="ZAPOMNĚNÍ - 501 DO" u="1"/>
        <s v="DEMLOVKA - HIGH SCORE" u="1"/>
        <s v="08-SBOWLING" u="1"/>
        <s v="09-JOKER" u="1"/>
        <s v="05-VÍDEŇSKÁ" u="1"/>
        <s v="11-SAZAVA" u="1"/>
        <s v="00-PRÁZDNÉ" u="1"/>
        <s v="INGOT" u="1"/>
        <s v="08-SPORTBOWLING" u="1"/>
        <s v="08-TŘEŠŤ" u="1"/>
        <s v="ZAPOMNĚNÍ" u="1"/>
        <s v=" UVODNÍ" u="1"/>
        <s v="05-VIDENSKA" u="1"/>
        <s v="10-HOSTINEC" u="1"/>
        <s v="02-ŽOLÍK" u="1"/>
        <s v="03-KÁČKO" u="1"/>
        <s v="TAJFUN - 501 DO" u="1"/>
        <s v="PŘIBYSLAV - 501 DO" u="1"/>
        <s v="ZAPOMNĚNÍ - HIGH SCORE" u="1"/>
      </sharedItems>
    </cacheField>
    <cacheField name="Hra" numFmtId="0">
      <sharedItems containsBlank="1" count="16">
        <m/>
        <s v="301 DIDO"/>
        <s v="501 DO"/>
        <s v="301 DI" u="1"/>
        <s v="501 DI" u="1"/>
        <s v="HI SCORE" u="1"/>
        <s v="502 DO" u="1"/>
        <s v="503 DO" u="1"/>
        <s v="504 DO" u="1"/>
        <s v="505 DO" u="1"/>
        <s v="506 DO" u="1"/>
        <s v="HIGH SCORE" u="1"/>
        <s v="507 DO" u="1"/>
        <s v="508 DO" u="1"/>
        <s v="509 DO" u="1"/>
        <s v="DO" u="1"/>
      </sharedItems>
    </cacheField>
    <cacheField name="Muž (m) / žena (ž)" numFmtId="0">
      <sharedItems containsBlank="1"/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oe" refreshedDate="45950.727931250003" createdVersion="4" refreshedVersion="8" minRefreshableVersion="3" recordCount="300" xr:uid="{00000000-000A-0000-FFFF-FFFF28000000}">
  <cacheSource type="worksheet">
    <worksheetSource ref="A1:D1048576" sheet="POSTUPUJE-MUŽI-ZDROJ"/>
  </cacheSource>
  <cacheFields count="4">
    <cacheField name="Jméno" numFmtId="0">
      <sharedItems containsBlank="1" count="234">
        <s v=""/>
        <m/>
        <s v="Smejkal František [CZE071305]" u="1"/>
        <s v="Jenšík Ondřej [CZE057906]" u="1"/>
        <s v="Kameník Roman [CZE059800]" u="1"/>
        <s v="Vierer Jaromír [CZE059373]" u="1"/>
        <s v="Folejtar Štěpán [CZE071065]" u="1"/>
        <s v="Vrzáček Josef [CZE070728]" u="1"/>
        <s v="Navrátil Karel [CZE009044]" u="1"/>
        <s v="Babický Michal [CZE063138]" u="1"/>
        <s v="Ptáček Radim [CZE071042]" u="1"/>
        <s v="Strašil Pavel [CZE015487]" u="1"/>
        <s v="Procházka Petr [CZE071371]" u="1"/>
        <s v="Novák Radek [CZE049908]" u="1"/>
        <s v="Jajčík Roman [CZE078879]" u="1"/>
        <s v="Drda Jaromír [CZE004894]" u="1"/>
        <s v="Veverka František [CZE003157]" u="1"/>
        <s v="Bednář Martin [CZE005253]" u="1"/>
        <s v="Truhlář Jan [CZE078877]" u="1"/>
        <s v="Kopeček Ondřej [CZE059905]" u="1"/>
        <s v="Daniel Michal [CZE075751]" u="1"/>
        <s v="Vondrák Milan [CZE049910]" u="1"/>
        <s v="Brussmann Jiří [CZE056087]" u="1"/>
        <s v="Benda Lukáš [CZE026430]" u="1"/>
        <s v="Koukal Jiří [CZE061258]" u="1"/>
        <s v="Fábera Jiří [CZE075508]" u="1"/>
        <s v="Brůna Jiří [CZE002020]" u="1"/>
        <s v="Hranický Rostislav [CZE062928]" u="1"/>
        <s v="Bártl David [CZE001696]" u="1"/>
        <s v="Bender Martin [CZE045588]" u="1"/>
        <s v="Vala Tomáš [CZE076565]" u="1"/>
        <s v="Schmidt Pavel [CZE053500]" u="1"/>
        <s v="Bílek Radek [CZE008106]" u="1"/>
        <s v="Bílek Radek [CZE056362]" u="1"/>
        <s v="Meister Lukáš [CZE074613]" u="1"/>
        <s v="Velek Václav [CZE040104]" u="1"/>
        <s v="Landa Aleš [CZE082580]" u="1"/>
        <s v="Majer Vít [CZE001201]" u="1"/>
        <s v="Neuwirth Jan [CZE066812]" u="1"/>
        <s v="Šovčík Patrik [CZE074532]" u="1"/>
        <s v="Janošťák Václav [CZE033658]" u="1"/>
        <s v="Doležal Michal [CZE055580]" u="1"/>
        <s v="Čermák Jiří [CZE051443]" u="1"/>
        <s v="Šmíd Michal [CZE064383]" u="1"/>
        <s v="Vondrák Miroslav [CZE056477]" u="1"/>
        <s v="Pivoňka Pavel [CZE001936]" u="1"/>
        <s v="Špinar Petr [CZE054653]" u="1"/>
        <s v="Votava Michal [CZE053229]" u="1"/>
        <s v="Melichar Tomáš [CZE080084]" u="1"/>
        <s v="Močuba Jiří [CZE062045]" u="1"/>
        <s v="Růžička Martin [CZE069712]" u="1"/>
        <s v="Neubauer Luděk [CZE064385]" u="1"/>
        <s v="Minster Marek [CZE026339]" u="1"/>
        <s v="Klíma Kvirín [CZE066638]" u="1"/>
        <s v="Kasal Martin [CZE075655]" u="1"/>
        <s v="Březina Lukáš [CZE057909]" u="1"/>
        <s v="Schabský Luboš [CZE078137]" u="1"/>
        <s v="Sedláček Pavel [CZE054627]" u="1"/>
        <s v="Palát David [CZE069601]" u="1"/>
        <s v="Kasal Aleš [CZE074478]" u="1"/>
        <s v="Musil Daniel [CZE060863]" u="1"/>
        <s v="Tuček Roman [CZE051451]" u="1"/>
        <s v="Staněk Michal [CZE074945]" u="1"/>
        <s v="Hladký Pavel [CZE071237]" u="1"/>
        <s v="Musil Luboš [CZE050653]" u="1"/>
        <s v="Hyský Jan [CZE064304]" u="1"/>
        <s v="Šimek Antonín [CZE013993]" u="1"/>
        <s v="Beneš Petr [CZE070315]" u="1"/>
        <s v="Palán Petr [CZE057535]" u="1"/>
        <s v="Drda Daniel [CZE079999]" u="1"/>
        <s v="Mucha Jiří [CZE080692]" u="1"/>
        <s v="Jiskra Jakub [CZE083879]" u="1"/>
        <s v="Navrkal David [CZE058411]" u="1"/>
        <s v="Škareda Matěj [CZE069713]" u="1"/>
        <s v="Kříž Miroslav [CZE068544]" u="1"/>
        <s v="Novický Jiří [CZE077824]" u="1"/>
        <s v="Novák Jaroslav [CZE072575]" u="1"/>
        <s v="Vrzal Miroslav [CZE064231]" u="1"/>
        <s v="Franěk Marek [CZE078653]" u="1"/>
        <s v="ch36" u="1"/>
        <s v="Semrád Jiří" u="1"/>
        <s v="i37" u="1"/>
        <s v="a1" u="1"/>
        <s v="n15" u="1"/>
        <s v="Celkový součet" u="1"/>
        <s v="Bartušek Jiří [CZE061314]" u="1"/>
        <s v="Václavek Martin [CZE061251]" u="1"/>
        <s v="Menšík Filip" u="1"/>
        <s v="Linhart Jaroslav" u="1"/>
        <s v="Svoboda Patrik" u="1"/>
        <s v="Hyka Michal [CZE041217]" u="1"/>
        <s v="Kubát Lukáš [CZE065697]" u="1"/>
        <s v="Bernard Slavomír" u="1"/>
        <s v="g34" u="1"/>
        <s v="Petrlík Radek" u="1"/>
        <s v="Smejkal Tomáš [CZE077017]" u="1"/>
        <s v="Rezler Ondřej" u="1"/>
        <s v="Pavelka Ondřej" u="1"/>
        <s v="Voda Michal" u="1"/>
        <s v="l13" u="1"/>
        <s v="Vondra Josef" u="1"/>
        <s v="Křípal Milan" u="1"/>
        <s v="Böhm Stanislav" u="1"/>
        <s v="Duba Leoš [CZE068578]" u="1"/>
        <s v="Barták Zdeněk" u="1"/>
        <s v="Rückl Ivo" u="1"/>
        <s v="Brůna Jiří" u="1"/>
        <s v="Haško Zdeněk" u="1"/>
        <s v="Muzikář Aleš" u="1"/>
        <s v="Veverka František" u="1"/>
        <s v="Novák Petr" u="1"/>
        <s v="Nykl František" u="1"/>
        <s v="j11" u="1"/>
        <s v="y26" u="1"/>
        <s v="Drdlík Martin" u="1"/>
        <s v="Vacek Václav st" u="1"/>
        <s v="Adam Michal" u="1"/>
        <s v="Žáček Václav st" u="1"/>
        <s v="Hoštický Petr" u="1"/>
        <s v="Posekaný Tomáš" u="1"/>
        <s v="Kružík Petr [CZE064387]" u="1"/>
        <s v="Dvořák Petr" u="1"/>
        <s v="Kudrna Jan" u="1"/>
        <s v="Med Lukáš" u="1"/>
        <s v="Král Josef" u="1"/>
        <s v="Chvojka Jakub" u="1"/>
        <s v="Březina Marcel" u="1"/>
        <s v="Janošťák Václav" u="1"/>
        <s v="Müller Jaroslav [CZE070683]" u="1"/>
        <s v="r46" u="1"/>
        <s v="Paulíček Jan" u="1"/>
        <s v="w24" u="1"/>
        <s v="Špinar Petr" u="1"/>
        <s v="Rabčan Milan" u="1"/>
        <s v="Váňa Jaromír" u="1"/>
        <s v="Šulista Jiří" u="1"/>
        <s v="Žáček Jan" u="1"/>
        <s v="Láník Petr" u="1"/>
        <s v="Pajer Josef" u="1"/>
        <s v="Kopač Martin" u="1"/>
        <s v="Marinec Tomáš [CZE075523]" u="1"/>
        <s v="p44" u="1"/>
        <s v="Bártl Filip" u="1"/>
        <s v="Exner David" u="1"/>
        <s v="u22" u="1"/>
        <s v="Bártl David" u="1"/>
        <s v="Novotný Radek" u="1"/>
        <s v="Žáček Václav ml" u="1"/>
        <s v="Novák Marek [CZE061220]" u="1"/>
        <s v="Novotný Tomáš" u="1"/>
        <s v="Vacek Tomáš" u="1"/>
        <s v="Fišara Vladimír" u="1"/>
        <s v="j38" u="1"/>
        <s v="Pompe Karel" u="1"/>
        <s v="o16" u="1"/>
        <s v="Krainer Tomáš [CZE060610]" u="1"/>
        <s v="Dvořák Tomáš" u="1"/>
        <s v="Khun Bohuslav" u="1"/>
        <s v="Šimůnek Martin" u="1"/>
        <s v="Lepič Karel" u="1"/>
        <s v="Hrůza Jiří" u="1"/>
        <s v="Holoubek Petr" u="1"/>
        <s v="Iorio Giuseppe [SUI220611]" u="1"/>
        <s v="Šimůnek Martin [CZE049508]" u="1"/>
        <s v="h35" u="1"/>
        <s v="Hronek Tomáš" u="1"/>
        <s v="Jenčík Pavel" u="1"/>
        <s v="Soukup Zdeněk" u="1"/>
        <s v="Honsnejman Roman" u="1"/>
        <s v="Jánošík Pavel" u="1"/>
        <s v="m14" u="1"/>
        <s v="Stoklasa Jan" u="1"/>
        <s v="Drda Jaromír" u="1"/>
        <s v="Tůma Petr [CZE078619]" u="1"/>
        <s v="Barák Ondřej [CZE078469]" u="1"/>
        <s v="Polák Michal" u="1"/>
        <s v="Němec Jaromír [CZE049162]" u="1"/>
        <s v="Bártl Karel" u="1"/>
        <s v="Láník Alexandr" u="1"/>
        <s v="h8" u="1"/>
        <s v="f33" u="1"/>
        <s v="Mezera Tomáš" u="1"/>
        <s v="Meloun Ondřej" u="1"/>
        <s v="Čermák Michal [CZE057910]" u="1"/>
        <s v="Kubát Libor" u="1"/>
        <s v="Žáček Roman" u="1"/>
        <s v="Procházka Miloslav" u="1"/>
        <s v="k12" u="1"/>
        <s v="z27" u="1"/>
        <s v="g7" u="1"/>
        <s v="Skála Jan" u="1"/>
        <s v="Prokeš Petr" u="1"/>
        <s v="Marek Jaroslav st" u="1"/>
        <s v="Eisner Josef" u="1"/>
        <s v="Valenta Petr" u="1"/>
        <s v="Kára Rostislav" u="1"/>
        <s v="f6" u="1"/>
        <s v="Kufr Martin" u="1"/>
        <s v="Hlávka Jan [CZE037892]" u="1"/>
        <s v="x25" u="1"/>
        <s v="Staněk Luboš" u="1"/>
        <s v="Fiala František" u="1"/>
        <s v="Švamberg František" u="1"/>
        <s v="Hnát Jan" u="1"/>
        <s v="Otto Jiří" u="1"/>
        <s v="Novotný Dominik" u="1"/>
        <s v="Šulgovskij Alex [CZE064273]" u="1"/>
        <s v="Trtík Jaroslav ml" u="1"/>
        <s v="Rezek Josef" u="1"/>
        <s v="Hrala Miroslav" u="1"/>
        <s v="q45" u="1"/>
        <s v="Tůma Martin" u="1"/>
        <s v="Palán Petr roč63" u="1"/>
        <s v="Fikar Karel [CZE070390]" u="1"/>
        <s v="Fliega Martin [CZE075698]" u="1"/>
        <s v="Žuravlov Boris [CZE040105]" u="1"/>
        <s v="v23" u="1"/>
        <s v="Bouček Tomáš" u="1"/>
        <s v="Kubát Antonín" u="1"/>
        <s v="Kuttelwascher Michal" u="1"/>
        <s v="c3" u="1"/>
        <s v="Bareš Ondřej" u="1"/>
        <s v="p17" u="1"/>
        <s v="Málek Josef" u="1"/>
        <s v="Meister Tomáš [CZE074603]" u="1"/>
        <s v="Krejčí Bohumil [CZE038383]" u="1"/>
        <s v="Med Jiří" u="1"/>
        <s v="Malina Martin" u="1"/>
        <s v="Eisner Josef [CZE047034]" u="1"/>
        <s v="o43" u="1"/>
        <s v="b2" u="1"/>
        <s v="Močuba Ivo" u="1"/>
        <s v="(prázdné)" u="1"/>
        <s v="Secký David" u="1"/>
      </sharedItems>
    </cacheField>
    <cacheField name="Počet turnajů" numFmtId="0">
      <sharedItems containsBlank="1"/>
    </cacheField>
    <cacheField name="Body " numFmtId="0">
      <sharedItems containsBlank="1"/>
    </cacheField>
    <cacheField name="Postupuje" numFmtId="0">
      <sharedItems containsBlank="1" count="3">
        <b v="0"/>
        <m/>
        <b v="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oe" refreshedDate="45950.727931365742" createdVersion="4" refreshedVersion="8" minRefreshableVersion="3" recordCount="300" xr:uid="{00000000-000A-0000-FFFF-FFFF36000000}">
  <cacheSource type="worksheet">
    <worksheetSource ref="A1:D1048576" sheet="POSTUPUJE-ŽENY-ZDROJ"/>
  </cacheSource>
  <cacheFields count="4">
    <cacheField name="Jméno" numFmtId="0">
      <sharedItems containsBlank="1" count="48">
        <s v=""/>
        <m/>
        <s v="Markovičová Lenka [CZE072576]" u="1"/>
        <s v="Medová Marcela [CZE039792]" u="1"/>
        <s v="Čechová Kateřina [CZE064386]" u="1"/>
        <s v="Vrzáčková Alžběta [CZE071138]" u="1"/>
        <s v="Veleková Dagmar [CZE045129]" u="1"/>
        <s v="Žiačiková Monika [CZE078286]" u="1"/>
        <s v="Davidová Hana [CZE001853]" u="1"/>
        <s v="Žiačiková Petra [CZE058361]" u="1"/>
        <s v="Urbánková Kristýna [CZE076210]" u="1"/>
        <s v="Žiačiková Věra [CZE058362]" u="1"/>
        <s v="Pavlišáková Jana [CZE081837]" u="1"/>
        <s v="Málková Baladová Hana" u="1"/>
        <s v="Zemanová Marietta [CZE065671]" u="1"/>
        <s v="m41" u="1"/>
        <s v="Březinová Nikola" u="1"/>
        <s v="a28" u="1"/>
        <s v="Barešová Lucie" u="1"/>
        <s v="e32" u="1"/>
        <s v="Frühaufová Marcela" u="1"/>
        <s v="Königová Petra" u="1"/>
        <s v="Žuravlov Ivana [CZE058360]" u="1"/>
        <s v="c30" u="1"/>
        <s v="Tučková Dana [CZE051452]" u="1"/>
        <s v="q18" u="1"/>
        <s v="ch9" u="1"/>
        <s v="n42" u="1"/>
        <s v="s20" u="1"/>
        <s v="Bradová Veronika" u="1"/>
        <s v="b29" u="1"/>
        <s v="Novotná Barbora" u="1"/>
        <s v="Vomelová Lenka [CZE074412]" u="1"/>
        <s v="Kopecká Aneta" u="1"/>
        <s v="Mikešová Lenka" u="1"/>
        <s v="Koukalová Marie" u="1"/>
        <s v="d31" u="1"/>
        <s v="Bedrníčková Gabriela" u="1"/>
        <s v="i10" u="1"/>
        <s v="e5" u="1"/>
        <s v="r19" u="1"/>
        <s v="d4" u="1"/>
        <s v="Vondráková Dagmar" u="1"/>
        <s v="Kolářová Eliška" u="1"/>
        <s v="Kuncová Lenka" u="1"/>
        <s v="Wolfová Lucie" u="1"/>
        <s v="Baladová Petra" u="1"/>
        <s v="t21" u="1"/>
      </sharedItems>
    </cacheField>
    <cacheField name="Počet turnajů" numFmtId="0">
      <sharedItems containsBlank="1"/>
    </cacheField>
    <cacheField name="Body " numFmtId="0">
      <sharedItems containsBlank="1"/>
    </cacheField>
    <cacheField name="Postupuje" numFmtId="0">
      <sharedItems containsBlank="1" count="3">
        <b v="0"/>
        <m/>
        <b v="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" refreshedDate="45950.72793148148" createdVersion="8" refreshedVersion="8" minRefreshableVersion="3" recordCount="70" xr:uid="{6910948B-01D0-4C7E-BBF6-E60199405ED3}">
  <cacheSource type="worksheet">
    <worksheetSource ref="J2:K72" sheet="ODMĚNY"/>
  </cacheSource>
  <cacheFields count="2">
    <cacheField name="Jméno" numFmtId="0">
      <sharedItems containsMixedTypes="1" containsNumber="1" containsInteger="1" minValue="0" maxValue="0" count="39">
        <s v="Procházka Petr [CZE071371]"/>
        <s v="Novák Radek [CZE049908]"/>
        <s v="Novický Jiří [CZE077824]"/>
        <s v="Babický Michal [CZE063138]"/>
        <s v="Mokrý Jan [CZE074365]"/>
        <s v="Koukal Jiří [CZE061258]"/>
        <s v="Ptáček Radim [CZE071042]"/>
        <s v="Strašil Pavel [CZE015487]"/>
        <s v="Šmíd Michal [CZE064383]"/>
        <s v="Růžička Martin [CZE069712]"/>
        <s v="Březina Lukáš [CZE057909]"/>
        <s v="Močuba Jiří [CZE062045]"/>
        <s v="Barták Martin [CZE084602]"/>
        <s v="Fábera Jiří [CZE075508]"/>
        <s v="Landa Aleš [CZE082580]"/>
        <s v="Doležal Hynek [CZE082925]"/>
        <s v="Melichar Tomáš [CZE080084]"/>
        <s v="Rosecký Václav [CZE084601]"/>
        <s v="Mucha Jiří [CZE080692]"/>
        <s v="Smejkal František [CZE071305]"/>
        <s v="Vrzáček Josef [CZE070728]"/>
        <s v="Jajčík Roman [CZE078879]"/>
        <s v="Bílek Radek [CZE056362]"/>
        <s v="Kameník Roman [CZE059800]"/>
        <s v="Musil Daniel [CZE060863]"/>
        <s v="Kopeček Ondřej [CZE059905]"/>
        <s v="Bednář Martin [CZE005253]"/>
        <s v="Pivoňka Pavel [CZE001936]"/>
        <s v="Vondrák Milan [CZE049910]"/>
        <s v="Vala Tomáš [CZE076565]"/>
        <s v="Čermák Jiří [CZE051443]"/>
        <s v="Musil Luboš [CZE050653]"/>
        <s v="Doležal Michal [CZE055580]"/>
        <s v="Navrátil Karel [CZE009044]"/>
        <s v="Brussmann Jiří [CZE056087]"/>
        <s v="Medová Marcela [CZE039792]"/>
        <n v="0"/>
        <s v="Žiačiková Monika [CZE078286]"/>
        <s v="Markovičová Lenka [CZE072576]"/>
      </sharedItems>
    </cacheField>
    <cacheField name="Výše odměny" numFmtId="169">
      <sharedItems containsMixedTypes="1" containsNumber="1" minValue="0" maxValue="311.607407407407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" refreshedDate="45950.72793148148" createdVersion="8" refreshedVersion="8" minRefreshableVersion="3" recordCount="582" xr:uid="{9A82C579-51CD-4C2C-A715-1839242057A7}">
  <cacheSource type="worksheet">
    <worksheetSource ref="A1:H1048576" sheet="ZDROJ"/>
  </cacheSource>
  <cacheFields count="8">
    <cacheField name="Pořadí" numFmtId="0">
      <sharedItems containsString="0" containsBlank="1" containsNumber="1" containsInteger="1" minValue="1" maxValue="25"/>
    </cacheField>
    <cacheField name="Jméno" numFmtId="0">
      <sharedItems containsBlank="1" count="266">
        <m/>
        <s v="Strašil Pavel [CZE015487]"/>
        <s v="Kopeček Ondřej [CZE059905]"/>
        <s v="Pivoňka Pavel [CZE001936]"/>
        <s v="Kadlec Martin [CZE064272]"/>
        <s v="Drda Jaromír [CZE004894]"/>
        <s v="Jenšík Ondřej [CZE057906]"/>
        <s v="Procházka Petr [CZE071371]"/>
        <s v="Procházka Miloslav [CZE001532]"/>
        <s v="Vierer Jaromír [CZE059373]"/>
        <s v="Vrzáček Josef [CZE070728]"/>
        <s v="Vopálenský Martin [CZE052227]"/>
        <s v="Kartáková Tereza [CZE078818]"/>
        <s v="Kremser Jiří [CZE024559]"/>
        <s v="Daniel Michal [CZE075751]"/>
        <s v="Medová Marcela [CZE039792]"/>
        <s v="Jajčík Roman [CZE078879]"/>
        <s v="Kameník Roman [CZE059800]"/>
        <s v="Čechová Kateřina [CZE064386]"/>
        <s v="Šulgovskij Alex [CZE064273]"/>
        <s v="Urbánková Kristýna [CZE076210]"/>
        <s v="Vondráková Nikola [CZE082491]"/>
        <s v="Žiačiková Monika [CZE078286]"/>
        <s v="Vrzáčková Alžběta [CZE071138]"/>
        <s v="Mokrý Jan [CZE074365]"/>
        <s v="Truhlář Jan [CZE078877]"/>
        <s v="Novák Radek [CZE049908]"/>
        <s v="Markovičová Lenka [CZE072576]"/>
        <s v="Novický Jiří [CZE077824]"/>
        <s v="Koukal Jiří [CZE061258]"/>
        <s v="Babický Michal [CZE063138]"/>
        <s v="Brussmann Jiří [CZE056087]"/>
        <s v="Novák Jaroslav [CZE072575]"/>
        <s v="Schabský Luboš [CZE078137]"/>
        <s v="Fürst David [CZE071507]"/>
        <s v="Slovinec Miroslav [WRD072538]"/>
        <s v="Růžička Martin [CZE069712]"/>
        <s v="Ptáček Radim [CZE071042]"/>
        <s v="Březina Lukáš [CZE057909]"/>
        <s v="Šmíd Michal [CZE064383]"/>
        <s v="Močuba Jiří [CZE062045]"/>
        <s v="Landová Aneta [CZE075881]"/>
        <s v="Doležal Michal [CZE055580]"/>
        <s v="Vala Tomáš [CZE076565]"/>
        <s v="Vondrák Milan [CZE049910]"/>
        <s v="Musil Luboš [CZE050653]"/>
        <s v="Musil Daniel [CZE060863]"/>
        <s v="Navrkal David [CZE058411]"/>
        <s v="Bednář Martin [CZE005253]"/>
        <s v="Košťál Jaroslav [CZE086881]"/>
        <s v="Švaříček Jiří [CZE049507]"/>
        <s v="Bílek Radek [CZE056362]"/>
        <s v="Meister Lukáš [CZE074613]"/>
        <s v="Rosecký Václav [CZE084601]"/>
        <s v="Landa Aleš [CZE082580]"/>
        <s v="Fábera Jiří [CZE075508]"/>
        <s v="Doležal Hynek [CZE082925]"/>
        <s v="Sedláček Pavel [CZE054627]"/>
        <s v="Jiskra Jakub [CZE083879]"/>
        <s v="Benda Lukáš [CZE026430]"/>
        <s v="Smejkal František [CZE071305]"/>
        <s v="Mucha Jiří [CZE080692]"/>
        <s v="Krawiec Jan [CZE069183]"/>
        <s v="Navrátil Karel [CZE009044]"/>
        <s v="Smolík Tomáš [CZE073613]"/>
        <s v="Čermák Jiří [CZE051443]"/>
        <s v="Novák Pavel [CZE013333]"/>
        <s v="Šimek Antonín [CZE013993]"/>
        <s v="Žiačiková Petra [CZE058361]"/>
        <s v="Žiačiková Věra [CZE058362]"/>
        <s v="Šovčík Patrik [CZE074532]"/>
        <s v="Škareda Jan [CZE079725]"/>
        <s v="Bílek Radek [CZE008106]"/>
        <s v="Bender Martin [CZE045588]"/>
        <s v="Barták Martin [CZE084602]"/>
        <s v="Melichar Tomáš [CZE080084]"/>
        <s v="Barták Vojtěch [CZE084846]"/>
        <s v="Schmidt Pavel [CZE053500]"/>
        <s v="Němec Jaromír [CZE049162]"/>
        <s v="Doležal Kamil [CZE033735]"/>
        <s v="Pavlišáková Jana [CZE081837]"/>
        <s v="Smejkal Martin [CZE071888]"/>
        <s v="Vondrák Miroslav [CZE056477]"/>
        <s v="Minster Marek [CZE026339]"/>
        <s v="Kříž Miroslav [CZE068544]"/>
        <s v="Tuček Roman [CZE051451]"/>
        <s v="Tučková Markéta [CZE061219]"/>
        <s v="Král Jaroslav [CZE001507]"/>
        <s v="Davidová Hana [CZE001853]"/>
        <s v="Velek Václav [CZE040104]"/>
        <s v="Med Lukáš [CZE027788]"/>
        <s v="Čermák Michal [CZE057910]"/>
        <s v="Zavadiak Vasyl [WRD080011]"/>
        <s v="Krejčí Bohumil [CZE038383]"/>
        <s v="Marván Michal [CZE078817]"/>
        <s v="Votava Michal [CZE053229]" u="1"/>
        <s v="Klíma Kvirín [CZE066638]" u="1"/>
        <s v="Kunčar Leopold [CZE002085]" u="1"/>
        <s v="Fliega Martin [CZE075698]" u="1"/>
        <s v="Hlávka Jan [CZE037892]" u="1"/>
        <s v="Roušal Luboš [CZE078919]" u="1"/>
        <s v="Nikodým Jan [CZE059228]" u="1"/>
        <s v="Veverka František [CZE003157]" u="1"/>
        <s v="Brůna Jiří [CZE002020]" u="1"/>
        <s v="Neubauer Luděk [CZE064385]" u="1"/>
        <s v="Špinar Petr [CZE054653]" u="1"/>
        <s v="Kasal Martin [CZE075655]" u="1"/>
        <s v="Tajovský Tadeáš [CZE070598]" u="1"/>
        <s v="Folejtar Štěpán [CZE071065]" u="1"/>
        <s v="Veleková Dagmar [CZE045129]" u="1"/>
        <s v="Lukš David [CZE079944]" u="1"/>
        <s v="Cakl Daniel [CZE080723]" u="1"/>
        <s v="Franěk Marek [CZE078653]" u="1"/>
        <s v="Navrkal Filip [CZE054629]" u="1"/>
        <s v="Votavová Marie [CZE060683]" u="1"/>
        <s v="Barák Ondřej [CZE078469]" u="1"/>
        <s v="Neuwirth Jan [CZE066812]" u="1"/>
        <s v="Bártl David [CZE001696]" u="1"/>
        <s v="Staněk Michal [CZE074945]" u="1"/>
        <s v="Málek Jiří [CZE074548]" u="1"/>
        <s v="Kasal Aleš [CZE074478]" u="1"/>
        <s v="Hranický Rostislav [CZE062928]" u="1"/>
        <s v="Lacina Tomáš [CZE059603]" u="1"/>
        <s v="Krejčí Daniel [CZE078847]" u="1"/>
        <s v="Škareda Matěj [CZE069713]" u="1"/>
        <s v="Vondra Mário [WRD068543]" u="1"/>
        <s v="Tučková Veronika [CZE065966]" u="1"/>
        <s v="Mikšíček Ivo [CZE076205]" u="1"/>
        <s v="Duba Leoš [CZE068578]" u="1"/>
        <s v="Fikar Karel [CZE070390]" u="1"/>
        <s v="Majer Vít [CZE001201]" u="1"/>
        <s v="Janošťák Václav [CZE033658]" u="1"/>
        <s v="Beneš Petr [CZE070315]" u="1"/>
        <s v="Valenta Petr [CZE044099]" u="1"/>
        <s v="Šimůnek Martin [CZE049508]" u="1"/>
        <s v="Milfaitová Lucie [CZE052880]" u="1"/>
        <s v="Bína Ondřej [CZE078800]" u="1"/>
        <s v="Hyský Jan [CZE064304]" u="1"/>
        <s v="Boháč Martin [CZE001704]" u="1"/>
        <s v="Hladký Pavel [CZE071237]" u="1"/>
        <s v="Mokrá Martina [CZE049914]" u="1"/>
        <s v="Iorio Giuseppe [SUI220611]" u="1"/>
        <s v="Iorio Raffaele [WRD031620]" u="1"/>
        <s v="Procházka Richard [CZE080272]" u="1"/>
        <s v="Havel David [CZE080643]" u="1"/>
        <s v="Meister Tomáš [CZE074603]" u="1"/>
        <s v="Krupička Václav [CZE009421]" u="1"/>
        <s v="Pánek Matěj [CZE078933]" u="1"/>
        <s v="Marvan Miloš [CZE082799]" u="1"/>
        <s v="Coufal Zbyněk [CZE002974]" u="1"/>
        <s v="Suchý Pavel [CZE073742]" u="1"/>
        <s v="Milichovský Jakub [CZE077171]" u="1"/>
        <s v="Černá Iorio Soňa [CZE010512]" u="1"/>
        <s v="Drda Daniel [CZE079999]" u="1"/>
        <s v="Palát David [CZE069601]" u="1"/>
        <s v="Malý Zdeněk [CZE013140]" u="1"/>
        <s v="Hejný Petr [CZE082864]" u="1"/>
        <s v="Ruml František [CZE074417]" u="1"/>
        <s v="Kozák Ondřej [CZE029991]" u="1"/>
        <s v="Zána Oldřich [CZE049161]" u="1"/>
        <s v="Mikešová Lenka [CZE037383]" u="1"/>
        <s v="Pokorný Martin [CZE082924]" u="1"/>
        <s v="Kutyna Marek [CZE056844]" u="1"/>
        <s v="Mařatka Libor [CZE064232]" u="1"/>
        <s v="Vrzal Miroslav [CZE064231]" u="1"/>
        <s v="Vomela Vlastimil [CZE082926]" u="1"/>
        <s v="Petrlík Radek [CZE002829]" u="1"/>
        <s v="Pátková Lada [CZE075443]" u="1"/>
        <s v="Rychetský Matěj [CZE077612]" u="1"/>
        <s v="Cakl Jindřich [CZE063549]" u="1"/>
        <s v="Jelínek Michal [CZE062496]" u="1"/>
        <s v="Vondrak Miroslav [CZE079258]" u="1"/>
        <s v="Zavadiak Mykhailo [CZE074834]" u="1"/>
        <s v="Jůzl Pavel [CZE038384]" u="1"/>
        <s v="Lesiv Pavel [WRD083033]" u="1"/>
        <s v="Smejkal Tomáš [CZE077017]" u="1"/>
        <s v="Nedbal Daniel [CZE076415]" u="1"/>
        <s v="Falt Jakub [CZE051921]" u="1"/>
        <s v="Gnol Drahoslav [CZE032394]" u="1"/>
        <s v="Povolná Lucie [CZE082905]" u="1"/>
        <s v="Láník Petr [CZE013034]" u="1"/>
        <s v="Růžička Jan [CZE083078]" u="1"/>
        <s v="Tůma Petr [CZE078619]" u="1"/>
        <s v="Eisenhammerová Iveta [CZE078963]" u="1"/>
        <s v="Kopic Daniel [CZE054651]" u="1"/>
        <s v="Šrámek Ondřej [CZE075333]" u="1"/>
        <s v="Jakubcová Jana [CZE033659]" u="1"/>
        <s v="Bártl Filip [CZE066207]" u="1"/>
        <s v="Žáček Roman [CZE067609]" u="1"/>
        <s v="Vacek Lukáš [CZE083184]" u="1"/>
        <s v="Tlučhuba Jan [CZE028624]" u="1"/>
        <s v="Fílová Barbora [CZE049497]" u="1"/>
        <s v="Boháčová Lucie [CZE059353]" u="1"/>
        <s v="Martinčič Michal [CZE070498]" u="1"/>
        <s v="Jonák Marek [CZE083247]" u="1"/>
        <s v="Haško Zdeněk [CZE031885]" u="1"/>
        <s v="Vaněček Ondřej [CZE049163]" u="1"/>
        <s v="Doležal Lukáš [CZE075200]" u="1"/>
        <s v="Vrána Jíří [CZE075656]" u="1"/>
        <s v="Polák Aleš [CZE024560]" u="1"/>
        <s v="Palán Petr [CZE057535]" u="1"/>
        <s v="Blažek Tomáš [CZE078551]" u="1"/>
        <s v="Polák Michal [CZE057534]" u="1"/>
        <s v="Eisner Josef [CZE047034]" u="1"/>
        <s v="Zárubová Nikoka [CZE083394]" u="1"/>
        <s v="Piklová Tereza [CZE083428]" u="1"/>
        <s v="Pikl Pavel [CZE083427]" u="1"/>
        <s v="Tůna Pavel [CZE074832]" u="1"/>
        <s v="Vaněček Jiří [CZE059359]" u="1"/>
        <s v="Procházka Matěj [CZE081306]" u="1"/>
        <s v="Procházka Jan [CZE078128]" u="1"/>
        <s v="Hocke Ondřej [CZE077172]" u="1"/>
        <s v="Linek Michal [CZE053829]" u="1"/>
        <s v="Kalina Jiří [CZE065918]" u="1"/>
        <s v="Sibera Čestmír [CZE083717]" u="1"/>
        <s v="Šarounová Lenka [CZE075424]" u="1"/>
        <s v="Jonáš Josef [CZE024822]" u="1"/>
        <s v="Nevídal Miloš [CZE052495]" u="1"/>
        <s v="Čech Miroslav [CZE083791]" u="1"/>
        <s v="Šustáček David [CZE068995]" u="1"/>
        <s v="Klement Robert [CZE070408]" u="1"/>
        <s v="Motáček Richard [CZE073074]" u="1"/>
        <s v="Schmied Marek [CZE026668]" u="1"/>
        <s v="Hrubý Lukáš [CZE083469]" u="1"/>
        <s v="Fák Jan [CZE001723]" u="1"/>
        <s v="Plutnar Jiří [CZE063532]" u="1"/>
        <s v="Smejkal Tomáš [CZE084039]" u="1"/>
        <s v="Smetana Lukáš [CZE074600]" u="1"/>
        <s v="Němec Petr [CZE084063]" u="1"/>
        <s v="Tůma Dominik [CZE073174]" u="1"/>
        <s v="Číha Petr [CZE001587]" u="1"/>
        <s v="Prágr Luboš [CZE083810]" u="1"/>
        <s v="Kalina Roman [CZE010793]" u="1"/>
        <s v="Kloudová Lenka [CZE072523]" u="1"/>
        <s v="Zuzaňák Pavel [CZE075822]" u="1"/>
        <s v="Blecha Dominik [CZE076833]" u="1"/>
        <s v="Láníková Dagmar [CZE037385]" u="1"/>
        <s v="Dajč Tomáš [CZE074602]" u="1"/>
        <s v="Kourek Martin [CZE076567]" u="1"/>
        <s v="Novotný Milan [CZE060684]" u="1"/>
        <s v="Bílek Michal [CZE067493]" u="1"/>
        <s v="Púčala Michal [CZE084614]" u="1"/>
        <s v="Dostál Radek [CZE000514]" u="1"/>
        <s v="Poláček Václav [CZE084060]" u="1"/>
        <s v="Hájek Luboš [CZE050567]" u="1"/>
        <s v="Bártlová Danuše [CZE078160]" u="1"/>
        <s v="Křípalová Martina [CZE065679]" u="1"/>
        <s v="Křípal Milan [CZE033123]" u="1"/>
        <s v="Karel Miloslav [CZE064384]" u="1"/>
        <s v="Kopecká Aneta [CZE052881]" u="1"/>
        <s v="Przewozniak Pawel [WRD084837]" u="1"/>
        <s v="Štrejbar Libor [CZE084838]" u="1"/>
        <s v="Černý Jiří [CZE036475]" u="1"/>
        <s v="Vašíček Radek [CZE014263]" u="1"/>
        <s v="Šustáček Filip [CZE068996]" u="1"/>
        <s v="Kulhánek Jiří [CZE085042]" u="1"/>
        <s v="Šmerda Stanislav [CZE085050]" u="1"/>
        <s v="Pavlišová Veronika [CZE080260]" u="1"/>
        <s v="Vala Jindřich [CZE035114]" u="1"/>
        <s v="Rychlý Stanislav [CZE046239]" u="1"/>
        <s v="Kalenda Luboš [CZE026664]" u="1"/>
        <s v="Kalenda Tomáš [CZE081710]" u="1"/>
        <s v="Vychytová Kateřina [CZE085021]" u="1"/>
        <s v="Urbánková Alexandra [CZE085167]" u="1"/>
        <s v="Mizlerová Miroslava [CZE085163]" u="1"/>
        <s v="Bláhová Andrea [CZE085483]" u="1"/>
      </sharedItems>
    </cacheField>
    <cacheField name="Body" numFmtId="0">
      <sharedItems containsString="0" containsBlank="1" containsNumber="1" containsInteger="1" minValue="250" maxValue="1150"/>
    </cacheField>
    <cacheField name="Kolo" numFmtId="0">
      <sharedItems containsString="0" containsBlank="1" containsNumber="1" containsInteger="1" minValue="1" maxValue="30"/>
    </cacheField>
    <cacheField name="Hrací místo" numFmtId="0">
      <sharedItems containsBlank="1" count="11">
        <s v="00-ŠABLONA"/>
        <s v="ÚVODNÍ"/>
        <s v="DEMLOVKA"/>
        <s v="MUSIC CLUB"/>
        <s v="U DEJVA"/>
        <s v="PŘIBYSLAV"/>
        <s v="BRTNICE"/>
        <s v="MADEIRA"/>
        <s v="KOVÁRNA"/>
        <m/>
        <s v="TAJFUN" u="1"/>
      </sharedItems>
    </cacheField>
    <cacheField name="Hra" numFmtId="0">
      <sharedItems containsBlank="1" count="3">
        <m/>
        <s v="301 DIDO"/>
        <s v="501 DO"/>
      </sharedItems>
    </cacheField>
    <cacheField name="Muž (m) / žena (ž)" numFmtId="0">
      <sharedItems containsBlank="1" count="3">
        <m/>
        <s v="m"/>
        <s v="ž"/>
      </sharedItems>
    </cacheField>
    <cacheField name="Zaplatil" numFmtId="164">
      <sharedItems containsString="0" containsBlank="1" containsNumber="1" containsInteger="1" minValue="70" maxValue="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2">
  <r>
    <x v="0"/>
    <x v="0"/>
    <m/>
    <x v="0"/>
    <x v="0"/>
    <x v="0"/>
    <x v="0"/>
    <m/>
  </r>
  <r>
    <x v="0"/>
    <x v="0"/>
    <m/>
    <x v="1"/>
    <x v="0"/>
    <x v="0"/>
    <x v="0"/>
    <m/>
  </r>
  <r>
    <x v="0"/>
    <x v="0"/>
    <m/>
    <x v="2"/>
    <x v="0"/>
    <x v="0"/>
    <x v="0"/>
    <m/>
  </r>
  <r>
    <x v="0"/>
    <x v="0"/>
    <m/>
    <x v="3"/>
    <x v="0"/>
    <x v="0"/>
    <x v="0"/>
    <m/>
  </r>
  <r>
    <x v="0"/>
    <x v="0"/>
    <m/>
    <x v="4"/>
    <x v="0"/>
    <x v="0"/>
    <x v="0"/>
    <m/>
  </r>
  <r>
    <x v="0"/>
    <x v="0"/>
    <m/>
    <x v="5"/>
    <x v="0"/>
    <x v="0"/>
    <x v="0"/>
    <m/>
  </r>
  <r>
    <x v="0"/>
    <x v="0"/>
    <m/>
    <x v="6"/>
    <x v="0"/>
    <x v="0"/>
    <x v="0"/>
    <m/>
  </r>
  <r>
    <x v="0"/>
    <x v="0"/>
    <m/>
    <x v="7"/>
    <x v="0"/>
    <x v="0"/>
    <x v="0"/>
    <m/>
  </r>
  <r>
    <x v="0"/>
    <x v="0"/>
    <m/>
    <x v="8"/>
    <x v="0"/>
    <x v="0"/>
    <x v="0"/>
    <m/>
  </r>
  <r>
    <x v="0"/>
    <x v="0"/>
    <m/>
    <x v="9"/>
    <x v="0"/>
    <x v="0"/>
    <x v="0"/>
    <m/>
  </r>
  <r>
    <x v="0"/>
    <x v="0"/>
    <m/>
    <x v="10"/>
    <x v="0"/>
    <x v="0"/>
    <x v="0"/>
    <m/>
  </r>
  <r>
    <x v="0"/>
    <x v="0"/>
    <m/>
    <x v="11"/>
    <x v="0"/>
    <x v="0"/>
    <x v="0"/>
    <m/>
  </r>
  <r>
    <x v="0"/>
    <x v="0"/>
    <m/>
    <x v="12"/>
    <x v="0"/>
    <x v="0"/>
    <x v="0"/>
    <m/>
  </r>
  <r>
    <x v="0"/>
    <x v="0"/>
    <m/>
    <x v="13"/>
    <x v="0"/>
    <x v="0"/>
    <x v="0"/>
    <m/>
  </r>
  <r>
    <x v="0"/>
    <x v="0"/>
    <m/>
    <x v="14"/>
    <x v="0"/>
    <x v="0"/>
    <x v="0"/>
    <m/>
  </r>
  <r>
    <x v="0"/>
    <x v="0"/>
    <m/>
    <x v="15"/>
    <x v="0"/>
    <x v="0"/>
    <x v="0"/>
    <m/>
  </r>
  <r>
    <x v="0"/>
    <x v="0"/>
    <m/>
    <x v="16"/>
    <x v="0"/>
    <x v="0"/>
    <x v="0"/>
    <m/>
  </r>
  <r>
    <x v="0"/>
    <x v="0"/>
    <m/>
    <x v="17"/>
    <x v="0"/>
    <x v="0"/>
    <x v="0"/>
    <m/>
  </r>
  <r>
    <x v="0"/>
    <x v="0"/>
    <m/>
    <x v="18"/>
    <x v="0"/>
    <x v="0"/>
    <x v="0"/>
    <m/>
  </r>
  <r>
    <x v="0"/>
    <x v="0"/>
    <m/>
    <x v="19"/>
    <x v="0"/>
    <x v="0"/>
    <x v="0"/>
    <m/>
  </r>
  <r>
    <x v="0"/>
    <x v="0"/>
    <m/>
    <x v="20"/>
    <x v="0"/>
    <x v="0"/>
    <x v="0"/>
    <m/>
  </r>
  <r>
    <x v="0"/>
    <x v="0"/>
    <m/>
    <x v="21"/>
    <x v="0"/>
    <x v="0"/>
    <x v="0"/>
    <m/>
  </r>
  <r>
    <x v="0"/>
    <x v="0"/>
    <m/>
    <x v="22"/>
    <x v="0"/>
    <x v="0"/>
    <x v="0"/>
    <m/>
  </r>
  <r>
    <x v="0"/>
    <x v="0"/>
    <m/>
    <x v="23"/>
    <x v="0"/>
    <x v="0"/>
    <x v="0"/>
    <m/>
  </r>
  <r>
    <x v="0"/>
    <x v="0"/>
    <m/>
    <x v="24"/>
    <x v="0"/>
    <x v="0"/>
    <x v="0"/>
    <m/>
  </r>
  <r>
    <x v="0"/>
    <x v="0"/>
    <m/>
    <x v="25"/>
    <x v="0"/>
    <x v="0"/>
    <x v="0"/>
    <m/>
  </r>
  <r>
    <x v="0"/>
    <x v="0"/>
    <m/>
    <x v="26"/>
    <x v="0"/>
    <x v="0"/>
    <x v="0"/>
    <m/>
  </r>
  <r>
    <x v="0"/>
    <x v="0"/>
    <m/>
    <x v="27"/>
    <x v="0"/>
    <x v="0"/>
    <x v="0"/>
    <m/>
  </r>
  <r>
    <x v="0"/>
    <x v="0"/>
    <m/>
    <x v="28"/>
    <x v="0"/>
    <x v="0"/>
    <x v="0"/>
    <m/>
  </r>
  <r>
    <x v="0"/>
    <x v="0"/>
    <m/>
    <x v="29"/>
    <x v="0"/>
    <x v="0"/>
    <x v="0"/>
    <m/>
  </r>
  <r>
    <x v="1"/>
    <x v="1"/>
    <n v="1150"/>
    <x v="0"/>
    <x v="1"/>
    <x v="1"/>
    <x v="1"/>
    <m/>
  </r>
  <r>
    <x v="2"/>
    <x v="2"/>
    <n v="1050"/>
    <x v="0"/>
    <x v="1"/>
    <x v="1"/>
    <x v="1"/>
    <m/>
  </r>
  <r>
    <x v="3"/>
    <x v="3"/>
    <n v="950"/>
    <x v="0"/>
    <x v="1"/>
    <x v="1"/>
    <x v="1"/>
    <m/>
  </r>
  <r>
    <x v="4"/>
    <x v="4"/>
    <n v="850"/>
    <x v="0"/>
    <x v="1"/>
    <x v="1"/>
    <x v="1"/>
    <m/>
  </r>
  <r>
    <x v="5"/>
    <x v="5"/>
    <n v="750"/>
    <x v="0"/>
    <x v="1"/>
    <x v="1"/>
    <x v="1"/>
    <m/>
  </r>
  <r>
    <x v="6"/>
    <x v="6"/>
    <n v="750"/>
    <x v="0"/>
    <x v="1"/>
    <x v="1"/>
    <x v="1"/>
    <m/>
  </r>
  <r>
    <x v="7"/>
    <x v="7"/>
    <n v="650"/>
    <x v="0"/>
    <x v="1"/>
    <x v="1"/>
    <x v="1"/>
    <m/>
  </r>
  <r>
    <x v="8"/>
    <x v="8"/>
    <n v="650"/>
    <x v="0"/>
    <x v="1"/>
    <x v="1"/>
    <x v="1"/>
    <m/>
  </r>
  <r>
    <x v="9"/>
    <x v="9"/>
    <n v="550"/>
    <x v="0"/>
    <x v="1"/>
    <x v="1"/>
    <x v="1"/>
    <m/>
  </r>
  <r>
    <x v="10"/>
    <x v="10"/>
    <n v="550"/>
    <x v="0"/>
    <x v="1"/>
    <x v="1"/>
    <x v="1"/>
    <m/>
  </r>
  <r>
    <x v="11"/>
    <x v="11"/>
    <n v="550"/>
    <x v="0"/>
    <x v="1"/>
    <x v="1"/>
    <x v="1"/>
    <m/>
  </r>
  <r>
    <x v="12"/>
    <x v="12"/>
    <n v="550"/>
    <x v="0"/>
    <x v="1"/>
    <x v="1"/>
    <x v="2"/>
    <m/>
  </r>
  <r>
    <x v="13"/>
    <x v="13"/>
    <n v="450"/>
    <x v="0"/>
    <x v="1"/>
    <x v="1"/>
    <x v="1"/>
    <m/>
  </r>
  <r>
    <x v="14"/>
    <x v="14"/>
    <n v="450"/>
    <x v="0"/>
    <x v="1"/>
    <x v="1"/>
    <x v="1"/>
    <m/>
  </r>
  <r>
    <x v="15"/>
    <x v="15"/>
    <n v="450"/>
    <x v="0"/>
    <x v="1"/>
    <x v="1"/>
    <x v="2"/>
    <m/>
  </r>
  <r>
    <x v="16"/>
    <x v="16"/>
    <n v="450"/>
    <x v="0"/>
    <x v="1"/>
    <x v="1"/>
    <x v="1"/>
    <m/>
  </r>
  <r>
    <x v="17"/>
    <x v="17"/>
    <n v="350"/>
    <x v="0"/>
    <x v="1"/>
    <x v="1"/>
    <x v="1"/>
    <m/>
  </r>
  <r>
    <x v="18"/>
    <x v="18"/>
    <n v="350"/>
    <x v="0"/>
    <x v="1"/>
    <x v="1"/>
    <x v="2"/>
    <m/>
  </r>
  <r>
    <x v="19"/>
    <x v="19"/>
    <n v="350"/>
    <x v="0"/>
    <x v="1"/>
    <x v="1"/>
    <x v="1"/>
    <m/>
  </r>
  <r>
    <x v="20"/>
    <x v="20"/>
    <n v="350"/>
    <x v="0"/>
    <x v="1"/>
    <x v="1"/>
    <x v="2"/>
    <m/>
  </r>
  <r>
    <x v="21"/>
    <x v="21"/>
    <n v="350"/>
    <x v="0"/>
    <x v="1"/>
    <x v="1"/>
    <x v="2"/>
    <m/>
  </r>
  <r>
    <x v="22"/>
    <x v="22"/>
    <n v="350"/>
    <x v="0"/>
    <x v="1"/>
    <x v="1"/>
    <x v="2"/>
    <m/>
  </r>
  <r>
    <x v="23"/>
    <x v="23"/>
    <n v="350"/>
    <x v="0"/>
    <x v="1"/>
    <x v="1"/>
    <x v="2"/>
    <m/>
  </r>
  <r>
    <x v="24"/>
    <x v="24"/>
    <n v="350"/>
    <x v="0"/>
    <x v="1"/>
    <x v="1"/>
    <x v="1"/>
    <m/>
  </r>
  <r>
    <x v="25"/>
    <x v="25"/>
    <n v="250"/>
    <x v="0"/>
    <x v="1"/>
    <x v="1"/>
    <x v="1"/>
    <m/>
  </r>
  <r>
    <x v="1"/>
    <x v="1"/>
    <n v="1150"/>
    <x v="0"/>
    <x v="1"/>
    <x v="2"/>
    <x v="1"/>
    <m/>
  </r>
  <r>
    <x v="2"/>
    <x v="13"/>
    <n v="1050"/>
    <x v="0"/>
    <x v="1"/>
    <x v="2"/>
    <x v="1"/>
    <m/>
  </r>
  <r>
    <x v="3"/>
    <x v="2"/>
    <n v="950"/>
    <x v="0"/>
    <x v="1"/>
    <x v="2"/>
    <x v="1"/>
    <m/>
  </r>
  <r>
    <x v="4"/>
    <x v="4"/>
    <n v="850"/>
    <x v="0"/>
    <x v="1"/>
    <x v="2"/>
    <x v="1"/>
    <m/>
  </r>
  <r>
    <x v="5"/>
    <x v="10"/>
    <n v="750"/>
    <x v="0"/>
    <x v="1"/>
    <x v="2"/>
    <x v="1"/>
    <m/>
  </r>
  <r>
    <x v="6"/>
    <x v="16"/>
    <n v="750"/>
    <x v="0"/>
    <x v="1"/>
    <x v="2"/>
    <x v="1"/>
    <m/>
  </r>
  <r>
    <x v="7"/>
    <x v="12"/>
    <n v="650"/>
    <x v="0"/>
    <x v="1"/>
    <x v="2"/>
    <x v="2"/>
    <m/>
  </r>
  <r>
    <x v="8"/>
    <x v="7"/>
    <n v="650"/>
    <x v="0"/>
    <x v="1"/>
    <x v="2"/>
    <x v="1"/>
    <m/>
  </r>
  <r>
    <x v="9"/>
    <x v="6"/>
    <n v="550"/>
    <x v="0"/>
    <x v="1"/>
    <x v="2"/>
    <x v="1"/>
    <m/>
  </r>
  <r>
    <x v="10"/>
    <x v="3"/>
    <n v="550"/>
    <x v="0"/>
    <x v="1"/>
    <x v="2"/>
    <x v="1"/>
    <m/>
  </r>
  <r>
    <x v="11"/>
    <x v="24"/>
    <n v="550"/>
    <x v="0"/>
    <x v="1"/>
    <x v="2"/>
    <x v="1"/>
    <m/>
  </r>
  <r>
    <x v="12"/>
    <x v="8"/>
    <n v="550"/>
    <x v="0"/>
    <x v="1"/>
    <x v="2"/>
    <x v="1"/>
    <m/>
  </r>
  <r>
    <x v="13"/>
    <x v="11"/>
    <n v="450"/>
    <x v="0"/>
    <x v="1"/>
    <x v="2"/>
    <x v="1"/>
    <m/>
  </r>
  <r>
    <x v="14"/>
    <x v="21"/>
    <n v="450"/>
    <x v="0"/>
    <x v="1"/>
    <x v="2"/>
    <x v="2"/>
    <m/>
  </r>
  <r>
    <x v="15"/>
    <x v="9"/>
    <n v="450"/>
    <x v="0"/>
    <x v="1"/>
    <x v="2"/>
    <x v="1"/>
    <m/>
  </r>
  <r>
    <x v="16"/>
    <x v="17"/>
    <n v="450"/>
    <x v="0"/>
    <x v="1"/>
    <x v="2"/>
    <x v="1"/>
    <m/>
  </r>
  <r>
    <x v="17"/>
    <x v="19"/>
    <n v="350"/>
    <x v="0"/>
    <x v="1"/>
    <x v="2"/>
    <x v="1"/>
    <m/>
  </r>
  <r>
    <x v="18"/>
    <x v="18"/>
    <n v="350"/>
    <x v="0"/>
    <x v="1"/>
    <x v="2"/>
    <x v="2"/>
    <m/>
  </r>
  <r>
    <x v="19"/>
    <x v="22"/>
    <n v="350"/>
    <x v="0"/>
    <x v="1"/>
    <x v="2"/>
    <x v="2"/>
    <m/>
  </r>
  <r>
    <x v="20"/>
    <x v="25"/>
    <n v="350"/>
    <x v="0"/>
    <x v="1"/>
    <x v="2"/>
    <x v="1"/>
    <m/>
  </r>
  <r>
    <x v="21"/>
    <x v="20"/>
    <n v="350"/>
    <x v="0"/>
    <x v="1"/>
    <x v="2"/>
    <x v="2"/>
    <m/>
  </r>
  <r>
    <x v="22"/>
    <x v="15"/>
    <n v="350"/>
    <x v="0"/>
    <x v="1"/>
    <x v="2"/>
    <x v="2"/>
    <m/>
  </r>
  <r>
    <x v="23"/>
    <x v="14"/>
    <n v="350"/>
    <x v="0"/>
    <x v="1"/>
    <x v="2"/>
    <x v="1"/>
    <m/>
  </r>
  <r>
    <x v="24"/>
    <x v="23"/>
    <n v="350"/>
    <x v="0"/>
    <x v="1"/>
    <x v="2"/>
    <x v="2"/>
    <m/>
  </r>
  <r>
    <x v="25"/>
    <x v="5"/>
    <n v="250"/>
    <x v="0"/>
    <x v="1"/>
    <x v="2"/>
    <x v="1"/>
    <m/>
  </r>
  <r>
    <x v="1"/>
    <x v="19"/>
    <n v="850"/>
    <x v="0"/>
    <x v="2"/>
    <x v="1"/>
    <x v="1"/>
    <m/>
  </r>
  <r>
    <x v="2"/>
    <x v="2"/>
    <n v="750"/>
    <x v="0"/>
    <x v="2"/>
    <x v="1"/>
    <x v="1"/>
    <m/>
  </r>
  <r>
    <x v="3"/>
    <x v="26"/>
    <n v="650"/>
    <x v="0"/>
    <x v="2"/>
    <x v="1"/>
    <x v="1"/>
    <m/>
  </r>
  <r>
    <x v="4"/>
    <x v="16"/>
    <n v="550"/>
    <x v="0"/>
    <x v="2"/>
    <x v="1"/>
    <x v="1"/>
    <m/>
  </r>
  <r>
    <x v="5"/>
    <x v="27"/>
    <n v="450"/>
    <x v="0"/>
    <x v="2"/>
    <x v="1"/>
    <x v="2"/>
    <m/>
  </r>
  <r>
    <x v="6"/>
    <x v="7"/>
    <n v="450"/>
    <x v="0"/>
    <x v="2"/>
    <x v="1"/>
    <x v="1"/>
    <m/>
  </r>
  <r>
    <x v="7"/>
    <x v="24"/>
    <n v="350"/>
    <x v="0"/>
    <x v="2"/>
    <x v="1"/>
    <x v="1"/>
    <m/>
  </r>
  <r>
    <x v="8"/>
    <x v="28"/>
    <n v="350"/>
    <x v="0"/>
    <x v="2"/>
    <x v="1"/>
    <x v="1"/>
    <m/>
  </r>
  <r>
    <x v="9"/>
    <x v="29"/>
    <n v="250"/>
    <x v="0"/>
    <x v="2"/>
    <x v="1"/>
    <x v="1"/>
    <m/>
  </r>
  <r>
    <x v="10"/>
    <x v="30"/>
    <n v="250"/>
    <x v="0"/>
    <x v="2"/>
    <x v="1"/>
    <x v="1"/>
    <m/>
  </r>
  <r>
    <x v="1"/>
    <x v="30"/>
    <n v="850"/>
    <x v="0"/>
    <x v="2"/>
    <x v="2"/>
    <x v="1"/>
    <n v="70"/>
  </r>
  <r>
    <x v="2"/>
    <x v="19"/>
    <n v="750"/>
    <x v="0"/>
    <x v="2"/>
    <x v="2"/>
    <x v="1"/>
    <n v="70"/>
  </r>
  <r>
    <x v="3"/>
    <x v="2"/>
    <n v="650"/>
    <x v="0"/>
    <x v="2"/>
    <x v="2"/>
    <x v="1"/>
    <n v="70"/>
  </r>
  <r>
    <x v="4"/>
    <x v="26"/>
    <n v="550"/>
    <x v="0"/>
    <x v="2"/>
    <x v="2"/>
    <x v="1"/>
    <n v="70"/>
  </r>
  <r>
    <x v="5"/>
    <x v="24"/>
    <n v="450"/>
    <x v="0"/>
    <x v="2"/>
    <x v="2"/>
    <x v="1"/>
    <n v="70"/>
  </r>
  <r>
    <x v="6"/>
    <x v="29"/>
    <n v="450"/>
    <x v="0"/>
    <x v="2"/>
    <x v="2"/>
    <x v="1"/>
    <n v="70"/>
  </r>
  <r>
    <x v="7"/>
    <x v="27"/>
    <n v="350"/>
    <x v="0"/>
    <x v="2"/>
    <x v="2"/>
    <x v="2"/>
    <n v="70"/>
  </r>
  <r>
    <x v="8"/>
    <x v="7"/>
    <n v="350"/>
    <x v="0"/>
    <x v="2"/>
    <x v="2"/>
    <x v="1"/>
    <n v="70"/>
  </r>
  <r>
    <x v="9"/>
    <x v="16"/>
    <n v="250"/>
    <x v="0"/>
    <x v="2"/>
    <x v="2"/>
    <x v="1"/>
    <n v="70"/>
  </r>
  <r>
    <x v="10"/>
    <x v="28"/>
    <n v="250"/>
    <x v="0"/>
    <x v="2"/>
    <x v="2"/>
    <x v="1"/>
    <n v="70"/>
  </r>
  <r>
    <x v="1"/>
    <x v="30"/>
    <n v="650"/>
    <x v="0"/>
    <x v="3"/>
    <x v="1"/>
    <x v="1"/>
    <m/>
  </r>
  <r>
    <x v="2"/>
    <x v="10"/>
    <n v="550"/>
    <x v="0"/>
    <x v="3"/>
    <x v="1"/>
    <x v="1"/>
    <m/>
  </r>
  <r>
    <x v="3"/>
    <x v="25"/>
    <n v="450"/>
    <x v="0"/>
    <x v="3"/>
    <x v="1"/>
    <x v="1"/>
    <m/>
  </r>
  <r>
    <x v="4"/>
    <x v="29"/>
    <n v="350"/>
    <x v="0"/>
    <x v="3"/>
    <x v="1"/>
    <x v="1"/>
    <m/>
  </r>
  <r>
    <x v="5"/>
    <x v="16"/>
    <n v="250"/>
    <x v="0"/>
    <x v="3"/>
    <x v="1"/>
    <x v="1"/>
    <m/>
  </r>
  <r>
    <x v="1"/>
    <x v="30"/>
    <n v="650"/>
    <x v="0"/>
    <x v="3"/>
    <x v="2"/>
    <x v="1"/>
    <n v="70"/>
  </r>
  <r>
    <x v="2"/>
    <x v="16"/>
    <n v="550"/>
    <x v="0"/>
    <x v="3"/>
    <x v="2"/>
    <x v="1"/>
    <n v="70"/>
  </r>
  <r>
    <x v="3"/>
    <x v="10"/>
    <n v="450"/>
    <x v="0"/>
    <x v="3"/>
    <x v="2"/>
    <x v="1"/>
    <n v="70"/>
  </r>
  <r>
    <x v="4"/>
    <x v="29"/>
    <n v="350"/>
    <x v="0"/>
    <x v="3"/>
    <x v="2"/>
    <x v="1"/>
    <n v="70"/>
  </r>
  <r>
    <x v="5"/>
    <x v="25"/>
    <n v="250"/>
    <x v="0"/>
    <x v="3"/>
    <x v="2"/>
    <x v="1"/>
    <n v="70"/>
  </r>
  <r>
    <x v="1"/>
    <x v="31"/>
    <n v="850"/>
    <x v="0"/>
    <x v="4"/>
    <x v="1"/>
    <x v="1"/>
    <m/>
  </r>
  <r>
    <x v="2"/>
    <x v="29"/>
    <n v="750"/>
    <x v="0"/>
    <x v="4"/>
    <x v="1"/>
    <x v="1"/>
    <m/>
  </r>
  <r>
    <x v="3"/>
    <x v="30"/>
    <n v="650"/>
    <x v="0"/>
    <x v="4"/>
    <x v="1"/>
    <x v="1"/>
    <m/>
  </r>
  <r>
    <x v="4"/>
    <x v="22"/>
    <n v="550"/>
    <x v="0"/>
    <x v="4"/>
    <x v="1"/>
    <x v="2"/>
    <m/>
  </r>
  <r>
    <x v="5"/>
    <x v="32"/>
    <n v="450"/>
    <x v="0"/>
    <x v="4"/>
    <x v="1"/>
    <x v="1"/>
    <m/>
  </r>
  <r>
    <x v="6"/>
    <x v="33"/>
    <n v="450"/>
    <x v="0"/>
    <x v="4"/>
    <x v="1"/>
    <x v="1"/>
    <m/>
  </r>
  <r>
    <x v="7"/>
    <x v="34"/>
    <n v="350"/>
    <x v="0"/>
    <x v="4"/>
    <x v="1"/>
    <x v="1"/>
    <m/>
  </r>
  <r>
    <x v="8"/>
    <x v="35"/>
    <n v="350"/>
    <x v="0"/>
    <x v="4"/>
    <x v="1"/>
    <x v="1"/>
    <m/>
  </r>
  <r>
    <x v="9"/>
    <x v="10"/>
    <n v="250"/>
    <x v="0"/>
    <x v="4"/>
    <x v="1"/>
    <x v="1"/>
    <m/>
  </r>
  <r>
    <x v="1"/>
    <x v="31"/>
    <n v="850"/>
    <x v="0"/>
    <x v="4"/>
    <x v="2"/>
    <x v="1"/>
    <n v="70"/>
  </r>
  <r>
    <x v="2"/>
    <x v="10"/>
    <n v="750"/>
    <x v="0"/>
    <x v="4"/>
    <x v="2"/>
    <x v="1"/>
    <n v="70"/>
  </r>
  <r>
    <x v="3"/>
    <x v="29"/>
    <n v="650"/>
    <x v="0"/>
    <x v="4"/>
    <x v="2"/>
    <x v="1"/>
    <n v="70"/>
  </r>
  <r>
    <x v="4"/>
    <x v="30"/>
    <n v="550"/>
    <x v="0"/>
    <x v="4"/>
    <x v="2"/>
    <x v="1"/>
    <n v="70"/>
  </r>
  <r>
    <x v="5"/>
    <x v="33"/>
    <n v="450"/>
    <x v="0"/>
    <x v="4"/>
    <x v="2"/>
    <x v="1"/>
    <n v="70"/>
  </r>
  <r>
    <x v="6"/>
    <x v="35"/>
    <n v="450"/>
    <x v="0"/>
    <x v="4"/>
    <x v="2"/>
    <x v="1"/>
    <n v="70"/>
  </r>
  <r>
    <x v="7"/>
    <x v="34"/>
    <n v="350"/>
    <x v="0"/>
    <x v="4"/>
    <x v="2"/>
    <x v="1"/>
    <n v="70"/>
  </r>
  <r>
    <x v="8"/>
    <x v="22"/>
    <n v="350"/>
    <x v="0"/>
    <x v="4"/>
    <x v="2"/>
    <x v="2"/>
    <n v="70"/>
  </r>
  <r>
    <x v="9"/>
    <x v="32"/>
    <n v="250"/>
    <x v="0"/>
    <x v="4"/>
    <x v="2"/>
    <x v="1"/>
    <n v="70"/>
  </r>
  <r>
    <x v="1"/>
    <x v="1"/>
    <n v="750"/>
    <x v="0"/>
    <x v="5"/>
    <x v="1"/>
    <x v="1"/>
    <m/>
  </r>
  <r>
    <x v="2"/>
    <x v="36"/>
    <n v="650"/>
    <x v="0"/>
    <x v="5"/>
    <x v="1"/>
    <x v="1"/>
    <m/>
  </r>
  <r>
    <x v="3"/>
    <x v="37"/>
    <n v="550"/>
    <x v="0"/>
    <x v="5"/>
    <x v="1"/>
    <x v="1"/>
    <m/>
  </r>
  <r>
    <x v="4"/>
    <x v="38"/>
    <n v="450"/>
    <x v="0"/>
    <x v="5"/>
    <x v="1"/>
    <x v="1"/>
    <m/>
  </r>
  <r>
    <x v="5"/>
    <x v="39"/>
    <n v="350"/>
    <x v="0"/>
    <x v="5"/>
    <x v="1"/>
    <x v="1"/>
    <m/>
  </r>
  <r>
    <x v="6"/>
    <x v="40"/>
    <n v="350"/>
    <x v="0"/>
    <x v="5"/>
    <x v="1"/>
    <x v="1"/>
    <m/>
  </r>
  <r>
    <x v="7"/>
    <x v="41"/>
    <n v="250"/>
    <x v="0"/>
    <x v="5"/>
    <x v="1"/>
    <x v="2"/>
    <m/>
  </r>
  <r>
    <x v="1"/>
    <x v="37"/>
    <n v="750"/>
    <x v="0"/>
    <x v="5"/>
    <x v="2"/>
    <x v="1"/>
    <n v="70"/>
  </r>
  <r>
    <x v="2"/>
    <x v="36"/>
    <n v="650"/>
    <x v="0"/>
    <x v="5"/>
    <x v="2"/>
    <x v="1"/>
    <n v="70"/>
  </r>
  <r>
    <x v="3"/>
    <x v="1"/>
    <n v="550"/>
    <x v="0"/>
    <x v="5"/>
    <x v="2"/>
    <x v="1"/>
    <n v="70"/>
  </r>
  <r>
    <x v="4"/>
    <x v="39"/>
    <n v="450"/>
    <x v="0"/>
    <x v="5"/>
    <x v="2"/>
    <x v="1"/>
    <n v="70"/>
  </r>
  <r>
    <x v="5"/>
    <x v="38"/>
    <n v="350"/>
    <x v="0"/>
    <x v="5"/>
    <x v="2"/>
    <x v="1"/>
    <n v="70"/>
  </r>
  <r>
    <x v="6"/>
    <x v="41"/>
    <n v="350"/>
    <x v="0"/>
    <x v="5"/>
    <x v="2"/>
    <x v="2"/>
    <n v="70"/>
  </r>
  <r>
    <x v="7"/>
    <x v="40"/>
    <n v="250"/>
    <x v="0"/>
    <x v="5"/>
    <x v="2"/>
    <x v="1"/>
    <n v="70"/>
  </r>
  <r>
    <x v="1"/>
    <x v="42"/>
    <n v="650"/>
    <x v="0"/>
    <x v="6"/>
    <x v="1"/>
    <x v="1"/>
    <m/>
  </r>
  <r>
    <x v="2"/>
    <x v="43"/>
    <n v="550"/>
    <x v="0"/>
    <x v="6"/>
    <x v="1"/>
    <x v="1"/>
    <m/>
  </r>
  <r>
    <x v="3"/>
    <x v="44"/>
    <n v="450"/>
    <x v="0"/>
    <x v="6"/>
    <x v="1"/>
    <x v="1"/>
    <m/>
  </r>
  <r>
    <x v="4"/>
    <x v="3"/>
    <n v="350"/>
    <x v="0"/>
    <x v="6"/>
    <x v="1"/>
    <x v="1"/>
    <m/>
  </r>
  <r>
    <x v="5"/>
    <x v="45"/>
    <n v="250"/>
    <x v="0"/>
    <x v="6"/>
    <x v="1"/>
    <x v="1"/>
    <m/>
  </r>
  <r>
    <x v="6"/>
    <x v="46"/>
    <n v="250"/>
    <x v="0"/>
    <x v="6"/>
    <x v="1"/>
    <x v="1"/>
    <m/>
  </r>
  <r>
    <x v="1"/>
    <x v="42"/>
    <n v="650"/>
    <x v="0"/>
    <x v="6"/>
    <x v="2"/>
    <x v="1"/>
    <n v="70"/>
  </r>
  <r>
    <x v="2"/>
    <x v="3"/>
    <n v="550"/>
    <x v="0"/>
    <x v="6"/>
    <x v="2"/>
    <x v="1"/>
    <n v="70"/>
  </r>
  <r>
    <x v="3"/>
    <x v="44"/>
    <n v="450"/>
    <x v="0"/>
    <x v="6"/>
    <x v="2"/>
    <x v="1"/>
    <n v="70"/>
  </r>
  <r>
    <x v="4"/>
    <x v="46"/>
    <n v="350"/>
    <x v="0"/>
    <x v="6"/>
    <x v="2"/>
    <x v="1"/>
    <n v="70"/>
  </r>
  <r>
    <x v="5"/>
    <x v="45"/>
    <n v="250"/>
    <x v="0"/>
    <x v="6"/>
    <x v="2"/>
    <x v="1"/>
    <n v="70"/>
  </r>
  <r>
    <x v="6"/>
    <x v="43"/>
    <n v="250"/>
    <x v="0"/>
    <x v="6"/>
    <x v="2"/>
    <x v="1"/>
    <n v="70"/>
  </r>
  <r>
    <x v="1"/>
    <x v="9"/>
    <n v="850"/>
    <x v="0"/>
    <x v="7"/>
    <x v="1"/>
    <x v="1"/>
    <m/>
  </r>
  <r>
    <x v="2"/>
    <x v="47"/>
    <n v="750"/>
    <x v="0"/>
    <x v="7"/>
    <x v="1"/>
    <x v="1"/>
    <m/>
  </r>
  <r>
    <x v="3"/>
    <x v="46"/>
    <n v="650"/>
    <x v="0"/>
    <x v="7"/>
    <x v="1"/>
    <x v="1"/>
    <m/>
  </r>
  <r>
    <x v="4"/>
    <x v="17"/>
    <n v="550"/>
    <x v="0"/>
    <x v="7"/>
    <x v="1"/>
    <x v="1"/>
    <m/>
  </r>
  <r>
    <x v="5"/>
    <x v="48"/>
    <n v="450"/>
    <x v="0"/>
    <x v="7"/>
    <x v="1"/>
    <x v="1"/>
    <m/>
  </r>
  <r>
    <x v="6"/>
    <x v="3"/>
    <n v="450"/>
    <x v="0"/>
    <x v="7"/>
    <x v="1"/>
    <x v="1"/>
    <m/>
  </r>
  <r>
    <x v="7"/>
    <x v="49"/>
    <n v="350"/>
    <x v="0"/>
    <x v="7"/>
    <x v="1"/>
    <x v="1"/>
    <m/>
  </r>
  <r>
    <x v="8"/>
    <x v="50"/>
    <n v="350"/>
    <x v="0"/>
    <x v="7"/>
    <x v="1"/>
    <x v="1"/>
    <m/>
  </r>
  <r>
    <x v="9"/>
    <x v="51"/>
    <n v="250"/>
    <x v="0"/>
    <x v="7"/>
    <x v="1"/>
    <x v="1"/>
    <m/>
  </r>
  <r>
    <x v="10"/>
    <x v="52"/>
    <n v="250"/>
    <x v="0"/>
    <x v="7"/>
    <x v="1"/>
    <x v="1"/>
    <m/>
  </r>
  <r>
    <x v="11"/>
    <x v="44"/>
    <n v="250"/>
    <x v="0"/>
    <x v="7"/>
    <x v="1"/>
    <x v="1"/>
    <m/>
  </r>
  <r>
    <x v="12"/>
    <x v="29"/>
    <n v="250"/>
    <x v="0"/>
    <x v="7"/>
    <x v="1"/>
    <x v="1"/>
    <m/>
  </r>
  <r>
    <x v="1"/>
    <x v="46"/>
    <n v="850"/>
    <x v="0"/>
    <x v="7"/>
    <x v="2"/>
    <x v="1"/>
    <n v="70"/>
  </r>
  <r>
    <x v="2"/>
    <x v="50"/>
    <n v="750"/>
    <x v="0"/>
    <x v="7"/>
    <x v="2"/>
    <x v="1"/>
    <n v="70"/>
  </r>
  <r>
    <x v="3"/>
    <x v="48"/>
    <n v="650"/>
    <x v="0"/>
    <x v="7"/>
    <x v="2"/>
    <x v="1"/>
    <n v="70"/>
  </r>
  <r>
    <x v="4"/>
    <x v="51"/>
    <n v="550"/>
    <x v="0"/>
    <x v="7"/>
    <x v="2"/>
    <x v="1"/>
    <n v="70"/>
  </r>
  <r>
    <x v="5"/>
    <x v="44"/>
    <n v="450"/>
    <x v="0"/>
    <x v="7"/>
    <x v="2"/>
    <x v="1"/>
    <n v="70"/>
  </r>
  <r>
    <x v="6"/>
    <x v="9"/>
    <n v="450"/>
    <x v="0"/>
    <x v="7"/>
    <x v="2"/>
    <x v="1"/>
    <n v="70"/>
  </r>
  <r>
    <x v="7"/>
    <x v="29"/>
    <n v="350"/>
    <x v="0"/>
    <x v="7"/>
    <x v="2"/>
    <x v="1"/>
    <n v="70"/>
  </r>
  <r>
    <x v="8"/>
    <x v="17"/>
    <n v="350"/>
    <x v="0"/>
    <x v="7"/>
    <x v="2"/>
    <x v="1"/>
    <n v="70"/>
  </r>
  <r>
    <x v="9"/>
    <x v="47"/>
    <n v="250"/>
    <x v="0"/>
    <x v="7"/>
    <x v="2"/>
    <x v="1"/>
    <n v="70"/>
  </r>
  <r>
    <x v="10"/>
    <x v="52"/>
    <n v="250"/>
    <x v="0"/>
    <x v="7"/>
    <x v="2"/>
    <x v="1"/>
    <n v="70"/>
  </r>
  <r>
    <x v="11"/>
    <x v="49"/>
    <n v="250"/>
    <x v="0"/>
    <x v="7"/>
    <x v="2"/>
    <x v="1"/>
    <n v="70"/>
  </r>
  <r>
    <x v="12"/>
    <x v="3"/>
    <n v="250"/>
    <x v="0"/>
    <x v="7"/>
    <x v="2"/>
    <x v="1"/>
    <n v="70"/>
  </r>
  <r>
    <x v="1"/>
    <x v="53"/>
    <n v="650"/>
    <x v="0"/>
    <x v="8"/>
    <x v="1"/>
    <x v="1"/>
    <m/>
  </r>
  <r>
    <x v="2"/>
    <x v="54"/>
    <n v="550"/>
    <x v="0"/>
    <x v="8"/>
    <x v="1"/>
    <x v="1"/>
    <m/>
  </r>
  <r>
    <x v="3"/>
    <x v="55"/>
    <n v="450"/>
    <x v="0"/>
    <x v="8"/>
    <x v="1"/>
    <x v="1"/>
    <m/>
  </r>
  <r>
    <x v="4"/>
    <x v="56"/>
    <n v="350"/>
    <x v="0"/>
    <x v="8"/>
    <x v="1"/>
    <x v="1"/>
    <m/>
  </r>
  <r>
    <x v="5"/>
    <x v="57"/>
    <n v="250"/>
    <x v="0"/>
    <x v="8"/>
    <x v="1"/>
    <x v="1"/>
    <m/>
  </r>
  <r>
    <x v="1"/>
    <x v="55"/>
    <n v="650"/>
    <x v="0"/>
    <x v="8"/>
    <x v="2"/>
    <x v="1"/>
    <n v="70"/>
  </r>
  <r>
    <x v="2"/>
    <x v="53"/>
    <n v="550"/>
    <x v="0"/>
    <x v="8"/>
    <x v="2"/>
    <x v="1"/>
    <n v="70"/>
  </r>
  <r>
    <x v="3"/>
    <x v="54"/>
    <n v="450"/>
    <x v="0"/>
    <x v="8"/>
    <x v="2"/>
    <x v="1"/>
    <n v="70"/>
  </r>
  <r>
    <x v="4"/>
    <x v="56"/>
    <n v="350"/>
    <x v="0"/>
    <x v="8"/>
    <x v="2"/>
    <x v="1"/>
    <n v="70"/>
  </r>
  <r>
    <x v="5"/>
    <x v="57"/>
    <n v="250"/>
    <x v="0"/>
    <x v="8"/>
    <x v="2"/>
    <x v="1"/>
    <n v="70"/>
  </r>
  <r>
    <x v="1"/>
    <x v="26"/>
    <n v="850"/>
    <x v="1"/>
    <x v="2"/>
    <x v="1"/>
    <x v="1"/>
    <m/>
  </r>
  <r>
    <x v="2"/>
    <x v="27"/>
    <n v="750"/>
    <x v="1"/>
    <x v="2"/>
    <x v="1"/>
    <x v="2"/>
    <m/>
  </r>
  <r>
    <x v="3"/>
    <x v="7"/>
    <n v="650"/>
    <x v="1"/>
    <x v="2"/>
    <x v="1"/>
    <x v="1"/>
    <m/>
  </r>
  <r>
    <x v="4"/>
    <x v="58"/>
    <n v="550"/>
    <x v="1"/>
    <x v="2"/>
    <x v="1"/>
    <x v="1"/>
    <m/>
  </r>
  <r>
    <x v="5"/>
    <x v="22"/>
    <n v="450"/>
    <x v="1"/>
    <x v="2"/>
    <x v="1"/>
    <x v="2"/>
    <m/>
  </r>
  <r>
    <x v="6"/>
    <x v="28"/>
    <n v="450"/>
    <x v="1"/>
    <x v="2"/>
    <x v="1"/>
    <x v="1"/>
    <m/>
  </r>
  <r>
    <x v="7"/>
    <x v="59"/>
    <n v="350"/>
    <x v="1"/>
    <x v="2"/>
    <x v="1"/>
    <x v="1"/>
    <m/>
  </r>
  <r>
    <x v="8"/>
    <x v="10"/>
    <n v="350"/>
    <x v="1"/>
    <x v="2"/>
    <x v="1"/>
    <x v="1"/>
    <m/>
  </r>
  <r>
    <x v="9"/>
    <x v="23"/>
    <n v="250"/>
    <x v="1"/>
    <x v="2"/>
    <x v="1"/>
    <x v="2"/>
    <m/>
  </r>
  <r>
    <x v="10"/>
    <x v="29"/>
    <n v="250"/>
    <x v="1"/>
    <x v="2"/>
    <x v="1"/>
    <x v="1"/>
    <m/>
  </r>
  <r>
    <x v="1"/>
    <x v="7"/>
    <n v="850"/>
    <x v="1"/>
    <x v="2"/>
    <x v="2"/>
    <x v="1"/>
    <n v="70"/>
  </r>
  <r>
    <x v="2"/>
    <x v="28"/>
    <n v="750"/>
    <x v="1"/>
    <x v="2"/>
    <x v="2"/>
    <x v="1"/>
    <n v="70"/>
  </r>
  <r>
    <x v="3"/>
    <x v="58"/>
    <n v="650"/>
    <x v="1"/>
    <x v="2"/>
    <x v="2"/>
    <x v="1"/>
    <n v="70"/>
  </r>
  <r>
    <x v="4"/>
    <x v="10"/>
    <n v="550"/>
    <x v="1"/>
    <x v="2"/>
    <x v="2"/>
    <x v="1"/>
    <n v="70"/>
  </r>
  <r>
    <x v="5"/>
    <x v="26"/>
    <n v="450"/>
    <x v="1"/>
    <x v="2"/>
    <x v="2"/>
    <x v="1"/>
    <n v="70"/>
  </r>
  <r>
    <x v="6"/>
    <x v="23"/>
    <n v="450"/>
    <x v="1"/>
    <x v="2"/>
    <x v="2"/>
    <x v="2"/>
    <n v="70"/>
  </r>
  <r>
    <x v="7"/>
    <x v="59"/>
    <n v="350"/>
    <x v="1"/>
    <x v="2"/>
    <x v="2"/>
    <x v="1"/>
    <n v="70"/>
  </r>
  <r>
    <x v="8"/>
    <x v="27"/>
    <n v="350"/>
    <x v="1"/>
    <x v="2"/>
    <x v="2"/>
    <x v="2"/>
    <n v="70"/>
  </r>
  <r>
    <x v="9"/>
    <x v="22"/>
    <n v="250"/>
    <x v="1"/>
    <x v="2"/>
    <x v="2"/>
    <x v="2"/>
    <n v="70"/>
  </r>
  <r>
    <x v="10"/>
    <x v="29"/>
    <n v="250"/>
    <x v="1"/>
    <x v="2"/>
    <x v="2"/>
    <x v="1"/>
    <n v="70"/>
  </r>
  <r>
    <x v="1"/>
    <x v="26"/>
    <n v="650"/>
    <x v="1"/>
    <x v="3"/>
    <x v="1"/>
    <x v="1"/>
    <m/>
  </r>
  <r>
    <x v="2"/>
    <x v="60"/>
    <n v="550"/>
    <x v="1"/>
    <x v="3"/>
    <x v="1"/>
    <x v="1"/>
    <m/>
  </r>
  <r>
    <x v="3"/>
    <x v="2"/>
    <n v="450"/>
    <x v="1"/>
    <x v="3"/>
    <x v="1"/>
    <x v="1"/>
    <m/>
  </r>
  <r>
    <x v="4"/>
    <x v="61"/>
    <n v="350"/>
    <x v="1"/>
    <x v="3"/>
    <x v="1"/>
    <x v="1"/>
    <m/>
  </r>
  <r>
    <x v="5"/>
    <x v="29"/>
    <n v="250"/>
    <x v="1"/>
    <x v="3"/>
    <x v="1"/>
    <x v="1"/>
    <m/>
  </r>
  <r>
    <x v="6"/>
    <x v="62"/>
    <n v="250"/>
    <x v="1"/>
    <x v="3"/>
    <x v="1"/>
    <x v="1"/>
    <m/>
  </r>
  <r>
    <x v="1"/>
    <x v="61"/>
    <n v="650"/>
    <x v="1"/>
    <x v="3"/>
    <x v="2"/>
    <x v="1"/>
    <n v="70"/>
  </r>
  <r>
    <x v="2"/>
    <x v="29"/>
    <n v="550"/>
    <x v="1"/>
    <x v="3"/>
    <x v="2"/>
    <x v="1"/>
    <n v="70"/>
  </r>
  <r>
    <x v="3"/>
    <x v="26"/>
    <n v="450"/>
    <x v="1"/>
    <x v="3"/>
    <x v="2"/>
    <x v="1"/>
    <n v="70"/>
  </r>
  <r>
    <x v="4"/>
    <x v="62"/>
    <n v="350"/>
    <x v="1"/>
    <x v="3"/>
    <x v="2"/>
    <x v="1"/>
    <n v="70"/>
  </r>
  <r>
    <x v="5"/>
    <x v="2"/>
    <n v="250"/>
    <x v="1"/>
    <x v="3"/>
    <x v="2"/>
    <x v="1"/>
    <n v="70"/>
  </r>
  <r>
    <x v="6"/>
    <x v="60"/>
    <n v="250"/>
    <x v="1"/>
    <x v="3"/>
    <x v="2"/>
    <x v="1"/>
    <n v="70"/>
  </r>
  <r>
    <x v="1"/>
    <x v="63"/>
    <n v="650"/>
    <x v="1"/>
    <x v="4"/>
    <x v="1"/>
    <x v="1"/>
    <m/>
  </r>
  <r>
    <x v="2"/>
    <x v="10"/>
    <n v="550"/>
    <x v="1"/>
    <x v="4"/>
    <x v="1"/>
    <x v="1"/>
    <m/>
  </r>
  <r>
    <x v="3"/>
    <x v="7"/>
    <n v="450"/>
    <x v="1"/>
    <x v="4"/>
    <x v="1"/>
    <x v="1"/>
    <m/>
  </r>
  <r>
    <x v="4"/>
    <x v="60"/>
    <n v="350"/>
    <x v="1"/>
    <x v="4"/>
    <x v="1"/>
    <x v="1"/>
    <m/>
  </r>
  <r>
    <x v="5"/>
    <x v="23"/>
    <n v="250"/>
    <x v="1"/>
    <x v="4"/>
    <x v="1"/>
    <x v="2"/>
    <m/>
  </r>
  <r>
    <x v="1"/>
    <x v="63"/>
    <n v="650"/>
    <x v="1"/>
    <x v="4"/>
    <x v="2"/>
    <x v="1"/>
    <n v="70"/>
  </r>
  <r>
    <x v="2"/>
    <x v="60"/>
    <n v="550"/>
    <x v="1"/>
    <x v="4"/>
    <x v="2"/>
    <x v="1"/>
    <n v="70"/>
  </r>
  <r>
    <x v="3"/>
    <x v="7"/>
    <n v="450"/>
    <x v="1"/>
    <x v="4"/>
    <x v="2"/>
    <x v="1"/>
    <n v="70"/>
  </r>
  <r>
    <x v="4"/>
    <x v="10"/>
    <n v="350"/>
    <x v="1"/>
    <x v="4"/>
    <x v="2"/>
    <x v="1"/>
    <n v="70"/>
  </r>
  <r>
    <x v="5"/>
    <x v="23"/>
    <n v="250"/>
    <x v="1"/>
    <x v="4"/>
    <x v="2"/>
    <x v="2"/>
    <n v="70"/>
  </r>
  <r>
    <x v="1"/>
    <x v="31"/>
    <n v="750"/>
    <x v="1"/>
    <x v="6"/>
    <x v="1"/>
    <x v="1"/>
    <m/>
  </r>
  <r>
    <x v="2"/>
    <x v="45"/>
    <n v="650"/>
    <x v="1"/>
    <x v="6"/>
    <x v="1"/>
    <x v="1"/>
    <m/>
  </r>
  <r>
    <x v="3"/>
    <x v="3"/>
    <n v="550"/>
    <x v="1"/>
    <x v="6"/>
    <x v="1"/>
    <x v="1"/>
    <m/>
  </r>
  <r>
    <x v="4"/>
    <x v="64"/>
    <n v="450"/>
    <x v="1"/>
    <x v="6"/>
    <x v="1"/>
    <x v="1"/>
    <m/>
  </r>
  <r>
    <x v="5"/>
    <x v="44"/>
    <n v="350"/>
    <x v="1"/>
    <x v="6"/>
    <x v="1"/>
    <x v="1"/>
    <m/>
  </r>
  <r>
    <x v="6"/>
    <x v="43"/>
    <n v="350"/>
    <x v="1"/>
    <x v="6"/>
    <x v="1"/>
    <x v="1"/>
    <m/>
  </r>
  <r>
    <x v="7"/>
    <x v="65"/>
    <n v="250"/>
    <x v="1"/>
    <x v="6"/>
    <x v="1"/>
    <x v="1"/>
    <m/>
  </r>
  <r>
    <x v="1"/>
    <x v="65"/>
    <n v="750"/>
    <x v="1"/>
    <x v="6"/>
    <x v="2"/>
    <x v="1"/>
    <n v="70"/>
  </r>
  <r>
    <x v="2"/>
    <x v="31"/>
    <n v="650"/>
    <x v="1"/>
    <x v="6"/>
    <x v="2"/>
    <x v="1"/>
    <n v="70"/>
  </r>
  <r>
    <x v="3"/>
    <x v="64"/>
    <n v="550"/>
    <x v="1"/>
    <x v="6"/>
    <x v="2"/>
    <x v="1"/>
    <n v="70"/>
  </r>
  <r>
    <x v="4"/>
    <x v="45"/>
    <n v="450"/>
    <x v="1"/>
    <x v="6"/>
    <x v="2"/>
    <x v="1"/>
    <n v="70"/>
  </r>
  <r>
    <x v="5"/>
    <x v="3"/>
    <n v="350"/>
    <x v="1"/>
    <x v="6"/>
    <x v="2"/>
    <x v="1"/>
    <n v="70"/>
  </r>
  <r>
    <x v="6"/>
    <x v="43"/>
    <n v="350"/>
    <x v="1"/>
    <x v="6"/>
    <x v="2"/>
    <x v="1"/>
    <n v="70"/>
  </r>
  <r>
    <x v="7"/>
    <x v="44"/>
    <n v="250"/>
    <x v="1"/>
    <x v="6"/>
    <x v="2"/>
    <x v="1"/>
    <n v="70"/>
  </r>
  <r>
    <x v="1"/>
    <x v="30"/>
    <n v="1050"/>
    <x v="2"/>
    <x v="2"/>
    <x v="1"/>
    <x v="1"/>
    <m/>
  </r>
  <r>
    <x v="2"/>
    <x v="16"/>
    <n v="950"/>
    <x v="2"/>
    <x v="2"/>
    <x v="1"/>
    <x v="1"/>
    <m/>
  </r>
  <r>
    <x v="3"/>
    <x v="17"/>
    <n v="850"/>
    <x v="2"/>
    <x v="2"/>
    <x v="1"/>
    <x v="1"/>
    <m/>
  </r>
  <r>
    <x v="4"/>
    <x v="29"/>
    <n v="750"/>
    <x v="2"/>
    <x v="2"/>
    <x v="1"/>
    <x v="1"/>
    <m/>
  </r>
  <r>
    <x v="5"/>
    <x v="24"/>
    <n v="650"/>
    <x v="2"/>
    <x v="2"/>
    <x v="1"/>
    <x v="1"/>
    <m/>
  </r>
  <r>
    <x v="6"/>
    <x v="7"/>
    <n v="650"/>
    <x v="2"/>
    <x v="2"/>
    <x v="1"/>
    <x v="1"/>
    <m/>
  </r>
  <r>
    <x v="7"/>
    <x v="66"/>
    <n v="550"/>
    <x v="2"/>
    <x v="2"/>
    <x v="1"/>
    <x v="1"/>
    <m/>
  </r>
  <r>
    <x v="8"/>
    <x v="26"/>
    <n v="550"/>
    <x v="2"/>
    <x v="2"/>
    <x v="1"/>
    <x v="1"/>
    <m/>
  </r>
  <r>
    <x v="9"/>
    <x v="22"/>
    <n v="450"/>
    <x v="2"/>
    <x v="2"/>
    <x v="1"/>
    <x v="2"/>
    <m/>
  </r>
  <r>
    <x v="10"/>
    <x v="67"/>
    <n v="450"/>
    <x v="2"/>
    <x v="2"/>
    <x v="1"/>
    <x v="1"/>
    <m/>
  </r>
  <r>
    <x v="11"/>
    <x v="27"/>
    <n v="450"/>
    <x v="2"/>
    <x v="2"/>
    <x v="1"/>
    <x v="2"/>
    <m/>
  </r>
  <r>
    <x v="12"/>
    <x v="10"/>
    <n v="450"/>
    <x v="2"/>
    <x v="2"/>
    <x v="1"/>
    <x v="1"/>
    <m/>
  </r>
  <r>
    <x v="13"/>
    <x v="4"/>
    <n v="350"/>
    <x v="2"/>
    <x v="2"/>
    <x v="1"/>
    <x v="1"/>
    <m/>
  </r>
  <r>
    <x v="14"/>
    <x v="68"/>
    <n v="350"/>
    <x v="2"/>
    <x v="2"/>
    <x v="1"/>
    <x v="2"/>
    <m/>
  </r>
  <r>
    <x v="15"/>
    <x v="69"/>
    <n v="350"/>
    <x v="2"/>
    <x v="2"/>
    <x v="1"/>
    <x v="2"/>
    <m/>
  </r>
  <r>
    <x v="16"/>
    <x v="25"/>
    <n v="350"/>
    <x v="2"/>
    <x v="2"/>
    <x v="1"/>
    <x v="1"/>
    <m/>
  </r>
  <r>
    <x v="17"/>
    <x v="21"/>
    <n v="250"/>
    <x v="2"/>
    <x v="2"/>
    <x v="1"/>
    <x v="2"/>
    <m/>
  </r>
  <r>
    <x v="18"/>
    <x v="14"/>
    <n v="250"/>
    <x v="2"/>
    <x v="2"/>
    <x v="1"/>
    <x v="1"/>
    <m/>
  </r>
  <r>
    <x v="1"/>
    <x v="17"/>
    <n v="1050"/>
    <x v="2"/>
    <x v="2"/>
    <x v="2"/>
    <x v="1"/>
    <n v="70"/>
  </r>
  <r>
    <x v="2"/>
    <x v="24"/>
    <n v="950"/>
    <x v="2"/>
    <x v="2"/>
    <x v="2"/>
    <x v="1"/>
    <n v="70"/>
  </r>
  <r>
    <x v="3"/>
    <x v="66"/>
    <n v="850"/>
    <x v="2"/>
    <x v="2"/>
    <x v="2"/>
    <x v="1"/>
    <n v="70"/>
  </r>
  <r>
    <x v="4"/>
    <x v="29"/>
    <n v="750"/>
    <x v="2"/>
    <x v="2"/>
    <x v="2"/>
    <x v="1"/>
    <n v="70"/>
  </r>
  <r>
    <x v="5"/>
    <x v="68"/>
    <n v="650"/>
    <x v="2"/>
    <x v="2"/>
    <x v="2"/>
    <x v="2"/>
    <n v="70"/>
  </r>
  <r>
    <x v="6"/>
    <x v="10"/>
    <n v="650"/>
    <x v="2"/>
    <x v="2"/>
    <x v="2"/>
    <x v="1"/>
    <n v="70"/>
  </r>
  <r>
    <x v="7"/>
    <x v="67"/>
    <n v="550"/>
    <x v="2"/>
    <x v="2"/>
    <x v="2"/>
    <x v="1"/>
    <n v="70"/>
  </r>
  <r>
    <x v="8"/>
    <x v="7"/>
    <n v="550"/>
    <x v="2"/>
    <x v="2"/>
    <x v="2"/>
    <x v="1"/>
    <n v="70"/>
  </r>
  <r>
    <x v="9"/>
    <x v="14"/>
    <n v="450"/>
    <x v="2"/>
    <x v="2"/>
    <x v="2"/>
    <x v="1"/>
    <n v="70"/>
  </r>
  <r>
    <x v="10"/>
    <x v="16"/>
    <n v="450"/>
    <x v="2"/>
    <x v="2"/>
    <x v="2"/>
    <x v="1"/>
    <n v="70"/>
  </r>
  <r>
    <x v="11"/>
    <x v="30"/>
    <n v="450"/>
    <x v="2"/>
    <x v="2"/>
    <x v="2"/>
    <x v="1"/>
    <n v="70"/>
  </r>
  <r>
    <x v="12"/>
    <x v="26"/>
    <n v="450"/>
    <x v="2"/>
    <x v="2"/>
    <x v="2"/>
    <x v="1"/>
    <n v="70"/>
  </r>
  <r>
    <x v="13"/>
    <x v="25"/>
    <n v="350"/>
    <x v="2"/>
    <x v="2"/>
    <x v="2"/>
    <x v="1"/>
    <n v="70"/>
  </r>
  <r>
    <x v="14"/>
    <x v="27"/>
    <n v="350"/>
    <x v="2"/>
    <x v="2"/>
    <x v="2"/>
    <x v="2"/>
    <n v="70"/>
  </r>
  <r>
    <x v="15"/>
    <x v="4"/>
    <n v="350"/>
    <x v="2"/>
    <x v="2"/>
    <x v="2"/>
    <x v="1"/>
    <n v="70"/>
  </r>
  <r>
    <x v="16"/>
    <x v="21"/>
    <n v="350"/>
    <x v="2"/>
    <x v="2"/>
    <x v="2"/>
    <x v="2"/>
    <n v="70"/>
  </r>
  <r>
    <x v="17"/>
    <x v="22"/>
    <n v="250"/>
    <x v="2"/>
    <x v="2"/>
    <x v="2"/>
    <x v="2"/>
    <n v="70"/>
  </r>
  <r>
    <x v="18"/>
    <x v="69"/>
    <n v="250"/>
    <x v="2"/>
    <x v="2"/>
    <x v="2"/>
    <x v="2"/>
    <n v="70"/>
  </r>
  <r>
    <x v="1"/>
    <x v="30"/>
    <n v="850"/>
    <x v="2"/>
    <x v="3"/>
    <x v="1"/>
    <x v="1"/>
    <m/>
  </r>
  <r>
    <x v="2"/>
    <x v="16"/>
    <n v="750"/>
    <x v="2"/>
    <x v="3"/>
    <x v="1"/>
    <x v="1"/>
    <m/>
  </r>
  <r>
    <x v="3"/>
    <x v="6"/>
    <n v="650"/>
    <x v="2"/>
    <x v="3"/>
    <x v="1"/>
    <x v="1"/>
    <m/>
  </r>
  <r>
    <x v="4"/>
    <x v="70"/>
    <n v="550"/>
    <x v="2"/>
    <x v="3"/>
    <x v="1"/>
    <x v="1"/>
    <m/>
  </r>
  <r>
    <x v="5"/>
    <x v="15"/>
    <n v="450"/>
    <x v="2"/>
    <x v="3"/>
    <x v="1"/>
    <x v="2"/>
    <m/>
  </r>
  <r>
    <x v="6"/>
    <x v="60"/>
    <n v="450"/>
    <x v="2"/>
    <x v="3"/>
    <x v="1"/>
    <x v="1"/>
    <m/>
  </r>
  <r>
    <x v="7"/>
    <x v="25"/>
    <n v="350"/>
    <x v="2"/>
    <x v="3"/>
    <x v="1"/>
    <x v="1"/>
    <m/>
  </r>
  <r>
    <x v="8"/>
    <x v="61"/>
    <n v="350"/>
    <x v="2"/>
    <x v="3"/>
    <x v="1"/>
    <x v="1"/>
    <m/>
  </r>
  <r>
    <x v="9"/>
    <x v="22"/>
    <n v="250"/>
    <x v="2"/>
    <x v="3"/>
    <x v="1"/>
    <x v="2"/>
    <m/>
  </r>
  <r>
    <x v="1"/>
    <x v="15"/>
    <n v="850"/>
    <x v="2"/>
    <x v="3"/>
    <x v="2"/>
    <x v="2"/>
    <n v="70"/>
  </r>
  <r>
    <x v="2"/>
    <x v="6"/>
    <n v="750"/>
    <x v="2"/>
    <x v="3"/>
    <x v="2"/>
    <x v="1"/>
    <n v="70"/>
  </r>
  <r>
    <x v="3"/>
    <x v="61"/>
    <n v="650"/>
    <x v="2"/>
    <x v="3"/>
    <x v="2"/>
    <x v="1"/>
    <n v="70"/>
  </r>
  <r>
    <x v="4"/>
    <x v="60"/>
    <n v="550"/>
    <x v="2"/>
    <x v="3"/>
    <x v="2"/>
    <x v="1"/>
    <n v="70"/>
  </r>
  <r>
    <x v="5"/>
    <x v="70"/>
    <n v="450"/>
    <x v="2"/>
    <x v="3"/>
    <x v="2"/>
    <x v="1"/>
    <n v="70"/>
  </r>
  <r>
    <x v="6"/>
    <x v="30"/>
    <n v="450"/>
    <x v="2"/>
    <x v="3"/>
    <x v="2"/>
    <x v="1"/>
    <n v="70"/>
  </r>
  <r>
    <x v="7"/>
    <x v="25"/>
    <n v="350"/>
    <x v="2"/>
    <x v="3"/>
    <x v="2"/>
    <x v="1"/>
    <n v="70"/>
  </r>
  <r>
    <x v="8"/>
    <x v="16"/>
    <n v="350"/>
    <x v="2"/>
    <x v="3"/>
    <x v="2"/>
    <x v="1"/>
    <n v="70"/>
  </r>
  <r>
    <x v="9"/>
    <x v="22"/>
    <n v="250"/>
    <x v="2"/>
    <x v="3"/>
    <x v="2"/>
    <x v="2"/>
    <n v="70"/>
  </r>
  <r>
    <x v="1"/>
    <x v="31"/>
    <n v="650"/>
    <x v="2"/>
    <x v="4"/>
    <x v="1"/>
    <x v="1"/>
    <m/>
  </r>
  <r>
    <x v="2"/>
    <x v="10"/>
    <n v="550"/>
    <x v="2"/>
    <x v="4"/>
    <x v="1"/>
    <x v="1"/>
    <m/>
  </r>
  <r>
    <x v="3"/>
    <x v="23"/>
    <n v="450"/>
    <x v="2"/>
    <x v="4"/>
    <x v="1"/>
    <x v="2"/>
    <m/>
  </r>
  <r>
    <x v="4"/>
    <x v="28"/>
    <n v="350"/>
    <x v="2"/>
    <x v="4"/>
    <x v="1"/>
    <x v="1"/>
    <m/>
  </r>
  <r>
    <x v="5"/>
    <x v="29"/>
    <n v="250"/>
    <x v="2"/>
    <x v="4"/>
    <x v="1"/>
    <x v="1"/>
    <m/>
  </r>
  <r>
    <x v="6"/>
    <x v="32"/>
    <n v="250"/>
    <x v="2"/>
    <x v="4"/>
    <x v="1"/>
    <x v="1"/>
    <m/>
  </r>
  <r>
    <x v="1"/>
    <x v="31"/>
    <n v="650"/>
    <x v="2"/>
    <x v="4"/>
    <x v="2"/>
    <x v="1"/>
    <n v="70"/>
  </r>
  <r>
    <x v="2"/>
    <x v="29"/>
    <n v="550"/>
    <x v="2"/>
    <x v="4"/>
    <x v="2"/>
    <x v="1"/>
    <n v="70"/>
  </r>
  <r>
    <x v="3"/>
    <x v="28"/>
    <n v="450"/>
    <x v="2"/>
    <x v="4"/>
    <x v="2"/>
    <x v="1"/>
    <n v="70"/>
  </r>
  <r>
    <x v="4"/>
    <x v="10"/>
    <n v="350"/>
    <x v="2"/>
    <x v="4"/>
    <x v="2"/>
    <x v="1"/>
    <n v="70"/>
  </r>
  <r>
    <x v="5"/>
    <x v="32"/>
    <n v="250"/>
    <x v="2"/>
    <x v="4"/>
    <x v="2"/>
    <x v="1"/>
    <n v="70"/>
  </r>
  <r>
    <x v="6"/>
    <x v="23"/>
    <n v="250"/>
    <x v="2"/>
    <x v="4"/>
    <x v="2"/>
    <x v="2"/>
    <n v="70"/>
  </r>
  <r>
    <x v="1"/>
    <x v="37"/>
    <n v="650"/>
    <x v="2"/>
    <x v="5"/>
    <x v="1"/>
    <x v="1"/>
    <m/>
  </r>
  <r>
    <x v="2"/>
    <x v="38"/>
    <n v="550"/>
    <x v="2"/>
    <x v="5"/>
    <x v="1"/>
    <x v="1"/>
    <m/>
  </r>
  <r>
    <x v="3"/>
    <x v="36"/>
    <n v="450"/>
    <x v="2"/>
    <x v="5"/>
    <x v="1"/>
    <x v="1"/>
    <m/>
  </r>
  <r>
    <x v="4"/>
    <x v="1"/>
    <n v="350"/>
    <x v="2"/>
    <x v="5"/>
    <x v="1"/>
    <x v="1"/>
    <m/>
  </r>
  <r>
    <x v="5"/>
    <x v="39"/>
    <n v="250"/>
    <x v="2"/>
    <x v="5"/>
    <x v="1"/>
    <x v="1"/>
    <m/>
  </r>
  <r>
    <x v="6"/>
    <x v="40"/>
    <n v="250"/>
    <x v="2"/>
    <x v="5"/>
    <x v="1"/>
    <x v="1"/>
    <m/>
  </r>
  <r>
    <x v="1"/>
    <x v="1"/>
    <n v="650"/>
    <x v="2"/>
    <x v="5"/>
    <x v="2"/>
    <x v="1"/>
    <n v="70"/>
  </r>
  <r>
    <x v="2"/>
    <x v="37"/>
    <n v="550"/>
    <x v="2"/>
    <x v="5"/>
    <x v="2"/>
    <x v="1"/>
    <n v="70"/>
  </r>
  <r>
    <x v="3"/>
    <x v="39"/>
    <n v="450"/>
    <x v="2"/>
    <x v="5"/>
    <x v="2"/>
    <x v="1"/>
    <n v="70"/>
  </r>
  <r>
    <x v="4"/>
    <x v="36"/>
    <n v="350"/>
    <x v="2"/>
    <x v="5"/>
    <x v="2"/>
    <x v="1"/>
    <n v="70"/>
  </r>
  <r>
    <x v="5"/>
    <x v="38"/>
    <n v="250"/>
    <x v="2"/>
    <x v="5"/>
    <x v="2"/>
    <x v="1"/>
    <n v="70"/>
  </r>
  <r>
    <x v="6"/>
    <x v="71"/>
    <n v="250"/>
    <x v="2"/>
    <x v="5"/>
    <x v="2"/>
    <x v="1"/>
    <n v="70"/>
  </r>
  <r>
    <x v="1"/>
    <x v="14"/>
    <n v="850"/>
    <x v="2"/>
    <x v="7"/>
    <x v="1"/>
    <x v="1"/>
    <m/>
  </r>
  <r>
    <x v="2"/>
    <x v="2"/>
    <n v="750"/>
    <x v="2"/>
    <x v="7"/>
    <x v="1"/>
    <x v="1"/>
    <m/>
  </r>
  <r>
    <x v="3"/>
    <x v="48"/>
    <n v="650"/>
    <x v="2"/>
    <x v="7"/>
    <x v="1"/>
    <x v="1"/>
    <m/>
  </r>
  <r>
    <x v="4"/>
    <x v="72"/>
    <n v="550"/>
    <x v="2"/>
    <x v="7"/>
    <x v="1"/>
    <x v="1"/>
    <m/>
  </r>
  <r>
    <x v="5"/>
    <x v="17"/>
    <n v="450"/>
    <x v="2"/>
    <x v="7"/>
    <x v="1"/>
    <x v="1"/>
    <m/>
  </r>
  <r>
    <x v="6"/>
    <x v="51"/>
    <n v="450"/>
    <x v="2"/>
    <x v="7"/>
    <x v="1"/>
    <x v="1"/>
    <m/>
  </r>
  <r>
    <x v="7"/>
    <x v="30"/>
    <n v="350"/>
    <x v="2"/>
    <x v="7"/>
    <x v="1"/>
    <x v="1"/>
    <m/>
  </r>
  <r>
    <x v="8"/>
    <x v="73"/>
    <n v="350"/>
    <x v="2"/>
    <x v="7"/>
    <x v="1"/>
    <x v="1"/>
    <m/>
  </r>
  <r>
    <x v="9"/>
    <x v="29"/>
    <n v="250"/>
    <x v="2"/>
    <x v="7"/>
    <x v="1"/>
    <x v="1"/>
    <m/>
  </r>
  <r>
    <x v="1"/>
    <x v="2"/>
    <n v="850"/>
    <x v="2"/>
    <x v="7"/>
    <x v="2"/>
    <x v="1"/>
    <n v="70"/>
  </r>
  <r>
    <x v="2"/>
    <x v="30"/>
    <n v="750"/>
    <x v="2"/>
    <x v="7"/>
    <x v="2"/>
    <x v="1"/>
    <n v="70"/>
  </r>
  <r>
    <x v="3"/>
    <x v="51"/>
    <n v="650"/>
    <x v="2"/>
    <x v="7"/>
    <x v="2"/>
    <x v="1"/>
    <n v="70"/>
  </r>
  <r>
    <x v="4"/>
    <x v="17"/>
    <n v="550"/>
    <x v="2"/>
    <x v="7"/>
    <x v="2"/>
    <x v="1"/>
    <n v="70"/>
  </r>
  <r>
    <x v="5"/>
    <x v="14"/>
    <n v="450"/>
    <x v="2"/>
    <x v="7"/>
    <x v="2"/>
    <x v="1"/>
    <n v="70"/>
  </r>
  <r>
    <x v="6"/>
    <x v="48"/>
    <n v="450"/>
    <x v="2"/>
    <x v="7"/>
    <x v="2"/>
    <x v="1"/>
    <n v="70"/>
  </r>
  <r>
    <x v="7"/>
    <x v="72"/>
    <n v="350"/>
    <x v="2"/>
    <x v="7"/>
    <x v="2"/>
    <x v="1"/>
    <n v="70"/>
  </r>
  <r>
    <x v="8"/>
    <x v="73"/>
    <n v="350"/>
    <x v="2"/>
    <x v="7"/>
    <x v="2"/>
    <x v="1"/>
    <n v="70"/>
  </r>
  <r>
    <x v="9"/>
    <x v="29"/>
    <n v="250"/>
    <x v="2"/>
    <x v="7"/>
    <x v="2"/>
    <x v="1"/>
    <n v="70"/>
  </r>
  <r>
    <x v="1"/>
    <x v="74"/>
    <n v="750"/>
    <x v="2"/>
    <x v="8"/>
    <x v="1"/>
    <x v="1"/>
    <m/>
  </r>
  <r>
    <x v="2"/>
    <x v="55"/>
    <n v="650"/>
    <x v="2"/>
    <x v="8"/>
    <x v="1"/>
    <x v="1"/>
    <m/>
  </r>
  <r>
    <x v="3"/>
    <x v="75"/>
    <n v="550"/>
    <x v="2"/>
    <x v="8"/>
    <x v="1"/>
    <x v="1"/>
    <m/>
  </r>
  <r>
    <x v="4"/>
    <x v="76"/>
    <n v="450"/>
    <x v="2"/>
    <x v="8"/>
    <x v="1"/>
    <x v="1"/>
    <m/>
  </r>
  <r>
    <x v="5"/>
    <x v="56"/>
    <n v="350"/>
    <x v="2"/>
    <x v="8"/>
    <x v="1"/>
    <x v="1"/>
    <m/>
  </r>
  <r>
    <x v="6"/>
    <x v="54"/>
    <n v="350"/>
    <x v="2"/>
    <x v="8"/>
    <x v="1"/>
    <x v="1"/>
    <m/>
  </r>
  <r>
    <x v="7"/>
    <x v="53"/>
    <n v="250"/>
    <x v="2"/>
    <x v="8"/>
    <x v="1"/>
    <x v="1"/>
    <m/>
  </r>
  <r>
    <x v="1"/>
    <x v="74"/>
    <n v="750"/>
    <x v="2"/>
    <x v="8"/>
    <x v="2"/>
    <x v="1"/>
    <n v="70"/>
  </r>
  <r>
    <x v="2"/>
    <x v="55"/>
    <n v="650"/>
    <x v="2"/>
    <x v="8"/>
    <x v="2"/>
    <x v="1"/>
    <n v="70"/>
  </r>
  <r>
    <x v="3"/>
    <x v="75"/>
    <n v="550"/>
    <x v="2"/>
    <x v="8"/>
    <x v="2"/>
    <x v="1"/>
    <n v="70"/>
  </r>
  <r>
    <x v="4"/>
    <x v="76"/>
    <n v="450"/>
    <x v="2"/>
    <x v="8"/>
    <x v="2"/>
    <x v="1"/>
    <n v="70"/>
  </r>
  <r>
    <x v="5"/>
    <x v="56"/>
    <n v="350"/>
    <x v="2"/>
    <x v="8"/>
    <x v="2"/>
    <x v="1"/>
    <n v="70"/>
  </r>
  <r>
    <x v="6"/>
    <x v="54"/>
    <n v="350"/>
    <x v="2"/>
    <x v="8"/>
    <x v="2"/>
    <x v="1"/>
    <n v="70"/>
  </r>
  <r>
    <x v="7"/>
    <x v="53"/>
    <n v="250"/>
    <x v="2"/>
    <x v="8"/>
    <x v="2"/>
    <x v="1"/>
    <n v="70"/>
  </r>
  <r>
    <x v="1"/>
    <x v="59"/>
    <n v="850"/>
    <x v="3"/>
    <x v="2"/>
    <x v="1"/>
    <x v="1"/>
    <m/>
  </r>
  <r>
    <x v="2"/>
    <x v="26"/>
    <n v="750"/>
    <x v="3"/>
    <x v="2"/>
    <x v="1"/>
    <x v="1"/>
    <m/>
  </r>
  <r>
    <x v="3"/>
    <x v="77"/>
    <n v="650"/>
    <x v="3"/>
    <x v="2"/>
    <x v="1"/>
    <x v="1"/>
    <m/>
  </r>
  <r>
    <x v="4"/>
    <x v="7"/>
    <n v="550"/>
    <x v="3"/>
    <x v="2"/>
    <x v="1"/>
    <x v="1"/>
    <m/>
  </r>
  <r>
    <x v="5"/>
    <x v="78"/>
    <n v="450"/>
    <x v="3"/>
    <x v="2"/>
    <x v="1"/>
    <x v="1"/>
    <m/>
  </r>
  <r>
    <x v="6"/>
    <x v="48"/>
    <n v="450"/>
    <x v="3"/>
    <x v="2"/>
    <x v="1"/>
    <x v="1"/>
    <m/>
  </r>
  <r>
    <x v="7"/>
    <x v="25"/>
    <n v="350"/>
    <x v="3"/>
    <x v="2"/>
    <x v="1"/>
    <x v="1"/>
    <m/>
  </r>
  <r>
    <x v="8"/>
    <x v="24"/>
    <n v="350"/>
    <x v="3"/>
    <x v="2"/>
    <x v="1"/>
    <x v="1"/>
    <m/>
  </r>
  <r>
    <x v="9"/>
    <x v="58"/>
    <n v="250"/>
    <x v="3"/>
    <x v="2"/>
    <x v="1"/>
    <x v="1"/>
    <m/>
  </r>
  <r>
    <x v="10"/>
    <x v="28"/>
    <n v="250"/>
    <x v="3"/>
    <x v="2"/>
    <x v="1"/>
    <x v="1"/>
    <m/>
  </r>
  <r>
    <x v="11"/>
    <x v="22"/>
    <n v="250"/>
    <x v="3"/>
    <x v="2"/>
    <x v="1"/>
    <x v="2"/>
    <m/>
  </r>
  <r>
    <x v="1"/>
    <x v="59"/>
    <n v="850"/>
    <x v="3"/>
    <x v="2"/>
    <x v="2"/>
    <x v="1"/>
    <n v="70"/>
  </r>
  <r>
    <x v="2"/>
    <x v="7"/>
    <n v="750"/>
    <x v="3"/>
    <x v="2"/>
    <x v="2"/>
    <x v="1"/>
    <n v="70"/>
  </r>
  <r>
    <x v="3"/>
    <x v="28"/>
    <n v="650"/>
    <x v="3"/>
    <x v="2"/>
    <x v="2"/>
    <x v="1"/>
    <n v="70"/>
  </r>
  <r>
    <x v="4"/>
    <x v="26"/>
    <n v="550"/>
    <x v="3"/>
    <x v="2"/>
    <x v="2"/>
    <x v="1"/>
    <n v="70"/>
  </r>
  <r>
    <x v="5"/>
    <x v="24"/>
    <n v="450"/>
    <x v="3"/>
    <x v="2"/>
    <x v="2"/>
    <x v="1"/>
    <n v="70"/>
  </r>
  <r>
    <x v="6"/>
    <x v="78"/>
    <n v="450"/>
    <x v="3"/>
    <x v="2"/>
    <x v="2"/>
    <x v="1"/>
    <n v="70"/>
  </r>
  <r>
    <x v="7"/>
    <x v="22"/>
    <n v="350"/>
    <x v="3"/>
    <x v="2"/>
    <x v="2"/>
    <x v="2"/>
    <n v="70"/>
  </r>
  <r>
    <x v="8"/>
    <x v="48"/>
    <n v="350"/>
    <x v="3"/>
    <x v="2"/>
    <x v="2"/>
    <x v="1"/>
    <n v="70"/>
  </r>
  <r>
    <x v="9"/>
    <x v="77"/>
    <n v="250"/>
    <x v="3"/>
    <x v="2"/>
    <x v="2"/>
    <x v="1"/>
    <n v="70"/>
  </r>
  <r>
    <x v="10"/>
    <x v="58"/>
    <n v="250"/>
    <x v="3"/>
    <x v="2"/>
    <x v="2"/>
    <x v="1"/>
    <n v="70"/>
  </r>
  <r>
    <x v="11"/>
    <x v="25"/>
    <n v="250"/>
    <x v="3"/>
    <x v="2"/>
    <x v="2"/>
    <x v="1"/>
    <n v="70"/>
  </r>
  <r>
    <x v="1"/>
    <x v="60"/>
    <n v="850"/>
    <x v="3"/>
    <x v="3"/>
    <x v="1"/>
    <x v="1"/>
    <m/>
  </r>
  <r>
    <x v="2"/>
    <x v="7"/>
    <n v="750"/>
    <x v="3"/>
    <x v="3"/>
    <x v="1"/>
    <x v="1"/>
    <m/>
  </r>
  <r>
    <x v="3"/>
    <x v="68"/>
    <n v="650"/>
    <x v="3"/>
    <x v="3"/>
    <x v="1"/>
    <x v="2"/>
    <m/>
  </r>
  <r>
    <x v="4"/>
    <x v="61"/>
    <n v="550"/>
    <x v="3"/>
    <x v="3"/>
    <x v="1"/>
    <x v="1"/>
    <m/>
  </r>
  <r>
    <x v="5"/>
    <x v="33"/>
    <n v="450"/>
    <x v="3"/>
    <x v="3"/>
    <x v="1"/>
    <x v="1"/>
    <m/>
  </r>
  <r>
    <x v="6"/>
    <x v="32"/>
    <n v="450"/>
    <x v="3"/>
    <x v="3"/>
    <x v="1"/>
    <x v="1"/>
    <m/>
  </r>
  <r>
    <x v="7"/>
    <x v="27"/>
    <n v="350"/>
    <x v="3"/>
    <x v="3"/>
    <x v="1"/>
    <x v="2"/>
    <m/>
  </r>
  <r>
    <x v="8"/>
    <x v="34"/>
    <n v="350"/>
    <x v="3"/>
    <x v="3"/>
    <x v="1"/>
    <x v="1"/>
    <m/>
  </r>
  <r>
    <x v="9"/>
    <x v="79"/>
    <n v="250"/>
    <x v="3"/>
    <x v="3"/>
    <x v="1"/>
    <x v="1"/>
    <m/>
  </r>
  <r>
    <x v="10"/>
    <x v="80"/>
    <n v="250"/>
    <x v="3"/>
    <x v="3"/>
    <x v="1"/>
    <x v="2"/>
    <m/>
  </r>
  <r>
    <x v="11"/>
    <x v="69"/>
    <n v="250"/>
    <x v="3"/>
    <x v="3"/>
    <x v="1"/>
    <x v="2"/>
    <m/>
  </r>
  <r>
    <x v="12"/>
    <x v="10"/>
    <n v="250"/>
    <x v="3"/>
    <x v="3"/>
    <x v="1"/>
    <x v="1"/>
    <m/>
  </r>
  <r>
    <x v="1"/>
    <x v="7"/>
    <n v="850"/>
    <x v="3"/>
    <x v="3"/>
    <x v="2"/>
    <x v="1"/>
    <n v="70"/>
  </r>
  <r>
    <x v="2"/>
    <x v="60"/>
    <n v="750"/>
    <x v="3"/>
    <x v="3"/>
    <x v="2"/>
    <x v="1"/>
    <n v="70"/>
  </r>
  <r>
    <x v="3"/>
    <x v="10"/>
    <n v="650"/>
    <x v="3"/>
    <x v="3"/>
    <x v="2"/>
    <x v="1"/>
    <n v="70"/>
  </r>
  <r>
    <x v="4"/>
    <x v="61"/>
    <n v="550"/>
    <x v="3"/>
    <x v="3"/>
    <x v="2"/>
    <x v="1"/>
    <n v="70"/>
  </r>
  <r>
    <x v="5"/>
    <x v="34"/>
    <n v="450"/>
    <x v="3"/>
    <x v="3"/>
    <x v="2"/>
    <x v="1"/>
    <n v="70"/>
  </r>
  <r>
    <x v="6"/>
    <x v="33"/>
    <n v="450"/>
    <x v="3"/>
    <x v="3"/>
    <x v="2"/>
    <x v="1"/>
    <n v="70"/>
  </r>
  <r>
    <x v="7"/>
    <x v="79"/>
    <n v="350"/>
    <x v="3"/>
    <x v="3"/>
    <x v="2"/>
    <x v="1"/>
    <n v="70"/>
  </r>
  <r>
    <x v="8"/>
    <x v="68"/>
    <n v="350"/>
    <x v="3"/>
    <x v="3"/>
    <x v="2"/>
    <x v="2"/>
    <n v="70"/>
  </r>
  <r>
    <x v="9"/>
    <x v="80"/>
    <n v="250"/>
    <x v="3"/>
    <x v="3"/>
    <x v="2"/>
    <x v="2"/>
    <n v="70"/>
  </r>
  <r>
    <x v="10"/>
    <x v="32"/>
    <n v="250"/>
    <x v="3"/>
    <x v="3"/>
    <x v="2"/>
    <x v="1"/>
    <n v="70"/>
  </r>
  <r>
    <x v="11"/>
    <x v="27"/>
    <n v="250"/>
    <x v="3"/>
    <x v="3"/>
    <x v="2"/>
    <x v="2"/>
    <n v="70"/>
  </r>
  <r>
    <x v="12"/>
    <x v="69"/>
    <n v="250"/>
    <x v="3"/>
    <x v="3"/>
    <x v="2"/>
    <x v="2"/>
    <n v="70"/>
  </r>
  <r>
    <x v="1"/>
    <x v="43"/>
    <n v="850"/>
    <x v="3"/>
    <x v="4"/>
    <x v="1"/>
    <x v="1"/>
    <m/>
  </r>
  <r>
    <x v="2"/>
    <x v="31"/>
    <n v="750"/>
    <x v="3"/>
    <x v="4"/>
    <x v="1"/>
    <x v="1"/>
    <m/>
  </r>
  <r>
    <x v="3"/>
    <x v="10"/>
    <n v="650"/>
    <x v="3"/>
    <x v="4"/>
    <x v="1"/>
    <x v="1"/>
    <m/>
  </r>
  <r>
    <x v="4"/>
    <x v="63"/>
    <n v="550"/>
    <x v="3"/>
    <x v="4"/>
    <x v="1"/>
    <x v="1"/>
    <m/>
  </r>
  <r>
    <x v="5"/>
    <x v="6"/>
    <n v="450"/>
    <x v="3"/>
    <x v="4"/>
    <x v="1"/>
    <x v="1"/>
    <m/>
  </r>
  <r>
    <x v="6"/>
    <x v="35"/>
    <n v="450"/>
    <x v="3"/>
    <x v="4"/>
    <x v="1"/>
    <x v="1"/>
    <m/>
  </r>
  <r>
    <x v="7"/>
    <x v="7"/>
    <n v="350"/>
    <x v="3"/>
    <x v="4"/>
    <x v="1"/>
    <x v="1"/>
    <m/>
  </r>
  <r>
    <x v="8"/>
    <x v="60"/>
    <n v="350"/>
    <x v="3"/>
    <x v="4"/>
    <x v="1"/>
    <x v="1"/>
    <m/>
  </r>
  <r>
    <x v="9"/>
    <x v="27"/>
    <n v="250"/>
    <x v="3"/>
    <x v="4"/>
    <x v="1"/>
    <x v="2"/>
    <m/>
  </r>
  <r>
    <x v="10"/>
    <x v="15"/>
    <n v="250"/>
    <x v="3"/>
    <x v="4"/>
    <x v="1"/>
    <x v="2"/>
    <m/>
  </r>
  <r>
    <x v="11"/>
    <x v="81"/>
    <n v="250"/>
    <x v="3"/>
    <x v="4"/>
    <x v="1"/>
    <x v="1"/>
    <m/>
  </r>
  <r>
    <x v="12"/>
    <x v="32"/>
    <n v="250"/>
    <x v="3"/>
    <x v="4"/>
    <x v="1"/>
    <x v="1"/>
    <m/>
  </r>
  <r>
    <x v="1"/>
    <x v="63"/>
    <n v="850"/>
    <x v="3"/>
    <x v="4"/>
    <x v="2"/>
    <x v="1"/>
    <n v="70"/>
  </r>
  <r>
    <x v="2"/>
    <x v="6"/>
    <n v="750"/>
    <x v="3"/>
    <x v="4"/>
    <x v="2"/>
    <x v="1"/>
    <n v="70"/>
  </r>
  <r>
    <x v="3"/>
    <x v="15"/>
    <n v="650"/>
    <x v="3"/>
    <x v="4"/>
    <x v="2"/>
    <x v="2"/>
    <n v="70"/>
  </r>
  <r>
    <x v="4"/>
    <x v="31"/>
    <n v="550"/>
    <x v="3"/>
    <x v="4"/>
    <x v="2"/>
    <x v="1"/>
    <n v="70"/>
  </r>
  <r>
    <x v="5"/>
    <x v="7"/>
    <n v="450"/>
    <x v="3"/>
    <x v="4"/>
    <x v="2"/>
    <x v="1"/>
    <n v="70"/>
  </r>
  <r>
    <x v="6"/>
    <x v="10"/>
    <n v="450"/>
    <x v="3"/>
    <x v="4"/>
    <x v="2"/>
    <x v="1"/>
    <n v="70"/>
  </r>
  <r>
    <x v="7"/>
    <x v="60"/>
    <n v="350"/>
    <x v="3"/>
    <x v="4"/>
    <x v="2"/>
    <x v="1"/>
    <n v="70"/>
  </r>
  <r>
    <x v="8"/>
    <x v="27"/>
    <n v="350"/>
    <x v="3"/>
    <x v="4"/>
    <x v="2"/>
    <x v="2"/>
    <n v="70"/>
  </r>
  <r>
    <x v="9"/>
    <x v="43"/>
    <n v="250"/>
    <x v="3"/>
    <x v="4"/>
    <x v="2"/>
    <x v="1"/>
    <n v="70"/>
  </r>
  <r>
    <x v="10"/>
    <x v="81"/>
    <n v="250"/>
    <x v="3"/>
    <x v="4"/>
    <x v="2"/>
    <x v="1"/>
    <n v="70"/>
  </r>
  <r>
    <x v="11"/>
    <x v="32"/>
    <n v="250"/>
    <x v="3"/>
    <x v="4"/>
    <x v="2"/>
    <x v="1"/>
    <n v="70"/>
  </r>
  <r>
    <x v="12"/>
    <x v="35"/>
    <n v="250"/>
    <x v="3"/>
    <x v="4"/>
    <x v="2"/>
    <x v="1"/>
    <n v="70"/>
  </r>
  <r>
    <x v="1"/>
    <x v="37"/>
    <n v="750"/>
    <x v="3"/>
    <x v="5"/>
    <x v="1"/>
    <x v="1"/>
    <m/>
  </r>
  <r>
    <x v="2"/>
    <x v="1"/>
    <n v="650"/>
    <x v="3"/>
    <x v="5"/>
    <x v="1"/>
    <x v="1"/>
    <m/>
  </r>
  <r>
    <x v="3"/>
    <x v="36"/>
    <n v="550"/>
    <x v="3"/>
    <x v="5"/>
    <x v="1"/>
    <x v="1"/>
    <m/>
  </r>
  <r>
    <x v="4"/>
    <x v="39"/>
    <n v="450"/>
    <x v="3"/>
    <x v="5"/>
    <x v="1"/>
    <x v="1"/>
    <m/>
  </r>
  <r>
    <x v="5"/>
    <x v="38"/>
    <n v="350"/>
    <x v="3"/>
    <x v="5"/>
    <x v="1"/>
    <x v="1"/>
    <m/>
  </r>
  <r>
    <x v="6"/>
    <x v="40"/>
    <n v="350"/>
    <x v="3"/>
    <x v="5"/>
    <x v="1"/>
    <x v="1"/>
    <m/>
  </r>
  <r>
    <x v="7"/>
    <x v="41"/>
    <n v="250"/>
    <x v="3"/>
    <x v="5"/>
    <x v="1"/>
    <x v="2"/>
    <m/>
  </r>
  <r>
    <x v="1"/>
    <x v="1"/>
    <n v="750"/>
    <x v="3"/>
    <x v="5"/>
    <x v="2"/>
    <x v="1"/>
    <n v="70"/>
  </r>
  <r>
    <x v="2"/>
    <x v="37"/>
    <n v="650"/>
    <x v="3"/>
    <x v="5"/>
    <x v="2"/>
    <x v="1"/>
    <n v="70"/>
  </r>
  <r>
    <x v="3"/>
    <x v="40"/>
    <n v="550"/>
    <x v="3"/>
    <x v="5"/>
    <x v="2"/>
    <x v="1"/>
    <n v="70"/>
  </r>
  <r>
    <x v="4"/>
    <x v="36"/>
    <n v="450"/>
    <x v="3"/>
    <x v="5"/>
    <x v="2"/>
    <x v="1"/>
    <n v="70"/>
  </r>
  <r>
    <x v="5"/>
    <x v="39"/>
    <n v="350"/>
    <x v="3"/>
    <x v="5"/>
    <x v="2"/>
    <x v="1"/>
    <n v="70"/>
  </r>
  <r>
    <x v="6"/>
    <x v="38"/>
    <n v="350"/>
    <x v="3"/>
    <x v="5"/>
    <x v="2"/>
    <x v="1"/>
    <n v="70"/>
  </r>
  <r>
    <x v="7"/>
    <x v="41"/>
    <n v="250"/>
    <x v="3"/>
    <x v="5"/>
    <x v="2"/>
    <x v="2"/>
    <n v="70"/>
  </r>
  <r>
    <x v="1"/>
    <x v="82"/>
    <n v="750"/>
    <x v="3"/>
    <x v="8"/>
    <x v="1"/>
    <x v="1"/>
    <m/>
  </r>
  <r>
    <x v="2"/>
    <x v="83"/>
    <n v="650"/>
    <x v="3"/>
    <x v="8"/>
    <x v="1"/>
    <x v="1"/>
    <m/>
  </r>
  <r>
    <x v="3"/>
    <x v="75"/>
    <n v="550"/>
    <x v="3"/>
    <x v="8"/>
    <x v="1"/>
    <x v="1"/>
    <m/>
  </r>
  <r>
    <x v="4"/>
    <x v="84"/>
    <n v="450"/>
    <x v="3"/>
    <x v="8"/>
    <x v="1"/>
    <x v="1"/>
    <m/>
  </r>
  <r>
    <x v="5"/>
    <x v="57"/>
    <n v="350"/>
    <x v="3"/>
    <x v="8"/>
    <x v="1"/>
    <x v="1"/>
    <m/>
  </r>
  <r>
    <x v="6"/>
    <x v="54"/>
    <n v="350"/>
    <x v="3"/>
    <x v="8"/>
    <x v="1"/>
    <x v="1"/>
    <m/>
  </r>
  <r>
    <x v="7"/>
    <x v="74"/>
    <n v="250"/>
    <x v="3"/>
    <x v="8"/>
    <x v="1"/>
    <x v="1"/>
    <m/>
  </r>
  <r>
    <x v="8"/>
    <x v="56"/>
    <n v="250"/>
    <x v="3"/>
    <x v="8"/>
    <x v="1"/>
    <x v="1"/>
    <m/>
  </r>
  <r>
    <x v="1"/>
    <x v="84"/>
    <n v="750"/>
    <x v="3"/>
    <x v="8"/>
    <x v="2"/>
    <x v="1"/>
    <n v="70"/>
  </r>
  <r>
    <x v="2"/>
    <x v="74"/>
    <n v="650"/>
    <x v="3"/>
    <x v="8"/>
    <x v="2"/>
    <x v="1"/>
    <n v="70"/>
  </r>
  <r>
    <x v="3"/>
    <x v="82"/>
    <n v="550"/>
    <x v="3"/>
    <x v="8"/>
    <x v="2"/>
    <x v="1"/>
    <n v="70"/>
  </r>
  <r>
    <x v="4"/>
    <x v="83"/>
    <n v="450"/>
    <x v="3"/>
    <x v="8"/>
    <x v="2"/>
    <x v="1"/>
    <n v="70"/>
  </r>
  <r>
    <x v="5"/>
    <x v="75"/>
    <n v="350"/>
    <x v="3"/>
    <x v="8"/>
    <x v="2"/>
    <x v="1"/>
    <n v="70"/>
  </r>
  <r>
    <x v="6"/>
    <x v="57"/>
    <n v="350"/>
    <x v="3"/>
    <x v="8"/>
    <x v="2"/>
    <x v="1"/>
    <n v="70"/>
  </r>
  <r>
    <x v="7"/>
    <x v="56"/>
    <n v="250"/>
    <x v="3"/>
    <x v="8"/>
    <x v="2"/>
    <x v="1"/>
    <n v="70"/>
  </r>
  <r>
    <x v="8"/>
    <x v="54"/>
    <n v="250"/>
    <x v="3"/>
    <x v="8"/>
    <x v="2"/>
    <x v="1"/>
    <n v="70"/>
  </r>
  <r>
    <x v="1"/>
    <x v="29"/>
    <n v="950"/>
    <x v="3"/>
    <x v="7"/>
    <x v="1"/>
    <x v="1"/>
    <m/>
  </r>
  <r>
    <x v="2"/>
    <x v="17"/>
    <n v="850"/>
    <x v="3"/>
    <x v="7"/>
    <x v="1"/>
    <x v="1"/>
    <m/>
  </r>
  <r>
    <x v="3"/>
    <x v="51"/>
    <n v="750"/>
    <x v="3"/>
    <x v="7"/>
    <x v="1"/>
    <x v="1"/>
    <m/>
  </r>
  <r>
    <x v="4"/>
    <x v="28"/>
    <n v="650"/>
    <x v="3"/>
    <x v="7"/>
    <x v="1"/>
    <x v="1"/>
    <m/>
  </r>
  <r>
    <x v="5"/>
    <x v="85"/>
    <n v="550"/>
    <x v="3"/>
    <x v="7"/>
    <x v="1"/>
    <x v="1"/>
    <m/>
  </r>
  <r>
    <x v="6"/>
    <x v="44"/>
    <n v="550"/>
    <x v="3"/>
    <x v="7"/>
    <x v="1"/>
    <x v="1"/>
    <m/>
  </r>
  <r>
    <x v="7"/>
    <x v="47"/>
    <n v="450"/>
    <x v="3"/>
    <x v="7"/>
    <x v="1"/>
    <x v="1"/>
    <m/>
  </r>
  <r>
    <x v="8"/>
    <x v="86"/>
    <n v="450"/>
    <x v="3"/>
    <x v="7"/>
    <x v="1"/>
    <x v="2"/>
    <m/>
  </r>
  <r>
    <x v="9"/>
    <x v="2"/>
    <n v="350"/>
    <x v="3"/>
    <x v="7"/>
    <x v="1"/>
    <x v="1"/>
    <m/>
  </r>
  <r>
    <x v="10"/>
    <x v="46"/>
    <n v="350"/>
    <x v="3"/>
    <x v="7"/>
    <x v="1"/>
    <x v="1"/>
    <m/>
  </r>
  <r>
    <x v="11"/>
    <x v="9"/>
    <n v="350"/>
    <x v="3"/>
    <x v="7"/>
    <x v="1"/>
    <x v="1"/>
    <m/>
  </r>
  <r>
    <x v="12"/>
    <x v="20"/>
    <n v="350"/>
    <x v="3"/>
    <x v="7"/>
    <x v="1"/>
    <x v="2"/>
    <m/>
  </r>
  <r>
    <x v="13"/>
    <x v="70"/>
    <n v="250"/>
    <x v="3"/>
    <x v="7"/>
    <x v="1"/>
    <x v="1"/>
    <m/>
  </r>
  <r>
    <x v="14"/>
    <x v="62"/>
    <n v="250"/>
    <x v="3"/>
    <x v="7"/>
    <x v="1"/>
    <x v="1"/>
    <m/>
  </r>
  <r>
    <x v="15"/>
    <x v="26"/>
    <n v="250"/>
    <x v="3"/>
    <x v="7"/>
    <x v="1"/>
    <x v="1"/>
    <m/>
  </r>
  <r>
    <x v="1"/>
    <x v="51"/>
    <n v="950"/>
    <x v="3"/>
    <x v="7"/>
    <x v="2"/>
    <x v="1"/>
    <n v="70"/>
  </r>
  <r>
    <x v="2"/>
    <x v="70"/>
    <n v="850"/>
    <x v="3"/>
    <x v="7"/>
    <x v="2"/>
    <x v="1"/>
    <n v="70"/>
  </r>
  <r>
    <x v="3"/>
    <x v="17"/>
    <n v="750"/>
    <x v="3"/>
    <x v="7"/>
    <x v="2"/>
    <x v="1"/>
    <n v="70"/>
  </r>
  <r>
    <x v="4"/>
    <x v="46"/>
    <n v="650"/>
    <x v="3"/>
    <x v="7"/>
    <x v="2"/>
    <x v="1"/>
    <n v="70"/>
  </r>
  <r>
    <x v="5"/>
    <x v="26"/>
    <n v="550"/>
    <x v="3"/>
    <x v="7"/>
    <x v="2"/>
    <x v="1"/>
    <n v="70"/>
  </r>
  <r>
    <x v="6"/>
    <x v="9"/>
    <n v="550"/>
    <x v="3"/>
    <x v="7"/>
    <x v="2"/>
    <x v="1"/>
    <n v="70"/>
  </r>
  <r>
    <x v="7"/>
    <x v="2"/>
    <n v="450"/>
    <x v="3"/>
    <x v="7"/>
    <x v="2"/>
    <x v="1"/>
    <n v="70"/>
  </r>
  <r>
    <x v="8"/>
    <x v="29"/>
    <n v="450"/>
    <x v="3"/>
    <x v="7"/>
    <x v="2"/>
    <x v="1"/>
    <n v="70"/>
  </r>
  <r>
    <x v="9"/>
    <x v="44"/>
    <n v="350"/>
    <x v="3"/>
    <x v="7"/>
    <x v="2"/>
    <x v="1"/>
    <n v="70"/>
  </r>
  <r>
    <x v="10"/>
    <x v="47"/>
    <n v="350"/>
    <x v="3"/>
    <x v="7"/>
    <x v="2"/>
    <x v="1"/>
    <n v="70"/>
  </r>
  <r>
    <x v="11"/>
    <x v="86"/>
    <n v="350"/>
    <x v="3"/>
    <x v="7"/>
    <x v="2"/>
    <x v="2"/>
    <n v="70"/>
  </r>
  <r>
    <x v="12"/>
    <x v="20"/>
    <n v="350"/>
    <x v="3"/>
    <x v="7"/>
    <x v="2"/>
    <x v="2"/>
    <n v="70"/>
  </r>
  <r>
    <x v="13"/>
    <x v="62"/>
    <n v="250"/>
    <x v="3"/>
    <x v="7"/>
    <x v="2"/>
    <x v="1"/>
    <n v="70"/>
  </r>
  <r>
    <x v="14"/>
    <x v="28"/>
    <n v="250"/>
    <x v="3"/>
    <x v="7"/>
    <x v="2"/>
    <x v="1"/>
    <n v="70"/>
  </r>
  <r>
    <x v="15"/>
    <x v="85"/>
    <n v="250"/>
    <x v="3"/>
    <x v="7"/>
    <x v="2"/>
    <x v="1"/>
    <n v="70"/>
  </r>
  <r>
    <x v="1"/>
    <x v="6"/>
    <n v="950"/>
    <x v="4"/>
    <x v="2"/>
    <x v="1"/>
    <x v="1"/>
    <m/>
  </r>
  <r>
    <x v="2"/>
    <x v="26"/>
    <n v="850"/>
    <x v="4"/>
    <x v="2"/>
    <x v="1"/>
    <x v="1"/>
    <m/>
  </r>
  <r>
    <x v="3"/>
    <x v="27"/>
    <n v="750"/>
    <x v="4"/>
    <x v="2"/>
    <x v="1"/>
    <x v="2"/>
    <m/>
  </r>
  <r>
    <x v="4"/>
    <x v="7"/>
    <n v="650"/>
    <x v="4"/>
    <x v="2"/>
    <x v="1"/>
    <x v="1"/>
    <m/>
  </r>
  <r>
    <x v="5"/>
    <x v="15"/>
    <n v="550"/>
    <x v="4"/>
    <x v="2"/>
    <x v="1"/>
    <x v="2"/>
    <m/>
  </r>
  <r>
    <x v="6"/>
    <x v="87"/>
    <n v="550"/>
    <x v="4"/>
    <x v="2"/>
    <x v="1"/>
    <x v="1"/>
    <m/>
  </r>
  <r>
    <x v="7"/>
    <x v="28"/>
    <n v="450"/>
    <x v="4"/>
    <x v="2"/>
    <x v="1"/>
    <x v="1"/>
    <m/>
  </r>
  <r>
    <x v="8"/>
    <x v="88"/>
    <n v="450"/>
    <x v="4"/>
    <x v="2"/>
    <x v="1"/>
    <x v="2"/>
    <m/>
  </r>
  <r>
    <x v="9"/>
    <x v="77"/>
    <n v="350"/>
    <x v="4"/>
    <x v="2"/>
    <x v="1"/>
    <x v="1"/>
    <m/>
  </r>
  <r>
    <x v="10"/>
    <x v="89"/>
    <n v="350"/>
    <x v="4"/>
    <x v="2"/>
    <x v="1"/>
    <x v="1"/>
    <m/>
  </r>
  <r>
    <x v="11"/>
    <x v="30"/>
    <n v="350"/>
    <x v="4"/>
    <x v="2"/>
    <x v="1"/>
    <x v="1"/>
    <m/>
  </r>
  <r>
    <x v="12"/>
    <x v="14"/>
    <n v="350"/>
    <x v="4"/>
    <x v="2"/>
    <x v="1"/>
    <x v="1"/>
    <m/>
  </r>
  <r>
    <x v="13"/>
    <x v="29"/>
    <n v="250"/>
    <x v="4"/>
    <x v="2"/>
    <x v="1"/>
    <x v="1"/>
    <m/>
  </r>
  <r>
    <x v="1"/>
    <x v="6"/>
    <n v="950"/>
    <x v="4"/>
    <x v="2"/>
    <x v="2"/>
    <x v="1"/>
    <n v="70"/>
  </r>
  <r>
    <x v="2"/>
    <x v="28"/>
    <n v="850"/>
    <x v="4"/>
    <x v="2"/>
    <x v="2"/>
    <x v="1"/>
    <n v="70"/>
  </r>
  <r>
    <x v="3"/>
    <x v="30"/>
    <n v="750"/>
    <x v="4"/>
    <x v="2"/>
    <x v="2"/>
    <x v="1"/>
    <n v="70"/>
  </r>
  <r>
    <x v="4"/>
    <x v="26"/>
    <n v="650"/>
    <x v="4"/>
    <x v="2"/>
    <x v="2"/>
    <x v="1"/>
    <n v="70"/>
  </r>
  <r>
    <x v="5"/>
    <x v="87"/>
    <n v="550"/>
    <x v="4"/>
    <x v="2"/>
    <x v="2"/>
    <x v="1"/>
    <n v="70"/>
  </r>
  <r>
    <x v="6"/>
    <x v="15"/>
    <n v="550"/>
    <x v="4"/>
    <x v="2"/>
    <x v="2"/>
    <x v="2"/>
    <n v="70"/>
  </r>
  <r>
    <x v="7"/>
    <x v="77"/>
    <n v="450"/>
    <x v="4"/>
    <x v="2"/>
    <x v="2"/>
    <x v="1"/>
    <n v="70"/>
  </r>
  <r>
    <x v="8"/>
    <x v="7"/>
    <n v="450"/>
    <x v="4"/>
    <x v="2"/>
    <x v="2"/>
    <x v="1"/>
    <n v="70"/>
  </r>
  <r>
    <x v="9"/>
    <x v="88"/>
    <n v="350"/>
    <x v="4"/>
    <x v="2"/>
    <x v="2"/>
    <x v="2"/>
    <n v="70"/>
  </r>
  <r>
    <x v="10"/>
    <x v="29"/>
    <n v="350"/>
    <x v="4"/>
    <x v="2"/>
    <x v="2"/>
    <x v="1"/>
    <n v="70"/>
  </r>
  <r>
    <x v="11"/>
    <x v="14"/>
    <n v="350"/>
    <x v="4"/>
    <x v="2"/>
    <x v="2"/>
    <x v="1"/>
    <n v="70"/>
  </r>
  <r>
    <x v="12"/>
    <x v="27"/>
    <n v="350"/>
    <x v="4"/>
    <x v="2"/>
    <x v="2"/>
    <x v="2"/>
    <n v="70"/>
  </r>
  <r>
    <x v="13"/>
    <x v="89"/>
    <n v="250"/>
    <x v="4"/>
    <x v="2"/>
    <x v="2"/>
    <x v="1"/>
    <n v="70"/>
  </r>
  <r>
    <x v="1"/>
    <x v="30"/>
    <n v="750"/>
    <x v="4"/>
    <x v="3"/>
    <x v="1"/>
    <x v="1"/>
    <m/>
  </r>
  <r>
    <x v="2"/>
    <x v="61"/>
    <n v="650"/>
    <x v="4"/>
    <x v="3"/>
    <x v="1"/>
    <x v="1"/>
    <m/>
  </r>
  <r>
    <x v="3"/>
    <x v="79"/>
    <n v="550"/>
    <x v="4"/>
    <x v="3"/>
    <x v="1"/>
    <x v="1"/>
    <m/>
  </r>
  <r>
    <x v="4"/>
    <x v="60"/>
    <n v="450"/>
    <x v="4"/>
    <x v="3"/>
    <x v="1"/>
    <x v="1"/>
    <m/>
  </r>
  <r>
    <x v="5"/>
    <x v="22"/>
    <n v="350"/>
    <x v="4"/>
    <x v="3"/>
    <x v="1"/>
    <x v="2"/>
    <m/>
  </r>
  <r>
    <x v="6"/>
    <x v="29"/>
    <n v="350"/>
    <x v="4"/>
    <x v="3"/>
    <x v="1"/>
    <x v="1"/>
    <m/>
  </r>
  <r>
    <x v="7"/>
    <x v="28"/>
    <n v="250"/>
    <x v="4"/>
    <x v="3"/>
    <x v="1"/>
    <x v="1"/>
    <m/>
  </r>
  <r>
    <x v="1"/>
    <x v="29"/>
    <n v="750"/>
    <x v="4"/>
    <x v="3"/>
    <x v="2"/>
    <x v="1"/>
    <n v="70"/>
  </r>
  <r>
    <x v="2"/>
    <x v="30"/>
    <n v="650"/>
    <x v="4"/>
    <x v="3"/>
    <x v="2"/>
    <x v="1"/>
    <n v="70"/>
  </r>
  <r>
    <x v="3"/>
    <x v="60"/>
    <n v="550"/>
    <x v="4"/>
    <x v="3"/>
    <x v="2"/>
    <x v="1"/>
    <n v="70"/>
  </r>
  <r>
    <x v="4"/>
    <x v="61"/>
    <n v="450"/>
    <x v="4"/>
    <x v="3"/>
    <x v="2"/>
    <x v="1"/>
    <n v="70"/>
  </r>
  <r>
    <x v="5"/>
    <x v="28"/>
    <n v="350"/>
    <x v="4"/>
    <x v="3"/>
    <x v="2"/>
    <x v="1"/>
    <n v="70"/>
  </r>
  <r>
    <x v="6"/>
    <x v="79"/>
    <n v="350"/>
    <x v="4"/>
    <x v="3"/>
    <x v="2"/>
    <x v="1"/>
    <n v="70"/>
  </r>
  <r>
    <x v="7"/>
    <x v="22"/>
    <n v="250"/>
    <x v="4"/>
    <x v="3"/>
    <x v="2"/>
    <x v="2"/>
    <n v="70"/>
  </r>
  <r>
    <x v="1"/>
    <x v="15"/>
    <n v="750"/>
    <x v="4"/>
    <x v="4"/>
    <x v="1"/>
    <x v="2"/>
    <m/>
  </r>
  <r>
    <x v="2"/>
    <x v="63"/>
    <n v="650"/>
    <x v="4"/>
    <x v="4"/>
    <x v="1"/>
    <x v="1"/>
    <m/>
  </r>
  <r>
    <x v="3"/>
    <x v="23"/>
    <n v="550"/>
    <x v="4"/>
    <x v="4"/>
    <x v="1"/>
    <x v="2"/>
    <m/>
  </r>
  <r>
    <x v="4"/>
    <x v="10"/>
    <n v="450"/>
    <x v="4"/>
    <x v="4"/>
    <x v="1"/>
    <x v="1"/>
    <m/>
  </r>
  <r>
    <x v="5"/>
    <x v="90"/>
    <n v="350"/>
    <x v="4"/>
    <x v="4"/>
    <x v="1"/>
    <x v="1"/>
    <m/>
  </r>
  <r>
    <x v="6"/>
    <x v="60"/>
    <n v="350"/>
    <x v="4"/>
    <x v="4"/>
    <x v="1"/>
    <x v="1"/>
    <m/>
  </r>
  <r>
    <x v="7"/>
    <x v="22"/>
    <n v="250"/>
    <x v="4"/>
    <x v="4"/>
    <x v="1"/>
    <x v="2"/>
    <m/>
  </r>
  <r>
    <x v="1"/>
    <x v="63"/>
    <n v="750"/>
    <x v="4"/>
    <x v="4"/>
    <x v="2"/>
    <x v="1"/>
    <n v="70"/>
  </r>
  <r>
    <x v="2"/>
    <x v="60"/>
    <n v="650"/>
    <x v="4"/>
    <x v="4"/>
    <x v="2"/>
    <x v="1"/>
    <n v="70"/>
  </r>
  <r>
    <x v="3"/>
    <x v="15"/>
    <n v="550"/>
    <x v="4"/>
    <x v="4"/>
    <x v="2"/>
    <x v="2"/>
    <n v="70"/>
  </r>
  <r>
    <x v="4"/>
    <x v="10"/>
    <n v="450"/>
    <x v="4"/>
    <x v="4"/>
    <x v="2"/>
    <x v="1"/>
    <n v="70"/>
  </r>
  <r>
    <x v="5"/>
    <x v="90"/>
    <n v="350"/>
    <x v="4"/>
    <x v="4"/>
    <x v="2"/>
    <x v="1"/>
    <n v="70"/>
  </r>
  <r>
    <x v="6"/>
    <x v="23"/>
    <n v="350"/>
    <x v="4"/>
    <x v="4"/>
    <x v="2"/>
    <x v="2"/>
    <n v="70"/>
  </r>
  <r>
    <x v="7"/>
    <x v="22"/>
    <n v="250"/>
    <x v="4"/>
    <x v="4"/>
    <x v="2"/>
    <x v="2"/>
    <n v="70"/>
  </r>
  <r>
    <x v="1"/>
    <x v="37"/>
    <n v="650"/>
    <x v="4"/>
    <x v="5"/>
    <x v="1"/>
    <x v="1"/>
    <m/>
  </r>
  <r>
    <x v="2"/>
    <x v="1"/>
    <n v="550"/>
    <x v="4"/>
    <x v="5"/>
    <x v="1"/>
    <x v="1"/>
    <m/>
  </r>
  <r>
    <x v="3"/>
    <x v="91"/>
    <n v="450"/>
    <x v="4"/>
    <x v="5"/>
    <x v="1"/>
    <x v="1"/>
    <m/>
  </r>
  <r>
    <x v="4"/>
    <x v="39"/>
    <n v="350"/>
    <x v="4"/>
    <x v="5"/>
    <x v="1"/>
    <x v="1"/>
    <m/>
  </r>
  <r>
    <x v="5"/>
    <x v="38"/>
    <n v="250"/>
    <x v="4"/>
    <x v="5"/>
    <x v="1"/>
    <x v="1"/>
    <m/>
  </r>
  <r>
    <x v="1"/>
    <x v="37"/>
    <n v="650"/>
    <x v="4"/>
    <x v="5"/>
    <x v="2"/>
    <x v="1"/>
    <n v="70"/>
  </r>
  <r>
    <x v="2"/>
    <x v="1"/>
    <n v="550"/>
    <x v="4"/>
    <x v="5"/>
    <x v="2"/>
    <x v="1"/>
    <n v="70"/>
  </r>
  <r>
    <x v="3"/>
    <x v="39"/>
    <n v="450"/>
    <x v="4"/>
    <x v="5"/>
    <x v="2"/>
    <x v="1"/>
    <n v="70"/>
  </r>
  <r>
    <x v="4"/>
    <x v="91"/>
    <n v="350"/>
    <x v="4"/>
    <x v="5"/>
    <x v="2"/>
    <x v="1"/>
    <n v="70"/>
  </r>
  <r>
    <x v="5"/>
    <x v="38"/>
    <n v="250"/>
    <x v="4"/>
    <x v="5"/>
    <x v="2"/>
    <x v="1"/>
    <n v="70"/>
  </r>
  <r>
    <x v="1"/>
    <x v="48"/>
    <n v="650"/>
    <x v="4"/>
    <x v="6"/>
    <x v="1"/>
    <x v="1"/>
    <m/>
  </r>
  <r>
    <x v="2"/>
    <x v="3"/>
    <n v="550"/>
    <x v="4"/>
    <x v="6"/>
    <x v="1"/>
    <x v="1"/>
    <m/>
  </r>
  <r>
    <x v="3"/>
    <x v="43"/>
    <n v="450"/>
    <x v="4"/>
    <x v="6"/>
    <x v="1"/>
    <x v="1"/>
    <m/>
  </r>
  <r>
    <x v="4"/>
    <x v="44"/>
    <n v="350"/>
    <x v="4"/>
    <x v="6"/>
    <x v="1"/>
    <x v="1"/>
    <m/>
  </r>
  <r>
    <x v="5"/>
    <x v="92"/>
    <n v="250"/>
    <x v="4"/>
    <x v="6"/>
    <x v="1"/>
    <x v="1"/>
    <m/>
  </r>
  <r>
    <x v="1"/>
    <x v="3"/>
    <n v="650"/>
    <x v="4"/>
    <x v="6"/>
    <x v="2"/>
    <x v="1"/>
    <n v="70"/>
  </r>
  <r>
    <x v="2"/>
    <x v="44"/>
    <n v="550"/>
    <x v="4"/>
    <x v="6"/>
    <x v="2"/>
    <x v="1"/>
    <n v="70"/>
  </r>
  <r>
    <x v="3"/>
    <x v="48"/>
    <n v="450"/>
    <x v="4"/>
    <x v="6"/>
    <x v="2"/>
    <x v="1"/>
    <n v="70"/>
  </r>
  <r>
    <x v="4"/>
    <x v="43"/>
    <n v="350"/>
    <x v="4"/>
    <x v="6"/>
    <x v="2"/>
    <x v="1"/>
    <n v="70"/>
  </r>
  <r>
    <x v="5"/>
    <x v="92"/>
    <n v="250"/>
    <x v="4"/>
    <x v="6"/>
    <x v="2"/>
    <x v="1"/>
    <n v="70"/>
  </r>
  <r>
    <x v="1"/>
    <x v="51"/>
    <n v="850"/>
    <x v="4"/>
    <x v="7"/>
    <x v="1"/>
    <x v="1"/>
    <m/>
  </r>
  <r>
    <x v="2"/>
    <x v="72"/>
    <n v="750"/>
    <x v="4"/>
    <x v="7"/>
    <x v="1"/>
    <x v="1"/>
    <m/>
  </r>
  <r>
    <x v="3"/>
    <x v="17"/>
    <n v="650"/>
    <x v="4"/>
    <x v="7"/>
    <x v="1"/>
    <x v="1"/>
    <m/>
  </r>
  <r>
    <x v="4"/>
    <x v="16"/>
    <n v="550"/>
    <x v="4"/>
    <x v="7"/>
    <x v="1"/>
    <x v="1"/>
    <m/>
  </r>
  <r>
    <x v="5"/>
    <x v="9"/>
    <n v="450"/>
    <x v="4"/>
    <x v="7"/>
    <x v="1"/>
    <x v="1"/>
    <m/>
  </r>
  <r>
    <x v="6"/>
    <x v="30"/>
    <n v="450"/>
    <x v="4"/>
    <x v="7"/>
    <x v="1"/>
    <x v="1"/>
    <m/>
  </r>
  <r>
    <x v="7"/>
    <x v="48"/>
    <n v="350"/>
    <x v="4"/>
    <x v="7"/>
    <x v="1"/>
    <x v="1"/>
    <m/>
  </r>
  <r>
    <x v="8"/>
    <x v="93"/>
    <n v="350"/>
    <x v="4"/>
    <x v="7"/>
    <x v="1"/>
    <x v="1"/>
    <m/>
  </r>
  <r>
    <x v="9"/>
    <x v="2"/>
    <n v="250"/>
    <x v="4"/>
    <x v="7"/>
    <x v="1"/>
    <x v="1"/>
    <m/>
  </r>
  <r>
    <x v="1"/>
    <x v="51"/>
    <n v="850"/>
    <x v="4"/>
    <x v="7"/>
    <x v="2"/>
    <x v="1"/>
    <n v="70"/>
  </r>
  <r>
    <x v="2"/>
    <x v="17"/>
    <n v="750"/>
    <x v="4"/>
    <x v="7"/>
    <x v="2"/>
    <x v="1"/>
    <n v="70"/>
  </r>
  <r>
    <x v="3"/>
    <x v="72"/>
    <n v="650"/>
    <x v="4"/>
    <x v="7"/>
    <x v="2"/>
    <x v="1"/>
    <n v="70"/>
  </r>
  <r>
    <x v="4"/>
    <x v="48"/>
    <n v="550"/>
    <x v="4"/>
    <x v="7"/>
    <x v="2"/>
    <x v="1"/>
    <n v="70"/>
  </r>
  <r>
    <x v="5"/>
    <x v="16"/>
    <n v="450"/>
    <x v="4"/>
    <x v="7"/>
    <x v="2"/>
    <x v="1"/>
    <n v="70"/>
  </r>
  <r>
    <x v="6"/>
    <x v="93"/>
    <n v="450"/>
    <x v="4"/>
    <x v="7"/>
    <x v="2"/>
    <x v="1"/>
    <n v="70"/>
  </r>
  <r>
    <x v="7"/>
    <x v="2"/>
    <n v="350"/>
    <x v="4"/>
    <x v="7"/>
    <x v="2"/>
    <x v="1"/>
    <n v="70"/>
  </r>
  <r>
    <x v="8"/>
    <x v="30"/>
    <n v="350"/>
    <x v="4"/>
    <x v="7"/>
    <x v="2"/>
    <x v="1"/>
    <n v="70"/>
  </r>
  <r>
    <x v="9"/>
    <x v="9"/>
    <n v="250"/>
    <x v="4"/>
    <x v="7"/>
    <x v="2"/>
    <x v="1"/>
    <n v="70"/>
  </r>
  <r>
    <x v="10"/>
    <x v="94"/>
    <n v="250"/>
    <x v="4"/>
    <x v="7"/>
    <x v="2"/>
    <x v="1"/>
    <n v="70"/>
  </r>
  <r>
    <x v="0"/>
    <x v="0"/>
    <m/>
    <x v="30"/>
    <x v="9"/>
    <x v="0"/>
    <x v="0"/>
    <m/>
  </r>
  <r>
    <x v="0"/>
    <x v="0"/>
    <m/>
    <x v="30"/>
    <x v="9"/>
    <x v="0"/>
    <x v="0"/>
    <m/>
  </r>
  <r>
    <x v="0"/>
    <x v="0"/>
    <m/>
    <x v="30"/>
    <x v="9"/>
    <x v="0"/>
    <x v="0"/>
    <m/>
  </r>
  <r>
    <x v="0"/>
    <x v="0"/>
    <m/>
    <x v="30"/>
    <x v="9"/>
    <x v="0"/>
    <x v="0"/>
    <m/>
  </r>
  <r>
    <x v="0"/>
    <x v="0"/>
    <m/>
    <x v="30"/>
    <x v="9"/>
    <x v="0"/>
    <x v="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2">
  <r>
    <x v="0"/>
    <x v="0"/>
    <m/>
    <x v="0"/>
    <x v="0"/>
    <x v="0"/>
    <m/>
  </r>
  <r>
    <x v="0"/>
    <x v="0"/>
    <m/>
    <x v="1"/>
    <x v="0"/>
    <x v="0"/>
    <m/>
  </r>
  <r>
    <x v="0"/>
    <x v="0"/>
    <m/>
    <x v="2"/>
    <x v="0"/>
    <x v="0"/>
    <m/>
  </r>
  <r>
    <x v="0"/>
    <x v="0"/>
    <m/>
    <x v="3"/>
    <x v="0"/>
    <x v="0"/>
    <m/>
  </r>
  <r>
    <x v="0"/>
    <x v="0"/>
    <m/>
    <x v="4"/>
    <x v="0"/>
    <x v="0"/>
    <m/>
  </r>
  <r>
    <x v="0"/>
    <x v="0"/>
    <m/>
    <x v="5"/>
    <x v="0"/>
    <x v="0"/>
    <m/>
  </r>
  <r>
    <x v="0"/>
    <x v="0"/>
    <m/>
    <x v="6"/>
    <x v="0"/>
    <x v="0"/>
    <m/>
  </r>
  <r>
    <x v="0"/>
    <x v="0"/>
    <m/>
    <x v="7"/>
    <x v="0"/>
    <x v="0"/>
    <m/>
  </r>
  <r>
    <x v="0"/>
    <x v="0"/>
    <m/>
    <x v="8"/>
    <x v="0"/>
    <x v="0"/>
    <m/>
  </r>
  <r>
    <x v="0"/>
    <x v="0"/>
    <m/>
    <x v="9"/>
    <x v="0"/>
    <x v="0"/>
    <m/>
  </r>
  <r>
    <x v="0"/>
    <x v="0"/>
    <m/>
    <x v="10"/>
    <x v="0"/>
    <x v="0"/>
    <m/>
  </r>
  <r>
    <x v="0"/>
    <x v="0"/>
    <m/>
    <x v="11"/>
    <x v="0"/>
    <x v="0"/>
    <m/>
  </r>
  <r>
    <x v="0"/>
    <x v="0"/>
    <m/>
    <x v="12"/>
    <x v="0"/>
    <x v="0"/>
    <m/>
  </r>
  <r>
    <x v="0"/>
    <x v="0"/>
    <m/>
    <x v="13"/>
    <x v="0"/>
    <x v="0"/>
    <m/>
  </r>
  <r>
    <x v="0"/>
    <x v="0"/>
    <m/>
    <x v="14"/>
    <x v="0"/>
    <x v="0"/>
    <m/>
  </r>
  <r>
    <x v="0"/>
    <x v="0"/>
    <m/>
    <x v="15"/>
    <x v="0"/>
    <x v="0"/>
    <m/>
  </r>
  <r>
    <x v="0"/>
    <x v="0"/>
    <m/>
    <x v="16"/>
    <x v="0"/>
    <x v="0"/>
    <m/>
  </r>
  <r>
    <x v="0"/>
    <x v="0"/>
    <m/>
    <x v="17"/>
    <x v="0"/>
    <x v="0"/>
    <m/>
  </r>
  <r>
    <x v="0"/>
    <x v="0"/>
    <m/>
    <x v="18"/>
    <x v="0"/>
    <x v="0"/>
    <m/>
  </r>
  <r>
    <x v="0"/>
    <x v="0"/>
    <m/>
    <x v="19"/>
    <x v="0"/>
    <x v="0"/>
    <m/>
  </r>
  <r>
    <x v="0"/>
    <x v="0"/>
    <m/>
    <x v="20"/>
    <x v="0"/>
    <x v="0"/>
    <m/>
  </r>
  <r>
    <x v="0"/>
    <x v="0"/>
    <m/>
    <x v="21"/>
    <x v="0"/>
    <x v="0"/>
    <m/>
  </r>
  <r>
    <x v="0"/>
    <x v="0"/>
    <m/>
    <x v="22"/>
    <x v="0"/>
    <x v="0"/>
    <m/>
  </r>
  <r>
    <x v="0"/>
    <x v="0"/>
    <m/>
    <x v="23"/>
    <x v="0"/>
    <x v="0"/>
    <m/>
  </r>
  <r>
    <x v="0"/>
    <x v="0"/>
    <m/>
    <x v="24"/>
    <x v="0"/>
    <x v="0"/>
    <m/>
  </r>
  <r>
    <x v="0"/>
    <x v="0"/>
    <m/>
    <x v="25"/>
    <x v="0"/>
    <x v="0"/>
    <m/>
  </r>
  <r>
    <x v="0"/>
    <x v="0"/>
    <m/>
    <x v="26"/>
    <x v="0"/>
    <x v="0"/>
    <m/>
  </r>
  <r>
    <x v="0"/>
    <x v="0"/>
    <m/>
    <x v="27"/>
    <x v="0"/>
    <x v="0"/>
    <m/>
  </r>
  <r>
    <x v="0"/>
    <x v="0"/>
    <m/>
    <x v="28"/>
    <x v="0"/>
    <x v="0"/>
    <m/>
  </r>
  <r>
    <x v="0"/>
    <x v="0"/>
    <m/>
    <x v="29"/>
    <x v="0"/>
    <x v="0"/>
    <m/>
  </r>
  <r>
    <x v="1"/>
    <x v="1"/>
    <n v="1150"/>
    <x v="0"/>
    <x v="1"/>
    <x v="1"/>
    <s v="m"/>
  </r>
  <r>
    <x v="2"/>
    <x v="2"/>
    <n v="1050"/>
    <x v="0"/>
    <x v="1"/>
    <x v="1"/>
    <s v="m"/>
  </r>
  <r>
    <x v="3"/>
    <x v="3"/>
    <n v="950"/>
    <x v="0"/>
    <x v="1"/>
    <x v="1"/>
    <s v="m"/>
  </r>
  <r>
    <x v="4"/>
    <x v="4"/>
    <n v="850"/>
    <x v="0"/>
    <x v="1"/>
    <x v="1"/>
    <s v="m"/>
  </r>
  <r>
    <x v="5"/>
    <x v="5"/>
    <n v="750"/>
    <x v="0"/>
    <x v="1"/>
    <x v="1"/>
    <s v="m"/>
  </r>
  <r>
    <x v="6"/>
    <x v="6"/>
    <n v="750"/>
    <x v="0"/>
    <x v="1"/>
    <x v="1"/>
    <s v="m"/>
  </r>
  <r>
    <x v="7"/>
    <x v="7"/>
    <n v="650"/>
    <x v="0"/>
    <x v="1"/>
    <x v="1"/>
    <s v="m"/>
  </r>
  <r>
    <x v="8"/>
    <x v="8"/>
    <n v="650"/>
    <x v="0"/>
    <x v="1"/>
    <x v="1"/>
    <s v="m"/>
  </r>
  <r>
    <x v="9"/>
    <x v="9"/>
    <n v="550"/>
    <x v="0"/>
    <x v="1"/>
    <x v="1"/>
    <s v="m"/>
  </r>
  <r>
    <x v="10"/>
    <x v="10"/>
    <n v="550"/>
    <x v="0"/>
    <x v="1"/>
    <x v="1"/>
    <s v="m"/>
  </r>
  <r>
    <x v="11"/>
    <x v="11"/>
    <n v="550"/>
    <x v="0"/>
    <x v="1"/>
    <x v="1"/>
    <s v="m"/>
  </r>
  <r>
    <x v="12"/>
    <x v="12"/>
    <n v="550"/>
    <x v="0"/>
    <x v="1"/>
    <x v="1"/>
    <s v="ž"/>
  </r>
  <r>
    <x v="13"/>
    <x v="13"/>
    <n v="450"/>
    <x v="0"/>
    <x v="1"/>
    <x v="1"/>
    <s v="m"/>
  </r>
  <r>
    <x v="14"/>
    <x v="14"/>
    <n v="450"/>
    <x v="0"/>
    <x v="1"/>
    <x v="1"/>
    <s v="m"/>
  </r>
  <r>
    <x v="15"/>
    <x v="15"/>
    <n v="450"/>
    <x v="0"/>
    <x v="1"/>
    <x v="1"/>
    <s v="ž"/>
  </r>
  <r>
    <x v="16"/>
    <x v="16"/>
    <n v="450"/>
    <x v="0"/>
    <x v="1"/>
    <x v="1"/>
    <s v="m"/>
  </r>
  <r>
    <x v="17"/>
    <x v="17"/>
    <n v="350"/>
    <x v="0"/>
    <x v="1"/>
    <x v="1"/>
    <s v="m"/>
  </r>
  <r>
    <x v="18"/>
    <x v="18"/>
    <n v="350"/>
    <x v="0"/>
    <x v="1"/>
    <x v="1"/>
    <s v="ž"/>
  </r>
  <r>
    <x v="19"/>
    <x v="19"/>
    <n v="350"/>
    <x v="0"/>
    <x v="1"/>
    <x v="1"/>
    <s v="m"/>
  </r>
  <r>
    <x v="20"/>
    <x v="20"/>
    <n v="350"/>
    <x v="0"/>
    <x v="1"/>
    <x v="1"/>
    <s v="ž"/>
  </r>
  <r>
    <x v="21"/>
    <x v="21"/>
    <n v="350"/>
    <x v="0"/>
    <x v="1"/>
    <x v="1"/>
    <s v="ž"/>
  </r>
  <r>
    <x v="22"/>
    <x v="22"/>
    <n v="350"/>
    <x v="0"/>
    <x v="1"/>
    <x v="1"/>
    <s v="ž"/>
  </r>
  <r>
    <x v="23"/>
    <x v="23"/>
    <n v="350"/>
    <x v="0"/>
    <x v="1"/>
    <x v="1"/>
    <s v="ž"/>
  </r>
  <r>
    <x v="24"/>
    <x v="24"/>
    <n v="350"/>
    <x v="0"/>
    <x v="1"/>
    <x v="1"/>
    <s v="m"/>
  </r>
  <r>
    <x v="25"/>
    <x v="25"/>
    <n v="250"/>
    <x v="0"/>
    <x v="1"/>
    <x v="1"/>
    <s v="m"/>
  </r>
  <r>
    <x v="1"/>
    <x v="1"/>
    <n v="1150"/>
    <x v="0"/>
    <x v="1"/>
    <x v="2"/>
    <s v="m"/>
  </r>
  <r>
    <x v="2"/>
    <x v="13"/>
    <n v="1050"/>
    <x v="0"/>
    <x v="1"/>
    <x v="2"/>
    <s v="m"/>
  </r>
  <r>
    <x v="3"/>
    <x v="2"/>
    <n v="950"/>
    <x v="0"/>
    <x v="1"/>
    <x v="2"/>
    <s v="m"/>
  </r>
  <r>
    <x v="4"/>
    <x v="4"/>
    <n v="850"/>
    <x v="0"/>
    <x v="1"/>
    <x v="2"/>
    <s v="m"/>
  </r>
  <r>
    <x v="5"/>
    <x v="10"/>
    <n v="750"/>
    <x v="0"/>
    <x v="1"/>
    <x v="2"/>
    <s v="m"/>
  </r>
  <r>
    <x v="6"/>
    <x v="16"/>
    <n v="750"/>
    <x v="0"/>
    <x v="1"/>
    <x v="2"/>
    <s v="m"/>
  </r>
  <r>
    <x v="7"/>
    <x v="12"/>
    <n v="650"/>
    <x v="0"/>
    <x v="1"/>
    <x v="2"/>
    <s v="ž"/>
  </r>
  <r>
    <x v="8"/>
    <x v="7"/>
    <n v="650"/>
    <x v="0"/>
    <x v="1"/>
    <x v="2"/>
    <s v="m"/>
  </r>
  <r>
    <x v="9"/>
    <x v="6"/>
    <n v="550"/>
    <x v="0"/>
    <x v="1"/>
    <x v="2"/>
    <s v="m"/>
  </r>
  <r>
    <x v="10"/>
    <x v="3"/>
    <n v="550"/>
    <x v="0"/>
    <x v="1"/>
    <x v="2"/>
    <s v="m"/>
  </r>
  <r>
    <x v="11"/>
    <x v="24"/>
    <n v="550"/>
    <x v="0"/>
    <x v="1"/>
    <x v="2"/>
    <s v="m"/>
  </r>
  <r>
    <x v="12"/>
    <x v="8"/>
    <n v="550"/>
    <x v="0"/>
    <x v="1"/>
    <x v="2"/>
    <s v="m"/>
  </r>
  <r>
    <x v="13"/>
    <x v="11"/>
    <n v="450"/>
    <x v="0"/>
    <x v="1"/>
    <x v="2"/>
    <s v="m"/>
  </r>
  <r>
    <x v="14"/>
    <x v="21"/>
    <n v="450"/>
    <x v="0"/>
    <x v="1"/>
    <x v="2"/>
    <s v="ž"/>
  </r>
  <r>
    <x v="15"/>
    <x v="9"/>
    <n v="450"/>
    <x v="0"/>
    <x v="1"/>
    <x v="2"/>
    <s v="m"/>
  </r>
  <r>
    <x v="16"/>
    <x v="17"/>
    <n v="450"/>
    <x v="0"/>
    <x v="1"/>
    <x v="2"/>
    <s v="m"/>
  </r>
  <r>
    <x v="17"/>
    <x v="19"/>
    <n v="350"/>
    <x v="0"/>
    <x v="1"/>
    <x v="2"/>
    <s v="m"/>
  </r>
  <r>
    <x v="18"/>
    <x v="18"/>
    <n v="350"/>
    <x v="0"/>
    <x v="1"/>
    <x v="2"/>
    <s v="ž"/>
  </r>
  <r>
    <x v="19"/>
    <x v="22"/>
    <n v="350"/>
    <x v="0"/>
    <x v="1"/>
    <x v="2"/>
    <s v="ž"/>
  </r>
  <r>
    <x v="20"/>
    <x v="25"/>
    <n v="350"/>
    <x v="0"/>
    <x v="1"/>
    <x v="2"/>
    <s v="m"/>
  </r>
  <r>
    <x v="21"/>
    <x v="20"/>
    <n v="350"/>
    <x v="0"/>
    <x v="1"/>
    <x v="2"/>
    <s v="ž"/>
  </r>
  <r>
    <x v="22"/>
    <x v="15"/>
    <n v="350"/>
    <x v="0"/>
    <x v="1"/>
    <x v="2"/>
    <s v="ž"/>
  </r>
  <r>
    <x v="23"/>
    <x v="14"/>
    <n v="350"/>
    <x v="0"/>
    <x v="1"/>
    <x v="2"/>
    <s v="m"/>
  </r>
  <r>
    <x v="24"/>
    <x v="23"/>
    <n v="350"/>
    <x v="0"/>
    <x v="1"/>
    <x v="2"/>
    <s v="ž"/>
  </r>
  <r>
    <x v="25"/>
    <x v="5"/>
    <n v="250"/>
    <x v="0"/>
    <x v="1"/>
    <x v="2"/>
    <s v="m"/>
  </r>
  <r>
    <x v="1"/>
    <x v="19"/>
    <n v="850"/>
    <x v="0"/>
    <x v="2"/>
    <x v="1"/>
    <s v="m"/>
  </r>
  <r>
    <x v="2"/>
    <x v="2"/>
    <n v="750"/>
    <x v="0"/>
    <x v="2"/>
    <x v="1"/>
    <s v="m"/>
  </r>
  <r>
    <x v="3"/>
    <x v="26"/>
    <n v="650"/>
    <x v="0"/>
    <x v="2"/>
    <x v="1"/>
    <s v="m"/>
  </r>
  <r>
    <x v="4"/>
    <x v="16"/>
    <n v="550"/>
    <x v="0"/>
    <x v="2"/>
    <x v="1"/>
    <s v="m"/>
  </r>
  <r>
    <x v="5"/>
    <x v="27"/>
    <n v="450"/>
    <x v="0"/>
    <x v="2"/>
    <x v="1"/>
    <s v="ž"/>
  </r>
  <r>
    <x v="6"/>
    <x v="7"/>
    <n v="450"/>
    <x v="0"/>
    <x v="2"/>
    <x v="1"/>
    <s v="m"/>
  </r>
  <r>
    <x v="7"/>
    <x v="24"/>
    <n v="350"/>
    <x v="0"/>
    <x v="2"/>
    <x v="1"/>
    <s v="m"/>
  </r>
  <r>
    <x v="8"/>
    <x v="28"/>
    <n v="350"/>
    <x v="0"/>
    <x v="2"/>
    <x v="1"/>
    <s v="m"/>
  </r>
  <r>
    <x v="9"/>
    <x v="29"/>
    <n v="250"/>
    <x v="0"/>
    <x v="2"/>
    <x v="1"/>
    <s v="m"/>
  </r>
  <r>
    <x v="10"/>
    <x v="30"/>
    <n v="250"/>
    <x v="0"/>
    <x v="2"/>
    <x v="1"/>
    <s v="m"/>
  </r>
  <r>
    <x v="1"/>
    <x v="30"/>
    <n v="850"/>
    <x v="0"/>
    <x v="2"/>
    <x v="2"/>
    <s v="m"/>
  </r>
  <r>
    <x v="2"/>
    <x v="19"/>
    <n v="750"/>
    <x v="0"/>
    <x v="2"/>
    <x v="2"/>
    <s v="m"/>
  </r>
  <r>
    <x v="3"/>
    <x v="2"/>
    <n v="650"/>
    <x v="0"/>
    <x v="2"/>
    <x v="2"/>
    <s v="m"/>
  </r>
  <r>
    <x v="4"/>
    <x v="26"/>
    <n v="550"/>
    <x v="0"/>
    <x v="2"/>
    <x v="2"/>
    <s v="m"/>
  </r>
  <r>
    <x v="5"/>
    <x v="24"/>
    <n v="450"/>
    <x v="0"/>
    <x v="2"/>
    <x v="2"/>
    <s v="m"/>
  </r>
  <r>
    <x v="6"/>
    <x v="29"/>
    <n v="450"/>
    <x v="0"/>
    <x v="2"/>
    <x v="2"/>
    <s v="m"/>
  </r>
  <r>
    <x v="7"/>
    <x v="27"/>
    <n v="350"/>
    <x v="0"/>
    <x v="2"/>
    <x v="2"/>
    <s v="ž"/>
  </r>
  <r>
    <x v="8"/>
    <x v="7"/>
    <n v="350"/>
    <x v="0"/>
    <x v="2"/>
    <x v="2"/>
    <s v="m"/>
  </r>
  <r>
    <x v="9"/>
    <x v="16"/>
    <n v="250"/>
    <x v="0"/>
    <x v="2"/>
    <x v="2"/>
    <s v="m"/>
  </r>
  <r>
    <x v="10"/>
    <x v="28"/>
    <n v="250"/>
    <x v="0"/>
    <x v="2"/>
    <x v="2"/>
    <s v="m"/>
  </r>
  <r>
    <x v="1"/>
    <x v="30"/>
    <n v="650"/>
    <x v="0"/>
    <x v="3"/>
    <x v="1"/>
    <s v="m"/>
  </r>
  <r>
    <x v="2"/>
    <x v="10"/>
    <n v="550"/>
    <x v="0"/>
    <x v="3"/>
    <x v="1"/>
    <s v="m"/>
  </r>
  <r>
    <x v="3"/>
    <x v="25"/>
    <n v="450"/>
    <x v="0"/>
    <x v="3"/>
    <x v="1"/>
    <s v="m"/>
  </r>
  <r>
    <x v="4"/>
    <x v="29"/>
    <n v="350"/>
    <x v="0"/>
    <x v="3"/>
    <x v="1"/>
    <s v="m"/>
  </r>
  <r>
    <x v="5"/>
    <x v="16"/>
    <n v="250"/>
    <x v="0"/>
    <x v="3"/>
    <x v="1"/>
    <s v="m"/>
  </r>
  <r>
    <x v="1"/>
    <x v="30"/>
    <n v="650"/>
    <x v="0"/>
    <x v="3"/>
    <x v="2"/>
    <s v="m"/>
  </r>
  <r>
    <x v="2"/>
    <x v="16"/>
    <n v="550"/>
    <x v="0"/>
    <x v="3"/>
    <x v="2"/>
    <s v="m"/>
  </r>
  <r>
    <x v="3"/>
    <x v="10"/>
    <n v="450"/>
    <x v="0"/>
    <x v="3"/>
    <x v="2"/>
    <s v="m"/>
  </r>
  <r>
    <x v="4"/>
    <x v="29"/>
    <n v="350"/>
    <x v="0"/>
    <x v="3"/>
    <x v="2"/>
    <s v="m"/>
  </r>
  <r>
    <x v="5"/>
    <x v="25"/>
    <n v="250"/>
    <x v="0"/>
    <x v="3"/>
    <x v="2"/>
    <s v="m"/>
  </r>
  <r>
    <x v="1"/>
    <x v="31"/>
    <n v="850"/>
    <x v="0"/>
    <x v="4"/>
    <x v="1"/>
    <s v="m"/>
  </r>
  <r>
    <x v="2"/>
    <x v="29"/>
    <n v="750"/>
    <x v="0"/>
    <x v="4"/>
    <x v="1"/>
    <s v="m"/>
  </r>
  <r>
    <x v="3"/>
    <x v="30"/>
    <n v="650"/>
    <x v="0"/>
    <x v="4"/>
    <x v="1"/>
    <s v="m"/>
  </r>
  <r>
    <x v="4"/>
    <x v="22"/>
    <n v="550"/>
    <x v="0"/>
    <x v="4"/>
    <x v="1"/>
    <s v="ž"/>
  </r>
  <r>
    <x v="5"/>
    <x v="32"/>
    <n v="450"/>
    <x v="0"/>
    <x v="4"/>
    <x v="1"/>
    <s v="m"/>
  </r>
  <r>
    <x v="6"/>
    <x v="33"/>
    <n v="450"/>
    <x v="0"/>
    <x v="4"/>
    <x v="1"/>
    <s v="m"/>
  </r>
  <r>
    <x v="7"/>
    <x v="34"/>
    <n v="350"/>
    <x v="0"/>
    <x v="4"/>
    <x v="1"/>
    <s v="m"/>
  </r>
  <r>
    <x v="8"/>
    <x v="35"/>
    <n v="350"/>
    <x v="0"/>
    <x v="4"/>
    <x v="1"/>
    <s v="m"/>
  </r>
  <r>
    <x v="9"/>
    <x v="10"/>
    <n v="250"/>
    <x v="0"/>
    <x v="4"/>
    <x v="1"/>
    <s v="m"/>
  </r>
  <r>
    <x v="1"/>
    <x v="31"/>
    <n v="850"/>
    <x v="0"/>
    <x v="4"/>
    <x v="2"/>
    <s v="m"/>
  </r>
  <r>
    <x v="2"/>
    <x v="10"/>
    <n v="750"/>
    <x v="0"/>
    <x v="4"/>
    <x v="2"/>
    <s v="m"/>
  </r>
  <r>
    <x v="3"/>
    <x v="29"/>
    <n v="650"/>
    <x v="0"/>
    <x v="4"/>
    <x v="2"/>
    <s v="m"/>
  </r>
  <r>
    <x v="4"/>
    <x v="30"/>
    <n v="550"/>
    <x v="0"/>
    <x v="4"/>
    <x v="2"/>
    <s v="m"/>
  </r>
  <r>
    <x v="5"/>
    <x v="33"/>
    <n v="450"/>
    <x v="0"/>
    <x v="4"/>
    <x v="2"/>
    <s v="m"/>
  </r>
  <r>
    <x v="6"/>
    <x v="35"/>
    <n v="450"/>
    <x v="0"/>
    <x v="4"/>
    <x v="2"/>
    <s v="m"/>
  </r>
  <r>
    <x v="7"/>
    <x v="34"/>
    <n v="350"/>
    <x v="0"/>
    <x v="4"/>
    <x v="2"/>
    <s v="m"/>
  </r>
  <r>
    <x v="8"/>
    <x v="22"/>
    <n v="350"/>
    <x v="0"/>
    <x v="4"/>
    <x v="2"/>
    <s v="ž"/>
  </r>
  <r>
    <x v="9"/>
    <x v="32"/>
    <n v="250"/>
    <x v="0"/>
    <x v="4"/>
    <x v="2"/>
    <s v="m"/>
  </r>
  <r>
    <x v="1"/>
    <x v="1"/>
    <n v="750"/>
    <x v="0"/>
    <x v="5"/>
    <x v="1"/>
    <s v="m"/>
  </r>
  <r>
    <x v="2"/>
    <x v="36"/>
    <n v="650"/>
    <x v="0"/>
    <x v="5"/>
    <x v="1"/>
    <s v="m"/>
  </r>
  <r>
    <x v="3"/>
    <x v="37"/>
    <n v="550"/>
    <x v="0"/>
    <x v="5"/>
    <x v="1"/>
    <s v="m"/>
  </r>
  <r>
    <x v="4"/>
    <x v="38"/>
    <n v="450"/>
    <x v="0"/>
    <x v="5"/>
    <x v="1"/>
    <s v="m"/>
  </r>
  <r>
    <x v="5"/>
    <x v="39"/>
    <n v="350"/>
    <x v="0"/>
    <x v="5"/>
    <x v="1"/>
    <s v="m"/>
  </r>
  <r>
    <x v="6"/>
    <x v="40"/>
    <n v="350"/>
    <x v="0"/>
    <x v="5"/>
    <x v="1"/>
    <s v="m"/>
  </r>
  <r>
    <x v="7"/>
    <x v="41"/>
    <n v="250"/>
    <x v="0"/>
    <x v="5"/>
    <x v="1"/>
    <s v="ž"/>
  </r>
  <r>
    <x v="1"/>
    <x v="37"/>
    <n v="750"/>
    <x v="0"/>
    <x v="5"/>
    <x v="2"/>
    <s v="m"/>
  </r>
  <r>
    <x v="2"/>
    <x v="36"/>
    <n v="650"/>
    <x v="0"/>
    <x v="5"/>
    <x v="2"/>
    <s v="m"/>
  </r>
  <r>
    <x v="3"/>
    <x v="1"/>
    <n v="550"/>
    <x v="0"/>
    <x v="5"/>
    <x v="2"/>
    <s v="m"/>
  </r>
  <r>
    <x v="4"/>
    <x v="39"/>
    <n v="450"/>
    <x v="0"/>
    <x v="5"/>
    <x v="2"/>
    <s v="m"/>
  </r>
  <r>
    <x v="5"/>
    <x v="38"/>
    <n v="350"/>
    <x v="0"/>
    <x v="5"/>
    <x v="2"/>
    <s v="m"/>
  </r>
  <r>
    <x v="6"/>
    <x v="41"/>
    <n v="350"/>
    <x v="0"/>
    <x v="5"/>
    <x v="2"/>
    <s v="ž"/>
  </r>
  <r>
    <x v="7"/>
    <x v="40"/>
    <n v="250"/>
    <x v="0"/>
    <x v="5"/>
    <x v="2"/>
    <s v="m"/>
  </r>
  <r>
    <x v="1"/>
    <x v="42"/>
    <n v="650"/>
    <x v="0"/>
    <x v="6"/>
    <x v="1"/>
    <s v="m"/>
  </r>
  <r>
    <x v="2"/>
    <x v="43"/>
    <n v="550"/>
    <x v="0"/>
    <x v="6"/>
    <x v="1"/>
    <s v="m"/>
  </r>
  <r>
    <x v="3"/>
    <x v="44"/>
    <n v="450"/>
    <x v="0"/>
    <x v="6"/>
    <x v="1"/>
    <s v="m"/>
  </r>
  <r>
    <x v="4"/>
    <x v="3"/>
    <n v="350"/>
    <x v="0"/>
    <x v="6"/>
    <x v="1"/>
    <s v="m"/>
  </r>
  <r>
    <x v="5"/>
    <x v="45"/>
    <n v="250"/>
    <x v="0"/>
    <x v="6"/>
    <x v="1"/>
    <s v="m"/>
  </r>
  <r>
    <x v="6"/>
    <x v="46"/>
    <n v="250"/>
    <x v="0"/>
    <x v="6"/>
    <x v="1"/>
    <s v="m"/>
  </r>
  <r>
    <x v="1"/>
    <x v="42"/>
    <n v="650"/>
    <x v="0"/>
    <x v="6"/>
    <x v="2"/>
    <s v="m"/>
  </r>
  <r>
    <x v="2"/>
    <x v="3"/>
    <n v="550"/>
    <x v="0"/>
    <x v="6"/>
    <x v="2"/>
    <s v="m"/>
  </r>
  <r>
    <x v="3"/>
    <x v="44"/>
    <n v="450"/>
    <x v="0"/>
    <x v="6"/>
    <x v="2"/>
    <s v="m"/>
  </r>
  <r>
    <x v="4"/>
    <x v="46"/>
    <n v="350"/>
    <x v="0"/>
    <x v="6"/>
    <x v="2"/>
    <s v="m"/>
  </r>
  <r>
    <x v="5"/>
    <x v="45"/>
    <n v="250"/>
    <x v="0"/>
    <x v="6"/>
    <x v="2"/>
    <s v="m"/>
  </r>
  <r>
    <x v="6"/>
    <x v="43"/>
    <n v="250"/>
    <x v="0"/>
    <x v="6"/>
    <x v="2"/>
    <s v="m"/>
  </r>
  <r>
    <x v="1"/>
    <x v="9"/>
    <n v="850"/>
    <x v="0"/>
    <x v="7"/>
    <x v="1"/>
    <s v="m"/>
  </r>
  <r>
    <x v="2"/>
    <x v="47"/>
    <n v="750"/>
    <x v="0"/>
    <x v="7"/>
    <x v="1"/>
    <s v="m"/>
  </r>
  <r>
    <x v="3"/>
    <x v="46"/>
    <n v="650"/>
    <x v="0"/>
    <x v="7"/>
    <x v="1"/>
    <s v="m"/>
  </r>
  <r>
    <x v="4"/>
    <x v="17"/>
    <n v="550"/>
    <x v="0"/>
    <x v="7"/>
    <x v="1"/>
    <s v="m"/>
  </r>
  <r>
    <x v="5"/>
    <x v="48"/>
    <n v="450"/>
    <x v="0"/>
    <x v="7"/>
    <x v="1"/>
    <s v="m"/>
  </r>
  <r>
    <x v="6"/>
    <x v="3"/>
    <n v="450"/>
    <x v="0"/>
    <x v="7"/>
    <x v="1"/>
    <s v="m"/>
  </r>
  <r>
    <x v="7"/>
    <x v="49"/>
    <n v="350"/>
    <x v="0"/>
    <x v="7"/>
    <x v="1"/>
    <s v="m"/>
  </r>
  <r>
    <x v="8"/>
    <x v="50"/>
    <n v="350"/>
    <x v="0"/>
    <x v="7"/>
    <x v="1"/>
    <s v="m"/>
  </r>
  <r>
    <x v="9"/>
    <x v="51"/>
    <n v="250"/>
    <x v="0"/>
    <x v="7"/>
    <x v="1"/>
    <s v="m"/>
  </r>
  <r>
    <x v="10"/>
    <x v="52"/>
    <n v="250"/>
    <x v="0"/>
    <x v="7"/>
    <x v="1"/>
    <s v="m"/>
  </r>
  <r>
    <x v="11"/>
    <x v="44"/>
    <n v="250"/>
    <x v="0"/>
    <x v="7"/>
    <x v="1"/>
    <s v="m"/>
  </r>
  <r>
    <x v="12"/>
    <x v="29"/>
    <n v="250"/>
    <x v="0"/>
    <x v="7"/>
    <x v="1"/>
    <s v="m"/>
  </r>
  <r>
    <x v="1"/>
    <x v="46"/>
    <n v="850"/>
    <x v="0"/>
    <x v="7"/>
    <x v="2"/>
    <s v="m"/>
  </r>
  <r>
    <x v="2"/>
    <x v="50"/>
    <n v="750"/>
    <x v="0"/>
    <x v="7"/>
    <x v="2"/>
    <s v="m"/>
  </r>
  <r>
    <x v="3"/>
    <x v="48"/>
    <n v="650"/>
    <x v="0"/>
    <x v="7"/>
    <x v="2"/>
    <s v="m"/>
  </r>
  <r>
    <x v="4"/>
    <x v="51"/>
    <n v="550"/>
    <x v="0"/>
    <x v="7"/>
    <x v="2"/>
    <s v="m"/>
  </r>
  <r>
    <x v="5"/>
    <x v="44"/>
    <n v="450"/>
    <x v="0"/>
    <x v="7"/>
    <x v="2"/>
    <s v="m"/>
  </r>
  <r>
    <x v="6"/>
    <x v="9"/>
    <n v="450"/>
    <x v="0"/>
    <x v="7"/>
    <x v="2"/>
    <s v="m"/>
  </r>
  <r>
    <x v="7"/>
    <x v="29"/>
    <n v="350"/>
    <x v="0"/>
    <x v="7"/>
    <x v="2"/>
    <s v="m"/>
  </r>
  <r>
    <x v="8"/>
    <x v="17"/>
    <n v="350"/>
    <x v="0"/>
    <x v="7"/>
    <x v="2"/>
    <s v="m"/>
  </r>
  <r>
    <x v="9"/>
    <x v="47"/>
    <n v="250"/>
    <x v="0"/>
    <x v="7"/>
    <x v="2"/>
    <s v="m"/>
  </r>
  <r>
    <x v="10"/>
    <x v="52"/>
    <n v="250"/>
    <x v="0"/>
    <x v="7"/>
    <x v="2"/>
    <s v="m"/>
  </r>
  <r>
    <x v="11"/>
    <x v="49"/>
    <n v="250"/>
    <x v="0"/>
    <x v="7"/>
    <x v="2"/>
    <s v="m"/>
  </r>
  <r>
    <x v="12"/>
    <x v="3"/>
    <n v="250"/>
    <x v="0"/>
    <x v="7"/>
    <x v="2"/>
    <s v="m"/>
  </r>
  <r>
    <x v="1"/>
    <x v="53"/>
    <n v="650"/>
    <x v="0"/>
    <x v="8"/>
    <x v="1"/>
    <s v="m"/>
  </r>
  <r>
    <x v="2"/>
    <x v="54"/>
    <n v="550"/>
    <x v="0"/>
    <x v="8"/>
    <x v="1"/>
    <s v="m"/>
  </r>
  <r>
    <x v="3"/>
    <x v="55"/>
    <n v="450"/>
    <x v="0"/>
    <x v="8"/>
    <x v="1"/>
    <s v="m"/>
  </r>
  <r>
    <x v="4"/>
    <x v="56"/>
    <n v="350"/>
    <x v="0"/>
    <x v="8"/>
    <x v="1"/>
    <s v="m"/>
  </r>
  <r>
    <x v="5"/>
    <x v="57"/>
    <n v="250"/>
    <x v="0"/>
    <x v="8"/>
    <x v="1"/>
    <s v="m"/>
  </r>
  <r>
    <x v="1"/>
    <x v="55"/>
    <n v="650"/>
    <x v="0"/>
    <x v="8"/>
    <x v="2"/>
    <s v="m"/>
  </r>
  <r>
    <x v="2"/>
    <x v="53"/>
    <n v="550"/>
    <x v="0"/>
    <x v="8"/>
    <x v="2"/>
    <s v="m"/>
  </r>
  <r>
    <x v="3"/>
    <x v="54"/>
    <n v="450"/>
    <x v="0"/>
    <x v="8"/>
    <x v="2"/>
    <s v="m"/>
  </r>
  <r>
    <x v="4"/>
    <x v="56"/>
    <n v="350"/>
    <x v="0"/>
    <x v="8"/>
    <x v="2"/>
    <s v="m"/>
  </r>
  <r>
    <x v="5"/>
    <x v="57"/>
    <n v="250"/>
    <x v="0"/>
    <x v="8"/>
    <x v="2"/>
    <s v="m"/>
  </r>
  <r>
    <x v="1"/>
    <x v="26"/>
    <n v="850"/>
    <x v="1"/>
    <x v="2"/>
    <x v="1"/>
    <s v="m"/>
  </r>
  <r>
    <x v="2"/>
    <x v="27"/>
    <n v="750"/>
    <x v="1"/>
    <x v="2"/>
    <x v="1"/>
    <s v="ž"/>
  </r>
  <r>
    <x v="3"/>
    <x v="7"/>
    <n v="650"/>
    <x v="1"/>
    <x v="2"/>
    <x v="1"/>
    <s v="m"/>
  </r>
  <r>
    <x v="4"/>
    <x v="58"/>
    <n v="550"/>
    <x v="1"/>
    <x v="2"/>
    <x v="1"/>
    <s v="m"/>
  </r>
  <r>
    <x v="5"/>
    <x v="22"/>
    <n v="450"/>
    <x v="1"/>
    <x v="2"/>
    <x v="1"/>
    <s v="ž"/>
  </r>
  <r>
    <x v="6"/>
    <x v="28"/>
    <n v="450"/>
    <x v="1"/>
    <x v="2"/>
    <x v="1"/>
    <s v="m"/>
  </r>
  <r>
    <x v="7"/>
    <x v="59"/>
    <n v="350"/>
    <x v="1"/>
    <x v="2"/>
    <x v="1"/>
    <s v="m"/>
  </r>
  <r>
    <x v="8"/>
    <x v="10"/>
    <n v="350"/>
    <x v="1"/>
    <x v="2"/>
    <x v="1"/>
    <s v="m"/>
  </r>
  <r>
    <x v="9"/>
    <x v="23"/>
    <n v="250"/>
    <x v="1"/>
    <x v="2"/>
    <x v="1"/>
    <s v="ž"/>
  </r>
  <r>
    <x v="10"/>
    <x v="29"/>
    <n v="250"/>
    <x v="1"/>
    <x v="2"/>
    <x v="1"/>
    <s v="m"/>
  </r>
  <r>
    <x v="1"/>
    <x v="7"/>
    <n v="850"/>
    <x v="1"/>
    <x v="2"/>
    <x v="2"/>
    <s v="m"/>
  </r>
  <r>
    <x v="2"/>
    <x v="28"/>
    <n v="750"/>
    <x v="1"/>
    <x v="2"/>
    <x v="2"/>
    <s v="m"/>
  </r>
  <r>
    <x v="3"/>
    <x v="58"/>
    <n v="650"/>
    <x v="1"/>
    <x v="2"/>
    <x v="2"/>
    <s v="m"/>
  </r>
  <r>
    <x v="4"/>
    <x v="10"/>
    <n v="550"/>
    <x v="1"/>
    <x v="2"/>
    <x v="2"/>
    <s v="m"/>
  </r>
  <r>
    <x v="5"/>
    <x v="26"/>
    <n v="450"/>
    <x v="1"/>
    <x v="2"/>
    <x v="2"/>
    <s v="m"/>
  </r>
  <r>
    <x v="6"/>
    <x v="23"/>
    <n v="450"/>
    <x v="1"/>
    <x v="2"/>
    <x v="2"/>
    <s v="ž"/>
  </r>
  <r>
    <x v="7"/>
    <x v="59"/>
    <n v="350"/>
    <x v="1"/>
    <x v="2"/>
    <x v="2"/>
    <s v="m"/>
  </r>
  <r>
    <x v="8"/>
    <x v="27"/>
    <n v="350"/>
    <x v="1"/>
    <x v="2"/>
    <x v="2"/>
    <s v="ž"/>
  </r>
  <r>
    <x v="9"/>
    <x v="22"/>
    <n v="250"/>
    <x v="1"/>
    <x v="2"/>
    <x v="2"/>
    <s v="ž"/>
  </r>
  <r>
    <x v="10"/>
    <x v="29"/>
    <n v="250"/>
    <x v="1"/>
    <x v="2"/>
    <x v="2"/>
    <s v="m"/>
  </r>
  <r>
    <x v="1"/>
    <x v="26"/>
    <n v="650"/>
    <x v="1"/>
    <x v="3"/>
    <x v="1"/>
    <s v="m"/>
  </r>
  <r>
    <x v="2"/>
    <x v="60"/>
    <n v="550"/>
    <x v="1"/>
    <x v="3"/>
    <x v="1"/>
    <s v="m"/>
  </r>
  <r>
    <x v="3"/>
    <x v="2"/>
    <n v="450"/>
    <x v="1"/>
    <x v="3"/>
    <x v="1"/>
    <s v="m"/>
  </r>
  <r>
    <x v="4"/>
    <x v="61"/>
    <n v="350"/>
    <x v="1"/>
    <x v="3"/>
    <x v="1"/>
    <s v="m"/>
  </r>
  <r>
    <x v="5"/>
    <x v="29"/>
    <n v="250"/>
    <x v="1"/>
    <x v="3"/>
    <x v="1"/>
    <s v="m"/>
  </r>
  <r>
    <x v="6"/>
    <x v="62"/>
    <n v="250"/>
    <x v="1"/>
    <x v="3"/>
    <x v="1"/>
    <s v="m"/>
  </r>
  <r>
    <x v="1"/>
    <x v="61"/>
    <n v="650"/>
    <x v="1"/>
    <x v="3"/>
    <x v="2"/>
    <s v="m"/>
  </r>
  <r>
    <x v="2"/>
    <x v="29"/>
    <n v="550"/>
    <x v="1"/>
    <x v="3"/>
    <x v="2"/>
    <s v="m"/>
  </r>
  <r>
    <x v="3"/>
    <x v="26"/>
    <n v="450"/>
    <x v="1"/>
    <x v="3"/>
    <x v="2"/>
    <s v="m"/>
  </r>
  <r>
    <x v="4"/>
    <x v="62"/>
    <n v="350"/>
    <x v="1"/>
    <x v="3"/>
    <x v="2"/>
    <s v="m"/>
  </r>
  <r>
    <x v="5"/>
    <x v="2"/>
    <n v="250"/>
    <x v="1"/>
    <x v="3"/>
    <x v="2"/>
    <s v="m"/>
  </r>
  <r>
    <x v="6"/>
    <x v="60"/>
    <n v="250"/>
    <x v="1"/>
    <x v="3"/>
    <x v="2"/>
    <s v="m"/>
  </r>
  <r>
    <x v="1"/>
    <x v="63"/>
    <n v="650"/>
    <x v="1"/>
    <x v="4"/>
    <x v="1"/>
    <s v="m"/>
  </r>
  <r>
    <x v="2"/>
    <x v="10"/>
    <n v="550"/>
    <x v="1"/>
    <x v="4"/>
    <x v="1"/>
    <s v="m"/>
  </r>
  <r>
    <x v="3"/>
    <x v="7"/>
    <n v="450"/>
    <x v="1"/>
    <x v="4"/>
    <x v="1"/>
    <s v="m"/>
  </r>
  <r>
    <x v="4"/>
    <x v="60"/>
    <n v="350"/>
    <x v="1"/>
    <x v="4"/>
    <x v="1"/>
    <s v="m"/>
  </r>
  <r>
    <x v="5"/>
    <x v="23"/>
    <n v="250"/>
    <x v="1"/>
    <x v="4"/>
    <x v="1"/>
    <s v="ž"/>
  </r>
  <r>
    <x v="1"/>
    <x v="63"/>
    <n v="650"/>
    <x v="1"/>
    <x v="4"/>
    <x v="2"/>
    <s v="m"/>
  </r>
  <r>
    <x v="2"/>
    <x v="60"/>
    <n v="550"/>
    <x v="1"/>
    <x v="4"/>
    <x v="2"/>
    <s v="m"/>
  </r>
  <r>
    <x v="3"/>
    <x v="7"/>
    <n v="450"/>
    <x v="1"/>
    <x v="4"/>
    <x v="2"/>
    <s v="m"/>
  </r>
  <r>
    <x v="4"/>
    <x v="10"/>
    <n v="350"/>
    <x v="1"/>
    <x v="4"/>
    <x v="2"/>
    <s v="m"/>
  </r>
  <r>
    <x v="5"/>
    <x v="23"/>
    <n v="250"/>
    <x v="1"/>
    <x v="4"/>
    <x v="2"/>
    <s v="ž"/>
  </r>
  <r>
    <x v="1"/>
    <x v="31"/>
    <n v="750"/>
    <x v="1"/>
    <x v="6"/>
    <x v="1"/>
    <s v="m"/>
  </r>
  <r>
    <x v="2"/>
    <x v="45"/>
    <n v="650"/>
    <x v="1"/>
    <x v="6"/>
    <x v="1"/>
    <s v="m"/>
  </r>
  <r>
    <x v="3"/>
    <x v="3"/>
    <n v="550"/>
    <x v="1"/>
    <x v="6"/>
    <x v="1"/>
    <s v="m"/>
  </r>
  <r>
    <x v="4"/>
    <x v="64"/>
    <n v="450"/>
    <x v="1"/>
    <x v="6"/>
    <x v="1"/>
    <s v="m"/>
  </r>
  <r>
    <x v="5"/>
    <x v="44"/>
    <n v="350"/>
    <x v="1"/>
    <x v="6"/>
    <x v="1"/>
    <s v="m"/>
  </r>
  <r>
    <x v="6"/>
    <x v="43"/>
    <n v="350"/>
    <x v="1"/>
    <x v="6"/>
    <x v="1"/>
    <s v="m"/>
  </r>
  <r>
    <x v="7"/>
    <x v="65"/>
    <n v="250"/>
    <x v="1"/>
    <x v="6"/>
    <x v="1"/>
    <s v="m"/>
  </r>
  <r>
    <x v="1"/>
    <x v="65"/>
    <n v="750"/>
    <x v="1"/>
    <x v="6"/>
    <x v="2"/>
    <s v="m"/>
  </r>
  <r>
    <x v="2"/>
    <x v="31"/>
    <n v="650"/>
    <x v="1"/>
    <x v="6"/>
    <x v="2"/>
    <s v="m"/>
  </r>
  <r>
    <x v="3"/>
    <x v="64"/>
    <n v="550"/>
    <x v="1"/>
    <x v="6"/>
    <x v="2"/>
    <s v="m"/>
  </r>
  <r>
    <x v="4"/>
    <x v="45"/>
    <n v="450"/>
    <x v="1"/>
    <x v="6"/>
    <x v="2"/>
    <s v="m"/>
  </r>
  <r>
    <x v="5"/>
    <x v="3"/>
    <n v="350"/>
    <x v="1"/>
    <x v="6"/>
    <x v="2"/>
    <s v="m"/>
  </r>
  <r>
    <x v="6"/>
    <x v="43"/>
    <n v="350"/>
    <x v="1"/>
    <x v="6"/>
    <x v="2"/>
    <s v="m"/>
  </r>
  <r>
    <x v="7"/>
    <x v="44"/>
    <n v="250"/>
    <x v="1"/>
    <x v="6"/>
    <x v="2"/>
    <s v="m"/>
  </r>
  <r>
    <x v="1"/>
    <x v="30"/>
    <n v="1050"/>
    <x v="2"/>
    <x v="2"/>
    <x v="1"/>
    <s v="m"/>
  </r>
  <r>
    <x v="2"/>
    <x v="16"/>
    <n v="950"/>
    <x v="2"/>
    <x v="2"/>
    <x v="1"/>
    <s v="m"/>
  </r>
  <r>
    <x v="3"/>
    <x v="17"/>
    <n v="850"/>
    <x v="2"/>
    <x v="2"/>
    <x v="1"/>
    <s v="m"/>
  </r>
  <r>
    <x v="4"/>
    <x v="29"/>
    <n v="750"/>
    <x v="2"/>
    <x v="2"/>
    <x v="1"/>
    <s v="m"/>
  </r>
  <r>
    <x v="5"/>
    <x v="24"/>
    <n v="650"/>
    <x v="2"/>
    <x v="2"/>
    <x v="1"/>
    <s v="m"/>
  </r>
  <r>
    <x v="6"/>
    <x v="7"/>
    <n v="650"/>
    <x v="2"/>
    <x v="2"/>
    <x v="1"/>
    <s v="m"/>
  </r>
  <r>
    <x v="7"/>
    <x v="66"/>
    <n v="550"/>
    <x v="2"/>
    <x v="2"/>
    <x v="1"/>
    <s v="m"/>
  </r>
  <r>
    <x v="8"/>
    <x v="26"/>
    <n v="550"/>
    <x v="2"/>
    <x v="2"/>
    <x v="1"/>
    <s v="m"/>
  </r>
  <r>
    <x v="9"/>
    <x v="22"/>
    <n v="450"/>
    <x v="2"/>
    <x v="2"/>
    <x v="1"/>
    <s v="ž"/>
  </r>
  <r>
    <x v="10"/>
    <x v="67"/>
    <n v="450"/>
    <x v="2"/>
    <x v="2"/>
    <x v="1"/>
    <s v="m"/>
  </r>
  <r>
    <x v="11"/>
    <x v="27"/>
    <n v="450"/>
    <x v="2"/>
    <x v="2"/>
    <x v="1"/>
    <s v="ž"/>
  </r>
  <r>
    <x v="12"/>
    <x v="10"/>
    <n v="450"/>
    <x v="2"/>
    <x v="2"/>
    <x v="1"/>
    <s v="m"/>
  </r>
  <r>
    <x v="13"/>
    <x v="4"/>
    <n v="350"/>
    <x v="2"/>
    <x v="2"/>
    <x v="1"/>
    <s v="m"/>
  </r>
  <r>
    <x v="14"/>
    <x v="68"/>
    <n v="350"/>
    <x v="2"/>
    <x v="2"/>
    <x v="1"/>
    <s v="ž"/>
  </r>
  <r>
    <x v="15"/>
    <x v="69"/>
    <n v="350"/>
    <x v="2"/>
    <x v="2"/>
    <x v="1"/>
    <s v="ž"/>
  </r>
  <r>
    <x v="16"/>
    <x v="25"/>
    <n v="350"/>
    <x v="2"/>
    <x v="2"/>
    <x v="1"/>
    <s v="m"/>
  </r>
  <r>
    <x v="17"/>
    <x v="21"/>
    <n v="250"/>
    <x v="2"/>
    <x v="2"/>
    <x v="1"/>
    <s v="ž"/>
  </r>
  <r>
    <x v="18"/>
    <x v="14"/>
    <n v="250"/>
    <x v="2"/>
    <x v="2"/>
    <x v="1"/>
    <s v="m"/>
  </r>
  <r>
    <x v="1"/>
    <x v="17"/>
    <n v="1050"/>
    <x v="2"/>
    <x v="2"/>
    <x v="2"/>
    <s v="m"/>
  </r>
  <r>
    <x v="2"/>
    <x v="24"/>
    <n v="950"/>
    <x v="2"/>
    <x v="2"/>
    <x v="2"/>
    <s v="m"/>
  </r>
  <r>
    <x v="3"/>
    <x v="66"/>
    <n v="850"/>
    <x v="2"/>
    <x v="2"/>
    <x v="2"/>
    <s v="m"/>
  </r>
  <r>
    <x v="4"/>
    <x v="29"/>
    <n v="750"/>
    <x v="2"/>
    <x v="2"/>
    <x v="2"/>
    <s v="m"/>
  </r>
  <r>
    <x v="5"/>
    <x v="68"/>
    <n v="650"/>
    <x v="2"/>
    <x v="2"/>
    <x v="2"/>
    <s v="ž"/>
  </r>
  <r>
    <x v="6"/>
    <x v="10"/>
    <n v="650"/>
    <x v="2"/>
    <x v="2"/>
    <x v="2"/>
    <s v="m"/>
  </r>
  <r>
    <x v="7"/>
    <x v="67"/>
    <n v="550"/>
    <x v="2"/>
    <x v="2"/>
    <x v="2"/>
    <s v="m"/>
  </r>
  <r>
    <x v="8"/>
    <x v="7"/>
    <n v="550"/>
    <x v="2"/>
    <x v="2"/>
    <x v="2"/>
    <s v="m"/>
  </r>
  <r>
    <x v="9"/>
    <x v="14"/>
    <n v="450"/>
    <x v="2"/>
    <x v="2"/>
    <x v="2"/>
    <s v="m"/>
  </r>
  <r>
    <x v="10"/>
    <x v="16"/>
    <n v="450"/>
    <x v="2"/>
    <x v="2"/>
    <x v="2"/>
    <s v="m"/>
  </r>
  <r>
    <x v="11"/>
    <x v="30"/>
    <n v="450"/>
    <x v="2"/>
    <x v="2"/>
    <x v="2"/>
    <s v="m"/>
  </r>
  <r>
    <x v="12"/>
    <x v="26"/>
    <n v="450"/>
    <x v="2"/>
    <x v="2"/>
    <x v="2"/>
    <s v="m"/>
  </r>
  <r>
    <x v="13"/>
    <x v="25"/>
    <n v="350"/>
    <x v="2"/>
    <x v="2"/>
    <x v="2"/>
    <s v="m"/>
  </r>
  <r>
    <x v="14"/>
    <x v="27"/>
    <n v="350"/>
    <x v="2"/>
    <x v="2"/>
    <x v="2"/>
    <s v="ž"/>
  </r>
  <r>
    <x v="15"/>
    <x v="4"/>
    <n v="350"/>
    <x v="2"/>
    <x v="2"/>
    <x v="2"/>
    <s v="m"/>
  </r>
  <r>
    <x v="16"/>
    <x v="21"/>
    <n v="350"/>
    <x v="2"/>
    <x v="2"/>
    <x v="2"/>
    <s v="ž"/>
  </r>
  <r>
    <x v="17"/>
    <x v="22"/>
    <n v="250"/>
    <x v="2"/>
    <x v="2"/>
    <x v="2"/>
    <s v="ž"/>
  </r>
  <r>
    <x v="18"/>
    <x v="69"/>
    <n v="250"/>
    <x v="2"/>
    <x v="2"/>
    <x v="2"/>
    <s v="ž"/>
  </r>
  <r>
    <x v="1"/>
    <x v="30"/>
    <n v="850"/>
    <x v="2"/>
    <x v="3"/>
    <x v="1"/>
    <s v="m"/>
  </r>
  <r>
    <x v="2"/>
    <x v="16"/>
    <n v="750"/>
    <x v="2"/>
    <x v="3"/>
    <x v="1"/>
    <s v="m"/>
  </r>
  <r>
    <x v="3"/>
    <x v="6"/>
    <n v="650"/>
    <x v="2"/>
    <x v="3"/>
    <x v="1"/>
    <s v="m"/>
  </r>
  <r>
    <x v="4"/>
    <x v="70"/>
    <n v="550"/>
    <x v="2"/>
    <x v="3"/>
    <x v="1"/>
    <s v="m"/>
  </r>
  <r>
    <x v="5"/>
    <x v="15"/>
    <n v="450"/>
    <x v="2"/>
    <x v="3"/>
    <x v="1"/>
    <s v="ž"/>
  </r>
  <r>
    <x v="6"/>
    <x v="60"/>
    <n v="450"/>
    <x v="2"/>
    <x v="3"/>
    <x v="1"/>
    <s v="m"/>
  </r>
  <r>
    <x v="7"/>
    <x v="25"/>
    <n v="350"/>
    <x v="2"/>
    <x v="3"/>
    <x v="1"/>
    <s v="m"/>
  </r>
  <r>
    <x v="8"/>
    <x v="61"/>
    <n v="350"/>
    <x v="2"/>
    <x v="3"/>
    <x v="1"/>
    <s v="m"/>
  </r>
  <r>
    <x v="9"/>
    <x v="22"/>
    <n v="250"/>
    <x v="2"/>
    <x v="3"/>
    <x v="1"/>
    <s v="ž"/>
  </r>
  <r>
    <x v="1"/>
    <x v="15"/>
    <n v="850"/>
    <x v="2"/>
    <x v="3"/>
    <x v="2"/>
    <s v="ž"/>
  </r>
  <r>
    <x v="2"/>
    <x v="6"/>
    <n v="750"/>
    <x v="2"/>
    <x v="3"/>
    <x v="2"/>
    <s v="m"/>
  </r>
  <r>
    <x v="3"/>
    <x v="61"/>
    <n v="650"/>
    <x v="2"/>
    <x v="3"/>
    <x v="2"/>
    <s v="m"/>
  </r>
  <r>
    <x v="4"/>
    <x v="60"/>
    <n v="550"/>
    <x v="2"/>
    <x v="3"/>
    <x v="2"/>
    <s v="m"/>
  </r>
  <r>
    <x v="5"/>
    <x v="70"/>
    <n v="450"/>
    <x v="2"/>
    <x v="3"/>
    <x v="2"/>
    <s v="m"/>
  </r>
  <r>
    <x v="6"/>
    <x v="30"/>
    <n v="450"/>
    <x v="2"/>
    <x v="3"/>
    <x v="2"/>
    <s v="m"/>
  </r>
  <r>
    <x v="7"/>
    <x v="25"/>
    <n v="350"/>
    <x v="2"/>
    <x v="3"/>
    <x v="2"/>
    <s v="m"/>
  </r>
  <r>
    <x v="8"/>
    <x v="16"/>
    <n v="350"/>
    <x v="2"/>
    <x v="3"/>
    <x v="2"/>
    <s v="m"/>
  </r>
  <r>
    <x v="9"/>
    <x v="22"/>
    <n v="250"/>
    <x v="2"/>
    <x v="3"/>
    <x v="2"/>
    <s v="ž"/>
  </r>
  <r>
    <x v="1"/>
    <x v="31"/>
    <n v="650"/>
    <x v="2"/>
    <x v="4"/>
    <x v="1"/>
    <s v="m"/>
  </r>
  <r>
    <x v="2"/>
    <x v="10"/>
    <n v="550"/>
    <x v="2"/>
    <x v="4"/>
    <x v="1"/>
    <s v="m"/>
  </r>
  <r>
    <x v="3"/>
    <x v="23"/>
    <n v="450"/>
    <x v="2"/>
    <x v="4"/>
    <x v="1"/>
    <s v="ž"/>
  </r>
  <r>
    <x v="4"/>
    <x v="28"/>
    <n v="350"/>
    <x v="2"/>
    <x v="4"/>
    <x v="1"/>
    <s v="m"/>
  </r>
  <r>
    <x v="5"/>
    <x v="29"/>
    <n v="250"/>
    <x v="2"/>
    <x v="4"/>
    <x v="1"/>
    <s v="m"/>
  </r>
  <r>
    <x v="6"/>
    <x v="32"/>
    <n v="250"/>
    <x v="2"/>
    <x v="4"/>
    <x v="1"/>
    <s v="m"/>
  </r>
  <r>
    <x v="1"/>
    <x v="31"/>
    <n v="650"/>
    <x v="2"/>
    <x v="4"/>
    <x v="2"/>
    <s v="m"/>
  </r>
  <r>
    <x v="2"/>
    <x v="29"/>
    <n v="550"/>
    <x v="2"/>
    <x v="4"/>
    <x v="2"/>
    <s v="m"/>
  </r>
  <r>
    <x v="3"/>
    <x v="28"/>
    <n v="450"/>
    <x v="2"/>
    <x v="4"/>
    <x v="2"/>
    <s v="m"/>
  </r>
  <r>
    <x v="4"/>
    <x v="10"/>
    <n v="350"/>
    <x v="2"/>
    <x v="4"/>
    <x v="2"/>
    <s v="m"/>
  </r>
  <r>
    <x v="5"/>
    <x v="32"/>
    <n v="250"/>
    <x v="2"/>
    <x v="4"/>
    <x v="2"/>
    <s v="m"/>
  </r>
  <r>
    <x v="6"/>
    <x v="23"/>
    <n v="250"/>
    <x v="2"/>
    <x v="4"/>
    <x v="2"/>
    <s v="ž"/>
  </r>
  <r>
    <x v="1"/>
    <x v="37"/>
    <n v="650"/>
    <x v="2"/>
    <x v="5"/>
    <x v="1"/>
    <s v="m"/>
  </r>
  <r>
    <x v="2"/>
    <x v="38"/>
    <n v="550"/>
    <x v="2"/>
    <x v="5"/>
    <x v="1"/>
    <s v="m"/>
  </r>
  <r>
    <x v="3"/>
    <x v="36"/>
    <n v="450"/>
    <x v="2"/>
    <x v="5"/>
    <x v="1"/>
    <s v="m"/>
  </r>
  <r>
    <x v="4"/>
    <x v="1"/>
    <n v="350"/>
    <x v="2"/>
    <x v="5"/>
    <x v="1"/>
    <s v="m"/>
  </r>
  <r>
    <x v="5"/>
    <x v="39"/>
    <n v="250"/>
    <x v="2"/>
    <x v="5"/>
    <x v="1"/>
    <s v="m"/>
  </r>
  <r>
    <x v="6"/>
    <x v="40"/>
    <n v="250"/>
    <x v="2"/>
    <x v="5"/>
    <x v="1"/>
    <s v="m"/>
  </r>
  <r>
    <x v="1"/>
    <x v="1"/>
    <n v="650"/>
    <x v="2"/>
    <x v="5"/>
    <x v="2"/>
    <s v="m"/>
  </r>
  <r>
    <x v="2"/>
    <x v="37"/>
    <n v="550"/>
    <x v="2"/>
    <x v="5"/>
    <x v="2"/>
    <s v="m"/>
  </r>
  <r>
    <x v="3"/>
    <x v="39"/>
    <n v="450"/>
    <x v="2"/>
    <x v="5"/>
    <x v="2"/>
    <s v="m"/>
  </r>
  <r>
    <x v="4"/>
    <x v="36"/>
    <n v="350"/>
    <x v="2"/>
    <x v="5"/>
    <x v="2"/>
    <s v="m"/>
  </r>
  <r>
    <x v="5"/>
    <x v="38"/>
    <n v="250"/>
    <x v="2"/>
    <x v="5"/>
    <x v="2"/>
    <s v="m"/>
  </r>
  <r>
    <x v="6"/>
    <x v="71"/>
    <n v="250"/>
    <x v="2"/>
    <x v="5"/>
    <x v="2"/>
    <s v="m"/>
  </r>
  <r>
    <x v="1"/>
    <x v="14"/>
    <n v="850"/>
    <x v="2"/>
    <x v="7"/>
    <x v="1"/>
    <s v="m"/>
  </r>
  <r>
    <x v="2"/>
    <x v="2"/>
    <n v="750"/>
    <x v="2"/>
    <x v="7"/>
    <x v="1"/>
    <s v="m"/>
  </r>
  <r>
    <x v="3"/>
    <x v="48"/>
    <n v="650"/>
    <x v="2"/>
    <x v="7"/>
    <x v="1"/>
    <s v="m"/>
  </r>
  <r>
    <x v="4"/>
    <x v="72"/>
    <n v="550"/>
    <x v="2"/>
    <x v="7"/>
    <x v="1"/>
    <s v="m"/>
  </r>
  <r>
    <x v="5"/>
    <x v="17"/>
    <n v="450"/>
    <x v="2"/>
    <x v="7"/>
    <x v="1"/>
    <s v="m"/>
  </r>
  <r>
    <x v="6"/>
    <x v="51"/>
    <n v="450"/>
    <x v="2"/>
    <x v="7"/>
    <x v="1"/>
    <s v="m"/>
  </r>
  <r>
    <x v="7"/>
    <x v="30"/>
    <n v="350"/>
    <x v="2"/>
    <x v="7"/>
    <x v="1"/>
    <s v="m"/>
  </r>
  <r>
    <x v="8"/>
    <x v="73"/>
    <n v="350"/>
    <x v="2"/>
    <x v="7"/>
    <x v="1"/>
    <s v="m"/>
  </r>
  <r>
    <x v="9"/>
    <x v="29"/>
    <n v="250"/>
    <x v="2"/>
    <x v="7"/>
    <x v="1"/>
    <s v="m"/>
  </r>
  <r>
    <x v="1"/>
    <x v="2"/>
    <n v="850"/>
    <x v="2"/>
    <x v="7"/>
    <x v="2"/>
    <s v="m"/>
  </r>
  <r>
    <x v="2"/>
    <x v="30"/>
    <n v="750"/>
    <x v="2"/>
    <x v="7"/>
    <x v="2"/>
    <s v="m"/>
  </r>
  <r>
    <x v="3"/>
    <x v="51"/>
    <n v="650"/>
    <x v="2"/>
    <x v="7"/>
    <x v="2"/>
    <s v="m"/>
  </r>
  <r>
    <x v="4"/>
    <x v="17"/>
    <n v="550"/>
    <x v="2"/>
    <x v="7"/>
    <x v="2"/>
    <s v="m"/>
  </r>
  <r>
    <x v="5"/>
    <x v="14"/>
    <n v="450"/>
    <x v="2"/>
    <x v="7"/>
    <x v="2"/>
    <s v="m"/>
  </r>
  <r>
    <x v="6"/>
    <x v="48"/>
    <n v="450"/>
    <x v="2"/>
    <x v="7"/>
    <x v="2"/>
    <s v="m"/>
  </r>
  <r>
    <x v="7"/>
    <x v="72"/>
    <n v="350"/>
    <x v="2"/>
    <x v="7"/>
    <x v="2"/>
    <s v="m"/>
  </r>
  <r>
    <x v="8"/>
    <x v="73"/>
    <n v="350"/>
    <x v="2"/>
    <x v="7"/>
    <x v="2"/>
    <s v="m"/>
  </r>
  <r>
    <x v="9"/>
    <x v="29"/>
    <n v="250"/>
    <x v="2"/>
    <x v="7"/>
    <x v="2"/>
    <s v="m"/>
  </r>
  <r>
    <x v="1"/>
    <x v="74"/>
    <n v="750"/>
    <x v="2"/>
    <x v="8"/>
    <x v="1"/>
    <s v="m"/>
  </r>
  <r>
    <x v="2"/>
    <x v="55"/>
    <n v="650"/>
    <x v="2"/>
    <x v="8"/>
    <x v="1"/>
    <s v="m"/>
  </r>
  <r>
    <x v="3"/>
    <x v="75"/>
    <n v="550"/>
    <x v="2"/>
    <x v="8"/>
    <x v="1"/>
    <s v="m"/>
  </r>
  <r>
    <x v="4"/>
    <x v="76"/>
    <n v="450"/>
    <x v="2"/>
    <x v="8"/>
    <x v="1"/>
    <s v="m"/>
  </r>
  <r>
    <x v="5"/>
    <x v="56"/>
    <n v="350"/>
    <x v="2"/>
    <x v="8"/>
    <x v="1"/>
    <s v="m"/>
  </r>
  <r>
    <x v="6"/>
    <x v="54"/>
    <n v="350"/>
    <x v="2"/>
    <x v="8"/>
    <x v="1"/>
    <s v="m"/>
  </r>
  <r>
    <x v="7"/>
    <x v="53"/>
    <n v="250"/>
    <x v="2"/>
    <x v="8"/>
    <x v="1"/>
    <s v="m"/>
  </r>
  <r>
    <x v="1"/>
    <x v="74"/>
    <n v="750"/>
    <x v="2"/>
    <x v="8"/>
    <x v="2"/>
    <s v="m"/>
  </r>
  <r>
    <x v="2"/>
    <x v="55"/>
    <n v="650"/>
    <x v="2"/>
    <x v="8"/>
    <x v="2"/>
    <s v="m"/>
  </r>
  <r>
    <x v="3"/>
    <x v="75"/>
    <n v="550"/>
    <x v="2"/>
    <x v="8"/>
    <x v="2"/>
    <s v="m"/>
  </r>
  <r>
    <x v="4"/>
    <x v="76"/>
    <n v="450"/>
    <x v="2"/>
    <x v="8"/>
    <x v="2"/>
    <s v="m"/>
  </r>
  <r>
    <x v="5"/>
    <x v="56"/>
    <n v="350"/>
    <x v="2"/>
    <x v="8"/>
    <x v="2"/>
    <s v="m"/>
  </r>
  <r>
    <x v="6"/>
    <x v="54"/>
    <n v="350"/>
    <x v="2"/>
    <x v="8"/>
    <x v="2"/>
    <s v="m"/>
  </r>
  <r>
    <x v="7"/>
    <x v="53"/>
    <n v="250"/>
    <x v="2"/>
    <x v="8"/>
    <x v="2"/>
    <s v="m"/>
  </r>
  <r>
    <x v="1"/>
    <x v="59"/>
    <n v="850"/>
    <x v="3"/>
    <x v="2"/>
    <x v="1"/>
    <s v="m"/>
  </r>
  <r>
    <x v="2"/>
    <x v="26"/>
    <n v="750"/>
    <x v="3"/>
    <x v="2"/>
    <x v="1"/>
    <s v="m"/>
  </r>
  <r>
    <x v="3"/>
    <x v="77"/>
    <n v="650"/>
    <x v="3"/>
    <x v="2"/>
    <x v="1"/>
    <s v="m"/>
  </r>
  <r>
    <x v="4"/>
    <x v="7"/>
    <n v="550"/>
    <x v="3"/>
    <x v="2"/>
    <x v="1"/>
    <s v="m"/>
  </r>
  <r>
    <x v="5"/>
    <x v="78"/>
    <n v="450"/>
    <x v="3"/>
    <x v="2"/>
    <x v="1"/>
    <s v="m"/>
  </r>
  <r>
    <x v="6"/>
    <x v="48"/>
    <n v="450"/>
    <x v="3"/>
    <x v="2"/>
    <x v="1"/>
    <s v="m"/>
  </r>
  <r>
    <x v="7"/>
    <x v="25"/>
    <n v="350"/>
    <x v="3"/>
    <x v="2"/>
    <x v="1"/>
    <s v="m"/>
  </r>
  <r>
    <x v="8"/>
    <x v="24"/>
    <n v="350"/>
    <x v="3"/>
    <x v="2"/>
    <x v="1"/>
    <s v="m"/>
  </r>
  <r>
    <x v="9"/>
    <x v="58"/>
    <n v="250"/>
    <x v="3"/>
    <x v="2"/>
    <x v="1"/>
    <s v="m"/>
  </r>
  <r>
    <x v="10"/>
    <x v="28"/>
    <n v="250"/>
    <x v="3"/>
    <x v="2"/>
    <x v="1"/>
    <s v="m"/>
  </r>
  <r>
    <x v="11"/>
    <x v="22"/>
    <n v="250"/>
    <x v="3"/>
    <x v="2"/>
    <x v="1"/>
    <s v="ž"/>
  </r>
  <r>
    <x v="1"/>
    <x v="59"/>
    <n v="850"/>
    <x v="3"/>
    <x v="2"/>
    <x v="2"/>
    <s v="m"/>
  </r>
  <r>
    <x v="2"/>
    <x v="7"/>
    <n v="750"/>
    <x v="3"/>
    <x v="2"/>
    <x v="2"/>
    <s v="m"/>
  </r>
  <r>
    <x v="3"/>
    <x v="28"/>
    <n v="650"/>
    <x v="3"/>
    <x v="2"/>
    <x v="2"/>
    <s v="m"/>
  </r>
  <r>
    <x v="4"/>
    <x v="26"/>
    <n v="550"/>
    <x v="3"/>
    <x v="2"/>
    <x v="2"/>
    <s v="m"/>
  </r>
  <r>
    <x v="5"/>
    <x v="24"/>
    <n v="450"/>
    <x v="3"/>
    <x v="2"/>
    <x v="2"/>
    <s v="m"/>
  </r>
  <r>
    <x v="6"/>
    <x v="78"/>
    <n v="450"/>
    <x v="3"/>
    <x v="2"/>
    <x v="2"/>
    <s v="m"/>
  </r>
  <r>
    <x v="7"/>
    <x v="22"/>
    <n v="350"/>
    <x v="3"/>
    <x v="2"/>
    <x v="2"/>
    <s v="ž"/>
  </r>
  <r>
    <x v="8"/>
    <x v="48"/>
    <n v="350"/>
    <x v="3"/>
    <x v="2"/>
    <x v="2"/>
    <s v="m"/>
  </r>
  <r>
    <x v="9"/>
    <x v="77"/>
    <n v="250"/>
    <x v="3"/>
    <x v="2"/>
    <x v="2"/>
    <s v="m"/>
  </r>
  <r>
    <x v="10"/>
    <x v="58"/>
    <n v="250"/>
    <x v="3"/>
    <x v="2"/>
    <x v="2"/>
    <s v="m"/>
  </r>
  <r>
    <x v="11"/>
    <x v="25"/>
    <n v="250"/>
    <x v="3"/>
    <x v="2"/>
    <x v="2"/>
    <s v="m"/>
  </r>
  <r>
    <x v="1"/>
    <x v="60"/>
    <n v="850"/>
    <x v="3"/>
    <x v="3"/>
    <x v="1"/>
    <s v="m"/>
  </r>
  <r>
    <x v="2"/>
    <x v="7"/>
    <n v="750"/>
    <x v="3"/>
    <x v="3"/>
    <x v="1"/>
    <s v="m"/>
  </r>
  <r>
    <x v="3"/>
    <x v="68"/>
    <n v="650"/>
    <x v="3"/>
    <x v="3"/>
    <x v="1"/>
    <s v="ž"/>
  </r>
  <r>
    <x v="4"/>
    <x v="61"/>
    <n v="550"/>
    <x v="3"/>
    <x v="3"/>
    <x v="1"/>
    <s v="m"/>
  </r>
  <r>
    <x v="5"/>
    <x v="33"/>
    <n v="450"/>
    <x v="3"/>
    <x v="3"/>
    <x v="1"/>
    <s v="m"/>
  </r>
  <r>
    <x v="6"/>
    <x v="32"/>
    <n v="450"/>
    <x v="3"/>
    <x v="3"/>
    <x v="1"/>
    <s v="m"/>
  </r>
  <r>
    <x v="7"/>
    <x v="27"/>
    <n v="350"/>
    <x v="3"/>
    <x v="3"/>
    <x v="1"/>
    <s v="ž"/>
  </r>
  <r>
    <x v="8"/>
    <x v="34"/>
    <n v="350"/>
    <x v="3"/>
    <x v="3"/>
    <x v="1"/>
    <s v="m"/>
  </r>
  <r>
    <x v="9"/>
    <x v="79"/>
    <n v="250"/>
    <x v="3"/>
    <x v="3"/>
    <x v="1"/>
    <s v="m"/>
  </r>
  <r>
    <x v="10"/>
    <x v="80"/>
    <n v="250"/>
    <x v="3"/>
    <x v="3"/>
    <x v="1"/>
    <s v="ž"/>
  </r>
  <r>
    <x v="11"/>
    <x v="69"/>
    <n v="250"/>
    <x v="3"/>
    <x v="3"/>
    <x v="1"/>
    <s v="ž"/>
  </r>
  <r>
    <x v="12"/>
    <x v="10"/>
    <n v="250"/>
    <x v="3"/>
    <x v="3"/>
    <x v="1"/>
    <s v="m"/>
  </r>
  <r>
    <x v="1"/>
    <x v="7"/>
    <n v="850"/>
    <x v="3"/>
    <x v="3"/>
    <x v="2"/>
    <s v="m"/>
  </r>
  <r>
    <x v="2"/>
    <x v="60"/>
    <n v="750"/>
    <x v="3"/>
    <x v="3"/>
    <x v="2"/>
    <s v="m"/>
  </r>
  <r>
    <x v="3"/>
    <x v="10"/>
    <n v="650"/>
    <x v="3"/>
    <x v="3"/>
    <x v="2"/>
    <s v="m"/>
  </r>
  <r>
    <x v="4"/>
    <x v="61"/>
    <n v="550"/>
    <x v="3"/>
    <x v="3"/>
    <x v="2"/>
    <s v="m"/>
  </r>
  <r>
    <x v="5"/>
    <x v="34"/>
    <n v="450"/>
    <x v="3"/>
    <x v="3"/>
    <x v="2"/>
    <s v="m"/>
  </r>
  <r>
    <x v="6"/>
    <x v="33"/>
    <n v="450"/>
    <x v="3"/>
    <x v="3"/>
    <x v="2"/>
    <s v="m"/>
  </r>
  <r>
    <x v="7"/>
    <x v="79"/>
    <n v="350"/>
    <x v="3"/>
    <x v="3"/>
    <x v="2"/>
    <s v="m"/>
  </r>
  <r>
    <x v="8"/>
    <x v="68"/>
    <n v="350"/>
    <x v="3"/>
    <x v="3"/>
    <x v="2"/>
    <s v="ž"/>
  </r>
  <r>
    <x v="9"/>
    <x v="80"/>
    <n v="250"/>
    <x v="3"/>
    <x v="3"/>
    <x v="2"/>
    <s v="ž"/>
  </r>
  <r>
    <x v="10"/>
    <x v="32"/>
    <n v="250"/>
    <x v="3"/>
    <x v="3"/>
    <x v="2"/>
    <s v="m"/>
  </r>
  <r>
    <x v="11"/>
    <x v="27"/>
    <n v="250"/>
    <x v="3"/>
    <x v="3"/>
    <x v="2"/>
    <s v="ž"/>
  </r>
  <r>
    <x v="12"/>
    <x v="69"/>
    <n v="250"/>
    <x v="3"/>
    <x v="3"/>
    <x v="2"/>
    <s v="ž"/>
  </r>
  <r>
    <x v="1"/>
    <x v="43"/>
    <n v="850"/>
    <x v="3"/>
    <x v="4"/>
    <x v="1"/>
    <s v="m"/>
  </r>
  <r>
    <x v="2"/>
    <x v="31"/>
    <n v="750"/>
    <x v="3"/>
    <x v="4"/>
    <x v="1"/>
    <s v="m"/>
  </r>
  <r>
    <x v="3"/>
    <x v="10"/>
    <n v="650"/>
    <x v="3"/>
    <x v="4"/>
    <x v="1"/>
    <s v="m"/>
  </r>
  <r>
    <x v="4"/>
    <x v="63"/>
    <n v="550"/>
    <x v="3"/>
    <x v="4"/>
    <x v="1"/>
    <s v="m"/>
  </r>
  <r>
    <x v="5"/>
    <x v="6"/>
    <n v="450"/>
    <x v="3"/>
    <x v="4"/>
    <x v="1"/>
    <s v="m"/>
  </r>
  <r>
    <x v="6"/>
    <x v="35"/>
    <n v="450"/>
    <x v="3"/>
    <x v="4"/>
    <x v="1"/>
    <s v="m"/>
  </r>
  <r>
    <x v="7"/>
    <x v="7"/>
    <n v="350"/>
    <x v="3"/>
    <x v="4"/>
    <x v="1"/>
    <s v="m"/>
  </r>
  <r>
    <x v="8"/>
    <x v="60"/>
    <n v="350"/>
    <x v="3"/>
    <x v="4"/>
    <x v="1"/>
    <s v="m"/>
  </r>
  <r>
    <x v="9"/>
    <x v="27"/>
    <n v="250"/>
    <x v="3"/>
    <x v="4"/>
    <x v="1"/>
    <s v="ž"/>
  </r>
  <r>
    <x v="10"/>
    <x v="15"/>
    <n v="250"/>
    <x v="3"/>
    <x v="4"/>
    <x v="1"/>
    <s v="ž"/>
  </r>
  <r>
    <x v="11"/>
    <x v="81"/>
    <n v="250"/>
    <x v="3"/>
    <x v="4"/>
    <x v="1"/>
    <s v="m"/>
  </r>
  <r>
    <x v="12"/>
    <x v="32"/>
    <n v="250"/>
    <x v="3"/>
    <x v="4"/>
    <x v="1"/>
    <s v="m"/>
  </r>
  <r>
    <x v="1"/>
    <x v="63"/>
    <n v="850"/>
    <x v="3"/>
    <x v="4"/>
    <x v="2"/>
    <s v="m"/>
  </r>
  <r>
    <x v="2"/>
    <x v="6"/>
    <n v="750"/>
    <x v="3"/>
    <x v="4"/>
    <x v="2"/>
    <s v="m"/>
  </r>
  <r>
    <x v="3"/>
    <x v="15"/>
    <n v="650"/>
    <x v="3"/>
    <x v="4"/>
    <x v="2"/>
    <s v="ž"/>
  </r>
  <r>
    <x v="4"/>
    <x v="31"/>
    <n v="550"/>
    <x v="3"/>
    <x v="4"/>
    <x v="2"/>
    <s v="m"/>
  </r>
  <r>
    <x v="5"/>
    <x v="7"/>
    <n v="450"/>
    <x v="3"/>
    <x v="4"/>
    <x v="2"/>
    <s v="m"/>
  </r>
  <r>
    <x v="6"/>
    <x v="10"/>
    <n v="450"/>
    <x v="3"/>
    <x v="4"/>
    <x v="2"/>
    <s v="m"/>
  </r>
  <r>
    <x v="7"/>
    <x v="60"/>
    <n v="350"/>
    <x v="3"/>
    <x v="4"/>
    <x v="2"/>
    <s v="m"/>
  </r>
  <r>
    <x v="8"/>
    <x v="27"/>
    <n v="350"/>
    <x v="3"/>
    <x v="4"/>
    <x v="2"/>
    <s v="ž"/>
  </r>
  <r>
    <x v="9"/>
    <x v="43"/>
    <n v="250"/>
    <x v="3"/>
    <x v="4"/>
    <x v="2"/>
    <s v="m"/>
  </r>
  <r>
    <x v="10"/>
    <x v="81"/>
    <n v="250"/>
    <x v="3"/>
    <x v="4"/>
    <x v="2"/>
    <s v="m"/>
  </r>
  <r>
    <x v="11"/>
    <x v="32"/>
    <n v="250"/>
    <x v="3"/>
    <x v="4"/>
    <x v="2"/>
    <s v="m"/>
  </r>
  <r>
    <x v="12"/>
    <x v="35"/>
    <n v="250"/>
    <x v="3"/>
    <x v="4"/>
    <x v="2"/>
    <s v="m"/>
  </r>
  <r>
    <x v="1"/>
    <x v="37"/>
    <n v="750"/>
    <x v="3"/>
    <x v="5"/>
    <x v="1"/>
    <s v="m"/>
  </r>
  <r>
    <x v="2"/>
    <x v="1"/>
    <n v="650"/>
    <x v="3"/>
    <x v="5"/>
    <x v="1"/>
    <s v="m"/>
  </r>
  <r>
    <x v="3"/>
    <x v="36"/>
    <n v="550"/>
    <x v="3"/>
    <x v="5"/>
    <x v="1"/>
    <s v="m"/>
  </r>
  <r>
    <x v="4"/>
    <x v="39"/>
    <n v="450"/>
    <x v="3"/>
    <x v="5"/>
    <x v="1"/>
    <s v="m"/>
  </r>
  <r>
    <x v="5"/>
    <x v="38"/>
    <n v="350"/>
    <x v="3"/>
    <x v="5"/>
    <x v="1"/>
    <s v="m"/>
  </r>
  <r>
    <x v="6"/>
    <x v="40"/>
    <n v="350"/>
    <x v="3"/>
    <x v="5"/>
    <x v="1"/>
    <s v="m"/>
  </r>
  <r>
    <x v="7"/>
    <x v="41"/>
    <n v="250"/>
    <x v="3"/>
    <x v="5"/>
    <x v="1"/>
    <s v="ž"/>
  </r>
  <r>
    <x v="1"/>
    <x v="1"/>
    <n v="750"/>
    <x v="3"/>
    <x v="5"/>
    <x v="2"/>
    <s v="m"/>
  </r>
  <r>
    <x v="2"/>
    <x v="37"/>
    <n v="650"/>
    <x v="3"/>
    <x v="5"/>
    <x v="2"/>
    <s v="m"/>
  </r>
  <r>
    <x v="3"/>
    <x v="40"/>
    <n v="550"/>
    <x v="3"/>
    <x v="5"/>
    <x v="2"/>
    <s v="m"/>
  </r>
  <r>
    <x v="4"/>
    <x v="36"/>
    <n v="450"/>
    <x v="3"/>
    <x v="5"/>
    <x v="2"/>
    <s v="m"/>
  </r>
  <r>
    <x v="5"/>
    <x v="39"/>
    <n v="350"/>
    <x v="3"/>
    <x v="5"/>
    <x v="2"/>
    <s v="m"/>
  </r>
  <r>
    <x v="6"/>
    <x v="38"/>
    <n v="350"/>
    <x v="3"/>
    <x v="5"/>
    <x v="2"/>
    <s v="m"/>
  </r>
  <r>
    <x v="7"/>
    <x v="41"/>
    <n v="250"/>
    <x v="3"/>
    <x v="5"/>
    <x v="2"/>
    <s v="ž"/>
  </r>
  <r>
    <x v="1"/>
    <x v="82"/>
    <n v="750"/>
    <x v="3"/>
    <x v="8"/>
    <x v="1"/>
    <s v="m"/>
  </r>
  <r>
    <x v="2"/>
    <x v="83"/>
    <n v="650"/>
    <x v="3"/>
    <x v="8"/>
    <x v="1"/>
    <s v="m"/>
  </r>
  <r>
    <x v="3"/>
    <x v="75"/>
    <n v="550"/>
    <x v="3"/>
    <x v="8"/>
    <x v="1"/>
    <s v="m"/>
  </r>
  <r>
    <x v="4"/>
    <x v="84"/>
    <n v="450"/>
    <x v="3"/>
    <x v="8"/>
    <x v="1"/>
    <s v="m"/>
  </r>
  <r>
    <x v="5"/>
    <x v="57"/>
    <n v="350"/>
    <x v="3"/>
    <x v="8"/>
    <x v="1"/>
    <s v="m"/>
  </r>
  <r>
    <x v="6"/>
    <x v="54"/>
    <n v="350"/>
    <x v="3"/>
    <x v="8"/>
    <x v="1"/>
    <s v="m"/>
  </r>
  <r>
    <x v="7"/>
    <x v="74"/>
    <n v="250"/>
    <x v="3"/>
    <x v="8"/>
    <x v="1"/>
    <s v="m"/>
  </r>
  <r>
    <x v="8"/>
    <x v="56"/>
    <n v="250"/>
    <x v="3"/>
    <x v="8"/>
    <x v="1"/>
    <s v="m"/>
  </r>
  <r>
    <x v="1"/>
    <x v="84"/>
    <n v="750"/>
    <x v="3"/>
    <x v="8"/>
    <x v="2"/>
    <s v="m"/>
  </r>
  <r>
    <x v="2"/>
    <x v="74"/>
    <n v="650"/>
    <x v="3"/>
    <x v="8"/>
    <x v="2"/>
    <s v="m"/>
  </r>
  <r>
    <x v="3"/>
    <x v="82"/>
    <n v="550"/>
    <x v="3"/>
    <x v="8"/>
    <x v="2"/>
    <s v="m"/>
  </r>
  <r>
    <x v="4"/>
    <x v="83"/>
    <n v="450"/>
    <x v="3"/>
    <x v="8"/>
    <x v="2"/>
    <s v="m"/>
  </r>
  <r>
    <x v="5"/>
    <x v="75"/>
    <n v="350"/>
    <x v="3"/>
    <x v="8"/>
    <x v="2"/>
    <s v="m"/>
  </r>
  <r>
    <x v="6"/>
    <x v="57"/>
    <n v="350"/>
    <x v="3"/>
    <x v="8"/>
    <x v="2"/>
    <s v="m"/>
  </r>
  <r>
    <x v="7"/>
    <x v="56"/>
    <n v="250"/>
    <x v="3"/>
    <x v="8"/>
    <x v="2"/>
    <s v="m"/>
  </r>
  <r>
    <x v="8"/>
    <x v="54"/>
    <n v="250"/>
    <x v="3"/>
    <x v="8"/>
    <x v="2"/>
    <s v="m"/>
  </r>
  <r>
    <x v="1"/>
    <x v="29"/>
    <n v="950"/>
    <x v="3"/>
    <x v="7"/>
    <x v="1"/>
    <s v="m"/>
  </r>
  <r>
    <x v="2"/>
    <x v="17"/>
    <n v="850"/>
    <x v="3"/>
    <x v="7"/>
    <x v="1"/>
    <s v="m"/>
  </r>
  <r>
    <x v="3"/>
    <x v="51"/>
    <n v="750"/>
    <x v="3"/>
    <x v="7"/>
    <x v="1"/>
    <s v="m"/>
  </r>
  <r>
    <x v="4"/>
    <x v="28"/>
    <n v="650"/>
    <x v="3"/>
    <x v="7"/>
    <x v="1"/>
    <s v="m"/>
  </r>
  <r>
    <x v="5"/>
    <x v="85"/>
    <n v="550"/>
    <x v="3"/>
    <x v="7"/>
    <x v="1"/>
    <s v="m"/>
  </r>
  <r>
    <x v="6"/>
    <x v="44"/>
    <n v="550"/>
    <x v="3"/>
    <x v="7"/>
    <x v="1"/>
    <s v="m"/>
  </r>
  <r>
    <x v="7"/>
    <x v="47"/>
    <n v="450"/>
    <x v="3"/>
    <x v="7"/>
    <x v="1"/>
    <s v="m"/>
  </r>
  <r>
    <x v="8"/>
    <x v="86"/>
    <n v="450"/>
    <x v="3"/>
    <x v="7"/>
    <x v="1"/>
    <s v="ž"/>
  </r>
  <r>
    <x v="9"/>
    <x v="2"/>
    <n v="350"/>
    <x v="3"/>
    <x v="7"/>
    <x v="1"/>
    <s v="m"/>
  </r>
  <r>
    <x v="10"/>
    <x v="46"/>
    <n v="350"/>
    <x v="3"/>
    <x v="7"/>
    <x v="1"/>
    <s v="m"/>
  </r>
  <r>
    <x v="11"/>
    <x v="9"/>
    <n v="350"/>
    <x v="3"/>
    <x v="7"/>
    <x v="1"/>
    <s v="m"/>
  </r>
  <r>
    <x v="12"/>
    <x v="20"/>
    <n v="350"/>
    <x v="3"/>
    <x v="7"/>
    <x v="1"/>
    <s v="ž"/>
  </r>
  <r>
    <x v="13"/>
    <x v="70"/>
    <n v="250"/>
    <x v="3"/>
    <x v="7"/>
    <x v="1"/>
    <s v="m"/>
  </r>
  <r>
    <x v="14"/>
    <x v="62"/>
    <n v="250"/>
    <x v="3"/>
    <x v="7"/>
    <x v="1"/>
    <s v="m"/>
  </r>
  <r>
    <x v="15"/>
    <x v="26"/>
    <n v="250"/>
    <x v="3"/>
    <x v="7"/>
    <x v="1"/>
    <s v="m"/>
  </r>
  <r>
    <x v="1"/>
    <x v="51"/>
    <n v="950"/>
    <x v="3"/>
    <x v="7"/>
    <x v="2"/>
    <s v="m"/>
  </r>
  <r>
    <x v="2"/>
    <x v="70"/>
    <n v="850"/>
    <x v="3"/>
    <x v="7"/>
    <x v="2"/>
    <s v="m"/>
  </r>
  <r>
    <x v="3"/>
    <x v="17"/>
    <n v="750"/>
    <x v="3"/>
    <x v="7"/>
    <x v="2"/>
    <s v="m"/>
  </r>
  <r>
    <x v="4"/>
    <x v="46"/>
    <n v="650"/>
    <x v="3"/>
    <x v="7"/>
    <x v="2"/>
    <s v="m"/>
  </r>
  <r>
    <x v="5"/>
    <x v="26"/>
    <n v="550"/>
    <x v="3"/>
    <x v="7"/>
    <x v="2"/>
    <s v="m"/>
  </r>
  <r>
    <x v="6"/>
    <x v="9"/>
    <n v="550"/>
    <x v="3"/>
    <x v="7"/>
    <x v="2"/>
    <s v="m"/>
  </r>
  <r>
    <x v="7"/>
    <x v="2"/>
    <n v="450"/>
    <x v="3"/>
    <x v="7"/>
    <x v="2"/>
    <s v="m"/>
  </r>
  <r>
    <x v="8"/>
    <x v="29"/>
    <n v="450"/>
    <x v="3"/>
    <x v="7"/>
    <x v="2"/>
    <s v="m"/>
  </r>
  <r>
    <x v="9"/>
    <x v="44"/>
    <n v="350"/>
    <x v="3"/>
    <x v="7"/>
    <x v="2"/>
    <s v="m"/>
  </r>
  <r>
    <x v="10"/>
    <x v="47"/>
    <n v="350"/>
    <x v="3"/>
    <x v="7"/>
    <x v="2"/>
    <s v="m"/>
  </r>
  <r>
    <x v="11"/>
    <x v="86"/>
    <n v="350"/>
    <x v="3"/>
    <x v="7"/>
    <x v="2"/>
    <s v="ž"/>
  </r>
  <r>
    <x v="12"/>
    <x v="20"/>
    <n v="350"/>
    <x v="3"/>
    <x v="7"/>
    <x v="2"/>
    <s v="ž"/>
  </r>
  <r>
    <x v="13"/>
    <x v="62"/>
    <n v="250"/>
    <x v="3"/>
    <x v="7"/>
    <x v="2"/>
    <s v="m"/>
  </r>
  <r>
    <x v="14"/>
    <x v="28"/>
    <n v="250"/>
    <x v="3"/>
    <x v="7"/>
    <x v="2"/>
    <s v="m"/>
  </r>
  <r>
    <x v="15"/>
    <x v="85"/>
    <n v="250"/>
    <x v="3"/>
    <x v="7"/>
    <x v="2"/>
    <s v="m"/>
  </r>
  <r>
    <x v="1"/>
    <x v="6"/>
    <n v="950"/>
    <x v="4"/>
    <x v="2"/>
    <x v="1"/>
    <s v="m"/>
  </r>
  <r>
    <x v="2"/>
    <x v="26"/>
    <n v="850"/>
    <x v="4"/>
    <x v="2"/>
    <x v="1"/>
    <s v="m"/>
  </r>
  <r>
    <x v="3"/>
    <x v="27"/>
    <n v="750"/>
    <x v="4"/>
    <x v="2"/>
    <x v="1"/>
    <s v="ž"/>
  </r>
  <r>
    <x v="4"/>
    <x v="7"/>
    <n v="650"/>
    <x v="4"/>
    <x v="2"/>
    <x v="1"/>
    <s v="m"/>
  </r>
  <r>
    <x v="5"/>
    <x v="15"/>
    <n v="550"/>
    <x v="4"/>
    <x v="2"/>
    <x v="1"/>
    <s v="ž"/>
  </r>
  <r>
    <x v="6"/>
    <x v="87"/>
    <n v="550"/>
    <x v="4"/>
    <x v="2"/>
    <x v="1"/>
    <s v="m"/>
  </r>
  <r>
    <x v="7"/>
    <x v="28"/>
    <n v="450"/>
    <x v="4"/>
    <x v="2"/>
    <x v="1"/>
    <s v="m"/>
  </r>
  <r>
    <x v="8"/>
    <x v="88"/>
    <n v="450"/>
    <x v="4"/>
    <x v="2"/>
    <x v="1"/>
    <s v="ž"/>
  </r>
  <r>
    <x v="9"/>
    <x v="77"/>
    <n v="350"/>
    <x v="4"/>
    <x v="2"/>
    <x v="1"/>
    <s v="m"/>
  </r>
  <r>
    <x v="10"/>
    <x v="89"/>
    <n v="350"/>
    <x v="4"/>
    <x v="2"/>
    <x v="1"/>
    <s v="m"/>
  </r>
  <r>
    <x v="11"/>
    <x v="30"/>
    <n v="350"/>
    <x v="4"/>
    <x v="2"/>
    <x v="1"/>
    <s v="m"/>
  </r>
  <r>
    <x v="12"/>
    <x v="14"/>
    <n v="350"/>
    <x v="4"/>
    <x v="2"/>
    <x v="1"/>
    <s v="m"/>
  </r>
  <r>
    <x v="13"/>
    <x v="29"/>
    <n v="250"/>
    <x v="4"/>
    <x v="2"/>
    <x v="1"/>
    <s v="m"/>
  </r>
  <r>
    <x v="1"/>
    <x v="6"/>
    <n v="950"/>
    <x v="4"/>
    <x v="2"/>
    <x v="2"/>
    <s v="m"/>
  </r>
  <r>
    <x v="2"/>
    <x v="28"/>
    <n v="850"/>
    <x v="4"/>
    <x v="2"/>
    <x v="2"/>
    <s v="m"/>
  </r>
  <r>
    <x v="3"/>
    <x v="30"/>
    <n v="750"/>
    <x v="4"/>
    <x v="2"/>
    <x v="2"/>
    <s v="m"/>
  </r>
  <r>
    <x v="4"/>
    <x v="26"/>
    <n v="650"/>
    <x v="4"/>
    <x v="2"/>
    <x v="2"/>
    <s v="m"/>
  </r>
  <r>
    <x v="5"/>
    <x v="87"/>
    <n v="550"/>
    <x v="4"/>
    <x v="2"/>
    <x v="2"/>
    <s v="m"/>
  </r>
  <r>
    <x v="6"/>
    <x v="15"/>
    <n v="550"/>
    <x v="4"/>
    <x v="2"/>
    <x v="2"/>
    <s v="ž"/>
  </r>
  <r>
    <x v="7"/>
    <x v="77"/>
    <n v="450"/>
    <x v="4"/>
    <x v="2"/>
    <x v="2"/>
    <s v="m"/>
  </r>
  <r>
    <x v="8"/>
    <x v="7"/>
    <n v="450"/>
    <x v="4"/>
    <x v="2"/>
    <x v="2"/>
    <s v="m"/>
  </r>
  <r>
    <x v="9"/>
    <x v="88"/>
    <n v="350"/>
    <x v="4"/>
    <x v="2"/>
    <x v="2"/>
    <s v="ž"/>
  </r>
  <r>
    <x v="10"/>
    <x v="29"/>
    <n v="350"/>
    <x v="4"/>
    <x v="2"/>
    <x v="2"/>
    <s v="m"/>
  </r>
  <r>
    <x v="11"/>
    <x v="14"/>
    <n v="350"/>
    <x v="4"/>
    <x v="2"/>
    <x v="2"/>
    <s v="m"/>
  </r>
  <r>
    <x v="12"/>
    <x v="27"/>
    <n v="350"/>
    <x v="4"/>
    <x v="2"/>
    <x v="2"/>
    <s v="ž"/>
  </r>
  <r>
    <x v="13"/>
    <x v="89"/>
    <n v="250"/>
    <x v="4"/>
    <x v="2"/>
    <x v="2"/>
    <s v="m"/>
  </r>
  <r>
    <x v="1"/>
    <x v="30"/>
    <n v="750"/>
    <x v="4"/>
    <x v="3"/>
    <x v="1"/>
    <s v="m"/>
  </r>
  <r>
    <x v="2"/>
    <x v="61"/>
    <n v="650"/>
    <x v="4"/>
    <x v="3"/>
    <x v="1"/>
    <s v="m"/>
  </r>
  <r>
    <x v="3"/>
    <x v="79"/>
    <n v="550"/>
    <x v="4"/>
    <x v="3"/>
    <x v="1"/>
    <s v="m"/>
  </r>
  <r>
    <x v="4"/>
    <x v="60"/>
    <n v="450"/>
    <x v="4"/>
    <x v="3"/>
    <x v="1"/>
    <s v="m"/>
  </r>
  <r>
    <x v="5"/>
    <x v="22"/>
    <n v="350"/>
    <x v="4"/>
    <x v="3"/>
    <x v="1"/>
    <s v="ž"/>
  </r>
  <r>
    <x v="6"/>
    <x v="29"/>
    <n v="350"/>
    <x v="4"/>
    <x v="3"/>
    <x v="1"/>
    <s v="m"/>
  </r>
  <r>
    <x v="7"/>
    <x v="28"/>
    <n v="250"/>
    <x v="4"/>
    <x v="3"/>
    <x v="1"/>
    <s v="m"/>
  </r>
  <r>
    <x v="1"/>
    <x v="29"/>
    <n v="750"/>
    <x v="4"/>
    <x v="3"/>
    <x v="2"/>
    <s v="m"/>
  </r>
  <r>
    <x v="2"/>
    <x v="30"/>
    <n v="650"/>
    <x v="4"/>
    <x v="3"/>
    <x v="2"/>
    <s v="m"/>
  </r>
  <r>
    <x v="3"/>
    <x v="60"/>
    <n v="550"/>
    <x v="4"/>
    <x v="3"/>
    <x v="2"/>
    <s v="m"/>
  </r>
  <r>
    <x v="4"/>
    <x v="61"/>
    <n v="450"/>
    <x v="4"/>
    <x v="3"/>
    <x v="2"/>
    <s v="m"/>
  </r>
  <r>
    <x v="5"/>
    <x v="28"/>
    <n v="350"/>
    <x v="4"/>
    <x v="3"/>
    <x v="2"/>
    <s v="m"/>
  </r>
  <r>
    <x v="6"/>
    <x v="79"/>
    <n v="350"/>
    <x v="4"/>
    <x v="3"/>
    <x v="2"/>
    <s v="m"/>
  </r>
  <r>
    <x v="7"/>
    <x v="22"/>
    <n v="250"/>
    <x v="4"/>
    <x v="3"/>
    <x v="2"/>
    <s v="ž"/>
  </r>
  <r>
    <x v="1"/>
    <x v="15"/>
    <n v="750"/>
    <x v="4"/>
    <x v="4"/>
    <x v="1"/>
    <s v="ž"/>
  </r>
  <r>
    <x v="2"/>
    <x v="63"/>
    <n v="650"/>
    <x v="4"/>
    <x v="4"/>
    <x v="1"/>
    <s v="m"/>
  </r>
  <r>
    <x v="3"/>
    <x v="23"/>
    <n v="550"/>
    <x v="4"/>
    <x v="4"/>
    <x v="1"/>
    <s v="ž"/>
  </r>
  <r>
    <x v="4"/>
    <x v="10"/>
    <n v="450"/>
    <x v="4"/>
    <x v="4"/>
    <x v="1"/>
    <s v="m"/>
  </r>
  <r>
    <x v="5"/>
    <x v="90"/>
    <n v="350"/>
    <x v="4"/>
    <x v="4"/>
    <x v="1"/>
    <s v="m"/>
  </r>
  <r>
    <x v="6"/>
    <x v="60"/>
    <n v="350"/>
    <x v="4"/>
    <x v="4"/>
    <x v="1"/>
    <s v="m"/>
  </r>
  <r>
    <x v="7"/>
    <x v="22"/>
    <n v="250"/>
    <x v="4"/>
    <x v="4"/>
    <x v="1"/>
    <s v="ž"/>
  </r>
  <r>
    <x v="1"/>
    <x v="63"/>
    <n v="750"/>
    <x v="4"/>
    <x v="4"/>
    <x v="2"/>
    <s v="m"/>
  </r>
  <r>
    <x v="2"/>
    <x v="60"/>
    <n v="650"/>
    <x v="4"/>
    <x v="4"/>
    <x v="2"/>
    <s v="m"/>
  </r>
  <r>
    <x v="3"/>
    <x v="15"/>
    <n v="550"/>
    <x v="4"/>
    <x v="4"/>
    <x v="2"/>
    <s v="ž"/>
  </r>
  <r>
    <x v="4"/>
    <x v="10"/>
    <n v="450"/>
    <x v="4"/>
    <x v="4"/>
    <x v="2"/>
    <s v="m"/>
  </r>
  <r>
    <x v="5"/>
    <x v="90"/>
    <n v="350"/>
    <x v="4"/>
    <x v="4"/>
    <x v="2"/>
    <s v="m"/>
  </r>
  <r>
    <x v="6"/>
    <x v="23"/>
    <n v="350"/>
    <x v="4"/>
    <x v="4"/>
    <x v="2"/>
    <s v="ž"/>
  </r>
  <r>
    <x v="7"/>
    <x v="22"/>
    <n v="250"/>
    <x v="4"/>
    <x v="4"/>
    <x v="2"/>
    <s v="ž"/>
  </r>
  <r>
    <x v="1"/>
    <x v="37"/>
    <n v="650"/>
    <x v="4"/>
    <x v="5"/>
    <x v="1"/>
    <s v="m"/>
  </r>
  <r>
    <x v="2"/>
    <x v="1"/>
    <n v="550"/>
    <x v="4"/>
    <x v="5"/>
    <x v="1"/>
    <s v="m"/>
  </r>
  <r>
    <x v="3"/>
    <x v="91"/>
    <n v="450"/>
    <x v="4"/>
    <x v="5"/>
    <x v="1"/>
    <s v="m"/>
  </r>
  <r>
    <x v="4"/>
    <x v="39"/>
    <n v="350"/>
    <x v="4"/>
    <x v="5"/>
    <x v="1"/>
    <s v="m"/>
  </r>
  <r>
    <x v="5"/>
    <x v="38"/>
    <n v="250"/>
    <x v="4"/>
    <x v="5"/>
    <x v="1"/>
    <s v="m"/>
  </r>
  <r>
    <x v="1"/>
    <x v="37"/>
    <n v="650"/>
    <x v="4"/>
    <x v="5"/>
    <x v="2"/>
    <s v="m"/>
  </r>
  <r>
    <x v="2"/>
    <x v="1"/>
    <n v="550"/>
    <x v="4"/>
    <x v="5"/>
    <x v="2"/>
    <s v="m"/>
  </r>
  <r>
    <x v="3"/>
    <x v="39"/>
    <n v="450"/>
    <x v="4"/>
    <x v="5"/>
    <x v="2"/>
    <s v="m"/>
  </r>
  <r>
    <x v="4"/>
    <x v="91"/>
    <n v="350"/>
    <x v="4"/>
    <x v="5"/>
    <x v="2"/>
    <s v="m"/>
  </r>
  <r>
    <x v="5"/>
    <x v="38"/>
    <n v="250"/>
    <x v="4"/>
    <x v="5"/>
    <x v="2"/>
    <s v="m"/>
  </r>
  <r>
    <x v="1"/>
    <x v="48"/>
    <n v="650"/>
    <x v="4"/>
    <x v="6"/>
    <x v="1"/>
    <s v="m"/>
  </r>
  <r>
    <x v="2"/>
    <x v="3"/>
    <n v="550"/>
    <x v="4"/>
    <x v="6"/>
    <x v="1"/>
    <s v="m"/>
  </r>
  <r>
    <x v="3"/>
    <x v="43"/>
    <n v="450"/>
    <x v="4"/>
    <x v="6"/>
    <x v="1"/>
    <s v="m"/>
  </r>
  <r>
    <x v="4"/>
    <x v="44"/>
    <n v="350"/>
    <x v="4"/>
    <x v="6"/>
    <x v="1"/>
    <s v="m"/>
  </r>
  <r>
    <x v="5"/>
    <x v="92"/>
    <n v="250"/>
    <x v="4"/>
    <x v="6"/>
    <x v="1"/>
    <s v="m"/>
  </r>
  <r>
    <x v="1"/>
    <x v="3"/>
    <n v="650"/>
    <x v="4"/>
    <x v="6"/>
    <x v="2"/>
    <s v="m"/>
  </r>
  <r>
    <x v="2"/>
    <x v="44"/>
    <n v="550"/>
    <x v="4"/>
    <x v="6"/>
    <x v="2"/>
    <s v="m"/>
  </r>
  <r>
    <x v="3"/>
    <x v="48"/>
    <n v="450"/>
    <x v="4"/>
    <x v="6"/>
    <x v="2"/>
    <s v="m"/>
  </r>
  <r>
    <x v="4"/>
    <x v="43"/>
    <n v="350"/>
    <x v="4"/>
    <x v="6"/>
    <x v="2"/>
    <s v="m"/>
  </r>
  <r>
    <x v="5"/>
    <x v="92"/>
    <n v="250"/>
    <x v="4"/>
    <x v="6"/>
    <x v="2"/>
    <s v="m"/>
  </r>
  <r>
    <x v="1"/>
    <x v="51"/>
    <n v="850"/>
    <x v="4"/>
    <x v="7"/>
    <x v="1"/>
    <s v="m"/>
  </r>
  <r>
    <x v="2"/>
    <x v="72"/>
    <n v="750"/>
    <x v="4"/>
    <x v="7"/>
    <x v="1"/>
    <s v="m"/>
  </r>
  <r>
    <x v="3"/>
    <x v="17"/>
    <n v="650"/>
    <x v="4"/>
    <x v="7"/>
    <x v="1"/>
    <s v="m"/>
  </r>
  <r>
    <x v="4"/>
    <x v="16"/>
    <n v="550"/>
    <x v="4"/>
    <x v="7"/>
    <x v="1"/>
    <s v="m"/>
  </r>
  <r>
    <x v="5"/>
    <x v="9"/>
    <n v="450"/>
    <x v="4"/>
    <x v="7"/>
    <x v="1"/>
    <s v="m"/>
  </r>
  <r>
    <x v="6"/>
    <x v="30"/>
    <n v="450"/>
    <x v="4"/>
    <x v="7"/>
    <x v="1"/>
    <s v="m"/>
  </r>
  <r>
    <x v="7"/>
    <x v="48"/>
    <n v="350"/>
    <x v="4"/>
    <x v="7"/>
    <x v="1"/>
    <s v="m"/>
  </r>
  <r>
    <x v="8"/>
    <x v="93"/>
    <n v="350"/>
    <x v="4"/>
    <x v="7"/>
    <x v="1"/>
    <s v="m"/>
  </r>
  <r>
    <x v="9"/>
    <x v="2"/>
    <n v="250"/>
    <x v="4"/>
    <x v="7"/>
    <x v="1"/>
    <s v="m"/>
  </r>
  <r>
    <x v="1"/>
    <x v="51"/>
    <n v="850"/>
    <x v="4"/>
    <x v="7"/>
    <x v="2"/>
    <s v="m"/>
  </r>
  <r>
    <x v="2"/>
    <x v="17"/>
    <n v="750"/>
    <x v="4"/>
    <x v="7"/>
    <x v="2"/>
    <s v="m"/>
  </r>
  <r>
    <x v="3"/>
    <x v="72"/>
    <n v="650"/>
    <x v="4"/>
    <x v="7"/>
    <x v="2"/>
    <s v="m"/>
  </r>
  <r>
    <x v="4"/>
    <x v="48"/>
    <n v="550"/>
    <x v="4"/>
    <x v="7"/>
    <x v="2"/>
    <s v="m"/>
  </r>
  <r>
    <x v="5"/>
    <x v="16"/>
    <n v="450"/>
    <x v="4"/>
    <x v="7"/>
    <x v="2"/>
    <s v="m"/>
  </r>
  <r>
    <x v="6"/>
    <x v="93"/>
    <n v="450"/>
    <x v="4"/>
    <x v="7"/>
    <x v="2"/>
    <s v="m"/>
  </r>
  <r>
    <x v="7"/>
    <x v="2"/>
    <n v="350"/>
    <x v="4"/>
    <x v="7"/>
    <x v="2"/>
    <s v="m"/>
  </r>
  <r>
    <x v="8"/>
    <x v="30"/>
    <n v="350"/>
    <x v="4"/>
    <x v="7"/>
    <x v="2"/>
    <s v="m"/>
  </r>
  <r>
    <x v="9"/>
    <x v="9"/>
    <n v="250"/>
    <x v="4"/>
    <x v="7"/>
    <x v="2"/>
    <s v="m"/>
  </r>
  <r>
    <x v="10"/>
    <x v="94"/>
    <n v="250"/>
    <x v="4"/>
    <x v="7"/>
    <x v="2"/>
    <s v="m"/>
  </r>
  <r>
    <x v="0"/>
    <x v="0"/>
    <m/>
    <x v="30"/>
    <x v="9"/>
    <x v="0"/>
    <m/>
  </r>
  <r>
    <x v="0"/>
    <x v="0"/>
    <m/>
    <x v="30"/>
    <x v="9"/>
    <x v="0"/>
    <m/>
  </r>
  <r>
    <x v="0"/>
    <x v="0"/>
    <m/>
    <x v="30"/>
    <x v="9"/>
    <x v="0"/>
    <m/>
  </r>
  <r>
    <x v="0"/>
    <x v="0"/>
    <m/>
    <x v="30"/>
    <x v="9"/>
    <x v="0"/>
    <m/>
  </r>
  <r>
    <x v="0"/>
    <x v="0"/>
    <m/>
    <x v="30"/>
    <x v="9"/>
    <x v="0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1"/>
    <m/>
    <m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0"/>
    <s v=""/>
    <s v=""/>
    <x v="0"/>
  </r>
  <r>
    <x v="1"/>
    <m/>
    <m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">
  <r>
    <x v="0"/>
    <n v="311.60740740740738"/>
  </r>
  <r>
    <x v="1"/>
    <n v="279.91851851851851"/>
  </r>
  <r>
    <x v="2"/>
    <n v="264.07407407407408"/>
  </r>
  <r>
    <x v="3"/>
    <s v=""/>
  </r>
  <r>
    <x v="4"/>
    <s v=""/>
  </r>
  <r>
    <x v="5"/>
    <s v=""/>
  </r>
  <r>
    <x v="6"/>
    <n v="131.91176470588235"/>
  </r>
  <r>
    <x v="7"/>
    <n v="126.83823529411765"/>
  </r>
  <r>
    <x v="8"/>
    <n v="86.25"/>
  </r>
  <r>
    <x v="9"/>
    <s v=""/>
  </r>
  <r>
    <x v="10"/>
    <s v=""/>
  </r>
  <r>
    <x v="11"/>
    <s v=""/>
  </r>
  <r>
    <x v="12"/>
    <n v="103.03999999999999"/>
  </r>
  <r>
    <x v="13"/>
    <n v="95.679999999999993"/>
  </r>
  <r>
    <x v="14"/>
    <n v="77.28"/>
  </r>
  <r>
    <x v="15"/>
    <s v=""/>
  </r>
  <r>
    <x v="16"/>
    <s v=""/>
  </r>
  <r>
    <x v="17"/>
    <s v=""/>
  </r>
  <r>
    <x v="18"/>
    <n v="201.27804878048784"/>
  </r>
  <r>
    <x v="19"/>
    <n v="183.77560975609757"/>
  </r>
  <r>
    <x v="3"/>
    <n v="153.14634146341464"/>
  </r>
  <r>
    <x v="5"/>
    <s v=""/>
  </r>
  <r>
    <x v="20"/>
    <s v=""/>
  </r>
  <r>
    <x v="21"/>
    <s v=""/>
  </r>
  <r>
    <x v="12"/>
    <n v="103.03999999999999"/>
  </r>
  <r>
    <x v="13"/>
    <n v="95.679999999999993"/>
  </r>
  <r>
    <x v="14"/>
    <n v="77.28"/>
  </r>
  <r>
    <x v="15"/>
    <s v=""/>
  </r>
  <r>
    <x v="16"/>
    <s v=""/>
  </r>
  <r>
    <x v="17"/>
    <s v=""/>
  </r>
  <r>
    <x v="22"/>
    <n v="201.53207547169811"/>
  </r>
  <r>
    <x v="23"/>
    <n v="154.66415094339624"/>
  </r>
  <r>
    <x v="24"/>
    <n v="140.60377358490567"/>
  </r>
  <r>
    <x v="25"/>
    <s v=""/>
  </r>
  <r>
    <x v="26"/>
    <s v=""/>
  </r>
  <r>
    <x v="5"/>
    <s v=""/>
  </r>
  <r>
    <x v="27"/>
    <n v="102.67200000000001"/>
  </r>
  <r>
    <x v="28"/>
    <n v="82.800000000000011"/>
  </r>
  <r>
    <x v="29"/>
    <n v="62.928000000000004"/>
  </r>
  <r>
    <x v="30"/>
    <s v=""/>
  </r>
  <r>
    <x v="31"/>
    <s v=""/>
  </r>
  <r>
    <x v="32"/>
    <s v=""/>
  </r>
  <r>
    <x v="20"/>
    <n v="190.19097744360903"/>
  </r>
  <r>
    <x v="33"/>
    <n v="182.09774436090228"/>
  </r>
  <r>
    <x v="34"/>
    <n v="165.91127819548873"/>
  </r>
  <r>
    <x v="19"/>
    <s v=""/>
  </r>
  <r>
    <x v="5"/>
    <s v=""/>
  </r>
  <r>
    <x v="35"/>
    <s v=""/>
  </r>
  <r>
    <x v="0"/>
    <n v="202.25234741784035"/>
  </r>
  <r>
    <x v="5"/>
    <n v="192.43427230046947"/>
  </r>
  <r>
    <x v="3"/>
    <n v="192.43427230046947"/>
  </r>
  <r>
    <x v="20"/>
    <n v="180.65258215962442"/>
  </r>
  <r>
    <x v="1"/>
    <n v="178.68896713615024"/>
  </r>
  <r>
    <x v="7"/>
    <n v="135.4894366197183"/>
  </r>
  <r>
    <x v="19"/>
    <n v="131.56220657276995"/>
  </r>
  <r>
    <x v="25"/>
    <n v="131.56220657276995"/>
  </r>
  <r>
    <x v="36"/>
    <n v="0"/>
  </r>
  <r>
    <x v="36"/>
    <n v="0"/>
  </r>
  <r>
    <x v="36"/>
    <n v="0"/>
  </r>
  <r>
    <x v="5"/>
    <n v="132.13995381062355"/>
  </r>
  <r>
    <x v="20"/>
    <n v="125.1852193995381"/>
  </r>
  <r>
    <x v="0"/>
    <n v="124.02609699769052"/>
  </r>
  <r>
    <x v="3"/>
    <n v="118.23048498845264"/>
  </r>
  <r>
    <x v="19"/>
    <n v="84.615935334872972"/>
  </r>
  <r>
    <x v="1"/>
    <n v="84.615935334872972"/>
  </r>
  <r>
    <x v="7"/>
    <n v="84.615935334872972"/>
  </r>
  <r>
    <x v="2"/>
    <n v="82.297690531177821"/>
  </r>
  <r>
    <x v="35"/>
    <n v="68.388221709006928"/>
  </r>
  <r>
    <x v="37"/>
    <n v="53.319630484988444"/>
  </r>
  <r>
    <x v="38"/>
    <n v="46.364896073902997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2">
  <r>
    <m/>
    <x v="0"/>
    <m/>
    <n v="1"/>
    <x v="0"/>
    <x v="0"/>
    <x v="0"/>
    <m/>
  </r>
  <r>
    <m/>
    <x v="0"/>
    <m/>
    <n v="2"/>
    <x v="0"/>
    <x v="0"/>
    <x v="0"/>
    <m/>
  </r>
  <r>
    <m/>
    <x v="0"/>
    <m/>
    <n v="3"/>
    <x v="0"/>
    <x v="0"/>
    <x v="0"/>
    <m/>
  </r>
  <r>
    <m/>
    <x v="0"/>
    <m/>
    <n v="4"/>
    <x v="0"/>
    <x v="0"/>
    <x v="0"/>
    <m/>
  </r>
  <r>
    <m/>
    <x v="0"/>
    <m/>
    <n v="5"/>
    <x v="0"/>
    <x v="0"/>
    <x v="0"/>
    <m/>
  </r>
  <r>
    <m/>
    <x v="0"/>
    <m/>
    <n v="6"/>
    <x v="0"/>
    <x v="0"/>
    <x v="0"/>
    <m/>
  </r>
  <r>
    <m/>
    <x v="0"/>
    <m/>
    <n v="7"/>
    <x v="0"/>
    <x v="0"/>
    <x v="0"/>
    <m/>
  </r>
  <r>
    <m/>
    <x v="0"/>
    <m/>
    <n v="8"/>
    <x v="0"/>
    <x v="0"/>
    <x v="0"/>
    <m/>
  </r>
  <r>
    <m/>
    <x v="0"/>
    <m/>
    <n v="9"/>
    <x v="0"/>
    <x v="0"/>
    <x v="0"/>
    <m/>
  </r>
  <r>
    <m/>
    <x v="0"/>
    <m/>
    <n v="10"/>
    <x v="0"/>
    <x v="0"/>
    <x v="0"/>
    <m/>
  </r>
  <r>
    <m/>
    <x v="0"/>
    <m/>
    <n v="11"/>
    <x v="0"/>
    <x v="0"/>
    <x v="0"/>
    <m/>
  </r>
  <r>
    <m/>
    <x v="0"/>
    <m/>
    <n v="12"/>
    <x v="0"/>
    <x v="0"/>
    <x v="0"/>
    <m/>
  </r>
  <r>
    <m/>
    <x v="0"/>
    <m/>
    <n v="13"/>
    <x v="0"/>
    <x v="0"/>
    <x v="0"/>
    <m/>
  </r>
  <r>
    <m/>
    <x v="0"/>
    <m/>
    <n v="14"/>
    <x v="0"/>
    <x v="0"/>
    <x v="0"/>
    <m/>
  </r>
  <r>
    <m/>
    <x v="0"/>
    <m/>
    <n v="15"/>
    <x v="0"/>
    <x v="0"/>
    <x v="0"/>
    <m/>
  </r>
  <r>
    <m/>
    <x v="0"/>
    <m/>
    <n v="16"/>
    <x v="0"/>
    <x v="0"/>
    <x v="0"/>
    <m/>
  </r>
  <r>
    <m/>
    <x v="0"/>
    <m/>
    <n v="17"/>
    <x v="0"/>
    <x v="0"/>
    <x v="0"/>
    <m/>
  </r>
  <r>
    <m/>
    <x v="0"/>
    <m/>
    <n v="18"/>
    <x v="0"/>
    <x v="0"/>
    <x v="0"/>
    <m/>
  </r>
  <r>
    <m/>
    <x v="0"/>
    <m/>
    <n v="19"/>
    <x v="0"/>
    <x v="0"/>
    <x v="0"/>
    <m/>
  </r>
  <r>
    <m/>
    <x v="0"/>
    <m/>
    <n v="20"/>
    <x v="0"/>
    <x v="0"/>
    <x v="0"/>
    <m/>
  </r>
  <r>
    <m/>
    <x v="0"/>
    <m/>
    <n v="21"/>
    <x v="0"/>
    <x v="0"/>
    <x v="0"/>
    <m/>
  </r>
  <r>
    <m/>
    <x v="0"/>
    <m/>
    <n v="22"/>
    <x v="0"/>
    <x v="0"/>
    <x v="0"/>
    <m/>
  </r>
  <r>
    <m/>
    <x v="0"/>
    <m/>
    <n v="23"/>
    <x v="0"/>
    <x v="0"/>
    <x v="0"/>
    <m/>
  </r>
  <r>
    <m/>
    <x v="0"/>
    <m/>
    <n v="24"/>
    <x v="0"/>
    <x v="0"/>
    <x v="0"/>
    <m/>
  </r>
  <r>
    <m/>
    <x v="0"/>
    <m/>
    <n v="25"/>
    <x v="0"/>
    <x v="0"/>
    <x v="0"/>
    <m/>
  </r>
  <r>
    <m/>
    <x v="0"/>
    <m/>
    <n v="26"/>
    <x v="0"/>
    <x v="0"/>
    <x v="0"/>
    <m/>
  </r>
  <r>
    <m/>
    <x v="0"/>
    <m/>
    <n v="27"/>
    <x v="0"/>
    <x v="0"/>
    <x v="0"/>
    <m/>
  </r>
  <r>
    <m/>
    <x v="0"/>
    <m/>
    <n v="28"/>
    <x v="0"/>
    <x v="0"/>
    <x v="0"/>
    <m/>
  </r>
  <r>
    <m/>
    <x v="0"/>
    <m/>
    <n v="29"/>
    <x v="0"/>
    <x v="0"/>
    <x v="0"/>
    <m/>
  </r>
  <r>
    <m/>
    <x v="0"/>
    <m/>
    <n v="30"/>
    <x v="0"/>
    <x v="0"/>
    <x v="0"/>
    <m/>
  </r>
  <r>
    <n v="1"/>
    <x v="1"/>
    <n v="1150"/>
    <n v="1"/>
    <x v="1"/>
    <x v="1"/>
    <x v="1"/>
    <m/>
  </r>
  <r>
    <n v="2"/>
    <x v="2"/>
    <n v="1050"/>
    <n v="1"/>
    <x v="1"/>
    <x v="1"/>
    <x v="1"/>
    <m/>
  </r>
  <r>
    <n v="3"/>
    <x v="3"/>
    <n v="950"/>
    <n v="1"/>
    <x v="1"/>
    <x v="1"/>
    <x v="1"/>
    <m/>
  </r>
  <r>
    <n v="4"/>
    <x v="4"/>
    <n v="850"/>
    <n v="1"/>
    <x v="1"/>
    <x v="1"/>
    <x v="1"/>
    <m/>
  </r>
  <r>
    <n v="5"/>
    <x v="5"/>
    <n v="750"/>
    <n v="1"/>
    <x v="1"/>
    <x v="1"/>
    <x v="1"/>
    <m/>
  </r>
  <r>
    <n v="6"/>
    <x v="6"/>
    <n v="750"/>
    <n v="1"/>
    <x v="1"/>
    <x v="1"/>
    <x v="1"/>
    <m/>
  </r>
  <r>
    <n v="7"/>
    <x v="7"/>
    <n v="650"/>
    <n v="1"/>
    <x v="1"/>
    <x v="1"/>
    <x v="1"/>
    <m/>
  </r>
  <r>
    <n v="8"/>
    <x v="8"/>
    <n v="650"/>
    <n v="1"/>
    <x v="1"/>
    <x v="1"/>
    <x v="1"/>
    <m/>
  </r>
  <r>
    <n v="9"/>
    <x v="9"/>
    <n v="550"/>
    <n v="1"/>
    <x v="1"/>
    <x v="1"/>
    <x v="1"/>
    <m/>
  </r>
  <r>
    <n v="10"/>
    <x v="10"/>
    <n v="550"/>
    <n v="1"/>
    <x v="1"/>
    <x v="1"/>
    <x v="1"/>
    <m/>
  </r>
  <r>
    <n v="11"/>
    <x v="11"/>
    <n v="550"/>
    <n v="1"/>
    <x v="1"/>
    <x v="1"/>
    <x v="1"/>
    <m/>
  </r>
  <r>
    <n v="12"/>
    <x v="12"/>
    <n v="550"/>
    <n v="1"/>
    <x v="1"/>
    <x v="1"/>
    <x v="2"/>
    <m/>
  </r>
  <r>
    <n v="13"/>
    <x v="13"/>
    <n v="450"/>
    <n v="1"/>
    <x v="1"/>
    <x v="1"/>
    <x v="1"/>
    <m/>
  </r>
  <r>
    <n v="14"/>
    <x v="14"/>
    <n v="450"/>
    <n v="1"/>
    <x v="1"/>
    <x v="1"/>
    <x v="1"/>
    <m/>
  </r>
  <r>
    <n v="15"/>
    <x v="15"/>
    <n v="450"/>
    <n v="1"/>
    <x v="1"/>
    <x v="1"/>
    <x v="2"/>
    <m/>
  </r>
  <r>
    <n v="16"/>
    <x v="16"/>
    <n v="450"/>
    <n v="1"/>
    <x v="1"/>
    <x v="1"/>
    <x v="1"/>
    <m/>
  </r>
  <r>
    <n v="17"/>
    <x v="17"/>
    <n v="350"/>
    <n v="1"/>
    <x v="1"/>
    <x v="1"/>
    <x v="1"/>
    <m/>
  </r>
  <r>
    <n v="18"/>
    <x v="18"/>
    <n v="350"/>
    <n v="1"/>
    <x v="1"/>
    <x v="1"/>
    <x v="2"/>
    <m/>
  </r>
  <r>
    <n v="19"/>
    <x v="19"/>
    <n v="350"/>
    <n v="1"/>
    <x v="1"/>
    <x v="1"/>
    <x v="1"/>
    <m/>
  </r>
  <r>
    <n v="20"/>
    <x v="20"/>
    <n v="350"/>
    <n v="1"/>
    <x v="1"/>
    <x v="1"/>
    <x v="2"/>
    <m/>
  </r>
  <r>
    <n v="21"/>
    <x v="21"/>
    <n v="350"/>
    <n v="1"/>
    <x v="1"/>
    <x v="1"/>
    <x v="2"/>
    <m/>
  </r>
  <r>
    <n v="22"/>
    <x v="22"/>
    <n v="350"/>
    <n v="1"/>
    <x v="1"/>
    <x v="1"/>
    <x v="2"/>
    <m/>
  </r>
  <r>
    <n v="23"/>
    <x v="23"/>
    <n v="350"/>
    <n v="1"/>
    <x v="1"/>
    <x v="1"/>
    <x v="2"/>
    <m/>
  </r>
  <r>
    <n v="24"/>
    <x v="24"/>
    <n v="350"/>
    <n v="1"/>
    <x v="1"/>
    <x v="1"/>
    <x v="1"/>
    <m/>
  </r>
  <r>
    <n v="25"/>
    <x v="25"/>
    <n v="250"/>
    <n v="1"/>
    <x v="1"/>
    <x v="1"/>
    <x v="1"/>
    <m/>
  </r>
  <r>
    <n v="1"/>
    <x v="1"/>
    <n v="1150"/>
    <n v="1"/>
    <x v="1"/>
    <x v="2"/>
    <x v="1"/>
    <m/>
  </r>
  <r>
    <n v="2"/>
    <x v="13"/>
    <n v="1050"/>
    <n v="1"/>
    <x v="1"/>
    <x v="2"/>
    <x v="1"/>
    <m/>
  </r>
  <r>
    <n v="3"/>
    <x v="2"/>
    <n v="950"/>
    <n v="1"/>
    <x v="1"/>
    <x v="2"/>
    <x v="1"/>
    <m/>
  </r>
  <r>
    <n v="4"/>
    <x v="4"/>
    <n v="850"/>
    <n v="1"/>
    <x v="1"/>
    <x v="2"/>
    <x v="1"/>
    <m/>
  </r>
  <r>
    <n v="5"/>
    <x v="10"/>
    <n v="750"/>
    <n v="1"/>
    <x v="1"/>
    <x v="2"/>
    <x v="1"/>
    <m/>
  </r>
  <r>
    <n v="6"/>
    <x v="16"/>
    <n v="750"/>
    <n v="1"/>
    <x v="1"/>
    <x v="2"/>
    <x v="1"/>
    <m/>
  </r>
  <r>
    <n v="7"/>
    <x v="12"/>
    <n v="650"/>
    <n v="1"/>
    <x v="1"/>
    <x v="2"/>
    <x v="2"/>
    <m/>
  </r>
  <r>
    <n v="8"/>
    <x v="7"/>
    <n v="650"/>
    <n v="1"/>
    <x v="1"/>
    <x v="2"/>
    <x v="1"/>
    <m/>
  </r>
  <r>
    <n v="9"/>
    <x v="6"/>
    <n v="550"/>
    <n v="1"/>
    <x v="1"/>
    <x v="2"/>
    <x v="1"/>
    <m/>
  </r>
  <r>
    <n v="10"/>
    <x v="3"/>
    <n v="550"/>
    <n v="1"/>
    <x v="1"/>
    <x v="2"/>
    <x v="1"/>
    <m/>
  </r>
  <r>
    <n v="11"/>
    <x v="24"/>
    <n v="550"/>
    <n v="1"/>
    <x v="1"/>
    <x v="2"/>
    <x v="1"/>
    <m/>
  </r>
  <r>
    <n v="12"/>
    <x v="8"/>
    <n v="550"/>
    <n v="1"/>
    <x v="1"/>
    <x v="2"/>
    <x v="1"/>
    <m/>
  </r>
  <r>
    <n v="13"/>
    <x v="11"/>
    <n v="450"/>
    <n v="1"/>
    <x v="1"/>
    <x v="2"/>
    <x v="1"/>
    <m/>
  </r>
  <r>
    <n v="14"/>
    <x v="21"/>
    <n v="450"/>
    <n v="1"/>
    <x v="1"/>
    <x v="2"/>
    <x v="2"/>
    <m/>
  </r>
  <r>
    <n v="15"/>
    <x v="9"/>
    <n v="450"/>
    <n v="1"/>
    <x v="1"/>
    <x v="2"/>
    <x v="1"/>
    <m/>
  </r>
  <r>
    <n v="16"/>
    <x v="17"/>
    <n v="450"/>
    <n v="1"/>
    <x v="1"/>
    <x v="2"/>
    <x v="1"/>
    <m/>
  </r>
  <r>
    <n v="17"/>
    <x v="19"/>
    <n v="350"/>
    <n v="1"/>
    <x v="1"/>
    <x v="2"/>
    <x v="1"/>
    <m/>
  </r>
  <r>
    <n v="18"/>
    <x v="18"/>
    <n v="350"/>
    <n v="1"/>
    <x v="1"/>
    <x v="2"/>
    <x v="2"/>
    <m/>
  </r>
  <r>
    <n v="19"/>
    <x v="22"/>
    <n v="350"/>
    <n v="1"/>
    <x v="1"/>
    <x v="2"/>
    <x v="2"/>
    <m/>
  </r>
  <r>
    <n v="20"/>
    <x v="25"/>
    <n v="350"/>
    <n v="1"/>
    <x v="1"/>
    <x v="2"/>
    <x v="1"/>
    <m/>
  </r>
  <r>
    <n v="21"/>
    <x v="20"/>
    <n v="350"/>
    <n v="1"/>
    <x v="1"/>
    <x v="2"/>
    <x v="2"/>
    <m/>
  </r>
  <r>
    <n v="22"/>
    <x v="15"/>
    <n v="350"/>
    <n v="1"/>
    <x v="1"/>
    <x v="2"/>
    <x v="2"/>
    <m/>
  </r>
  <r>
    <n v="23"/>
    <x v="14"/>
    <n v="350"/>
    <n v="1"/>
    <x v="1"/>
    <x v="2"/>
    <x v="1"/>
    <m/>
  </r>
  <r>
    <n v="24"/>
    <x v="23"/>
    <n v="350"/>
    <n v="1"/>
    <x v="1"/>
    <x v="2"/>
    <x v="2"/>
    <m/>
  </r>
  <r>
    <n v="25"/>
    <x v="5"/>
    <n v="250"/>
    <n v="1"/>
    <x v="1"/>
    <x v="2"/>
    <x v="1"/>
    <m/>
  </r>
  <r>
    <n v="1"/>
    <x v="19"/>
    <n v="850"/>
    <n v="1"/>
    <x v="2"/>
    <x v="1"/>
    <x v="1"/>
    <m/>
  </r>
  <r>
    <n v="2"/>
    <x v="2"/>
    <n v="750"/>
    <n v="1"/>
    <x v="2"/>
    <x v="1"/>
    <x v="1"/>
    <m/>
  </r>
  <r>
    <n v="3"/>
    <x v="26"/>
    <n v="650"/>
    <n v="1"/>
    <x v="2"/>
    <x v="1"/>
    <x v="1"/>
    <m/>
  </r>
  <r>
    <n v="4"/>
    <x v="16"/>
    <n v="550"/>
    <n v="1"/>
    <x v="2"/>
    <x v="1"/>
    <x v="1"/>
    <m/>
  </r>
  <r>
    <n v="5"/>
    <x v="27"/>
    <n v="450"/>
    <n v="1"/>
    <x v="2"/>
    <x v="1"/>
    <x v="2"/>
    <m/>
  </r>
  <r>
    <n v="6"/>
    <x v="7"/>
    <n v="450"/>
    <n v="1"/>
    <x v="2"/>
    <x v="1"/>
    <x v="1"/>
    <m/>
  </r>
  <r>
    <n v="7"/>
    <x v="24"/>
    <n v="350"/>
    <n v="1"/>
    <x v="2"/>
    <x v="1"/>
    <x v="1"/>
    <m/>
  </r>
  <r>
    <n v="8"/>
    <x v="28"/>
    <n v="350"/>
    <n v="1"/>
    <x v="2"/>
    <x v="1"/>
    <x v="1"/>
    <m/>
  </r>
  <r>
    <n v="9"/>
    <x v="29"/>
    <n v="250"/>
    <n v="1"/>
    <x v="2"/>
    <x v="1"/>
    <x v="1"/>
    <m/>
  </r>
  <r>
    <n v="10"/>
    <x v="30"/>
    <n v="250"/>
    <n v="1"/>
    <x v="2"/>
    <x v="1"/>
    <x v="1"/>
    <m/>
  </r>
  <r>
    <n v="1"/>
    <x v="30"/>
    <n v="850"/>
    <n v="1"/>
    <x v="2"/>
    <x v="2"/>
    <x v="1"/>
    <n v="70"/>
  </r>
  <r>
    <n v="2"/>
    <x v="19"/>
    <n v="750"/>
    <n v="1"/>
    <x v="2"/>
    <x v="2"/>
    <x v="1"/>
    <n v="70"/>
  </r>
  <r>
    <n v="3"/>
    <x v="2"/>
    <n v="650"/>
    <n v="1"/>
    <x v="2"/>
    <x v="2"/>
    <x v="1"/>
    <n v="70"/>
  </r>
  <r>
    <n v="4"/>
    <x v="26"/>
    <n v="550"/>
    <n v="1"/>
    <x v="2"/>
    <x v="2"/>
    <x v="1"/>
    <n v="70"/>
  </r>
  <r>
    <n v="5"/>
    <x v="24"/>
    <n v="450"/>
    <n v="1"/>
    <x v="2"/>
    <x v="2"/>
    <x v="1"/>
    <n v="70"/>
  </r>
  <r>
    <n v="6"/>
    <x v="29"/>
    <n v="450"/>
    <n v="1"/>
    <x v="2"/>
    <x v="2"/>
    <x v="1"/>
    <n v="70"/>
  </r>
  <r>
    <n v="7"/>
    <x v="27"/>
    <n v="350"/>
    <n v="1"/>
    <x v="2"/>
    <x v="2"/>
    <x v="2"/>
    <n v="70"/>
  </r>
  <r>
    <n v="8"/>
    <x v="7"/>
    <n v="350"/>
    <n v="1"/>
    <x v="2"/>
    <x v="2"/>
    <x v="1"/>
    <n v="70"/>
  </r>
  <r>
    <n v="9"/>
    <x v="16"/>
    <n v="250"/>
    <n v="1"/>
    <x v="2"/>
    <x v="2"/>
    <x v="1"/>
    <n v="70"/>
  </r>
  <r>
    <n v="10"/>
    <x v="28"/>
    <n v="250"/>
    <n v="1"/>
    <x v="2"/>
    <x v="2"/>
    <x v="1"/>
    <n v="70"/>
  </r>
  <r>
    <n v="1"/>
    <x v="30"/>
    <n v="650"/>
    <n v="1"/>
    <x v="3"/>
    <x v="1"/>
    <x v="1"/>
    <m/>
  </r>
  <r>
    <n v="2"/>
    <x v="10"/>
    <n v="550"/>
    <n v="1"/>
    <x v="3"/>
    <x v="1"/>
    <x v="1"/>
    <m/>
  </r>
  <r>
    <n v="3"/>
    <x v="25"/>
    <n v="450"/>
    <n v="1"/>
    <x v="3"/>
    <x v="1"/>
    <x v="1"/>
    <m/>
  </r>
  <r>
    <n v="4"/>
    <x v="29"/>
    <n v="350"/>
    <n v="1"/>
    <x v="3"/>
    <x v="1"/>
    <x v="1"/>
    <m/>
  </r>
  <r>
    <n v="5"/>
    <x v="16"/>
    <n v="250"/>
    <n v="1"/>
    <x v="3"/>
    <x v="1"/>
    <x v="1"/>
    <m/>
  </r>
  <r>
    <n v="1"/>
    <x v="30"/>
    <n v="650"/>
    <n v="1"/>
    <x v="3"/>
    <x v="2"/>
    <x v="1"/>
    <n v="70"/>
  </r>
  <r>
    <n v="2"/>
    <x v="16"/>
    <n v="550"/>
    <n v="1"/>
    <x v="3"/>
    <x v="2"/>
    <x v="1"/>
    <n v="70"/>
  </r>
  <r>
    <n v="3"/>
    <x v="10"/>
    <n v="450"/>
    <n v="1"/>
    <x v="3"/>
    <x v="2"/>
    <x v="1"/>
    <n v="70"/>
  </r>
  <r>
    <n v="4"/>
    <x v="29"/>
    <n v="350"/>
    <n v="1"/>
    <x v="3"/>
    <x v="2"/>
    <x v="1"/>
    <n v="70"/>
  </r>
  <r>
    <n v="5"/>
    <x v="25"/>
    <n v="250"/>
    <n v="1"/>
    <x v="3"/>
    <x v="2"/>
    <x v="1"/>
    <n v="70"/>
  </r>
  <r>
    <n v="1"/>
    <x v="31"/>
    <n v="850"/>
    <n v="1"/>
    <x v="4"/>
    <x v="1"/>
    <x v="1"/>
    <m/>
  </r>
  <r>
    <n v="2"/>
    <x v="29"/>
    <n v="750"/>
    <n v="1"/>
    <x v="4"/>
    <x v="1"/>
    <x v="1"/>
    <m/>
  </r>
  <r>
    <n v="3"/>
    <x v="30"/>
    <n v="650"/>
    <n v="1"/>
    <x v="4"/>
    <x v="1"/>
    <x v="1"/>
    <m/>
  </r>
  <r>
    <n v="4"/>
    <x v="22"/>
    <n v="550"/>
    <n v="1"/>
    <x v="4"/>
    <x v="1"/>
    <x v="2"/>
    <m/>
  </r>
  <r>
    <n v="5"/>
    <x v="32"/>
    <n v="450"/>
    <n v="1"/>
    <x v="4"/>
    <x v="1"/>
    <x v="1"/>
    <m/>
  </r>
  <r>
    <n v="6"/>
    <x v="33"/>
    <n v="450"/>
    <n v="1"/>
    <x v="4"/>
    <x v="1"/>
    <x v="1"/>
    <m/>
  </r>
  <r>
    <n v="7"/>
    <x v="34"/>
    <n v="350"/>
    <n v="1"/>
    <x v="4"/>
    <x v="1"/>
    <x v="1"/>
    <m/>
  </r>
  <r>
    <n v="8"/>
    <x v="35"/>
    <n v="350"/>
    <n v="1"/>
    <x v="4"/>
    <x v="1"/>
    <x v="1"/>
    <m/>
  </r>
  <r>
    <n v="9"/>
    <x v="10"/>
    <n v="250"/>
    <n v="1"/>
    <x v="4"/>
    <x v="1"/>
    <x v="1"/>
    <m/>
  </r>
  <r>
    <n v="1"/>
    <x v="31"/>
    <n v="850"/>
    <n v="1"/>
    <x v="4"/>
    <x v="2"/>
    <x v="1"/>
    <n v="70"/>
  </r>
  <r>
    <n v="2"/>
    <x v="10"/>
    <n v="750"/>
    <n v="1"/>
    <x v="4"/>
    <x v="2"/>
    <x v="1"/>
    <n v="70"/>
  </r>
  <r>
    <n v="3"/>
    <x v="29"/>
    <n v="650"/>
    <n v="1"/>
    <x v="4"/>
    <x v="2"/>
    <x v="1"/>
    <n v="70"/>
  </r>
  <r>
    <n v="4"/>
    <x v="30"/>
    <n v="550"/>
    <n v="1"/>
    <x v="4"/>
    <x v="2"/>
    <x v="1"/>
    <n v="70"/>
  </r>
  <r>
    <n v="5"/>
    <x v="33"/>
    <n v="450"/>
    <n v="1"/>
    <x v="4"/>
    <x v="2"/>
    <x v="1"/>
    <n v="70"/>
  </r>
  <r>
    <n v="6"/>
    <x v="35"/>
    <n v="450"/>
    <n v="1"/>
    <x v="4"/>
    <x v="2"/>
    <x v="1"/>
    <n v="70"/>
  </r>
  <r>
    <n v="7"/>
    <x v="34"/>
    <n v="350"/>
    <n v="1"/>
    <x v="4"/>
    <x v="2"/>
    <x v="1"/>
    <n v="70"/>
  </r>
  <r>
    <n v="8"/>
    <x v="22"/>
    <n v="350"/>
    <n v="1"/>
    <x v="4"/>
    <x v="2"/>
    <x v="2"/>
    <n v="70"/>
  </r>
  <r>
    <n v="9"/>
    <x v="32"/>
    <n v="250"/>
    <n v="1"/>
    <x v="4"/>
    <x v="2"/>
    <x v="1"/>
    <n v="70"/>
  </r>
  <r>
    <n v="1"/>
    <x v="1"/>
    <n v="750"/>
    <n v="1"/>
    <x v="5"/>
    <x v="1"/>
    <x v="1"/>
    <m/>
  </r>
  <r>
    <n v="2"/>
    <x v="36"/>
    <n v="650"/>
    <n v="1"/>
    <x v="5"/>
    <x v="1"/>
    <x v="1"/>
    <m/>
  </r>
  <r>
    <n v="3"/>
    <x v="37"/>
    <n v="550"/>
    <n v="1"/>
    <x v="5"/>
    <x v="1"/>
    <x v="1"/>
    <m/>
  </r>
  <r>
    <n v="4"/>
    <x v="38"/>
    <n v="450"/>
    <n v="1"/>
    <x v="5"/>
    <x v="1"/>
    <x v="1"/>
    <m/>
  </r>
  <r>
    <n v="5"/>
    <x v="39"/>
    <n v="350"/>
    <n v="1"/>
    <x v="5"/>
    <x v="1"/>
    <x v="1"/>
    <m/>
  </r>
  <r>
    <n v="6"/>
    <x v="40"/>
    <n v="350"/>
    <n v="1"/>
    <x v="5"/>
    <x v="1"/>
    <x v="1"/>
    <m/>
  </r>
  <r>
    <n v="7"/>
    <x v="41"/>
    <n v="250"/>
    <n v="1"/>
    <x v="5"/>
    <x v="1"/>
    <x v="2"/>
    <m/>
  </r>
  <r>
    <n v="1"/>
    <x v="37"/>
    <n v="750"/>
    <n v="1"/>
    <x v="5"/>
    <x v="2"/>
    <x v="1"/>
    <n v="70"/>
  </r>
  <r>
    <n v="2"/>
    <x v="36"/>
    <n v="650"/>
    <n v="1"/>
    <x v="5"/>
    <x v="2"/>
    <x v="1"/>
    <n v="70"/>
  </r>
  <r>
    <n v="3"/>
    <x v="1"/>
    <n v="550"/>
    <n v="1"/>
    <x v="5"/>
    <x v="2"/>
    <x v="1"/>
    <n v="70"/>
  </r>
  <r>
    <n v="4"/>
    <x v="39"/>
    <n v="450"/>
    <n v="1"/>
    <x v="5"/>
    <x v="2"/>
    <x v="1"/>
    <n v="70"/>
  </r>
  <r>
    <n v="5"/>
    <x v="38"/>
    <n v="350"/>
    <n v="1"/>
    <x v="5"/>
    <x v="2"/>
    <x v="1"/>
    <n v="70"/>
  </r>
  <r>
    <n v="6"/>
    <x v="41"/>
    <n v="350"/>
    <n v="1"/>
    <x v="5"/>
    <x v="2"/>
    <x v="2"/>
    <n v="70"/>
  </r>
  <r>
    <n v="7"/>
    <x v="40"/>
    <n v="250"/>
    <n v="1"/>
    <x v="5"/>
    <x v="2"/>
    <x v="1"/>
    <n v="70"/>
  </r>
  <r>
    <n v="1"/>
    <x v="42"/>
    <n v="650"/>
    <n v="1"/>
    <x v="6"/>
    <x v="1"/>
    <x v="1"/>
    <m/>
  </r>
  <r>
    <n v="2"/>
    <x v="43"/>
    <n v="550"/>
    <n v="1"/>
    <x v="6"/>
    <x v="1"/>
    <x v="1"/>
    <m/>
  </r>
  <r>
    <n v="3"/>
    <x v="44"/>
    <n v="450"/>
    <n v="1"/>
    <x v="6"/>
    <x v="1"/>
    <x v="1"/>
    <m/>
  </r>
  <r>
    <n v="4"/>
    <x v="3"/>
    <n v="350"/>
    <n v="1"/>
    <x v="6"/>
    <x v="1"/>
    <x v="1"/>
    <m/>
  </r>
  <r>
    <n v="5"/>
    <x v="45"/>
    <n v="250"/>
    <n v="1"/>
    <x v="6"/>
    <x v="1"/>
    <x v="1"/>
    <m/>
  </r>
  <r>
    <n v="6"/>
    <x v="46"/>
    <n v="250"/>
    <n v="1"/>
    <x v="6"/>
    <x v="1"/>
    <x v="1"/>
    <m/>
  </r>
  <r>
    <n v="1"/>
    <x v="42"/>
    <n v="650"/>
    <n v="1"/>
    <x v="6"/>
    <x v="2"/>
    <x v="1"/>
    <n v="70"/>
  </r>
  <r>
    <n v="2"/>
    <x v="3"/>
    <n v="550"/>
    <n v="1"/>
    <x v="6"/>
    <x v="2"/>
    <x v="1"/>
    <n v="70"/>
  </r>
  <r>
    <n v="3"/>
    <x v="44"/>
    <n v="450"/>
    <n v="1"/>
    <x v="6"/>
    <x v="2"/>
    <x v="1"/>
    <n v="70"/>
  </r>
  <r>
    <n v="4"/>
    <x v="46"/>
    <n v="350"/>
    <n v="1"/>
    <x v="6"/>
    <x v="2"/>
    <x v="1"/>
    <n v="70"/>
  </r>
  <r>
    <n v="5"/>
    <x v="45"/>
    <n v="250"/>
    <n v="1"/>
    <x v="6"/>
    <x v="2"/>
    <x v="1"/>
    <n v="70"/>
  </r>
  <r>
    <n v="6"/>
    <x v="43"/>
    <n v="250"/>
    <n v="1"/>
    <x v="6"/>
    <x v="2"/>
    <x v="1"/>
    <n v="70"/>
  </r>
  <r>
    <n v="1"/>
    <x v="9"/>
    <n v="850"/>
    <n v="1"/>
    <x v="7"/>
    <x v="1"/>
    <x v="1"/>
    <m/>
  </r>
  <r>
    <n v="2"/>
    <x v="47"/>
    <n v="750"/>
    <n v="1"/>
    <x v="7"/>
    <x v="1"/>
    <x v="1"/>
    <m/>
  </r>
  <r>
    <n v="3"/>
    <x v="46"/>
    <n v="650"/>
    <n v="1"/>
    <x v="7"/>
    <x v="1"/>
    <x v="1"/>
    <m/>
  </r>
  <r>
    <n v="4"/>
    <x v="17"/>
    <n v="550"/>
    <n v="1"/>
    <x v="7"/>
    <x v="1"/>
    <x v="1"/>
    <m/>
  </r>
  <r>
    <n v="5"/>
    <x v="48"/>
    <n v="450"/>
    <n v="1"/>
    <x v="7"/>
    <x v="1"/>
    <x v="1"/>
    <m/>
  </r>
  <r>
    <n v="6"/>
    <x v="3"/>
    <n v="450"/>
    <n v="1"/>
    <x v="7"/>
    <x v="1"/>
    <x v="1"/>
    <m/>
  </r>
  <r>
    <n v="7"/>
    <x v="49"/>
    <n v="350"/>
    <n v="1"/>
    <x v="7"/>
    <x v="1"/>
    <x v="1"/>
    <m/>
  </r>
  <r>
    <n v="8"/>
    <x v="50"/>
    <n v="350"/>
    <n v="1"/>
    <x v="7"/>
    <x v="1"/>
    <x v="1"/>
    <m/>
  </r>
  <r>
    <n v="9"/>
    <x v="51"/>
    <n v="250"/>
    <n v="1"/>
    <x v="7"/>
    <x v="1"/>
    <x v="1"/>
    <m/>
  </r>
  <r>
    <n v="10"/>
    <x v="52"/>
    <n v="250"/>
    <n v="1"/>
    <x v="7"/>
    <x v="1"/>
    <x v="1"/>
    <m/>
  </r>
  <r>
    <n v="11"/>
    <x v="44"/>
    <n v="250"/>
    <n v="1"/>
    <x v="7"/>
    <x v="1"/>
    <x v="1"/>
    <m/>
  </r>
  <r>
    <n v="12"/>
    <x v="29"/>
    <n v="250"/>
    <n v="1"/>
    <x v="7"/>
    <x v="1"/>
    <x v="1"/>
    <m/>
  </r>
  <r>
    <n v="1"/>
    <x v="46"/>
    <n v="850"/>
    <n v="1"/>
    <x v="7"/>
    <x v="2"/>
    <x v="1"/>
    <n v="70"/>
  </r>
  <r>
    <n v="2"/>
    <x v="50"/>
    <n v="750"/>
    <n v="1"/>
    <x v="7"/>
    <x v="2"/>
    <x v="1"/>
    <n v="70"/>
  </r>
  <r>
    <n v="3"/>
    <x v="48"/>
    <n v="650"/>
    <n v="1"/>
    <x v="7"/>
    <x v="2"/>
    <x v="1"/>
    <n v="70"/>
  </r>
  <r>
    <n v="4"/>
    <x v="51"/>
    <n v="550"/>
    <n v="1"/>
    <x v="7"/>
    <x v="2"/>
    <x v="1"/>
    <n v="70"/>
  </r>
  <r>
    <n v="5"/>
    <x v="44"/>
    <n v="450"/>
    <n v="1"/>
    <x v="7"/>
    <x v="2"/>
    <x v="1"/>
    <n v="70"/>
  </r>
  <r>
    <n v="6"/>
    <x v="9"/>
    <n v="450"/>
    <n v="1"/>
    <x v="7"/>
    <x v="2"/>
    <x v="1"/>
    <n v="70"/>
  </r>
  <r>
    <n v="7"/>
    <x v="29"/>
    <n v="350"/>
    <n v="1"/>
    <x v="7"/>
    <x v="2"/>
    <x v="1"/>
    <n v="70"/>
  </r>
  <r>
    <n v="8"/>
    <x v="17"/>
    <n v="350"/>
    <n v="1"/>
    <x v="7"/>
    <x v="2"/>
    <x v="1"/>
    <n v="70"/>
  </r>
  <r>
    <n v="9"/>
    <x v="47"/>
    <n v="250"/>
    <n v="1"/>
    <x v="7"/>
    <x v="2"/>
    <x v="1"/>
    <n v="70"/>
  </r>
  <r>
    <n v="10"/>
    <x v="52"/>
    <n v="250"/>
    <n v="1"/>
    <x v="7"/>
    <x v="2"/>
    <x v="1"/>
    <n v="70"/>
  </r>
  <r>
    <n v="11"/>
    <x v="49"/>
    <n v="250"/>
    <n v="1"/>
    <x v="7"/>
    <x v="2"/>
    <x v="1"/>
    <n v="70"/>
  </r>
  <r>
    <n v="12"/>
    <x v="3"/>
    <n v="250"/>
    <n v="1"/>
    <x v="7"/>
    <x v="2"/>
    <x v="1"/>
    <n v="70"/>
  </r>
  <r>
    <n v="1"/>
    <x v="53"/>
    <n v="650"/>
    <n v="1"/>
    <x v="8"/>
    <x v="1"/>
    <x v="1"/>
    <m/>
  </r>
  <r>
    <n v="2"/>
    <x v="54"/>
    <n v="550"/>
    <n v="1"/>
    <x v="8"/>
    <x v="1"/>
    <x v="1"/>
    <m/>
  </r>
  <r>
    <n v="3"/>
    <x v="55"/>
    <n v="450"/>
    <n v="1"/>
    <x v="8"/>
    <x v="1"/>
    <x v="1"/>
    <m/>
  </r>
  <r>
    <n v="4"/>
    <x v="56"/>
    <n v="350"/>
    <n v="1"/>
    <x v="8"/>
    <x v="1"/>
    <x v="1"/>
    <m/>
  </r>
  <r>
    <n v="5"/>
    <x v="57"/>
    <n v="250"/>
    <n v="1"/>
    <x v="8"/>
    <x v="1"/>
    <x v="1"/>
    <m/>
  </r>
  <r>
    <n v="1"/>
    <x v="55"/>
    <n v="650"/>
    <n v="1"/>
    <x v="8"/>
    <x v="2"/>
    <x v="1"/>
    <n v="70"/>
  </r>
  <r>
    <n v="2"/>
    <x v="53"/>
    <n v="550"/>
    <n v="1"/>
    <x v="8"/>
    <x v="2"/>
    <x v="1"/>
    <n v="70"/>
  </r>
  <r>
    <n v="3"/>
    <x v="54"/>
    <n v="450"/>
    <n v="1"/>
    <x v="8"/>
    <x v="2"/>
    <x v="1"/>
    <n v="70"/>
  </r>
  <r>
    <n v="4"/>
    <x v="56"/>
    <n v="350"/>
    <n v="1"/>
    <x v="8"/>
    <x v="2"/>
    <x v="1"/>
    <n v="70"/>
  </r>
  <r>
    <n v="5"/>
    <x v="57"/>
    <n v="250"/>
    <n v="1"/>
    <x v="8"/>
    <x v="2"/>
    <x v="1"/>
    <n v="70"/>
  </r>
  <r>
    <n v="1"/>
    <x v="26"/>
    <n v="850"/>
    <n v="2"/>
    <x v="2"/>
    <x v="1"/>
    <x v="1"/>
    <m/>
  </r>
  <r>
    <n v="2"/>
    <x v="27"/>
    <n v="750"/>
    <n v="2"/>
    <x v="2"/>
    <x v="1"/>
    <x v="2"/>
    <m/>
  </r>
  <r>
    <n v="3"/>
    <x v="7"/>
    <n v="650"/>
    <n v="2"/>
    <x v="2"/>
    <x v="1"/>
    <x v="1"/>
    <m/>
  </r>
  <r>
    <n v="4"/>
    <x v="58"/>
    <n v="550"/>
    <n v="2"/>
    <x v="2"/>
    <x v="1"/>
    <x v="1"/>
    <m/>
  </r>
  <r>
    <n v="5"/>
    <x v="22"/>
    <n v="450"/>
    <n v="2"/>
    <x v="2"/>
    <x v="1"/>
    <x v="2"/>
    <m/>
  </r>
  <r>
    <n v="6"/>
    <x v="28"/>
    <n v="450"/>
    <n v="2"/>
    <x v="2"/>
    <x v="1"/>
    <x v="1"/>
    <m/>
  </r>
  <r>
    <n v="7"/>
    <x v="59"/>
    <n v="350"/>
    <n v="2"/>
    <x v="2"/>
    <x v="1"/>
    <x v="1"/>
    <m/>
  </r>
  <r>
    <n v="8"/>
    <x v="10"/>
    <n v="350"/>
    <n v="2"/>
    <x v="2"/>
    <x v="1"/>
    <x v="1"/>
    <m/>
  </r>
  <r>
    <n v="9"/>
    <x v="23"/>
    <n v="250"/>
    <n v="2"/>
    <x v="2"/>
    <x v="1"/>
    <x v="2"/>
    <m/>
  </r>
  <r>
    <n v="10"/>
    <x v="29"/>
    <n v="250"/>
    <n v="2"/>
    <x v="2"/>
    <x v="1"/>
    <x v="1"/>
    <m/>
  </r>
  <r>
    <n v="1"/>
    <x v="7"/>
    <n v="850"/>
    <n v="2"/>
    <x v="2"/>
    <x v="2"/>
    <x v="1"/>
    <n v="70"/>
  </r>
  <r>
    <n v="2"/>
    <x v="28"/>
    <n v="750"/>
    <n v="2"/>
    <x v="2"/>
    <x v="2"/>
    <x v="1"/>
    <n v="70"/>
  </r>
  <r>
    <n v="3"/>
    <x v="58"/>
    <n v="650"/>
    <n v="2"/>
    <x v="2"/>
    <x v="2"/>
    <x v="1"/>
    <n v="70"/>
  </r>
  <r>
    <n v="4"/>
    <x v="10"/>
    <n v="550"/>
    <n v="2"/>
    <x v="2"/>
    <x v="2"/>
    <x v="1"/>
    <n v="70"/>
  </r>
  <r>
    <n v="5"/>
    <x v="26"/>
    <n v="450"/>
    <n v="2"/>
    <x v="2"/>
    <x v="2"/>
    <x v="1"/>
    <n v="70"/>
  </r>
  <r>
    <n v="6"/>
    <x v="23"/>
    <n v="450"/>
    <n v="2"/>
    <x v="2"/>
    <x v="2"/>
    <x v="2"/>
    <n v="70"/>
  </r>
  <r>
    <n v="7"/>
    <x v="59"/>
    <n v="350"/>
    <n v="2"/>
    <x v="2"/>
    <x v="2"/>
    <x v="1"/>
    <n v="70"/>
  </r>
  <r>
    <n v="8"/>
    <x v="27"/>
    <n v="350"/>
    <n v="2"/>
    <x v="2"/>
    <x v="2"/>
    <x v="2"/>
    <n v="70"/>
  </r>
  <r>
    <n v="9"/>
    <x v="22"/>
    <n v="250"/>
    <n v="2"/>
    <x v="2"/>
    <x v="2"/>
    <x v="2"/>
    <n v="70"/>
  </r>
  <r>
    <n v="10"/>
    <x v="29"/>
    <n v="250"/>
    <n v="2"/>
    <x v="2"/>
    <x v="2"/>
    <x v="1"/>
    <n v="70"/>
  </r>
  <r>
    <n v="1"/>
    <x v="26"/>
    <n v="650"/>
    <n v="2"/>
    <x v="3"/>
    <x v="1"/>
    <x v="1"/>
    <m/>
  </r>
  <r>
    <n v="2"/>
    <x v="60"/>
    <n v="550"/>
    <n v="2"/>
    <x v="3"/>
    <x v="1"/>
    <x v="1"/>
    <m/>
  </r>
  <r>
    <n v="3"/>
    <x v="2"/>
    <n v="450"/>
    <n v="2"/>
    <x v="3"/>
    <x v="1"/>
    <x v="1"/>
    <m/>
  </r>
  <r>
    <n v="4"/>
    <x v="61"/>
    <n v="350"/>
    <n v="2"/>
    <x v="3"/>
    <x v="1"/>
    <x v="1"/>
    <m/>
  </r>
  <r>
    <n v="5"/>
    <x v="29"/>
    <n v="250"/>
    <n v="2"/>
    <x v="3"/>
    <x v="1"/>
    <x v="1"/>
    <m/>
  </r>
  <r>
    <n v="6"/>
    <x v="62"/>
    <n v="250"/>
    <n v="2"/>
    <x v="3"/>
    <x v="1"/>
    <x v="1"/>
    <m/>
  </r>
  <r>
    <n v="1"/>
    <x v="61"/>
    <n v="650"/>
    <n v="2"/>
    <x v="3"/>
    <x v="2"/>
    <x v="1"/>
    <n v="70"/>
  </r>
  <r>
    <n v="2"/>
    <x v="29"/>
    <n v="550"/>
    <n v="2"/>
    <x v="3"/>
    <x v="2"/>
    <x v="1"/>
    <n v="70"/>
  </r>
  <r>
    <n v="3"/>
    <x v="26"/>
    <n v="450"/>
    <n v="2"/>
    <x v="3"/>
    <x v="2"/>
    <x v="1"/>
    <n v="70"/>
  </r>
  <r>
    <n v="4"/>
    <x v="62"/>
    <n v="350"/>
    <n v="2"/>
    <x v="3"/>
    <x v="2"/>
    <x v="1"/>
    <n v="70"/>
  </r>
  <r>
    <n v="5"/>
    <x v="2"/>
    <n v="250"/>
    <n v="2"/>
    <x v="3"/>
    <x v="2"/>
    <x v="1"/>
    <n v="70"/>
  </r>
  <r>
    <n v="6"/>
    <x v="60"/>
    <n v="250"/>
    <n v="2"/>
    <x v="3"/>
    <x v="2"/>
    <x v="1"/>
    <n v="70"/>
  </r>
  <r>
    <n v="1"/>
    <x v="63"/>
    <n v="650"/>
    <n v="2"/>
    <x v="4"/>
    <x v="1"/>
    <x v="1"/>
    <m/>
  </r>
  <r>
    <n v="2"/>
    <x v="10"/>
    <n v="550"/>
    <n v="2"/>
    <x v="4"/>
    <x v="1"/>
    <x v="1"/>
    <m/>
  </r>
  <r>
    <n v="3"/>
    <x v="7"/>
    <n v="450"/>
    <n v="2"/>
    <x v="4"/>
    <x v="1"/>
    <x v="1"/>
    <m/>
  </r>
  <r>
    <n v="4"/>
    <x v="60"/>
    <n v="350"/>
    <n v="2"/>
    <x v="4"/>
    <x v="1"/>
    <x v="1"/>
    <m/>
  </r>
  <r>
    <n v="5"/>
    <x v="23"/>
    <n v="250"/>
    <n v="2"/>
    <x v="4"/>
    <x v="1"/>
    <x v="2"/>
    <m/>
  </r>
  <r>
    <n v="1"/>
    <x v="63"/>
    <n v="650"/>
    <n v="2"/>
    <x v="4"/>
    <x v="2"/>
    <x v="1"/>
    <n v="70"/>
  </r>
  <r>
    <n v="2"/>
    <x v="60"/>
    <n v="550"/>
    <n v="2"/>
    <x v="4"/>
    <x v="2"/>
    <x v="1"/>
    <n v="70"/>
  </r>
  <r>
    <n v="3"/>
    <x v="7"/>
    <n v="450"/>
    <n v="2"/>
    <x v="4"/>
    <x v="2"/>
    <x v="1"/>
    <n v="70"/>
  </r>
  <r>
    <n v="4"/>
    <x v="10"/>
    <n v="350"/>
    <n v="2"/>
    <x v="4"/>
    <x v="2"/>
    <x v="1"/>
    <n v="70"/>
  </r>
  <r>
    <n v="5"/>
    <x v="23"/>
    <n v="250"/>
    <n v="2"/>
    <x v="4"/>
    <x v="2"/>
    <x v="2"/>
    <n v="70"/>
  </r>
  <r>
    <n v="1"/>
    <x v="31"/>
    <n v="750"/>
    <n v="2"/>
    <x v="6"/>
    <x v="1"/>
    <x v="1"/>
    <m/>
  </r>
  <r>
    <n v="2"/>
    <x v="45"/>
    <n v="650"/>
    <n v="2"/>
    <x v="6"/>
    <x v="1"/>
    <x v="1"/>
    <m/>
  </r>
  <r>
    <n v="3"/>
    <x v="3"/>
    <n v="550"/>
    <n v="2"/>
    <x v="6"/>
    <x v="1"/>
    <x v="1"/>
    <m/>
  </r>
  <r>
    <n v="4"/>
    <x v="64"/>
    <n v="450"/>
    <n v="2"/>
    <x v="6"/>
    <x v="1"/>
    <x v="1"/>
    <m/>
  </r>
  <r>
    <n v="5"/>
    <x v="44"/>
    <n v="350"/>
    <n v="2"/>
    <x v="6"/>
    <x v="1"/>
    <x v="1"/>
    <m/>
  </r>
  <r>
    <n v="6"/>
    <x v="43"/>
    <n v="350"/>
    <n v="2"/>
    <x v="6"/>
    <x v="1"/>
    <x v="1"/>
    <m/>
  </r>
  <r>
    <n v="7"/>
    <x v="65"/>
    <n v="250"/>
    <n v="2"/>
    <x v="6"/>
    <x v="1"/>
    <x v="1"/>
    <m/>
  </r>
  <r>
    <n v="1"/>
    <x v="65"/>
    <n v="750"/>
    <n v="2"/>
    <x v="6"/>
    <x v="2"/>
    <x v="1"/>
    <n v="70"/>
  </r>
  <r>
    <n v="2"/>
    <x v="31"/>
    <n v="650"/>
    <n v="2"/>
    <x v="6"/>
    <x v="2"/>
    <x v="1"/>
    <n v="70"/>
  </r>
  <r>
    <n v="3"/>
    <x v="64"/>
    <n v="550"/>
    <n v="2"/>
    <x v="6"/>
    <x v="2"/>
    <x v="1"/>
    <n v="70"/>
  </r>
  <r>
    <n v="4"/>
    <x v="45"/>
    <n v="450"/>
    <n v="2"/>
    <x v="6"/>
    <x v="2"/>
    <x v="1"/>
    <n v="70"/>
  </r>
  <r>
    <n v="5"/>
    <x v="3"/>
    <n v="350"/>
    <n v="2"/>
    <x v="6"/>
    <x v="2"/>
    <x v="1"/>
    <n v="70"/>
  </r>
  <r>
    <n v="6"/>
    <x v="43"/>
    <n v="350"/>
    <n v="2"/>
    <x v="6"/>
    <x v="2"/>
    <x v="1"/>
    <n v="70"/>
  </r>
  <r>
    <n v="7"/>
    <x v="44"/>
    <n v="250"/>
    <n v="2"/>
    <x v="6"/>
    <x v="2"/>
    <x v="1"/>
    <n v="70"/>
  </r>
  <r>
    <n v="1"/>
    <x v="30"/>
    <n v="1050"/>
    <n v="3"/>
    <x v="2"/>
    <x v="1"/>
    <x v="1"/>
    <m/>
  </r>
  <r>
    <n v="2"/>
    <x v="16"/>
    <n v="950"/>
    <n v="3"/>
    <x v="2"/>
    <x v="1"/>
    <x v="1"/>
    <m/>
  </r>
  <r>
    <n v="3"/>
    <x v="17"/>
    <n v="850"/>
    <n v="3"/>
    <x v="2"/>
    <x v="1"/>
    <x v="1"/>
    <m/>
  </r>
  <r>
    <n v="4"/>
    <x v="29"/>
    <n v="750"/>
    <n v="3"/>
    <x v="2"/>
    <x v="1"/>
    <x v="1"/>
    <m/>
  </r>
  <r>
    <n v="5"/>
    <x v="24"/>
    <n v="650"/>
    <n v="3"/>
    <x v="2"/>
    <x v="1"/>
    <x v="1"/>
    <m/>
  </r>
  <r>
    <n v="6"/>
    <x v="7"/>
    <n v="650"/>
    <n v="3"/>
    <x v="2"/>
    <x v="1"/>
    <x v="1"/>
    <m/>
  </r>
  <r>
    <n v="7"/>
    <x v="66"/>
    <n v="550"/>
    <n v="3"/>
    <x v="2"/>
    <x v="1"/>
    <x v="1"/>
    <m/>
  </r>
  <r>
    <n v="8"/>
    <x v="26"/>
    <n v="550"/>
    <n v="3"/>
    <x v="2"/>
    <x v="1"/>
    <x v="1"/>
    <m/>
  </r>
  <r>
    <n v="9"/>
    <x v="22"/>
    <n v="450"/>
    <n v="3"/>
    <x v="2"/>
    <x v="1"/>
    <x v="2"/>
    <m/>
  </r>
  <r>
    <n v="10"/>
    <x v="67"/>
    <n v="450"/>
    <n v="3"/>
    <x v="2"/>
    <x v="1"/>
    <x v="1"/>
    <m/>
  </r>
  <r>
    <n v="11"/>
    <x v="27"/>
    <n v="450"/>
    <n v="3"/>
    <x v="2"/>
    <x v="1"/>
    <x v="2"/>
    <m/>
  </r>
  <r>
    <n v="12"/>
    <x v="10"/>
    <n v="450"/>
    <n v="3"/>
    <x v="2"/>
    <x v="1"/>
    <x v="1"/>
    <m/>
  </r>
  <r>
    <n v="13"/>
    <x v="4"/>
    <n v="350"/>
    <n v="3"/>
    <x v="2"/>
    <x v="1"/>
    <x v="1"/>
    <m/>
  </r>
  <r>
    <n v="14"/>
    <x v="68"/>
    <n v="350"/>
    <n v="3"/>
    <x v="2"/>
    <x v="1"/>
    <x v="2"/>
    <m/>
  </r>
  <r>
    <n v="15"/>
    <x v="69"/>
    <n v="350"/>
    <n v="3"/>
    <x v="2"/>
    <x v="1"/>
    <x v="2"/>
    <m/>
  </r>
  <r>
    <n v="16"/>
    <x v="25"/>
    <n v="350"/>
    <n v="3"/>
    <x v="2"/>
    <x v="1"/>
    <x v="1"/>
    <m/>
  </r>
  <r>
    <n v="17"/>
    <x v="21"/>
    <n v="250"/>
    <n v="3"/>
    <x v="2"/>
    <x v="1"/>
    <x v="2"/>
    <m/>
  </r>
  <r>
    <n v="18"/>
    <x v="14"/>
    <n v="250"/>
    <n v="3"/>
    <x v="2"/>
    <x v="1"/>
    <x v="1"/>
    <m/>
  </r>
  <r>
    <n v="1"/>
    <x v="17"/>
    <n v="1050"/>
    <n v="3"/>
    <x v="2"/>
    <x v="2"/>
    <x v="1"/>
    <n v="70"/>
  </r>
  <r>
    <n v="2"/>
    <x v="24"/>
    <n v="950"/>
    <n v="3"/>
    <x v="2"/>
    <x v="2"/>
    <x v="1"/>
    <n v="70"/>
  </r>
  <r>
    <n v="3"/>
    <x v="66"/>
    <n v="850"/>
    <n v="3"/>
    <x v="2"/>
    <x v="2"/>
    <x v="1"/>
    <n v="70"/>
  </r>
  <r>
    <n v="4"/>
    <x v="29"/>
    <n v="750"/>
    <n v="3"/>
    <x v="2"/>
    <x v="2"/>
    <x v="1"/>
    <n v="70"/>
  </r>
  <r>
    <n v="5"/>
    <x v="68"/>
    <n v="650"/>
    <n v="3"/>
    <x v="2"/>
    <x v="2"/>
    <x v="2"/>
    <n v="70"/>
  </r>
  <r>
    <n v="6"/>
    <x v="10"/>
    <n v="650"/>
    <n v="3"/>
    <x v="2"/>
    <x v="2"/>
    <x v="1"/>
    <n v="70"/>
  </r>
  <r>
    <n v="7"/>
    <x v="67"/>
    <n v="550"/>
    <n v="3"/>
    <x v="2"/>
    <x v="2"/>
    <x v="1"/>
    <n v="70"/>
  </r>
  <r>
    <n v="8"/>
    <x v="7"/>
    <n v="550"/>
    <n v="3"/>
    <x v="2"/>
    <x v="2"/>
    <x v="1"/>
    <n v="70"/>
  </r>
  <r>
    <n v="9"/>
    <x v="14"/>
    <n v="450"/>
    <n v="3"/>
    <x v="2"/>
    <x v="2"/>
    <x v="1"/>
    <n v="70"/>
  </r>
  <r>
    <n v="10"/>
    <x v="16"/>
    <n v="450"/>
    <n v="3"/>
    <x v="2"/>
    <x v="2"/>
    <x v="1"/>
    <n v="70"/>
  </r>
  <r>
    <n v="11"/>
    <x v="30"/>
    <n v="450"/>
    <n v="3"/>
    <x v="2"/>
    <x v="2"/>
    <x v="1"/>
    <n v="70"/>
  </r>
  <r>
    <n v="12"/>
    <x v="26"/>
    <n v="450"/>
    <n v="3"/>
    <x v="2"/>
    <x v="2"/>
    <x v="1"/>
    <n v="70"/>
  </r>
  <r>
    <n v="13"/>
    <x v="25"/>
    <n v="350"/>
    <n v="3"/>
    <x v="2"/>
    <x v="2"/>
    <x v="1"/>
    <n v="70"/>
  </r>
  <r>
    <n v="14"/>
    <x v="27"/>
    <n v="350"/>
    <n v="3"/>
    <x v="2"/>
    <x v="2"/>
    <x v="2"/>
    <n v="70"/>
  </r>
  <r>
    <n v="15"/>
    <x v="4"/>
    <n v="350"/>
    <n v="3"/>
    <x v="2"/>
    <x v="2"/>
    <x v="1"/>
    <n v="70"/>
  </r>
  <r>
    <n v="16"/>
    <x v="21"/>
    <n v="350"/>
    <n v="3"/>
    <x v="2"/>
    <x v="2"/>
    <x v="2"/>
    <n v="70"/>
  </r>
  <r>
    <n v="17"/>
    <x v="22"/>
    <n v="250"/>
    <n v="3"/>
    <x v="2"/>
    <x v="2"/>
    <x v="2"/>
    <n v="70"/>
  </r>
  <r>
    <n v="18"/>
    <x v="69"/>
    <n v="250"/>
    <n v="3"/>
    <x v="2"/>
    <x v="2"/>
    <x v="2"/>
    <n v="70"/>
  </r>
  <r>
    <n v="1"/>
    <x v="30"/>
    <n v="850"/>
    <n v="3"/>
    <x v="3"/>
    <x v="1"/>
    <x v="1"/>
    <m/>
  </r>
  <r>
    <n v="2"/>
    <x v="16"/>
    <n v="750"/>
    <n v="3"/>
    <x v="3"/>
    <x v="1"/>
    <x v="1"/>
    <m/>
  </r>
  <r>
    <n v="3"/>
    <x v="6"/>
    <n v="650"/>
    <n v="3"/>
    <x v="3"/>
    <x v="1"/>
    <x v="1"/>
    <m/>
  </r>
  <r>
    <n v="4"/>
    <x v="70"/>
    <n v="550"/>
    <n v="3"/>
    <x v="3"/>
    <x v="1"/>
    <x v="1"/>
    <m/>
  </r>
  <r>
    <n v="5"/>
    <x v="15"/>
    <n v="450"/>
    <n v="3"/>
    <x v="3"/>
    <x v="1"/>
    <x v="2"/>
    <m/>
  </r>
  <r>
    <n v="6"/>
    <x v="60"/>
    <n v="450"/>
    <n v="3"/>
    <x v="3"/>
    <x v="1"/>
    <x v="1"/>
    <m/>
  </r>
  <r>
    <n v="7"/>
    <x v="25"/>
    <n v="350"/>
    <n v="3"/>
    <x v="3"/>
    <x v="1"/>
    <x v="1"/>
    <m/>
  </r>
  <r>
    <n v="8"/>
    <x v="61"/>
    <n v="350"/>
    <n v="3"/>
    <x v="3"/>
    <x v="1"/>
    <x v="1"/>
    <m/>
  </r>
  <r>
    <n v="9"/>
    <x v="22"/>
    <n v="250"/>
    <n v="3"/>
    <x v="3"/>
    <x v="1"/>
    <x v="2"/>
    <m/>
  </r>
  <r>
    <n v="1"/>
    <x v="15"/>
    <n v="850"/>
    <n v="3"/>
    <x v="3"/>
    <x v="2"/>
    <x v="2"/>
    <n v="70"/>
  </r>
  <r>
    <n v="2"/>
    <x v="6"/>
    <n v="750"/>
    <n v="3"/>
    <x v="3"/>
    <x v="2"/>
    <x v="1"/>
    <n v="70"/>
  </r>
  <r>
    <n v="3"/>
    <x v="61"/>
    <n v="650"/>
    <n v="3"/>
    <x v="3"/>
    <x v="2"/>
    <x v="1"/>
    <n v="70"/>
  </r>
  <r>
    <n v="4"/>
    <x v="60"/>
    <n v="550"/>
    <n v="3"/>
    <x v="3"/>
    <x v="2"/>
    <x v="1"/>
    <n v="70"/>
  </r>
  <r>
    <n v="5"/>
    <x v="70"/>
    <n v="450"/>
    <n v="3"/>
    <x v="3"/>
    <x v="2"/>
    <x v="1"/>
    <n v="70"/>
  </r>
  <r>
    <n v="6"/>
    <x v="30"/>
    <n v="450"/>
    <n v="3"/>
    <x v="3"/>
    <x v="2"/>
    <x v="1"/>
    <n v="70"/>
  </r>
  <r>
    <n v="7"/>
    <x v="25"/>
    <n v="350"/>
    <n v="3"/>
    <x v="3"/>
    <x v="2"/>
    <x v="1"/>
    <n v="70"/>
  </r>
  <r>
    <n v="8"/>
    <x v="16"/>
    <n v="350"/>
    <n v="3"/>
    <x v="3"/>
    <x v="2"/>
    <x v="1"/>
    <n v="70"/>
  </r>
  <r>
    <n v="9"/>
    <x v="22"/>
    <n v="250"/>
    <n v="3"/>
    <x v="3"/>
    <x v="2"/>
    <x v="2"/>
    <n v="70"/>
  </r>
  <r>
    <n v="1"/>
    <x v="31"/>
    <n v="650"/>
    <n v="3"/>
    <x v="4"/>
    <x v="1"/>
    <x v="1"/>
    <m/>
  </r>
  <r>
    <n v="2"/>
    <x v="10"/>
    <n v="550"/>
    <n v="3"/>
    <x v="4"/>
    <x v="1"/>
    <x v="1"/>
    <m/>
  </r>
  <r>
    <n v="3"/>
    <x v="23"/>
    <n v="450"/>
    <n v="3"/>
    <x v="4"/>
    <x v="1"/>
    <x v="2"/>
    <m/>
  </r>
  <r>
    <n v="4"/>
    <x v="28"/>
    <n v="350"/>
    <n v="3"/>
    <x v="4"/>
    <x v="1"/>
    <x v="1"/>
    <m/>
  </r>
  <r>
    <n v="5"/>
    <x v="29"/>
    <n v="250"/>
    <n v="3"/>
    <x v="4"/>
    <x v="1"/>
    <x v="1"/>
    <m/>
  </r>
  <r>
    <n v="6"/>
    <x v="32"/>
    <n v="250"/>
    <n v="3"/>
    <x v="4"/>
    <x v="1"/>
    <x v="1"/>
    <m/>
  </r>
  <r>
    <n v="1"/>
    <x v="31"/>
    <n v="650"/>
    <n v="3"/>
    <x v="4"/>
    <x v="2"/>
    <x v="1"/>
    <n v="70"/>
  </r>
  <r>
    <n v="2"/>
    <x v="29"/>
    <n v="550"/>
    <n v="3"/>
    <x v="4"/>
    <x v="2"/>
    <x v="1"/>
    <n v="70"/>
  </r>
  <r>
    <n v="3"/>
    <x v="28"/>
    <n v="450"/>
    <n v="3"/>
    <x v="4"/>
    <x v="2"/>
    <x v="1"/>
    <n v="70"/>
  </r>
  <r>
    <n v="4"/>
    <x v="10"/>
    <n v="350"/>
    <n v="3"/>
    <x v="4"/>
    <x v="2"/>
    <x v="1"/>
    <n v="70"/>
  </r>
  <r>
    <n v="5"/>
    <x v="32"/>
    <n v="250"/>
    <n v="3"/>
    <x v="4"/>
    <x v="2"/>
    <x v="1"/>
    <n v="70"/>
  </r>
  <r>
    <n v="6"/>
    <x v="23"/>
    <n v="250"/>
    <n v="3"/>
    <x v="4"/>
    <x v="2"/>
    <x v="2"/>
    <n v="70"/>
  </r>
  <r>
    <n v="1"/>
    <x v="37"/>
    <n v="650"/>
    <n v="3"/>
    <x v="5"/>
    <x v="1"/>
    <x v="1"/>
    <m/>
  </r>
  <r>
    <n v="2"/>
    <x v="38"/>
    <n v="550"/>
    <n v="3"/>
    <x v="5"/>
    <x v="1"/>
    <x v="1"/>
    <m/>
  </r>
  <r>
    <n v="3"/>
    <x v="36"/>
    <n v="450"/>
    <n v="3"/>
    <x v="5"/>
    <x v="1"/>
    <x v="1"/>
    <m/>
  </r>
  <r>
    <n v="4"/>
    <x v="1"/>
    <n v="350"/>
    <n v="3"/>
    <x v="5"/>
    <x v="1"/>
    <x v="1"/>
    <m/>
  </r>
  <r>
    <n v="5"/>
    <x v="39"/>
    <n v="250"/>
    <n v="3"/>
    <x v="5"/>
    <x v="1"/>
    <x v="1"/>
    <m/>
  </r>
  <r>
    <n v="6"/>
    <x v="40"/>
    <n v="250"/>
    <n v="3"/>
    <x v="5"/>
    <x v="1"/>
    <x v="1"/>
    <m/>
  </r>
  <r>
    <n v="1"/>
    <x v="1"/>
    <n v="650"/>
    <n v="3"/>
    <x v="5"/>
    <x v="2"/>
    <x v="1"/>
    <n v="70"/>
  </r>
  <r>
    <n v="2"/>
    <x v="37"/>
    <n v="550"/>
    <n v="3"/>
    <x v="5"/>
    <x v="2"/>
    <x v="1"/>
    <n v="70"/>
  </r>
  <r>
    <n v="3"/>
    <x v="39"/>
    <n v="450"/>
    <n v="3"/>
    <x v="5"/>
    <x v="2"/>
    <x v="1"/>
    <n v="70"/>
  </r>
  <r>
    <n v="4"/>
    <x v="36"/>
    <n v="350"/>
    <n v="3"/>
    <x v="5"/>
    <x v="2"/>
    <x v="1"/>
    <n v="70"/>
  </r>
  <r>
    <n v="5"/>
    <x v="38"/>
    <n v="250"/>
    <n v="3"/>
    <x v="5"/>
    <x v="2"/>
    <x v="1"/>
    <n v="70"/>
  </r>
  <r>
    <n v="6"/>
    <x v="71"/>
    <n v="250"/>
    <n v="3"/>
    <x v="5"/>
    <x v="2"/>
    <x v="1"/>
    <n v="70"/>
  </r>
  <r>
    <n v="1"/>
    <x v="14"/>
    <n v="850"/>
    <n v="3"/>
    <x v="7"/>
    <x v="1"/>
    <x v="1"/>
    <m/>
  </r>
  <r>
    <n v="2"/>
    <x v="2"/>
    <n v="750"/>
    <n v="3"/>
    <x v="7"/>
    <x v="1"/>
    <x v="1"/>
    <m/>
  </r>
  <r>
    <n v="3"/>
    <x v="48"/>
    <n v="650"/>
    <n v="3"/>
    <x v="7"/>
    <x v="1"/>
    <x v="1"/>
    <m/>
  </r>
  <r>
    <n v="4"/>
    <x v="72"/>
    <n v="550"/>
    <n v="3"/>
    <x v="7"/>
    <x v="1"/>
    <x v="1"/>
    <m/>
  </r>
  <r>
    <n v="5"/>
    <x v="17"/>
    <n v="450"/>
    <n v="3"/>
    <x v="7"/>
    <x v="1"/>
    <x v="1"/>
    <m/>
  </r>
  <r>
    <n v="6"/>
    <x v="51"/>
    <n v="450"/>
    <n v="3"/>
    <x v="7"/>
    <x v="1"/>
    <x v="1"/>
    <m/>
  </r>
  <r>
    <n v="7"/>
    <x v="30"/>
    <n v="350"/>
    <n v="3"/>
    <x v="7"/>
    <x v="1"/>
    <x v="1"/>
    <m/>
  </r>
  <r>
    <n v="8"/>
    <x v="73"/>
    <n v="350"/>
    <n v="3"/>
    <x v="7"/>
    <x v="1"/>
    <x v="1"/>
    <m/>
  </r>
  <r>
    <n v="9"/>
    <x v="29"/>
    <n v="250"/>
    <n v="3"/>
    <x v="7"/>
    <x v="1"/>
    <x v="1"/>
    <m/>
  </r>
  <r>
    <n v="1"/>
    <x v="2"/>
    <n v="850"/>
    <n v="3"/>
    <x v="7"/>
    <x v="2"/>
    <x v="1"/>
    <n v="70"/>
  </r>
  <r>
    <n v="2"/>
    <x v="30"/>
    <n v="750"/>
    <n v="3"/>
    <x v="7"/>
    <x v="2"/>
    <x v="1"/>
    <n v="70"/>
  </r>
  <r>
    <n v="3"/>
    <x v="51"/>
    <n v="650"/>
    <n v="3"/>
    <x v="7"/>
    <x v="2"/>
    <x v="1"/>
    <n v="70"/>
  </r>
  <r>
    <n v="4"/>
    <x v="17"/>
    <n v="550"/>
    <n v="3"/>
    <x v="7"/>
    <x v="2"/>
    <x v="1"/>
    <n v="70"/>
  </r>
  <r>
    <n v="5"/>
    <x v="14"/>
    <n v="450"/>
    <n v="3"/>
    <x v="7"/>
    <x v="2"/>
    <x v="1"/>
    <n v="70"/>
  </r>
  <r>
    <n v="6"/>
    <x v="48"/>
    <n v="450"/>
    <n v="3"/>
    <x v="7"/>
    <x v="2"/>
    <x v="1"/>
    <n v="70"/>
  </r>
  <r>
    <n v="7"/>
    <x v="72"/>
    <n v="350"/>
    <n v="3"/>
    <x v="7"/>
    <x v="2"/>
    <x v="1"/>
    <n v="70"/>
  </r>
  <r>
    <n v="8"/>
    <x v="73"/>
    <n v="350"/>
    <n v="3"/>
    <x v="7"/>
    <x v="2"/>
    <x v="1"/>
    <n v="70"/>
  </r>
  <r>
    <n v="9"/>
    <x v="29"/>
    <n v="250"/>
    <n v="3"/>
    <x v="7"/>
    <x v="2"/>
    <x v="1"/>
    <n v="70"/>
  </r>
  <r>
    <n v="1"/>
    <x v="74"/>
    <n v="750"/>
    <n v="3"/>
    <x v="8"/>
    <x v="1"/>
    <x v="1"/>
    <m/>
  </r>
  <r>
    <n v="2"/>
    <x v="55"/>
    <n v="650"/>
    <n v="3"/>
    <x v="8"/>
    <x v="1"/>
    <x v="1"/>
    <m/>
  </r>
  <r>
    <n v="3"/>
    <x v="75"/>
    <n v="550"/>
    <n v="3"/>
    <x v="8"/>
    <x v="1"/>
    <x v="1"/>
    <m/>
  </r>
  <r>
    <n v="4"/>
    <x v="76"/>
    <n v="450"/>
    <n v="3"/>
    <x v="8"/>
    <x v="1"/>
    <x v="1"/>
    <m/>
  </r>
  <r>
    <n v="5"/>
    <x v="56"/>
    <n v="350"/>
    <n v="3"/>
    <x v="8"/>
    <x v="1"/>
    <x v="1"/>
    <m/>
  </r>
  <r>
    <n v="6"/>
    <x v="54"/>
    <n v="350"/>
    <n v="3"/>
    <x v="8"/>
    <x v="1"/>
    <x v="1"/>
    <m/>
  </r>
  <r>
    <n v="7"/>
    <x v="53"/>
    <n v="250"/>
    <n v="3"/>
    <x v="8"/>
    <x v="1"/>
    <x v="1"/>
    <m/>
  </r>
  <r>
    <n v="1"/>
    <x v="74"/>
    <n v="750"/>
    <n v="3"/>
    <x v="8"/>
    <x v="2"/>
    <x v="1"/>
    <n v="70"/>
  </r>
  <r>
    <n v="2"/>
    <x v="55"/>
    <n v="650"/>
    <n v="3"/>
    <x v="8"/>
    <x v="2"/>
    <x v="1"/>
    <n v="70"/>
  </r>
  <r>
    <n v="3"/>
    <x v="75"/>
    <n v="550"/>
    <n v="3"/>
    <x v="8"/>
    <x v="2"/>
    <x v="1"/>
    <n v="70"/>
  </r>
  <r>
    <n v="4"/>
    <x v="76"/>
    <n v="450"/>
    <n v="3"/>
    <x v="8"/>
    <x v="2"/>
    <x v="1"/>
    <n v="70"/>
  </r>
  <r>
    <n v="5"/>
    <x v="56"/>
    <n v="350"/>
    <n v="3"/>
    <x v="8"/>
    <x v="2"/>
    <x v="1"/>
    <n v="70"/>
  </r>
  <r>
    <n v="6"/>
    <x v="54"/>
    <n v="350"/>
    <n v="3"/>
    <x v="8"/>
    <x v="2"/>
    <x v="1"/>
    <n v="70"/>
  </r>
  <r>
    <n v="7"/>
    <x v="53"/>
    <n v="250"/>
    <n v="3"/>
    <x v="8"/>
    <x v="2"/>
    <x v="1"/>
    <n v="70"/>
  </r>
  <r>
    <n v="1"/>
    <x v="59"/>
    <n v="850"/>
    <n v="4"/>
    <x v="2"/>
    <x v="1"/>
    <x v="1"/>
    <m/>
  </r>
  <r>
    <n v="2"/>
    <x v="26"/>
    <n v="750"/>
    <n v="4"/>
    <x v="2"/>
    <x v="1"/>
    <x v="1"/>
    <m/>
  </r>
  <r>
    <n v="3"/>
    <x v="77"/>
    <n v="650"/>
    <n v="4"/>
    <x v="2"/>
    <x v="1"/>
    <x v="1"/>
    <m/>
  </r>
  <r>
    <n v="4"/>
    <x v="7"/>
    <n v="550"/>
    <n v="4"/>
    <x v="2"/>
    <x v="1"/>
    <x v="1"/>
    <m/>
  </r>
  <r>
    <n v="5"/>
    <x v="78"/>
    <n v="450"/>
    <n v="4"/>
    <x v="2"/>
    <x v="1"/>
    <x v="1"/>
    <m/>
  </r>
  <r>
    <n v="6"/>
    <x v="48"/>
    <n v="450"/>
    <n v="4"/>
    <x v="2"/>
    <x v="1"/>
    <x v="1"/>
    <m/>
  </r>
  <r>
    <n v="7"/>
    <x v="25"/>
    <n v="350"/>
    <n v="4"/>
    <x v="2"/>
    <x v="1"/>
    <x v="1"/>
    <m/>
  </r>
  <r>
    <n v="8"/>
    <x v="24"/>
    <n v="350"/>
    <n v="4"/>
    <x v="2"/>
    <x v="1"/>
    <x v="1"/>
    <m/>
  </r>
  <r>
    <n v="9"/>
    <x v="58"/>
    <n v="250"/>
    <n v="4"/>
    <x v="2"/>
    <x v="1"/>
    <x v="1"/>
    <m/>
  </r>
  <r>
    <n v="10"/>
    <x v="28"/>
    <n v="250"/>
    <n v="4"/>
    <x v="2"/>
    <x v="1"/>
    <x v="1"/>
    <m/>
  </r>
  <r>
    <n v="11"/>
    <x v="22"/>
    <n v="250"/>
    <n v="4"/>
    <x v="2"/>
    <x v="1"/>
    <x v="2"/>
    <m/>
  </r>
  <r>
    <n v="1"/>
    <x v="59"/>
    <n v="850"/>
    <n v="4"/>
    <x v="2"/>
    <x v="2"/>
    <x v="1"/>
    <n v="70"/>
  </r>
  <r>
    <n v="2"/>
    <x v="7"/>
    <n v="750"/>
    <n v="4"/>
    <x v="2"/>
    <x v="2"/>
    <x v="1"/>
    <n v="70"/>
  </r>
  <r>
    <n v="3"/>
    <x v="28"/>
    <n v="650"/>
    <n v="4"/>
    <x v="2"/>
    <x v="2"/>
    <x v="1"/>
    <n v="70"/>
  </r>
  <r>
    <n v="4"/>
    <x v="26"/>
    <n v="550"/>
    <n v="4"/>
    <x v="2"/>
    <x v="2"/>
    <x v="1"/>
    <n v="70"/>
  </r>
  <r>
    <n v="5"/>
    <x v="24"/>
    <n v="450"/>
    <n v="4"/>
    <x v="2"/>
    <x v="2"/>
    <x v="1"/>
    <n v="70"/>
  </r>
  <r>
    <n v="6"/>
    <x v="78"/>
    <n v="450"/>
    <n v="4"/>
    <x v="2"/>
    <x v="2"/>
    <x v="1"/>
    <n v="70"/>
  </r>
  <r>
    <n v="7"/>
    <x v="22"/>
    <n v="350"/>
    <n v="4"/>
    <x v="2"/>
    <x v="2"/>
    <x v="2"/>
    <n v="70"/>
  </r>
  <r>
    <n v="8"/>
    <x v="48"/>
    <n v="350"/>
    <n v="4"/>
    <x v="2"/>
    <x v="2"/>
    <x v="1"/>
    <n v="70"/>
  </r>
  <r>
    <n v="9"/>
    <x v="77"/>
    <n v="250"/>
    <n v="4"/>
    <x v="2"/>
    <x v="2"/>
    <x v="1"/>
    <n v="70"/>
  </r>
  <r>
    <n v="10"/>
    <x v="58"/>
    <n v="250"/>
    <n v="4"/>
    <x v="2"/>
    <x v="2"/>
    <x v="1"/>
    <n v="70"/>
  </r>
  <r>
    <n v="11"/>
    <x v="25"/>
    <n v="250"/>
    <n v="4"/>
    <x v="2"/>
    <x v="2"/>
    <x v="1"/>
    <n v="70"/>
  </r>
  <r>
    <n v="1"/>
    <x v="60"/>
    <n v="850"/>
    <n v="4"/>
    <x v="3"/>
    <x v="1"/>
    <x v="1"/>
    <m/>
  </r>
  <r>
    <n v="2"/>
    <x v="7"/>
    <n v="750"/>
    <n v="4"/>
    <x v="3"/>
    <x v="1"/>
    <x v="1"/>
    <m/>
  </r>
  <r>
    <n v="3"/>
    <x v="68"/>
    <n v="650"/>
    <n v="4"/>
    <x v="3"/>
    <x v="1"/>
    <x v="2"/>
    <m/>
  </r>
  <r>
    <n v="4"/>
    <x v="61"/>
    <n v="550"/>
    <n v="4"/>
    <x v="3"/>
    <x v="1"/>
    <x v="1"/>
    <m/>
  </r>
  <r>
    <n v="5"/>
    <x v="33"/>
    <n v="450"/>
    <n v="4"/>
    <x v="3"/>
    <x v="1"/>
    <x v="1"/>
    <m/>
  </r>
  <r>
    <n v="6"/>
    <x v="32"/>
    <n v="450"/>
    <n v="4"/>
    <x v="3"/>
    <x v="1"/>
    <x v="1"/>
    <m/>
  </r>
  <r>
    <n v="7"/>
    <x v="27"/>
    <n v="350"/>
    <n v="4"/>
    <x v="3"/>
    <x v="1"/>
    <x v="2"/>
    <m/>
  </r>
  <r>
    <n v="8"/>
    <x v="34"/>
    <n v="350"/>
    <n v="4"/>
    <x v="3"/>
    <x v="1"/>
    <x v="1"/>
    <m/>
  </r>
  <r>
    <n v="9"/>
    <x v="79"/>
    <n v="250"/>
    <n v="4"/>
    <x v="3"/>
    <x v="1"/>
    <x v="1"/>
    <m/>
  </r>
  <r>
    <n v="10"/>
    <x v="80"/>
    <n v="250"/>
    <n v="4"/>
    <x v="3"/>
    <x v="1"/>
    <x v="2"/>
    <m/>
  </r>
  <r>
    <n v="11"/>
    <x v="69"/>
    <n v="250"/>
    <n v="4"/>
    <x v="3"/>
    <x v="1"/>
    <x v="2"/>
    <m/>
  </r>
  <r>
    <n v="12"/>
    <x v="10"/>
    <n v="250"/>
    <n v="4"/>
    <x v="3"/>
    <x v="1"/>
    <x v="1"/>
    <m/>
  </r>
  <r>
    <n v="1"/>
    <x v="7"/>
    <n v="850"/>
    <n v="4"/>
    <x v="3"/>
    <x v="2"/>
    <x v="1"/>
    <n v="70"/>
  </r>
  <r>
    <n v="2"/>
    <x v="60"/>
    <n v="750"/>
    <n v="4"/>
    <x v="3"/>
    <x v="2"/>
    <x v="1"/>
    <n v="70"/>
  </r>
  <r>
    <n v="3"/>
    <x v="10"/>
    <n v="650"/>
    <n v="4"/>
    <x v="3"/>
    <x v="2"/>
    <x v="1"/>
    <n v="70"/>
  </r>
  <r>
    <n v="4"/>
    <x v="61"/>
    <n v="550"/>
    <n v="4"/>
    <x v="3"/>
    <x v="2"/>
    <x v="1"/>
    <n v="70"/>
  </r>
  <r>
    <n v="5"/>
    <x v="34"/>
    <n v="450"/>
    <n v="4"/>
    <x v="3"/>
    <x v="2"/>
    <x v="1"/>
    <n v="70"/>
  </r>
  <r>
    <n v="6"/>
    <x v="33"/>
    <n v="450"/>
    <n v="4"/>
    <x v="3"/>
    <x v="2"/>
    <x v="1"/>
    <n v="70"/>
  </r>
  <r>
    <n v="7"/>
    <x v="79"/>
    <n v="350"/>
    <n v="4"/>
    <x v="3"/>
    <x v="2"/>
    <x v="1"/>
    <n v="70"/>
  </r>
  <r>
    <n v="8"/>
    <x v="68"/>
    <n v="350"/>
    <n v="4"/>
    <x v="3"/>
    <x v="2"/>
    <x v="2"/>
    <n v="70"/>
  </r>
  <r>
    <n v="9"/>
    <x v="80"/>
    <n v="250"/>
    <n v="4"/>
    <x v="3"/>
    <x v="2"/>
    <x v="2"/>
    <n v="70"/>
  </r>
  <r>
    <n v="10"/>
    <x v="32"/>
    <n v="250"/>
    <n v="4"/>
    <x v="3"/>
    <x v="2"/>
    <x v="1"/>
    <n v="70"/>
  </r>
  <r>
    <n v="11"/>
    <x v="27"/>
    <n v="250"/>
    <n v="4"/>
    <x v="3"/>
    <x v="2"/>
    <x v="2"/>
    <n v="70"/>
  </r>
  <r>
    <n v="12"/>
    <x v="69"/>
    <n v="250"/>
    <n v="4"/>
    <x v="3"/>
    <x v="2"/>
    <x v="2"/>
    <n v="70"/>
  </r>
  <r>
    <n v="1"/>
    <x v="43"/>
    <n v="850"/>
    <n v="4"/>
    <x v="4"/>
    <x v="1"/>
    <x v="1"/>
    <m/>
  </r>
  <r>
    <n v="2"/>
    <x v="31"/>
    <n v="750"/>
    <n v="4"/>
    <x v="4"/>
    <x v="1"/>
    <x v="1"/>
    <m/>
  </r>
  <r>
    <n v="3"/>
    <x v="10"/>
    <n v="650"/>
    <n v="4"/>
    <x v="4"/>
    <x v="1"/>
    <x v="1"/>
    <m/>
  </r>
  <r>
    <n v="4"/>
    <x v="63"/>
    <n v="550"/>
    <n v="4"/>
    <x v="4"/>
    <x v="1"/>
    <x v="1"/>
    <m/>
  </r>
  <r>
    <n v="5"/>
    <x v="6"/>
    <n v="450"/>
    <n v="4"/>
    <x v="4"/>
    <x v="1"/>
    <x v="1"/>
    <m/>
  </r>
  <r>
    <n v="6"/>
    <x v="35"/>
    <n v="450"/>
    <n v="4"/>
    <x v="4"/>
    <x v="1"/>
    <x v="1"/>
    <m/>
  </r>
  <r>
    <n v="7"/>
    <x v="7"/>
    <n v="350"/>
    <n v="4"/>
    <x v="4"/>
    <x v="1"/>
    <x v="1"/>
    <m/>
  </r>
  <r>
    <n v="8"/>
    <x v="60"/>
    <n v="350"/>
    <n v="4"/>
    <x v="4"/>
    <x v="1"/>
    <x v="1"/>
    <m/>
  </r>
  <r>
    <n v="9"/>
    <x v="27"/>
    <n v="250"/>
    <n v="4"/>
    <x v="4"/>
    <x v="1"/>
    <x v="2"/>
    <m/>
  </r>
  <r>
    <n v="10"/>
    <x v="15"/>
    <n v="250"/>
    <n v="4"/>
    <x v="4"/>
    <x v="1"/>
    <x v="2"/>
    <m/>
  </r>
  <r>
    <n v="11"/>
    <x v="81"/>
    <n v="250"/>
    <n v="4"/>
    <x v="4"/>
    <x v="1"/>
    <x v="1"/>
    <m/>
  </r>
  <r>
    <n v="12"/>
    <x v="32"/>
    <n v="250"/>
    <n v="4"/>
    <x v="4"/>
    <x v="1"/>
    <x v="1"/>
    <m/>
  </r>
  <r>
    <n v="1"/>
    <x v="63"/>
    <n v="850"/>
    <n v="4"/>
    <x v="4"/>
    <x v="2"/>
    <x v="1"/>
    <n v="70"/>
  </r>
  <r>
    <n v="2"/>
    <x v="6"/>
    <n v="750"/>
    <n v="4"/>
    <x v="4"/>
    <x v="2"/>
    <x v="1"/>
    <n v="70"/>
  </r>
  <r>
    <n v="3"/>
    <x v="15"/>
    <n v="650"/>
    <n v="4"/>
    <x v="4"/>
    <x v="2"/>
    <x v="2"/>
    <n v="70"/>
  </r>
  <r>
    <n v="4"/>
    <x v="31"/>
    <n v="550"/>
    <n v="4"/>
    <x v="4"/>
    <x v="2"/>
    <x v="1"/>
    <n v="70"/>
  </r>
  <r>
    <n v="5"/>
    <x v="7"/>
    <n v="450"/>
    <n v="4"/>
    <x v="4"/>
    <x v="2"/>
    <x v="1"/>
    <n v="70"/>
  </r>
  <r>
    <n v="6"/>
    <x v="10"/>
    <n v="450"/>
    <n v="4"/>
    <x v="4"/>
    <x v="2"/>
    <x v="1"/>
    <n v="70"/>
  </r>
  <r>
    <n v="7"/>
    <x v="60"/>
    <n v="350"/>
    <n v="4"/>
    <x v="4"/>
    <x v="2"/>
    <x v="1"/>
    <n v="70"/>
  </r>
  <r>
    <n v="8"/>
    <x v="27"/>
    <n v="350"/>
    <n v="4"/>
    <x v="4"/>
    <x v="2"/>
    <x v="2"/>
    <n v="70"/>
  </r>
  <r>
    <n v="9"/>
    <x v="43"/>
    <n v="250"/>
    <n v="4"/>
    <x v="4"/>
    <x v="2"/>
    <x v="1"/>
    <n v="70"/>
  </r>
  <r>
    <n v="10"/>
    <x v="81"/>
    <n v="250"/>
    <n v="4"/>
    <x v="4"/>
    <x v="2"/>
    <x v="1"/>
    <n v="70"/>
  </r>
  <r>
    <n v="11"/>
    <x v="32"/>
    <n v="250"/>
    <n v="4"/>
    <x v="4"/>
    <x v="2"/>
    <x v="1"/>
    <n v="70"/>
  </r>
  <r>
    <n v="12"/>
    <x v="35"/>
    <n v="250"/>
    <n v="4"/>
    <x v="4"/>
    <x v="2"/>
    <x v="1"/>
    <n v="70"/>
  </r>
  <r>
    <n v="1"/>
    <x v="37"/>
    <n v="750"/>
    <n v="4"/>
    <x v="5"/>
    <x v="1"/>
    <x v="1"/>
    <m/>
  </r>
  <r>
    <n v="2"/>
    <x v="1"/>
    <n v="650"/>
    <n v="4"/>
    <x v="5"/>
    <x v="1"/>
    <x v="1"/>
    <m/>
  </r>
  <r>
    <n v="3"/>
    <x v="36"/>
    <n v="550"/>
    <n v="4"/>
    <x v="5"/>
    <x v="1"/>
    <x v="1"/>
    <m/>
  </r>
  <r>
    <n v="4"/>
    <x v="39"/>
    <n v="450"/>
    <n v="4"/>
    <x v="5"/>
    <x v="1"/>
    <x v="1"/>
    <m/>
  </r>
  <r>
    <n v="5"/>
    <x v="38"/>
    <n v="350"/>
    <n v="4"/>
    <x v="5"/>
    <x v="1"/>
    <x v="1"/>
    <m/>
  </r>
  <r>
    <n v="6"/>
    <x v="40"/>
    <n v="350"/>
    <n v="4"/>
    <x v="5"/>
    <x v="1"/>
    <x v="1"/>
    <m/>
  </r>
  <r>
    <n v="7"/>
    <x v="41"/>
    <n v="250"/>
    <n v="4"/>
    <x v="5"/>
    <x v="1"/>
    <x v="2"/>
    <m/>
  </r>
  <r>
    <n v="1"/>
    <x v="1"/>
    <n v="750"/>
    <n v="4"/>
    <x v="5"/>
    <x v="2"/>
    <x v="1"/>
    <n v="70"/>
  </r>
  <r>
    <n v="2"/>
    <x v="37"/>
    <n v="650"/>
    <n v="4"/>
    <x v="5"/>
    <x v="2"/>
    <x v="1"/>
    <n v="70"/>
  </r>
  <r>
    <n v="3"/>
    <x v="40"/>
    <n v="550"/>
    <n v="4"/>
    <x v="5"/>
    <x v="2"/>
    <x v="1"/>
    <n v="70"/>
  </r>
  <r>
    <n v="4"/>
    <x v="36"/>
    <n v="450"/>
    <n v="4"/>
    <x v="5"/>
    <x v="2"/>
    <x v="1"/>
    <n v="70"/>
  </r>
  <r>
    <n v="5"/>
    <x v="39"/>
    <n v="350"/>
    <n v="4"/>
    <x v="5"/>
    <x v="2"/>
    <x v="1"/>
    <n v="70"/>
  </r>
  <r>
    <n v="6"/>
    <x v="38"/>
    <n v="350"/>
    <n v="4"/>
    <x v="5"/>
    <x v="2"/>
    <x v="1"/>
    <n v="70"/>
  </r>
  <r>
    <n v="7"/>
    <x v="41"/>
    <n v="250"/>
    <n v="4"/>
    <x v="5"/>
    <x v="2"/>
    <x v="2"/>
    <n v="70"/>
  </r>
  <r>
    <n v="1"/>
    <x v="82"/>
    <n v="750"/>
    <n v="4"/>
    <x v="8"/>
    <x v="1"/>
    <x v="1"/>
    <m/>
  </r>
  <r>
    <n v="2"/>
    <x v="83"/>
    <n v="650"/>
    <n v="4"/>
    <x v="8"/>
    <x v="1"/>
    <x v="1"/>
    <m/>
  </r>
  <r>
    <n v="3"/>
    <x v="75"/>
    <n v="550"/>
    <n v="4"/>
    <x v="8"/>
    <x v="1"/>
    <x v="1"/>
    <m/>
  </r>
  <r>
    <n v="4"/>
    <x v="84"/>
    <n v="450"/>
    <n v="4"/>
    <x v="8"/>
    <x v="1"/>
    <x v="1"/>
    <m/>
  </r>
  <r>
    <n v="5"/>
    <x v="57"/>
    <n v="350"/>
    <n v="4"/>
    <x v="8"/>
    <x v="1"/>
    <x v="1"/>
    <m/>
  </r>
  <r>
    <n v="6"/>
    <x v="54"/>
    <n v="350"/>
    <n v="4"/>
    <x v="8"/>
    <x v="1"/>
    <x v="1"/>
    <m/>
  </r>
  <r>
    <n v="7"/>
    <x v="74"/>
    <n v="250"/>
    <n v="4"/>
    <x v="8"/>
    <x v="1"/>
    <x v="1"/>
    <m/>
  </r>
  <r>
    <n v="8"/>
    <x v="56"/>
    <n v="250"/>
    <n v="4"/>
    <x v="8"/>
    <x v="1"/>
    <x v="1"/>
    <m/>
  </r>
  <r>
    <n v="1"/>
    <x v="84"/>
    <n v="750"/>
    <n v="4"/>
    <x v="8"/>
    <x v="2"/>
    <x v="1"/>
    <n v="70"/>
  </r>
  <r>
    <n v="2"/>
    <x v="74"/>
    <n v="650"/>
    <n v="4"/>
    <x v="8"/>
    <x v="2"/>
    <x v="1"/>
    <n v="70"/>
  </r>
  <r>
    <n v="3"/>
    <x v="82"/>
    <n v="550"/>
    <n v="4"/>
    <x v="8"/>
    <x v="2"/>
    <x v="1"/>
    <n v="70"/>
  </r>
  <r>
    <n v="4"/>
    <x v="83"/>
    <n v="450"/>
    <n v="4"/>
    <x v="8"/>
    <x v="2"/>
    <x v="1"/>
    <n v="70"/>
  </r>
  <r>
    <n v="5"/>
    <x v="75"/>
    <n v="350"/>
    <n v="4"/>
    <x v="8"/>
    <x v="2"/>
    <x v="1"/>
    <n v="70"/>
  </r>
  <r>
    <n v="6"/>
    <x v="57"/>
    <n v="350"/>
    <n v="4"/>
    <x v="8"/>
    <x v="2"/>
    <x v="1"/>
    <n v="70"/>
  </r>
  <r>
    <n v="7"/>
    <x v="56"/>
    <n v="250"/>
    <n v="4"/>
    <x v="8"/>
    <x v="2"/>
    <x v="1"/>
    <n v="70"/>
  </r>
  <r>
    <n v="8"/>
    <x v="54"/>
    <n v="250"/>
    <n v="4"/>
    <x v="8"/>
    <x v="2"/>
    <x v="1"/>
    <n v="70"/>
  </r>
  <r>
    <n v="1"/>
    <x v="29"/>
    <n v="950"/>
    <n v="4"/>
    <x v="7"/>
    <x v="1"/>
    <x v="1"/>
    <m/>
  </r>
  <r>
    <n v="2"/>
    <x v="17"/>
    <n v="850"/>
    <n v="4"/>
    <x v="7"/>
    <x v="1"/>
    <x v="1"/>
    <m/>
  </r>
  <r>
    <n v="3"/>
    <x v="51"/>
    <n v="750"/>
    <n v="4"/>
    <x v="7"/>
    <x v="1"/>
    <x v="1"/>
    <m/>
  </r>
  <r>
    <n v="4"/>
    <x v="28"/>
    <n v="650"/>
    <n v="4"/>
    <x v="7"/>
    <x v="1"/>
    <x v="1"/>
    <m/>
  </r>
  <r>
    <n v="5"/>
    <x v="85"/>
    <n v="550"/>
    <n v="4"/>
    <x v="7"/>
    <x v="1"/>
    <x v="1"/>
    <m/>
  </r>
  <r>
    <n v="6"/>
    <x v="44"/>
    <n v="550"/>
    <n v="4"/>
    <x v="7"/>
    <x v="1"/>
    <x v="1"/>
    <m/>
  </r>
  <r>
    <n v="7"/>
    <x v="47"/>
    <n v="450"/>
    <n v="4"/>
    <x v="7"/>
    <x v="1"/>
    <x v="1"/>
    <m/>
  </r>
  <r>
    <n v="8"/>
    <x v="86"/>
    <n v="450"/>
    <n v="4"/>
    <x v="7"/>
    <x v="1"/>
    <x v="2"/>
    <m/>
  </r>
  <r>
    <n v="9"/>
    <x v="2"/>
    <n v="350"/>
    <n v="4"/>
    <x v="7"/>
    <x v="1"/>
    <x v="1"/>
    <m/>
  </r>
  <r>
    <n v="10"/>
    <x v="46"/>
    <n v="350"/>
    <n v="4"/>
    <x v="7"/>
    <x v="1"/>
    <x v="1"/>
    <m/>
  </r>
  <r>
    <n v="11"/>
    <x v="9"/>
    <n v="350"/>
    <n v="4"/>
    <x v="7"/>
    <x v="1"/>
    <x v="1"/>
    <m/>
  </r>
  <r>
    <n v="12"/>
    <x v="20"/>
    <n v="350"/>
    <n v="4"/>
    <x v="7"/>
    <x v="1"/>
    <x v="2"/>
    <m/>
  </r>
  <r>
    <n v="13"/>
    <x v="70"/>
    <n v="250"/>
    <n v="4"/>
    <x v="7"/>
    <x v="1"/>
    <x v="1"/>
    <m/>
  </r>
  <r>
    <n v="14"/>
    <x v="62"/>
    <n v="250"/>
    <n v="4"/>
    <x v="7"/>
    <x v="1"/>
    <x v="1"/>
    <m/>
  </r>
  <r>
    <n v="15"/>
    <x v="26"/>
    <n v="250"/>
    <n v="4"/>
    <x v="7"/>
    <x v="1"/>
    <x v="1"/>
    <m/>
  </r>
  <r>
    <n v="1"/>
    <x v="51"/>
    <n v="950"/>
    <n v="4"/>
    <x v="7"/>
    <x v="2"/>
    <x v="1"/>
    <n v="70"/>
  </r>
  <r>
    <n v="2"/>
    <x v="70"/>
    <n v="850"/>
    <n v="4"/>
    <x v="7"/>
    <x v="2"/>
    <x v="1"/>
    <n v="70"/>
  </r>
  <r>
    <n v="3"/>
    <x v="17"/>
    <n v="750"/>
    <n v="4"/>
    <x v="7"/>
    <x v="2"/>
    <x v="1"/>
    <n v="70"/>
  </r>
  <r>
    <n v="4"/>
    <x v="46"/>
    <n v="650"/>
    <n v="4"/>
    <x v="7"/>
    <x v="2"/>
    <x v="1"/>
    <n v="70"/>
  </r>
  <r>
    <n v="5"/>
    <x v="26"/>
    <n v="550"/>
    <n v="4"/>
    <x v="7"/>
    <x v="2"/>
    <x v="1"/>
    <n v="70"/>
  </r>
  <r>
    <n v="6"/>
    <x v="9"/>
    <n v="550"/>
    <n v="4"/>
    <x v="7"/>
    <x v="2"/>
    <x v="1"/>
    <n v="70"/>
  </r>
  <r>
    <n v="7"/>
    <x v="2"/>
    <n v="450"/>
    <n v="4"/>
    <x v="7"/>
    <x v="2"/>
    <x v="1"/>
    <n v="70"/>
  </r>
  <r>
    <n v="8"/>
    <x v="29"/>
    <n v="450"/>
    <n v="4"/>
    <x v="7"/>
    <x v="2"/>
    <x v="1"/>
    <n v="70"/>
  </r>
  <r>
    <n v="9"/>
    <x v="44"/>
    <n v="350"/>
    <n v="4"/>
    <x v="7"/>
    <x v="2"/>
    <x v="1"/>
    <n v="70"/>
  </r>
  <r>
    <n v="10"/>
    <x v="47"/>
    <n v="350"/>
    <n v="4"/>
    <x v="7"/>
    <x v="2"/>
    <x v="1"/>
    <n v="70"/>
  </r>
  <r>
    <n v="11"/>
    <x v="86"/>
    <n v="350"/>
    <n v="4"/>
    <x v="7"/>
    <x v="2"/>
    <x v="2"/>
    <n v="70"/>
  </r>
  <r>
    <n v="12"/>
    <x v="20"/>
    <n v="350"/>
    <n v="4"/>
    <x v="7"/>
    <x v="2"/>
    <x v="2"/>
    <n v="70"/>
  </r>
  <r>
    <n v="13"/>
    <x v="62"/>
    <n v="250"/>
    <n v="4"/>
    <x v="7"/>
    <x v="2"/>
    <x v="1"/>
    <n v="70"/>
  </r>
  <r>
    <n v="14"/>
    <x v="28"/>
    <n v="250"/>
    <n v="4"/>
    <x v="7"/>
    <x v="2"/>
    <x v="1"/>
    <n v="70"/>
  </r>
  <r>
    <n v="15"/>
    <x v="85"/>
    <n v="250"/>
    <n v="4"/>
    <x v="7"/>
    <x v="2"/>
    <x v="1"/>
    <n v="70"/>
  </r>
  <r>
    <n v="1"/>
    <x v="6"/>
    <n v="950"/>
    <n v="5"/>
    <x v="2"/>
    <x v="1"/>
    <x v="1"/>
    <m/>
  </r>
  <r>
    <n v="2"/>
    <x v="26"/>
    <n v="850"/>
    <n v="5"/>
    <x v="2"/>
    <x v="1"/>
    <x v="1"/>
    <m/>
  </r>
  <r>
    <n v="3"/>
    <x v="27"/>
    <n v="750"/>
    <n v="5"/>
    <x v="2"/>
    <x v="1"/>
    <x v="2"/>
    <m/>
  </r>
  <r>
    <n v="4"/>
    <x v="7"/>
    <n v="650"/>
    <n v="5"/>
    <x v="2"/>
    <x v="1"/>
    <x v="1"/>
    <m/>
  </r>
  <r>
    <n v="5"/>
    <x v="15"/>
    <n v="550"/>
    <n v="5"/>
    <x v="2"/>
    <x v="1"/>
    <x v="2"/>
    <m/>
  </r>
  <r>
    <n v="6"/>
    <x v="87"/>
    <n v="550"/>
    <n v="5"/>
    <x v="2"/>
    <x v="1"/>
    <x v="1"/>
    <m/>
  </r>
  <r>
    <n v="7"/>
    <x v="28"/>
    <n v="450"/>
    <n v="5"/>
    <x v="2"/>
    <x v="1"/>
    <x v="1"/>
    <m/>
  </r>
  <r>
    <n v="8"/>
    <x v="88"/>
    <n v="450"/>
    <n v="5"/>
    <x v="2"/>
    <x v="1"/>
    <x v="2"/>
    <m/>
  </r>
  <r>
    <n v="9"/>
    <x v="77"/>
    <n v="350"/>
    <n v="5"/>
    <x v="2"/>
    <x v="1"/>
    <x v="1"/>
    <m/>
  </r>
  <r>
    <n v="10"/>
    <x v="89"/>
    <n v="350"/>
    <n v="5"/>
    <x v="2"/>
    <x v="1"/>
    <x v="1"/>
    <m/>
  </r>
  <r>
    <n v="11"/>
    <x v="30"/>
    <n v="350"/>
    <n v="5"/>
    <x v="2"/>
    <x v="1"/>
    <x v="1"/>
    <m/>
  </r>
  <r>
    <n v="12"/>
    <x v="14"/>
    <n v="350"/>
    <n v="5"/>
    <x v="2"/>
    <x v="1"/>
    <x v="1"/>
    <m/>
  </r>
  <r>
    <n v="13"/>
    <x v="29"/>
    <n v="250"/>
    <n v="5"/>
    <x v="2"/>
    <x v="1"/>
    <x v="1"/>
    <m/>
  </r>
  <r>
    <n v="1"/>
    <x v="6"/>
    <n v="950"/>
    <n v="5"/>
    <x v="2"/>
    <x v="2"/>
    <x v="1"/>
    <n v="70"/>
  </r>
  <r>
    <n v="2"/>
    <x v="28"/>
    <n v="850"/>
    <n v="5"/>
    <x v="2"/>
    <x v="2"/>
    <x v="1"/>
    <n v="70"/>
  </r>
  <r>
    <n v="3"/>
    <x v="30"/>
    <n v="750"/>
    <n v="5"/>
    <x v="2"/>
    <x v="2"/>
    <x v="1"/>
    <n v="70"/>
  </r>
  <r>
    <n v="4"/>
    <x v="26"/>
    <n v="650"/>
    <n v="5"/>
    <x v="2"/>
    <x v="2"/>
    <x v="1"/>
    <n v="70"/>
  </r>
  <r>
    <n v="5"/>
    <x v="87"/>
    <n v="550"/>
    <n v="5"/>
    <x v="2"/>
    <x v="2"/>
    <x v="1"/>
    <n v="70"/>
  </r>
  <r>
    <n v="6"/>
    <x v="15"/>
    <n v="550"/>
    <n v="5"/>
    <x v="2"/>
    <x v="2"/>
    <x v="2"/>
    <n v="70"/>
  </r>
  <r>
    <n v="7"/>
    <x v="77"/>
    <n v="450"/>
    <n v="5"/>
    <x v="2"/>
    <x v="2"/>
    <x v="1"/>
    <n v="70"/>
  </r>
  <r>
    <n v="8"/>
    <x v="7"/>
    <n v="450"/>
    <n v="5"/>
    <x v="2"/>
    <x v="2"/>
    <x v="1"/>
    <n v="70"/>
  </r>
  <r>
    <n v="9"/>
    <x v="88"/>
    <n v="350"/>
    <n v="5"/>
    <x v="2"/>
    <x v="2"/>
    <x v="2"/>
    <n v="70"/>
  </r>
  <r>
    <n v="10"/>
    <x v="29"/>
    <n v="350"/>
    <n v="5"/>
    <x v="2"/>
    <x v="2"/>
    <x v="1"/>
    <n v="70"/>
  </r>
  <r>
    <n v="11"/>
    <x v="14"/>
    <n v="350"/>
    <n v="5"/>
    <x v="2"/>
    <x v="2"/>
    <x v="1"/>
    <n v="70"/>
  </r>
  <r>
    <n v="12"/>
    <x v="27"/>
    <n v="350"/>
    <n v="5"/>
    <x v="2"/>
    <x v="2"/>
    <x v="2"/>
    <n v="70"/>
  </r>
  <r>
    <n v="13"/>
    <x v="89"/>
    <n v="250"/>
    <n v="5"/>
    <x v="2"/>
    <x v="2"/>
    <x v="1"/>
    <n v="70"/>
  </r>
  <r>
    <n v="1"/>
    <x v="30"/>
    <n v="750"/>
    <n v="5"/>
    <x v="3"/>
    <x v="1"/>
    <x v="1"/>
    <m/>
  </r>
  <r>
    <n v="2"/>
    <x v="61"/>
    <n v="650"/>
    <n v="5"/>
    <x v="3"/>
    <x v="1"/>
    <x v="1"/>
    <m/>
  </r>
  <r>
    <n v="3"/>
    <x v="79"/>
    <n v="550"/>
    <n v="5"/>
    <x v="3"/>
    <x v="1"/>
    <x v="1"/>
    <m/>
  </r>
  <r>
    <n v="4"/>
    <x v="60"/>
    <n v="450"/>
    <n v="5"/>
    <x v="3"/>
    <x v="1"/>
    <x v="1"/>
    <m/>
  </r>
  <r>
    <n v="5"/>
    <x v="22"/>
    <n v="350"/>
    <n v="5"/>
    <x v="3"/>
    <x v="1"/>
    <x v="2"/>
    <m/>
  </r>
  <r>
    <n v="6"/>
    <x v="29"/>
    <n v="350"/>
    <n v="5"/>
    <x v="3"/>
    <x v="1"/>
    <x v="1"/>
    <m/>
  </r>
  <r>
    <n v="7"/>
    <x v="28"/>
    <n v="250"/>
    <n v="5"/>
    <x v="3"/>
    <x v="1"/>
    <x v="1"/>
    <m/>
  </r>
  <r>
    <n v="1"/>
    <x v="29"/>
    <n v="750"/>
    <n v="5"/>
    <x v="3"/>
    <x v="2"/>
    <x v="1"/>
    <n v="70"/>
  </r>
  <r>
    <n v="2"/>
    <x v="30"/>
    <n v="650"/>
    <n v="5"/>
    <x v="3"/>
    <x v="2"/>
    <x v="1"/>
    <n v="70"/>
  </r>
  <r>
    <n v="3"/>
    <x v="60"/>
    <n v="550"/>
    <n v="5"/>
    <x v="3"/>
    <x v="2"/>
    <x v="1"/>
    <n v="70"/>
  </r>
  <r>
    <n v="4"/>
    <x v="61"/>
    <n v="450"/>
    <n v="5"/>
    <x v="3"/>
    <x v="2"/>
    <x v="1"/>
    <n v="70"/>
  </r>
  <r>
    <n v="5"/>
    <x v="28"/>
    <n v="350"/>
    <n v="5"/>
    <x v="3"/>
    <x v="2"/>
    <x v="1"/>
    <n v="70"/>
  </r>
  <r>
    <n v="6"/>
    <x v="79"/>
    <n v="350"/>
    <n v="5"/>
    <x v="3"/>
    <x v="2"/>
    <x v="1"/>
    <n v="70"/>
  </r>
  <r>
    <n v="7"/>
    <x v="22"/>
    <n v="250"/>
    <n v="5"/>
    <x v="3"/>
    <x v="2"/>
    <x v="2"/>
    <n v="70"/>
  </r>
  <r>
    <n v="1"/>
    <x v="15"/>
    <n v="750"/>
    <n v="5"/>
    <x v="4"/>
    <x v="1"/>
    <x v="2"/>
    <m/>
  </r>
  <r>
    <n v="2"/>
    <x v="63"/>
    <n v="650"/>
    <n v="5"/>
    <x v="4"/>
    <x v="1"/>
    <x v="1"/>
    <m/>
  </r>
  <r>
    <n v="3"/>
    <x v="23"/>
    <n v="550"/>
    <n v="5"/>
    <x v="4"/>
    <x v="1"/>
    <x v="2"/>
    <m/>
  </r>
  <r>
    <n v="4"/>
    <x v="10"/>
    <n v="450"/>
    <n v="5"/>
    <x v="4"/>
    <x v="1"/>
    <x v="1"/>
    <m/>
  </r>
  <r>
    <n v="5"/>
    <x v="90"/>
    <n v="350"/>
    <n v="5"/>
    <x v="4"/>
    <x v="1"/>
    <x v="1"/>
    <m/>
  </r>
  <r>
    <n v="6"/>
    <x v="60"/>
    <n v="350"/>
    <n v="5"/>
    <x v="4"/>
    <x v="1"/>
    <x v="1"/>
    <m/>
  </r>
  <r>
    <n v="7"/>
    <x v="22"/>
    <n v="250"/>
    <n v="5"/>
    <x v="4"/>
    <x v="1"/>
    <x v="2"/>
    <m/>
  </r>
  <r>
    <n v="1"/>
    <x v="63"/>
    <n v="750"/>
    <n v="5"/>
    <x v="4"/>
    <x v="2"/>
    <x v="1"/>
    <n v="70"/>
  </r>
  <r>
    <n v="2"/>
    <x v="60"/>
    <n v="650"/>
    <n v="5"/>
    <x v="4"/>
    <x v="2"/>
    <x v="1"/>
    <n v="70"/>
  </r>
  <r>
    <n v="3"/>
    <x v="15"/>
    <n v="550"/>
    <n v="5"/>
    <x v="4"/>
    <x v="2"/>
    <x v="2"/>
    <n v="70"/>
  </r>
  <r>
    <n v="4"/>
    <x v="10"/>
    <n v="450"/>
    <n v="5"/>
    <x v="4"/>
    <x v="2"/>
    <x v="1"/>
    <n v="70"/>
  </r>
  <r>
    <n v="5"/>
    <x v="90"/>
    <n v="350"/>
    <n v="5"/>
    <x v="4"/>
    <x v="2"/>
    <x v="1"/>
    <n v="70"/>
  </r>
  <r>
    <n v="6"/>
    <x v="23"/>
    <n v="350"/>
    <n v="5"/>
    <x v="4"/>
    <x v="2"/>
    <x v="2"/>
    <n v="70"/>
  </r>
  <r>
    <n v="7"/>
    <x v="22"/>
    <n v="250"/>
    <n v="5"/>
    <x v="4"/>
    <x v="2"/>
    <x v="2"/>
    <n v="70"/>
  </r>
  <r>
    <n v="1"/>
    <x v="37"/>
    <n v="650"/>
    <n v="5"/>
    <x v="5"/>
    <x v="1"/>
    <x v="1"/>
    <m/>
  </r>
  <r>
    <n v="2"/>
    <x v="1"/>
    <n v="550"/>
    <n v="5"/>
    <x v="5"/>
    <x v="1"/>
    <x v="1"/>
    <m/>
  </r>
  <r>
    <n v="3"/>
    <x v="91"/>
    <n v="450"/>
    <n v="5"/>
    <x v="5"/>
    <x v="1"/>
    <x v="1"/>
    <m/>
  </r>
  <r>
    <n v="4"/>
    <x v="39"/>
    <n v="350"/>
    <n v="5"/>
    <x v="5"/>
    <x v="1"/>
    <x v="1"/>
    <m/>
  </r>
  <r>
    <n v="5"/>
    <x v="38"/>
    <n v="250"/>
    <n v="5"/>
    <x v="5"/>
    <x v="1"/>
    <x v="1"/>
    <m/>
  </r>
  <r>
    <n v="1"/>
    <x v="37"/>
    <n v="650"/>
    <n v="5"/>
    <x v="5"/>
    <x v="2"/>
    <x v="1"/>
    <n v="70"/>
  </r>
  <r>
    <n v="2"/>
    <x v="1"/>
    <n v="550"/>
    <n v="5"/>
    <x v="5"/>
    <x v="2"/>
    <x v="1"/>
    <n v="70"/>
  </r>
  <r>
    <n v="3"/>
    <x v="39"/>
    <n v="450"/>
    <n v="5"/>
    <x v="5"/>
    <x v="2"/>
    <x v="1"/>
    <n v="70"/>
  </r>
  <r>
    <n v="4"/>
    <x v="91"/>
    <n v="350"/>
    <n v="5"/>
    <x v="5"/>
    <x v="2"/>
    <x v="1"/>
    <n v="70"/>
  </r>
  <r>
    <n v="5"/>
    <x v="38"/>
    <n v="250"/>
    <n v="5"/>
    <x v="5"/>
    <x v="2"/>
    <x v="1"/>
    <n v="70"/>
  </r>
  <r>
    <n v="1"/>
    <x v="48"/>
    <n v="650"/>
    <n v="5"/>
    <x v="6"/>
    <x v="1"/>
    <x v="1"/>
    <m/>
  </r>
  <r>
    <n v="2"/>
    <x v="3"/>
    <n v="550"/>
    <n v="5"/>
    <x v="6"/>
    <x v="1"/>
    <x v="1"/>
    <m/>
  </r>
  <r>
    <n v="3"/>
    <x v="43"/>
    <n v="450"/>
    <n v="5"/>
    <x v="6"/>
    <x v="1"/>
    <x v="1"/>
    <m/>
  </r>
  <r>
    <n v="4"/>
    <x v="44"/>
    <n v="350"/>
    <n v="5"/>
    <x v="6"/>
    <x v="1"/>
    <x v="1"/>
    <m/>
  </r>
  <r>
    <n v="5"/>
    <x v="92"/>
    <n v="250"/>
    <n v="5"/>
    <x v="6"/>
    <x v="1"/>
    <x v="1"/>
    <m/>
  </r>
  <r>
    <n v="1"/>
    <x v="3"/>
    <n v="650"/>
    <n v="5"/>
    <x v="6"/>
    <x v="2"/>
    <x v="1"/>
    <n v="70"/>
  </r>
  <r>
    <n v="2"/>
    <x v="44"/>
    <n v="550"/>
    <n v="5"/>
    <x v="6"/>
    <x v="2"/>
    <x v="1"/>
    <n v="70"/>
  </r>
  <r>
    <n v="3"/>
    <x v="48"/>
    <n v="450"/>
    <n v="5"/>
    <x v="6"/>
    <x v="2"/>
    <x v="1"/>
    <n v="70"/>
  </r>
  <r>
    <n v="4"/>
    <x v="43"/>
    <n v="350"/>
    <n v="5"/>
    <x v="6"/>
    <x v="2"/>
    <x v="1"/>
    <n v="70"/>
  </r>
  <r>
    <n v="5"/>
    <x v="92"/>
    <n v="250"/>
    <n v="5"/>
    <x v="6"/>
    <x v="2"/>
    <x v="1"/>
    <n v="70"/>
  </r>
  <r>
    <n v="1"/>
    <x v="51"/>
    <n v="850"/>
    <n v="5"/>
    <x v="7"/>
    <x v="1"/>
    <x v="1"/>
    <m/>
  </r>
  <r>
    <n v="2"/>
    <x v="72"/>
    <n v="750"/>
    <n v="5"/>
    <x v="7"/>
    <x v="1"/>
    <x v="1"/>
    <m/>
  </r>
  <r>
    <n v="3"/>
    <x v="17"/>
    <n v="650"/>
    <n v="5"/>
    <x v="7"/>
    <x v="1"/>
    <x v="1"/>
    <m/>
  </r>
  <r>
    <n v="4"/>
    <x v="16"/>
    <n v="550"/>
    <n v="5"/>
    <x v="7"/>
    <x v="1"/>
    <x v="1"/>
    <m/>
  </r>
  <r>
    <n v="5"/>
    <x v="9"/>
    <n v="450"/>
    <n v="5"/>
    <x v="7"/>
    <x v="1"/>
    <x v="1"/>
    <m/>
  </r>
  <r>
    <n v="6"/>
    <x v="30"/>
    <n v="450"/>
    <n v="5"/>
    <x v="7"/>
    <x v="1"/>
    <x v="1"/>
    <m/>
  </r>
  <r>
    <n v="7"/>
    <x v="48"/>
    <n v="350"/>
    <n v="5"/>
    <x v="7"/>
    <x v="1"/>
    <x v="1"/>
    <m/>
  </r>
  <r>
    <n v="8"/>
    <x v="93"/>
    <n v="350"/>
    <n v="5"/>
    <x v="7"/>
    <x v="1"/>
    <x v="1"/>
    <m/>
  </r>
  <r>
    <n v="9"/>
    <x v="2"/>
    <n v="250"/>
    <n v="5"/>
    <x v="7"/>
    <x v="1"/>
    <x v="1"/>
    <m/>
  </r>
  <r>
    <n v="1"/>
    <x v="51"/>
    <n v="850"/>
    <n v="5"/>
    <x v="7"/>
    <x v="2"/>
    <x v="1"/>
    <n v="70"/>
  </r>
  <r>
    <n v="2"/>
    <x v="17"/>
    <n v="750"/>
    <n v="5"/>
    <x v="7"/>
    <x v="2"/>
    <x v="1"/>
    <n v="70"/>
  </r>
  <r>
    <n v="3"/>
    <x v="72"/>
    <n v="650"/>
    <n v="5"/>
    <x v="7"/>
    <x v="2"/>
    <x v="1"/>
    <n v="70"/>
  </r>
  <r>
    <n v="4"/>
    <x v="48"/>
    <n v="550"/>
    <n v="5"/>
    <x v="7"/>
    <x v="2"/>
    <x v="1"/>
    <n v="70"/>
  </r>
  <r>
    <n v="5"/>
    <x v="16"/>
    <n v="450"/>
    <n v="5"/>
    <x v="7"/>
    <x v="2"/>
    <x v="1"/>
    <n v="70"/>
  </r>
  <r>
    <n v="6"/>
    <x v="93"/>
    <n v="450"/>
    <n v="5"/>
    <x v="7"/>
    <x v="2"/>
    <x v="1"/>
    <n v="70"/>
  </r>
  <r>
    <n v="7"/>
    <x v="2"/>
    <n v="350"/>
    <n v="5"/>
    <x v="7"/>
    <x v="2"/>
    <x v="1"/>
    <n v="70"/>
  </r>
  <r>
    <n v="8"/>
    <x v="30"/>
    <n v="350"/>
    <n v="5"/>
    <x v="7"/>
    <x v="2"/>
    <x v="1"/>
    <n v="70"/>
  </r>
  <r>
    <n v="9"/>
    <x v="9"/>
    <n v="250"/>
    <n v="5"/>
    <x v="7"/>
    <x v="2"/>
    <x v="1"/>
    <n v="70"/>
  </r>
  <r>
    <n v="10"/>
    <x v="94"/>
    <n v="250"/>
    <n v="5"/>
    <x v="7"/>
    <x v="2"/>
    <x v="1"/>
    <n v="70"/>
  </r>
  <r>
    <m/>
    <x v="0"/>
    <m/>
    <m/>
    <x v="9"/>
    <x v="0"/>
    <x v="0"/>
    <m/>
  </r>
  <r>
    <m/>
    <x v="0"/>
    <m/>
    <m/>
    <x v="9"/>
    <x v="0"/>
    <x v="0"/>
    <m/>
  </r>
  <r>
    <m/>
    <x v="0"/>
    <m/>
    <m/>
    <x v="9"/>
    <x v="0"/>
    <x v="0"/>
    <m/>
  </r>
  <r>
    <m/>
    <x v="0"/>
    <m/>
    <m/>
    <x v="9"/>
    <x v="0"/>
    <x v="0"/>
    <m/>
  </r>
  <r>
    <m/>
    <x v="0"/>
    <m/>
    <m/>
    <x v="9"/>
    <x v="0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900-000000000000}" name="Kontingenční tabulka 1" cacheId="49" applyNumberFormats="0" applyBorderFormats="0" applyFontFormats="0" applyPatternFormats="0" applyAlignmentFormats="0" applyWidthHeightFormats="1" dataCaption="Hodnoty" updatedVersion="8" minRefreshableVersion="3" useAutoFormatting="1" colGrandTotals="0" itemPrintTitles="1" createdVersion="4" indent="0" outline="1" outlineData="1" multipleFieldFilters="0" rowHeaderCaption="Hrací místo" colHeaderCaption=" ">
  <location ref="K3:P12" firstHeaderRow="1" firstDataRow="2" firstDataCol="1" rowPageCount="1" colPageCount="1"/>
  <pivotFields count="7">
    <pivotField dataField="1" showAll="0"/>
    <pivotField showAll="0"/>
    <pivotField showAll="0"/>
    <pivotField axis="axisCol" multipleItemSelectionAllowed="1" showAll="0">
      <items count="44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m="1" x="41"/>
        <item m="1" x="42"/>
        <item m="1" x="36"/>
        <item m="1" x="32"/>
        <item m="1" x="37"/>
        <item m="1" x="33"/>
        <item m="1" x="38"/>
        <item m="1" x="34"/>
        <item m="1" x="39"/>
        <item m="1" x="35"/>
        <item m="1" x="40"/>
        <item x="30"/>
        <item t="default"/>
      </items>
    </pivotField>
    <pivotField axis="axisRow" showAll="0">
      <items count="51">
        <item h="1" m="1" x="42"/>
        <item h="1" m="1" x="29"/>
        <item h="1" m="1" x="37"/>
        <item h="1" x="0"/>
        <item h="1" m="1" x="11"/>
        <item h="1" m="1" x="16"/>
        <item h="1" m="1" x="45"/>
        <item h="1" m="1" x="20"/>
        <item h="1" m="1" x="46"/>
        <item h="1" m="1" x="28"/>
        <item h="1" m="1" x="43"/>
        <item h="1" m="1" x="35"/>
        <item h="1" m="1" x="21"/>
        <item h="1" m="1" x="17"/>
        <item h="1" m="1" x="33"/>
        <item h="1" m="1" x="39"/>
        <item h="1" m="1" x="40"/>
        <item h="1" m="1" x="34"/>
        <item h="1" m="1" x="44"/>
        <item h="1" m="1" x="22"/>
        <item h="1" m="1" x="24"/>
        <item h="1" m="1" x="36"/>
        <item x="7"/>
        <item x="5"/>
        <item x="2"/>
        <item h="1" m="1" x="25"/>
        <item h="1" m="1" x="32"/>
        <item h="1" m="1" x="23"/>
        <item h="1" m="1" x="15"/>
        <item m="1" x="10"/>
        <item h="1" m="1" x="27"/>
        <item h="1" m="1" x="41"/>
        <item h="1" m="1" x="13"/>
        <item h="1" m="1" x="30"/>
        <item h="1" m="1" x="26"/>
        <item h="1" m="1" x="48"/>
        <item h="1" m="1" x="19"/>
        <item h="1" m="1" x="47"/>
        <item h="1" m="1" x="12"/>
        <item h="1" x="1"/>
        <item h="1" m="1" x="18"/>
        <item h="1" m="1" x="31"/>
        <item h="1" m="1" x="49"/>
        <item h="1" x="9"/>
        <item x="8"/>
        <item h="1" m="1" x="38"/>
        <item x="4"/>
        <item h="1"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</pivotFields>
  <rowFields count="1">
    <field x="4"/>
  </rowFields>
  <rowItems count="8">
    <i>
      <x v="22"/>
    </i>
    <i>
      <x v="23"/>
    </i>
    <i>
      <x v="24"/>
    </i>
    <i>
      <x v="44"/>
    </i>
    <i>
      <x v="46"/>
    </i>
    <i>
      <x v="48"/>
    </i>
    <i>
      <x v="49"/>
    </i>
    <i t="grand">
      <x/>
    </i>
  </rowItems>
  <colFields count="1">
    <field x="3"/>
  </colFields>
  <colItems count="5">
    <i>
      <x v="1"/>
    </i>
    <i>
      <x v="2"/>
    </i>
    <i>
      <x v="3"/>
    </i>
    <i>
      <x v="4"/>
    </i>
    <i>
      <x v="5"/>
    </i>
  </colItems>
  <pageFields count="1">
    <pageField fld="5" item="0" hier="-1"/>
  </pageFields>
  <dataFields count="1">
    <dataField name=" " fld="0" subtotal="count" baseField="4" baseItem="8"/>
  </dataFields>
  <formats count="30">
    <format dxfId="34411">
      <pivotArea outline="0" collapsedLevelsAreSubtotals="1" fieldPosition="0"/>
    </format>
    <format dxfId="34410">
      <pivotArea dataOnly="0" labelOnly="1" outline="0" fieldPosition="0">
        <references count="1">
          <reference field="3" count="0"/>
        </references>
      </pivotArea>
    </format>
    <format dxfId="34409">
      <pivotArea dataOnly="0" labelOnly="1" outline="0" axis="axisValues" fieldPosition="0"/>
    </format>
    <format dxfId="34408">
      <pivotArea field="4" type="button" dataOnly="0" labelOnly="1" outline="0" axis="axisRow" fieldPosition="0"/>
    </format>
    <format dxfId="34407">
      <pivotArea field="4" type="button" dataOnly="0" labelOnly="1" outline="0" axis="axisRow" fieldPosition="0"/>
    </format>
    <format dxfId="34406">
      <pivotArea dataOnly="0" labelOnly="1" fieldPosition="0">
        <references count="1">
          <reference field="3" count="2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</reference>
        </references>
      </pivotArea>
    </format>
    <format dxfId="34405">
      <pivotArea grandRow="1" outline="0" collapsedLevelsAreSubtotals="1" fieldPosition="0"/>
    </format>
    <format dxfId="34404">
      <pivotArea dataOnly="0" labelOnly="1" grandRow="1" outline="0" fieldPosition="0"/>
    </format>
    <format dxfId="34403">
      <pivotArea field="5" type="button" dataOnly="0" labelOnly="1" outline="0" axis="axisPage" fieldPosition="0"/>
    </format>
    <format dxfId="34402">
      <pivotArea field="5" type="button" dataOnly="0" labelOnly="1" outline="0" axis="axisPage" fieldPosition="0"/>
    </format>
    <format dxfId="34401">
      <pivotArea type="all" dataOnly="0" outline="0" fieldPosition="0"/>
    </format>
    <format dxfId="34400">
      <pivotArea outline="0" collapsedLevelsAreSubtotals="1" fieldPosition="0"/>
    </format>
    <format dxfId="34399">
      <pivotArea type="origin" dataOnly="0" labelOnly="1" outline="0" fieldPosition="0"/>
    </format>
    <format dxfId="34398">
      <pivotArea field="3" type="button" dataOnly="0" labelOnly="1" outline="0" axis="axisCol" fieldPosition="0"/>
    </format>
    <format dxfId="34397">
      <pivotArea type="topRight" dataOnly="0" labelOnly="1" outline="0" fieldPosition="0"/>
    </format>
    <format dxfId="34396">
      <pivotArea field="4" type="button" dataOnly="0" labelOnly="1" outline="0" axis="axisRow" fieldPosition="0"/>
    </format>
    <format dxfId="34395">
      <pivotArea dataOnly="0" labelOnly="1" fieldPosition="0">
        <references count="1">
          <reference field="4" count="0"/>
        </references>
      </pivotArea>
    </format>
    <format dxfId="34394">
      <pivotArea dataOnly="0" labelOnly="1" grandRow="1" outline="0" fieldPosition="0"/>
    </format>
    <format dxfId="34393">
      <pivotArea dataOnly="0" labelOnly="1" fieldPosition="0">
        <references count="1">
          <reference field="3" count="2">
            <x v="1"/>
            <x v="2"/>
          </reference>
        </references>
      </pivotArea>
    </format>
    <format dxfId="34392">
      <pivotArea type="all" dataOnly="0" outline="0" fieldPosition="0"/>
    </format>
    <format dxfId="34391">
      <pivotArea outline="0" collapsedLevelsAreSubtotals="1" fieldPosition="0"/>
    </format>
    <format dxfId="34390">
      <pivotArea type="origin" dataOnly="0" labelOnly="1" outline="0" fieldPosition="0"/>
    </format>
    <format dxfId="34389">
      <pivotArea field="3" type="button" dataOnly="0" labelOnly="1" outline="0" axis="axisCol" fieldPosition="0"/>
    </format>
    <format dxfId="34388">
      <pivotArea type="topRight" dataOnly="0" labelOnly="1" outline="0" fieldPosition="0"/>
    </format>
    <format dxfId="34387">
      <pivotArea field="4" type="button" dataOnly="0" labelOnly="1" outline="0" axis="axisRow" fieldPosition="0"/>
    </format>
    <format dxfId="34386">
      <pivotArea dataOnly="0" labelOnly="1" fieldPosition="0">
        <references count="1">
          <reference field="4" count="0"/>
        </references>
      </pivotArea>
    </format>
    <format dxfId="34385">
      <pivotArea dataOnly="0" labelOnly="1" grandRow="1" outline="0" fieldPosition="0"/>
    </format>
    <format dxfId="34384">
      <pivotArea dataOnly="0" labelOnly="1" fieldPosition="0">
        <references count="1">
          <reference field="3" count="2">
            <x v="1"/>
            <x v="2"/>
          </reference>
        </references>
      </pivotArea>
    </format>
    <format dxfId="34383">
      <pivotArea collapsedLevelsAreSubtotals="1" fieldPosition="0">
        <references count="2">
          <reference field="3" count="1" selected="0">
            <x v="12"/>
          </reference>
          <reference field="4" count="1">
            <x v="22"/>
          </reference>
        </references>
      </pivotArea>
    </format>
    <format dxfId="34382">
      <pivotArea collapsedLevelsAreSubtotals="1" fieldPosition="0">
        <references count="2">
          <reference field="3" count="1" selected="0">
            <x v="12"/>
          </reference>
          <reference field="4" count="1">
            <x v="22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F1F46F-5748-4521-9989-6A43F6ECB7B0}" name="PivotTable1" cacheId="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Jméno">
  <location ref="N2:O42" firstHeaderRow="1" firstDataRow="1" firstDataCol="1"/>
  <pivotFields count="2">
    <pivotField axis="axisRow" showAll="0" sortType="descending">
      <items count="40">
        <item x="36"/>
        <item x="3"/>
        <item x="20"/>
        <item x="1"/>
        <item x="13"/>
        <item x="14"/>
        <item x="22"/>
        <item x="6"/>
        <item x="7"/>
        <item x="8"/>
        <item x="9"/>
        <item x="10"/>
        <item x="28"/>
        <item x="34"/>
        <item x="32"/>
        <item x="5"/>
        <item x="17"/>
        <item x="15"/>
        <item x="21"/>
        <item x="24"/>
        <item x="26"/>
        <item x="27"/>
        <item x="31"/>
        <item x="0"/>
        <item x="18"/>
        <item x="33"/>
        <item x="19"/>
        <item x="30"/>
        <item x="4"/>
        <item x="12"/>
        <item x="23"/>
        <item x="25"/>
        <item x="16"/>
        <item x="2"/>
        <item x="37"/>
        <item x="11"/>
        <item x="29"/>
        <item x="35"/>
        <item x="3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69" showAll="0"/>
  </pivotFields>
  <rowFields count="1">
    <field x="0"/>
  </rowFields>
  <rowItems count="40">
    <i>
      <x v="23"/>
    </i>
    <i>
      <x v="3"/>
    </i>
    <i>
      <x v="2"/>
    </i>
    <i>
      <x v="1"/>
    </i>
    <i>
      <x v="26"/>
    </i>
    <i>
      <x v="8"/>
    </i>
    <i>
      <x v="33"/>
    </i>
    <i>
      <x v="15"/>
    </i>
    <i>
      <x v="29"/>
    </i>
    <i>
      <x v="6"/>
    </i>
    <i>
      <x v="24"/>
    </i>
    <i>
      <x v="4"/>
    </i>
    <i>
      <x v="25"/>
    </i>
    <i>
      <x v="13"/>
    </i>
    <i>
      <x v="30"/>
    </i>
    <i>
      <x v="5"/>
    </i>
    <i>
      <x v="19"/>
    </i>
    <i>
      <x v="7"/>
    </i>
    <i>
      <x v="31"/>
    </i>
    <i>
      <x v="21"/>
    </i>
    <i>
      <x v="9"/>
    </i>
    <i>
      <x v="12"/>
    </i>
    <i>
      <x v="37"/>
    </i>
    <i>
      <x v="36"/>
    </i>
    <i>
      <x v="34"/>
    </i>
    <i>
      <x v="38"/>
    </i>
    <i>
      <x v="16"/>
    </i>
    <i>
      <x/>
    </i>
    <i>
      <x v="35"/>
    </i>
    <i>
      <x v="18"/>
    </i>
    <i>
      <x v="32"/>
    </i>
    <i>
      <x v="28"/>
    </i>
    <i>
      <x v="11"/>
    </i>
    <i>
      <x v="14"/>
    </i>
    <i>
      <x v="20"/>
    </i>
    <i>
      <x v="22"/>
    </i>
    <i>
      <x v="10"/>
    </i>
    <i>
      <x v="17"/>
    </i>
    <i>
      <x v="27"/>
    </i>
    <i t="grand">
      <x/>
    </i>
  </rowItems>
  <colItems count="1">
    <i/>
  </colItems>
  <dataFields count="1">
    <dataField name="Výše odměny " fld="1" baseField="0" baseItem="0" numFmtId="169"/>
  </dataFields>
  <formats count="5">
    <format dxfId="34381">
      <pivotArea outline="0" collapsedLevelsAreSubtotals="1" fieldPosition="0"/>
    </format>
    <format dxfId="34380">
      <pivotArea grandRow="1" outline="0" collapsedLevelsAreSubtotals="1" fieldPosition="0"/>
    </format>
    <format dxfId="34379">
      <pivotArea dataOnly="0" labelOnly="1" grandRow="1" outline="0" fieldPosition="0"/>
    </format>
    <format dxfId="34378">
      <pivotArea field="0" type="button" dataOnly="0" labelOnly="1" outline="0" axis="axisRow" fieldPosition="0"/>
    </format>
    <format dxfId="3437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E8CF00-31A0-489F-A4C1-B1B6F64DE12B}" name="Kontingenční tabulka P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7:D101" firstHeaderRow="0" firstDataRow="1" firstDataCol="1" rowPageCount="2" colPageCount="1"/>
  <pivotFields count="8">
    <pivotField dataField="1" subtotalTop="0" showAll="0"/>
    <pivotField axis="axisRow" subtotalTop="0" showAll="0" sortType="descending">
      <items count="97">
        <item m="1" x="95"/>
        <item x="0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/>
    <pivotField subtotalTop="0" showAll="0"/>
    <pivotField axis="axisPage" subtotalTop="0" multipleItemSelectionAllowed="1" showAll="0">
      <items count="41">
        <item m="1" x="31"/>
        <item h="1" x="0"/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2"/>
        <item m="1" x="22"/>
        <item h="1" m="1" x="28"/>
        <item x="7"/>
        <item m="1" x="20"/>
        <item h="1" m="1" x="15"/>
        <item m="1" x="13"/>
        <item m="1" x="26"/>
        <item h="1" m="1" x="23"/>
        <item x="5"/>
        <item m="1" x="38"/>
        <item h="1" m="1" x="17"/>
        <item m="1" x="10"/>
        <item m="1" x="37"/>
        <item h="1" m="1" x="12"/>
        <item x="1"/>
        <item h="1" m="1" x="34"/>
        <item m="1" x="27"/>
        <item h="1" m="1" x="39"/>
        <item h="1" x="9"/>
        <item m="1" x="24"/>
        <item x="8"/>
        <item m="1" x="32"/>
        <item x="4"/>
        <item h="1"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x="1"/>
        <item t="default"/>
      </items>
    </pivotField>
    <pivotField showAll="0" defaultSubtotal="0"/>
    <pivotField showAll="0" defaultSubtotal="0"/>
  </pivotFields>
  <rowFields count="1">
    <field x="1"/>
  </rowFields>
  <rowItems count="94">
    <i>
      <x v="8"/>
    </i>
    <i>
      <x v="43"/>
    </i>
    <i>
      <x v="20"/>
    </i>
    <i>
      <x v="13"/>
    </i>
    <i>
      <x v="3"/>
    </i>
    <i>
      <x v="4"/>
    </i>
    <i>
      <x v="10"/>
    </i>
    <i>
      <x v="6"/>
    </i>
    <i>
      <x v="61"/>
    </i>
    <i>
      <x v="35"/>
    </i>
    <i>
      <x v="14"/>
    </i>
    <i>
      <x v="2"/>
    </i>
    <i>
      <x v="28"/>
    </i>
    <i>
      <x v="16"/>
    </i>
    <i>
      <x v="39"/>
    </i>
    <i>
      <x v="40"/>
    </i>
    <i>
      <x v="15"/>
    </i>
    <i>
      <x v="21"/>
    </i>
    <i>
      <x v="12"/>
    </i>
    <i>
      <x v="11"/>
    </i>
    <i>
      <x v="62"/>
    </i>
    <i>
      <x v="18"/>
    </i>
    <i>
      <x v="64"/>
    </i>
    <i>
      <x v="25"/>
    </i>
    <i>
      <x v="9"/>
    </i>
    <i>
      <x v="33"/>
    </i>
    <i>
      <x v="7"/>
    </i>
    <i>
      <x v="29"/>
    </i>
    <i>
      <x v="32"/>
    </i>
    <i>
      <x v="23"/>
    </i>
    <i>
      <x v="27"/>
    </i>
    <i>
      <x v="22"/>
    </i>
    <i>
      <x v="41"/>
    </i>
    <i>
      <x v="73"/>
    </i>
    <i>
      <x v="30"/>
    </i>
    <i>
      <x v="60"/>
    </i>
    <i>
      <x v="19"/>
    </i>
    <i>
      <x v="48"/>
    </i>
    <i>
      <x v="31"/>
    </i>
    <i>
      <x v="76"/>
    </i>
    <i>
      <x v="49"/>
    </i>
    <i>
      <x v="71"/>
    </i>
    <i>
      <x v="69"/>
    </i>
    <i>
      <x v="74"/>
    </i>
    <i>
      <x v="47"/>
    </i>
    <i>
      <x v="36"/>
    </i>
    <i>
      <x v="53"/>
    </i>
    <i>
      <x v="24"/>
    </i>
    <i>
      <x v="78"/>
    </i>
    <i>
      <x v="59"/>
    </i>
    <i>
      <x v="54"/>
    </i>
    <i>
      <x v="26"/>
    </i>
    <i>
      <x v="45"/>
    </i>
    <i>
      <x v="57"/>
    </i>
    <i>
      <x v="80"/>
    </i>
    <i>
      <x v="52"/>
    </i>
    <i>
      <x v="46"/>
    </i>
    <i>
      <x v="17"/>
    </i>
    <i>
      <x v="67"/>
    </i>
    <i>
      <x v="83"/>
    </i>
    <i>
      <x v="38"/>
    </i>
    <i>
      <x v="42"/>
    </i>
    <i>
      <x v="85"/>
    </i>
    <i>
      <x v="55"/>
    </i>
    <i>
      <x v="51"/>
    </i>
    <i>
      <x v="50"/>
    </i>
    <i>
      <x v="88"/>
    </i>
    <i>
      <x v="84"/>
    </i>
    <i>
      <x v="70"/>
    </i>
    <i>
      <x v="63"/>
    </i>
    <i>
      <x v="37"/>
    </i>
    <i>
      <x v="66"/>
    </i>
    <i>
      <x v="44"/>
    </i>
    <i>
      <x v="56"/>
    </i>
    <i>
      <x v="68"/>
    </i>
    <i>
      <x v="65"/>
    </i>
    <i>
      <x v="79"/>
    </i>
    <i>
      <x v="75"/>
    </i>
    <i>
      <x v="94"/>
    </i>
    <i>
      <x v="87"/>
    </i>
    <i>
      <x v="89"/>
    </i>
    <i>
      <x v="92"/>
    </i>
    <i>
      <x v="86"/>
    </i>
    <i>
      <x v="91"/>
    </i>
    <i>
      <x v="77"/>
    </i>
    <i>
      <x v="5"/>
    </i>
    <i>
      <x v="58"/>
    </i>
    <i>
      <x v="90"/>
    </i>
    <i>
      <x v="82"/>
    </i>
    <i>
      <x v="93"/>
    </i>
    <i>
      <x v="34"/>
    </i>
    <i>
      <x v="81"/>
    </i>
    <i>
      <x v="95"/>
    </i>
    <i>
      <x v="72"/>
    </i>
  </rowItems>
  <colFields count="1">
    <field x="-2"/>
  </colFields>
  <colItems count="2">
    <i>
      <x/>
    </i>
    <i i="1">
      <x v="1"/>
    </i>
  </colItems>
  <pageFields count="2">
    <pageField fld="4" hier="-1"/>
    <pageField fld="5" hier="-1"/>
  </pageFields>
  <dataFields count="2">
    <dataField name="Body " fld="2" baseField="0" baseItem="0"/>
    <dataField name="Počet turnajů" fld="0" subtotal="count" baseField="0" baseItem="0"/>
  </dataFields>
  <formats count="30">
    <format dxfId="34376">
      <pivotArea outline="0" collapsedLevelsAreSubtotals="1" fieldPosition="0"/>
    </format>
    <format dxfId="34375">
      <pivotArea dataOnly="0" labelOnly="1" outline="0" axis="axisValues" fieldPosition="0"/>
    </format>
    <format dxfId="3437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4373">
      <pivotArea dataOnly="0" labelOnly="1" grandRow="1" outline="0" fieldPosition="0"/>
    </format>
    <format dxfId="34372">
      <pivotArea outline="0" collapsedLevelsAreSubtotals="1" fieldPosition="0"/>
    </format>
    <format dxfId="34371">
      <pivotArea dataOnly="0" labelOnly="1" grandRow="1" outline="0" fieldPosition="0"/>
    </format>
    <format dxfId="34370">
      <pivotArea type="all" dataOnly="0" outline="0" fieldPosition="0"/>
    </format>
    <format dxfId="3436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436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4367">
      <pivotArea field="1" type="button" dataOnly="0" labelOnly="1" outline="0" axis="axisRow" fieldPosition="0"/>
    </format>
    <format dxfId="34366">
      <pivotArea field="1" type="button" dataOnly="0" labelOnly="1" outline="0" axis="axisRow" fieldPosition="0"/>
    </format>
    <format dxfId="34365">
      <pivotArea field="1" type="button" dataOnly="0" labelOnly="1" outline="0" axis="axisRow" fieldPosition="0"/>
    </format>
    <format dxfId="34364">
      <pivotArea field="1" type="button" dataOnly="0" labelOnly="1" outline="0" axis="axisRow" fieldPosition="0"/>
    </format>
    <format dxfId="34363">
      <pivotArea field="1" type="button" dataOnly="0" labelOnly="1" outline="0" axis="axisRow" fieldPosition="0"/>
    </format>
    <format dxfId="34362">
      <pivotArea field="1" type="button" dataOnly="0" labelOnly="1" outline="0" axis="axisRow" fieldPosition="0"/>
    </format>
    <format dxfId="3436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4360">
      <pivotArea field="1" type="button" dataOnly="0" labelOnly="1" outline="0" axis="axisRow" fieldPosition="0"/>
    </format>
    <format dxfId="3435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4358">
      <pivotArea type="all" dataOnly="0" outline="0" fieldPosition="0"/>
    </format>
    <format dxfId="34357">
      <pivotArea outline="0" collapsedLevelsAreSubtotals="1" fieldPosition="0"/>
    </format>
    <format dxfId="34356">
      <pivotArea field="1" type="button" dataOnly="0" labelOnly="1" outline="0" axis="axisRow" fieldPosition="0"/>
    </format>
    <format dxfId="34355">
      <pivotArea dataOnly="0" labelOnly="1" fieldPosition="0">
        <references count="1">
          <reference field="1" count="50"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8"/>
            <x v="20"/>
            <x v="21"/>
            <x v="22"/>
            <x v="23"/>
            <x v="25"/>
            <x v="26"/>
            <x v="27"/>
            <x v="28"/>
            <x v="29"/>
            <x v="30"/>
            <x v="31"/>
            <x v="32"/>
            <x v="33"/>
            <x v="35"/>
            <x v="38"/>
            <x v="39"/>
            <x v="40"/>
            <x v="41"/>
            <x v="43"/>
            <x v="45"/>
            <x v="46"/>
            <x v="47"/>
            <x v="48"/>
            <x v="49"/>
            <x v="51"/>
            <x v="54"/>
            <x v="55"/>
            <x v="59"/>
            <x v="61"/>
            <x v="62"/>
            <x v="64"/>
            <x v="67"/>
            <x v="73"/>
            <x v="74"/>
            <x v="75"/>
          </reference>
        </references>
      </pivotArea>
    </format>
    <format dxfId="34354">
      <pivotArea dataOnly="0" labelOnly="1" fieldPosition="0">
        <references count="1">
          <reference field="1" count="26">
            <x v="5"/>
            <x v="17"/>
            <x v="19"/>
            <x v="24"/>
            <x v="34"/>
            <x v="36"/>
            <x v="37"/>
            <x v="42"/>
            <x v="44"/>
            <x v="50"/>
            <x v="52"/>
            <x v="53"/>
            <x v="56"/>
            <x v="57"/>
            <x v="58"/>
            <x v="60"/>
            <x v="63"/>
            <x v="65"/>
            <x v="66"/>
            <x v="68"/>
            <x v="69"/>
            <x v="70"/>
            <x v="71"/>
            <x v="72"/>
            <x v="76"/>
            <x v="77"/>
          </reference>
        </references>
      </pivotArea>
    </format>
    <format dxfId="3435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4352">
      <pivotArea type="all" dataOnly="0" outline="0" fieldPosition="0"/>
    </format>
    <format dxfId="34351">
      <pivotArea outline="0" collapsedLevelsAreSubtotals="1" fieldPosition="0"/>
    </format>
    <format dxfId="34350">
      <pivotArea field="1" type="button" dataOnly="0" labelOnly="1" outline="0" axis="axisRow" fieldPosition="0"/>
    </format>
    <format dxfId="34349">
      <pivotArea dataOnly="0" labelOnly="1" fieldPosition="0">
        <references count="1">
          <reference field="1" count="50"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8"/>
            <x v="20"/>
            <x v="21"/>
            <x v="22"/>
            <x v="23"/>
            <x v="25"/>
            <x v="26"/>
            <x v="27"/>
            <x v="28"/>
            <x v="29"/>
            <x v="30"/>
            <x v="31"/>
            <x v="32"/>
            <x v="33"/>
            <x v="35"/>
            <x v="38"/>
            <x v="39"/>
            <x v="40"/>
            <x v="41"/>
            <x v="43"/>
            <x v="45"/>
            <x v="46"/>
            <x v="47"/>
            <x v="48"/>
            <x v="49"/>
            <x v="51"/>
            <x v="54"/>
            <x v="55"/>
            <x v="59"/>
            <x v="61"/>
            <x v="62"/>
            <x v="64"/>
            <x v="67"/>
            <x v="73"/>
            <x v="74"/>
            <x v="75"/>
          </reference>
        </references>
      </pivotArea>
    </format>
    <format dxfId="34348">
      <pivotArea dataOnly="0" labelOnly="1" fieldPosition="0">
        <references count="1">
          <reference field="1" count="26">
            <x v="5"/>
            <x v="17"/>
            <x v="19"/>
            <x v="24"/>
            <x v="34"/>
            <x v="36"/>
            <x v="37"/>
            <x v="42"/>
            <x v="44"/>
            <x v="50"/>
            <x v="52"/>
            <x v="53"/>
            <x v="56"/>
            <x v="57"/>
            <x v="58"/>
            <x v="60"/>
            <x v="63"/>
            <x v="65"/>
            <x v="66"/>
            <x v="68"/>
            <x v="69"/>
            <x v="70"/>
            <x v="71"/>
            <x v="72"/>
            <x v="76"/>
            <x v="77"/>
          </reference>
        </references>
      </pivotArea>
    </format>
    <format dxfId="3434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F94531-4DD3-443A-9C86-9C6599F60A68}" name="Kontingenční tabulka PHS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7:D99" firstHeaderRow="0" firstDataRow="1" firstDataCol="1" rowPageCount="2" colPageCount="1"/>
  <pivotFields count="8">
    <pivotField dataField="1" subtotalTop="0" showAll="0"/>
    <pivotField axis="axisRow" subtotalTop="0" showAll="0" sortType="descending">
      <items count="97">
        <item m="1" x="95"/>
        <item x="0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/>
    <pivotField subtotalTop="0" showAll="0"/>
    <pivotField axis="axisPage" subtotalTop="0" multipleItemSelectionAllowed="1" showAll="0">
      <items count="41">
        <item m="1" x="31"/>
        <item h="1" x="0"/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2"/>
        <item m="1" x="22"/>
        <item h="1" m="1" x="28"/>
        <item x="7"/>
        <item m="1" x="20"/>
        <item h="1" m="1" x="15"/>
        <item m="1" x="13"/>
        <item m="1" x="26"/>
        <item h="1" m="1" x="23"/>
        <item x="5"/>
        <item m="1" x="38"/>
        <item h="1" m="1" x="17"/>
        <item m="1" x="10"/>
        <item m="1" x="37"/>
        <item h="1" m="1" x="12"/>
        <item x="1"/>
        <item h="1" m="1" x="34"/>
        <item m="1" x="27"/>
        <item h="1" m="1" x="39"/>
        <item h="1" x="9"/>
        <item m="1" x="24"/>
        <item x="8"/>
        <item m="1" x="32"/>
        <item x="4"/>
        <item h="1"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 defaultSubtotal="0"/>
    <pivotField showAll="0" defaultSubtotal="0"/>
  </pivotFields>
  <rowFields count="1">
    <field x="1"/>
  </rowFields>
  <rowItems count="92">
    <i>
      <x v="8"/>
    </i>
    <i>
      <x v="20"/>
    </i>
    <i>
      <x v="43"/>
    </i>
    <i>
      <x v="13"/>
    </i>
    <i>
      <x v="3"/>
    </i>
    <i>
      <x v="4"/>
    </i>
    <i>
      <x v="6"/>
    </i>
    <i>
      <x v="35"/>
    </i>
    <i>
      <x v="10"/>
    </i>
    <i>
      <x v="61"/>
    </i>
    <i>
      <x v="12"/>
    </i>
    <i>
      <x v="28"/>
    </i>
    <i>
      <x v="21"/>
    </i>
    <i>
      <x v="15"/>
    </i>
    <i>
      <x v="2"/>
    </i>
    <i>
      <x v="14"/>
    </i>
    <i>
      <x v="40"/>
    </i>
    <i>
      <x v="11"/>
    </i>
    <i>
      <x v="16"/>
    </i>
    <i>
      <x v="39"/>
    </i>
    <i>
      <x v="29"/>
    </i>
    <i>
      <x v="9"/>
    </i>
    <i>
      <x v="25"/>
    </i>
    <i>
      <x v="62"/>
    </i>
    <i>
      <x v="7"/>
    </i>
    <i>
      <x v="64"/>
    </i>
    <i>
      <x v="33"/>
    </i>
    <i>
      <x v="32"/>
    </i>
    <i>
      <x v="18"/>
    </i>
    <i>
      <x v="22"/>
    </i>
    <i>
      <x v="41"/>
    </i>
    <i>
      <x v="19"/>
    </i>
    <i>
      <x v="23"/>
    </i>
    <i>
      <x v="76"/>
    </i>
    <i>
      <x v="31"/>
    </i>
    <i>
      <x v="27"/>
    </i>
    <i>
      <x v="36"/>
    </i>
    <i>
      <x v="60"/>
    </i>
    <i>
      <x v="49"/>
    </i>
    <i>
      <x v="48"/>
    </i>
    <i>
      <x v="74"/>
    </i>
    <i>
      <x v="30"/>
    </i>
    <i>
      <x v="73"/>
    </i>
    <i>
      <x v="78"/>
    </i>
    <i>
      <x v="69"/>
    </i>
    <i>
      <x v="24"/>
    </i>
    <i>
      <x v="47"/>
    </i>
    <i>
      <x v="53"/>
    </i>
    <i>
      <x v="26"/>
    </i>
    <i>
      <x v="54"/>
    </i>
    <i>
      <x v="57"/>
    </i>
    <i>
      <x v="80"/>
    </i>
    <i>
      <x v="59"/>
    </i>
    <i>
      <x v="71"/>
    </i>
    <i>
      <x v="83"/>
    </i>
    <i>
      <x v="44"/>
    </i>
    <i>
      <x v="17"/>
    </i>
    <i>
      <x v="52"/>
    </i>
    <i>
      <x v="38"/>
    </i>
    <i>
      <x v="55"/>
    </i>
    <i>
      <x v="84"/>
    </i>
    <i>
      <x v="42"/>
    </i>
    <i>
      <x v="46"/>
    </i>
    <i>
      <x v="70"/>
    </i>
    <i>
      <x v="88"/>
    </i>
    <i>
      <x v="51"/>
    </i>
    <i>
      <x v="67"/>
    </i>
    <i>
      <x v="86"/>
    </i>
    <i>
      <x v="56"/>
    </i>
    <i>
      <x v="63"/>
    </i>
    <i>
      <x v="50"/>
    </i>
    <i>
      <x v="85"/>
    </i>
    <i>
      <x v="87"/>
    </i>
    <i>
      <x v="92"/>
    </i>
    <i>
      <x v="89"/>
    </i>
    <i>
      <x v="65"/>
    </i>
    <i>
      <x v="68"/>
    </i>
    <i>
      <x v="79"/>
    </i>
    <i>
      <x v="45"/>
    </i>
    <i>
      <x v="75"/>
    </i>
    <i>
      <x v="5"/>
    </i>
    <i>
      <x v="90"/>
    </i>
    <i>
      <x v="94"/>
    </i>
    <i>
      <x v="37"/>
    </i>
    <i>
      <x v="91"/>
    </i>
    <i>
      <x v="77"/>
    </i>
    <i>
      <x v="58"/>
    </i>
    <i>
      <x v="93"/>
    </i>
    <i>
      <x v="82"/>
    </i>
    <i>
      <x v="81"/>
    </i>
    <i>
      <x v="34"/>
    </i>
    <i>
      <x v="66"/>
    </i>
  </rowItems>
  <colFields count="1">
    <field x="-2"/>
  </colFields>
  <colItems count="2">
    <i>
      <x/>
    </i>
    <i i="1">
      <x v="1"/>
    </i>
  </colItems>
  <pageFields count="2">
    <pageField fld="4" hier="-1"/>
    <pageField fld="5" item="15" hier="-1"/>
  </pageFields>
  <dataFields count="2">
    <dataField name="Body " fld="2" baseField="0" baseItem="0"/>
    <dataField name="Počet turnajů" fld="0" subtotal="count" baseField="0" baseItem="0"/>
  </dataFields>
  <formats count="26">
    <format dxfId="34346">
      <pivotArea outline="0" collapsedLevelsAreSubtotals="1" fieldPosition="0"/>
    </format>
    <format dxfId="34345">
      <pivotArea dataOnly="0" labelOnly="1" outline="0" axis="axisValues" fieldPosition="0"/>
    </format>
    <format dxfId="3434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4343">
      <pivotArea dataOnly="0" labelOnly="1" grandRow="1" outline="0" fieldPosition="0"/>
    </format>
    <format dxfId="34342">
      <pivotArea outline="0" collapsedLevelsAreSubtotals="1" fieldPosition="0"/>
    </format>
    <format dxfId="34341">
      <pivotArea dataOnly="0" labelOnly="1" grandRow="1" outline="0" fieldPosition="0"/>
    </format>
    <format dxfId="34340">
      <pivotArea type="all" dataOnly="0" outline="0" fieldPosition="0"/>
    </format>
    <format dxfId="3433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433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4337">
      <pivotArea field="1" type="button" dataOnly="0" labelOnly="1" outline="0" axis="axisRow" fieldPosition="0"/>
    </format>
    <format dxfId="34336">
      <pivotArea field="1" type="button" dataOnly="0" labelOnly="1" outline="0" axis="axisRow" fieldPosition="0"/>
    </format>
    <format dxfId="34335">
      <pivotArea field="1" type="button" dataOnly="0" labelOnly="1" outline="0" axis="axisRow" fieldPosition="0"/>
    </format>
    <format dxfId="34334">
      <pivotArea field="1" type="button" dataOnly="0" labelOnly="1" outline="0" axis="axisRow" fieldPosition="0"/>
    </format>
    <format dxfId="34333">
      <pivotArea field="1" type="button" dataOnly="0" labelOnly="1" outline="0" axis="axisRow" fieldPosition="0"/>
    </format>
    <format dxfId="34332">
      <pivotArea field="1" type="button" dataOnly="0" labelOnly="1" outline="0" axis="axisRow" fieldPosition="0"/>
    </format>
    <format dxfId="3433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4330">
      <pivotArea field="1" type="button" dataOnly="0" labelOnly="1" outline="0" axis="axisRow" fieldPosition="0"/>
    </format>
    <format dxfId="343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4328">
      <pivotArea type="all" dataOnly="0" outline="0" fieldPosition="0"/>
    </format>
    <format dxfId="34327">
      <pivotArea outline="0" collapsedLevelsAreSubtotals="1" fieldPosition="0"/>
    </format>
    <format dxfId="34326">
      <pivotArea field="1" type="button" dataOnly="0" labelOnly="1" outline="0" axis="axisRow" fieldPosition="0"/>
    </format>
    <format dxfId="3432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4324">
      <pivotArea type="all" dataOnly="0" outline="0" fieldPosition="0"/>
    </format>
    <format dxfId="34323">
      <pivotArea outline="0" collapsedLevelsAreSubtotals="1" fieldPosition="0"/>
    </format>
    <format dxfId="34322">
      <pivotArea field="1" type="button" dataOnly="0" labelOnly="1" outline="0" axis="axisRow" fieldPosition="0"/>
    </format>
    <format dxfId="3432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Kontingenční tabulka 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8:F84" firstHeaderRow="0" firstDataRow="1" firstDataCol="1" rowPageCount="3" colPageCount="1"/>
  <pivotFields count="8">
    <pivotField dataField="1"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dataField="1" showAll="0"/>
    <pivotField axis="axisPage" multipleItemSelectionAllowed="1" showAll="0">
      <items count="41">
        <item m="1" x="11"/>
        <item m="1" x="25"/>
        <item m="1" x="18"/>
        <item m="1" x="16"/>
        <item m="1" x="29"/>
        <item h="1" x="9"/>
        <item m="1" x="33"/>
        <item m="1" x="19"/>
        <item m="1" x="21"/>
        <item m="1" x="35"/>
        <item m="1" x="36"/>
        <item m="1" x="30"/>
        <item h="1" x="1"/>
        <item m="1" x="31"/>
        <item h="1" x="0"/>
        <item x="7"/>
        <item x="5"/>
        <item x="2"/>
        <item m="1" x="10"/>
        <item h="1" m="1" x="34"/>
        <item m="1" x="13"/>
        <item m="1" x="20"/>
        <item m="1" x="38"/>
        <item m="1" x="22"/>
        <item m="1" x="37"/>
        <item m="1" x="27"/>
        <item m="1" x="26"/>
        <item h="1" m="1" x="15"/>
        <item h="1" m="1" x="17"/>
        <item h="1" m="1" x="28"/>
        <item h="1" m="1" x="12"/>
        <item h="1" m="1" x="39"/>
        <item h="1" m="1" x="23"/>
        <item m="1" x="24"/>
        <item x="8"/>
        <item m="1" x="32"/>
        <item x="4"/>
        <item h="1"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m="1" x="4"/>
        <item m="1" x="3"/>
        <item h="1" x="1"/>
        <item t="default"/>
      </items>
    </pivotField>
    <pivotField axis="axisPage" showAll="0">
      <items count="4">
        <item x="1"/>
        <item x="2"/>
        <item x="0"/>
        <item t="default"/>
      </items>
    </pivotField>
    <pivotField dataField="1" showAll="0" defaultSubtotal="0"/>
  </pivotFields>
  <rowFields count="1">
    <field x="1"/>
  </rowFields>
  <rowItems count="76">
    <i>
      <x v="43"/>
    </i>
    <i>
      <x v="8"/>
    </i>
    <i>
      <x v="20"/>
    </i>
    <i>
      <x v="13"/>
    </i>
    <i>
      <x v="3"/>
    </i>
    <i>
      <x v="61"/>
    </i>
    <i>
      <x v="14"/>
    </i>
    <i>
      <x v="4"/>
    </i>
    <i>
      <x v="39"/>
    </i>
    <i>
      <x v="28"/>
    </i>
    <i>
      <x v="40"/>
    </i>
    <i>
      <x v="6"/>
    </i>
    <i>
      <x v="10"/>
    </i>
    <i>
      <x v="11"/>
    </i>
    <i>
      <x v="2"/>
    </i>
    <i>
      <x v="62"/>
    </i>
    <i>
      <x v="64"/>
    </i>
    <i>
      <x v="25"/>
    </i>
    <i>
      <x v="35"/>
    </i>
    <i>
      <x v="27"/>
    </i>
    <i>
      <x v="18"/>
    </i>
    <i>
      <x v="15"/>
    </i>
    <i>
      <x v="23"/>
    </i>
    <i>
      <x v="22"/>
    </i>
    <i>
      <x v="73"/>
    </i>
    <i>
      <x v="30"/>
    </i>
    <i>
      <x v="71"/>
    </i>
    <i>
      <x v="9"/>
    </i>
    <i>
      <x v="7"/>
    </i>
    <i>
      <x v="41"/>
    </i>
    <i>
      <x v="60"/>
    </i>
    <i>
      <x v="32"/>
    </i>
    <i>
      <x v="29"/>
    </i>
    <i>
      <x v="31"/>
    </i>
    <i>
      <x v="76"/>
    </i>
    <i>
      <x v="19"/>
    </i>
    <i>
      <x v="47"/>
    </i>
    <i>
      <x v="74"/>
    </i>
    <i>
      <x v="53"/>
    </i>
    <i>
      <x v="59"/>
    </i>
    <i>
      <x v="67"/>
    </i>
    <i>
      <x v="54"/>
    </i>
    <i>
      <x v="24"/>
    </i>
    <i>
      <x v="52"/>
    </i>
    <i>
      <x v="37"/>
    </i>
    <i>
      <x v="85"/>
    </i>
    <i>
      <x v="66"/>
    </i>
    <i>
      <x v="49"/>
    </i>
    <i>
      <x v="80"/>
    </i>
    <i>
      <x v="78"/>
    </i>
    <i>
      <x v="57"/>
    </i>
    <i>
      <x v="26"/>
    </i>
    <i>
      <x v="38"/>
    </i>
    <i>
      <x v="63"/>
    </i>
    <i>
      <x v="36"/>
    </i>
    <i>
      <x v="42"/>
    </i>
    <i>
      <x v="88"/>
    </i>
    <i>
      <x v="68"/>
    </i>
    <i>
      <x v="65"/>
    </i>
    <i>
      <x v="83"/>
    </i>
    <i>
      <x v="79"/>
    </i>
    <i>
      <x v="84"/>
    </i>
    <i>
      <x v="94"/>
    </i>
    <i>
      <x v="75"/>
    </i>
    <i>
      <x v="77"/>
    </i>
    <i>
      <x v="92"/>
    </i>
    <i>
      <x v="91"/>
    </i>
    <i>
      <x v="48"/>
    </i>
    <i>
      <x v="95"/>
    </i>
    <i>
      <x v="93"/>
    </i>
    <i>
      <x v="58"/>
    </i>
    <i>
      <x v="82"/>
    </i>
    <i>
      <x v="34"/>
    </i>
    <i>
      <x v="90"/>
    </i>
    <i>
      <x v="86"/>
    </i>
    <i>
      <x v="72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4" hier="-1"/>
    <pageField fld="6" item="0" hier="-1"/>
    <pageField fld="5" hier="-1"/>
  </pageFields>
  <dataFields count="4">
    <dataField name="Počet turnajů" fld="0" subtotal="count" baseField="1" baseItem="9"/>
    <dataField name="Body " fld="2" baseField="1" baseItem="9"/>
    <dataField name="Poslední kolo" fld="3" subtotal="max" baseField="1" baseItem="35"/>
    <dataField name="Zaplaceno" fld="7" baseField="1" baseItem="35" numFmtId="42"/>
  </dataFields>
  <formats count="30">
    <format dxfId="34297">
      <pivotArea field="1" type="button" dataOnly="0" labelOnly="1" outline="0" axis="axisRow" fieldPosition="0"/>
    </format>
    <format dxfId="3429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4295">
      <pivotArea field="4" type="button" dataOnly="0" labelOnly="1" outline="0" axis="axisPage" fieldPosition="0"/>
    </format>
    <format dxfId="34294">
      <pivotArea field="6" type="button" dataOnly="0" labelOnly="1" outline="0" axis="axisPage" fieldPosition="1"/>
    </format>
    <format dxfId="34293">
      <pivotArea field="1" type="button" dataOnly="0" labelOnly="1" outline="0" axis="axisRow" fieldPosition="0"/>
    </format>
    <format dxfId="34292">
      <pivotArea outline="0" collapsedLevelsAreSubtotals="1" fieldPosition="0"/>
    </format>
    <format dxfId="3429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4290">
      <pivotArea field="4" type="button" dataOnly="0" labelOnly="1" outline="0" axis="axisPage" fieldPosition="0"/>
    </format>
    <format dxfId="34289">
      <pivotArea field="6" type="button" dataOnly="0" labelOnly="1" outline="0" axis="axisPage" fieldPosition="1"/>
    </format>
    <format dxfId="34288">
      <pivotArea field="4" type="button" dataOnly="0" labelOnly="1" outline="0" axis="axisPage" fieldPosition="0"/>
    </format>
    <format dxfId="34287">
      <pivotArea field="6" type="button" dataOnly="0" labelOnly="1" outline="0" axis="axisPage" fieldPosition="1"/>
    </format>
    <format dxfId="34286">
      <pivotArea field="4" type="button" dataOnly="0" labelOnly="1" outline="0" axis="axisPage" fieldPosition="0"/>
    </format>
    <format dxfId="34285">
      <pivotArea field="6" type="button" dataOnly="0" labelOnly="1" outline="0" axis="axisPage" fieldPosition="1"/>
    </format>
    <format dxfId="34284">
      <pivotArea dataOnly="0" labelOnly="1" outline="0" fieldPosition="0">
        <references count="2">
          <reference field="4" count="0"/>
          <reference field="6" count="1" selected="0">
            <x v="1"/>
          </reference>
        </references>
      </pivotArea>
    </format>
    <format dxfId="34283">
      <pivotArea dataOnly="0" labelOnly="1" outline="0" fieldPosition="0">
        <references count="1">
          <reference field="6" count="1">
            <x v="1"/>
          </reference>
        </references>
      </pivotArea>
    </format>
    <format dxfId="34282">
      <pivotArea dataOnly="0" labelOnly="1" outline="0" fieldPosition="0">
        <references count="2">
          <reference field="4" count="0"/>
          <reference field="6" count="1" selected="0">
            <x v="1"/>
          </reference>
        </references>
      </pivotArea>
    </format>
    <format dxfId="34281">
      <pivotArea dataOnly="0" labelOnly="1" outline="0" fieldPosition="0">
        <references count="1">
          <reference field="6" count="1">
            <x v="1"/>
          </reference>
        </references>
      </pivotArea>
    </format>
    <format dxfId="34280">
      <pivotArea dataOnly="0" labelOnly="1" outline="0" fieldPosition="0">
        <references count="2">
          <reference field="4" count="0"/>
          <reference field="6" count="1" selected="0">
            <x v="0"/>
          </reference>
        </references>
      </pivotArea>
    </format>
    <format dxfId="34279">
      <pivotArea dataOnly="0" labelOnly="1" outline="0" fieldPosition="0">
        <references count="1">
          <reference field="6" count="1">
            <x v="0"/>
          </reference>
        </references>
      </pivotArea>
    </format>
    <format dxfId="34278">
      <pivotArea outline="0" fieldPosition="0">
        <references count="1">
          <reference field="4294967294" count="1">
            <x v="3"/>
          </reference>
        </references>
      </pivotArea>
    </format>
    <format dxfId="34277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4276">
      <pivotArea field="5" type="button" dataOnly="0" labelOnly="1" outline="0" axis="axisPage" fieldPosition="2"/>
    </format>
    <format dxfId="34275">
      <pivotArea type="all" dataOnly="0" outline="0" fieldPosition="0"/>
    </format>
    <format dxfId="34274">
      <pivotArea outline="0" collapsedLevelsAreSubtotals="1" fieldPosition="0"/>
    </format>
    <format dxfId="34273">
      <pivotArea field="1" type="button" dataOnly="0" labelOnly="1" outline="0" axis="axisRow" fieldPosition="0"/>
    </format>
    <format dxfId="3427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4271">
      <pivotArea type="all" dataOnly="0" outline="0" fieldPosition="0"/>
    </format>
    <format dxfId="34270">
      <pivotArea outline="0" collapsedLevelsAreSubtotals="1" fieldPosition="0"/>
    </format>
    <format dxfId="34269">
      <pivotArea field="1" type="button" dataOnly="0" labelOnly="1" outline="0" axis="axisRow" fieldPosition="0"/>
    </format>
    <format dxfId="3426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Kontingenční tabulka 3" cacheId="54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J14:L15" firstHeaderRow="0" firstDataRow="1" firstDataCol="1" rowPageCount="1" colPageCount="1"/>
  <pivotFields count="4">
    <pivotField axis="axisRow" showAll="0" sortType="descending">
      <items count="235">
        <item x="0"/>
        <item m="1" x="116"/>
        <item m="1" x="221"/>
        <item m="1" x="104"/>
        <item m="1" x="145"/>
        <item m="1" x="142"/>
        <item m="1" x="177"/>
        <item m="1" x="102"/>
        <item m="1" x="217"/>
        <item m="1" x="106"/>
        <item m="1" x="126"/>
        <item m="1" x="84"/>
        <item m="1" x="172"/>
        <item m="1" x="121"/>
        <item m="1" x="193"/>
        <item m="1" x="143"/>
        <item m="1" x="201"/>
        <item m="1" x="107"/>
        <item m="1" x="168"/>
        <item m="1" x="118"/>
        <item m="1" x="165"/>
        <item m="1" x="160"/>
        <item m="1" x="127"/>
        <item m="1" x="166"/>
        <item m="1" x="195"/>
        <item m="1" x="157"/>
        <item m="1" x="197"/>
        <item m="1" x="178"/>
        <item m="1" x="159"/>
        <item m="1" x="88"/>
        <item m="1" x="223"/>
        <item m="1" x="227"/>
        <item m="1" x="226"/>
        <item m="1" x="123"/>
        <item m="1" x="182"/>
        <item m="1" x="87"/>
        <item m="1" x="181"/>
        <item m="1" x="108"/>
        <item m="1" x="110"/>
        <item m="1" x="205"/>
        <item m="1" x="149"/>
        <item m="1" x="111"/>
        <item m="1" x="204"/>
        <item m="1" x="138"/>
        <item m="1" x="212"/>
        <item m="1" x="94"/>
        <item m="1" x="153"/>
        <item m="1" x="119"/>
        <item m="1" x="186"/>
        <item m="1" x="191"/>
        <item m="1" x="133"/>
        <item m="1" x="208"/>
        <item m="1" x="96"/>
        <item m="1" x="105"/>
        <item m="1" x="233"/>
        <item m="1" x="80"/>
        <item m="1" x="167"/>
        <item m="1" x="200"/>
        <item m="1" x="171"/>
        <item m="1" x="158"/>
        <item m="1" x="135"/>
        <item m="1" x="211"/>
        <item m="1" x="150"/>
        <item m="1" x="115"/>
        <item m="1" x="194"/>
        <item m="1" x="134"/>
        <item m="1" x="109"/>
        <item m="1" x="98"/>
        <item m="1" x="136"/>
        <item m="1" x="185"/>
        <item m="1" x="147"/>
        <item m="1" x="117"/>
        <item x="1"/>
        <item m="1" x="137"/>
        <item m="1" x="156"/>
        <item m="1" x="89"/>
        <item m="1" x="175"/>
        <item m="1" x="122"/>
        <item m="1" x="219"/>
        <item m="1" x="132"/>
        <item m="1" x="184"/>
        <item m="1" x="231"/>
        <item m="1" x="114"/>
        <item m="1" x="207"/>
        <item m="1" x="202"/>
        <item m="1" x="139"/>
        <item m="1" x="218"/>
        <item m="1" x="161"/>
        <item m="1" x="209"/>
        <item m="1" x="151"/>
        <item m="1" x="130"/>
        <item m="1" x="100"/>
        <item m="1" x="190"/>
        <item m="1" x="146"/>
        <item m="1" x="169"/>
        <item m="1" x="125"/>
        <item m="1" x="92"/>
        <item m="1" x="203"/>
        <item m="1" x="101"/>
        <item m="1" x="124"/>
        <item m="1" x="97"/>
        <item m="1" x="192"/>
        <item m="1" x="180"/>
        <item m="1" x="199"/>
        <item m="1" x="222"/>
        <item m="1" x="82"/>
        <item m="1" x="230"/>
        <item m="1" x="93"/>
        <item m="1" x="113"/>
        <item m="1" x="220"/>
        <item m="1" x="112"/>
        <item m="1" x="196"/>
        <item m="1" x="187"/>
        <item m="1" x="179"/>
        <item m="1" x="189"/>
        <item m="1" x="188"/>
        <item m="1" x="99"/>
        <item m="1" x="170"/>
        <item m="1" x="164"/>
        <item m="1" x="144"/>
        <item m="1" x="83"/>
        <item m="1" x="229"/>
        <item m="1" x="154"/>
        <item m="1" x="131"/>
        <item m="1" x="141"/>
        <item m="1" x="79"/>
        <item m="1" x="216"/>
        <item m="1" x="129"/>
        <item m="1" x="81"/>
        <item m="1" x="152"/>
        <item m="1" x="210"/>
        <item m="1" x="3"/>
        <item m="1" x="13"/>
        <item m="1" x="4"/>
        <item m="1" x="5"/>
        <item m="1" x="2"/>
        <item m="1" x="7"/>
        <item m="1" x="11"/>
        <item m="1" x="10"/>
        <item m="1" x="33"/>
        <item m="1" x="19"/>
        <item m="1" x="35"/>
        <item m="1" x="9"/>
        <item m="1" x="31"/>
        <item m="1" x="28"/>
        <item m="1" x="213"/>
        <item m="1" x="29"/>
        <item m="1" x="91"/>
        <item m="1" x="63"/>
        <item m="1" x="49"/>
        <item m="1" x="16"/>
        <item m="1" x="26"/>
        <item m="1" x="32"/>
        <item m="1" x="61"/>
        <item m="1" x="55"/>
        <item m="1" x="215"/>
        <item m="1" x="86"/>
        <item m="1" x="44"/>
        <item m="1" x="85"/>
        <item m="1" x="232"/>
        <item m="1" x="90"/>
        <item m="1" x="12"/>
        <item m="1" x="43"/>
        <item m="1" x="206"/>
        <item m="1" x="17"/>
        <item m="1" x="155"/>
        <item m="1" x="27"/>
        <item m="1" x="128"/>
        <item m="1" x="34"/>
        <item m="1" x="52"/>
        <item m="1" x="40"/>
        <item m="1" x="57"/>
        <item m="1" x="183"/>
        <item m="1" x="25"/>
        <item m="1" x="228"/>
        <item m="1" x="225"/>
        <item m="1" x="103"/>
        <item m="1" x="148"/>
        <item m="1" x="224"/>
        <item m="1" x="23"/>
        <item m="1" x="6"/>
        <item m="1" x="214"/>
        <item m="1" x="66"/>
        <item m="1" x="20"/>
        <item m="1" x="78"/>
        <item m="1" x="75"/>
        <item m="1" x="174"/>
        <item m="1" x="8"/>
        <item m="1" x="120"/>
        <item m="1" x="198"/>
        <item m="1" x="176"/>
        <item m="1" x="65"/>
        <item m="1" x="76"/>
        <item m="1" x="95"/>
        <item m="1" x="173"/>
        <item m="1" x="54"/>
        <item m="1" x="38"/>
        <item m="1" x="140"/>
        <item m="1" x="45"/>
        <item m="1" x="39"/>
        <item m="1" x="59"/>
        <item m="1" x="15"/>
        <item m="1" x="62"/>
        <item m="1" x="163"/>
        <item m="1" x="46"/>
        <item m="1" x="162"/>
        <item m="1" x="24"/>
        <item m="1" x="14"/>
        <item m="1" x="22"/>
        <item m="1" x="18"/>
        <item m="1" x="21"/>
        <item m="1" x="60"/>
        <item m="1" x="36"/>
        <item m="1" x="30"/>
        <item m="1" x="53"/>
        <item m="1" x="47"/>
        <item m="1" x="41"/>
        <item m="1" x="50"/>
        <item m="1" x="48"/>
        <item m="1" x="42"/>
        <item m="1" x="51"/>
        <item m="1" x="69"/>
        <item m="1" x="37"/>
        <item m="1" x="64"/>
        <item m="1" x="58"/>
        <item m="1" x="68"/>
        <item m="1" x="56"/>
        <item m="1" x="72"/>
        <item m="1" x="77"/>
        <item m="1" x="67"/>
        <item m="1" x="73"/>
        <item m="1" x="71"/>
        <item m="1" x="70"/>
        <item m="1" x="7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dataField="1" showAll="0"/>
    <pivotField axis="axisPage" showAll="0">
      <items count="4">
        <item x="0"/>
        <item m="1" x="2"/>
        <item x="1"/>
        <item t="default"/>
      </items>
    </pivotField>
  </pivotFields>
  <rowFields count="1">
    <field x="0"/>
  </rowFields>
  <rowItems count="1">
    <i>
      <x v="72"/>
    </i>
  </rowItems>
  <colFields count="1">
    <field x="-2"/>
  </colFields>
  <colItems count="2">
    <i>
      <x/>
    </i>
    <i i="1">
      <x v="1"/>
    </i>
  </colItems>
  <pageFields count="1">
    <pageField fld="3" item="2" hier="-1"/>
  </pageFields>
  <dataFields count="2">
    <dataField name="Počet turnajů " fld="1" baseField="0" baseItem="0"/>
    <dataField name="Body  " fld="2" baseField="0" baseItem="0"/>
  </dataFields>
  <formats count="23">
    <format dxfId="34320">
      <pivotArea field="0" type="button" dataOnly="0" labelOnly="1" outline="0" axis="axisRow" fieldPosition="0"/>
    </format>
    <format dxfId="34319">
      <pivotArea outline="0" collapsedLevelsAreSubtotals="1" fieldPosition="0"/>
    </format>
    <format dxfId="3431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4317">
      <pivotArea collapsedLevelsAreSubtotals="1" fieldPosition="0">
        <references count="1">
          <reference field="0" count="16">
            <x v="2"/>
            <x v="3"/>
            <x v="4"/>
            <x v="14"/>
            <x v="15"/>
            <x v="17"/>
            <x v="19"/>
            <x v="22"/>
            <x v="30"/>
            <x v="49"/>
            <x v="53"/>
            <x v="58"/>
            <x v="60"/>
            <x v="64"/>
            <x v="65"/>
            <x v="69"/>
          </reference>
        </references>
      </pivotArea>
    </format>
    <format dxfId="34316">
      <pivotArea dataOnly="0" labelOnly="1" fieldPosition="0">
        <references count="1">
          <reference field="0" count="16">
            <x v="2"/>
            <x v="3"/>
            <x v="4"/>
            <x v="14"/>
            <x v="15"/>
            <x v="17"/>
            <x v="19"/>
            <x v="22"/>
            <x v="30"/>
            <x v="49"/>
            <x v="53"/>
            <x v="58"/>
            <x v="60"/>
            <x v="64"/>
            <x v="65"/>
            <x v="69"/>
          </reference>
        </references>
      </pivotArea>
    </format>
    <format dxfId="34315">
      <pivotArea field="3" type="button" dataOnly="0" labelOnly="1" outline="0" axis="axisPage" fieldPosition="0"/>
    </format>
    <format dxfId="34314">
      <pivotArea dataOnly="0" labelOnly="1" outline="0" fieldPosition="0">
        <references count="1">
          <reference field="3" count="1">
            <x v="1"/>
          </reference>
        </references>
      </pivotArea>
    </format>
    <format dxfId="34313">
      <pivotArea field="3" type="button" dataOnly="0" labelOnly="1" outline="0" axis="axisPage" fieldPosition="0"/>
    </format>
    <format dxfId="34312">
      <pivotArea dataOnly="0" labelOnly="1" outline="0" fieldPosition="0">
        <references count="1">
          <reference field="3" count="1">
            <x v="1"/>
          </reference>
        </references>
      </pivotArea>
    </format>
    <format dxfId="34311">
      <pivotArea field="3" type="button" dataOnly="0" labelOnly="1" outline="0" axis="axisPage" fieldPosition="0"/>
    </format>
    <format dxfId="34310">
      <pivotArea dataOnly="0" labelOnly="1" outline="0" fieldPosition="0">
        <references count="1">
          <reference field="3" count="1">
            <x v="1"/>
          </reference>
        </references>
      </pivotArea>
    </format>
    <format dxfId="34309">
      <pivotArea field="3" type="button" dataOnly="0" labelOnly="1" outline="0" axis="axisPage" fieldPosition="0"/>
    </format>
    <format dxfId="34308">
      <pivotArea dataOnly="0" labelOnly="1" outline="0" fieldPosition="0">
        <references count="1">
          <reference field="3" count="1">
            <x v="1"/>
          </reference>
        </references>
      </pivotArea>
    </format>
    <format dxfId="34307">
      <pivotArea type="all" dataOnly="0" outline="0" fieldPosition="0"/>
    </format>
    <format dxfId="34306">
      <pivotArea outline="0" collapsedLevelsAreSubtotals="1" fieldPosition="0"/>
    </format>
    <format dxfId="34305">
      <pivotArea field="0" type="button" dataOnly="0" labelOnly="1" outline="0" axis="axisRow" fieldPosition="0"/>
    </format>
    <format dxfId="34304">
      <pivotArea dataOnly="0" labelOnly="1" fieldPosition="0">
        <references count="1">
          <reference field="0" count="1">
            <x v="72"/>
          </reference>
        </references>
      </pivotArea>
    </format>
    <format dxfId="3430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4302">
      <pivotArea type="all" dataOnly="0" outline="0" fieldPosition="0"/>
    </format>
    <format dxfId="34301">
      <pivotArea outline="0" collapsedLevelsAreSubtotals="1" fieldPosition="0"/>
    </format>
    <format dxfId="34300">
      <pivotArea field="0" type="button" dataOnly="0" labelOnly="1" outline="0" axis="axisRow" fieldPosition="0"/>
    </format>
    <format dxfId="34299">
      <pivotArea dataOnly="0" labelOnly="1" fieldPosition="0">
        <references count="1">
          <reference field="0" count="1">
            <x v="72"/>
          </reference>
        </references>
      </pivotArea>
    </format>
    <format dxfId="3429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Kontingenční tabulka 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8:F22" firstHeaderRow="0" firstDataRow="1" firstDataCol="1" rowPageCount="3" colPageCount="1"/>
  <pivotFields count="8">
    <pivotField dataField="1"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dataField="1" showAll="0"/>
    <pivotField axis="axisPage" multipleItemSelectionAllowed="1" showAll="0">
      <items count="41">
        <item m="1" x="11"/>
        <item m="1" x="25"/>
        <item m="1" x="18"/>
        <item m="1" x="16"/>
        <item m="1" x="29"/>
        <item h="1" x="9"/>
        <item m="1" x="33"/>
        <item m="1" x="19"/>
        <item m="1" x="21"/>
        <item m="1" x="35"/>
        <item m="1" x="36"/>
        <item m="1" x="30"/>
        <item x="1"/>
        <item m="1" x="31"/>
        <item h="1" x="0"/>
        <item x="7"/>
        <item x="5"/>
        <item x="2"/>
        <item m="1" x="10"/>
        <item h="1" m="1" x="34"/>
        <item m="1" x="13"/>
        <item m="1" x="20"/>
        <item m="1" x="38"/>
        <item m="1" x="22"/>
        <item m="1" x="37"/>
        <item m="1" x="27"/>
        <item m="1" x="26"/>
        <item h="1" m="1" x="15"/>
        <item h="1" m="1" x="17"/>
        <item h="1" m="1" x="28"/>
        <item h="1" m="1" x="12"/>
        <item h="1" m="1" x="39"/>
        <item h="1" m="1" x="23"/>
        <item m="1" x="24"/>
        <item x="8"/>
        <item m="1" x="32"/>
        <item x="4"/>
        <item h="1"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axis="axisPage" showAll="0">
      <items count="4">
        <item x="1"/>
        <item x="2"/>
        <item x="0"/>
        <item t="default"/>
      </items>
    </pivotField>
    <pivotField dataField="1" showAll="0" defaultSubtotal="0"/>
  </pivotFields>
  <rowFields count="1">
    <field x="1"/>
  </rowFields>
  <rowItems count="14">
    <i>
      <x v="16"/>
    </i>
    <i>
      <x v="21"/>
    </i>
    <i>
      <x v="12"/>
    </i>
    <i>
      <x v="33"/>
    </i>
    <i>
      <x v="69"/>
    </i>
    <i>
      <x v="46"/>
    </i>
    <i>
      <x v="17"/>
    </i>
    <i>
      <x v="51"/>
    </i>
    <i>
      <x v="50"/>
    </i>
    <i>
      <x v="70"/>
    </i>
    <i>
      <x v="89"/>
    </i>
    <i>
      <x v="87"/>
    </i>
    <i>
      <x v="5"/>
    </i>
    <i>
      <x v="81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4" hier="-1"/>
    <pageField fld="6" item="1" hier="-1"/>
    <pageField fld="5" hier="-1"/>
  </pageFields>
  <dataFields count="4">
    <dataField name="Počet turnajů" fld="0" subtotal="count" baseField="1" baseItem="9"/>
    <dataField name="Body " fld="2" baseField="1" baseItem="9"/>
    <dataField name="Poslední kolo" fld="3" subtotal="max" baseField="1" baseItem="35"/>
    <dataField name="Zaplaceno" fld="7" baseField="1" baseItem="80" numFmtId="169"/>
  </dataFields>
  <formats count="27">
    <format dxfId="34249">
      <pivotArea field="1" type="button" dataOnly="0" labelOnly="1" outline="0" axis="axisRow" fieldPosition="0"/>
    </format>
    <format dxfId="3424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4247">
      <pivotArea field="4" type="button" dataOnly="0" labelOnly="1" outline="0" axis="axisPage" fieldPosition="0"/>
    </format>
    <format dxfId="34246">
      <pivotArea field="6" type="button" dataOnly="0" labelOnly="1" outline="0" axis="axisPage" fieldPosition="1"/>
    </format>
    <format dxfId="34245">
      <pivotArea field="1" type="button" dataOnly="0" labelOnly="1" outline="0" axis="axisRow" fieldPosition="0"/>
    </format>
    <format dxfId="34244">
      <pivotArea outline="0" collapsedLevelsAreSubtotals="1" fieldPosition="0"/>
    </format>
    <format dxfId="3424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4242">
      <pivotArea field="4" type="button" dataOnly="0" labelOnly="1" outline="0" axis="axisPage" fieldPosition="0"/>
    </format>
    <format dxfId="34241">
      <pivotArea field="6" type="button" dataOnly="0" labelOnly="1" outline="0" axis="axisPage" fieldPosition="1"/>
    </format>
    <format dxfId="34240">
      <pivotArea field="4" type="button" dataOnly="0" labelOnly="1" outline="0" axis="axisPage" fieldPosition="0"/>
    </format>
    <format dxfId="34239">
      <pivotArea field="6" type="button" dataOnly="0" labelOnly="1" outline="0" axis="axisPage" fieldPosition="1"/>
    </format>
    <format dxfId="34238">
      <pivotArea field="4" type="button" dataOnly="0" labelOnly="1" outline="0" axis="axisPage" fieldPosition="0"/>
    </format>
    <format dxfId="34237">
      <pivotArea field="6" type="button" dataOnly="0" labelOnly="1" outline="0" axis="axisPage" fieldPosition="1"/>
    </format>
    <format dxfId="34236">
      <pivotArea dataOnly="0" labelOnly="1" outline="0" fieldPosition="0">
        <references count="2">
          <reference field="4" count="0"/>
          <reference field="6" count="1" selected="0">
            <x v="1"/>
          </reference>
        </references>
      </pivotArea>
    </format>
    <format dxfId="34235">
      <pivotArea dataOnly="0" labelOnly="1" outline="0" fieldPosition="0">
        <references count="1">
          <reference field="6" count="1">
            <x v="1"/>
          </reference>
        </references>
      </pivotArea>
    </format>
    <format dxfId="34234">
      <pivotArea dataOnly="0" labelOnly="1" outline="0" fieldPosition="0">
        <references count="2">
          <reference field="4" count="0"/>
          <reference field="6" count="1" selected="0">
            <x v="1"/>
          </reference>
        </references>
      </pivotArea>
    </format>
    <format dxfId="34233">
      <pivotArea dataOnly="0" labelOnly="1" outline="0" fieldPosition="0">
        <references count="1">
          <reference field="6" count="1">
            <x v="1"/>
          </reference>
        </references>
      </pivotArea>
    </format>
    <format dxfId="34232">
      <pivotArea outline="0" fieldPosition="0">
        <references count="1">
          <reference field="4294967294" count="1">
            <x v="3"/>
          </reference>
        </references>
      </pivotArea>
    </format>
    <format dxfId="34231">
      <pivotArea field="5" type="button" dataOnly="0" labelOnly="1" outline="0" axis="axisPage" fieldPosition="2"/>
    </format>
    <format dxfId="34230">
      <pivotArea type="all" dataOnly="0" outline="0" fieldPosition="0"/>
    </format>
    <format dxfId="34229">
      <pivotArea outline="0" collapsedLevelsAreSubtotals="1" fieldPosition="0"/>
    </format>
    <format dxfId="34228">
      <pivotArea field="1" type="button" dataOnly="0" labelOnly="1" outline="0" axis="axisRow" fieldPosition="0"/>
    </format>
    <format dxfId="3422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4226">
      <pivotArea type="all" dataOnly="0" outline="0" fieldPosition="0"/>
    </format>
    <format dxfId="34225">
      <pivotArea outline="0" collapsedLevelsAreSubtotals="1" fieldPosition="0"/>
    </format>
    <format dxfId="34224">
      <pivotArea field="1" type="button" dataOnly="0" labelOnly="1" outline="0" axis="axisRow" fieldPosition="0"/>
    </format>
    <format dxfId="3422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Kontingenční tabulka 3" cacheId="59" applyNumberFormats="0" applyBorderFormats="0" applyFontFormats="0" applyPatternFormats="0" applyAlignmentFormats="0" applyWidthHeightFormats="1" dataCaption="Hodnoty" showError="1" updatedVersion="8" minRefreshableVersion="3" useAutoFormatting="1" rowGrandTotals="0" colGrandTotals="0" itemPrintTitles="1" createdVersion="4" indent="0" outline="1" outlineData="1" multipleFieldFilters="0" rowHeaderCaption="Jméno">
  <location ref="J14:L14" firstHeaderRow="0" firstDataRow="1" firstDataCol="1" rowPageCount="1" colPageCount="1"/>
  <pivotFields count="4">
    <pivotField axis="axisRow" showAll="0" sortType="descending" defaultSubtotal="0">
      <items count="48">
        <item m="1" x="37"/>
        <item m="1" x="16"/>
        <item m="1" x="20"/>
        <item m="1" x="43"/>
        <item m="1" x="35"/>
        <item m="1" x="44"/>
        <item m="1" x="13"/>
        <item m="1" x="31"/>
        <item m="1" x="42"/>
        <item m="1" x="45"/>
        <item m="1" x="34"/>
        <item m="1" x="33"/>
        <item x="0"/>
        <item x="1"/>
        <item m="1" x="46"/>
        <item m="1" x="29"/>
        <item m="1" x="21"/>
        <item m="1" x="18"/>
        <item m="1" x="15"/>
        <item m="1" x="26"/>
        <item m="1" x="27"/>
        <item m="1" x="38"/>
        <item m="1" x="25"/>
        <item m="1" x="41"/>
        <item m="1" x="39"/>
        <item m="1" x="40"/>
        <item m="1" x="28"/>
        <item m="1" x="47"/>
        <item m="1" x="17"/>
        <item m="1" x="23"/>
        <item m="1" x="30"/>
        <item m="1" x="36"/>
        <item m="1" x="19"/>
        <item m="1" x="4"/>
        <item m="1" x="24"/>
        <item m="1" x="2"/>
        <item m="1" x="6"/>
        <item m="1" x="3"/>
        <item m="1" x="5"/>
        <item m="1" x="14"/>
        <item m="1" x="32"/>
        <item m="1" x="22"/>
        <item m="1" x="9"/>
        <item m="1" x="11"/>
        <item m="1" x="7"/>
        <item m="1" x="8"/>
        <item m="1" x="10"/>
        <item m="1" x="1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dataField="1" showAll="0"/>
    <pivotField axis="axisPage" showAll="0" defaultSubtotal="0">
      <items count="3">
        <item h="1" x="0"/>
        <item m="1" x="2"/>
        <item h="1" x="1"/>
      </items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Počet turnajů " fld="1" baseField="0" baseItem="0"/>
    <dataField name="Body  " fld="2" baseField="0" baseItem="0"/>
  </dataFields>
  <formats count="18">
    <format dxfId="34267">
      <pivotArea field="0" type="button" dataOnly="0" labelOnly="1" outline="0" axis="axisRow" fieldPosition="0"/>
    </format>
    <format dxfId="34266">
      <pivotArea outline="0" collapsedLevelsAreSubtotals="1" fieldPosition="0"/>
    </format>
    <format dxfId="3426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4264">
      <pivotArea field="0" type="button" dataOnly="0" labelOnly="1" outline="0" axis="axisRow" fieldPosition="0"/>
    </format>
    <format dxfId="34263">
      <pivotArea field="3" type="button" dataOnly="0" labelOnly="1" outline="0" axis="axisPage" fieldPosition="0"/>
    </format>
    <format dxfId="34262">
      <pivotArea dataOnly="0" labelOnly="1" outline="0" fieldPosition="0">
        <references count="1">
          <reference field="3" count="1">
            <x v="1"/>
          </reference>
        </references>
      </pivotArea>
    </format>
    <format dxfId="34261">
      <pivotArea field="3" type="button" dataOnly="0" labelOnly="1" outline="0" axis="axisPage" fieldPosition="0"/>
    </format>
    <format dxfId="34260">
      <pivotArea dataOnly="0" labelOnly="1" outline="0" fieldPosition="0">
        <references count="1">
          <reference field="3" count="1">
            <x v="1"/>
          </reference>
        </references>
      </pivotArea>
    </format>
    <format dxfId="34259">
      <pivotArea type="all" dataOnly="0" outline="0" fieldPosition="0"/>
    </format>
    <format dxfId="34258">
      <pivotArea outline="0" collapsedLevelsAreSubtotals="1" fieldPosition="0"/>
    </format>
    <format dxfId="34257">
      <pivotArea field="0" type="button" dataOnly="0" labelOnly="1" outline="0" axis="axisRow" fieldPosition="0"/>
    </format>
    <format dxfId="34256">
      <pivotArea dataOnly="0" labelOnly="1" fieldPosition="0">
        <references count="1">
          <reference field="0" count="1">
            <x v="13"/>
          </reference>
        </references>
      </pivotArea>
    </format>
    <format dxfId="3425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4254">
      <pivotArea type="all" dataOnly="0" outline="0" fieldPosition="0"/>
    </format>
    <format dxfId="34253">
      <pivotArea outline="0" collapsedLevelsAreSubtotals="1" fieldPosition="0"/>
    </format>
    <format dxfId="34252">
      <pivotArea field="0" type="button" dataOnly="0" labelOnly="1" outline="0" axis="axisRow" fieldPosition="0"/>
    </format>
    <format dxfId="34251">
      <pivotArea dataOnly="0" labelOnly="1" fieldPosition="0">
        <references count="1">
          <reference field="0" count="1">
            <x v="13"/>
          </reference>
        </references>
      </pivotArea>
    </format>
    <format dxfId="3425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091085-1A36-484B-B0AF-44B23C85910C}" name="PivotTable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Z5:AA8" firstHeaderRow="1" firstDataRow="1" firstDataCol="1" rowPageCount="3" colPageCount="1"/>
  <pivotFields count="8">
    <pivotField axis="axisPage" showAll="0">
      <items count="5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6"/>
        <item m="1" x="42"/>
        <item x="0"/>
        <item m="1" x="41"/>
        <item m="1" x="47"/>
        <item m="1" x="43"/>
        <item m="1" x="48"/>
        <item m="1" x="44"/>
        <item m="1" x="49"/>
        <item m="1" x="45"/>
        <item t="default"/>
      </items>
    </pivotField>
    <pivotField axis="axisRow" showAll="0" sortType="descending">
      <items count="97">
        <item m="1" x="95"/>
        <item x="0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1"/>
        <item x="9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3">
    <i>
      <x v="15"/>
    </i>
    <i>
      <x v="66"/>
    </i>
    <i>
      <x v="38"/>
    </i>
  </rowItems>
  <colItems count="1">
    <i/>
  </colItems>
  <pageFields count="3">
    <pageField fld="0" item="0" hier="-1"/>
    <pageField fld="4" item="38" hier="-1"/>
    <pageField fld="5" hier="-1"/>
  </pageFields>
  <dataFields count="1">
    <dataField name="První místo" fld="3" subtotal="count" baseField="0" baseItem="0"/>
  </dataFields>
  <formats count="9">
    <format dxfId="34159">
      <pivotArea outline="0" collapsedLevelsAreSubtotals="1" fieldPosition="0"/>
    </format>
    <format dxfId="34158">
      <pivotArea dataOnly="0" labelOnly="1" outline="0" fieldPosition="0">
        <references count="2">
          <reference field="0" count="1">
            <x v="0"/>
          </reference>
          <reference field="4" count="1" selected="0">
            <x v="8"/>
          </reference>
        </references>
      </pivotArea>
    </format>
    <format dxfId="34157">
      <pivotArea dataOnly="0" labelOnly="1" outline="0" fieldPosition="0">
        <references count="2">
          <reference field="0" count="1" selected="0">
            <x v="0"/>
          </reference>
          <reference field="4" count="1">
            <x v="8"/>
          </reference>
        </references>
      </pivotArea>
    </format>
    <format dxfId="34156">
      <pivotArea field="4" type="button" dataOnly="0" labelOnly="1" outline="0" axis="axisPage" fieldPosition="1"/>
    </format>
    <format dxfId="34155">
      <pivotArea field="1" type="button" dataOnly="0" labelOnly="1" outline="0" axis="axisRow" fieldPosition="0"/>
    </format>
    <format dxfId="34154">
      <pivotArea dataOnly="0" labelOnly="1" outline="0" axis="axisValues" fieldPosition="0"/>
    </format>
    <format dxfId="34153">
      <pivotArea dataOnly="0" labelOnly="1" outline="0" axis="axisValues" fieldPosition="0"/>
    </format>
    <format dxfId="34152">
      <pivotArea field="0" type="button" dataOnly="0" labelOnly="1" outline="0" axis="axisPage" fieldPosition="0"/>
    </format>
    <format dxfId="34151">
      <pivotArea field="5" type="button" dataOnly="0" labelOnly="1" outline="0" axis="axisPage" fieldPosition="2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0F7F85-104D-4F1C-B4A0-0988F11DDCC7}" name="PivotTable2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F5:G7" firstHeaderRow="1" firstDataRow="1" firstDataCol="1" rowPageCount="3" colPageCount="1"/>
  <pivotFields count="8">
    <pivotField axis="axisPage" showAll="0">
      <items count="5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6"/>
        <item m="1" x="42"/>
        <item x="0"/>
        <item m="1" x="41"/>
        <item m="1" x="47"/>
        <item m="1" x="43"/>
        <item m="1" x="48"/>
        <item m="1" x="44"/>
        <item m="1" x="49"/>
        <item m="1" x="45"/>
        <item t="default"/>
      </items>
    </pivotField>
    <pivotField axis="axisRow" showAll="0" sortType="descending">
      <items count="97">
        <item m="1" x="95"/>
        <item x="0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1"/>
        <item x="9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2">
    <i>
      <x v="40"/>
    </i>
    <i>
      <x v="10"/>
    </i>
  </rowItems>
  <colItems count="1">
    <i/>
  </colItems>
  <pageFields count="3">
    <pageField fld="0" item="0" hier="-1"/>
    <pageField fld="4" item="16" hier="-1"/>
    <pageField fld="5" hier="-1"/>
  </pageFields>
  <dataFields count="1">
    <dataField name="První místo" fld="3" subtotal="count" baseField="0" baseItem="0"/>
  </dataFields>
  <formats count="9">
    <format dxfId="34168">
      <pivotArea outline="0" collapsedLevelsAreSubtotals="1" fieldPosition="0"/>
    </format>
    <format dxfId="34167">
      <pivotArea dataOnly="0" labelOnly="1" outline="0" fieldPosition="0">
        <references count="2">
          <reference field="0" count="1">
            <x v="0"/>
          </reference>
          <reference field="4" count="1" selected="0">
            <x v="8"/>
          </reference>
        </references>
      </pivotArea>
    </format>
    <format dxfId="34166">
      <pivotArea dataOnly="0" labelOnly="1" outline="0" fieldPosition="0">
        <references count="2">
          <reference field="0" count="1" selected="0">
            <x v="0"/>
          </reference>
          <reference field="4" count="1">
            <x v="8"/>
          </reference>
        </references>
      </pivotArea>
    </format>
    <format dxfId="34165">
      <pivotArea field="4" type="button" dataOnly="0" labelOnly="1" outline="0" axis="axisPage" fieldPosition="1"/>
    </format>
    <format dxfId="34164">
      <pivotArea field="1" type="button" dataOnly="0" labelOnly="1" outline="0" axis="axisRow" fieldPosition="0"/>
    </format>
    <format dxfId="34163">
      <pivotArea dataOnly="0" labelOnly="1" outline="0" axis="axisValues" fieldPosition="0"/>
    </format>
    <format dxfId="34162">
      <pivotArea dataOnly="0" labelOnly="1" outline="0" axis="axisValues" fieldPosition="0"/>
    </format>
    <format dxfId="34161">
      <pivotArea field="0" type="button" dataOnly="0" labelOnly="1" outline="0" axis="axisPage" fieldPosition="0"/>
    </format>
    <format dxfId="34160">
      <pivotArea field="5" type="button" dataOnly="0" labelOnly="1" outline="0" axis="axisPage" fieldPosition="2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2672DA-E854-4E6A-9DB3-E23B3D8CD048}" name="PivotTable3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N5:O8" firstHeaderRow="1" firstDataRow="1" firstDataCol="1" rowPageCount="3" colPageCount="1"/>
  <pivotFields count="8">
    <pivotField axis="axisPage" showAll="0">
      <items count="5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6"/>
        <item m="1" x="42"/>
        <item x="0"/>
        <item m="1" x="41"/>
        <item m="1" x="47"/>
        <item m="1" x="43"/>
        <item m="1" x="48"/>
        <item m="1" x="44"/>
        <item m="1" x="49"/>
        <item m="1" x="45"/>
        <item t="default"/>
      </items>
    </pivotField>
    <pivotField axis="axisRow" showAll="0" sortType="descending">
      <items count="97">
        <item m="1" x="95"/>
        <item x="0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1"/>
        <item x="9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3">
    <i>
      <x v="30"/>
    </i>
    <i>
      <x v="85"/>
    </i>
    <i>
      <x v="73"/>
    </i>
  </rowItems>
  <colItems count="1">
    <i/>
  </colItems>
  <pageFields count="3">
    <pageField fld="0" item="0" hier="-1"/>
    <pageField fld="4" item="34" hier="-1"/>
    <pageField fld="5" hier="-1"/>
  </pageFields>
  <dataFields count="1">
    <dataField name="První místo" fld="3" subtotal="count" baseField="0" baseItem="0"/>
  </dataFields>
  <formats count="9">
    <format dxfId="34177">
      <pivotArea outline="0" collapsedLevelsAreSubtotals="1" fieldPosition="0"/>
    </format>
    <format dxfId="34176">
      <pivotArea dataOnly="0" labelOnly="1" outline="0" fieldPosition="0">
        <references count="2">
          <reference field="0" count="1">
            <x v="0"/>
          </reference>
          <reference field="4" count="1" selected="0">
            <x v="8"/>
          </reference>
        </references>
      </pivotArea>
    </format>
    <format dxfId="34175">
      <pivotArea dataOnly="0" labelOnly="1" outline="0" fieldPosition="0">
        <references count="2">
          <reference field="0" count="1" selected="0">
            <x v="0"/>
          </reference>
          <reference field="4" count="1">
            <x v="8"/>
          </reference>
        </references>
      </pivotArea>
    </format>
    <format dxfId="34174">
      <pivotArea field="4" type="button" dataOnly="0" labelOnly="1" outline="0" axis="axisPage" fieldPosition="1"/>
    </format>
    <format dxfId="34173">
      <pivotArea field="1" type="button" dataOnly="0" labelOnly="1" outline="0" axis="axisRow" fieldPosition="0"/>
    </format>
    <format dxfId="34172">
      <pivotArea dataOnly="0" labelOnly="1" outline="0" axis="axisValues" fieldPosition="0"/>
    </format>
    <format dxfId="34171">
      <pivotArea dataOnly="0" labelOnly="1" outline="0" axis="axisValues" fieldPosition="0"/>
    </format>
    <format dxfId="34170">
      <pivotArea field="0" type="button" dataOnly="0" labelOnly="1" outline="0" axis="axisPage" fieldPosition="0"/>
    </format>
    <format dxfId="34169">
      <pivotArea field="5" type="button" dataOnly="0" labelOnly="1" outline="0" axis="axisPage" fieldPosition="2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BE1D79-CDFF-48AF-AE86-740266FEAC7B}" name="PivotTable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D5:AE7" firstHeaderRow="1" firstDataRow="1" firstDataCol="1" rowPageCount="3" colPageCount="1"/>
  <pivotFields count="8">
    <pivotField axis="axisPage" showAll="0">
      <items count="5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6"/>
        <item m="1" x="42"/>
        <item x="0"/>
        <item m="1" x="41"/>
        <item m="1" x="47"/>
        <item m="1" x="43"/>
        <item m="1" x="48"/>
        <item m="1" x="44"/>
        <item m="1" x="49"/>
        <item m="1" x="45"/>
        <item t="default"/>
      </items>
    </pivotField>
    <pivotField axis="axisRow" showAll="0" sortType="descending">
      <items count="97">
        <item m="1" x="95"/>
        <item x="0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1"/>
        <item x="9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2">
    <i>
      <x v="64"/>
    </i>
    <i>
      <x v="28"/>
    </i>
  </rowItems>
  <colItems count="1">
    <i/>
  </colItems>
  <pageFields count="3">
    <pageField fld="0" item="0" hier="-1"/>
    <pageField fld="4" item="36" hier="-1"/>
    <pageField fld="5" hier="-1"/>
  </pageFields>
  <dataFields count="1">
    <dataField name="První místo" fld="3" subtotal="count" baseField="0" baseItem="0"/>
  </dataFields>
  <formats count="9">
    <format dxfId="34186">
      <pivotArea outline="0" collapsedLevelsAreSubtotals="1" fieldPosition="0"/>
    </format>
    <format dxfId="34185">
      <pivotArea dataOnly="0" labelOnly="1" outline="0" fieldPosition="0">
        <references count="2">
          <reference field="0" count="1">
            <x v="0"/>
          </reference>
          <reference field="4" count="1" selected="0">
            <x v="8"/>
          </reference>
        </references>
      </pivotArea>
    </format>
    <format dxfId="34184">
      <pivotArea dataOnly="0" labelOnly="1" outline="0" fieldPosition="0">
        <references count="2">
          <reference field="0" count="1" selected="0">
            <x v="0"/>
          </reference>
          <reference field="4" count="1">
            <x v="8"/>
          </reference>
        </references>
      </pivotArea>
    </format>
    <format dxfId="34183">
      <pivotArea field="4" type="button" dataOnly="0" labelOnly="1" outline="0" axis="axisPage" fieldPosition="1"/>
    </format>
    <format dxfId="34182">
      <pivotArea field="1" type="button" dataOnly="0" labelOnly="1" outline="0" axis="axisRow" fieldPosition="0"/>
    </format>
    <format dxfId="34181">
      <pivotArea dataOnly="0" labelOnly="1" outline="0" axis="axisValues" fieldPosition="0"/>
    </format>
    <format dxfId="34180">
      <pivotArea dataOnly="0" labelOnly="1" outline="0" axis="axisValues" fieldPosition="0"/>
    </format>
    <format dxfId="34179">
      <pivotArea field="0" type="button" dataOnly="0" labelOnly="1" outline="0" axis="axisPage" fieldPosition="0"/>
    </format>
    <format dxfId="34178">
      <pivotArea field="5" type="button" dataOnly="0" labelOnly="1" outline="0" axis="axisPage" fieldPosition="2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6EF494-A2C1-4535-8B1C-9B7567D2B71F}" name="PivotTable3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R5:S10" firstHeaderRow="1" firstDataRow="1" firstDataCol="1" rowPageCount="3" colPageCount="1"/>
  <pivotFields count="8">
    <pivotField axis="axisPage" showAll="0">
      <items count="5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6"/>
        <item m="1" x="42"/>
        <item x="0"/>
        <item m="1" x="41"/>
        <item m="1" x="47"/>
        <item m="1" x="43"/>
        <item m="1" x="48"/>
        <item m="1" x="44"/>
        <item m="1" x="49"/>
        <item m="1" x="45"/>
        <item t="default"/>
      </items>
    </pivotField>
    <pivotField axis="axisRow" showAll="0" sortType="descending">
      <items count="97">
        <item m="1" x="95"/>
        <item x="0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1"/>
        <item x="9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5">
    <i>
      <x v="43"/>
    </i>
    <i>
      <x v="8"/>
    </i>
    <i>
      <x v="62"/>
    </i>
    <i>
      <x v="16"/>
    </i>
    <i>
      <x v="20"/>
    </i>
  </rowItems>
  <colItems count="1">
    <i/>
  </colItems>
  <pageFields count="3">
    <pageField fld="0" item="0" hier="-1"/>
    <pageField fld="4" item="39" hier="-1"/>
    <pageField fld="5" hier="-1"/>
  </pageFields>
  <dataFields count="1">
    <dataField name="První místo" fld="3" subtotal="count" baseField="0" baseItem="0"/>
  </dataFields>
  <formats count="9">
    <format dxfId="34195">
      <pivotArea outline="0" collapsedLevelsAreSubtotals="1" fieldPosition="0"/>
    </format>
    <format dxfId="34194">
      <pivotArea dataOnly="0" labelOnly="1" outline="0" fieldPosition="0">
        <references count="2">
          <reference field="0" count="1">
            <x v="0"/>
          </reference>
          <reference field="4" count="1" selected="0">
            <x v="8"/>
          </reference>
        </references>
      </pivotArea>
    </format>
    <format dxfId="34193">
      <pivotArea dataOnly="0" labelOnly="1" outline="0" fieldPosition="0">
        <references count="2">
          <reference field="0" count="1" selected="0">
            <x v="0"/>
          </reference>
          <reference field="4" count="1">
            <x v="8"/>
          </reference>
        </references>
      </pivotArea>
    </format>
    <format dxfId="34192">
      <pivotArea field="4" type="button" dataOnly="0" labelOnly="1" outline="0" axis="axisPage" fieldPosition="1"/>
    </format>
    <format dxfId="34191">
      <pivotArea field="1" type="button" dataOnly="0" labelOnly="1" outline="0" axis="axisRow" fieldPosition="0"/>
    </format>
    <format dxfId="34190">
      <pivotArea dataOnly="0" labelOnly="1" outline="0" axis="axisValues" fieldPosition="0"/>
    </format>
    <format dxfId="34189">
      <pivotArea dataOnly="0" labelOnly="1" outline="0" axis="axisValues" fieldPosition="0"/>
    </format>
    <format dxfId="34188">
      <pivotArea field="0" type="button" dataOnly="0" labelOnly="1" outline="0" axis="axisPage" fieldPosition="0"/>
    </format>
    <format dxfId="34187">
      <pivotArea field="5" type="button" dataOnly="0" labelOnly="1" outline="0" axis="axisPage" fieldPosition="2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7A3C1B-C32E-4B31-956A-0F35A9CADAC0}" name="PivotTable3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V5:W8" firstHeaderRow="1" firstDataRow="1" firstDataCol="1" rowPageCount="3" colPageCount="1"/>
  <pivotFields count="8">
    <pivotField axis="axisPage" showAll="0">
      <items count="5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6"/>
        <item m="1" x="42"/>
        <item x="0"/>
        <item m="1" x="41"/>
        <item m="1" x="47"/>
        <item m="1" x="43"/>
        <item m="1" x="48"/>
        <item m="1" x="44"/>
        <item m="1" x="49"/>
        <item m="1" x="45"/>
        <item t="default"/>
      </items>
    </pivotField>
    <pivotField axis="axisRow" showAll="0" sortType="descending">
      <items count="97">
        <item m="1" x="95"/>
        <item x="0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1"/>
        <item x="9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3">
    <i>
      <x v="30"/>
    </i>
    <i>
      <x v="85"/>
    </i>
    <i>
      <x v="73"/>
    </i>
  </rowItems>
  <colItems count="1">
    <i/>
  </colItems>
  <pageFields count="3">
    <pageField fld="0" item="0" hier="-1"/>
    <pageField fld="4" item="34" hier="-1"/>
    <pageField fld="5" hier="-1"/>
  </pageFields>
  <dataFields count="1">
    <dataField name="První místo" fld="3" subtotal="count" baseField="0" baseItem="0"/>
  </dataFields>
  <formats count="9">
    <format dxfId="34204">
      <pivotArea outline="0" collapsedLevelsAreSubtotals="1" fieldPosition="0"/>
    </format>
    <format dxfId="34203">
      <pivotArea dataOnly="0" labelOnly="1" outline="0" fieldPosition="0">
        <references count="2">
          <reference field="0" count="1">
            <x v="0"/>
          </reference>
          <reference field="4" count="1" selected="0">
            <x v="8"/>
          </reference>
        </references>
      </pivotArea>
    </format>
    <format dxfId="34202">
      <pivotArea dataOnly="0" labelOnly="1" outline="0" fieldPosition="0">
        <references count="2">
          <reference field="0" count="1" selected="0">
            <x v="0"/>
          </reference>
          <reference field="4" count="1">
            <x v="8"/>
          </reference>
        </references>
      </pivotArea>
    </format>
    <format dxfId="34201">
      <pivotArea field="4" type="button" dataOnly="0" labelOnly="1" outline="0" axis="axisPage" fieldPosition="1"/>
    </format>
    <format dxfId="34200">
      <pivotArea field="1" type="button" dataOnly="0" labelOnly="1" outline="0" axis="axisRow" fieldPosition="0"/>
    </format>
    <format dxfId="34199">
      <pivotArea dataOnly="0" labelOnly="1" outline="0" axis="axisValues" fieldPosition="0"/>
    </format>
    <format dxfId="34198">
      <pivotArea dataOnly="0" labelOnly="1" outline="0" axis="axisValues" fieldPosition="0"/>
    </format>
    <format dxfId="34197">
      <pivotArea field="0" type="button" dataOnly="0" labelOnly="1" outline="0" axis="axisPage" fieldPosition="0"/>
    </format>
    <format dxfId="34196">
      <pivotArea field="5" type="button" dataOnly="0" labelOnly="1" outline="0" axis="axisPage" fieldPosition="2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97FC8F-591A-4FC0-B22B-794B242BB155}" name="Kontingenční tabulka 25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5:C8" firstHeaderRow="1" firstDataRow="1" firstDataCol="1" rowPageCount="3" colPageCount="1"/>
  <pivotFields count="8">
    <pivotField axis="axisPage" showAll="0">
      <items count="5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6"/>
        <item m="1" x="42"/>
        <item x="0"/>
        <item m="1" x="41"/>
        <item m="1" x="47"/>
        <item m="1" x="43"/>
        <item m="1" x="48"/>
        <item m="1" x="44"/>
        <item m="1" x="49"/>
        <item m="1" x="45"/>
        <item t="default"/>
      </items>
    </pivotField>
    <pivotField axis="axisRow" showAll="0" sortType="descending">
      <items count="97">
        <item m="1" x="95"/>
        <item x="0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1"/>
        <item x="9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3">
    <i>
      <x v="39"/>
    </i>
    <i>
      <x v="6"/>
    </i>
    <i>
      <x v="27"/>
    </i>
  </rowItems>
  <colItems count="1">
    <i/>
  </colItems>
  <pageFields count="3">
    <pageField fld="0" item="0" hier="-1"/>
    <pageField fld="4" item="15" hier="-1"/>
    <pageField fld="5" hier="-1"/>
  </pageFields>
  <dataFields count="1">
    <dataField name="První místo" fld="3" subtotal="count" baseField="0" baseItem="0"/>
  </dataFields>
  <formats count="9">
    <format dxfId="34213">
      <pivotArea outline="0" collapsedLevelsAreSubtotals="1" fieldPosition="0"/>
    </format>
    <format dxfId="34212">
      <pivotArea dataOnly="0" labelOnly="1" outline="0" fieldPosition="0">
        <references count="2">
          <reference field="0" count="1">
            <x v="0"/>
          </reference>
          <reference field="4" count="1" selected="0">
            <x v="8"/>
          </reference>
        </references>
      </pivotArea>
    </format>
    <format dxfId="34211">
      <pivotArea dataOnly="0" labelOnly="1" outline="0" fieldPosition="0">
        <references count="2">
          <reference field="0" count="1" selected="0">
            <x v="0"/>
          </reference>
          <reference field="4" count="1">
            <x v="8"/>
          </reference>
        </references>
      </pivotArea>
    </format>
    <format dxfId="34210">
      <pivotArea field="4" type="button" dataOnly="0" labelOnly="1" outline="0" axis="axisPage" fieldPosition="1"/>
    </format>
    <format dxfId="34209">
      <pivotArea field="1" type="button" dataOnly="0" labelOnly="1" outline="0" axis="axisRow" fieldPosition="0"/>
    </format>
    <format dxfId="34208">
      <pivotArea dataOnly="0" labelOnly="1" outline="0" axis="axisValues" fieldPosition="0"/>
    </format>
    <format dxfId="34207">
      <pivotArea dataOnly="0" labelOnly="1" outline="0" axis="axisValues" fieldPosition="0"/>
    </format>
    <format dxfId="34206">
      <pivotArea field="0" type="button" dataOnly="0" labelOnly="1" outline="0" axis="axisPage" fieldPosition="0"/>
    </format>
    <format dxfId="34205">
      <pivotArea field="5" type="button" dataOnly="0" labelOnly="1" outline="0" axis="axisPage" fieldPosition="2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5B24FC-04EA-4CD4-86DA-23A7DA4F7A43}" name="PivotTable2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J5:K10" firstHeaderRow="1" firstDataRow="1" firstDataCol="1" rowPageCount="3" colPageCount="1"/>
  <pivotFields count="8">
    <pivotField axis="axisPage" showAll="0">
      <items count="5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6"/>
        <item m="1" x="42"/>
        <item x="0"/>
        <item m="1" x="41"/>
        <item m="1" x="47"/>
        <item m="1" x="43"/>
        <item m="1" x="48"/>
        <item m="1" x="44"/>
        <item m="1" x="49"/>
        <item m="1" x="45"/>
        <item t="default"/>
      </items>
    </pivotField>
    <pivotField axis="axisRow" showAll="0" sortType="descending">
      <items count="97">
        <item m="1" x="95"/>
        <item x="0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1"/>
        <item x="9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5">
    <i>
      <x v="20"/>
    </i>
    <i>
      <x v="2"/>
    </i>
    <i>
      <x v="60"/>
    </i>
    <i>
      <x v="4"/>
    </i>
    <i>
      <x v="8"/>
    </i>
  </rowItems>
  <colItems count="1">
    <i/>
  </colItems>
  <pageFields count="3">
    <pageField fld="0" item="0" hier="-1"/>
    <pageField fld="4" item="17" hier="-1"/>
    <pageField fld="5" hier="-1"/>
  </pageFields>
  <dataFields count="1">
    <dataField name="První místo" fld="3" subtotal="count" baseField="0" baseItem="0"/>
  </dataFields>
  <formats count="9">
    <format dxfId="34222">
      <pivotArea outline="0" collapsedLevelsAreSubtotals="1" fieldPosition="0"/>
    </format>
    <format dxfId="34221">
      <pivotArea dataOnly="0" labelOnly="1" outline="0" fieldPosition="0">
        <references count="2">
          <reference field="0" count="1">
            <x v="0"/>
          </reference>
          <reference field="4" count="1" selected="0">
            <x v="8"/>
          </reference>
        </references>
      </pivotArea>
    </format>
    <format dxfId="34220">
      <pivotArea dataOnly="0" labelOnly="1" outline="0" fieldPosition="0">
        <references count="2">
          <reference field="0" count="1" selected="0">
            <x v="0"/>
          </reference>
          <reference field="4" count="1">
            <x v="8"/>
          </reference>
        </references>
      </pivotArea>
    </format>
    <format dxfId="34219">
      <pivotArea field="4" type="button" dataOnly="0" labelOnly="1" outline="0" axis="axisPage" fieldPosition="1"/>
    </format>
    <format dxfId="34218">
      <pivotArea field="1" type="button" dataOnly="0" labelOnly="1" outline="0" axis="axisRow" fieldPosition="0"/>
    </format>
    <format dxfId="34217">
      <pivotArea dataOnly="0" labelOnly="1" outline="0" axis="axisValues" fieldPosition="0"/>
    </format>
    <format dxfId="34216">
      <pivotArea dataOnly="0" labelOnly="1" outline="0" axis="axisValues" fieldPosition="0"/>
    </format>
    <format dxfId="34215">
      <pivotArea field="0" type="button" dataOnly="0" labelOnly="1" outline="0" axis="axisPage" fieldPosition="0"/>
    </format>
    <format dxfId="34214">
      <pivotArea field="5" type="button" dataOnly="0" labelOnly="1" outline="0" axis="axisPage" fieldPosition="2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778148-BDA7-4898-909A-860D498C333A}" name="PivotTable3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V5:W8" firstHeaderRow="1" firstDataRow="1" firstDataCol="1" rowPageCount="3" colPageCount="1"/>
  <pivotFields count="8">
    <pivotField axis="axisPage" showAll="0">
      <items count="5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6"/>
        <item m="1" x="42"/>
        <item x="0"/>
        <item m="1" x="41"/>
        <item m="1" x="47"/>
        <item m="1" x="43"/>
        <item m="1" x="48"/>
        <item m="1" x="44"/>
        <item m="1" x="49"/>
        <item m="1" x="45"/>
        <item t="default"/>
      </items>
    </pivotField>
    <pivotField axis="axisRow" showAll="0" sortType="descending">
      <items count="97">
        <item m="1" x="95"/>
        <item x="0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1"/>
        <item x="9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3">
    <i>
      <x v="30"/>
    </i>
    <i>
      <x v="85"/>
    </i>
    <i>
      <x v="73"/>
    </i>
  </rowItems>
  <colItems count="1">
    <i/>
  </colItems>
  <pageFields count="3">
    <pageField fld="0" item="0" hier="-1"/>
    <pageField fld="4" item="34" hier="-1"/>
    <pageField fld="5" item="0" hier="-1"/>
  </pageFields>
  <dataFields count="1">
    <dataField name="První místo" fld="3" subtotal="count" baseField="0" baseItem="0"/>
  </dataFields>
  <formats count="9">
    <format dxfId="34087">
      <pivotArea outline="0" collapsedLevelsAreSubtotals="1" fieldPosition="0"/>
    </format>
    <format dxfId="34086">
      <pivotArea dataOnly="0" labelOnly="1" outline="0" fieldPosition="0">
        <references count="2">
          <reference field="0" count="1">
            <x v="0"/>
          </reference>
          <reference field="4" count="1" selected="0">
            <x v="8"/>
          </reference>
        </references>
      </pivotArea>
    </format>
    <format dxfId="34085">
      <pivotArea dataOnly="0" labelOnly="1" outline="0" fieldPosition="0">
        <references count="2">
          <reference field="0" count="1" selected="0">
            <x v="0"/>
          </reference>
          <reference field="4" count="1">
            <x v="8"/>
          </reference>
        </references>
      </pivotArea>
    </format>
    <format dxfId="34084">
      <pivotArea field="4" type="button" dataOnly="0" labelOnly="1" outline="0" axis="axisPage" fieldPosition="1"/>
    </format>
    <format dxfId="34083">
      <pivotArea field="1" type="button" dataOnly="0" labelOnly="1" outline="0" axis="axisRow" fieldPosition="0"/>
    </format>
    <format dxfId="34082">
      <pivotArea dataOnly="0" labelOnly="1" outline="0" axis="axisValues" fieldPosition="0"/>
    </format>
    <format dxfId="34081">
      <pivotArea dataOnly="0" labelOnly="1" outline="0" axis="axisValues" fieldPosition="0"/>
    </format>
    <format dxfId="34080">
      <pivotArea field="0" type="button" dataOnly="0" labelOnly="1" outline="0" axis="axisPage" fieldPosition="0"/>
    </format>
    <format dxfId="34079">
      <pivotArea field="5" type="button" dataOnly="0" labelOnly="1" outline="0" axis="axisPage" fieldPosition="2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9A7B04-DA78-4AB5-AFC9-19D9B18FBF15}" name="PivotTable3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R5:S10" firstHeaderRow="1" firstDataRow="1" firstDataCol="1" rowPageCount="3" colPageCount="1"/>
  <pivotFields count="8">
    <pivotField axis="axisPage" showAll="0">
      <items count="5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6"/>
        <item m="1" x="42"/>
        <item x="0"/>
        <item m="1" x="41"/>
        <item m="1" x="47"/>
        <item m="1" x="43"/>
        <item m="1" x="48"/>
        <item m="1" x="44"/>
        <item m="1" x="49"/>
        <item m="1" x="45"/>
        <item t="default"/>
      </items>
    </pivotField>
    <pivotField axis="axisRow" showAll="0" sortType="descending">
      <items count="97">
        <item m="1" x="95"/>
        <item x="0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1"/>
        <item x="9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5">
    <i>
      <x v="43"/>
    </i>
    <i>
      <x v="8"/>
    </i>
    <i>
      <x v="62"/>
    </i>
    <i>
      <x v="16"/>
    </i>
    <i>
      <x v="20"/>
    </i>
  </rowItems>
  <colItems count="1">
    <i/>
  </colItems>
  <pageFields count="3">
    <pageField fld="0" item="0" hier="-1"/>
    <pageField fld="4" item="39" hier="-1"/>
    <pageField fld="5" item="0" hier="-1"/>
  </pageFields>
  <dataFields count="1">
    <dataField name="První místo" fld="3" subtotal="count" baseField="0" baseItem="0"/>
  </dataFields>
  <formats count="9">
    <format dxfId="34096">
      <pivotArea outline="0" collapsedLevelsAreSubtotals="1" fieldPosition="0"/>
    </format>
    <format dxfId="34095">
      <pivotArea dataOnly="0" labelOnly="1" outline="0" fieldPosition="0">
        <references count="2">
          <reference field="0" count="1">
            <x v="0"/>
          </reference>
          <reference field="4" count="1" selected="0">
            <x v="8"/>
          </reference>
        </references>
      </pivotArea>
    </format>
    <format dxfId="34094">
      <pivotArea dataOnly="0" labelOnly="1" outline="0" fieldPosition="0">
        <references count="2">
          <reference field="0" count="1" selected="0">
            <x v="0"/>
          </reference>
          <reference field="4" count="1">
            <x v="8"/>
          </reference>
        </references>
      </pivotArea>
    </format>
    <format dxfId="34093">
      <pivotArea field="4" type="button" dataOnly="0" labelOnly="1" outline="0" axis="axisPage" fieldPosition="1"/>
    </format>
    <format dxfId="34092">
      <pivotArea field="1" type="button" dataOnly="0" labelOnly="1" outline="0" axis="axisRow" fieldPosition="0"/>
    </format>
    <format dxfId="34091">
      <pivotArea dataOnly="0" labelOnly="1" outline="0" axis="axisValues" fieldPosition="0"/>
    </format>
    <format dxfId="34090">
      <pivotArea dataOnly="0" labelOnly="1" outline="0" axis="axisValues" fieldPosition="0"/>
    </format>
    <format dxfId="34089">
      <pivotArea field="0" type="button" dataOnly="0" labelOnly="1" outline="0" axis="axisPage" fieldPosition="0"/>
    </format>
    <format dxfId="34088">
      <pivotArea field="5" type="button" dataOnly="0" labelOnly="1" outline="0" axis="axisPage" fieldPosition="2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E5FE01-CA33-4B85-9244-62B20CAFB6DD}" name="PivotTable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D5:AE7" firstHeaderRow="1" firstDataRow="1" firstDataCol="1" rowPageCount="3" colPageCount="1"/>
  <pivotFields count="8">
    <pivotField axis="axisPage" showAll="0">
      <items count="5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6"/>
        <item m="1" x="42"/>
        <item x="0"/>
        <item m="1" x="41"/>
        <item m="1" x="47"/>
        <item m="1" x="43"/>
        <item m="1" x="48"/>
        <item m="1" x="44"/>
        <item m="1" x="49"/>
        <item m="1" x="45"/>
        <item t="default"/>
      </items>
    </pivotField>
    <pivotField axis="axisRow" showAll="0" sortType="descending">
      <items count="97">
        <item m="1" x="95"/>
        <item x="0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1"/>
        <item x="9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2">
    <i>
      <x v="64"/>
    </i>
    <i>
      <x v="28"/>
    </i>
  </rowItems>
  <colItems count="1">
    <i/>
  </colItems>
  <pageFields count="3">
    <pageField fld="0" item="0" hier="-1"/>
    <pageField fld="4" item="36" hier="-1"/>
    <pageField fld="5" item="0" hier="-1"/>
  </pageFields>
  <dataFields count="1">
    <dataField name="První místo" fld="3" subtotal="count" baseField="0" baseItem="0"/>
  </dataFields>
  <formats count="9">
    <format dxfId="34105">
      <pivotArea outline="0" collapsedLevelsAreSubtotals="1" fieldPosition="0"/>
    </format>
    <format dxfId="34104">
      <pivotArea dataOnly="0" labelOnly="1" outline="0" fieldPosition="0">
        <references count="2">
          <reference field="0" count="1">
            <x v="0"/>
          </reference>
          <reference field="4" count="1" selected="0">
            <x v="8"/>
          </reference>
        </references>
      </pivotArea>
    </format>
    <format dxfId="34103">
      <pivotArea dataOnly="0" labelOnly="1" outline="0" fieldPosition="0">
        <references count="2">
          <reference field="0" count="1" selected="0">
            <x v="0"/>
          </reference>
          <reference field="4" count="1">
            <x v="8"/>
          </reference>
        </references>
      </pivotArea>
    </format>
    <format dxfId="34102">
      <pivotArea field="4" type="button" dataOnly="0" labelOnly="1" outline="0" axis="axisPage" fieldPosition="1"/>
    </format>
    <format dxfId="34101">
      <pivotArea field="1" type="button" dataOnly="0" labelOnly="1" outline="0" axis="axisRow" fieldPosition="0"/>
    </format>
    <format dxfId="34100">
      <pivotArea dataOnly="0" labelOnly="1" outline="0" axis="axisValues" fieldPosition="0"/>
    </format>
    <format dxfId="34099">
      <pivotArea dataOnly="0" labelOnly="1" outline="0" axis="axisValues" fieldPosition="0"/>
    </format>
    <format dxfId="34098">
      <pivotArea field="0" type="button" dataOnly="0" labelOnly="1" outline="0" axis="axisPage" fieldPosition="0"/>
    </format>
    <format dxfId="34097">
      <pivotArea field="5" type="button" dataOnly="0" labelOnly="1" outline="0" axis="axisPage" fieldPosition="2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8393DC-1063-435F-B832-802124B836F3}" name="PivotTable3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N5:O8" firstHeaderRow="1" firstDataRow="1" firstDataCol="1" rowPageCount="3" colPageCount="1"/>
  <pivotFields count="8">
    <pivotField axis="axisPage" showAll="0">
      <items count="5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6"/>
        <item m="1" x="42"/>
        <item x="0"/>
        <item m="1" x="41"/>
        <item m="1" x="47"/>
        <item m="1" x="43"/>
        <item m="1" x="48"/>
        <item m="1" x="44"/>
        <item m="1" x="49"/>
        <item m="1" x="45"/>
        <item t="default"/>
      </items>
    </pivotField>
    <pivotField axis="axisRow" showAll="0" sortType="descending">
      <items count="97">
        <item m="1" x="95"/>
        <item x="0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1"/>
        <item x="9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3">
    <i>
      <x v="30"/>
    </i>
    <i>
      <x v="85"/>
    </i>
    <i>
      <x v="73"/>
    </i>
  </rowItems>
  <colItems count="1">
    <i/>
  </colItems>
  <pageFields count="3">
    <pageField fld="0" item="0" hier="-1"/>
    <pageField fld="4" item="34" hier="-1"/>
    <pageField fld="5" item="0" hier="-1"/>
  </pageFields>
  <dataFields count="1">
    <dataField name="První místo" fld="3" subtotal="count" baseField="0" baseItem="0"/>
  </dataFields>
  <formats count="9">
    <format dxfId="34114">
      <pivotArea outline="0" collapsedLevelsAreSubtotals="1" fieldPosition="0"/>
    </format>
    <format dxfId="34113">
      <pivotArea dataOnly="0" labelOnly="1" outline="0" fieldPosition="0">
        <references count="2">
          <reference field="0" count="1">
            <x v="0"/>
          </reference>
          <reference field="4" count="1" selected="0">
            <x v="8"/>
          </reference>
        </references>
      </pivotArea>
    </format>
    <format dxfId="34112">
      <pivotArea dataOnly="0" labelOnly="1" outline="0" fieldPosition="0">
        <references count="2">
          <reference field="0" count="1" selected="0">
            <x v="0"/>
          </reference>
          <reference field="4" count="1">
            <x v="8"/>
          </reference>
        </references>
      </pivotArea>
    </format>
    <format dxfId="34111">
      <pivotArea field="4" type="button" dataOnly="0" labelOnly="1" outline="0" axis="axisPage" fieldPosition="1"/>
    </format>
    <format dxfId="34110">
      <pivotArea field="1" type="button" dataOnly="0" labelOnly="1" outline="0" axis="axisRow" fieldPosition="0"/>
    </format>
    <format dxfId="34109">
      <pivotArea dataOnly="0" labelOnly="1" outline="0" axis="axisValues" fieldPosition="0"/>
    </format>
    <format dxfId="34108">
      <pivotArea dataOnly="0" labelOnly="1" outline="0" axis="axisValues" fieldPosition="0"/>
    </format>
    <format dxfId="34107">
      <pivotArea field="0" type="button" dataOnly="0" labelOnly="1" outline="0" axis="axisPage" fieldPosition="0"/>
    </format>
    <format dxfId="34106">
      <pivotArea field="5" type="button" dataOnly="0" labelOnly="1" outline="0" axis="axisPage" fieldPosition="2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Kontingenční tabulka 25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5:C8" firstHeaderRow="1" firstDataRow="1" firstDataCol="1" rowPageCount="3" colPageCount="1"/>
  <pivotFields count="8">
    <pivotField axis="axisPage" showAll="0">
      <items count="5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6"/>
        <item m="1" x="42"/>
        <item x="0"/>
        <item m="1" x="41"/>
        <item m="1" x="47"/>
        <item m="1" x="43"/>
        <item m="1" x="48"/>
        <item m="1" x="44"/>
        <item m="1" x="49"/>
        <item m="1" x="45"/>
        <item t="default"/>
      </items>
    </pivotField>
    <pivotField axis="axisRow" showAll="0" sortType="descending">
      <items count="97">
        <item m="1" x="95"/>
        <item x="0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1"/>
        <item x="9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3">
    <i>
      <x v="39"/>
    </i>
    <i>
      <x v="6"/>
    </i>
    <i>
      <x v="27"/>
    </i>
  </rowItems>
  <colItems count="1">
    <i/>
  </colItems>
  <pageFields count="3">
    <pageField fld="0" item="0" hier="-1"/>
    <pageField fld="4" item="15" hier="-1"/>
    <pageField fld="5" item="0" hier="-1"/>
  </pageFields>
  <dataFields count="1">
    <dataField name="První místo" fld="3" subtotal="count" baseField="0" baseItem="0"/>
  </dataFields>
  <formats count="9">
    <format dxfId="34123">
      <pivotArea outline="0" collapsedLevelsAreSubtotals="1" fieldPosition="0"/>
    </format>
    <format dxfId="34122">
      <pivotArea dataOnly="0" labelOnly="1" outline="0" fieldPosition="0">
        <references count="2">
          <reference field="0" count="1">
            <x v="0"/>
          </reference>
          <reference field="4" count="1" selected="0">
            <x v="8"/>
          </reference>
        </references>
      </pivotArea>
    </format>
    <format dxfId="34121">
      <pivotArea dataOnly="0" labelOnly="1" outline="0" fieldPosition="0">
        <references count="2">
          <reference field="0" count="1" selected="0">
            <x v="0"/>
          </reference>
          <reference field="4" count="1">
            <x v="8"/>
          </reference>
        </references>
      </pivotArea>
    </format>
    <format dxfId="34120">
      <pivotArea field="4" type="button" dataOnly="0" labelOnly="1" outline="0" axis="axisPage" fieldPosition="1"/>
    </format>
    <format dxfId="34119">
      <pivotArea field="1" type="button" dataOnly="0" labelOnly="1" outline="0" axis="axisRow" fieldPosition="0"/>
    </format>
    <format dxfId="34118">
      <pivotArea dataOnly="0" labelOnly="1" outline="0" axis="axisValues" fieldPosition="0"/>
    </format>
    <format dxfId="34117">
      <pivotArea dataOnly="0" labelOnly="1" outline="0" axis="axisValues" fieldPosition="0"/>
    </format>
    <format dxfId="34116">
      <pivotArea field="0" type="button" dataOnly="0" labelOnly="1" outline="0" axis="axisPage" fieldPosition="0"/>
    </format>
    <format dxfId="34115">
      <pivotArea field="5" type="button" dataOnly="0" labelOnly="1" outline="0" axis="axisPage" fieldPosition="2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E7FBC9-FF5B-4052-9C51-7213131DD7B5}" name="PivotTable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Z5:AA8" firstHeaderRow="1" firstDataRow="1" firstDataCol="1" rowPageCount="3" colPageCount="1"/>
  <pivotFields count="8">
    <pivotField axis="axisPage" showAll="0">
      <items count="5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6"/>
        <item m="1" x="42"/>
        <item x="0"/>
        <item m="1" x="41"/>
        <item m="1" x="47"/>
        <item m="1" x="43"/>
        <item m="1" x="48"/>
        <item m="1" x="44"/>
        <item m="1" x="49"/>
        <item m="1" x="45"/>
        <item t="default"/>
      </items>
    </pivotField>
    <pivotField axis="axisRow" showAll="0" sortType="descending">
      <items count="97">
        <item m="1" x="95"/>
        <item x="0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1"/>
        <item x="9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3">
    <i>
      <x v="15"/>
    </i>
    <i>
      <x v="66"/>
    </i>
    <i>
      <x v="38"/>
    </i>
  </rowItems>
  <colItems count="1">
    <i/>
  </colItems>
  <pageFields count="3">
    <pageField fld="0" item="0" hier="-1"/>
    <pageField fld="4" item="38" hier="-1"/>
    <pageField fld="5" item="0" hier="-1"/>
  </pageFields>
  <dataFields count="1">
    <dataField name="První místo" fld="3" subtotal="count" baseField="0" baseItem="0"/>
  </dataFields>
  <formats count="9">
    <format dxfId="34132">
      <pivotArea outline="0" collapsedLevelsAreSubtotals="1" fieldPosition="0"/>
    </format>
    <format dxfId="34131">
      <pivotArea dataOnly="0" labelOnly="1" outline="0" fieldPosition="0">
        <references count="2">
          <reference field="0" count="1">
            <x v="0"/>
          </reference>
          <reference field="4" count="1" selected="0">
            <x v="8"/>
          </reference>
        </references>
      </pivotArea>
    </format>
    <format dxfId="34130">
      <pivotArea dataOnly="0" labelOnly="1" outline="0" fieldPosition="0">
        <references count="2">
          <reference field="0" count="1" selected="0">
            <x v="0"/>
          </reference>
          <reference field="4" count="1">
            <x v="8"/>
          </reference>
        </references>
      </pivotArea>
    </format>
    <format dxfId="34129">
      <pivotArea field="4" type="button" dataOnly="0" labelOnly="1" outline="0" axis="axisPage" fieldPosition="1"/>
    </format>
    <format dxfId="34128">
      <pivotArea field="1" type="button" dataOnly="0" labelOnly="1" outline="0" axis="axisRow" fieldPosition="0"/>
    </format>
    <format dxfId="34127">
      <pivotArea dataOnly="0" labelOnly="1" outline="0" axis="axisValues" fieldPosition="0"/>
    </format>
    <format dxfId="34126">
      <pivotArea dataOnly="0" labelOnly="1" outline="0" axis="axisValues" fieldPosition="0"/>
    </format>
    <format dxfId="34125">
      <pivotArea field="0" type="button" dataOnly="0" labelOnly="1" outline="0" axis="axisPage" fieldPosition="0"/>
    </format>
    <format dxfId="34124">
      <pivotArea field="5" type="button" dataOnly="0" labelOnly="1" outline="0" axis="axisPage" fieldPosition="2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EC1FBF-C668-46DB-ACE7-2D4F9A36F63A}" name="PivotTable2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F5:G7" firstHeaderRow="1" firstDataRow="1" firstDataCol="1" rowPageCount="3" colPageCount="1"/>
  <pivotFields count="8">
    <pivotField axis="axisPage" showAll="0">
      <items count="5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6"/>
        <item m="1" x="42"/>
        <item x="0"/>
        <item m="1" x="41"/>
        <item m="1" x="47"/>
        <item m="1" x="43"/>
        <item m="1" x="48"/>
        <item m="1" x="44"/>
        <item m="1" x="49"/>
        <item m="1" x="45"/>
        <item t="default"/>
      </items>
    </pivotField>
    <pivotField axis="axisRow" showAll="0" sortType="descending">
      <items count="97">
        <item m="1" x="95"/>
        <item x="0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1"/>
        <item x="9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2">
    <i>
      <x v="40"/>
    </i>
    <i>
      <x v="10"/>
    </i>
  </rowItems>
  <colItems count="1">
    <i/>
  </colItems>
  <pageFields count="3">
    <pageField fld="0" item="0" hier="-1"/>
    <pageField fld="4" item="16" hier="-1"/>
    <pageField fld="5" item="0" hier="-1"/>
  </pageFields>
  <dataFields count="1">
    <dataField name="První místo" fld="3" subtotal="count" baseField="0" baseItem="0"/>
  </dataFields>
  <formats count="9">
    <format dxfId="34141">
      <pivotArea outline="0" collapsedLevelsAreSubtotals="1" fieldPosition="0"/>
    </format>
    <format dxfId="34140">
      <pivotArea dataOnly="0" labelOnly="1" outline="0" fieldPosition="0">
        <references count="2">
          <reference field="0" count="1">
            <x v="0"/>
          </reference>
          <reference field="4" count="1" selected="0">
            <x v="8"/>
          </reference>
        </references>
      </pivotArea>
    </format>
    <format dxfId="34139">
      <pivotArea dataOnly="0" labelOnly="1" outline="0" fieldPosition="0">
        <references count="2">
          <reference field="0" count="1" selected="0">
            <x v="0"/>
          </reference>
          <reference field="4" count="1">
            <x v="8"/>
          </reference>
        </references>
      </pivotArea>
    </format>
    <format dxfId="34138">
      <pivotArea field="4" type="button" dataOnly="0" labelOnly="1" outline="0" axis="axisPage" fieldPosition="1"/>
    </format>
    <format dxfId="34137">
      <pivotArea field="1" type="button" dataOnly="0" labelOnly="1" outline="0" axis="axisRow" fieldPosition="0"/>
    </format>
    <format dxfId="34136">
      <pivotArea dataOnly="0" labelOnly="1" outline="0" axis="axisValues" fieldPosition="0"/>
    </format>
    <format dxfId="34135">
      <pivotArea dataOnly="0" labelOnly="1" outline="0" axis="axisValues" fieldPosition="0"/>
    </format>
    <format dxfId="34134">
      <pivotArea field="0" type="button" dataOnly="0" labelOnly="1" outline="0" axis="axisPage" fieldPosition="0"/>
    </format>
    <format dxfId="34133">
      <pivotArea field="5" type="button" dataOnly="0" labelOnly="1" outline="0" axis="axisPage" fieldPosition="2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52989F-3532-461B-A589-6E6E8A71452D}" name="PivotTable2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J5:K10" firstHeaderRow="1" firstDataRow="1" firstDataCol="1" rowPageCount="3" colPageCount="1"/>
  <pivotFields count="8">
    <pivotField axis="axisPage" showAll="0">
      <items count="5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6"/>
        <item m="1" x="42"/>
        <item x="0"/>
        <item m="1" x="41"/>
        <item m="1" x="47"/>
        <item m="1" x="43"/>
        <item m="1" x="48"/>
        <item m="1" x="44"/>
        <item m="1" x="49"/>
        <item m="1" x="45"/>
        <item t="default"/>
      </items>
    </pivotField>
    <pivotField axis="axisRow" showAll="0" sortType="descending">
      <items count="97">
        <item m="1" x="95"/>
        <item x="0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1"/>
        <item x="9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5">
    <i>
      <x v="20"/>
    </i>
    <i>
      <x v="2"/>
    </i>
    <i>
      <x v="60"/>
    </i>
    <i>
      <x v="4"/>
    </i>
    <i>
      <x v="8"/>
    </i>
  </rowItems>
  <colItems count="1">
    <i/>
  </colItems>
  <pageFields count="3">
    <pageField fld="0" item="0" hier="-1"/>
    <pageField fld="4" item="17" hier="-1"/>
    <pageField fld="5" item="0" hier="-1"/>
  </pageFields>
  <dataFields count="1">
    <dataField name="První místo" fld="3" subtotal="count" baseField="0" baseItem="0"/>
  </dataFields>
  <formats count="9">
    <format dxfId="34150">
      <pivotArea outline="0" collapsedLevelsAreSubtotals="1" fieldPosition="0"/>
    </format>
    <format dxfId="34149">
      <pivotArea dataOnly="0" labelOnly="1" outline="0" fieldPosition="0">
        <references count="2">
          <reference field="0" count="1">
            <x v="0"/>
          </reference>
          <reference field="4" count="1" selected="0">
            <x v="8"/>
          </reference>
        </references>
      </pivotArea>
    </format>
    <format dxfId="34148">
      <pivotArea dataOnly="0" labelOnly="1" outline="0" fieldPosition="0">
        <references count="2">
          <reference field="0" count="1" selected="0">
            <x v="0"/>
          </reference>
          <reference field="4" count="1">
            <x v="8"/>
          </reference>
        </references>
      </pivotArea>
    </format>
    <format dxfId="34147">
      <pivotArea field="4" type="button" dataOnly="0" labelOnly="1" outline="0" axis="axisPage" fieldPosition="1"/>
    </format>
    <format dxfId="34146">
      <pivotArea field="1" type="button" dataOnly="0" labelOnly="1" outline="0" axis="axisRow" fieldPosition="0"/>
    </format>
    <format dxfId="34145">
      <pivotArea dataOnly="0" labelOnly="1" outline="0" axis="axisValues" fieldPosition="0"/>
    </format>
    <format dxfId="34144">
      <pivotArea dataOnly="0" labelOnly="1" outline="0" axis="axisValues" fieldPosition="0"/>
    </format>
    <format dxfId="34143">
      <pivotArea field="0" type="button" dataOnly="0" labelOnly="1" outline="0" axis="axisPage" fieldPosition="0"/>
    </format>
    <format dxfId="34142">
      <pivotArea field="5" type="button" dataOnly="0" labelOnly="1" outline="0" axis="axisPage" fieldPosition="2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63C3AA-9B63-42EC-B4D1-D0E79A829677}" name="PivotTable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D5:AE9" firstHeaderRow="1" firstDataRow="1" firstDataCol="1" rowPageCount="3" colPageCount="1"/>
  <pivotFields count="8">
    <pivotField axis="axisPage" showAll="0">
      <items count="5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6"/>
        <item m="1" x="42"/>
        <item x="0"/>
        <item m="1" x="41"/>
        <item m="1" x="47"/>
        <item m="1" x="43"/>
        <item m="1" x="48"/>
        <item m="1" x="44"/>
        <item m="1" x="49"/>
        <item m="1" x="45"/>
        <item t="default"/>
      </items>
    </pivotField>
    <pivotField axis="axisRow" showAll="0" sortType="descending">
      <items count="97">
        <item m="1" x="95"/>
        <item x="0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1"/>
        <item x="9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4">
    <i>
      <x v="28"/>
    </i>
    <i>
      <x v="16"/>
    </i>
    <i>
      <x v="64"/>
    </i>
    <i>
      <x v="29"/>
    </i>
  </rowItems>
  <colItems count="1">
    <i/>
  </colItems>
  <pageFields count="3">
    <pageField fld="0" item="0" hier="-1"/>
    <pageField fld="4" item="36" hier="-1"/>
    <pageField fld="5" item="15" hier="-1"/>
  </pageFields>
  <dataFields count="1">
    <dataField name="První místo" fld="3" subtotal="count" baseField="0" baseItem="0"/>
  </dataFields>
  <formats count="9">
    <format dxfId="34015">
      <pivotArea outline="0" collapsedLevelsAreSubtotals="1" fieldPosition="0"/>
    </format>
    <format dxfId="34014">
      <pivotArea dataOnly="0" labelOnly="1" outline="0" fieldPosition="0">
        <references count="2">
          <reference field="0" count="1">
            <x v="0"/>
          </reference>
          <reference field="4" count="1" selected="0">
            <x v="8"/>
          </reference>
        </references>
      </pivotArea>
    </format>
    <format dxfId="34013">
      <pivotArea dataOnly="0" labelOnly="1" outline="0" fieldPosition="0">
        <references count="2">
          <reference field="0" count="1" selected="0">
            <x v="0"/>
          </reference>
          <reference field="4" count="1">
            <x v="8"/>
          </reference>
        </references>
      </pivotArea>
    </format>
    <format dxfId="34012">
      <pivotArea field="4" type="button" dataOnly="0" labelOnly="1" outline="0" axis="axisPage" fieldPosition="1"/>
    </format>
    <format dxfId="34011">
      <pivotArea field="1" type="button" dataOnly="0" labelOnly="1" outline="0" axis="axisRow" fieldPosition="0"/>
    </format>
    <format dxfId="34010">
      <pivotArea dataOnly="0" labelOnly="1" outline="0" axis="axisValues" fieldPosition="0"/>
    </format>
    <format dxfId="34009">
      <pivotArea dataOnly="0" labelOnly="1" outline="0" axis="axisValues" fieldPosition="0"/>
    </format>
    <format dxfId="34008">
      <pivotArea field="0" type="button" dataOnly="0" labelOnly="1" outline="0" axis="axisPage" fieldPosition="0"/>
    </format>
    <format dxfId="34007">
      <pivotArea field="5" type="button" dataOnly="0" labelOnly="1" outline="0" axis="axisPage" fieldPosition="2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5F5E5F-A025-4C31-BFA4-C68887A18C9B}" name="PivotTable3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V5:W8" firstHeaderRow="1" firstDataRow="1" firstDataCol="1" rowPageCount="3" colPageCount="1"/>
  <pivotFields count="8">
    <pivotField axis="axisPage" showAll="0">
      <items count="5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6"/>
        <item m="1" x="42"/>
        <item x="0"/>
        <item m="1" x="41"/>
        <item m="1" x="47"/>
        <item m="1" x="43"/>
        <item m="1" x="48"/>
        <item m="1" x="44"/>
        <item m="1" x="49"/>
        <item m="1" x="45"/>
        <item t="default"/>
      </items>
    </pivotField>
    <pivotField axis="axisRow" showAll="0" sortType="descending">
      <items count="97">
        <item m="1" x="95"/>
        <item x="0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1"/>
        <item x="9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3">
    <i>
      <x v="54"/>
    </i>
    <i>
      <x v="83"/>
    </i>
    <i>
      <x v="73"/>
    </i>
  </rowItems>
  <colItems count="1">
    <i/>
  </colItems>
  <pageFields count="3">
    <pageField fld="0" item="0" hier="-1"/>
    <pageField fld="4" item="34" hier="-1"/>
    <pageField fld="5" item="15" hier="-1"/>
  </pageFields>
  <dataFields count="1">
    <dataField name="První místo" fld="3" subtotal="count" baseField="0" baseItem="0"/>
  </dataFields>
  <formats count="9">
    <format dxfId="34024">
      <pivotArea outline="0" collapsedLevelsAreSubtotals="1" fieldPosition="0"/>
    </format>
    <format dxfId="34023">
      <pivotArea dataOnly="0" labelOnly="1" outline="0" fieldPosition="0">
        <references count="2">
          <reference field="0" count="1">
            <x v="0"/>
          </reference>
          <reference field="4" count="1" selected="0">
            <x v="8"/>
          </reference>
        </references>
      </pivotArea>
    </format>
    <format dxfId="34022">
      <pivotArea dataOnly="0" labelOnly="1" outline="0" fieldPosition="0">
        <references count="2">
          <reference field="0" count="1" selected="0">
            <x v="0"/>
          </reference>
          <reference field="4" count="1">
            <x v="8"/>
          </reference>
        </references>
      </pivotArea>
    </format>
    <format dxfId="34021">
      <pivotArea field="4" type="button" dataOnly="0" labelOnly="1" outline="0" axis="axisPage" fieldPosition="1"/>
    </format>
    <format dxfId="34020">
      <pivotArea field="1" type="button" dataOnly="0" labelOnly="1" outline="0" axis="axisRow" fieldPosition="0"/>
    </format>
    <format dxfId="34019">
      <pivotArea dataOnly="0" labelOnly="1" outline="0" axis="axisValues" fieldPosition="0"/>
    </format>
    <format dxfId="34018">
      <pivotArea dataOnly="0" labelOnly="1" outline="0" axis="axisValues" fieldPosition="0"/>
    </format>
    <format dxfId="34017">
      <pivotArea field="0" type="button" dataOnly="0" labelOnly="1" outline="0" axis="axisPage" fieldPosition="0"/>
    </format>
    <format dxfId="34016">
      <pivotArea field="5" type="button" dataOnly="0" labelOnly="1" outline="0" axis="axisPage" fieldPosition="2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99CA98-0231-4BB3-8B10-59427D903DB3}" name="PivotTable2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J5:K10" firstHeaderRow="1" firstDataRow="1" firstDataCol="1" rowPageCount="3" colPageCount="1"/>
  <pivotFields count="8">
    <pivotField axis="axisPage" showAll="0">
      <items count="5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6"/>
        <item m="1" x="42"/>
        <item x="0"/>
        <item m="1" x="41"/>
        <item m="1" x="47"/>
        <item m="1" x="43"/>
        <item m="1" x="48"/>
        <item m="1" x="44"/>
        <item m="1" x="49"/>
        <item m="1" x="45"/>
        <item t="default"/>
      </items>
    </pivotField>
    <pivotField axis="axisRow" showAll="0" sortType="descending">
      <items count="97">
        <item m="1" x="95"/>
        <item x="0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1"/>
        <item x="9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5">
    <i>
      <x v="49"/>
    </i>
    <i>
      <x v="2"/>
    </i>
    <i>
      <x v="60"/>
    </i>
    <i>
      <x v="3"/>
    </i>
    <i>
      <x v="8"/>
    </i>
  </rowItems>
  <colItems count="1">
    <i/>
  </colItems>
  <pageFields count="3">
    <pageField fld="0" item="0" hier="-1"/>
    <pageField fld="4" item="17" hier="-1"/>
    <pageField fld="5" item="15" hier="-1"/>
  </pageFields>
  <dataFields count="1">
    <dataField name="První místo" fld="3" subtotal="count" baseField="0" baseItem="0"/>
  </dataFields>
  <formats count="9">
    <format dxfId="34033">
      <pivotArea outline="0" collapsedLevelsAreSubtotals="1" fieldPosition="0"/>
    </format>
    <format dxfId="34032">
      <pivotArea dataOnly="0" labelOnly="1" outline="0" fieldPosition="0">
        <references count="2">
          <reference field="0" count="1">
            <x v="0"/>
          </reference>
          <reference field="4" count="1" selected="0">
            <x v="8"/>
          </reference>
        </references>
      </pivotArea>
    </format>
    <format dxfId="34031">
      <pivotArea dataOnly="0" labelOnly="1" outline="0" fieldPosition="0">
        <references count="2">
          <reference field="0" count="1" selected="0">
            <x v="0"/>
          </reference>
          <reference field="4" count="1">
            <x v="8"/>
          </reference>
        </references>
      </pivotArea>
    </format>
    <format dxfId="34030">
      <pivotArea field="4" type="button" dataOnly="0" labelOnly="1" outline="0" axis="axisPage" fieldPosition="1"/>
    </format>
    <format dxfId="34029">
      <pivotArea field="1" type="button" dataOnly="0" labelOnly="1" outline="0" axis="axisRow" fieldPosition="0"/>
    </format>
    <format dxfId="34028">
      <pivotArea dataOnly="0" labelOnly="1" outline="0" axis="axisValues" fieldPosition="0"/>
    </format>
    <format dxfId="34027">
      <pivotArea dataOnly="0" labelOnly="1" outline="0" axis="axisValues" fieldPosition="0"/>
    </format>
    <format dxfId="34026">
      <pivotArea field="0" type="button" dataOnly="0" labelOnly="1" outline="0" axis="axisPage" fieldPosition="0"/>
    </format>
    <format dxfId="34025">
      <pivotArea field="5" type="button" dataOnly="0" labelOnly="1" outline="0" axis="axisPage" fieldPosition="2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B8688-D9C7-47CF-B6C3-49916CE79EFF}" name="PivotTable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Z5:AA8" firstHeaderRow="1" firstDataRow="1" firstDataCol="1" rowPageCount="3" colPageCount="1"/>
  <pivotFields count="8">
    <pivotField axis="axisPage" showAll="0">
      <items count="5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6"/>
        <item m="1" x="42"/>
        <item x="0"/>
        <item m="1" x="41"/>
        <item m="1" x="47"/>
        <item m="1" x="43"/>
        <item m="1" x="48"/>
        <item m="1" x="44"/>
        <item m="1" x="49"/>
        <item m="1" x="45"/>
        <item t="default"/>
      </items>
    </pivotField>
    <pivotField axis="axisRow" showAll="0" sortType="descending">
      <items count="97">
        <item m="1" x="95"/>
        <item x="0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1"/>
        <item x="9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3">
    <i>
      <x v="11"/>
    </i>
    <i>
      <x v="38"/>
    </i>
    <i>
      <x v="28"/>
    </i>
  </rowItems>
  <colItems count="1">
    <i/>
  </colItems>
  <pageFields count="3">
    <pageField fld="0" item="0" hier="-1"/>
    <pageField fld="4" item="38" hier="-1"/>
    <pageField fld="5" item="15" hier="-1"/>
  </pageFields>
  <dataFields count="1">
    <dataField name="První místo" fld="3" subtotal="count" baseField="0" baseItem="0"/>
  </dataFields>
  <formats count="9">
    <format dxfId="34042">
      <pivotArea outline="0" collapsedLevelsAreSubtotals="1" fieldPosition="0"/>
    </format>
    <format dxfId="34041">
      <pivotArea dataOnly="0" labelOnly="1" outline="0" fieldPosition="0">
        <references count="2">
          <reference field="0" count="1">
            <x v="0"/>
          </reference>
          <reference field="4" count="1" selected="0">
            <x v="8"/>
          </reference>
        </references>
      </pivotArea>
    </format>
    <format dxfId="34040">
      <pivotArea dataOnly="0" labelOnly="1" outline="0" fieldPosition="0">
        <references count="2">
          <reference field="0" count="1" selected="0">
            <x v="0"/>
          </reference>
          <reference field="4" count="1">
            <x v="8"/>
          </reference>
        </references>
      </pivotArea>
    </format>
    <format dxfId="34039">
      <pivotArea field="4" type="button" dataOnly="0" labelOnly="1" outline="0" axis="axisPage" fieldPosition="1"/>
    </format>
    <format dxfId="34038">
      <pivotArea field="1" type="button" dataOnly="0" labelOnly="1" outline="0" axis="axisRow" fieldPosition="0"/>
    </format>
    <format dxfId="34037">
      <pivotArea dataOnly="0" labelOnly="1" outline="0" axis="axisValues" fieldPosition="0"/>
    </format>
    <format dxfId="34036">
      <pivotArea dataOnly="0" labelOnly="1" outline="0" axis="axisValues" fieldPosition="0"/>
    </format>
    <format dxfId="34035">
      <pivotArea field="0" type="button" dataOnly="0" labelOnly="1" outline="0" axis="axisPage" fieldPosition="0"/>
    </format>
    <format dxfId="34034">
      <pivotArea field="5" type="button" dataOnly="0" labelOnly="1" outline="0" axis="axisPage" fieldPosition="2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3CF66F-B013-4112-B61C-7015CE6BFC30}" name="PivotTable2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F5:G7" firstHeaderRow="1" firstDataRow="1" firstDataCol="1" rowPageCount="3" colPageCount="1"/>
  <pivotFields count="8">
    <pivotField axis="axisPage" showAll="0">
      <items count="5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6"/>
        <item m="1" x="42"/>
        <item x="0"/>
        <item m="1" x="41"/>
        <item m="1" x="47"/>
        <item m="1" x="43"/>
        <item m="1" x="48"/>
        <item m="1" x="44"/>
        <item m="1" x="49"/>
        <item m="1" x="45"/>
        <item t="default"/>
      </items>
    </pivotField>
    <pivotField axis="axisRow" showAll="0" sortType="descending">
      <items count="97">
        <item m="1" x="95"/>
        <item x="0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1"/>
        <item x="9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2">
    <i>
      <x v="40"/>
    </i>
    <i>
      <x v="10"/>
    </i>
  </rowItems>
  <colItems count="1">
    <i/>
  </colItems>
  <pageFields count="3">
    <pageField fld="0" item="0" hier="-1"/>
    <pageField fld="4" item="16" hier="-1"/>
    <pageField fld="5" item="15" hier="-1"/>
  </pageFields>
  <dataFields count="1">
    <dataField name="První místo" fld="3" subtotal="count" baseField="0" baseItem="0"/>
  </dataFields>
  <formats count="9">
    <format dxfId="34051">
      <pivotArea outline="0" collapsedLevelsAreSubtotals="1" fieldPosition="0"/>
    </format>
    <format dxfId="34050">
      <pivotArea dataOnly="0" labelOnly="1" outline="0" fieldPosition="0">
        <references count="2">
          <reference field="0" count="1">
            <x v="0"/>
          </reference>
          <reference field="4" count="1" selected="0">
            <x v="8"/>
          </reference>
        </references>
      </pivotArea>
    </format>
    <format dxfId="34049">
      <pivotArea dataOnly="0" labelOnly="1" outline="0" fieldPosition="0">
        <references count="2">
          <reference field="0" count="1" selected="0">
            <x v="0"/>
          </reference>
          <reference field="4" count="1">
            <x v="8"/>
          </reference>
        </references>
      </pivotArea>
    </format>
    <format dxfId="34048">
      <pivotArea field="4" type="button" dataOnly="0" labelOnly="1" outline="0" axis="axisPage" fieldPosition="1"/>
    </format>
    <format dxfId="34047">
      <pivotArea field="1" type="button" dataOnly="0" labelOnly="1" outline="0" axis="axisRow" fieldPosition="0"/>
    </format>
    <format dxfId="34046">
      <pivotArea dataOnly="0" labelOnly="1" outline="0" axis="axisValues" fieldPosition="0"/>
    </format>
    <format dxfId="34045">
      <pivotArea dataOnly="0" labelOnly="1" outline="0" axis="axisValues" fieldPosition="0"/>
    </format>
    <format dxfId="34044">
      <pivotArea field="0" type="button" dataOnly="0" labelOnly="1" outline="0" axis="axisPage" fieldPosition="0"/>
    </format>
    <format dxfId="34043">
      <pivotArea field="5" type="button" dataOnly="0" labelOnly="1" outline="0" axis="axisPage" fieldPosition="2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F5875D-B2F1-4642-A413-07B3606ACE3B}" name="PivotTable3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N5:O8" firstHeaderRow="1" firstDataRow="1" firstDataCol="1" rowPageCount="3" colPageCount="1"/>
  <pivotFields count="8">
    <pivotField axis="axisPage" showAll="0">
      <items count="5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6"/>
        <item m="1" x="42"/>
        <item x="0"/>
        <item m="1" x="41"/>
        <item m="1" x="47"/>
        <item m="1" x="43"/>
        <item m="1" x="48"/>
        <item m="1" x="44"/>
        <item m="1" x="49"/>
        <item m="1" x="45"/>
        <item t="default"/>
      </items>
    </pivotField>
    <pivotField axis="axisRow" showAll="0" sortType="descending">
      <items count="97">
        <item m="1" x="95"/>
        <item x="0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1"/>
        <item x="9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3">
    <i>
      <x v="54"/>
    </i>
    <i>
      <x v="83"/>
    </i>
    <i>
      <x v="73"/>
    </i>
  </rowItems>
  <colItems count="1">
    <i/>
  </colItems>
  <pageFields count="3">
    <pageField fld="0" item="0" hier="-1"/>
    <pageField fld="4" item="34" hier="-1"/>
    <pageField fld="5" item="15" hier="-1"/>
  </pageFields>
  <dataFields count="1">
    <dataField name="První místo" fld="3" subtotal="count" baseField="0" baseItem="0"/>
  </dataFields>
  <formats count="9">
    <format dxfId="34060">
      <pivotArea outline="0" collapsedLevelsAreSubtotals="1" fieldPosition="0"/>
    </format>
    <format dxfId="34059">
      <pivotArea dataOnly="0" labelOnly="1" outline="0" fieldPosition="0">
        <references count="2">
          <reference field="0" count="1">
            <x v="0"/>
          </reference>
          <reference field="4" count="1" selected="0">
            <x v="8"/>
          </reference>
        </references>
      </pivotArea>
    </format>
    <format dxfId="34058">
      <pivotArea dataOnly="0" labelOnly="1" outline="0" fieldPosition="0">
        <references count="2">
          <reference field="0" count="1" selected="0">
            <x v="0"/>
          </reference>
          <reference field="4" count="1">
            <x v="8"/>
          </reference>
        </references>
      </pivotArea>
    </format>
    <format dxfId="34057">
      <pivotArea field="4" type="button" dataOnly="0" labelOnly="1" outline="0" axis="axisPage" fieldPosition="1"/>
    </format>
    <format dxfId="34056">
      <pivotArea field="1" type="button" dataOnly="0" labelOnly="1" outline="0" axis="axisRow" fieldPosition="0"/>
    </format>
    <format dxfId="34055">
      <pivotArea dataOnly="0" labelOnly="1" outline="0" axis="axisValues" fieldPosition="0"/>
    </format>
    <format dxfId="34054">
      <pivotArea dataOnly="0" labelOnly="1" outline="0" axis="axisValues" fieldPosition="0"/>
    </format>
    <format dxfId="34053">
      <pivotArea field="0" type="button" dataOnly="0" labelOnly="1" outline="0" axis="axisPage" fieldPosition="0"/>
    </format>
    <format dxfId="34052">
      <pivotArea field="5" type="button" dataOnly="0" labelOnly="1" outline="0" axis="axisPage" fieldPosition="2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E736BC-07FD-4F87-86E9-1C2D22098E5B}" name="PivotTable3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R5:S8" firstHeaderRow="1" firstDataRow="1" firstDataCol="1" rowPageCount="3" colPageCount="1"/>
  <pivotFields count="8">
    <pivotField axis="axisPage" showAll="0">
      <items count="5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6"/>
        <item m="1" x="42"/>
        <item x="0"/>
        <item m="1" x="41"/>
        <item m="1" x="47"/>
        <item m="1" x="43"/>
        <item m="1" x="48"/>
        <item m="1" x="44"/>
        <item m="1" x="49"/>
        <item m="1" x="45"/>
        <item t="default"/>
      </items>
    </pivotField>
    <pivotField axis="axisRow" showAll="0" sortType="descending">
      <items count="97">
        <item m="1" x="95"/>
        <item x="0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1"/>
        <item x="9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3">
    <i>
      <x v="8"/>
    </i>
    <i>
      <x v="61"/>
    </i>
    <i>
      <x v="3"/>
    </i>
  </rowItems>
  <colItems count="1">
    <i/>
  </colItems>
  <pageFields count="3">
    <pageField fld="0" item="0" hier="-1"/>
    <pageField fld="4" item="39" hier="-1"/>
    <pageField fld="5" item="15" hier="-1"/>
  </pageFields>
  <dataFields count="1">
    <dataField name="První místo" fld="3" subtotal="count" baseField="0" baseItem="0"/>
  </dataFields>
  <formats count="9">
    <format dxfId="34069">
      <pivotArea outline="0" collapsedLevelsAreSubtotals="1" fieldPosition="0"/>
    </format>
    <format dxfId="34068">
      <pivotArea dataOnly="0" labelOnly="1" outline="0" fieldPosition="0">
        <references count="2">
          <reference field="0" count="1">
            <x v="0"/>
          </reference>
          <reference field="4" count="1" selected="0">
            <x v="8"/>
          </reference>
        </references>
      </pivotArea>
    </format>
    <format dxfId="34067">
      <pivotArea dataOnly="0" labelOnly="1" outline="0" fieldPosition="0">
        <references count="2">
          <reference field="0" count="1" selected="0">
            <x v="0"/>
          </reference>
          <reference field="4" count="1">
            <x v="8"/>
          </reference>
        </references>
      </pivotArea>
    </format>
    <format dxfId="34066">
      <pivotArea field="4" type="button" dataOnly="0" labelOnly="1" outline="0" axis="axisPage" fieldPosition="1"/>
    </format>
    <format dxfId="34065">
      <pivotArea field="1" type="button" dataOnly="0" labelOnly="1" outline="0" axis="axisRow" fieldPosition="0"/>
    </format>
    <format dxfId="34064">
      <pivotArea dataOnly="0" labelOnly="1" outline="0" axis="axisValues" fieldPosition="0"/>
    </format>
    <format dxfId="34063">
      <pivotArea dataOnly="0" labelOnly="1" outline="0" axis="axisValues" fieldPosition="0"/>
    </format>
    <format dxfId="34062">
      <pivotArea field="0" type="button" dataOnly="0" labelOnly="1" outline="0" axis="axisPage" fieldPosition="0"/>
    </format>
    <format dxfId="34061">
      <pivotArea field="5" type="button" dataOnly="0" labelOnly="1" outline="0" axis="axisPage" fieldPosition="2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B3ADF3-514D-4E3E-9A4D-82B0EBEE1174}" name="Kontingenční tabulka 25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5:C9" firstHeaderRow="1" firstDataRow="1" firstDataCol="1" rowPageCount="3" colPageCount="1"/>
  <pivotFields count="8">
    <pivotField axis="axisPage" showAll="0">
      <items count="5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6"/>
        <item m="1" x="42"/>
        <item x="0"/>
        <item m="1" x="41"/>
        <item m="1" x="47"/>
        <item m="1" x="43"/>
        <item m="1" x="48"/>
        <item m="1" x="44"/>
        <item m="1" x="49"/>
        <item m="1" x="45"/>
        <item t="default"/>
      </items>
    </pivotField>
    <pivotField axis="axisRow" showAll="0" sortType="descending">
      <items count="97">
        <item m="1" x="95"/>
        <item x="0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1"/>
        <item x="9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4">
    <i>
      <x v="43"/>
    </i>
    <i>
      <x v="39"/>
    </i>
    <i>
      <x v="7"/>
    </i>
    <i>
      <x v="9"/>
    </i>
  </rowItems>
  <colItems count="1">
    <i/>
  </colItems>
  <pageFields count="3">
    <pageField fld="0" item="0" hier="-1"/>
    <pageField fld="4" item="15" hier="-1"/>
    <pageField fld="5" item="15" hier="-1"/>
  </pageFields>
  <dataFields count="1">
    <dataField name="První místo" fld="3" subtotal="count" baseField="0" baseItem="0"/>
  </dataFields>
  <formats count="9">
    <format dxfId="34078">
      <pivotArea outline="0" collapsedLevelsAreSubtotals="1" fieldPosition="0"/>
    </format>
    <format dxfId="34077">
      <pivotArea dataOnly="0" labelOnly="1" outline="0" fieldPosition="0">
        <references count="2">
          <reference field="0" count="1">
            <x v="0"/>
          </reference>
          <reference field="4" count="1" selected="0">
            <x v="8"/>
          </reference>
        </references>
      </pivotArea>
    </format>
    <format dxfId="34076">
      <pivotArea dataOnly="0" labelOnly="1" outline="0" fieldPosition="0">
        <references count="2">
          <reference field="0" count="1" selected="0">
            <x v="0"/>
          </reference>
          <reference field="4" count="1">
            <x v="8"/>
          </reference>
        </references>
      </pivotArea>
    </format>
    <format dxfId="34075">
      <pivotArea field="4" type="button" dataOnly="0" labelOnly="1" outline="0" axis="axisPage" fieldPosition="1"/>
    </format>
    <format dxfId="34074">
      <pivotArea field="1" type="button" dataOnly="0" labelOnly="1" outline="0" axis="axisRow" fieldPosition="0"/>
    </format>
    <format dxfId="34073">
      <pivotArea dataOnly="0" labelOnly="1" outline="0" axis="axisValues" fieldPosition="0"/>
    </format>
    <format dxfId="34072">
      <pivotArea dataOnly="0" labelOnly="1" outline="0" axis="axisValues" fieldPosition="0"/>
    </format>
    <format dxfId="34071">
      <pivotArea field="0" type="button" dataOnly="0" labelOnly="1" outline="0" axis="axisPage" fieldPosition="0"/>
    </format>
    <format dxfId="34070">
      <pivotArea field="5" type="button" dataOnly="0" labelOnly="1" outline="0" axis="axisPage" fieldPosition="2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Kontingenční tabulka PDO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8:D102" firstHeaderRow="0" firstDataRow="1" firstDataCol="1" rowPageCount="2" colPageCount="1"/>
  <pivotFields count="8">
    <pivotField dataField="1" subtotalTop="0" showAll="0"/>
    <pivotField axis="axisRow" subtotalTop="0" showAll="0" sortType="descending">
      <items count="97">
        <item m="1" x="95"/>
        <item x="0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/>
    <pivotField subtotalTop="0" showAll="0"/>
    <pivotField axis="axisPage" subtotalTop="0" multipleItemSelectionAllowed="1" showAll="0">
      <items count="41">
        <item m="1" x="31"/>
        <item h="1" x="0"/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2"/>
        <item m="1" x="22"/>
        <item h="1" m="1" x="28"/>
        <item x="7"/>
        <item m="1" x="20"/>
        <item h="1" m="1" x="15"/>
        <item m="1" x="13"/>
        <item m="1" x="26"/>
        <item h="1" m="1" x="23"/>
        <item x="5"/>
        <item m="1" x="38"/>
        <item h="1" m="1" x="17"/>
        <item m="1" x="10"/>
        <item m="1" x="37"/>
        <item h="1" m="1" x="12"/>
        <item x="1"/>
        <item h="1" m="1" x="34"/>
        <item m="1" x="27"/>
        <item h="1" m="1" x="39"/>
        <item h="1" x="9"/>
        <item m="1" x="24"/>
        <item x="8"/>
        <item m="1" x="32"/>
        <item x="4"/>
        <item h="1"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 defaultSubtotal="0"/>
    <pivotField showAll="0" defaultSubtotal="0"/>
  </pivotFields>
  <rowFields count="1">
    <field x="1"/>
  </rowFields>
  <rowItems count="94">
    <i>
      <x v="43"/>
    </i>
    <i>
      <x v="8"/>
    </i>
    <i>
      <x v="13"/>
    </i>
    <i>
      <x v="20"/>
    </i>
    <i>
      <x v="4"/>
    </i>
    <i>
      <x v="3"/>
    </i>
    <i>
      <x v="61"/>
    </i>
    <i>
      <x v="10"/>
    </i>
    <i>
      <x v="14"/>
    </i>
    <i>
      <x v="6"/>
    </i>
    <i>
      <x v="2"/>
    </i>
    <i>
      <x v="39"/>
    </i>
    <i>
      <x v="16"/>
    </i>
    <i>
      <x v="35"/>
    </i>
    <i>
      <x v="28"/>
    </i>
    <i>
      <x v="40"/>
    </i>
    <i>
      <x v="11"/>
    </i>
    <i>
      <x v="18"/>
    </i>
    <i>
      <x v="15"/>
    </i>
    <i>
      <x v="62"/>
    </i>
    <i>
      <x v="21"/>
    </i>
    <i>
      <x v="64"/>
    </i>
    <i>
      <x v="25"/>
    </i>
    <i>
      <x v="12"/>
    </i>
    <i>
      <x v="27"/>
    </i>
    <i>
      <x v="9"/>
    </i>
    <i>
      <x v="23"/>
    </i>
    <i>
      <x v="33"/>
    </i>
    <i>
      <x v="7"/>
    </i>
    <i>
      <x v="32"/>
    </i>
    <i>
      <x v="22"/>
    </i>
    <i>
      <x v="73"/>
    </i>
    <i>
      <x v="71"/>
    </i>
    <i>
      <x v="30"/>
    </i>
    <i>
      <x v="41"/>
    </i>
    <i>
      <x v="29"/>
    </i>
    <i>
      <x v="60"/>
    </i>
    <i>
      <x v="48"/>
    </i>
    <i>
      <x v="49"/>
    </i>
    <i>
      <x v="31"/>
    </i>
    <i>
      <x v="45"/>
    </i>
    <i>
      <x v="69"/>
    </i>
    <i>
      <x v="76"/>
    </i>
    <i>
      <x v="19"/>
    </i>
    <i>
      <x v="47"/>
    </i>
    <i>
      <x v="74"/>
    </i>
    <i>
      <x v="53"/>
    </i>
    <i>
      <x v="59"/>
    </i>
    <i>
      <x v="67"/>
    </i>
    <i>
      <x v="54"/>
    </i>
    <i>
      <x v="46"/>
    </i>
    <i>
      <x v="52"/>
    </i>
    <i>
      <x v="24"/>
    </i>
    <i>
      <x v="37"/>
    </i>
    <i>
      <x v="85"/>
    </i>
    <i>
      <x v="66"/>
    </i>
    <i>
      <x v="17"/>
    </i>
    <i>
      <x v="80"/>
    </i>
    <i>
      <x v="78"/>
    </i>
    <i>
      <x v="57"/>
    </i>
    <i>
      <x v="26"/>
    </i>
    <i>
      <x v="51"/>
    </i>
    <i>
      <x v="38"/>
    </i>
    <i>
      <x v="63"/>
    </i>
    <i>
      <x v="50"/>
    </i>
    <i>
      <x v="42"/>
    </i>
    <i>
      <x v="36"/>
    </i>
    <i>
      <x v="65"/>
    </i>
    <i>
      <x v="88"/>
    </i>
    <i>
      <x v="83"/>
    </i>
    <i>
      <x v="55"/>
    </i>
    <i>
      <x v="68"/>
    </i>
    <i>
      <x v="70"/>
    </i>
    <i>
      <x v="56"/>
    </i>
    <i>
      <x v="79"/>
    </i>
    <i>
      <x v="94"/>
    </i>
    <i>
      <x v="84"/>
    </i>
    <i>
      <x v="75"/>
    </i>
    <i>
      <x v="89"/>
    </i>
    <i>
      <x v="92"/>
    </i>
    <i>
      <x v="91"/>
    </i>
    <i>
      <x v="5"/>
    </i>
    <i>
      <x v="77"/>
    </i>
    <i>
      <x v="87"/>
    </i>
    <i>
      <x v="93"/>
    </i>
    <i>
      <x v="81"/>
    </i>
    <i>
      <x v="95"/>
    </i>
    <i>
      <x v="44"/>
    </i>
    <i>
      <x v="82"/>
    </i>
    <i>
      <x v="72"/>
    </i>
    <i>
      <x v="58"/>
    </i>
    <i>
      <x v="34"/>
    </i>
    <i>
      <x v="86"/>
    </i>
    <i>
      <x v="90"/>
    </i>
  </rowItems>
  <colFields count="1">
    <field x="-2"/>
  </colFields>
  <colItems count="2">
    <i>
      <x/>
    </i>
    <i i="1">
      <x v="1"/>
    </i>
  </colItems>
  <pageFields count="2">
    <pageField fld="4" hier="-1"/>
    <pageField fld="5" item="0" hier="-1"/>
  </pageFields>
  <dataFields count="2">
    <dataField name="Body " fld="2" baseField="0" baseItem="0"/>
    <dataField name="Počet turnajů" fld="0" subtotal="count" baseField="0" baseItem="0"/>
  </dataFields>
  <formats count="30">
    <format dxfId="34006">
      <pivotArea outline="0" collapsedLevelsAreSubtotals="1" fieldPosition="0"/>
    </format>
    <format dxfId="34005">
      <pivotArea dataOnly="0" labelOnly="1" outline="0" axis="axisValues" fieldPosition="0"/>
    </format>
    <format dxfId="3400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4003">
      <pivotArea dataOnly="0" labelOnly="1" grandRow="1" outline="0" fieldPosition="0"/>
    </format>
    <format dxfId="34002">
      <pivotArea outline="0" collapsedLevelsAreSubtotals="1" fieldPosition="0"/>
    </format>
    <format dxfId="34001">
      <pivotArea dataOnly="0" labelOnly="1" grandRow="1" outline="0" fieldPosition="0"/>
    </format>
    <format dxfId="34000">
      <pivotArea type="all" dataOnly="0" outline="0" fieldPosition="0"/>
    </format>
    <format dxfId="3399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399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3997">
      <pivotArea field="1" type="button" dataOnly="0" labelOnly="1" outline="0" axis="axisRow" fieldPosition="0"/>
    </format>
    <format dxfId="33996">
      <pivotArea field="1" type="button" dataOnly="0" labelOnly="1" outline="0" axis="axisRow" fieldPosition="0"/>
    </format>
    <format dxfId="33995">
      <pivotArea field="1" type="button" dataOnly="0" labelOnly="1" outline="0" axis="axisRow" fieldPosition="0"/>
    </format>
    <format dxfId="33994">
      <pivotArea field="1" type="button" dataOnly="0" labelOnly="1" outline="0" axis="axisRow" fieldPosition="0"/>
    </format>
    <format dxfId="33993">
      <pivotArea field="1" type="button" dataOnly="0" labelOnly="1" outline="0" axis="axisRow" fieldPosition="0"/>
    </format>
    <format dxfId="33992">
      <pivotArea field="1" type="button" dataOnly="0" labelOnly="1" outline="0" axis="axisRow" fieldPosition="0"/>
    </format>
    <format dxfId="3399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3990">
      <pivotArea field="1" type="button" dataOnly="0" labelOnly="1" outline="0" axis="axisRow" fieldPosition="0"/>
    </format>
    <format dxfId="3398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3988">
      <pivotArea type="all" dataOnly="0" outline="0" fieldPosition="0"/>
    </format>
    <format dxfId="33987">
      <pivotArea outline="0" collapsedLevelsAreSubtotals="1" fieldPosition="0"/>
    </format>
    <format dxfId="33986">
      <pivotArea field="1" type="button" dataOnly="0" labelOnly="1" outline="0" axis="axisRow" fieldPosition="0"/>
    </format>
    <format dxfId="3398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3984">
      <pivotArea type="all" dataOnly="0" outline="0" fieldPosition="0"/>
    </format>
    <format dxfId="33983">
      <pivotArea outline="0" collapsedLevelsAreSubtotals="1" fieldPosition="0"/>
    </format>
    <format dxfId="33982">
      <pivotArea field="1" type="button" dataOnly="0" labelOnly="1" outline="0" axis="axisRow" fieldPosition="0"/>
    </format>
    <format dxfId="3398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3980">
      <pivotArea type="all" dataOnly="0" outline="0" fieldPosition="0"/>
    </format>
    <format dxfId="33979">
      <pivotArea outline="0" collapsedLevelsAreSubtotals="1" fieldPosition="0"/>
    </format>
    <format dxfId="33978">
      <pivotArea field="1" type="button" dataOnly="0" labelOnly="1" outline="0" axis="axisRow" fieldPosition="0"/>
    </format>
    <format dxfId="3397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Kontingenční tabulka V" cacheId="49" applyNumberFormats="0" applyBorderFormats="0" applyFontFormats="0" applyPatternFormats="0" applyAlignmentFormats="0" applyWidthHeightFormats="1" dataCaption="Hodnoty" grandTotalCaption="Celkem" updatedVersion="8" minRefreshableVersion="3" useAutoFormatting="1" rowGrandTotals="0" itemPrintTitles="1" createdVersion="4" indent="0" outline="1" outlineData="1" multipleFieldFilters="0" rowHeaderCaption="Jméno" colHeaderCaption="Hrací místa">
  <location ref="B7:K38" firstHeaderRow="1" firstDataRow="2" firstDataCol="1" rowPageCount="2" colPageCount="1"/>
  <pivotFields count="7">
    <pivotField axis="axisPage" multipleItemSelectionAllowed="1" showAll="0">
      <items count="51"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m="1" x="26"/>
        <item h="1" m="1" x="27"/>
        <item h="1" m="1" x="28"/>
        <item h="1" m="1" x="29"/>
        <item h="1" m="1" x="30"/>
        <item h="1" m="1" x="31"/>
        <item h="1" m="1" x="32"/>
        <item h="1" x="0"/>
        <item h="1" m="1" x="33"/>
        <item h="1" m="1" x="34"/>
        <item h="1" m="1" x="35"/>
        <item h="1" m="1" x="36"/>
        <item h="1" m="1" x="37"/>
        <item h="1" m="1" x="38"/>
        <item h="1" m="1" x="39"/>
        <item h="1" m="1" x="40"/>
        <item h="1" m="1" x="46"/>
        <item h="1" m="1" x="42"/>
        <item h="1" m="1" x="41"/>
        <item h="1" m="1" x="47"/>
        <item h="1" m="1" x="43"/>
        <item h="1" m="1" x="48"/>
        <item h="1" m="1" x="44"/>
        <item h="1" m="1" x="49"/>
        <item h="1" m="1" x="45"/>
        <item t="default"/>
      </items>
    </pivotField>
    <pivotField axis="axisRow" showAll="0" sortType="descending">
      <items count="780">
        <item m="1" x="291"/>
        <item m="1" x="437"/>
        <item m="1" x="481"/>
        <item m="1" x="472"/>
        <item m="1" x="562"/>
        <item m="1" x="681"/>
        <item m="1" x="461"/>
        <item m="1" x="371"/>
        <item m="1" x="673"/>
        <item m="1" x="698"/>
        <item x="30"/>
        <item m="1" x="630"/>
        <item m="1" x="500"/>
        <item m="1" x="464"/>
        <item m="1" x="660"/>
        <item m="1" x="335"/>
        <item m="1" x="393"/>
        <item m="1" x="548"/>
        <item m="1" x="578"/>
        <item m="1" x="117"/>
        <item m="1" x="693"/>
        <item m="1" x="569"/>
        <item m="1" x="514"/>
        <item m="1" x="520"/>
        <item m="1" x="639"/>
        <item x="48"/>
        <item m="1" x="273"/>
        <item m="1" x="545"/>
        <item x="59"/>
        <item x="73"/>
        <item m="1" x="627"/>
        <item m="1" x="729"/>
        <item m="1" x="446"/>
        <item m="1" x="427"/>
        <item x="72"/>
        <item x="51"/>
        <item m="1" x="453"/>
        <item m="1" x="680"/>
        <item m="1" x="192"/>
        <item m="1" x="587"/>
        <item m="1" x="651"/>
        <item m="1" x="502"/>
        <item m="1" x="407"/>
        <item x="38"/>
        <item m="1" x="558"/>
        <item m="1" x="577"/>
        <item m="1" x="386"/>
        <item m="1" x="102"/>
        <item m="1" x="552"/>
        <item m="1" x="580"/>
        <item m="1" x="430"/>
        <item x="18"/>
        <item x="91"/>
        <item m="1" x="727"/>
        <item m="1" x="505"/>
        <item m="1" x="663"/>
        <item m="1" x="581"/>
        <item m="1" x="694"/>
        <item m="1" x="355"/>
        <item m="1" x="149"/>
        <item m="1" x="312"/>
        <item m="1" x="414"/>
        <item m="1" x="237"/>
        <item m="1" x="457"/>
        <item m="1" x="579"/>
        <item m="1" x="715"/>
        <item m="1" x="319"/>
        <item m="1" x="475"/>
        <item m="1" x="366"/>
        <item m="1" x="128"/>
        <item m="1" x="287"/>
        <item m="1" x="647"/>
        <item m="1" x="531"/>
        <item m="1" x="492"/>
        <item m="1" x="589"/>
        <item m="1" x="295"/>
        <item m="1" x="741"/>
        <item m="1" x="203"/>
        <item m="1" x="738"/>
        <item m="1" x="325"/>
        <item m="1" x="679"/>
        <item m="1" x="438"/>
        <item m="1" x="436"/>
        <item m="1" x="129"/>
        <item m="1" x="330"/>
        <item m="1" x="674"/>
        <item m="1" x="696"/>
        <item m="1" x="626"/>
        <item m="1" x="431"/>
        <item m="1" x="688"/>
        <item m="1" x="522"/>
        <item m="1" x="279"/>
        <item m="1" x="283"/>
        <item m="1" x="533"/>
        <item m="1" x="546"/>
        <item x="34"/>
        <item m="1" x="596"/>
        <item m="1" x="560"/>
        <item m="1" x="178"/>
        <item m="1" x="334"/>
        <item m="1" x="423"/>
        <item m="1" x="654"/>
        <item m="1" x="360"/>
        <item m="1" x="555"/>
        <item m="1" x="739"/>
        <item m="1" x="139"/>
        <item m="1" x="556"/>
        <item m="1" x="494"/>
        <item m="1" x="550"/>
        <item m="1" x="643"/>
        <item m="1" x="554"/>
        <item m="1" x="717"/>
        <item m="1" x="352"/>
        <item m="1" x="512"/>
        <item m="1" x="724"/>
        <item m="1" x="605"/>
        <item m="1" x="460"/>
        <item m="1" x="621"/>
        <item m="1" x="309"/>
        <item m="1" x="121"/>
        <item m="1" x="376"/>
        <item m="1" x="620"/>
        <item m="1" x="757"/>
        <item m="1" x="137"/>
        <item m="1" x="337"/>
        <item m="1" x="606"/>
        <item m="1" x="616"/>
        <item m="1" x="341"/>
        <item m="1" x="534"/>
        <item m="1" x="186"/>
        <item m="1" x="280"/>
        <item m="1" x="705"/>
        <item m="1" x="358"/>
        <item m="1" x="695"/>
        <item m="1" x="131"/>
        <item m="1" x="753"/>
        <item m="1" x="495"/>
        <item m="1" x="613"/>
        <item m="1" x="676"/>
        <item m="1" x="751"/>
        <item x="6"/>
        <item m="1" x="543"/>
        <item m="1" x="699"/>
        <item m="1" x="373"/>
        <item m="1" x="173"/>
        <item m="1" x="344"/>
        <item m="1" x="619"/>
        <item m="1" x="667"/>
        <item m="1" x="387"/>
        <item m="1" x="274"/>
        <item x="17"/>
        <item m="1" x="501"/>
        <item m="1" x="120"/>
        <item m="1" x="402"/>
        <item m="1" x="573"/>
        <item m="1" x="415"/>
        <item m="1" x="316"/>
        <item m="1" x="285"/>
        <item m="1" x="686"/>
        <item m="1" x="768"/>
        <item m="1" x="597"/>
        <item m="1" x="455"/>
        <item m="1" x="774"/>
        <item m="1" x="317"/>
        <item m="1" x="347"/>
        <item x="2"/>
        <item m="1" x="658"/>
        <item m="1" x="590"/>
        <item m="1" x="184"/>
        <item m="1" x="305"/>
        <item m="1" x="413"/>
        <item m="1" x="635"/>
        <item m="1" x="491"/>
        <item x="29"/>
        <item m="1" x="324"/>
        <item m="1" x="632"/>
        <item m="1" x="158"/>
        <item m="1" x="447"/>
        <item m="1" x="670"/>
        <item m="1" x="327"/>
        <item m="1" x="511"/>
        <item m="1" x="445"/>
        <item m="1" x="726"/>
        <item m="1" x="744"/>
        <item m="1" x="321"/>
        <item m="1" x="564"/>
        <item m="1" x="146"/>
        <item m="1" x="299"/>
        <item m="1" x="628"/>
        <item m="1" x="289"/>
        <item m="1" x="584"/>
        <item m="1" x="618"/>
        <item m="1" x="408"/>
        <item m="1" x="288"/>
        <item m="1" x="477"/>
        <item m="1" x="418"/>
        <item m="1" x="303"/>
        <item m="1" x="96"/>
        <item m="1" x="331"/>
        <item m="1" x="336"/>
        <item m="1" x="272"/>
        <item m="1" x="443"/>
        <item m="1" x="523"/>
        <item m="1" x="623"/>
        <item m="1" x="467"/>
        <item m="1" x="122"/>
        <item m="1" x="677"/>
        <item m="1" x="406"/>
        <item m="1" x="359"/>
        <item m="1" x="662"/>
        <item m="1" x="636"/>
        <item m="1" x="489"/>
        <item m="1" x="470"/>
        <item m="1" x="356"/>
        <item m="1" x="742"/>
        <item m="1" x="130"/>
        <item m="1" x="756"/>
        <item m="1" x="119"/>
        <item m="1" x="561"/>
        <item m="1" x="301"/>
        <item m="1" x="509"/>
        <item m="1" x="598"/>
        <item m="1" x="706"/>
        <item m="1" x="707"/>
        <item m="1" x="725"/>
        <item m="1" x="454"/>
        <item m="1" x="722"/>
        <item m="1" x="401"/>
        <item x="27"/>
        <item m="1" x="690"/>
        <item m="1" x="397"/>
        <item m="1" x="399"/>
        <item m="1" x="709"/>
        <item m="1" x="711"/>
        <item m="1" x="429"/>
        <item x="15"/>
        <item x="52"/>
        <item m="1" x="145"/>
        <item m="1" x="304"/>
        <item m="1" x="588"/>
        <item m="1" x="435"/>
        <item m="1" x="403"/>
        <item m="1" x="563"/>
        <item m="1" x="456"/>
        <item m="1" x="595"/>
        <item m="1" x="763"/>
        <item m="1" x="655"/>
        <item x="83"/>
        <item m="1" x="764"/>
        <item m="1" x="485"/>
        <item m="1" x="424"/>
        <item m="1" x="518"/>
        <item x="40"/>
        <item x="24"/>
        <item m="1" x="374"/>
        <item m="1" x="762"/>
        <item m="1" x="575"/>
        <item m="1" x="728"/>
        <item m="1" x="701"/>
        <item m="1" x="723"/>
        <item m="1" x="633"/>
        <item m="1" x="478"/>
        <item m="1" x="601"/>
        <item m="1" x="322"/>
        <item m="1" x="761"/>
        <item x="78"/>
        <item m="1" x="671"/>
        <item m="1" x="665"/>
        <item m="1" x="103"/>
        <item m="1" x="217"/>
        <item m="1" x="100"/>
        <item x="32"/>
        <item m="1" x="697"/>
        <item m="1" x="731"/>
        <item x="26"/>
        <item m="1" x="290"/>
        <item m="1" x="612"/>
        <item m="1" x="313"/>
        <item m="1" x="735"/>
        <item m="1" x="687"/>
        <item m="1" x="499"/>
        <item m="1" x="576"/>
        <item m="1" x="758"/>
        <item m="1" x="368"/>
        <item m="1" x="750"/>
        <item m="1" x="615"/>
        <item m="1" x="528"/>
        <item m="1" x="638"/>
        <item m="1" x="484"/>
        <item m="1" x="642"/>
        <item m="1" x="521"/>
        <item m="1" x="678"/>
        <item m="1" x="306"/>
        <item m="1" x="568"/>
        <item m="1" x="277"/>
        <item m="1" x="468"/>
        <item m="1" x="504"/>
        <item m="1" x="684"/>
        <item m="1" x="719"/>
        <item m="1" x="778"/>
        <item m="1" x="732"/>
        <item m="1" x="382"/>
        <item m="1" x="384"/>
        <item m="1" x="529"/>
        <item m="1" x="412"/>
        <item m="1" x="542"/>
        <item m="1" x="166"/>
        <item m="1" x="691"/>
        <item m="1" x="513"/>
        <item m="1" x="314"/>
        <item m="1" x="441"/>
        <item m="1" x="645"/>
        <item m="1" x="634"/>
        <item m="1" x="473"/>
        <item m="1" x="614"/>
        <item m="1" x="685"/>
        <item m="1" x="379"/>
        <item m="1" x="444"/>
        <item m="1" x="310"/>
        <item x="7"/>
        <item m="1" x="594"/>
        <item m="1" x="510"/>
        <item x="37"/>
        <item m="1" x="377"/>
        <item m="1" x="760"/>
        <item m="1" x="648"/>
        <item m="1" x="497"/>
        <item m="1" x="607"/>
        <item m="1" x="592"/>
        <item m="1" x="532"/>
        <item m="1" x="527"/>
        <item m="1" x="666"/>
        <item m="1" x="490"/>
        <item m="1" x="458"/>
        <item m="1" x="296"/>
        <item m="1" x="315"/>
        <item m="1" x="434"/>
        <item m="1" x="549"/>
        <item m="1" x="449"/>
        <item m="1" x="157"/>
        <item m="1" x="357"/>
        <item m="1" x="553"/>
        <item m="1" x="503"/>
        <item m="1" x="769"/>
        <item m="1" x="720"/>
        <item m="1" x="345"/>
        <item x="77"/>
        <item m="1" x="617"/>
        <item x="57"/>
        <item m="1" x="452"/>
        <item m="1" x="364"/>
        <item m="1" x="410"/>
        <item m="1" x="672"/>
        <item m="1" x="721"/>
        <item m="1" x="134"/>
        <item m="1" x="710"/>
        <item m="1" x="571"/>
        <item m="1" x="683"/>
        <item x="60"/>
        <item m="1" x="227"/>
        <item x="39"/>
        <item m="1" x="759"/>
        <item m="1" x="395"/>
        <item m="1" x="439"/>
        <item m="1" x="582"/>
        <item m="1" x="572"/>
        <item m="1" x="328"/>
        <item x="70"/>
        <item m="1" x="496"/>
        <item m="1" x="104"/>
        <item m="1" x="388"/>
        <item m="1" x="765"/>
        <item m="1" x="118"/>
        <item m="1" x="339"/>
        <item m="1" x="583"/>
        <item m="1" x="297"/>
        <item m="1" x="463"/>
        <item x="1"/>
        <item m="1" x="703"/>
        <item x="19"/>
        <item m="1" x="372"/>
        <item m="1" x="689"/>
        <item m="1" x="611"/>
        <item m="1" x="404"/>
        <item m="1" x="300"/>
        <item m="1" x="459"/>
        <item m="1" x="483"/>
        <item m="1" x="541"/>
        <item m="1" x="525"/>
        <item m="1" x="462"/>
        <item m="1" x="353"/>
        <item m="1" x="775"/>
        <item m="1" x="508"/>
        <item m="1" x="106"/>
        <item m="1" x="669"/>
        <item m="1" x="713"/>
        <item m="1" x="570"/>
        <item m="1" x="637"/>
        <item m="1" x="754"/>
        <item m="1" x="745"/>
        <item m="1" x="479"/>
        <item x="85"/>
        <item m="1" x="326"/>
        <item m="1" x="126"/>
        <item m="1" x="229"/>
        <item m="1" x="342"/>
        <item m="1" x="350"/>
        <item m="1" x="488"/>
        <item m="1" x="692"/>
        <item m="1" x="515"/>
        <item m="1" x="308"/>
        <item m="1" x="275"/>
        <item m="1" x="565"/>
        <item m="1" x="391"/>
        <item m="1" x="708"/>
        <item m="1" x="320"/>
        <item m="1" x="649"/>
        <item m="1" x="650"/>
        <item m="1" x="539"/>
        <item m="1" x="419"/>
        <item m="1" x="385"/>
        <item m="1" x="567"/>
        <item m="1" x="294"/>
        <item m="1" x="482"/>
        <item m="1" x="604"/>
        <item m="1" x="318"/>
        <item m="1" x="208"/>
        <item m="1" x="196"/>
        <item m="1" x="281"/>
        <item m="1" x="469"/>
        <item x="89"/>
        <item m="1" x="108"/>
        <item m="1" x="718"/>
        <item m="1" x="349"/>
        <item m="1" x="101"/>
        <item x="9"/>
        <item m="1" x="394"/>
        <item m="1" x="476"/>
        <item m="1" x="365"/>
        <item m="1" x="591"/>
        <item m="1" x="547"/>
        <item x="82"/>
        <item m="1" x="480"/>
        <item x="11"/>
        <item m="1" x="421"/>
        <item x="10"/>
        <item x="23"/>
        <item m="1" x="519"/>
        <item m="1" x="664"/>
        <item m="1" x="544"/>
        <item m="1" x="354"/>
        <item m="1" x="311"/>
        <item m="1" x="282"/>
        <item m="1" x="537"/>
        <item m="1" x="286"/>
        <item m="1" x="730"/>
        <item m="1" x="381"/>
        <item m="1" x="284"/>
        <item m="1" x="188"/>
        <item m="1" x="631"/>
        <item m="1" x="417"/>
        <item m="1" x="559"/>
        <item m="1" x="348"/>
        <item m="1" x="700"/>
        <item m="1" x="398"/>
        <item m="1" x="159"/>
        <item m="1" x="420"/>
        <item m="1" x="367"/>
        <item m="1" x="351"/>
        <item m="1" x="574"/>
        <item m="1" x="586"/>
        <item m="1" x="278"/>
        <item x="68"/>
        <item m="1" x="448"/>
        <item m="1" x="422"/>
        <item x="0"/>
        <item m="1" x="392"/>
        <item m="1" x="486"/>
        <item m="1" x="736"/>
        <item m="1" x="225"/>
        <item m="1" x="197"/>
        <item m="1" x="714"/>
        <item x="86"/>
        <item x="67"/>
        <item m="1" x="450"/>
        <item x="35"/>
        <item m="1" x="426"/>
        <item m="1" x="389"/>
        <item m="1" x="428"/>
        <item m="1" x="733"/>
        <item m="1" x="185"/>
        <item m="1" x="755"/>
        <item x="90"/>
        <item m="1" x="233"/>
        <item m="1" x="141"/>
        <item m="1" x="142"/>
        <item m="1" x="242"/>
        <item m="1" x="167"/>
        <item m="1" x="493"/>
        <item x="55"/>
        <item m="1" x="105"/>
        <item m="1" x="369"/>
        <item m="1" x="95"/>
        <item m="1" x="516"/>
        <item m="1" x="622"/>
        <item m="1" x="116"/>
        <item x="14"/>
        <item x="84"/>
        <item m="1" x="187"/>
        <item x="93"/>
        <item x="46"/>
        <item m="1" x="221"/>
        <item m="1" x="610"/>
        <item m="1" x="411"/>
        <item x="41"/>
        <item m="1" x="234"/>
        <item m="1" x="180"/>
        <item m="1" x="293"/>
        <item m="1" x="396"/>
        <item m="1" x="135"/>
        <item m="1" x="224"/>
        <item x="5"/>
        <item m="1" x="682"/>
        <item m="1" x="442"/>
        <item m="1" x="98"/>
        <item m="1" x="236"/>
        <item m="1" x="97"/>
        <item m="1" x="107"/>
        <item m="1" x="661"/>
        <item m="1" x="378"/>
        <item m="1" x="127"/>
        <item m="1" x="177"/>
        <item m="1" x="440"/>
        <item m="1" x="124"/>
        <item x="20"/>
        <item m="1" x="702"/>
        <item m="1" x="370"/>
        <item m="1" x="329"/>
        <item x="4"/>
        <item m="1" x="640"/>
        <item m="1" x="307"/>
        <item m="1" x="416"/>
        <item m="1" x="624"/>
        <item m="1" x="551"/>
        <item m="1" x="747"/>
        <item m="1" x="609"/>
        <item m="1" x="652"/>
        <item m="1" x="675"/>
        <item m="1" x="668"/>
        <item m="1" x="235"/>
        <item m="1" x="600"/>
        <item m="1" x="191"/>
        <item x="33"/>
        <item m="1" x="380"/>
        <item m="1" x="343"/>
        <item m="1" x="362"/>
        <item m="1" x="175"/>
        <item x="69"/>
        <item m="1" x="258"/>
        <item x="3"/>
        <item m="1" x="340"/>
        <item x="22"/>
        <item x="13"/>
        <item x="63"/>
        <item m="1" x="451"/>
        <item m="1" x="625"/>
        <item m="1" x="466"/>
        <item m="1" x="383"/>
        <item m="1" x="409"/>
        <item m="1" x="653"/>
        <item m="1" x="211"/>
        <item m="1" x="151"/>
        <item m="1" x="748"/>
        <item m="1" x="771"/>
        <item m="1" x="405"/>
        <item m="1" x="740"/>
        <item m="1" x="471"/>
        <item m="1" x="433"/>
        <item x="81"/>
        <item m="1" x="302"/>
        <item m="1" x="115"/>
        <item m="1" x="111"/>
        <item x="28"/>
        <item m="1" x="182"/>
        <item m="1" x="346"/>
        <item m="1" x="465"/>
        <item m="1" x="132"/>
        <item m="1" x="222"/>
        <item m="1" x="524"/>
        <item x="12"/>
        <item x="94"/>
        <item m="1" x="248"/>
        <item m="1" x="136"/>
        <item m="1" x="240"/>
        <item m="1" x="123"/>
        <item m="1" x="390"/>
        <item x="25"/>
        <item x="16"/>
        <item m="1" x="746"/>
        <item m="1" x="644"/>
        <item m="1" x="99"/>
        <item m="1" x="737"/>
        <item m="1" x="199"/>
        <item m="1" x="147"/>
        <item m="1" x="125"/>
        <item m="1" x="183"/>
        <item m="1" x="252"/>
        <item m="1" x="752"/>
        <item m="1" x="363"/>
        <item m="1" x="487"/>
        <item m="1" x="498"/>
        <item m="1" x="425"/>
        <item m="1" x="629"/>
        <item m="1" x="338"/>
        <item x="31"/>
        <item x="47"/>
        <item x="43"/>
        <item m="1" x="270"/>
        <item m="1" x="112"/>
        <item x="36"/>
        <item m="1" x="603"/>
        <item m="1" x="657"/>
        <item m="1" x="767"/>
        <item m="1" x="585"/>
        <item m="1" x="323"/>
        <item m="1" x="361"/>
        <item m="1" x="749"/>
        <item m="1" x="133"/>
        <item m="1" x="400"/>
        <item m="1" x="770"/>
        <item m="1" x="566"/>
        <item m="1" x="608"/>
        <item m="1" x="599"/>
        <item m="1" x="716"/>
        <item x="71"/>
        <item m="1" x="507"/>
        <item m="1" x="776"/>
        <item m="1" x="659"/>
        <item m="1" x="743"/>
        <item m="1" x="169"/>
        <item m="1" x="154"/>
        <item m="1" x="143"/>
        <item m="1" x="257"/>
        <item m="1" x="734"/>
        <item m="1" x="298"/>
        <item m="1" x="773"/>
        <item m="1" x="517"/>
        <item m="1" x="593"/>
        <item m="1" x="772"/>
        <item m="1" x="144"/>
        <item m="1" x="110"/>
        <item m="1" x="766"/>
        <item m="1" x="160"/>
        <item m="1" x="332"/>
        <item m="1" x="536"/>
        <item m="1" x="153"/>
        <item m="1" x="530"/>
        <item m="1" x="538"/>
        <item m="1" x="557"/>
        <item m="1" x="712"/>
        <item m="1" x="704"/>
        <item m="1" x="535"/>
        <item m="1" x="375"/>
        <item m="1" x="540"/>
        <item m="1" x="646"/>
        <item m="1" x="474"/>
        <item m="1" x="656"/>
        <item m="1" x="526"/>
        <item m="1" x="641"/>
        <item m="1" x="432"/>
        <item m="1" x="210"/>
        <item m="1" x="150"/>
        <item m="1" x="333"/>
        <item x="87"/>
        <item x="88"/>
        <item m="1" x="209"/>
        <item m="1" x="152"/>
        <item x="61"/>
        <item x="65"/>
        <item x="44"/>
        <item m="1" x="114"/>
        <item x="45"/>
        <item x="54"/>
        <item m="1" x="109"/>
        <item x="80"/>
        <item m="1" x="113"/>
        <item x="50"/>
        <item x="42"/>
        <item x="75"/>
        <item m="1" x="777"/>
        <item m="1" x="138"/>
        <item m="1" x="140"/>
        <item m="1" x="148"/>
        <item m="1" x="155"/>
        <item m="1" x="156"/>
        <item x="21"/>
        <item m="1" x="161"/>
        <item x="56"/>
        <item m="1" x="162"/>
        <item m="1" x="163"/>
        <item m="1" x="164"/>
        <item m="1" x="165"/>
        <item m="1" x="168"/>
        <item m="1" x="170"/>
        <item m="1" x="171"/>
        <item m="1" x="172"/>
        <item x="92"/>
        <item m="1" x="174"/>
        <item m="1" x="176"/>
        <item m="1" x="179"/>
        <item m="1" x="181"/>
        <item m="1" x="189"/>
        <item m="1" x="190"/>
        <item m="1" x="193"/>
        <item m="1" x="194"/>
        <item m="1" x="195"/>
        <item m="1" x="266"/>
        <item m="1" x="198"/>
        <item m="1" x="200"/>
        <item m="1" x="201"/>
        <item m="1" x="202"/>
        <item m="1" x="204"/>
        <item m="1" x="205"/>
        <item m="1" x="206"/>
        <item m="1" x="207"/>
        <item m="1" x="212"/>
        <item m="1" x="213"/>
        <item m="1" x="267"/>
        <item x="64"/>
        <item m="1" x="215"/>
        <item m="1" x="216"/>
        <item m="1" x="218"/>
        <item m="1" x="219"/>
        <item m="1" x="220"/>
        <item m="1" x="268"/>
        <item m="1" x="223"/>
        <item x="58"/>
        <item m="1" x="226"/>
        <item m="1" x="228"/>
        <item m="1" x="230"/>
        <item m="1" x="231"/>
        <item m="1" x="214"/>
        <item m="1" x="232"/>
        <item m="1" x="269"/>
        <item m="1" x="238"/>
        <item m="1" x="239"/>
        <item m="1" x="241"/>
        <item m="1" x="243"/>
        <item m="1" x="244"/>
        <item m="1" x="245"/>
        <item x="74"/>
        <item x="53"/>
        <item m="1" x="246"/>
        <item m="1" x="247"/>
        <item m="1" x="249"/>
        <item m="1" x="250"/>
        <item m="1" x="251"/>
        <item x="76"/>
        <item m="1" x="506"/>
        <item m="1" x="292"/>
        <item m="1" x="276"/>
        <item m="1" x="602"/>
        <item m="1" x="253"/>
        <item m="1" x="254"/>
        <item m="1" x="255"/>
        <item m="1" x="256"/>
        <item m="1" x="259"/>
        <item m="1" x="260"/>
        <item m="1" x="261"/>
        <item m="1" x="262"/>
        <item m="1" x="263"/>
        <item m="1" x="264"/>
        <item m="1" x="271"/>
        <item m="1" x="265"/>
        <item x="8"/>
        <item x="49"/>
        <item x="62"/>
        <item x="66"/>
        <item x="7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Col" multipleItemSelectionAllowed="1" showAll="0" sortType="ascending">
      <items count="51">
        <item h="1" m="1" x="42"/>
        <item h="1" m="1" x="29"/>
        <item h="1" m="1" x="37"/>
        <item h="1" x="0"/>
        <item h="1" m="1" x="11"/>
        <item h="1" m="1" x="16"/>
        <item h="1" m="1" x="45"/>
        <item h="1" m="1" x="20"/>
        <item h="1" m="1" x="46"/>
        <item h="1" m="1" x="28"/>
        <item h="1" m="1" x="43"/>
        <item h="1" m="1" x="35"/>
        <item h="1" m="1" x="21"/>
        <item h="1" m="1" x="17"/>
        <item h="1" m="1" x="33"/>
        <item n="08-SPORTBOWLING" h="1" m="1" x="39"/>
        <item h="1" m="1" x="40"/>
        <item h="1" m="1" x="34"/>
        <item h="1" m="1" x="44"/>
        <item h="1" m="1" x="22"/>
        <item h="1" m="1" x="24"/>
        <item h="1" m="1" x="36"/>
        <item x="6"/>
        <item x="2"/>
        <item h="1" m="1" x="25"/>
        <item h="1" m="1" x="32"/>
        <item h="1" m="1" x="38"/>
        <item x="8"/>
        <item x="7"/>
        <item h="1" m="1" x="23"/>
        <item h="1" m="1" x="15"/>
        <item x="3"/>
        <item h="1" m="1" x="13"/>
        <item h="1" m="1" x="30"/>
        <item h="1" m="1" x="26"/>
        <item h="1" m="1" x="14"/>
        <item x="5"/>
        <item h="1" m="1" x="48"/>
        <item h="1" m="1" x="19"/>
        <item m="1" x="10"/>
        <item h="1" m="1" x="47"/>
        <item h="1" m="1" x="12"/>
        <item x="4"/>
        <item x="1"/>
        <item h="1" m="1" x="18"/>
        <item h="1" m="1" x="27"/>
        <item h="1" m="1" x="41"/>
        <item h="1" m="1" x="31"/>
        <item h="1" m="1" x="49"/>
        <item h="1" x="9"/>
        <item t="default"/>
      </items>
    </pivotField>
    <pivotField axis="axisPage" multipleItemSelectionAllowed="1" showAll="0">
      <items count="17">
        <item x="2"/>
        <item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x="1"/>
        <item t="default"/>
      </items>
    </pivotField>
    <pivotField showAll="0"/>
  </pivotFields>
  <rowFields count="1">
    <field x="1"/>
  </rowFields>
  <rowItems count="30">
    <i>
      <x v="10"/>
    </i>
    <i>
      <x v="322"/>
    </i>
    <i>
      <x v="614"/>
    </i>
    <i>
      <x v="377"/>
    </i>
    <i>
      <x v="563"/>
    </i>
    <i>
      <x v="35"/>
    </i>
    <i>
      <x v="687"/>
    </i>
    <i>
      <x v="28"/>
    </i>
    <i>
      <x v="235"/>
    </i>
    <i>
      <x v="173"/>
    </i>
    <i>
      <x v="140"/>
    </i>
    <i>
      <x v="274"/>
    </i>
    <i>
      <x v="319"/>
    </i>
    <i>
      <x v="750"/>
    </i>
    <i>
      <x v="559"/>
    </i>
    <i>
      <x v="677"/>
    </i>
    <i>
      <x v="165"/>
    </i>
    <i>
      <x v="150"/>
    </i>
    <i>
      <x v="510"/>
    </i>
    <i>
      <x v="441"/>
    </i>
    <i>
      <x v="358"/>
    </i>
    <i>
      <x v="499"/>
    </i>
    <i>
      <x v="616"/>
    </i>
    <i>
      <x v="506"/>
    </i>
    <i>
      <x v="678"/>
    </i>
    <i>
      <x v="507"/>
    </i>
    <i>
      <x v="435"/>
    </i>
    <i>
      <x v="25"/>
    </i>
    <i>
      <x v="751"/>
    </i>
    <i>
      <x v="379"/>
    </i>
  </rowItems>
  <colFields count="1">
    <field x="4"/>
  </colFields>
  <colItems count="9">
    <i>
      <x v="22"/>
    </i>
    <i>
      <x v="23"/>
    </i>
    <i>
      <x v="27"/>
    </i>
    <i>
      <x v="28"/>
    </i>
    <i>
      <x v="31"/>
    </i>
    <i>
      <x v="36"/>
    </i>
    <i>
      <x v="42"/>
    </i>
    <i>
      <x v="43"/>
    </i>
    <i t="grand">
      <x/>
    </i>
  </colItems>
  <pageFields count="2">
    <pageField fld="0" hier="-1"/>
    <pageField fld="5" hier="-1"/>
  </pageFields>
  <dataFields count="1">
    <dataField name=" " fld="3" subtotal="count" baseField="0" baseItem="0"/>
  </dataFields>
  <formats count="31">
    <format dxfId="33976">
      <pivotArea field="0" type="button" dataOnly="0" labelOnly="1" outline="0" axis="axisPage" fieldPosition="0"/>
    </format>
    <format dxfId="33975">
      <pivotArea type="origin" dataOnly="0" labelOnly="1" outline="0" fieldPosition="0"/>
    </format>
    <format dxfId="33974">
      <pivotArea field="1" type="button" dataOnly="0" labelOnly="1" outline="0" axis="axisRow" fieldPosition="0"/>
    </format>
    <format dxfId="33973">
      <pivotArea field="4" type="button" dataOnly="0" labelOnly="1" outline="0" axis="axisCol" fieldPosition="0"/>
    </format>
    <format dxfId="33972">
      <pivotArea type="topRight" dataOnly="0" labelOnly="1" outline="0" fieldPosition="0"/>
    </format>
    <format dxfId="33971">
      <pivotArea type="all" dataOnly="0" outline="0" fieldPosition="0"/>
    </format>
    <format dxfId="33970">
      <pivotArea field="0" type="button" dataOnly="0" labelOnly="1" outline="0" axis="axisPage" fieldPosition="0"/>
    </format>
    <format dxfId="33969">
      <pivotArea field="1" type="button" dataOnly="0" labelOnly="1" outline="0" axis="axisRow" fieldPosition="0"/>
    </format>
    <format dxfId="33968">
      <pivotArea dataOnly="0" labelOnly="1" fieldPosition="0">
        <references count="1">
          <reference field="1" count="47">
            <x v="15"/>
            <x v="17"/>
            <x v="18"/>
            <x v="33"/>
            <x v="46"/>
            <x v="68"/>
            <x v="76"/>
            <x v="78"/>
            <x v="81"/>
            <x v="85"/>
            <x v="87"/>
            <x v="102"/>
            <x v="104"/>
            <x v="111"/>
            <x v="112"/>
            <x v="113"/>
            <x v="114"/>
            <x v="117"/>
            <x v="118"/>
            <x v="133"/>
            <x v="193"/>
            <x v="207"/>
            <x v="209"/>
            <x v="218"/>
            <x v="222"/>
            <x v="233"/>
            <x v="242"/>
            <x v="282"/>
            <x v="317"/>
            <x v="318"/>
            <x v="320"/>
            <x v="321"/>
            <x v="328"/>
            <x v="349"/>
            <x v="356"/>
            <x v="362"/>
            <x v="366"/>
            <x v="374"/>
            <x v="380"/>
            <x v="406"/>
            <x v="424"/>
            <x v="425"/>
            <x v="433"/>
            <x v="437"/>
            <x v="449"/>
            <x v="455"/>
            <x v="457"/>
          </reference>
        </references>
      </pivotArea>
    </format>
    <format dxfId="33967">
      <pivotArea type="all" dataOnly="0" outline="0" fieldPosition="0"/>
    </format>
    <format dxfId="33966">
      <pivotArea field="1" type="button" dataOnly="0" labelOnly="1" outline="0" axis="axisRow" fieldPosition="0"/>
    </format>
    <format dxfId="33965">
      <pivotArea dataOnly="0" labelOnly="1" fieldPosition="0">
        <references count="1">
          <reference field="4" count="11">
            <x v="4"/>
            <x v="5"/>
            <x v="7"/>
            <x v="9"/>
            <x v="10"/>
            <x v="12"/>
            <x v="13"/>
            <x v="15"/>
            <x v="17"/>
            <x v="18"/>
            <x v="21"/>
          </reference>
        </references>
      </pivotArea>
    </format>
    <format dxfId="33964">
      <pivotArea dataOnly="0" labelOnly="1" grandCol="1" outline="0" fieldPosition="0"/>
    </format>
    <format dxfId="33963">
      <pivotArea collapsedLevelsAreSubtotals="1" fieldPosition="0">
        <references count="1">
          <reference field="1" count="3">
            <x v="18"/>
            <x v="374"/>
            <x v="425"/>
          </reference>
        </references>
      </pivotArea>
    </format>
    <format dxfId="33962">
      <pivotArea dataOnly="0" labelOnly="1" fieldPosition="0">
        <references count="1">
          <reference field="1" count="3">
            <x v="18"/>
            <x v="374"/>
            <x v="425"/>
          </reference>
        </references>
      </pivotArea>
    </format>
    <format dxfId="33961">
      <pivotArea dataOnly="0" labelOnly="1" fieldPosition="0">
        <references count="1">
          <reference field="1" count="47">
            <x v="15"/>
            <x v="17"/>
            <x v="18"/>
            <x v="33"/>
            <x v="46"/>
            <x v="68"/>
            <x v="76"/>
            <x v="78"/>
            <x v="81"/>
            <x v="85"/>
            <x v="87"/>
            <x v="102"/>
            <x v="104"/>
            <x v="111"/>
            <x v="112"/>
            <x v="113"/>
            <x v="114"/>
            <x v="117"/>
            <x v="118"/>
            <x v="133"/>
            <x v="193"/>
            <x v="207"/>
            <x v="209"/>
            <x v="218"/>
            <x v="222"/>
            <x v="233"/>
            <x v="242"/>
            <x v="282"/>
            <x v="317"/>
            <x v="318"/>
            <x v="320"/>
            <x v="321"/>
            <x v="328"/>
            <x v="349"/>
            <x v="356"/>
            <x v="362"/>
            <x v="366"/>
            <x v="374"/>
            <x v="380"/>
            <x v="406"/>
            <x v="424"/>
            <x v="425"/>
            <x v="433"/>
            <x v="437"/>
            <x v="449"/>
            <x v="455"/>
            <x v="457"/>
          </reference>
        </references>
      </pivotArea>
    </format>
    <format dxfId="33960">
      <pivotArea field="0" type="button" dataOnly="0" labelOnly="1" outline="0" axis="axisPage" fieldPosition="0"/>
    </format>
    <format dxfId="33959">
      <pivotArea field="0" type="button" dataOnly="0" labelOnly="1" outline="0" axis="axisPage" fieldPosition="0"/>
    </format>
    <format dxfId="33958">
      <pivotArea dataOnly="0" labelOnly="1" fieldPosition="0">
        <references count="1">
          <reference field="1" count="21">
            <x v="21"/>
            <x v="27"/>
            <x v="68"/>
            <x v="85"/>
            <x v="87"/>
            <x v="104"/>
            <x v="111"/>
            <x v="114"/>
            <x v="117"/>
            <x v="193"/>
            <x v="207"/>
            <x v="222"/>
            <x v="312"/>
            <x v="317"/>
            <x v="318"/>
            <x v="321"/>
            <x v="356"/>
            <x v="362"/>
            <x v="366"/>
            <x v="406"/>
            <x v="457"/>
          </reference>
        </references>
      </pivotArea>
    </format>
    <format dxfId="33957">
      <pivotArea dataOnly="0" labelOnly="1" grandRow="1" outline="0" fieldPosition="0"/>
    </format>
    <format dxfId="33956">
      <pivotArea field="0" type="button" dataOnly="0" labelOnly="1" outline="0" axis="axisPage" fieldPosition="0"/>
    </format>
    <format dxfId="33955">
      <pivotArea type="origin" dataOnly="0" labelOnly="1" outline="0" fieldPosition="0"/>
    </format>
    <format dxfId="33954">
      <pivotArea dataOnly="0" labelOnly="1" fieldPosition="0">
        <references count="1">
          <reference field="1" count="50">
            <x v="2"/>
            <x v="15"/>
            <x v="17"/>
            <x v="18"/>
            <x v="21"/>
            <x v="26"/>
            <x v="39"/>
            <x v="71"/>
            <x v="76"/>
            <x v="78"/>
            <x v="87"/>
            <x v="102"/>
            <x v="114"/>
            <x v="120"/>
            <x v="133"/>
            <x v="138"/>
            <x v="151"/>
            <x v="161"/>
            <x v="174"/>
            <x v="198"/>
            <x v="206"/>
            <x v="209"/>
            <x v="218"/>
            <x v="221"/>
            <x v="222"/>
            <x v="241"/>
            <x v="242"/>
            <x v="275"/>
            <x v="282"/>
            <x v="286"/>
            <x v="289"/>
            <x v="313"/>
            <x v="314"/>
            <x v="320"/>
            <x v="328"/>
            <x v="329"/>
            <x v="335"/>
            <x v="349"/>
            <x v="371"/>
            <x v="374"/>
            <x v="380"/>
            <x v="412"/>
            <x v="424"/>
            <x v="425"/>
            <x v="433"/>
            <x v="442"/>
            <x v="449"/>
            <x v="455"/>
            <x v="457"/>
            <x v="459"/>
          </reference>
        </references>
      </pivotArea>
    </format>
    <format dxfId="33953">
      <pivotArea dataOnly="0" labelOnly="1" fieldPosition="0">
        <references count="1">
          <reference field="1" count="50">
            <x v="12"/>
            <x v="20"/>
            <x v="30"/>
            <x v="41"/>
            <x v="42"/>
            <x v="44"/>
            <x v="45"/>
            <x v="46"/>
            <x v="67"/>
            <x v="68"/>
            <x v="72"/>
            <x v="82"/>
            <x v="113"/>
            <x v="118"/>
            <x v="121"/>
            <x v="132"/>
            <x v="156"/>
            <x v="163"/>
            <x v="166"/>
            <x v="189"/>
            <x v="192"/>
            <x v="193"/>
            <x v="202"/>
            <x v="207"/>
            <x v="211"/>
            <x v="233"/>
            <x v="234"/>
            <x v="240"/>
            <x v="243"/>
            <x v="251"/>
            <x v="259"/>
            <x v="273"/>
            <x v="277"/>
            <x v="280"/>
            <x v="295"/>
            <x v="305"/>
            <x v="312"/>
            <x v="318"/>
            <x v="327"/>
            <x v="347"/>
            <x v="353"/>
            <x v="366"/>
            <x v="368"/>
            <x v="383"/>
            <x v="386"/>
            <x v="399"/>
            <x v="406"/>
            <x v="415"/>
            <x v="437"/>
            <x v="461"/>
          </reference>
        </references>
      </pivotArea>
    </format>
    <format dxfId="33952">
      <pivotArea dataOnly="0" labelOnly="1" fieldPosition="0">
        <references count="1">
          <reference field="1" count="50">
            <x v="5"/>
            <x v="27"/>
            <x v="33"/>
            <x v="50"/>
            <x v="57"/>
            <x v="81"/>
            <x v="84"/>
            <x v="85"/>
            <x v="88"/>
            <x v="90"/>
            <x v="92"/>
            <x v="106"/>
            <x v="110"/>
            <x v="111"/>
            <x v="112"/>
            <x v="117"/>
            <x v="160"/>
            <x v="162"/>
            <x v="175"/>
            <x v="177"/>
            <x v="179"/>
            <x v="180"/>
            <x v="181"/>
            <x v="182"/>
            <x v="188"/>
            <x v="225"/>
            <x v="230"/>
            <x v="239"/>
            <x v="248"/>
            <x v="276"/>
            <x v="279"/>
            <x v="292"/>
            <x v="296"/>
            <x v="298"/>
            <x v="299"/>
            <x v="302"/>
            <x v="308"/>
            <x v="321"/>
            <x v="332"/>
            <x v="334"/>
            <x v="356"/>
            <x v="362"/>
            <x v="363"/>
            <x v="375"/>
            <x v="422"/>
            <x v="440"/>
            <x v="448"/>
            <x v="456"/>
            <x v="467"/>
            <x v="468"/>
          </reference>
        </references>
      </pivotArea>
    </format>
    <format dxfId="33951">
      <pivotArea dataOnly="0" labelOnly="1" fieldPosition="0">
        <references count="1">
          <reference field="1" count="50">
            <x v="14"/>
            <x v="22"/>
            <x v="31"/>
            <x v="58"/>
            <x v="66"/>
            <x v="70"/>
            <x v="101"/>
            <x v="104"/>
            <x v="108"/>
            <x v="116"/>
            <x v="131"/>
            <x v="136"/>
            <x v="137"/>
            <x v="141"/>
            <x v="143"/>
            <x v="148"/>
            <x v="167"/>
            <x v="169"/>
            <x v="185"/>
            <x v="191"/>
            <x v="212"/>
            <x v="216"/>
            <x v="220"/>
            <x v="224"/>
            <x v="227"/>
            <x v="245"/>
            <x v="246"/>
            <x v="250"/>
            <x v="266"/>
            <x v="278"/>
            <x v="303"/>
            <x v="307"/>
            <x v="317"/>
            <x v="330"/>
            <x v="331"/>
            <x v="345"/>
            <x v="350"/>
            <x v="357"/>
            <x v="370"/>
            <x v="373"/>
            <x v="394"/>
            <x v="396"/>
            <x v="397"/>
            <x v="408"/>
            <x v="410"/>
            <x v="420"/>
            <x v="428"/>
            <x v="436"/>
            <x v="438"/>
            <x v="444"/>
          </reference>
        </references>
      </pivotArea>
    </format>
    <format dxfId="33950">
      <pivotArea dataOnly="0" labelOnly="1" fieldPosition="0">
        <references count="1">
          <reference field="1" count="50">
            <x v="3"/>
            <x v="4"/>
            <x v="6"/>
            <x v="7"/>
            <x v="32"/>
            <x v="37"/>
            <x v="53"/>
            <x v="56"/>
            <x v="73"/>
            <x v="103"/>
            <x v="107"/>
            <x v="109"/>
            <x v="130"/>
            <x v="147"/>
            <x v="149"/>
            <x v="154"/>
            <x v="158"/>
            <x v="170"/>
            <x v="171"/>
            <x v="172"/>
            <x v="183"/>
            <x v="194"/>
            <x v="208"/>
            <x v="210"/>
            <x v="219"/>
            <x v="229"/>
            <x v="231"/>
            <x v="232"/>
            <x v="262"/>
            <x v="263"/>
            <x v="264"/>
            <x v="300"/>
            <x v="301"/>
            <x v="310"/>
            <x v="315"/>
            <x v="337"/>
            <x v="340"/>
            <x v="341"/>
            <x v="355"/>
            <x v="361"/>
            <x v="364"/>
            <x v="376"/>
            <x v="378"/>
            <x v="385"/>
            <x v="390"/>
            <x v="413"/>
            <x v="423"/>
            <x v="450"/>
            <x v="464"/>
            <x v="466"/>
          </reference>
        </references>
      </pivotArea>
    </format>
    <format dxfId="33949">
      <pivotArea dataOnly="0" labelOnly="1" fieldPosition="0">
        <references count="1">
          <reference field="1" count="5">
            <x v="195"/>
            <x v="254"/>
            <x v="256"/>
            <x v="297"/>
            <x v="304"/>
          </reference>
        </references>
      </pivotArea>
    </format>
    <format dxfId="33948">
      <pivotArea field="1" type="button" dataOnly="0" labelOnly="1" outline="0" axis="axisRow" fieldPosition="0"/>
    </format>
    <format dxfId="33947">
      <pivotArea field="5" type="button" dataOnly="0" labelOnly="1" outline="0" axis="axisPage" fieldPosition="1"/>
    </format>
    <format dxfId="33946">
      <pivotArea field="5" type="button" dataOnly="0" labelOnly="1" outline="0" axis="axisPage" fieldPosition="1"/>
    </format>
  </formats>
  <conditionalFormats count="1">
    <conditionalFormat scope="data" priority="6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DAD924-6408-437F-835F-B7154F814BD4}" name="Kontingenční tabulka VHS" cacheId="49" applyNumberFormats="0" applyBorderFormats="0" applyFontFormats="0" applyPatternFormats="0" applyAlignmentFormats="0" applyWidthHeightFormats="1" dataCaption="Hodnoty" grandTotalCaption="Celkem" updatedVersion="8" minRefreshableVersion="3" useAutoFormatting="1" rowGrandTotals="0" itemPrintTitles="1" createdVersion="4" indent="0" outline="1" outlineData="1" multipleFieldFilters="0" rowHeaderCaption="Jméno" colHeaderCaption="Hrací místa">
  <location ref="B7:K29" firstHeaderRow="1" firstDataRow="2" firstDataCol="1" rowPageCount="2" colPageCount="1"/>
  <pivotFields count="7">
    <pivotField axis="axisPage" multipleItemSelectionAllowed="1" showAll="0">
      <items count="51"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m="1" x="26"/>
        <item h="1" m="1" x="27"/>
        <item h="1" m="1" x="28"/>
        <item h="1" m="1" x="29"/>
        <item h="1" m="1" x="30"/>
        <item h="1" m="1" x="31"/>
        <item h="1" m="1" x="32"/>
        <item h="1" x="0"/>
        <item h="1" m="1" x="33"/>
        <item h="1" m="1" x="34"/>
        <item h="1" m="1" x="35"/>
        <item h="1" m="1" x="36"/>
        <item h="1" m="1" x="37"/>
        <item h="1" m="1" x="38"/>
        <item h="1" m="1" x="39"/>
        <item h="1" m="1" x="40"/>
        <item h="1" m="1" x="46"/>
        <item h="1" m="1" x="42"/>
        <item h="1" m="1" x="41"/>
        <item h="1" m="1" x="47"/>
        <item h="1" m="1" x="43"/>
        <item h="1" m="1" x="48"/>
        <item h="1" m="1" x="44"/>
        <item h="1" m="1" x="49"/>
        <item h="1" m="1" x="45"/>
        <item t="default"/>
      </items>
    </pivotField>
    <pivotField axis="axisRow" showAll="0" sortType="descending">
      <items count="780">
        <item m="1" x="291"/>
        <item m="1" x="437"/>
        <item m="1" x="481"/>
        <item m="1" x="472"/>
        <item m="1" x="562"/>
        <item m="1" x="681"/>
        <item m="1" x="461"/>
        <item m="1" x="371"/>
        <item m="1" x="673"/>
        <item m="1" x="698"/>
        <item x="30"/>
        <item m="1" x="630"/>
        <item m="1" x="500"/>
        <item m="1" x="464"/>
        <item m="1" x="660"/>
        <item m="1" x="335"/>
        <item m="1" x="393"/>
        <item m="1" x="548"/>
        <item m="1" x="578"/>
        <item m="1" x="117"/>
        <item m="1" x="693"/>
        <item m="1" x="569"/>
        <item m="1" x="520"/>
        <item m="1" x="514"/>
        <item m="1" x="273"/>
        <item m="1" x="545"/>
        <item m="1" x="627"/>
        <item m="1" x="729"/>
        <item m="1" x="446"/>
        <item m="1" x="427"/>
        <item x="72"/>
        <item x="51"/>
        <item m="1" x="453"/>
        <item m="1" x="680"/>
        <item m="1" x="192"/>
        <item m="1" x="587"/>
        <item m="1" x="651"/>
        <item m="1" x="502"/>
        <item m="1" x="407"/>
        <item m="1" x="386"/>
        <item m="1" x="102"/>
        <item x="38"/>
        <item m="1" x="558"/>
        <item m="1" x="577"/>
        <item m="1" x="552"/>
        <item m="1" x="580"/>
        <item m="1" x="430"/>
        <item m="1" x="355"/>
        <item x="18"/>
        <item x="91"/>
        <item m="1" x="727"/>
        <item m="1" x="312"/>
        <item m="1" x="414"/>
        <item m="1" x="457"/>
        <item m="1" x="579"/>
        <item m="1" x="715"/>
        <item m="1" x="319"/>
        <item m="1" x="475"/>
        <item m="1" x="366"/>
        <item m="1" x="128"/>
        <item m="1" x="287"/>
        <item m="1" x="647"/>
        <item m="1" x="531"/>
        <item m="1" x="492"/>
        <item m="1" x="589"/>
        <item m="1" x="295"/>
        <item m="1" x="741"/>
        <item m="1" x="203"/>
        <item m="1" x="738"/>
        <item m="1" x="325"/>
        <item m="1" x="679"/>
        <item m="1" x="438"/>
        <item m="1" x="436"/>
        <item m="1" x="129"/>
        <item m="1" x="330"/>
        <item m="1" x="674"/>
        <item m="1" x="696"/>
        <item m="1" x="626"/>
        <item m="1" x="431"/>
        <item m="1" x="688"/>
        <item m="1" x="522"/>
        <item m="1" x="279"/>
        <item m="1" x="283"/>
        <item m="1" x="533"/>
        <item m="1" x="546"/>
        <item m="1" x="596"/>
        <item m="1" x="560"/>
        <item m="1" x="334"/>
        <item m="1" x="423"/>
        <item m="1" x="654"/>
        <item m="1" x="360"/>
        <item m="1" x="555"/>
        <item m="1" x="739"/>
        <item m="1" x="139"/>
        <item m="1" x="556"/>
        <item m="1" x="494"/>
        <item m="1" x="550"/>
        <item m="1" x="643"/>
        <item m="1" x="554"/>
        <item m="1" x="717"/>
        <item m="1" x="352"/>
        <item m="1" x="512"/>
        <item m="1" x="724"/>
        <item m="1" x="605"/>
        <item m="1" x="460"/>
        <item m="1" x="621"/>
        <item m="1" x="309"/>
        <item m="1" x="376"/>
        <item m="1" x="620"/>
        <item m="1" x="505"/>
        <item m="1" x="663"/>
        <item m="1" x="581"/>
        <item m="1" x="694"/>
        <item m="1" x="337"/>
        <item m="1" x="606"/>
        <item m="1" x="616"/>
        <item m="1" x="341"/>
        <item m="1" x="534"/>
        <item m="1" x="186"/>
        <item m="1" x="280"/>
        <item m="1" x="705"/>
        <item m="1" x="358"/>
        <item m="1" x="695"/>
        <item m="1" x="753"/>
        <item m="1" x="495"/>
        <item m="1" x="613"/>
        <item m="1" x="676"/>
        <item x="6"/>
        <item m="1" x="543"/>
        <item m="1" x="699"/>
        <item m="1" x="373"/>
        <item m="1" x="173"/>
        <item m="1" x="344"/>
        <item m="1" x="619"/>
        <item m="1" x="667"/>
        <item m="1" x="387"/>
        <item m="1" x="274"/>
        <item x="17"/>
        <item m="1" x="501"/>
        <item m="1" x="402"/>
        <item m="1" x="573"/>
        <item m="1" x="415"/>
        <item m="1" x="316"/>
        <item m="1" x="285"/>
        <item m="1" x="686"/>
        <item m="1" x="768"/>
        <item m="1" x="597"/>
        <item m="1" x="455"/>
        <item m="1" x="774"/>
        <item m="1" x="317"/>
        <item m="1" x="347"/>
        <item m="1" x="658"/>
        <item m="1" x="590"/>
        <item m="1" x="184"/>
        <item m="1" x="305"/>
        <item m="1" x="413"/>
        <item m="1" x="635"/>
        <item m="1" x="491"/>
        <item x="29"/>
        <item m="1" x="324"/>
        <item m="1" x="632"/>
        <item m="1" x="158"/>
        <item m="1" x="447"/>
        <item m="1" x="327"/>
        <item m="1" x="511"/>
        <item m="1" x="445"/>
        <item m="1" x="564"/>
        <item m="1" x="146"/>
        <item m="1" x="726"/>
        <item m="1" x="744"/>
        <item m="1" x="321"/>
        <item m="1" x="628"/>
        <item m="1" x="289"/>
        <item m="1" x="584"/>
        <item m="1" x="618"/>
        <item m="1" x="408"/>
        <item m="1" x="288"/>
        <item m="1" x="477"/>
        <item m="1" x="418"/>
        <item m="1" x="331"/>
        <item m="1" x="303"/>
        <item m="1" x="96"/>
        <item m="1" x="523"/>
        <item m="1" x="623"/>
        <item m="1" x="467"/>
        <item m="1" x="677"/>
        <item m="1" x="406"/>
        <item m="1" x="359"/>
        <item m="1" x="662"/>
        <item m="1" x="636"/>
        <item m="1" x="489"/>
        <item m="1" x="470"/>
        <item m="1" x="356"/>
        <item m="1" x="742"/>
        <item m="1" x="130"/>
        <item m="1" x="756"/>
        <item m="1" x="561"/>
        <item m="1" x="301"/>
        <item m="1" x="509"/>
        <item m="1" x="598"/>
        <item m="1" x="706"/>
        <item m="1" x="707"/>
        <item m="1" x="725"/>
        <item m="1" x="454"/>
        <item m="1" x="722"/>
        <item m="1" x="401"/>
        <item x="27"/>
        <item m="1" x="690"/>
        <item m="1" x="397"/>
        <item m="1" x="399"/>
        <item m="1" x="709"/>
        <item m="1" x="711"/>
        <item m="1" x="429"/>
        <item x="15"/>
        <item m="1" x="304"/>
        <item m="1" x="588"/>
        <item m="1" x="435"/>
        <item m="1" x="403"/>
        <item m="1" x="563"/>
        <item m="1" x="456"/>
        <item m="1" x="595"/>
        <item m="1" x="763"/>
        <item m="1" x="655"/>
        <item x="83"/>
        <item m="1" x="764"/>
        <item m="1" x="424"/>
        <item m="1" x="485"/>
        <item m="1" x="518"/>
        <item x="40"/>
        <item x="24"/>
        <item m="1" x="374"/>
        <item m="1" x="762"/>
        <item m="1" x="575"/>
        <item m="1" x="728"/>
        <item m="1" x="701"/>
        <item m="1" x="723"/>
        <item m="1" x="633"/>
        <item m="1" x="478"/>
        <item m="1" x="601"/>
        <item m="1" x="322"/>
        <item m="1" x="761"/>
        <item m="1" x="671"/>
        <item m="1" x="665"/>
        <item m="1" x="103"/>
        <item m="1" x="217"/>
        <item m="1" x="100"/>
        <item m="1" x="697"/>
        <item m="1" x="731"/>
        <item x="26"/>
        <item m="1" x="290"/>
        <item m="1" x="612"/>
        <item m="1" x="313"/>
        <item m="1" x="735"/>
        <item m="1" x="687"/>
        <item m="1" x="499"/>
        <item m="1" x="576"/>
        <item m="1" x="758"/>
        <item m="1" x="368"/>
        <item m="1" x="750"/>
        <item m="1" x="615"/>
        <item m="1" x="528"/>
        <item m="1" x="638"/>
        <item m="1" x="484"/>
        <item m="1" x="642"/>
        <item m="1" x="521"/>
        <item m="1" x="678"/>
        <item m="1" x="306"/>
        <item m="1" x="568"/>
        <item m="1" x="277"/>
        <item m="1" x="468"/>
        <item m="1" x="504"/>
        <item m="1" x="684"/>
        <item m="1" x="719"/>
        <item m="1" x="778"/>
        <item m="1" x="732"/>
        <item m="1" x="382"/>
        <item m="1" x="384"/>
        <item m="1" x="529"/>
        <item m="1" x="412"/>
        <item m="1" x="542"/>
        <item m="1" x="166"/>
        <item m="1" x="691"/>
        <item m="1" x="513"/>
        <item m="1" x="441"/>
        <item m="1" x="634"/>
        <item m="1" x="473"/>
        <item m="1" x="614"/>
        <item m="1" x="685"/>
        <item m="1" x="379"/>
        <item m="1" x="444"/>
        <item m="1" x="310"/>
        <item x="7"/>
        <item m="1" x="594"/>
        <item m="1" x="510"/>
        <item x="37"/>
        <item m="1" x="377"/>
        <item m="1" x="760"/>
        <item m="1" x="648"/>
        <item m="1" x="497"/>
        <item m="1" x="607"/>
        <item m="1" x="592"/>
        <item m="1" x="532"/>
        <item m="1" x="490"/>
        <item m="1" x="458"/>
        <item m="1" x="296"/>
        <item m="1" x="315"/>
        <item m="1" x="434"/>
        <item m="1" x="549"/>
        <item m="1" x="449"/>
        <item m="1" x="157"/>
        <item m="1" x="357"/>
        <item m="1" x="553"/>
        <item m="1" x="527"/>
        <item m="1" x="666"/>
        <item m="1" x="503"/>
        <item m="1" x="769"/>
        <item m="1" x="617"/>
        <item x="57"/>
        <item m="1" x="452"/>
        <item m="1" x="345"/>
        <item x="77"/>
        <item m="1" x="571"/>
        <item m="1" x="683"/>
        <item x="60"/>
        <item m="1" x="759"/>
        <item m="1" x="395"/>
        <item m="1" x="439"/>
        <item m="1" x="582"/>
        <item m="1" x="572"/>
        <item m="1" x="328"/>
        <item m="1" x="765"/>
        <item m="1" x="583"/>
        <item x="1"/>
        <item m="1" x="703"/>
        <item m="1" x="459"/>
        <item m="1" x="483"/>
        <item m="1" x="353"/>
        <item m="1" x="364"/>
        <item m="1" x="410"/>
        <item m="1" x="721"/>
        <item m="1" x="710"/>
        <item x="39"/>
        <item m="1" x="496"/>
        <item m="1" x="104"/>
        <item m="1" x="388"/>
        <item m="1" x="339"/>
        <item m="1" x="297"/>
        <item m="1" x="463"/>
        <item m="1" x="372"/>
        <item m="1" x="689"/>
        <item m="1" x="611"/>
        <item m="1" x="404"/>
        <item m="1" x="300"/>
        <item m="1" x="775"/>
        <item m="1" x="508"/>
        <item m="1" x="669"/>
        <item m="1" x="570"/>
        <item m="1" x="637"/>
        <item m="1" x="754"/>
        <item m="1" x="745"/>
        <item m="1" x="479"/>
        <item x="85"/>
        <item m="1" x="326"/>
        <item m="1" x="126"/>
        <item m="1" x="350"/>
        <item m="1" x="488"/>
        <item m="1" x="692"/>
        <item m="1" x="515"/>
        <item m="1" x="308"/>
        <item m="1" x="275"/>
        <item m="1" x="565"/>
        <item m="1" x="391"/>
        <item m="1" x="708"/>
        <item m="1" x="320"/>
        <item m="1" x="649"/>
        <item m="1" x="650"/>
        <item m="1" x="539"/>
        <item m="1" x="419"/>
        <item m="1" x="385"/>
        <item m="1" x="567"/>
        <item m="1" x="294"/>
        <item m="1" x="482"/>
        <item m="1" x="604"/>
        <item m="1" x="318"/>
        <item m="1" x="208"/>
        <item m="1" x="196"/>
        <item m="1" x="281"/>
        <item m="1" x="469"/>
        <item x="89"/>
        <item m="1" x="108"/>
        <item m="1" x="349"/>
        <item m="1" x="101"/>
        <item x="9"/>
        <item m="1" x="394"/>
        <item m="1" x="476"/>
        <item m="1" x="365"/>
        <item m="1" x="591"/>
        <item m="1" x="547"/>
        <item x="82"/>
        <item m="1" x="480"/>
        <item x="11"/>
        <item m="1" x="421"/>
        <item x="10"/>
        <item x="23"/>
        <item m="1" x="519"/>
        <item m="1" x="664"/>
        <item m="1" x="544"/>
        <item m="1" x="354"/>
        <item m="1" x="311"/>
        <item m="1" x="282"/>
        <item m="1" x="537"/>
        <item m="1" x="286"/>
        <item m="1" x="398"/>
        <item m="1" x="420"/>
        <item m="1" x="351"/>
        <item m="1" x="730"/>
        <item m="1" x="381"/>
        <item m="1" x="284"/>
        <item m="1" x="188"/>
        <item m="1" x="631"/>
        <item m="1" x="417"/>
        <item m="1" x="559"/>
        <item m="1" x="348"/>
        <item m="1" x="700"/>
        <item m="1" x="367"/>
        <item m="1" x="574"/>
        <item m="1" x="448"/>
        <item x="0"/>
        <item m="1" x="443"/>
        <item m="1" x="272"/>
        <item m="1" x="720"/>
        <item x="2"/>
        <item m="1" x="586"/>
        <item x="34"/>
        <item x="19"/>
        <item m="1" x="178"/>
        <item x="73"/>
        <item m="1" x="462"/>
        <item m="1" x="672"/>
        <item m="1" x="525"/>
        <item m="1" x="757"/>
        <item m="1" x="639"/>
        <item x="32"/>
        <item m="1" x="713"/>
        <item m="1" x="106"/>
        <item m="1" x="131"/>
        <item x="59"/>
        <item m="1" x="718"/>
        <item m="1" x="121"/>
        <item m="1" x="120"/>
        <item m="1" x="336"/>
        <item m="1" x="159"/>
        <item m="1" x="342"/>
        <item x="48"/>
        <item m="1" x="422"/>
        <item m="1" x="299"/>
        <item x="68"/>
        <item m="1" x="278"/>
        <item m="1" x="670"/>
        <item m="1" x="229"/>
        <item m="1" x="751"/>
        <item m="1" x="541"/>
        <item m="1" x="314"/>
        <item m="1" x="149"/>
        <item m="1" x="119"/>
        <item m="1" x="237"/>
        <item m="1" x="227"/>
        <item m="1" x="134"/>
        <item m="1" x="137"/>
        <item x="70"/>
        <item x="78"/>
        <item m="1" x="645"/>
        <item x="52"/>
        <item m="1" x="122"/>
        <item m="1" x="118"/>
        <item m="1" x="145"/>
        <item m="1" x="392"/>
        <item m="1" x="486"/>
        <item m="1" x="736"/>
        <item m="1" x="225"/>
        <item m="1" x="197"/>
        <item m="1" x="714"/>
        <item x="86"/>
        <item x="67"/>
        <item m="1" x="450"/>
        <item x="35"/>
        <item m="1" x="426"/>
        <item m="1" x="389"/>
        <item m="1" x="428"/>
        <item m="1" x="733"/>
        <item m="1" x="185"/>
        <item m="1" x="755"/>
        <item x="90"/>
        <item m="1" x="233"/>
        <item m="1" x="141"/>
        <item m="1" x="142"/>
        <item m="1" x="242"/>
        <item m="1" x="167"/>
        <item m="1" x="493"/>
        <item x="55"/>
        <item m="1" x="105"/>
        <item m="1" x="369"/>
        <item m="1" x="95"/>
        <item m="1" x="516"/>
        <item m="1" x="622"/>
        <item m="1" x="116"/>
        <item x="14"/>
        <item x="84"/>
        <item m="1" x="187"/>
        <item x="93"/>
        <item x="46"/>
        <item m="1" x="221"/>
        <item m="1" x="610"/>
        <item m="1" x="411"/>
        <item x="41"/>
        <item m="1" x="234"/>
        <item m="1" x="180"/>
        <item m="1" x="293"/>
        <item m="1" x="396"/>
        <item m="1" x="135"/>
        <item m="1" x="224"/>
        <item x="5"/>
        <item m="1" x="682"/>
        <item m="1" x="442"/>
        <item m="1" x="98"/>
        <item m="1" x="236"/>
        <item m="1" x="97"/>
        <item m="1" x="107"/>
        <item m="1" x="661"/>
        <item m="1" x="378"/>
        <item m="1" x="127"/>
        <item m="1" x="177"/>
        <item m="1" x="440"/>
        <item m="1" x="124"/>
        <item x="20"/>
        <item m="1" x="702"/>
        <item m="1" x="370"/>
        <item m="1" x="329"/>
        <item x="4"/>
        <item m="1" x="640"/>
        <item m="1" x="307"/>
        <item m="1" x="416"/>
        <item m="1" x="624"/>
        <item m="1" x="551"/>
        <item m="1" x="747"/>
        <item m="1" x="609"/>
        <item m="1" x="652"/>
        <item m="1" x="675"/>
        <item m="1" x="668"/>
        <item m="1" x="235"/>
        <item m="1" x="600"/>
        <item m="1" x="191"/>
        <item x="33"/>
        <item m="1" x="380"/>
        <item m="1" x="343"/>
        <item m="1" x="362"/>
        <item m="1" x="175"/>
        <item x="69"/>
        <item m="1" x="258"/>
        <item x="3"/>
        <item m="1" x="340"/>
        <item x="22"/>
        <item x="13"/>
        <item x="63"/>
        <item m="1" x="451"/>
        <item m="1" x="625"/>
        <item m="1" x="466"/>
        <item m="1" x="383"/>
        <item m="1" x="409"/>
        <item m="1" x="653"/>
        <item m="1" x="211"/>
        <item m="1" x="151"/>
        <item m="1" x="748"/>
        <item m="1" x="771"/>
        <item m="1" x="405"/>
        <item m="1" x="740"/>
        <item m="1" x="471"/>
        <item m="1" x="433"/>
        <item x="81"/>
        <item m="1" x="302"/>
        <item m="1" x="115"/>
        <item m="1" x="111"/>
        <item x="28"/>
        <item m="1" x="182"/>
        <item m="1" x="346"/>
        <item m="1" x="465"/>
        <item m="1" x="132"/>
        <item m="1" x="222"/>
        <item m="1" x="524"/>
        <item x="12"/>
        <item x="94"/>
        <item m="1" x="248"/>
        <item m="1" x="136"/>
        <item m="1" x="240"/>
        <item m="1" x="123"/>
        <item m="1" x="390"/>
        <item x="25"/>
        <item x="16"/>
        <item m="1" x="746"/>
        <item m="1" x="644"/>
        <item m="1" x="99"/>
        <item m="1" x="737"/>
        <item m="1" x="199"/>
        <item m="1" x="147"/>
        <item m="1" x="125"/>
        <item m="1" x="183"/>
        <item m="1" x="252"/>
        <item m="1" x="752"/>
        <item m="1" x="363"/>
        <item m="1" x="487"/>
        <item m="1" x="498"/>
        <item m="1" x="425"/>
        <item m="1" x="629"/>
        <item m="1" x="338"/>
        <item x="31"/>
        <item x="47"/>
        <item x="43"/>
        <item m="1" x="270"/>
        <item m="1" x="112"/>
        <item x="36"/>
        <item m="1" x="603"/>
        <item m="1" x="657"/>
        <item m="1" x="767"/>
        <item m="1" x="585"/>
        <item m="1" x="323"/>
        <item m="1" x="361"/>
        <item m="1" x="749"/>
        <item m="1" x="133"/>
        <item m="1" x="400"/>
        <item m="1" x="770"/>
        <item m="1" x="566"/>
        <item m="1" x="608"/>
        <item m="1" x="599"/>
        <item m="1" x="716"/>
        <item x="71"/>
        <item m="1" x="507"/>
        <item m="1" x="776"/>
        <item m="1" x="659"/>
        <item m="1" x="743"/>
        <item m="1" x="169"/>
        <item m="1" x="154"/>
        <item m="1" x="143"/>
        <item m="1" x="257"/>
        <item m="1" x="734"/>
        <item m="1" x="298"/>
        <item m="1" x="773"/>
        <item m="1" x="517"/>
        <item m="1" x="593"/>
        <item m="1" x="772"/>
        <item m="1" x="144"/>
        <item m="1" x="110"/>
        <item m="1" x="766"/>
        <item m="1" x="160"/>
        <item m="1" x="332"/>
        <item m="1" x="536"/>
        <item m="1" x="153"/>
        <item m="1" x="530"/>
        <item m="1" x="538"/>
        <item m="1" x="557"/>
        <item m="1" x="712"/>
        <item m="1" x="704"/>
        <item m="1" x="535"/>
        <item m="1" x="375"/>
        <item m="1" x="540"/>
        <item m="1" x="646"/>
        <item m="1" x="474"/>
        <item m="1" x="656"/>
        <item m="1" x="526"/>
        <item m="1" x="641"/>
        <item m="1" x="432"/>
        <item m="1" x="210"/>
        <item m="1" x="150"/>
        <item m="1" x="333"/>
        <item x="87"/>
        <item x="88"/>
        <item m="1" x="209"/>
        <item m="1" x="152"/>
        <item x="61"/>
        <item x="65"/>
        <item x="44"/>
        <item m="1" x="114"/>
        <item x="45"/>
        <item x="54"/>
        <item m="1" x="109"/>
        <item x="80"/>
        <item m="1" x="113"/>
        <item x="50"/>
        <item x="42"/>
        <item x="75"/>
        <item m="1" x="777"/>
        <item m="1" x="138"/>
        <item m="1" x="140"/>
        <item m="1" x="148"/>
        <item m="1" x="155"/>
        <item m="1" x="156"/>
        <item x="21"/>
        <item m="1" x="161"/>
        <item x="56"/>
        <item m="1" x="162"/>
        <item m="1" x="163"/>
        <item m="1" x="164"/>
        <item m="1" x="165"/>
        <item m="1" x="168"/>
        <item m="1" x="170"/>
        <item m="1" x="171"/>
        <item m="1" x="172"/>
        <item x="92"/>
        <item m="1" x="174"/>
        <item m="1" x="176"/>
        <item m="1" x="179"/>
        <item m="1" x="181"/>
        <item m="1" x="189"/>
        <item m="1" x="190"/>
        <item m="1" x="193"/>
        <item m="1" x="194"/>
        <item m="1" x="195"/>
        <item m="1" x="266"/>
        <item m="1" x="198"/>
        <item m="1" x="200"/>
        <item m="1" x="201"/>
        <item m="1" x="202"/>
        <item m="1" x="204"/>
        <item m="1" x="205"/>
        <item m="1" x="206"/>
        <item m="1" x="207"/>
        <item m="1" x="212"/>
        <item m="1" x="213"/>
        <item m="1" x="267"/>
        <item x="64"/>
        <item m="1" x="215"/>
        <item m="1" x="216"/>
        <item m="1" x="218"/>
        <item m="1" x="219"/>
        <item m="1" x="220"/>
        <item m="1" x="268"/>
        <item m="1" x="223"/>
        <item x="58"/>
        <item m="1" x="226"/>
        <item m="1" x="228"/>
        <item m="1" x="230"/>
        <item m="1" x="231"/>
        <item m="1" x="214"/>
        <item m="1" x="232"/>
        <item m="1" x="269"/>
        <item m="1" x="238"/>
        <item m="1" x="239"/>
        <item m="1" x="241"/>
        <item m="1" x="243"/>
        <item m="1" x="244"/>
        <item m="1" x="245"/>
        <item x="74"/>
        <item x="53"/>
        <item m="1" x="246"/>
        <item m="1" x="247"/>
        <item m="1" x="249"/>
        <item m="1" x="250"/>
        <item m="1" x="251"/>
        <item x="76"/>
        <item m="1" x="506"/>
        <item m="1" x="292"/>
        <item m="1" x="276"/>
        <item m="1" x="602"/>
        <item m="1" x="253"/>
        <item m="1" x="254"/>
        <item m="1" x="255"/>
        <item m="1" x="256"/>
        <item m="1" x="259"/>
        <item m="1" x="260"/>
        <item m="1" x="261"/>
        <item m="1" x="262"/>
        <item m="1" x="263"/>
        <item m="1" x="264"/>
        <item m="1" x="271"/>
        <item m="1" x="265"/>
        <item x="8"/>
        <item x="49"/>
        <item x="62"/>
        <item x="66"/>
        <item x="7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Col" multipleItemSelectionAllowed="1" showAll="0" sortType="ascending">
      <items count="51">
        <item h="1" m="1" x="42"/>
        <item h="1" m="1" x="29"/>
        <item h="1" m="1" x="37"/>
        <item h="1" x="0"/>
        <item h="1" m="1" x="11"/>
        <item h="1" m="1" x="16"/>
        <item h="1" m="1" x="45"/>
        <item h="1" m="1" x="20"/>
        <item h="1" m="1" x="46"/>
        <item h="1" m="1" x="28"/>
        <item h="1" m="1" x="43"/>
        <item h="1" m="1" x="35"/>
        <item h="1" m="1" x="21"/>
        <item h="1" m="1" x="17"/>
        <item h="1" m="1" x="33"/>
        <item n="08-SPORTBOWLING" h="1" m="1" x="39"/>
        <item h="1" m="1" x="40"/>
        <item h="1" m="1" x="34"/>
        <item h="1" m="1" x="44"/>
        <item h="1" m="1" x="22"/>
        <item h="1" m="1" x="24"/>
        <item h="1" m="1" x="36"/>
        <item x="6"/>
        <item x="2"/>
        <item h="1" m="1" x="25"/>
        <item h="1" m="1" x="32"/>
        <item h="1" m="1" x="38"/>
        <item x="8"/>
        <item x="7"/>
        <item h="1" m="1" x="23"/>
        <item h="1" m="1" x="15"/>
        <item x="3"/>
        <item h="1" m="1" x="13"/>
        <item h="1" m="1" x="30"/>
        <item h="1" m="1" x="26"/>
        <item h="1" m="1" x="14"/>
        <item x="5"/>
        <item h="1" m="1" x="48"/>
        <item h="1" m="1" x="19"/>
        <item m="1" x="10"/>
        <item h="1" m="1" x="47"/>
        <item h="1" m="1" x="12"/>
        <item x="4"/>
        <item x="1"/>
        <item h="1" m="1" x="18"/>
        <item h="1" m="1" x="27"/>
        <item h="1" m="1" x="41"/>
        <item h="1" m="1" x="31"/>
        <item h="1" m="1" x="49"/>
        <item h="1" x="9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</pivotFields>
  <rowFields count="1">
    <field x="1"/>
  </rowFields>
  <rowItems count="21">
    <i>
      <x v="10"/>
    </i>
    <i>
      <x v="294"/>
    </i>
    <i>
      <x v="614"/>
    </i>
    <i>
      <x v="248"/>
    </i>
    <i>
      <x v="332"/>
    </i>
    <i>
      <x v="446"/>
    </i>
    <i>
      <x v="213"/>
    </i>
    <i>
      <x v="506"/>
    </i>
    <i>
      <x v="127"/>
    </i>
    <i>
      <x v="31"/>
    </i>
    <i>
      <x v="323"/>
    </i>
    <i>
      <x v="453"/>
    </i>
    <i>
      <x v="687"/>
    </i>
    <i>
      <x v="563"/>
    </i>
    <i>
      <x v="750"/>
    </i>
    <i>
      <x v="616"/>
    </i>
    <i>
      <x v="158"/>
    </i>
    <i>
      <x v="434"/>
    </i>
    <i>
      <x v="751"/>
    </i>
    <i>
      <x v="392"/>
    </i>
    <i>
      <x v="398"/>
    </i>
  </rowItems>
  <colFields count="1">
    <field x="4"/>
  </colFields>
  <colItems count="9">
    <i>
      <x v="22"/>
    </i>
    <i>
      <x v="23"/>
    </i>
    <i>
      <x v="27"/>
    </i>
    <i>
      <x v="28"/>
    </i>
    <i>
      <x v="31"/>
    </i>
    <i>
      <x v="36"/>
    </i>
    <i>
      <x v="42"/>
    </i>
    <i>
      <x v="43"/>
    </i>
    <i t="grand">
      <x/>
    </i>
  </colItems>
  <pageFields count="2">
    <pageField fld="0" hier="-1"/>
    <pageField fld="5" item="15" hier="-1"/>
  </pageFields>
  <dataFields count="1">
    <dataField name=" " fld="3" subtotal="count" baseField="0" baseItem="0"/>
  </dataFields>
  <formats count="31">
    <format dxfId="33945">
      <pivotArea field="0" type="button" dataOnly="0" labelOnly="1" outline="0" axis="axisPage" fieldPosition="0"/>
    </format>
    <format dxfId="33944">
      <pivotArea type="origin" dataOnly="0" labelOnly="1" outline="0" fieldPosition="0"/>
    </format>
    <format dxfId="33943">
      <pivotArea field="1" type="button" dataOnly="0" labelOnly="1" outline="0" axis="axisRow" fieldPosition="0"/>
    </format>
    <format dxfId="33942">
      <pivotArea field="4" type="button" dataOnly="0" labelOnly="1" outline="0" axis="axisCol" fieldPosition="0"/>
    </format>
    <format dxfId="33941">
      <pivotArea type="topRight" dataOnly="0" labelOnly="1" outline="0" fieldPosition="0"/>
    </format>
    <format dxfId="33940">
      <pivotArea type="all" dataOnly="0" outline="0" fieldPosition="0"/>
    </format>
    <format dxfId="33939">
      <pivotArea field="0" type="button" dataOnly="0" labelOnly="1" outline="0" axis="axisPage" fieldPosition="0"/>
    </format>
    <format dxfId="33938">
      <pivotArea field="1" type="button" dataOnly="0" labelOnly="1" outline="0" axis="axisRow" fieldPosition="0"/>
    </format>
    <format dxfId="33937">
      <pivotArea dataOnly="0" labelOnly="1" fieldPosition="0">
        <references count="1">
          <reference field="1" count="47">
            <x v="15"/>
            <x v="17"/>
            <x v="18"/>
            <x v="29"/>
            <x v="39"/>
            <x v="58"/>
            <x v="66"/>
            <x v="68"/>
            <x v="71"/>
            <x v="75"/>
            <x v="77"/>
            <x v="90"/>
            <x v="92"/>
            <x v="99"/>
            <x v="100"/>
            <x v="101"/>
            <x v="102"/>
            <x v="105"/>
            <x v="106"/>
            <x v="122"/>
            <x v="176"/>
            <x v="186"/>
            <x v="188"/>
            <x v="196"/>
            <x v="200"/>
            <x v="211"/>
            <x v="218"/>
            <x v="256"/>
            <x v="289"/>
            <x v="290"/>
            <x v="292"/>
            <x v="293"/>
            <x v="300"/>
            <x v="318"/>
            <x v="321"/>
            <x v="325"/>
            <x v="329"/>
            <x v="331"/>
            <x v="348"/>
            <x v="364"/>
            <x v="382"/>
            <x v="383"/>
            <x v="390"/>
            <x v="394"/>
            <x v="406"/>
            <x v="415"/>
            <x v="417"/>
          </reference>
        </references>
      </pivotArea>
    </format>
    <format dxfId="33936">
      <pivotArea type="all" dataOnly="0" outline="0" fieldPosition="0"/>
    </format>
    <format dxfId="33935">
      <pivotArea field="1" type="button" dataOnly="0" labelOnly="1" outline="0" axis="axisRow" fieldPosition="0"/>
    </format>
    <format dxfId="33934">
      <pivotArea dataOnly="0" labelOnly="1" fieldPosition="0">
        <references count="1">
          <reference field="4" count="11">
            <x v="4"/>
            <x v="5"/>
            <x v="7"/>
            <x v="9"/>
            <x v="10"/>
            <x v="12"/>
            <x v="13"/>
            <x v="15"/>
            <x v="17"/>
            <x v="18"/>
            <x v="21"/>
          </reference>
        </references>
      </pivotArea>
    </format>
    <format dxfId="33933">
      <pivotArea dataOnly="0" labelOnly="1" grandCol="1" outline="0" fieldPosition="0"/>
    </format>
    <format dxfId="33932">
      <pivotArea collapsedLevelsAreSubtotals="1" fieldPosition="0">
        <references count="1">
          <reference field="1" count="3">
            <x v="18"/>
            <x v="331"/>
            <x v="383"/>
          </reference>
        </references>
      </pivotArea>
    </format>
    <format dxfId="33931">
      <pivotArea dataOnly="0" labelOnly="1" fieldPosition="0">
        <references count="1">
          <reference field="1" count="3">
            <x v="18"/>
            <x v="331"/>
            <x v="383"/>
          </reference>
        </references>
      </pivotArea>
    </format>
    <format dxfId="33930">
      <pivotArea dataOnly="0" labelOnly="1" fieldPosition="0">
        <references count="1">
          <reference field="1" count="47">
            <x v="15"/>
            <x v="17"/>
            <x v="18"/>
            <x v="29"/>
            <x v="39"/>
            <x v="58"/>
            <x v="66"/>
            <x v="68"/>
            <x v="71"/>
            <x v="75"/>
            <x v="77"/>
            <x v="90"/>
            <x v="92"/>
            <x v="99"/>
            <x v="100"/>
            <x v="101"/>
            <x v="102"/>
            <x v="105"/>
            <x v="106"/>
            <x v="122"/>
            <x v="176"/>
            <x v="186"/>
            <x v="188"/>
            <x v="196"/>
            <x v="200"/>
            <x v="211"/>
            <x v="218"/>
            <x v="256"/>
            <x v="289"/>
            <x v="290"/>
            <x v="292"/>
            <x v="293"/>
            <x v="300"/>
            <x v="318"/>
            <x v="321"/>
            <x v="325"/>
            <x v="329"/>
            <x v="331"/>
            <x v="348"/>
            <x v="364"/>
            <x v="382"/>
            <x v="383"/>
            <x v="390"/>
            <x v="394"/>
            <x v="406"/>
            <x v="415"/>
            <x v="417"/>
          </reference>
        </references>
      </pivotArea>
    </format>
    <format dxfId="33929">
      <pivotArea field="0" type="button" dataOnly="0" labelOnly="1" outline="0" axis="axisPage" fieldPosition="0"/>
    </format>
    <format dxfId="33928">
      <pivotArea field="0" type="button" dataOnly="0" labelOnly="1" outline="0" axis="axisPage" fieldPosition="0"/>
    </format>
    <format dxfId="33927">
      <pivotArea dataOnly="0" labelOnly="1" fieldPosition="0">
        <references count="1">
          <reference field="1" count="21">
            <x v="21"/>
            <x v="25"/>
            <x v="58"/>
            <x v="75"/>
            <x v="77"/>
            <x v="92"/>
            <x v="99"/>
            <x v="102"/>
            <x v="105"/>
            <x v="176"/>
            <x v="186"/>
            <x v="200"/>
            <x v="284"/>
            <x v="289"/>
            <x v="290"/>
            <x v="293"/>
            <x v="321"/>
            <x v="325"/>
            <x v="329"/>
            <x v="364"/>
            <x v="417"/>
          </reference>
        </references>
      </pivotArea>
    </format>
    <format dxfId="33926">
      <pivotArea dataOnly="0" labelOnly="1" grandRow="1" outline="0" fieldPosition="0"/>
    </format>
    <format dxfId="33925">
      <pivotArea field="0" type="button" dataOnly="0" labelOnly="1" outline="0" axis="axisPage" fieldPosition="0"/>
    </format>
    <format dxfId="33924">
      <pivotArea type="origin" dataOnly="0" labelOnly="1" outline="0" fieldPosition="0"/>
    </format>
    <format dxfId="33923">
      <pivotArea dataOnly="0" labelOnly="1" fieldPosition="0">
        <references count="1">
          <reference field="1" count="50">
            <x v="2"/>
            <x v="15"/>
            <x v="17"/>
            <x v="18"/>
            <x v="21"/>
            <x v="24"/>
            <x v="35"/>
            <x v="61"/>
            <x v="66"/>
            <x v="68"/>
            <x v="77"/>
            <x v="90"/>
            <x v="102"/>
            <x v="107"/>
            <x v="122"/>
            <x v="126"/>
            <x v="138"/>
            <x v="147"/>
            <x v="159"/>
            <x v="179"/>
            <x v="185"/>
            <x v="188"/>
            <x v="196"/>
            <x v="199"/>
            <x v="200"/>
            <x v="217"/>
            <x v="218"/>
            <x v="249"/>
            <x v="256"/>
            <x v="260"/>
            <x v="263"/>
            <x v="285"/>
            <x v="286"/>
            <x v="292"/>
            <x v="300"/>
            <x v="301"/>
            <x v="305"/>
            <x v="318"/>
            <x v="330"/>
            <x v="331"/>
            <x v="348"/>
            <x v="370"/>
            <x v="382"/>
            <x v="383"/>
            <x v="390"/>
            <x v="399"/>
            <x v="406"/>
            <x v="415"/>
            <x v="417"/>
            <x v="419"/>
          </reference>
        </references>
      </pivotArea>
    </format>
    <format dxfId="33922">
      <pivotArea dataOnly="0" labelOnly="1" fieldPosition="0">
        <references count="1">
          <reference field="1" count="50">
            <x v="12"/>
            <x v="20"/>
            <x v="26"/>
            <x v="37"/>
            <x v="38"/>
            <x v="39"/>
            <x v="42"/>
            <x v="43"/>
            <x v="57"/>
            <x v="58"/>
            <x v="62"/>
            <x v="72"/>
            <x v="101"/>
            <x v="106"/>
            <x v="108"/>
            <x v="121"/>
            <x v="142"/>
            <x v="149"/>
            <x v="151"/>
            <x v="172"/>
            <x v="175"/>
            <x v="176"/>
            <x v="182"/>
            <x v="186"/>
            <x v="190"/>
            <x v="211"/>
            <x v="212"/>
            <x v="216"/>
            <x v="219"/>
            <x v="227"/>
            <x v="235"/>
            <x v="247"/>
            <x v="251"/>
            <x v="254"/>
            <x v="269"/>
            <x v="279"/>
            <x v="284"/>
            <x v="290"/>
            <x v="299"/>
            <x v="316"/>
            <x v="329"/>
            <x v="335"/>
            <x v="339"/>
            <x v="342"/>
            <x v="351"/>
            <x v="359"/>
            <x v="364"/>
            <x v="373"/>
            <x v="394"/>
            <x v="421"/>
          </reference>
        </references>
      </pivotArea>
    </format>
    <format dxfId="33921">
      <pivotArea dataOnly="0" labelOnly="1" fieldPosition="0">
        <references count="1">
          <reference field="1" count="50">
            <x v="5"/>
            <x v="25"/>
            <x v="29"/>
            <x v="46"/>
            <x v="71"/>
            <x v="74"/>
            <x v="75"/>
            <x v="78"/>
            <x v="80"/>
            <x v="82"/>
            <x v="94"/>
            <x v="98"/>
            <x v="99"/>
            <x v="100"/>
            <x v="105"/>
            <x v="112"/>
            <x v="146"/>
            <x v="148"/>
            <x v="160"/>
            <x v="162"/>
            <x v="163"/>
            <x v="164"/>
            <x v="165"/>
            <x v="168"/>
            <x v="171"/>
            <x v="203"/>
            <x v="208"/>
            <x v="215"/>
            <x v="224"/>
            <x v="250"/>
            <x v="253"/>
            <x v="266"/>
            <x v="270"/>
            <x v="272"/>
            <x v="273"/>
            <x v="276"/>
            <x v="282"/>
            <x v="293"/>
            <x v="302"/>
            <x v="304"/>
            <x v="321"/>
            <x v="325"/>
            <x v="326"/>
            <x v="346"/>
            <x v="380"/>
            <x v="397"/>
            <x v="405"/>
            <x v="414"/>
            <x v="416"/>
            <x v="424"/>
          </reference>
        </references>
      </pivotArea>
    </format>
    <format dxfId="33920">
      <pivotArea dataOnly="0" labelOnly="1" fieldPosition="0">
        <references count="1">
          <reference field="1" count="50">
            <x v="14"/>
            <x v="23"/>
            <x v="27"/>
            <x v="47"/>
            <x v="56"/>
            <x v="60"/>
            <x v="89"/>
            <x v="92"/>
            <x v="96"/>
            <x v="104"/>
            <x v="120"/>
            <x v="124"/>
            <x v="125"/>
            <x v="128"/>
            <x v="130"/>
            <x v="135"/>
            <x v="152"/>
            <x v="154"/>
            <x v="166"/>
            <x v="174"/>
            <x v="191"/>
            <x v="195"/>
            <x v="198"/>
            <x v="202"/>
            <x v="205"/>
            <x v="221"/>
            <x v="222"/>
            <x v="225"/>
            <x v="241"/>
            <x v="252"/>
            <x v="277"/>
            <x v="281"/>
            <x v="289"/>
            <x v="312"/>
            <x v="313"/>
            <x v="319"/>
            <x v="322"/>
            <x v="337"/>
            <x v="344"/>
            <x v="345"/>
            <x v="355"/>
            <x v="356"/>
            <x v="357"/>
            <x v="366"/>
            <x v="368"/>
            <x v="378"/>
            <x v="386"/>
            <x v="393"/>
            <x v="395"/>
            <x v="401"/>
          </reference>
        </references>
      </pivotArea>
    </format>
    <format dxfId="33919">
      <pivotArea dataOnly="0" labelOnly="1" fieldPosition="0">
        <references count="1">
          <reference field="1" count="50">
            <x v="3"/>
            <x v="4"/>
            <x v="6"/>
            <x v="7"/>
            <x v="28"/>
            <x v="33"/>
            <x v="50"/>
            <x v="63"/>
            <x v="91"/>
            <x v="95"/>
            <x v="97"/>
            <x v="111"/>
            <x v="119"/>
            <x v="134"/>
            <x v="136"/>
            <x v="140"/>
            <x v="144"/>
            <x v="155"/>
            <x v="156"/>
            <x v="157"/>
            <x v="169"/>
            <x v="177"/>
            <x v="187"/>
            <x v="189"/>
            <x v="197"/>
            <x v="207"/>
            <x v="209"/>
            <x v="210"/>
            <x v="238"/>
            <x v="239"/>
            <x v="240"/>
            <x v="274"/>
            <x v="275"/>
            <x v="283"/>
            <x v="287"/>
            <x v="307"/>
            <x v="310"/>
            <x v="311"/>
            <x v="324"/>
            <x v="327"/>
            <x v="333"/>
            <x v="334"/>
            <x v="336"/>
            <x v="340"/>
            <x v="347"/>
            <x v="371"/>
            <x v="381"/>
            <x v="407"/>
            <x v="412"/>
            <x v="413"/>
          </reference>
        </references>
      </pivotArea>
    </format>
    <format dxfId="33918">
      <pivotArea dataOnly="0" labelOnly="1" fieldPosition="0">
        <references count="1">
          <reference field="1" count="5">
            <x v="178"/>
            <x v="230"/>
            <x v="232"/>
            <x v="271"/>
            <x v="278"/>
          </reference>
        </references>
      </pivotArea>
    </format>
    <format dxfId="33917">
      <pivotArea field="1" type="button" dataOnly="0" labelOnly="1" outline="0" axis="axisRow" fieldPosition="0"/>
    </format>
    <format dxfId="33916">
      <pivotArea field="5" type="button" dataOnly="0" labelOnly="1" outline="0" axis="axisPage" fieldPosition="1"/>
    </format>
    <format dxfId="33915">
      <pivotArea field="5" type="button" dataOnly="0" labelOnly="1" outline="0" axis="axisPage" fieldPosition="1"/>
    </format>
  </formats>
  <conditionalFormats count="1">
    <conditionalFormat scope="data" priority="10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96E203-B9A5-4860-A8AA-DE4BE125C015}" name="Kontingenční tabulka VDO" cacheId="49" applyNumberFormats="0" applyBorderFormats="0" applyFontFormats="0" applyPatternFormats="0" applyAlignmentFormats="0" applyWidthHeightFormats="1" dataCaption="Hodnoty" grandTotalCaption="Celkem" updatedVersion="8" minRefreshableVersion="3" useAutoFormatting="1" rowGrandTotals="0" itemPrintTitles="1" createdVersion="4" indent="0" outline="1" outlineData="1" multipleFieldFilters="0" rowHeaderCaption="Jméno" colHeaderCaption="Hrací místa">
  <location ref="B7:K29" firstHeaderRow="1" firstDataRow="2" firstDataCol="1" rowPageCount="2" colPageCount="1"/>
  <pivotFields count="7">
    <pivotField axis="axisPage" multipleItemSelectionAllowed="1" showAll="0">
      <items count="51"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m="1" x="26"/>
        <item h="1" m="1" x="27"/>
        <item h="1" m="1" x="28"/>
        <item h="1" m="1" x="29"/>
        <item h="1" m="1" x="30"/>
        <item h="1" m="1" x="31"/>
        <item h="1" m="1" x="32"/>
        <item h="1" x="0"/>
        <item h="1" m="1" x="33"/>
        <item h="1" m="1" x="34"/>
        <item h="1" m="1" x="35"/>
        <item h="1" m="1" x="36"/>
        <item h="1" m="1" x="37"/>
        <item h="1" m="1" x="38"/>
        <item h="1" m="1" x="39"/>
        <item h="1" m="1" x="40"/>
        <item h="1" m="1" x="46"/>
        <item h="1" m="1" x="42"/>
        <item h="1" m="1" x="41"/>
        <item h="1" m="1" x="47"/>
        <item h="1" m="1" x="43"/>
        <item h="1" m="1" x="48"/>
        <item h="1" m="1" x="44"/>
        <item h="1" m="1" x="49"/>
        <item h="1" m="1" x="45"/>
        <item t="default"/>
      </items>
    </pivotField>
    <pivotField axis="axisRow" showAll="0" sortType="descending">
      <items count="780">
        <item m="1" x="291"/>
        <item m="1" x="437"/>
        <item m="1" x="481"/>
        <item m="1" x="472"/>
        <item m="1" x="562"/>
        <item m="1" x="681"/>
        <item m="1" x="461"/>
        <item m="1" x="371"/>
        <item m="1" x="673"/>
        <item m="1" x="698"/>
        <item x="30"/>
        <item m="1" x="630"/>
        <item m="1" x="500"/>
        <item m="1" x="464"/>
        <item m="1" x="660"/>
        <item m="1" x="335"/>
        <item m="1" x="393"/>
        <item m="1" x="548"/>
        <item m="1" x="578"/>
        <item m="1" x="117"/>
        <item m="1" x="693"/>
        <item m="1" x="569"/>
        <item m="1" x="520"/>
        <item m="1" x="514"/>
        <item m="1" x="273"/>
        <item m="1" x="545"/>
        <item m="1" x="627"/>
        <item m="1" x="729"/>
        <item m="1" x="446"/>
        <item m="1" x="427"/>
        <item x="72"/>
        <item x="51"/>
        <item m="1" x="453"/>
        <item m="1" x="680"/>
        <item m="1" x="192"/>
        <item m="1" x="587"/>
        <item m="1" x="651"/>
        <item m="1" x="502"/>
        <item m="1" x="407"/>
        <item m="1" x="386"/>
        <item m="1" x="102"/>
        <item x="38"/>
        <item m="1" x="558"/>
        <item m="1" x="577"/>
        <item m="1" x="552"/>
        <item m="1" x="580"/>
        <item m="1" x="430"/>
        <item m="1" x="355"/>
        <item x="18"/>
        <item x="91"/>
        <item m="1" x="727"/>
        <item m="1" x="312"/>
        <item m="1" x="414"/>
        <item m="1" x="457"/>
        <item m="1" x="579"/>
        <item m="1" x="715"/>
        <item m="1" x="319"/>
        <item m="1" x="475"/>
        <item m="1" x="366"/>
        <item m="1" x="128"/>
        <item m="1" x="287"/>
        <item m="1" x="647"/>
        <item m="1" x="531"/>
        <item m="1" x="492"/>
        <item m="1" x="589"/>
        <item m="1" x="295"/>
        <item m="1" x="741"/>
        <item m="1" x="203"/>
        <item m="1" x="738"/>
        <item m="1" x="325"/>
        <item m="1" x="679"/>
        <item m="1" x="438"/>
        <item m="1" x="436"/>
        <item m="1" x="129"/>
        <item m="1" x="330"/>
        <item m="1" x="674"/>
        <item m="1" x="696"/>
        <item m="1" x="626"/>
        <item m="1" x="431"/>
        <item m="1" x="688"/>
        <item m="1" x="522"/>
        <item m="1" x="279"/>
        <item m="1" x="283"/>
        <item m="1" x="533"/>
        <item m="1" x="546"/>
        <item m="1" x="596"/>
        <item m="1" x="560"/>
        <item m="1" x="334"/>
        <item m="1" x="423"/>
        <item m="1" x="654"/>
        <item m="1" x="360"/>
        <item m="1" x="555"/>
        <item m="1" x="739"/>
        <item m="1" x="139"/>
        <item m="1" x="556"/>
        <item m="1" x="494"/>
        <item m="1" x="550"/>
        <item m="1" x="643"/>
        <item m="1" x="554"/>
        <item m="1" x="717"/>
        <item m="1" x="352"/>
        <item m="1" x="512"/>
        <item m="1" x="724"/>
        <item m="1" x="605"/>
        <item m="1" x="460"/>
        <item m="1" x="621"/>
        <item m="1" x="309"/>
        <item m="1" x="376"/>
        <item m="1" x="620"/>
        <item m="1" x="505"/>
        <item m="1" x="663"/>
        <item m="1" x="581"/>
        <item m="1" x="694"/>
        <item m="1" x="337"/>
        <item m="1" x="606"/>
        <item m="1" x="616"/>
        <item m="1" x="341"/>
        <item m="1" x="534"/>
        <item m="1" x="186"/>
        <item m="1" x="280"/>
        <item m="1" x="705"/>
        <item m="1" x="358"/>
        <item m="1" x="695"/>
        <item m="1" x="753"/>
        <item m="1" x="495"/>
        <item m="1" x="613"/>
        <item m="1" x="676"/>
        <item x="6"/>
        <item m="1" x="543"/>
        <item m="1" x="699"/>
        <item m="1" x="373"/>
        <item m="1" x="173"/>
        <item m="1" x="344"/>
        <item m="1" x="619"/>
        <item m="1" x="667"/>
        <item m="1" x="387"/>
        <item m="1" x="274"/>
        <item x="17"/>
        <item m="1" x="501"/>
        <item m="1" x="402"/>
        <item m="1" x="573"/>
        <item m="1" x="415"/>
        <item m="1" x="316"/>
        <item m="1" x="285"/>
        <item m="1" x="686"/>
        <item m="1" x="768"/>
        <item m="1" x="597"/>
        <item m="1" x="455"/>
        <item m="1" x="774"/>
        <item m="1" x="317"/>
        <item m="1" x="347"/>
        <item m="1" x="658"/>
        <item m="1" x="590"/>
        <item m="1" x="184"/>
        <item m="1" x="305"/>
        <item m="1" x="413"/>
        <item m="1" x="635"/>
        <item m="1" x="491"/>
        <item x="29"/>
        <item m="1" x="324"/>
        <item m="1" x="632"/>
        <item m="1" x="158"/>
        <item m="1" x="447"/>
        <item m="1" x="327"/>
        <item m="1" x="511"/>
        <item m="1" x="445"/>
        <item m="1" x="564"/>
        <item m="1" x="146"/>
        <item m="1" x="726"/>
        <item m="1" x="744"/>
        <item m="1" x="321"/>
        <item m="1" x="628"/>
        <item m="1" x="289"/>
        <item m="1" x="584"/>
        <item m="1" x="618"/>
        <item m="1" x="408"/>
        <item m="1" x="288"/>
        <item m="1" x="477"/>
        <item m="1" x="418"/>
        <item m="1" x="331"/>
        <item m="1" x="303"/>
        <item m="1" x="96"/>
        <item m="1" x="523"/>
        <item m="1" x="623"/>
        <item m="1" x="467"/>
        <item m="1" x="677"/>
        <item m="1" x="406"/>
        <item m="1" x="359"/>
        <item m="1" x="662"/>
        <item m="1" x="636"/>
        <item m="1" x="489"/>
        <item m="1" x="470"/>
        <item m="1" x="356"/>
        <item m="1" x="742"/>
        <item m="1" x="130"/>
        <item m="1" x="756"/>
        <item m="1" x="561"/>
        <item m="1" x="301"/>
        <item m="1" x="509"/>
        <item m="1" x="598"/>
        <item m="1" x="706"/>
        <item m="1" x="707"/>
        <item m="1" x="725"/>
        <item m="1" x="454"/>
        <item m="1" x="722"/>
        <item m="1" x="401"/>
        <item x="27"/>
        <item m="1" x="690"/>
        <item m="1" x="397"/>
        <item m="1" x="399"/>
        <item m="1" x="709"/>
        <item m="1" x="711"/>
        <item m="1" x="429"/>
        <item x="15"/>
        <item m="1" x="304"/>
        <item m="1" x="588"/>
        <item m="1" x="435"/>
        <item m="1" x="403"/>
        <item m="1" x="563"/>
        <item m="1" x="456"/>
        <item m="1" x="595"/>
        <item m="1" x="763"/>
        <item m="1" x="655"/>
        <item x="83"/>
        <item m="1" x="764"/>
        <item m="1" x="424"/>
        <item m="1" x="485"/>
        <item m="1" x="518"/>
        <item x="40"/>
        <item x="24"/>
        <item m="1" x="374"/>
        <item m="1" x="762"/>
        <item m="1" x="575"/>
        <item m="1" x="728"/>
        <item m="1" x="701"/>
        <item m="1" x="723"/>
        <item m="1" x="633"/>
        <item m="1" x="478"/>
        <item m="1" x="601"/>
        <item m="1" x="322"/>
        <item m="1" x="761"/>
        <item m="1" x="671"/>
        <item m="1" x="665"/>
        <item m="1" x="103"/>
        <item m="1" x="217"/>
        <item m="1" x="100"/>
        <item m="1" x="697"/>
        <item m="1" x="731"/>
        <item x="26"/>
        <item m="1" x="290"/>
        <item m="1" x="612"/>
        <item m="1" x="313"/>
        <item m="1" x="735"/>
        <item m="1" x="687"/>
        <item m="1" x="499"/>
        <item m="1" x="576"/>
        <item m="1" x="758"/>
        <item m="1" x="368"/>
        <item m="1" x="750"/>
        <item m="1" x="615"/>
        <item m="1" x="528"/>
        <item m="1" x="638"/>
        <item m="1" x="484"/>
        <item m="1" x="642"/>
        <item m="1" x="521"/>
        <item m="1" x="678"/>
        <item m="1" x="306"/>
        <item m="1" x="568"/>
        <item m="1" x="277"/>
        <item m="1" x="468"/>
        <item m="1" x="504"/>
        <item m="1" x="684"/>
        <item m="1" x="719"/>
        <item m="1" x="778"/>
        <item m="1" x="732"/>
        <item m="1" x="382"/>
        <item m="1" x="384"/>
        <item m="1" x="529"/>
        <item m="1" x="412"/>
        <item m="1" x="542"/>
        <item m="1" x="166"/>
        <item m="1" x="691"/>
        <item m="1" x="513"/>
        <item m="1" x="441"/>
        <item m="1" x="634"/>
        <item m="1" x="473"/>
        <item m="1" x="614"/>
        <item m="1" x="685"/>
        <item m="1" x="379"/>
        <item m="1" x="444"/>
        <item m="1" x="310"/>
        <item x="7"/>
        <item m="1" x="594"/>
        <item m="1" x="510"/>
        <item x="37"/>
        <item m="1" x="377"/>
        <item m="1" x="760"/>
        <item m="1" x="648"/>
        <item m="1" x="497"/>
        <item m="1" x="607"/>
        <item m="1" x="592"/>
        <item m="1" x="532"/>
        <item m="1" x="490"/>
        <item m="1" x="458"/>
        <item m="1" x="296"/>
        <item m="1" x="315"/>
        <item m="1" x="434"/>
        <item m="1" x="549"/>
        <item m="1" x="449"/>
        <item m="1" x="157"/>
        <item m="1" x="357"/>
        <item m="1" x="553"/>
        <item m="1" x="527"/>
        <item m="1" x="666"/>
        <item m="1" x="503"/>
        <item m="1" x="769"/>
        <item m="1" x="617"/>
        <item x="57"/>
        <item m="1" x="452"/>
        <item m="1" x="345"/>
        <item x="77"/>
        <item m="1" x="571"/>
        <item m="1" x="683"/>
        <item x="60"/>
        <item m="1" x="759"/>
        <item m="1" x="395"/>
        <item m="1" x="439"/>
        <item m="1" x="582"/>
        <item m="1" x="572"/>
        <item m="1" x="328"/>
        <item m="1" x="765"/>
        <item m="1" x="583"/>
        <item x="1"/>
        <item m="1" x="703"/>
        <item m="1" x="459"/>
        <item m="1" x="483"/>
        <item m="1" x="353"/>
        <item m="1" x="364"/>
        <item m="1" x="410"/>
        <item m="1" x="721"/>
        <item m="1" x="710"/>
        <item x="39"/>
        <item m="1" x="496"/>
        <item m="1" x="104"/>
        <item m="1" x="388"/>
        <item m="1" x="339"/>
        <item m="1" x="297"/>
        <item m="1" x="463"/>
        <item m="1" x="372"/>
        <item m="1" x="689"/>
        <item m="1" x="611"/>
        <item m="1" x="404"/>
        <item m="1" x="300"/>
        <item m="1" x="775"/>
        <item m="1" x="508"/>
        <item m="1" x="669"/>
        <item m="1" x="570"/>
        <item m="1" x="637"/>
        <item m="1" x="754"/>
        <item m="1" x="745"/>
        <item m="1" x="479"/>
        <item x="85"/>
        <item m="1" x="326"/>
        <item m="1" x="126"/>
        <item m="1" x="350"/>
        <item m="1" x="488"/>
        <item m="1" x="692"/>
        <item m="1" x="515"/>
        <item m="1" x="308"/>
        <item m="1" x="275"/>
        <item m="1" x="565"/>
        <item m="1" x="391"/>
        <item m="1" x="708"/>
        <item m="1" x="320"/>
        <item m="1" x="649"/>
        <item m="1" x="650"/>
        <item m="1" x="539"/>
        <item m="1" x="419"/>
        <item m="1" x="385"/>
        <item m="1" x="567"/>
        <item m="1" x="294"/>
        <item m="1" x="482"/>
        <item m="1" x="604"/>
        <item m="1" x="318"/>
        <item m="1" x="208"/>
        <item m="1" x="196"/>
        <item m="1" x="281"/>
        <item m="1" x="469"/>
        <item x="89"/>
        <item m="1" x="108"/>
        <item m="1" x="349"/>
        <item m="1" x="101"/>
        <item x="9"/>
        <item m="1" x="394"/>
        <item m="1" x="476"/>
        <item m="1" x="365"/>
        <item m="1" x="591"/>
        <item m="1" x="547"/>
        <item x="82"/>
        <item m="1" x="480"/>
        <item x="11"/>
        <item m="1" x="421"/>
        <item x="10"/>
        <item x="23"/>
        <item m="1" x="519"/>
        <item m="1" x="664"/>
        <item m="1" x="544"/>
        <item m="1" x="354"/>
        <item m="1" x="311"/>
        <item m="1" x="282"/>
        <item m="1" x="537"/>
        <item m="1" x="286"/>
        <item m="1" x="398"/>
        <item m="1" x="420"/>
        <item m="1" x="351"/>
        <item m="1" x="730"/>
        <item m="1" x="381"/>
        <item m="1" x="284"/>
        <item m="1" x="188"/>
        <item m="1" x="631"/>
        <item m="1" x="417"/>
        <item m="1" x="559"/>
        <item m="1" x="348"/>
        <item m="1" x="700"/>
        <item m="1" x="367"/>
        <item m="1" x="574"/>
        <item m="1" x="448"/>
        <item x="0"/>
        <item m="1" x="443"/>
        <item m="1" x="272"/>
        <item m="1" x="720"/>
        <item x="2"/>
        <item m="1" x="586"/>
        <item x="34"/>
        <item x="19"/>
        <item m="1" x="178"/>
        <item x="73"/>
        <item m="1" x="462"/>
        <item m="1" x="672"/>
        <item m="1" x="525"/>
        <item m="1" x="757"/>
        <item m="1" x="639"/>
        <item x="32"/>
        <item m="1" x="713"/>
        <item m="1" x="106"/>
        <item m="1" x="131"/>
        <item x="59"/>
        <item m="1" x="718"/>
        <item m="1" x="121"/>
        <item m="1" x="120"/>
        <item m="1" x="336"/>
        <item m="1" x="159"/>
        <item m="1" x="342"/>
        <item x="48"/>
        <item m="1" x="422"/>
        <item m="1" x="299"/>
        <item x="68"/>
        <item m="1" x="278"/>
        <item m="1" x="670"/>
        <item m="1" x="229"/>
        <item m="1" x="751"/>
        <item m="1" x="541"/>
        <item m="1" x="314"/>
        <item m="1" x="149"/>
        <item m="1" x="119"/>
        <item m="1" x="237"/>
        <item m="1" x="227"/>
        <item m="1" x="134"/>
        <item m="1" x="137"/>
        <item x="70"/>
        <item x="78"/>
        <item m="1" x="645"/>
        <item x="52"/>
        <item m="1" x="122"/>
        <item m="1" x="118"/>
        <item m="1" x="145"/>
        <item m="1" x="392"/>
        <item m="1" x="486"/>
        <item m="1" x="736"/>
        <item m="1" x="225"/>
        <item m="1" x="197"/>
        <item m="1" x="714"/>
        <item x="86"/>
        <item x="67"/>
        <item m="1" x="450"/>
        <item x="35"/>
        <item m="1" x="426"/>
        <item m="1" x="389"/>
        <item m="1" x="428"/>
        <item m="1" x="733"/>
        <item m="1" x="185"/>
        <item m="1" x="755"/>
        <item x="90"/>
        <item m="1" x="233"/>
        <item m="1" x="141"/>
        <item m="1" x="142"/>
        <item m="1" x="242"/>
        <item m="1" x="167"/>
        <item m="1" x="493"/>
        <item x="55"/>
        <item m="1" x="105"/>
        <item m="1" x="369"/>
        <item m="1" x="95"/>
        <item m="1" x="516"/>
        <item m="1" x="622"/>
        <item m="1" x="116"/>
        <item x="14"/>
        <item x="84"/>
        <item m="1" x="187"/>
        <item x="93"/>
        <item x="46"/>
        <item m="1" x="221"/>
        <item m="1" x="610"/>
        <item m="1" x="411"/>
        <item x="41"/>
        <item m="1" x="234"/>
        <item m="1" x="180"/>
        <item m="1" x="293"/>
        <item m="1" x="396"/>
        <item m="1" x="135"/>
        <item m="1" x="224"/>
        <item x="5"/>
        <item m="1" x="682"/>
        <item m="1" x="442"/>
        <item m="1" x="98"/>
        <item m="1" x="236"/>
        <item m="1" x="97"/>
        <item m="1" x="107"/>
        <item m="1" x="661"/>
        <item m="1" x="378"/>
        <item m="1" x="127"/>
        <item m="1" x="177"/>
        <item m="1" x="440"/>
        <item m="1" x="124"/>
        <item x="20"/>
        <item m="1" x="702"/>
        <item m="1" x="370"/>
        <item m="1" x="329"/>
        <item x="4"/>
        <item m="1" x="640"/>
        <item m="1" x="307"/>
        <item m="1" x="416"/>
        <item m="1" x="624"/>
        <item m="1" x="551"/>
        <item m="1" x="747"/>
        <item m="1" x="609"/>
        <item m="1" x="652"/>
        <item m="1" x="675"/>
        <item m="1" x="668"/>
        <item m="1" x="235"/>
        <item m="1" x="600"/>
        <item m="1" x="191"/>
        <item x="33"/>
        <item m="1" x="380"/>
        <item m="1" x="343"/>
        <item m="1" x="362"/>
        <item m="1" x="175"/>
        <item x="69"/>
        <item m="1" x="258"/>
        <item x="3"/>
        <item m="1" x="340"/>
        <item x="22"/>
        <item x="13"/>
        <item x="63"/>
        <item m="1" x="451"/>
        <item m="1" x="625"/>
        <item m="1" x="466"/>
        <item m="1" x="383"/>
        <item m="1" x="409"/>
        <item m="1" x="653"/>
        <item m="1" x="211"/>
        <item m="1" x="151"/>
        <item m="1" x="748"/>
        <item m="1" x="771"/>
        <item m="1" x="405"/>
        <item m="1" x="740"/>
        <item m="1" x="471"/>
        <item m="1" x="433"/>
        <item x="81"/>
        <item m="1" x="302"/>
        <item m="1" x="115"/>
        <item m="1" x="111"/>
        <item x="28"/>
        <item m="1" x="182"/>
        <item m="1" x="346"/>
        <item m="1" x="465"/>
        <item m="1" x="132"/>
        <item m="1" x="222"/>
        <item m="1" x="524"/>
        <item x="12"/>
        <item x="94"/>
        <item m="1" x="248"/>
        <item m="1" x="136"/>
        <item m="1" x="240"/>
        <item m="1" x="123"/>
        <item m="1" x="390"/>
        <item x="25"/>
        <item x="16"/>
        <item m="1" x="746"/>
        <item m="1" x="644"/>
        <item m="1" x="99"/>
        <item m="1" x="737"/>
        <item m="1" x="199"/>
        <item m="1" x="147"/>
        <item m="1" x="125"/>
        <item m="1" x="183"/>
        <item m="1" x="252"/>
        <item m="1" x="752"/>
        <item m="1" x="363"/>
        <item m="1" x="487"/>
        <item m="1" x="498"/>
        <item m="1" x="425"/>
        <item m="1" x="629"/>
        <item m="1" x="338"/>
        <item x="31"/>
        <item x="47"/>
        <item x="43"/>
        <item m="1" x="270"/>
        <item m="1" x="112"/>
        <item x="36"/>
        <item m="1" x="603"/>
        <item m="1" x="657"/>
        <item m="1" x="767"/>
        <item m="1" x="585"/>
        <item m="1" x="323"/>
        <item m="1" x="361"/>
        <item m="1" x="749"/>
        <item m="1" x="133"/>
        <item m="1" x="400"/>
        <item m="1" x="770"/>
        <item m="1" x="566"/>
        <item m="1" x="608"/>
        <item m="1" x="599"/>
        <item m="1" x="716"/>
        <item x="71"/>
        <item m="1" x="507"/>
        <item m="1" x="776"/>
        <item m="1" x="659"/>
        <item m="1" x="743"/>
        <item m="1" x="169"/>
        <item m="1" x="154"/>
        <item m="1" x="143"/>
        <item m="1" x="257"/>
        <item m="1" x="734"/>
        <item m="1" x="298"/>
        <item m="1" x="773"/>
        <item m="1" x="517"/>
        <item m="1" x="593"/>
        <item m="1" x="772"/>
        <item m="1" x="144"/>
        <item m="1" x="110"/>
        <item m="1" x="766"/>
        <item m="1" x="160"/>
        <item m="1" x="332"/>
        <item m="1" x="536"/>
        <item m="1" x="153"/>
        <item m="1" x="530"/>
        <item m="1" x="538"/>
        <item m="1" x="557"/>
        <item m="1" x="712"/>
        <item m="1" x="704"/>
        <item m="1" x="535"/>
        <item m="1" x="375"/>
        <item m="1" x="540"/>
        <item m="1" x="646"/>
        <item m="1" x="474"/>
        <item m="1" x="656"/>
        <item m="1" x="526"/>
        <item m="1" x="641"/>
        <item m="1" x="432"/>
        <item m="1" x="210"/>
        <item m="1" x="150"/>
        <item m="1" x="333"/>
        <item x="87"/>
        <item x="88"/>
        <item m="1" x="209"/>
        <item m="1" x="152"/>
        <item x="61"/>
        <item x="65"/>
        <item x="44"/>
        <item m="1" x="114"/>
        <item x="45"/>
        <item x="54"/>
        <item m="1" x="109"/>
        <item x="80"/>
        <item m="1" x="113"/>
        <item x="50"/>
        <item x="42"/>
        <item x="75"/>
        <item m="1" x="777"/>
        <item m="1" x="138"/>
        <item m="1" x="140"/>
        <item m="1" x="148"/>
        <item m="1" x="155"/>
        <item m="1" x="156"/>
        <item x="21"/>
        <item m="1" x="161"/>
        <item x="56"/>
        <item m="1" x="162"/>
        <item m="1" x="163"/>
        <item m="1" x="164"/>
        <item m="1" x="165"/>
        <item m="1" x="168"/>
        <item m="1" x="170"/>
        <item m="1" x="171"/>
        <item m="1" x="172"/>
        <item x="92"/>
        <item m="1" x="174"/>
        <item m="1" x="176"/>
        <item m="1" x="179"/>
        <item m="1" x="181"/>
        <item m="1" x="189"/>
        <item m="1" x="190"/>
        <item m="1" x="193"/>
        <item m="1" x="194"/>
        <item m="1" x="195"/>
        <item m="1" x="266"/>
        <item m="1" x="198"/>
        <item m="1" x="200"/>
        <item m="1" x="201"/>
        <item m="1" x="202"/>
        <item m="1" x="204"/>
        <item m="1" x="205"/>
        <item m="1" x="206"/>
        <item m="1" x="207"/>
        <item m="1" x="212"/>
        <item m="1" x="213"/>
        <item m="1" x="267"/>
        <item x="64"/>
        <item m="1" x="215"/>
        <item m="1" x="216"/>
        <item m="1" x="218"/>
        <item m="1" x="219"/>
        <item m="1" x="220"/>
        <item m="1" x="268"/>
        <item m="1" x="223"/>
        <item x="58"/>
        <item m="1" x="226"/>
        <item m="1" x="228"/>
        <item m="1" x="230"/>
        <item m="1" x="231"/>
        <item m="1" x="214"/>
        <item m="1" x="232"/>
        <item m="1" x="269"/>
        <item m="1" x="238"/>
        <item m="1" x="239"/>
        <item m="1" x="241"/>
        <item m="1" x="243"/>
        <item m="1" x="244"/>
        <item m="1" x="245"/>
        <item x="74"/>
        <item x="53"/>
        <item m="1" x="246"/>
        <item m="1" x="247"/>
        <item m="1" x="249"/>
        <item m="1" x="250"/>
        <item m="1" x="251"/>
        <item x="76"/>
        <item m="1" x="506"/>
        <item m="1" x="292"/>
        <item m="1" x="276"/>
        <item m="1" x="602"/>
        <item m="1" x="253"/>
        <item m="1" x="254"/>
        <item m="1" x="255"/>
        <item m="1" x="256"/>
        <item m="1" x="259"/>
        <item m="1" x="260"/>
        <item m="1" x="261"/>
        <item m="1" x="262"/>
        <item m="1" x="263"/>
        <item m="1" x="264"/>
        <item m="1" x="271"/>
        <item m="1" x="265"/>
        <item x="8"/>
        <item x="49"/>
        <item x="62"/>
        <item x="66"/>
        <item x="7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Col" multipleItemSelectionAllowed="1" showAll="0" sortType="ascending">
      <items count="51">
        <item h="1" m="1" x="42"/>
        <item h="1" m="1" x="29"/>
        <item h="1" m="1" x="37"/>
        <item h="1" x="0"/>
        <item h="1" m="1" x="11"/>
        <item h="1" m="1" x="16"/>
        <item h="1" m="1" x="45"/>
        <item h="1" m="1" x="20"/>
        <item h="1" m="1" x="46"/>
        <item h="1" m="1" x="28"/>
        <item h="1" m="1" x="43"/>
        <item h="1" m="1" x="35"/>
        <item h="1" m="1" x="21"/>
        <item h="1" m="1" x="17"/>
        <item h="1" m="1" x="33"/>
        <item n="08-SPORTBOWLING" h="1" m="1" x="39"/>
        <item h="1" m="1" x="40"/>
        <item h="1" m="1" x="34"/>
        <item h="1" m="1" x="44"/>
        <item h="1" m="1" x="22"/>
        <item h="1" m="1" x="24"/>
        <item h="1" m="1" x="36"/>
        <item x="6"/>
        <item x="2"/>
        <item h="1" m="1" x="25"/>
        <item h="1" m="1" x="32"/>
        <item h="1" m="1" x="38"/>
        <item x="8"/>
        <item x="7"/>
        <item h="1" m="1" x="23"/>
        <item h="1" m="1" x="15"/>
        <item x="3"/>
        <item h="1" m="1" x="13"/>
        <item h="1" m="1" x="30"/>
        <item h="1" m="1" x="26"/>
        <item h="1" m="1" x="14"/>
        <item x="5"/>
        <item h="1" m="1" x="48"/>
        <item h="1" m="1" x="19"/>
        <item m="1" x="10"/>
        <item h="1" m="1" x="47"/>
        <item h="1" m="1" x="12"/>
        <item x="4"/>
        <item x="1"/>
        <item h="1" m="1" x="18"/>
        <item h="1" m="1" x="27"/>
        <item h="1" m="1" x="41"/>
        <item h="1" m="1" x="31"/>
        <item h="1" m="1" x="49"/>
        <item h="1" x="9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</pivotFields>
  <rowFields count="1">
    <field x="1"/>
  </rowFields>
  <rowItems count="21">
    <i>
      <x v="563"/>
    </i>
    <i>
      <x v="332"/>
    </i>
    <i>
      <x v="31"/>
    </i>
    <i>
      <x v="294"/>
    </i>
    <i>
      <x v="10"/>
    </i>
    <i>
      <x v="291"/>
    </i>
    <i>
      <x v="614"/>
    </i>
    <i>
      <x v="559"/>
    </i>
    <i>
      <x v="507"/>
    </i>
    <i>
      <x v="499"/>
    </i>
    <i>
      <x v="213"/>
    </i>
    <i>
      <x v="510"/>
    </i>
    <i>
      <x v="677"/>
    </i>
    <i>
      <x v="158"/>
    </i>
    <i>
      <x v="137"/>
    </i>
    <i>
      <x v="678"/>
    </i>
    <i>
      <x v="127"/>
    </i>
    <i>
      <x v="687"/>
    </i>
    <i>
      <x v="750"/>
    </i>
    <i>
      <x v="431"/>
    </i>
    <i>
      <x v="446"/>
    </i>
  </rowItems>
  <colFields count="1">
    <field x="4"/>
  </colFields>
  <colItems count="9">
    <i>
      <x v="22"/>
    </i>
    <i>
      <x v="23"/>
    </i>
    <i>
      <x v="27"/>
    </i>
    <i>
      <x v="28"/>
    </i>
    <i>
      <x v="31"/>
    </i>
    <i>
      <x v="36"/>
    </i>
    <i>
      <x v="42"/>
    </i>
    <i>
      <x v="43"/>
    </i>
    <i t="grand">
      <x/>
    </i>
  </colItems>
  <pageFields count="2">
    <pageField fld="0" hier="-1"/>
    <pageField fld="5" item="0" hier="-1"/>
  </pageFields>
  <dataFields count="1">
    <dataField name=" " fld="3" subtotal="count" baseField="0" baseItem="0"/>
  </dataFields>
  <formats count="31">
    <format dxfId="33914">
      <pivotArea field="0" type="button" dataOnly="0" labelOnly="1" outline="0" axis="axisPage" fieldPosition="0"/>
    </format>
    <format dxfId="33913">
      <pivotArea type="origin" dataOnly="0" labelOnly="1" outline="0" fieldPosition="0"/>
    </format>
    <format dxfId="33912">
      <pivotArea field="1" type="button" dataOnly="0" labelOnly="1" outline="0" axis="axisRow" fieldPosition="0"/>
    </format>
    <format dxfId="33911">
      <pivotArea field="4" type="button" dataOnly="0" labelOnly="1" outline="0" axis="axisCol" fieldPosition="0"/>
    </format>
    <format dxfId="33910">
      <pivotArea type="topRight" dataOnly="0" labelOnly="1" outline="0" fieldPosition="0"/>
    </format>
    <format dxfId="33909">
      <pivotArea type="all" dataOnly="0" outline="0" fieldPosition="0"/>
    </format>
    <format dxfId="33908">
      <pivotArea field="0" type="button" dataOnly="0" labelOnly="1" outline="0" axis="axisPage" fieldPosition="0"/>
    </format>
    <format dxfId="33907">
      <pivotArea field="1" type="button" dataOnly="0" labelOnly="1" outline="0" axis="axisRow" fieldPosition="0"/>
    </format>
    <format dxfId="33906">
      <pivotArea dataOnly="0" labelOnly="1" fieldPosition="0">
        <references count="1">
          <reference field="1" count="47">
            <x v="15"/>
            <x v="17"/>
            <x v="18"/>
            <x v="29"/>
            <x v="39"/>
            <x v="58"/>
            <x v="66"/>
            <x v="68"/>
            <x v="71"/>
            <x v="75"/>
            <x v="77"/>
            <x v="90"/>
            <x v="92"/>
            <x v="99"/>
            <x v="100"/>
            <x v="101"/>
            <x v="102"/>
            <x v="105"/>
            <x v="106"/>
            <x v="122"/>
            <x v="176"/>
            <x v="186"/>
            <x v="188"/>
            <x v="196"/>
            <x v="200"/>
            <x v="211"/>
            <x v="218"/>
            <x v="256"/>
            <x v="289"/>
            <x v="290"/>
            <x v="292"/>
            <x v="293"/>
            <x v="300"/>
            <x v="318"/>
            <x v="321"/>
            <x v="325"/>
            <x v="329"/>
            <x v="331"/>
            <x v="348"/>
            <x v="364"/>
            <x v="382"/>
            <x v="383"/>
            <x v="390"/>
            <x v="394"/>
            <x v="406"/>
            <x v="415"/>
            <x v="417"/>
          </reference>
        </references>
      </pivotArea>
    </format>
    <format dxfId="33905">
      <pivotArea type="all" dataOnly="0" outline="0" fieldPosition="0"/>
    </format>
    <format dxfId="33904">
      <pivotArea field="1" type="button" dataOnly="0" labelOnly="1" outline="0" axis="axisRow" fieldPosition="0"/>
    </format>
    <format dxfId="33903">
      <pivotArea dataOnly="0" labelOnly="1" fieldPosition="0">
        <references count="1">
          <reference field="4" count="11">
            <x v="4"/>
            <x v="5"/>
            <x v="7"/>
            <x v="9"/>
            <x v="10"/>
            <x v="12"/>
            <x v="13"/>
            <x v="15"/>
            <x v="17"/>
            <x v="18"/>
            <x v="21"/>
          </reference>
        </references>
      </pivotArea>
    </format>
    <format dxfId="33902">
      <pivotArea dataOnly="0" labelOnly="1" grandCol="1" outline="0" fieldPosition="0"/>
    </format>
    <format dxfId="33901">
      <pivotArea collapsedLevelsAreSubtotals="1" fieldPosition="0">
        <references count="1">
          <reference field="1" count="3">
            <x v="18"/>
            <x v="331"/>
            <x v="383"/>
          </reference>
        </references>
      </pivotArea>
    </format>
    <format dxfId="33900">
      <pivotArea dataOnly="0" labelOnly="1" fieldPosition="0">
        <references count="1">
          <reference field="1" count="3">
            <x v="18"/>
            <x v="331"/>
            <x v="383"/>
          </reference>
        </references>
      </pivotArea>
    </format>
    <format dxfId="33899">
      <pivotArea dataOnly="0" labelOnly="1" fieldPosition="0">
        <references count="1">
          <reference field="1" count="47">
            <x v="15"/>
            <x v="17"/>
            <x v="18"/>
            <x v="29"/>
            <x v="39"/>
            <x v="58"/>
            <x v="66"/>
            <x v="68"/>
            <x v="71"/>
            <x v="75"/>
            <x v="77"/>
            <x v="90"/>
            <x v="92"/>
            <x v="99"/>
            <x v="100"/>
            <x v="101"/>
            <x v="102"/>
            <x v="105"/>
            <x v="106"/>
            <x v="122"/>
            <x v="176"/>
            <x v="186"/>
            <x v="188"/>
            <x v="196"/>
            <x v="200"/>
            <x v="211"/>
            <x v="218"/>
            <x v="256"/>
            <x v="289"/>
            <x v="290"/>
            <x v="292"/>
            <x v="293"/>
            <x v="300"/>
            <x v="318"/>
            <x v="321"/>
            <x v="325"/>
            <x v="329"/>
            <x v="331"/>
            <x v="348"/>
            <x v="364"/>
            <x v="382"/>
            <x v="383"/>
            <x v="390"/>
            <x v="394"/>
            <x v="406"/>
            <x v="415"/>
            <x v="417"/>
          </reference>
        </references>
      </pivotArea>
    </format>
    <format dxfId="33898">
      <pivotArea field="0" type="button" dataOnly="0" labelOnly="1" outline="0" axis="axisPage" fieldPosition="0"/>
    </format>
    <format dxfId="33897">
      <pivotArea field="0" type="button" dataOnly="0" labelOnly="1" outline="0" axis="axisPage" fieldPosition="0"/>
    </format>
    <format dxfId="33896">
      <pivotArea dataOnly="0" labelOnly="1" fieldPosition="0">
        <references count="1">
          <reference field="1" count="21">
            <x v="21"/>
            <x v="25"/>
            <x v="58"/>
            <x v="75"/>
            <x v="77"/>
            <x v="92"/>
            <x v="99"/>
            <x v="102"/>
            <x v="105"/>
            <x v="176"/>
            <x v="186"/>
            <x v="200"/>
            <x v="284"/>
            <x v="289"/>
            <x v="290"/>
            <x v="293"/>
            <x v="321"/>
            <x v="325"/>
            <x v="329"/>
            <x v="364"/>
            <x v="417"/>
          </reference>
        </references>
      </pivotArea>
    </format>
    <format dxfId="33895">
      <pivotArea dataOnly="0" labelOnly="1" grandRow="1" outline="0" fieldPosition="0"/>
    </format>
    <format dxfId="33894">
      <pivotArea field="0" type="button" dataOnly="0" labelOnly="1" outline="0" axis="axisPage" fieldPosition="0"/>
    </format>
    <format dxfId="33893">
      <pivotArea type="origin" dataOnly="0" labelOnly="1" outline="0" fieldPosition="0"/>
    </format>
    <format dxfId="33892">
      <pivotArea dataOnly="0" labelOnly="1" fieldPosition="0">
        <references count="1">
          <reference field="1" count="50">
            <x v="2"/>
            <x v="15"/>
            <x v="17"/>
            <x v="18"/>
            <x v="21"/>
            <x v="24"/>
            <x v="35"/>
            <x v="61"/>
            <x v="66"/>
            <x v="68"/>
            <x v="77"/>
            <x v="90"/>
            <x v="102"/>
            <x v="107"/>
            <x v="122"/>
            <x v="126"/>
            <x v="138"/>
            <x v="147"/>
            <x v="159"/>
            <x v="179"/>
            <x v="185"/>
            <x v="188"/>
            <x v="196"/>
            <x v="199"/>
            <x v="200"/>
            <x v="217"/>
            <x v="218"/>
            <x v="249"/>
            <x v="256"/>
            <x v="260"/>
            <x v="263"/>
            <x v="285"/>
            <x v="286"/>
            <x v="292"/>
            <x v="300"/>
            <x v="301"/>
            <x v="305"/>
            <x v="318"/>
            <x v="330"/>
            <x v="331"/>
            <x v="348"/>
            <x v="370"/>
            <x v="382"/>
            <x v="383"/>
            <x v="390"/>
            <x v="399"/>
            <x v="406"/>
            <x v="415"/>
            <x v="417"/>
            <x v="419"/>
          </reference>
        </references>
      </pivotArea>
    </format>
    <format dxfId="33891">
      <pivotArea dataOnly="0" labelOnly="1" fieldPosition="0">
        <references count="1">
          <reference field="1" count="50">
            <x v="12"/>
            <x v="20"/>
            <x v="26"/>
            <x v="37"/>
            <x v="38"/>
            <x v="39"/>
            <x v="42"/>
            <x v="43"/>
            <x v="57"/>
            <x v="58"/>
            <x v="62"/>
            <x v="72"/>
            <x v="101"/>
            <x v="106"/>
            <x v="108"/>
            <x v="121"/>
            <x v="142"/>
            <x v="149"/>
            <x v="151"/>
            <x v="172"/>
            <x v="175"/>
            <x v="176"/>
            <x v="182"/>
            <x v="186"/>
            <x v="190"/>
            <x v="211"/>
            <x v="212"/>
            <x v="216"/>
            <x v="219"/>
            <x v="227"/>
            <x v="235"/>
            <x v="247"/>
            <x v="251"/>
            <x v="254"/>
            <x v="269"/>
            <x v="279"/>
            <x v="284"/>
            <x v="290"/>
            <x v="299"/>
            <x v="316"/>
            <x v="329"/>
            <x v="335"/>
            <x v="339"/>
            <x v="342"/>
            <x v="351"/>
            <x v="359"/>
            <x v="364"/>
            <x v="373"/>
            <x v="394"/>
            <x v="421"/>
          </reference>
        </references>
      </pivotArea>
    </format>
    <format dxfId="33890">
      <pivotArea dataOnly="0" labelOnly="1" fieldPosition="0">
        <references count="1">
          <reference field="1" count="50">
            <x v="5"/>
            <x v="25"/>
            <x v="29"/>
            <x v="46"/>
            <x v="71"/>
            <x v="74"/>
            <x v="75"/>
            <x v="78"/>
            <x v="80"/>
            <x v="82"/>
            <x v="94"/>
            <x v="98"/>
            <x v="99"/>
            <x v="100"/>
            <x v="105"/>
            <x v="112"/>
            <x v="146"/>
            <x v="148"/>
            <x v="160"/>
            <x v="162"/>
            <x v="163"/>
            <x v="164"/>
            <x v="165"/>
            <x v="168"/>
            <x v="171"/>
            <x v="203"/>
            <x v="208"/>
            <x v="215"/>
            <x v="224"/>
            <x v="250"/>
            <x v="253"/>
            <x v="266"/>
            <x v="270"/>
            <x v="272"/>
            <x v="273"/>
            <x v="276"/>
            <x v="282"/>
            <x v="293"/>
            <x v="302"/>
            <x v="304"/>
            <x v="321"/>
            <x v="325"/>
            <x v="326"/>
            <x v="346"/>
            <x v="380"/>
            <x v="397"/>
            <x v="405"/>
            <x v="414"/>
            <x v="416"/>
            <x v="424"/>
          </reference>
        </references>
      </pivotArea>
    </format>
    <format dxfId="33889">
      <pivotArea dataOnly="0" labelOnly="1" fieldPosition="0">
        <references count="1">
          <reference field="1" count="50">
            <x v="14"/>
            <x v="23"/>
            <x v="27"/>
            <x v="47"/>
            <x v="56"/>
            <x v="60"/>
            <x v="89"/>
            <x v="92"/>
            <x v="96"/>
            <x v="104"/>
            <x v="120"/>
            <x v="124"/>
            <x v="125"/>
            <x v="128"/>
            <x v="130"/>
            <x v="135"/>
            <x v="152"/>
            <x v="154"/>
            <x v="166"/>
            <x v="174"/>
            <x v="191"/>
            <x v="195"/>
            <x v="198"/>
            <x v="202"/>
            <x v="205"/>
            <x v="221"/>
            <x v="222"/>
            <x v="225"/>
            <x v="241"/>
            <x v="252"/>
            <x v="277"/>
            <x v="281"/>
            <x v="289"/>
            <x v="312"/>
            <x v="313"/>
            <x v="319"/>
            <x v="322"/>
            <x v="337"/>
            <x v="344"/>
            <x v="345"/>
            <x v="355"/>
            <x v="356"/>
            <x v="357"/>
            <x v="366"/>
            <x v="368"/>
            <x v="378"/>
            <x v="386"/>
            <x v="393"/>
            <x v="395"/>
            <x v="401"/>
          </reference>
        </references>
      </pivotArea>
    </format>
    <format dxfId="33888">
      <pivotArea dataOnly="0" labelOnly="1" fieldPosition="0">
        <references count="1">
          <reference field="1" count="50">
            <x v="3"/>
            <x v="4"/>
            <x v="6"/>
            <x v="7"/>
            <x v="28"/>
            <x v="33"/>
            <x v="50"/>
            <x v="63"/>
            <x v="91"/>
            <x v="95"/>
            <x v="97"/>
            <x v="111"/>
            <x v="119"/>
            <x v="134"/>
            <x v="136"/>
            <x v="140"/>
            <x v="144"/>
            <x v="155"/>
            <x v="156"/>
            <x v="157"/>
            <x v="169"/>
            <x v="177"/>
            <x v="187"/>
            <x v="189"/>
            <x v="197"/>
            <x v="207"/>
            <x v="209"/>
            <x v="210"/>
            <x v="238"/>
            <x v="239"/>
            <x v="240"/>
            <x v="274"/>
            <x v="275"/>
            <x v="283"/>
            <x v="287"/>
            <x v="307"/>
            <x v="310"/>
            <x v="311"/>
            <x v="324"/>
            <x v="327"/>
            <x v="333"/>
            <x v="334"/>
            <x v="336"/>
            <x v="340"/>
            <x v="347"/>
            <x v="371"/>
            <x v="381"/>
            <x v="407"/>
            <x v="412"/>
            <x v="413"/>
          </reference>
        </references>
      </pivotArea>
    </format>
    <format dxfId="33887">
      <pivotArea dataOnly="0" labelOnly="1" fieldPosition="0">
        <references count="1">
          <reference field="1" count="5">
            <x v="178"/>
            <x v="230"/>
            <x v="232"/>
            <x v="271"/>
            <x v="278"/>
          </reference>
        </references>
      </pivotArea>
    </format>
    <format dxfId="33886">
      <pivotArea field="1" type="button" dataOnly="0" labelOnly="1" outline="0" axis="axisRow" fieldPosition="0"/>
    </format>
    <format dxfId="33885">
      <pivotArea field="5" type="button" dataOnly="0" labelOnly="1" outline="0" axis="axisPage" fieldPosition="1"/>
    </format>
    <format dxfId="33884">
      <pivotArea field="5" type="button" dataOnly="0" labelOnly="1" outline="0" axis="axisPage" fieldPosition="1"/>
    </format>
  </formats>
  <conditionalFormats count="1">
    <conditionalFormat scope="data" priority="11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9261FC-3D13-4274-BBC3-E56011A4F99E}" name="Kontingenční tabulka 3" cacheId="54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J14:L15" firstHeaderRow="0" firstDataRow="1" firstDataCol="1" rowPageCount="1" colPageCount="1"/>
  <pivotFields count="4">
    <pivotField axis="axisRow" showAll="0" sortType="descending">
      <items count="235">
        <item x="0"/>
        <item m="1" x="116"/>
        <item m="1" x="221"/>
        <item m="1" x="104"/>
        <item m="1" x="145"/>
        <item m="1" x="142"/>
        <item m="1" x="177"/>
        <item m="1" x="102"/>
        <item m="1" x="217"/>
        <item m="1" x="106"/>
        <item m="1" x="126"/>
        <item m="1" x="84"/>
        <item m="1" x="172"/>
        <item m="1" x="121"/>
        <item m="1" x="193"/>
        <item m="1" x="143"/>
        <item m="1" x="201"/>
        <item m="1" x="107"/>
        <item m="1" x="168"/>
        <item m="1" x="118"/>
        <item m="1" x="165"/>
        <item m="1" x="160"/>
        <item m="1" x="127"/>
        <item m="1" x="166"/>
        <item m="1" x="195"/>
        <item m="1" x="157"/>
        <item m="1" x="197"/>
        <item m="1" x="178"/>
        <item m="1" x="159"/>
        <item m="1" x="88"/>
        <item m="1" x="223"/>
        <item m="1" x="227"/>
        <item m="1" x="226"/>
        <item m="1" x="123"/>
        <item m="1" x="182"/>
        <item m="1" x="87"/>
        <item m="1" x="181"/>
        <item m="1" x="108"/>
        <item m="1" x="110"/>
        <item m="1" x="205"/>
        <item m="1" x="149"/>
        <item m="1" x="111"/>
        <item m="1" x="204"/>
        <item m="1" x="138"/>
        <item m="1" x="212"/>
        <item m="1" x="94"/>
        <item m="1" x="153"/>
        <item m="1" x="119"/>
        <item m="1" x="186"/>
        <item m="1" x="191"/>
        <item m="1" x="133"/>
        <item m="1" x="208"/>
        <item m="1" x="96"/>
        <item m="1" x="105"/>
        <item m="1" x="233"/>
        <item m="1" x="80"/>
        <item m="1" x="167"/>
        <item m="1" x="200"/>
        <item m="1" x="171"/>
        <item m="1" x="158"/>
        <item m="1" x="135"/>
        <item m="1" x="211"/>
        <item m="1" x="150"/>
        <item m="1" x="115"/>
        <item m="1" x="194"/>
        <item m="1" x="134"/>
        <item m="1" x="109"/>
        <item m="1" x="98"/>
        <item m="1" x="136"/>
        <item m="1" x="185"/>
        <item m="1" x="147"/>
        <item m="1" x="117"/>
        <item x="1"/>
        <item m="1" x="137"/>
        <item m="1" x="156"/>
        <item m="1" x="89"/>
        <item m="1" x="175"/>
        <item m="1" x="122"/>
        <item m="1" x="219"/>
        <item m="1" x="132"/>
        <item m="1" x="184"/>
        <item m="1" x="231"/>
        <item m="1" x="114"/>
        <item m="1" x="207"/>
        <item m="1" x="202"/>
        <item m="1" x="139"/>
        <item m="1" x="218"/>
        <item m="1" x="161"/>
        <item m="1" x="209"/>
        <item m="1" x="151"/>
        <item m="1" x="130"/>
        <item m="1" x="100"/>
        <item m="1" x="190"/>
        <item m="1" x="146"/>
        <item m="1" x="169"/>
        <item m="1" x="125"/>
        <item m="1" x="92"/>
        <item m="1" x="203"/>
        <item m="1" x="101"/>
        <item m="1" x="124"/>
        <item m="1" x="97"/>
        <item m="1" x="192"/>
        <item m="1" x="180"/>
        <item m="1" x="199"/>
        <item m="1" x="222"/>
        <item m="1" x="82"/>
        <item m="1" x="230"/>
        <item m="1" x="93"/>
        <item m="1" x="113"/>
        <item m="1" x="220"/>
        <item m="1" x="112"/>
        <item m="1" x="196"/>
        <item m="1" x="187"/>
        <item m="1" x="179"/>
        <item m="1" x="189"/>
        <item m="1" x="188"/>
        <item m="1" x="99"/>
        <item m="1" x="170"/>
        <item m="1" x="164"/>
        <item m="1" x="144"/>
        <item m="1" x="83"/>
        <item m="1" x="229"/>
        <item m="1" x="154"/>
        <item m="1" x="131"/>
        <item m="1" x="141"/>
        <item m="1" x="79"/>
        <item m="1" x="216"/>
        <item m="1" x="129"/>
        <item m="1" x="81"/>
        <item m="1" x="152"/>
        <item m="1" x="210"/>
        <item m="1" x="3"/>
        <item m="1" x="13"/>
        <item m="1" x="4"/>
        <item m="1" x="5"/>
        <item m="1" x="2"/>
        <item m="1" x="7"/>
        <item m="1" x="11"/>
        <item m="1" x="10"/>
        <item m="1" x="33"/>
        <item m="1" x="19"/>
        <item m="1" x="35"/>
        <item m="1" x="9"/>
        <item m="1" x="31"/>
        <item m="1" x="28"/>
        <item m="1" x="213"/>
        <item m="1" x="29"/>
        <item m="1" x="91"/>
        <item m="1" x="63"/>
        <item m="1" x="49"/>
        <item m="1" x="16"/>
        <item m="1" x="26"/>
        <item m="1" x="32"/>
        <item m="1" x="61"/>
        <item m="1" x="55"/>
        <item m="1" x="215"/>
        <item m="1" x="86"/>
        <item m="1" x="44"/>
        <item m="1" x="85"/>
        <item m="1" x="232"/>
        <item m="1" x="90"/>
        <item m="1" x="12"/>
        <item m="1" x="43"/>
        <item m="1" x="206"/>
        <item m="1" x="17"/>
        <item m="1" x="155"/>
        <item m="1" x="27"/>
        <item m="1" x="128"/>
        <item m="1" x="34"/>
        <item m="1" x="52"/>
        <item m="1" x="40"/>
        <item m="1" x="57"/>
        <item m="1" x="183"/>
        <item m="1" x="25"/>
        <item m="1" x="228"/>
        <item m="1" x="225"/>
        <item m="1" x="103"/>
        <item m="1" x="148"/>
        <item m="1" x="224"/>
        <item m="1" x="23"/>
        <item m="1" x="6"/>
        <item m="1" x="214"/>
        <item m="1" x="66"/>
        <item m="1" x="20"/>
        <item m="1" x="78"/>
        <item m="1" x="75"/>
        <item m="1" x="174"/>
        <item m="1" x="8"/>
        <item m="1" x="120"/>
        <item m="1" x="198"/>
        <item m="1" x="176"/>
        <item m="1" x="65"/>
        <item m="1" x="76"/>
        <item m="1" x="95"/>
        <item m="1" x="173"/>
        <item m="1" x="54"/>
        <item m="1" x="38"/>
        <item m="1" x="140"/>
        <item m="1" x="45"/>
        <item m="1" x="39"/>
        <item m="1" x="59"/>
        <item m="1" x="15"/>
        <item m="1" x="62"/>
        <item m="1" x="163"/>
        <item m="1" x="46"/>
        <item m="1" x="162"/>
        <item m="1" x="24"/>
        <item m="1" x="14"/>
        <item m="1" x="22"/>
        <item m="1" x="18"/>
        <item m="1" x="21"/>
        <item m="1" x="60"/>
        <item m="1" x="36"/>
        <item m="1" x="30"/>
        <item m="1" x="53"/>
        <item m="1" x="47"/>
        <item m="1" x="41"/>
        <item m="1" x="50"/>
        <item m="1" x="48"/>
        <item m="1" x="42"/>
        <item m="1" x="51"/>
        <item m="1" x="69"/>
        <item m="1" x="37"/>
        <item m="1" x="64"/>
        <item m="1" x="58"/>
        <item m="1" x="68"/>
        <item m="1" x="56"/>
        <item m="1" x="72"/>
        <item m="1" x="77"/>
        <item m="1" x="67"/>
        <item m="1" x="73"/>
        <item m="1" x="71"/>
        <item m="1" x="70"/>
        <item m="1" x="7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dataField="1" showAll="0"/>
    <pivotField axis="axisPage" showAll="0">
      <items count="4">
        <item x="0"/>
        <item m="1" x="2"/>
        <item x="1"/>
        <item t="default"/>
      </items>
    </pivotField>
  </pivotFields>
  <rowFields count="1">
    <field x="0"/>
  </rowFields>
  <rowItems count="1">
    <i>
      <x v="72"/>
    </i>
  </rowItems>
  <colFields count="1">
    <field x="-2"/>
  </colFields>
  <colItems count="2">
    <i>
      <x/>
    </i>
    <i i="1">
      <x v="1"/>
    </i>
  </colItems>
  <pageFields count="1">
    <pageField fld="3" item="2" hier="-1"/>
  </pageFields>
  <dataFields count="2">
    <dataField name="Počet turnajů " fld="1" baseField="0" baseItem="0"/>
    <dataField name="Body  " fld="2" baseField="0" baseItem="0"/>
  </dataFields>
  <formats count="23">
    <format dxfId="33853">
      <pivotArea field="0" type="button" dataOnly="0" labelOnly="1" outline="0" axis="axisRow" fieldPosition="0"/>
    </format>
    <format dxfId="33852">
      <pivotArea outline="0" collapsedLevelsAreSubtotals="1" fieldPosition="0"/>
    </format>
    <format dxfId="3385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3850">
      <pivotArea collapsedLevelsAreSubtotals="1" fieldPosition="0">
        <references count="1">
          <reference field="0" count="16">
            <x v="2"/>
            <x v="3"/>
            <x v="4"/>
            <x v="14"/>
            <x v="15"/>
            <x v="17"/>
            <x v="19"/>
            <x v="22"/>
            <x v="30"/>
            <x v="49"/>
            <x v="53"/>
            <x v="58"/>
            <x v="60"/>
            <x v="64"/>
            <x v="65"/>
            <x v="69"/>
          </reference>
        </references>
      </pivotArea>
    </format>
    <format dxfId="33849">
      <pivotArea dataOnly="0" labelOnly="1" fieldPosition="0">
        <references count="1">
          <reference field="0" count="16">
            <x v="2"/>
            <x v="3"/>
            <x v="4"/>
            <x v="14"/>
            <x v="15"/>
            <x v="17"/>
            <x v="19"/>
            <x v="22"/>
            <x v="30"/>
            <x v="49"/>
            <x v="53"/>
            <x v="58"/>
            <x v="60"/>
            <x v="64"/>
            <x v="65"/>
            <x v="69"/>
          </reference>
        </references>
      </pivotArea>
    </format>
    <format dxfId="33848">
      <pivotArea field="3" type="button" dataOnly="0" labelOnly="1" outline="0" axis="axisPage" fieldPosition="0"/>
    </format>
    <format dxfId="33847">
      <pivotArea dataOnly="0" labelOnly="1" outline="0" fieldPosition="0">
        <references count="1">
          <reference field="3" count="1">
            <x v="1"/>
          </reference>
        </references>
      </pivotArea>
    </format>
    <format dxfId="33846">
      <pivotArea field="3" type="button" dataOnly="0" labelOnly="1" outline="0" axis="axisPage" fieldPosition="0"/>
    </format>
    <format dxfId="33845">
      <pivotArea dataOnly="0" labelOnly="1" outline="0" fieldPosition="0">
        <references count="1">
          <reference field="3" count="1">
            <x v="1"/>
          </reference>
        </references>
      </pivotArea>
    </format>
    <format dxfId="33844">
      <pivotArea field="3" type="button" dataOnly="0" labelOnly="1" outline="0" axis="axisPage" fieldPosition="0"/>
    </format>
    <format dxfId="33843">
      <pivotArea dataOnly="0" labelOnly="1" outline="0" fieldPosition="0">
        <references count="1">
          <reference field="3" count="1">
            <x v="1"/>
          </reference>
        </references>
      </pivotArea>
    </format>
    <format dxfId="33842">
      <pivotArea field="3" type="button" dataOnly="0" labelOnly="1" outline="0" axis="axisPage" fieldPosition="0"/>
    </format>
    <format dxfId="33841">
      <pivotArea dataOnly="0" labelOnly="1" outline="0" fieldPosition="0">
        <references count="1">
          <reference field="3" count="1">
            <x v="1"/>
          </reference>
        </references>
      </pivotArea>
    </format>
    <format dxfId="33840">
      <pivotArea type="all" dataOnly="0" outline="0" fieldPosition="0"/>
    </format>
    <format dxfId="33839">
      <pivotArea outline="0" collapsedLevelsAreSubtotals="1" fieldPosition="0"/>
    </format>
    <format dxfId="33838">
      <pivotArea field="0" type="button" dataOnly="0" labelOnly="1" outline="0" axis="axisRow" fieldPosition="0"/>
    </format>
    <format dxfId="33837">
      <pivotArea dataOnly="0" labelOnly="1" fieldPosition="0">
        <references count="1">
          <reference field="0" count="1">
            <x v="72"/>
          </reference>
        </references>
      </pivotArea>
    </format>
    <format dxfId="3383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3835">
      <pivotArea type="all" dataOnly="0" outline="0" fieldPosition="0"/>
    </format>
    <format dxfId="33834">
      <pivotArea outline="0" collapsedLevelsAreSubtotals="1" fieldPosition="0"/>
    </format>
    <format dxfId="33833">
      <pivotArea field="0" type="button" dataOnly="0" labelOnly="1" outline="0" axis="axisRow" fieldPosition="0"/>
    </format>
    <format dxfId="33832">
      <pivotArea dataOnly="0" labelOnly="1" fieldPosition="0">
        <references count="1">
          <reference field="0" count="1">
            <x v="72"/>
          </reference>
        </references>
      </pivotArea>
    </format>
    <format dxfId="3383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F613B2-CC5B-4ED4-8EA6-19D723222CAC}" name="Kontingenční tabulka 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8:F88" firstHeaderRow="0" firstDataRow="1" firstDataCol="1" rowPageCount="3" colPageCount="1"/>
  <pivotFields count="8">
    <pivotField dataField="1"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dataField="1" showAll="0"/>
    <pivotField axis="axisPage" multipleItemSelectionAllowed="1" showAll="0">
      <items count="41">
        <item m="1" x="11"/>
        <item m="1" x="25"/>
        <item m="1" x="18"/>
        <item m="1" x="16"/>
        <item m="1" x="29"/>
        <item h="1" x="9"/>
        <item m="1" x="33"/>
        <item m="1" x="19"/>
        <item m="1" x="21"/>
        <item m="1" x="35"/>
        <item m="1" x="36"/>
        <item m="1" x="30"/>
        <item x="1"/>
        <item m="1" x="31"/>
        <item h="1" x="0"/>
        <item x="7"/>
        <item x="5"/>
        <item x="2"/>
        <item m="1" x="10"/>
        <item h="1" m="1" x="34"/>
        <item m="1" x="13"/>
        <item m="1" x="20"/>
        <item m="1" x="38"/>
        <item m="1" x="22"/>
        <item m="1" x="37"/>
        <item m="1" x="27"/>
        <item m="1" x="26"/>
        <item h="1" m="1" x="15"/>
        <item h="1" m="1" x="17"/>
        <item h="1" m="1" x="28"/>
        <item h="1" m="1" x="12"/>
        <item h="1" m="1" x="39"/>
        <item h="1" m="1" x="23"/>
        <item m="1" x="24"/>
        <item x="8"/>
        <item m="1" x="32"/>
        <item x="4"/>
        <item h="1"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axis="axisPage" showAll="0">
      <items count="4">
        <item x="1"/>
        <item x="2"/>
        <item x="0"/>
        <item t="default"/>
      </items>
    </pivotField>
    <pivotField dataField="1" showAll="0" defaultSubtotal="0"/>
  </pivotFields>
  <rowFields count="1">
    <field x="1"/>
  </rowFields>
  <rowItems count="80">
    <i>
      <x v="43"/>
    </i>
    <i>
      <x v="8"/>
    </i>
    <i>
      <x v="13"/>
    </i>
    <i>
      <x v="20"/>
    </i>
    <i>
      <x v="4"/>
    </i>
    <i>
      <x v="61"/>
    </i>
    <i>
      <x v="3"/>
    </i>
    <i>
      <x v="10"/>
    </i>
    <i>
      <x v="14"/>
    </i>
    <i>
      <x v="6"/>
    </i>
    <i>
      <x v="39"/>
    </i>
    <i>
      <x v="2"/>
    </i>
    <i>
      <x v="35"/>
    </i>
    <i>
      <x v="28"/>
    </i>
    <i>
      <x v="40"/>
    </i>
    <i>
      <x v="11"/>
    </i>
    <i>
      <x v="18"/>
    </i>
    <i>
      <x v="15"/>
    </i>
    <i>
      <x v="62"/>
    </i>
    <i>
      <x v="64"/>
    </i>
    <i>
      <x v="25"/>
    </i>
    <i>
      <x v="27"/>
    </i>
    <i>
      <x v="23"/>
    </i>
    <i>
      <x v="9"/>
    </i>
    <i>
      <x v="7"/>
    </i>
    <i>
      <x v="32"/>
    </i>
    <i>
      <x v="22"/>
    </i>
    <i>
      <x v="73"/>
    </i>
    <i>
      <x v="30"/>
    </i>
    <i>
      <x v="71"/>
    </i>
    <i>
      <x v="60"/>
    </i>
    <i>
      <x v="41"/>
    </i>
    <i>
      <x v="29"/>
    </i>
    <i>
      <x v="48"/>
    </i>
    <i>
      <x v="49"/>
    </i>
    <i>
      <x v="31"/>
    </i>
    <i>
      <x v="45"/>
    </i>
    <i>
      <x v="19"/>
    </i>
    <i>
      <x v="76"/>
    </i>
    <i>
      <x v="47"/>
    </i>
    <i>
      <x v="59"/>
    </i>
    <i>
      <x v="74"/>
    </i>
    <i>
      <x v="53"/>
    </i>
    <i>
      <x v="67"/>
    </i>
    <i>
      <x v="52"/>
    </i>
    <i>
      <x v="54"/>
    </i>
    <i>
      <x v="24"/>
    </i>
    <i>
      <x v="37"/>
    </i>
    <i>
      <x v="85"/>
    </i>
    <i>
      <x v="66"/>
    </i>
    <i>
      <x v="57"/>
    </i>
    <i>
      <x v="80"/>
    </i>
    <i>
      <x v="26"/>
    </i>
    <i>
      <x v="78"/>
    </i>
    <i>
      <x v="38"/>
    </i>
    <i>
      <x v="36"/>
    </i>
    <i>
      <x v="63"/>
    </i>
    <i>
      <x v="42"/>
    </i>
    <i>
      <x v="68"/>
    </i>
    <i>
      <x v="83"/>
    </i>
    <i>
      <x v="88"/>
    </i>
    <i>
      <x v="65"/>
    </i>
    <i>
      <x v="55"/>
    </i>
    <i>
      <x v="75"/>
    </i>
    <i>
      <x v="56"/>
    </i>
    <i>
      <x v="94"/>
    </i>
    <i>
      <x v="79"/>
    </i>
    <i>
      <x v="84"/>
    </i>
    <i>
      <x v="91"/>
    </i>
    <i>
      <x v="92"/>
    </i>
    <i>
      <x v="77"/>
    </i>
    <i>
      <x v="72"/>
    </i>
    <i>
      <x v="58"/>
    </i>
    <i>
      <x v="34"/>
    </i>
    <i>
      <x v="86"/>
    </i>
    <i>
      <x v="93"/>
    </i>
    <i>
      <x v="82"/>
    </i>
    <i>
      <x v="95"/>
    </i>
    <i>
      <x v="90"/>
    </i>
    <i>
      <x v="44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4" hier="-1"/>
    <pageField fld="6" item="0" hier="-1"/>
    <pageField fld="5" item="0" hier="-1"/>
  </pageFields>
  <dataFields count="4">
    <dataField name="Počet turnajů" fld="0" subtotal="count" baseField="1" baseItem="9"/>
    <dataField name="Body " fld="2" baseField="1" baseItem="9"/>
    <dataField name="Poslední kolo" fld="3" subtotal="max" baseField="1" baseItem="35"/>
    <dataField name="Zaplaceno" fld="7" baseField="1" baseItem="35" numFmtId="42"/>
  </dataFields>
  <formats count="30">
    <format dxfId="33883">
      <pivotArea field="1" type="button" dataOnly="0" labelOnly="1" outline="0" axis="axisRow" fieldPosition="0"/>
    </format>
    <format dxfId="3388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3881">
      <pivotArea field="4" type="button" dataOnly="0" labelOnly="1" outline="0" axis="axisPage" fieldPosition="0"/>
    </format>
    <format dxfId="33880">
      <pivotArea field="6" type="button" dataOnly="0" labelOnly="1" outline="0" axis="axisPage" fieldPosition="1"/>
    </format>
    <format dxfId="33879">
      <pivotArea field="1" type="button" dataOnly="0" labelOnly="1" outline="0" axis="axisRow" fieldPosition="0"/>
    </format>
    <format dxfId="33878">
      <pivotArea outline="0" collapsedLevelsAreSubtotals="1" fieldPosition="0"/>
    </format>
    <format dxfId="3387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3876">
      <pivotArea field="4" type="button" dataOnly="0" labelOnly="1" outline="0" axis="axisPage" fieldPosition="0"/>
    </format>
    <format dxfId="33875">
      <pivotArea field="6" type="button" dataOnly="0" labelOnly="1" outline="0" axis="axisPage" fieldPosition="1"/>
    </format>
    <format dxfId="33874">
      <pivotArea field="4" type="button" dataOnly="0" labelOnly="1" outline="0" axis="axisPage" fieldPosition="0"/>
    </format>
    <format dxfId="33873">
      <pivotArea field="6" type="button" dataOnly="0" labelOnly="1" outline="0" axis="axisPage" fieldPosition="1"/>
    </format>
    <format dxfId="33872">
      <pivotArea field="4" type="button" dataOnly="0" labelOnly="1" outline="0" axis="axisPage" fieldPosition="0"/>
    </format>
    <format dxfId="33871">
      <pivotArea field="6" type="button" dataOnly="0" labelOnly="1" outline="0" axis="axisPage" fieldPosition="1"/>
    </format>
    <format dxfId="33870">
      <pivotArea dataOnly="0" labelOnly="1" outline="0" fieldPosition="0">
        <references count="2">
          <reference field="4" count="0"/>
          <reference field="6" count="1" selected="0">
            <x v="1"/>
          </reference>
        </references>
      </pivotArea>
    </format>
    <format dxfId="33869">
      <pivotArea dataOnly="0" labelOnly="1" outline="0" fieldPosition="0">
        <references count="1">
          <reference field="6" count="1">
            <x v="1"/>
          </reference>
        </references>
      </pivotArea>
    </format>
    <format dxfId="33868">
      <pivotArea dataOnly="0" labelOnly="1" outline="0" fieldPosition="0">
        <references count="2">
          <reference field="4" count="0"/>
          <reference field="6" count="1" selected="0">
            <x v="1"/>
          </reference>
        </references>
      </pivotArea>
    </format>
    <format dxfId="33867">
      <pivotArea dataOnly="0" labelOnly="1" outline="0" fieldPosition="0">
        <references count="1">
          <reference field="6" count="1">
            <x v="1"/>
          </reference>
        </references>
      </pivotArea>
    </format>
    <format dxfId="33866">
      <pivotArea dataOnly="0" labelOnly="1" outline="0" fieldPosition="0">
        <references count="2">
          <reference field="4" count="0"/>
          <reference field="6" count="1" selected="0">
            <x v="0"/>
          </reference>
        </references>
      </pivotArea>
    </format>
    <format dxfId="33865">
      <pivotArea dataOnly="0" labelOnly="1" outline="0" fieldPosition="0">
        <references count="1">
          <reference field="6" count="1">
            <x v="0"/>
          </reference>
        </references>
      </pivotArea>
    </format>
    <format dxfId="33864">
      <pivotArea outline="0" fieldPosition="0">
        <references count="1">
          <reference field="4294967294" count="1">
            <x v="3"/>
          </reference>
        </references>
      </pivotArea>
    </format>
    <format dxfId="33863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3862">
      <pivotArea field="5" type="button" dataOnly="0" labelOnly="1" outline="0" axis="axisPage" fieldPosition="2"/>
    </format>
    <format dxfId="33861">
      <pivotArea type="all" dataOnly="0" outline="0" fieldPosition="0"/>
    </format>
    <format dxfId="33860">
      <pivotArea outline="0" collapsedLevelsAreSubtotals="1" fieldPosition="0"/>
    </format>
    <format dxfId="33859">
      <pivotArea field="1" type="button" dataOnly="0" labelOnly="1" outline="0" axis="axisRow" fieldPosition="0"/>
    </format>
    <format dxfId="3385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3857">
      <pivotArea type="all" dataOnly="0" outline="0" fieldPosition="0"/>
    </format>
    <format dxfId="33856">
      <pivotArea outline="0" collapsedLevelsAreSubtotals="1" fieldPosition="0"/>
    </format>
    <format dxfId="33855">
      <pivotArea field="1" type="button" dataOnly="0" labelOnly="1" outline="0" axis="axisRow" fieldPosition="0"/>
    </format>
    <format dxfId="3385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28E701-686E-4522-9E40-AC0BF3F9835A}" name="Kontingenční tabulka 3" cacheId="59" applyNumberFormats="0" applyBorderFormats="0" applyFontFormats="0" applyPatternFormats="0" applyAlignmentFormats="0" applyWidthHeightFormats="1" dataCaption="Hodnoty" showError="1" updatedVersion="8" minRefreshableVersion="3" useAutoFormatting="1" rowGrandTotals="0" colGrandTotals="0" itemPrintTitles="1" createdVersion="4" indent="0" outline="1" outlineData="1" multipleFieldFilters="0" rowHeaderCaption="Jméno">
  <location ref="J14:L15" firstHeaderRow="0" firstDataRow="1" firstDataCol="1" rowPageCount="1" colPageCount="1"/>
  <pivotFields count="4">
    <pivotField axis="axisRow" showAll="0" sortType="descending" defaultSubtotal="0">
      <items count="48">
        <item m="1" x="37"/>
        <item m="1" x="16"/>
        <item m="1" x="20"/>
        <item m="1" x="43"/>
        <item m="1" x="35"/>
        <item m="1" x="44"/>
        <item m="1" x="13"/>
        <item m="1" x="31"/>
        <item m="1" x="42"/>
        <item m="1" x="45"/>
        <item m="1" x="34"/>
        <item m="1" x="33"/>
        <item x="0"/>
        <item x="1"/>
        <item m="1" x="46"/>
        <item m="1" x="29"/>
        <item m="1" x="21"/>
        <item m="1" x="18"/>
        <item m="1" x="15"/>
        <item m="1" x="26"/>
        <item m="1" x="27"/>
        <item m="1" x="38"/>
        <item m="1" x="25"/>
        <item m="1" x="41"/>
        <item m="1" x="39"/>
        <item m="1" x="40"/>
        <item m="1" x="28"/>
        <item m="1" x="47"/>
        <item m="1" x="17"/>
        <item m="1" x="23"/>
        <item m="1" x="30"/>
        <item m="1" x="36"/>
        <item m="1" x="19"/>
        <item m="1" x="4"/>
        <item m="1" x="24"/>
        <item m="1" x="2"/>
        <item m="1" x="6"/>
        <item m="1" x="3"/>
        <item m="1" x="5"/>
        <item m="1" x="14"/>
        <item m="1" x="32"/>
        <item m="1" x="22"/>
        <item m="1" x="9"/>
        <item m="1" x="11"/>
        <item m="1" x="7"/>
        <item m="1" x="8"/>
        <item m="1" x="10"/>
        <item m="1" x="1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dataField="1" showAll="0"/>
    <pivotField axis="axisPage" showAll="0" defaultSubtotal="0">
      <items count="3">
        <item x="0"/>
        <item m="1" x="2"/>
        <item x="1"/>
      </items>
    </pivotField>
  </pivotFields>
  <rowFields count="1">
    <field x="0"/>
  </rowFields>
  <rowItems count="1">
    <i>
      <x v="13"/>
    </i>
  </rowItems>
  <colFields count="1">
    <field x="-2"/>
  </colFields>
  <colItems count="2">
    <i>
      <x/>
    </i>
    <i i="1">
      <x v="1"/>
    </i>
  </colItems>
  <pageFields count="1">
    <pageField fld="3" item="2" hier="-1"/>
  </pageFields>
  <dataFields count="2">
    <dataField name="Počet turnajů " fld="1" baseField="0" baseItem="0"/>
    <dataField name="Body  " fld="2" baseField="0" baseItem="0"/>
  </dataFields>
  <formats count="18">
    <format dxfId="33803">
      <pivotArea field="0" type="button" dataOnly="0" labelOnly="1" outline="0" axis="axisRow" fieldPosition="0"/>
    </format>
    <format dxfId="33802">
      <pivotArea outline="0" collapsedLevelsAreSubtotals="1" fieldPosition="0"/>
    </format>
    <format dxfId="3380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3800">
      <pivotArea field="0" type="button" dataOnly="0" labelOnly="1" outline="0" axis="axisRow" fieldPosition="0"/>
    </format>
    <format dxfId="33799">
      <pivotArea field="3" type="button" dataOnly="0" labelOnly="1" outline="0" axis="axisPage" fieldPosition="0"/>
    </format>
    <format dxfId="33798">
      <pivotArea dataOnly="0" labelOnly="1" outline="0" fieldPosition="0">
        <references count="1">
          <reference field="3" count="1">
            <x v="1"/>
          </reference>
        </references>
      </pivotArea>
    </format>
    <format dxfId="33797">
      <pivotArea field="3" type="button" dataOnly="0" labelOnly="1" outline="0" axis="axisPage" fieldPosition="0"/>
    </format>
    <format dxfId="33796">
      <pivotArea dataOnly="0" labelOnly="1" outline="0" fieldPosition="0">
        <references count="1">
          <reference field="3" count="1">
            <x v="1"/>
          </reference>
        </references>
      </pivotArea>
    </format>
    <format dxfId="33795">
      <pivotArea type="all" dataOnly="0" outline="0" fieldPosition="0"/>
    </format>
    <format dxfId="33794">
      <pivotArea outline="0" collapsedLevelsAreSubtotals="1" fieldPosition="0"/>
    </format>
    <format dxfId="33793">
      <pivotArea field="0" type="button" dataOnly="0" labelOnly="1" outline="0" axis="axisRow" fieldPosition="0"/>
    </format>
    <format dxfId="33792">
      <pivotArea dataOnly="0" labelOnly="1" fieldPosition="0">
        <references count="1">
          <reference field="0" count="1">
            <x v="13"/>
          </reference>
        </references>
      </pivotArea>
    </format>
    <format dxfId="3379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3790">
      <pivotArea type="all" dataOnly="0" outline="0" fieldPosition="0"/>
    </format>
    <format dxfId="33789">
      <pivotArea outline="0" collapsedLevelsAreSubtotals="1" fieldPosition="0"/>
    </format>
    <format dxfId="33788">
      <pivotArea field="0" type="button" dataOnly="0" labelOnly="1" outline="0" axis="axisRow" fieldPosition="0"/>
    </format>
    <format dxfId="33787">
      <pivotArea dataOnly="0" labelOnly="1" fieldPosition="0">
        <references count="1">
          <reference field="0" count="1">
            <x v="13"/>
          </reference>
        </references>
      </pivotArea>
    </format>
    <format dxfId="3378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2E7702-4CB8-43CD-8502-41B4D2A3CE6D}" name="Kontingenční tabulka 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8:F22" firstHeaderRow="0" firstDataRow="1" firstDataCol="1" rowPageCount="3" colPageCount="1"/>
  <pivotFields count="8">
    <pivotField dataField="1"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dataField="1" showAll="0"/>
    <pivotField axis="axisPage" multipleItemSelectionAllowed="1" showAll="0">
      <items count="41">
        <item m="1" x="11"/>
        <item m="1" x="25"/>
        <item m="1" x="18"/>
        <item m="1" x="16"/>
        <item m="1" x="29"/>
        <item h="1" x="9"/>
        <item m="1" x="33"/>
        <item m="1" x="19"/>
        <item m="1" x="21"/>
        <item m="1" x="35"/>
        <item m="1" x="36"/>
        <item m="1" x="30"/>
        <item x="1"/>
        <item m="1" x="31"/>
        <item h="1" x="0"/>
        <item x="7"/>
        <item x="5"/>
        <item x="2"/>
        <item m="1" x="10"/>
        <item h="1" m="1" x="34"/>
        <item m="1" x="13"/>
        <item m="1" x="20"/>
        <item m="1" x="38"/>
        <item m="1" x="22"/>
        <item m="1" x="37"/>
        <item m="1" x="27"/>
        <item m="1" x="26"/>
        <item h="1" m="1" x="15"/>
        <item h="1" m="1" x="17"/>
        <item h="1" m="1" x="28"/>
        <item h="1" m="1" x="12"/>
        <item h="1" m="1" x="39"/>
        <item h="1" m="1" x="23"/>
        <item m="1" x="24"/>
        <item x="8"/>
        <item m="1" x="32"/>
        <item x="4"/>
        <item h="1"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axis="axisPage" showAll="0">
      <items count="4">
        <item x="1"/>
        <item x="2"/>
        <item x="0"/>
        <item t="default"/>
      </items>
    </pivotField>
    <pivotField dataField="1" showAll="0" defaultSubtotal="0"/>
  </pivotFields>
  <rowFields count="1">
    <field x="1"/>
  </rowFields>
  <rowItems count="14">
    <i>
      <x v="16"/>
    </i>
    <i>
      <x v="21"/>
    </i>
    <i>
      <x v="12"/>
    </i>
    <i>
      <x v="33"/>
    </i>
    <i>
      <x v="69"/>
    </i>
    <i>
      <x v="46"/>
    </i>
    <i>
      <x v="17"/>
    </i>
    <i>
      <x v="51"/>
    </i>
    <i>
      <x v="50"/>
    </i>
    <i>
      <x v="70"/>
    </i>
    <i>
      <x v="89"/>
    </i>
    <i>
      <x v="87"/>
    </i>
    <i>
      <x v="5"/>
    </i>
    <i>
      <x v="81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4" hier="-1"/>
    <pageField fld="6" item="1" hier="-1"/>
    <pageField fld="5" item="0" hier="-1"/>
  </pageFields>
  <dataFields count="4">
    <dataField name="Počet turnajů" fld="0" subtotal="count" baseField="1" baseItem="9"/>
    <dataField name="Body " fld="2" baseField="1" baseItem="9"/>
    <dataField name="Poslední kolo" fld="3" subtotal="max" baseField="1" baseItem="35"/>
    <dataField name="Zaplaceno" fld="7" baseField="1" baseItem="80" numFmtId="169"/>
  </dataFields>
  <formats count="27">
    <format dxfId="33830">
      <pivotArea field="1" type="button" dataOnly="0" labelOnly="1" outline="0" axis="axisRow" fieldPosition="0"/>
    </format>
    <format dxfId="3382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3828">
      <pivotArea field="4" type="button" dataOnly="0" labelOnly="1" outline="0" axis="axisPage" fieldPosition="0"/>
    </format>
    <format dxfId="33827">
      <pivotArea field="6" type="button" dataOnly="0" labelOnly="1" outline="0" axis="axisPage" fieldPosition="1"/>
    </format>
    <format dxfId="33826">
      <pivotArea field="1" type="button" dataOnly="0" labelOnly="1" outline="0" axis="axisRow" fieldPosition="0"/>
    </format>
    <format dxfId="33825">
      <pivotArea outline="0" collapsedLevelsAreSubtotals="1" fieldPosition="0"/>
    </format>
    <format dxfId="3382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3823">
      <pivotArea field="4" type="button" dataOnly="0" labelOnly="1" outline="0" axis="axisPage" fieldPosition="0"/>
    </format>
    <format dxfId="33822">
      <pivotArea field="6" type="button" dataOnly="0" labelOnly="1" outline="0" axis="axisPage" fieldPosition="1"/>
    </format>
    <format dxfId="33821">
      <pivotArea field="4" type="button" dataOnly="0" labelOnly="1" outline="0" axis="axisPage" fieldPosition="0"/>
    </format>
    <format dxfId="33820">
      <pivotArea field="6" type="button" dataOnly="0" labelOnly="1" outline="0" axis="axisPage" fieldPosition="1"/>
    </format>
    <format dxfId="33819">
      <pivotArea field="4" type="button" dataOnly="0" labelOnly="1" outline="0" axis="axisPage" fieldPosition="0"/>
    </format>
    <format dxfId="33818">
      <pivotArea field="6" type="button" dataOnly="0" labelOnly="1" outline="0" axis="axisPage" fieldPosition="1"/>
    </format>
    <format dxfId="33817">
      <pivotArea dataOnly="0" labelOnly="1" outline="0" fieldPosition="0">
        <references count="2">
          <reference field="4" count="0"/>
          <reference field="6" count="1" selected="0">
            <x v="1"/>
          </reference>
        </references>
      </pivotArea>
    </format>
    <format dxfId="33816">
      <pivotArea dataOnly="0" labelOnly="1" outline="0" fieldPosition="0">
        <references count="1">
          <reference field="6" count="1">
            <x v="1"/>
          </reference>
        </references>
      </pivotArea>
    </format>
    <format dxfId="33815">
      <pivotArea dataOnly="0" labelOnly="1" outline="0" fieldPosition="0">
        <references count="2">
          <reference field="4" count="0"/>
          <reference field="6" count="1" selected="0">
            <x v="1"/>
          </reference>
        </references>
      </pivotArea>
    </format>
    <format dxfId="33814">
      <pivotArea dataOnly="0" labelOnly="1" outline="0" fieldPosition="0">
        <references count="1">
          <reference field="6" count="1">
            <x v="1"/>
          </reference>
        </references>
      </pivotArea>
    </format>
    <format dxfId="33813">
      <pivotArea outline="0" fieldPosition="0">
        <references count="1">
          <reference field="4294967294" count="1">
            <x v="3"/>
          </reference>
        </references>
      </pivotArea>
    </format>
    <format dxfId="33812">
      <pivotArea field="5" type="button" dataOnly="0" labelOnly="1" outline="0" axis="axisPage" fieldPosition="2"/>
    </format>
    <format dxfId="33811">
      <pivotArea type="all" dataOnly="0" outline="0" fieldPosition="0"/>
    </format>
    <format dxfId="33810">
      <pivotArea outline="0" collapsedLevelsAreSubtotals="1" fieldPosition="0"/>
    </format>
    <format dxfId="33809">
      <pivotArea field="1" type="button" dataOnly="0" labelOnly="1" outline="0" axis="axisRow" fieldPosition="0"/>
    </format>
    <format dxfId="3380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3807">
      <pivotArea type="all" dataOnly="0" outline="0" fieldPosition="0"/>
    </format>
    <format dxfId="33806">
      <pivotArea outline="0" collapsedLevelsAreSubtotals="1" fieldPosition="0"/>
    </format>
    <format dxfId="33805">
      <pivotArea field="1" type="button" dataOnly="0" labelOnly="1" outline="0" axis="axisRow" fieldPosition="0"/>
    </format>
    <format dxfId="3380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A74F6F-4C55-49E5-8747-CB782EE851A5}" name="Kontingenční tabulka 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8:F86" firstHeaderRow="0" firstDataRow="1" firstDataCol="1" rowPageCount="3" colPageCount="1"/>
  <pivotFields count="8">
    <pivotField dataField="1"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dataField="1" showAll="0"/>
    <pivotField axis="axisPage" multipleItemSelectionAllowed="1" showAll="0">
      <items count="41">
        <item m="1" x="11"/>
        <item m="1" x="25"/>
        <item m="1" x="18"/>
        <item m="1" x="16"/>
        <item m="1" x="29"/>
        <item h="1" x="9"/>
        <item m="1" x="33"/>
        <item m="1" x="19"/>
        <item m="1" x="21"/>
        <item m="1" x="35"/>
        <item m="1" x="36"/>
        <item m="1" x="30"/>
        <item x="1"/>
        <item m="1" x="31"/>
        <item h="1" x="0"/>
        <item x="7"/>
        <item x="5"/>
        <item x="2"/>
        <item m="1" x="10"/>
        <item h="1" m="1" x="34"/>
        <item m="1" x="13"/>
        <item m="1" x="20"/>
        <item m="1" x="38"/>
        <item m="1" x="22"/>
        <item m="1" x="37"/>
        <item m="1" x="27"/>
        <item m="1" x="26"/>
        <item h="1" m="1" x="15"/>
        <item h="1" m="1" x="17"/>
        <item h="1" m="1" x="28"/>
        <item h="1" m="1" x="12"/>
        <item h="1" m="1" x="39"/>
        <item h="1" m="1" x="23"/>
        <item m="1" x="24"/>
        <item x="8"/>
        <item m="1" x="32"/>
        <item x="4"/>
        <item h="1"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axis="axisPage" showAll="0">
      <items count="4">
        <item x="1"/>
        <item x="2"/>
        <item x="0"/>
        <item t="default"/>
      </items>
    </pivotField>
    <pivotField dataField="1" showAll="0" defaultSubtotal="0"/>
  </pivotFields>
  <rowFields count="1">
    <field x="1"/>
  </rowFields>
  <rowItems count="78">
    <i>
      <x v="8"/>
    </i>
    <i>
      <x v="20"/>
    </i>
    <i>
      <x v="43"/>
    </i>
    <i>
      <x v="13"/>
    </i>
    <i>
      <x v="3"/>
    </i>
    <i>
      <x v="4"/>
    </i>
    <i>
      <x v="6"/>
    </i>
    <i>
      <x v="35"/>
    </i>
    <i>
      <x v="10"/>
    </i>
    <i>
      <x v="61"/>
    </i>
    <i>
      <x v="28"/>
    </i>
    <i>
      <x v="15"/>
    </i>
    <i>
      <x v="2"/>
    </i>
    <i>
      <x v="14"/>
    </i>
    <i>
      <x v="40"/>
    </i>
    <i>
      <x v="11"/>
    </i>
    <i>
      <x v="39"/>
    </i>
    <i>
      <x v="9"/>
    </i>
    <i>
      <x v="29"/>
    </i>
    <i>
      <x v="25"/>
    </i>
    <i>
      <x v="7"/>
    </i>
    <i>
      <x v="62"/>
    </i>
    <i>
      <x v="64"/>
    </i>
    <i>
      <x v="32"/>
    </i>
    <i>
      <x v="18"/>
    </i>
    <i>
      <x v="22"/>
    </i>
    <i>
      <x v="41"/>
    </i>
    <i>
      <x v="23"/>
    </i>
    <i>
      <x v="19"/>
    </i>
    <i>
      <x v="76"/>
    </i>
    <i>
      <x v="31"/>
    </i>
    <i>
      <x v="27"/>
    </i>
    <i>
      <x v="49"/>
    </i>
    <i>
      <x v="36"/>
    </i>
    <i>
      <x v="48"/>
    </i>
    <i>
      <x v="60"/>
    </i>
    <i>
      <x v="74"/>
    </i>
    <i>
      <x v="30"/>
    </i>
    <i>
      <x v="78"/>
    </i>
    <i>
      <x v="73"/>
    </i>
    <i>
      <x v="24"/>
    </i>
    <i>
      <x v="47"/>
    </i>
    <i>
      <x v="54"/>
    </i>
    <i>
      <x v="53"/>
    </i>
    <i>
      <x v="26"/>
    </i>
    <i>
      <x v="80"/>
    </i>
    <i>
      <x v="71"/>
    </i>
    <i>
      <x v="57"/>
    </i>
    <i>
      <x v="59"/>
    </i>
    <i>
      <x v="83"/>
    </i>
    <i>
      <x v="44"/>
    </i>
    <i>
      <x v="52"/>
    </i>
    <i>
      <x v="38"/>
    </i>
    <i>
      <x v="55"/>
    </i>
    <i>
      <x v="84"/>
    </i>
    <i>
      <x v="42"/>
    </i>
    <i>
      <x v="88"/>
    </i>
    <i>
      <x v="56"/>
    </i>
    <i>
      <x v="86"/>
    </i>
    <i>
      <x v="67"/>
    </i>
    <i>
      <x v="63"/>
    </i>
    <i>
      <x v="85"/>
    </i>
    <i>
      <x v="65"/>
    </i>
    <i>
      <x v="79"/>
    </i>
    <i>
      <x v="45"/>
    </i>
    <i>
      <x v="92"/>
    </i>
    <i>
      <x v="68"/>
    </i>
    <i>
      <x v="75"/>
    </i>
    <i>
      <x v="90"/>
    </i>
    <i>
      <x v="94"/>
    </i>
    <i>
      <x v="91"/>
    </i>
    <i>
      <x v="77"/>
    </i>
    <i>
      <x v="37"/>
    </i>
    <i>
      <x v="58"/>
    </i>
    <i>
      <x v="34"/>
    </i>
    <i>
      <x v="93"/>
    </i>
    <i>
      <x v="66"/>
    </i>
    <i>
      <x v="82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4" hier="-1"/>
    <pageField fld="6" item="0" hier="-1"/>
    <pageField fld="5" item="15" hier="-1"/>
  </pageFields>
  <dataFields count="4">
    <dataField name="Počet turnajů" fld="0" subtotal="count" baseField="1" baseItem="9"/>
    <dataField name="Body " fld="2" baseField="1" baseItem="9"/>
    <dataField name="Poslední kolo" fld="3" subtotal="max" baseField="1" baseItem="35"/>
    <dataField name="Zaplaceno" fld="7" baseField="1" baseItem="35" numFmtId="42"/>
  </dataFields>
  <formats count="30">
    <format dxfId="33785">
      <pivotArea field="1" type="button" dataOnly="0" labelOnly="1" outline="0" axis="axisRow" fieldPosition="0"/>
    </format>
    <format dxfId="3378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3783">
      <pivotArea field="4" type="button" dataOnly="0" labelOnly="1" outline="0" axis="axisPage" fieldPosition="0"/>
    </format>
    <format dxfId="33782">
      <pivotArea field="6" type="button" dataOnly="0" labelOnly="1" outline="0" axis="axisPage" fieldPosition="1"/>
    </format>
    <format dxfId="33781">
      <pivotArea field="1" type="button" dataOnly="0" labelOnly="1" outline="0" axis="axisRow" fieldPosition="0"/>
    </format>
    <format dxfId="33780">
      <pivotArea outline="0" collapsedLevelsAreSubtotals="1" fieldPosition="0"/>
    </format>
    <format dxfId="3377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3778">
      <pivotArea field="4" type="button" dataOnly="0" labelOnly="1" outline="0" axis="axisPage" fieldPosition="0"/>
    </format>
    <format dxfId="33777">
      <pivotArea field="6" type="button" dataOnly="0" labelOnly="1" outline="0" axis="axisPage" fieldPosition="1"/>
    </format>
    <format dxfId="33776">
      <pivotArea field="4" type="button" dataOnly="0" labelOnly="1" outline="0" axis="axisPage" fieldPosition="0"/>
    </format>
    <format dxfId="33775">
      <pivotArea field="6" type="button" dataOnly="0" labelOnly="1" outline="0" axis="axisPage" fieldPosition="1"/>
    </format>
    <format dxfId="33774">
      <pivotArea field="4" type="button" dataOnly="0" labelOnly="1" outline="0" axis="axisPage" fieldPosition="0"/>
    </format>
    <format dxfId="33773">
      <pivotArea field="6" type="button" dataOnly="0" labelOnly="1" outline="0" axis="axisPage" fieldPosition="1"/>
    </format>
    <format dxfId="33772">
      <pivotArea dataOnly="0" labelOnly="1" outline="0" fieldPosition="0">
        <references count="2">
          <reference field="4" count="0"/>
          <reference field="6" count="1" selected="0">
            <x v="1"/>
          </reference>
        </references>
      </pivotArea>
    </format>
    <format dxfId="33771">
      <pivotArea dataOnly="0" labelOnly="1" outline="0" fieldPosition="0">
        <references count="1">
          <reference field="6" count="1">
            <x v="1"/>
          </reference>
        </references>
      </pivotArea>
    </format>
    <format dxfId="33770">
      <pivotArea dataOnly="0" labelOnly="1" outline="0" fieldPosition="0">
        <references count="2">
          <reference field="4" count="0"/>
          <reference field="6" count="1" selected="0">
            <x v="1"/>
          </reference>
        </references>
      </pivotArea>
    </format>
    <format dxfId="33769">
      <pivotArea dataOnly="0" labelOnly="1" outline="0" fieldPosition="0">
        <references count="1">
          <reference field="6" count="1">
            <x v="1"/>
          </reference>
        </references>
      </pivotArea>
    </format>
    <format dxfId="33768">
      <pivotArea dataOnly="0" labelOnly="1" outline="0" fieldPosition="0">
        <references count="2">
          <reference field="4" count="0"/>
          <reference field="6" count="1" selected="0">
            <x v="0"/>
          </reference>
        </references>
      </pivotArea>
    </format>
    <format dxfId="33767">
      <pivotArea dataOnly="0" labelOnly="1" outline="0" fieldPosition="0">
        <references count="1">
          <reference field="6" count="1">
            <x v="0"/>
          </reference>
        </references>
      </pivotArea>
    </format>
    <format dxfId="33766">
      <pivotArea outline="0" fieldPosition="0">
        <references count="1">
          <reference field="4294967294" count="1">
            <x v="3"/>
          </reference>
        </references>
      </pivotArea>
    </format>
    <format dxfId="3376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3764">
      <pivotArea field="5" type="button" dataOnly="0" labelOnly="1" outline="0" axis="axisPage" fieldPosition="2"/>
    </format>
    <format dxfId="33763">
      <pivotArea type="all" dataOnly="0" outline="0" fieldPosition="0"/>
    </format>
    <format dxfId="33762">
      <pivotArea outline="0" collapsedLevelsAreSubtotals="1" fieldPosition="0"/>
    </format>
    <format dxfId="33761">
      <pivotArea field="1" type="button" dataOnly="0" labelOnly="1" outline="0" axis="axisRow" fieldPosition="0"/>
    </format>
    <format dxfId="3376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3759">
      <pivotArea type="all" dataOnly="0" outline="0" fieldPosition="0"/>
    </format>
    <format dxfId="33758">
      <pivotArea outline="0" collapsedLevelsAreSubtotals="1" fieldPosition="0"/>
    </format>
    <format dxfId="33757">
      <pivotArea field="1" type="button" dataOnly="0" labelOnly="1" outline="0" axis="axisRow" fieldPosition="0"/>
    </format>
    <format dxfId="3375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038289-639B-47D1-BA3E-CBCB60904B09}" name="Kontingenční tabulka 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8:F22" firstHeaderRow="0" firstDataRow="1" firstDataCol="1" rowPageCount="3" colPageCount="1"/>
  <pivotFields count="8">
    <pivotField dataField="1"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dataField="1" showAll="0"/>
    <pivotField axis="axisPage" multipleItemSelectionAllowed="1" showAll="0">
      <items count="41">
        <item m="1" x="11"/>
        <item m="1" x="25"/>
        <item m="1" x="18"/>
        <item m="1" x="16"/>
        <item m="1" x="29"/>
        <item h="1" x="9"/>
        <item m="1" x="33"/>
        <item m="1" x="19"/>
        <item m="1" x="21"/>
        <item m="1" x="35"/>
        <item m="1" x="36"/>
        <item m="1" x="30"/>
        <item x="1"/>
        <item m="1" x="31"/>
        <item h="1" x="0"/>
        <item x="7"/>
        <item x="5"/>
        <item x="2"/>
        <item m="1" x="10"/>
        <item h="1" m="1" x="34"/>
        <item m="1" x="13"/>
        <item m="1" x="20"/>
        <item m="1" x="38"/>
        <item m="1" x="22"/>
        <item m="1" x="37"/>
        <item m="1" x="27"/>
        <item m="1" x="26"/>
        <item h="1" m="1" x="15"/>
        <item h="1" m="1" x="17"/>
        <item h="1" m="1" x="28"/>
        <item h="1" m="1" x="12"/>
        <item h="1" m="1" x="39"/>
        <item h="1" m="1" x="23"/>
        <item m="1" x="24"/>
        <item x="8"/>
        <item m="1" x="32"/>
        <item x="4"/>
        <item h="1"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axis="axisPage" showAll="0">
      <items count="4">
        <item x="1"/>
        <item x="2"/>
        <item x="0"/>
        <item t="default"/>
      </items>
    </pivotField>
    <pivotField dataField="1" showAll="0" defaultSubtotal="0"/>
  </pivotFields>
  <rowFields count="1">
    <field x="1"/>
  </rowFields>
  <rowItems count="14">
    <i>
      <x v="12"/>
    </i>
    <i>
      <x v="21"/>
    </i>
    <i>
      <x v="16"/>
    </i>
    <i>
      <x v="33"/>
    </i>
    <i>
      <x v="69"/>
    </i>
    <i>
      <x v="17"/>
    </i>
    <i>
      <x v="70"/>
    </i>
    <i>
      <x v="46"/>
    </i>
    <i>
      <x v="51"/>
    </i>
    <i>
      <x v="50"/>
    </i>
    <i>
      <x v="89"/>
    </i>
    <i>
      <x v="87"/>
    </i>
    <i>
      <x v="5"/>
    </i>
    <i>
      <x v="81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4" hier="-1"/>
    <pageField fld="6" item="1" hier="-1"/>
    <pageField fld="5" item="15" hier="-1"/>
  </pageFields>
  <dataFields count="4">
    <dataField name="Počet turnajů" fld="0" subtotal="count" baseField="1" baseItem="9"/>
    <dataField name="Body " fld="2" baseField="1" baseItem="9"/>
    <dataField name="Poslední kolo" fld="3" subtotal="max" baseField="1" baseItem="35"/>
    <dataField name="Zaplaceno" fld="7" baseField="1" baseItem="80" numFmtId="169"/>
  </dataFields>
  <formats count="27">
    <format dxfId="33755">
      <pivotArea field="1" type="button" dataOnly="0" labelOnly="1" outline="0" axis="axisRow" fieldPosition="0"/>
    </format>
    <format dxfId="3375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3753">
      <pivotArea field="4" type="button" dataOnly="0" labelOnly="1" outline="0" axis="axisPage" fieldPosition="0"/>
    </format>
    <format dxfId="33752">
      <pivotArea field="6" type="button" dataOnly="0" labelOnly="1" outline="0" axis="axisPage" fieldPosition="1"/>
    </format>
    <format dxfId="33751">
      <pivotArea field="1" type="button" dataOnly="0" labelOnly="1" outline="0" axis="axisRow" fieldPosition="0"/>
    </format>
    <format dxfId="33750">
      <pivotArea outline="0" collapsedLevelsAreSubtotals="1" fieldPosition="0"/>
    </format>
    <format dxfId="3374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3748">
      <pivotArea field="4" type="button" dataOnly="0" labelOnly="1" outline="0" axis="axisPage" fieldPosition="0"/>
    </format>
    <format dxfId="33747">
      <pivotArea field="6" type="button" dataOnly="0" labelOnly="1" outline="0" axis="axisPage" fieldPosition="1"/>
    </format>
    <format dxfId="33746">
      <pivotArea field="4" type="button" dataOnly="0" labelOnly="1" outline="0" axis="axisPage" fieldPosition="0"/>
    </format>
    <format dxfId="33745">
      <pivotArea field="6" type="button" dataOnly="0" labelOnly="1" outline="0" axis="axisPage" fieldPosition="1"/>
    </format>
    <format dxfId="33744">
      <pivotArea field="4" type="button" dataOnly="0" labelOnly="1" outline="0" axis="axisPage" fieldPosition="0"/>
    </format>
    <format dxfId="33743">
      <pivotArea field="6" type="button" dataOnly="0" labelOnly="1" outline="0" axis="axisPage" fieldPosition="1"/>
    </format>
    <format dxfId="33742">
      <pivotArea dataOnly="0" labelOnly="1" outline="0" fieldPosition="0">
        <references count="2">
          <reference field="4" count="0"/>
          <reference field="6" count="1" selected="0">
            <x v="1"/>
          </reference>
        </references>
      </pivotArea>
    </format>
    <format dxfId="33741">
      <pivotArea dataOnly="0" labelOnly="1" outline="0" fieldPosition="0">
        <references count="1">
          <reference field="6" count="1">
            <x v="1"/>
          </reference>
        </references>
      </pivotArea>
    </format>
    <format dxfId="33740">
      <pivotArea dataOnly="0" labelOnly="1" outline="0" fieldPosition="0">
        <references count="2">
          <reference field="4" count="0"/>
          <reference field="6" count="1" selected="0">
            <x v="1"/>
          </reference>
        </references>
      </pivotArea>
    </format>
    <format dxfId="33739">
      <pivotArea dataOnly="0" labelOnly="1" outline="0" fieldPosition="0">
        <references count="1">
          <reference field="6" count="1">
            <x v="1"/>
          </reference>
        </references>
      </pivotArea>
    </format>
    <format dxfId="33738">
      <pivotArea outline="0" fieldPosition="0">
        <references count="1">
          <reference field="4294967294" count="1">
            <x v="3"/>
          </reference>
        </references>
      </pivotArea>
    </format>
    <format dxfId="33737">
      <pivotArea field="5" type="button" dataOnly="0" labelOnly="1" outline="0" axis="axisPage" fieldPosition="2"/>
    </format>
    <format dxfId="33736">
      <pivotArea type="all" dataOnly="0" outline="0" fieldPosition="0"/>
    </format>
    <format dxfId="33735">
      <pivotArea outline="0" collapsedLevelsAreSubtotals="1" fieldPosition="0"/>
    </format>
    <format dxfId="33734">
      <pivotArea field="1" type="button" dataOnly="0" labelOnly="1" outline="0" axis="axisRow" fieldPosition="0"/>
    </format>
    <format dxfId="3373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3732">
      <pivotArea type="all" dataOnly="0" outline="0" fieldPosition="0"/>
    </format>
    <format dxfId="33731">
      <pivotArea outline="0" collapsedLevelsAreSubtotals="1" fieldPosition="0"/>
    </format>
    <format dxfId="33730">
      <pivotArea field="1" type="button" dataOnly="0" labelOnly="1" outline="0" axis="axisRow" fieldPosition="0"/>
    </format>
    <format dxfId="3372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9D7E3C-D18B-4B42-A0AD-E10FDA3B04FA}" name="PivotTable1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H13:C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hier="-1"/>
    <pageField fld="3" item="19" hier="-1"/>
  </pageFields>
  <dataFields count="1">
    <dataField name="Body " fld="2" baseField="1" baseItem="24"/>
  </dataFields>
  <formats count="13">
    <format dxfId="33332">
      <pivotArea field="1" type="button" dataOnly="0" labelOnly="1" outline="0" axis="axisRow" fieldPosition="0"/>
    </format>
    <format dxfId="33331">
      <pivotArea field="4" type="button" dataOnly="0" labelOnly="1" outline="0" axis="axisPage" fieldPosition="0"/>
    </format>
    <format dxfId="33330">
      <pivotArea field="3" type="button" dataOnly="0" labelOnly="1" outline="0" axis="axisPage" fieldPosition="2"/>
    </format>
    <format dxfId="33329">
      <pivotArea outline="0" collapsedLevelsAreSubtotals="1" fieldPosition="0"/>
    </format>
    <format dxfId="33328">
      <pivotArea dataOnly="0" labelOnly="1" outline="0" axis="axisValues" fieldPosition="0"/>
    </format>
    <format dxfId="33327">
      <pivotArea field="4" type="button" dataOnly="0" labelOnly="1" outline="0" axis="axisPage" fieldPosition="0"/>
    </format>
    <format dxfId="3332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325">
      <pivotArea field="3" type="button" dataOnly="0" labelOnly="1" outline="0" axis="axisPage" fieldPosition="2"/>
    </format>
    <format dxfId="3332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323">
      <pivotArea field="5" type="button" dataOnly="0" labelOnly="1" outline="0" axis="axisPage" fieldPosition="1"/>
    </format>
    <format dxfId="33322">
      <pivotArea type="all" dataOnly="0" outline="0" fieldPosition="0"/>
    </format>
    <format dxfId="33321">
      <pivotArea field="1" type="button" dataOnly="0" labelOnly="1" outline="0" axis="axisRow" fieldPosition="0"/>
    </format>
    <format dxfId="3332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6BB2F2-2399-4CF5-8DFA-0CB19532905A}" name="Kontingenční tabulka 35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N13:O2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h="1" x="9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h="1" x="8"/>
        <item h="1" m="1" x="32"/>
        <item h="1" x="4"/>
        <item h="1" m="1" x="14"/>
        <item h="1" x="6"/>
        <item h="1"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10">
    <i>
      <x v="8"/>
    </i>
    <i>
      <x v="49"/>
    </i>
    <i>
      <x v="6"/>
    </i>
    <i>
      <x v="3"/>
    </i>
    <i>
      <x v="43"/>
    </i>
    <i>
      <x v="18"/>
    </i>
    <i>
      <x v="12"/>
    </i>
    <i>
      <x v="20"/>
    </i>
    <i>
      <x v="35"/>
    </i>
    <i>
      <x v="14"/>
    </i>
  </rowItems>
  <colItems count="1">
    <i/>
  </colItems>
  <pageFields count="3">
    <pageField fld="4" item="17" hier="-1"/>
    <pageField fld="5" hier="-1"/>
    <pageField fld="3" item="1" hier="-1"/>
  </pageFields>
  <dataFields count="1">
    <dataField name="Body " fld="2" baseField="1" baseItem="24"/>
  </dataFields>
  <formats count="14">
    <format dxfId="33346">
      <pivotArea field="1" type="button" dataOnly="0" labelOnly="1" outline="0" axis="axisRow" fieldPosition="0"/>
    </format>
    <format dxfId="33345">
      <pivotArea field="4" type="button" dataOnly="0" labelOnly="1" outline="0" axis="axisPage" fieldPosition="0"/>
    </format>
    <format dxfId="33344">
      <pivotArea field="3" type="button" dataOnly="0" labelOnly="1" outline="0" axis="axisPage" fieldPosition="2"/>
    </format>
    <format dxfId="33343">
      <pivotArea outline="0" collapsedLevelsAreSubtotals="1" fieldPosition="0"/>
    </format>
    <format dxfId="33342">
      <pivotArea dataOnly="0" labelOnly="1" outline="0" axis="axisValues" fieldPosition="0"/>
    </format>
    <format dxfId="33341">
      <pivotArea field="4" type="button" dataOnly="0" labelOnly="1" outline="0" axis="axisPage" fieldPosition="0"/>
    </format>
    <format dxfId="3334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339">
      <pivotArea field="3" type="button" dataOnly="0" labelOnly="1" outline="0" axis="axisPage" fieldPosition="2"/>
    </format>
    <format dxfId="3333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337">
      <pivotArea field="5" type="button" dataOnly="0" labelOnly="1" outline="0" axis="axisPage" fieldPosition="1"/>
    </format>
    <format dxfId="33336">
      <pivotArea type="all" dataOnly="0" outline="0" fieldPosition="0"/>
    </format>
    <format dxfId="33335">
      <pivotArea outline="0" collapsedLevelsAreSubtotals="1" fieldPosition="0"/>
    </format>
    <format dxfId="33334">
      <pivotArea field="1" type="button" dataOnly="0" labelOnly="1" outline="0" axis="axisRow" fieldPosition="0"/>
    </format>
    <format dxfId="3333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2388B9-920B-4406-AE5C-3C8B5E82170E}" name="PivotTable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H13:A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hier="-1"/>
    <pageField fld="3" item="6" hier="-1"/>
  </pageFields>
  <dataFields count="1">
    <dataField name="Body " fld="2" baseField="1" baseItem="24"/>
  </dataFields>
  <formats count="13">
    <format dxfId="33359">
      <pivotArea field="1" type="button" dataOnly="0" labelOnly="1" outline="0" axis="axisRow" fieldPosition="0"/>
    </format>
    <format dxfId="33358">
      <pivotArea field="4" type="button" dataOnly="0" labelOnly="1" outline="0" axis="axisPage" fieldPosition="0"/>
    </format>
    <format dxfId="33357">
      <pivotArea field="3" type="button" dataOnly="0" labelOnly="1" outline="0" axis="axisPage" fieldPosition="2"/>
    </format>
    <format dxfId="33356">
      <pivotArea outline="0" collapsedLevelsAreSubtotals="1" fieldPosition="0"/>
    </format>
    <format dxfId="33355">
      <pivotArea dataOnly="0" labelOnly="1" outline="0" axis="axisValues" fieldPosition="0"/>
    </format>
    <format dxfId="33354">
      <pivotArea field="4" type="button" dataOnly="0" labelOnly="1" outline="0" axis="axisPage" fieldPosition="0"/>
    </format>
    <format dxfId="3335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352">
      <pivotArea field="3" type="button" dataOnly="0" labelOnly="1" outline="0" axis="axisPage" fieldPosition="2"/>
    </format>
    <format dxfId="3335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350">
      <pivotArea field="5" type="button" dataOnly="0" labelOnly="1" outline="0" axis="axisPage" fieldPosition="1"/>
    </format>
    <format dxfId="33349">
      <pivotArea type="all" dataOnly="0" outline="0" fieldPosition="0"/>
    </format>
    <format dxfId="33348">
      <pivotArea field="1" type="button" dataOnly="0" labelOnly="1" outline="0" axis="axisRow" fieldPosition="0"/>
    </format>
    <format dxfId="3334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DEBF59-004E-4CD7-AA56-AB002A0F8A73}" name="PivotTable2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J13:D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hier="-1"/>
    <pageField fld="3" item="26" hier="-1"/>
  </pageFields>
  <dataFields count="1">
    <dataField name="Body " fld="2" baseField="1" baseItem="24"/>
  </dataFields>
  <formats count="13">
    <format dxfId="33372">
      <pivotArea field="1" type="button" dataOnly="0" labelOnly="1" outline="0" axis="axisRow" fieldPosition="0"/>
    </format>
    <format dxfId="33371">
      <pivotArea field="4" type="button" dataOnly="0" labelOnly="1" outline="0" axis="axisPage" fieldPosition="0"/>
    </format>
    <format dxfId="33370">
      <pivotArea field="3" type="button" dataOnly="0" labelOnly="1" outline="0" axis="axisPage" fieldPosition="2"/>
    </format>
    <format dxfId="33369">
      <pivotArea outline="0" collapsedLevelsAreSubtotals="1" fieldPosition="0"/>
    </format>
    <format dxfId="33368">
      <pivotArea dataOnly="0" labelOnly="1" outline="0" axis="axisValues" fieldPosition="0"/>
    </format>
    <format dxfId="33367">
      <pivotArea field="4" type="button" dataOnly="0" labelOnly="1" outline="0" axis="axisPage" fieldPosition="0"/>
    </format>
    <format dxfId="3336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365">
      <pivotArea field="3" type="button" dataOnly="0" labelOnly="1" outline="0" axis="axisPage" fieldPosition="2"/>
    </format>
    <format dxfId="3336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363">
      <pivotArea field="5" type="button" dataOnly="0" labelOnly="1" outline="0" axis="axisPage" fieldPosition="1"/>
    </format>
    <format dxfId="33362">
      <pivotArea type="all" dataOnly="0" outline="0" fieldPosition="0"/>
    </format>
    <format dxfId="33361">
      <pivotArea field="1" type="button" dataOnly="0" labelOnly="1" outline="0" axis="axisRow" fieldPosition="0"/>
    </format>
    <format dxfId="3336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CD27C4-45B4-4BAD-A6A6-496892BB8225}" name="PivotTable2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T13:C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hier="-1"/>
    <pageField fld="3" item="22" hier="-1"/>
  </pageFields>
  <dataFields count="1">
    <dataField name="Body " fld="2" baseField="1" baseItem="24"/>
  </dataFields>
  <formats count="13">
    <format dxfId="33385">
      <pivotArea field="1" type="button" dataOnly="0" labelOnly="1" outline="0" axis="axisRow" fieldPosition="0"/>
    </format>
    <format dxfId="33384">
      <pivotArea field="4" type="button" dataOnly="0" labelOnly="1" outline="0" axis="axisPage" fieldPosition="0"/>
    </format>
    <format dxfId="33383">
      <pivotArea field="3" type="button" dataOnly="0" labelOnly="1" outline="0" axis="axisPage" fieldPosition="2"/>
    </format>
    <format dxfId="33382">
      <pivotArea outline="0" collapsedLevelsAreSubtotals="1" fieldPosition="0"/>
    </format>
    <format dxfId="33381">
      <pivotArea dataOnly="0" labelOnly="1" outline="0" axis="axisValues" fieldPosition="0"/>
    </format>
    <format dxfId="33380">
      <pivotArea field="4" type="button" dataOnly="0" labelOnly="1" outline="0" axis="axisPage" fieldPosition="0"/>
    </format>
    <format dxfId="3337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378">
      <pivotArea field="3" type="button" dataOnly="0" labelOnly="1" outline="0" axis="axisPage" fieldPosition="2"/>
    </format>
    <format dxfId="3337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376">
      <pivotArea field="5" type="button" dataOnly="0" labelOnly="1" outline="0" axis="axisPage" fieldPosition="1"/>
    </format>
    <format dxfId="33375">
      <pivotArea type="all" dataOnly="0" outline="0" fieldPosition="0"/>
    </format>
    <format dxfId="33374">
      <pivotArea field="1" type="button" dataOnly="0" labelOnly="1" outline="0" axis="axisRow" fieldPosition="0"/>
    </format>
    <format dxfId="3337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F27972-B8F9-4221-B9AB-6E0C1B39F2C0}" name="PivotTable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D13:AE26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13">
    <i>
      <x v="2"/>
    </i>
    <i>
      <x v="14"/>
    </i>
    <i>
      <x v="8"/>
    </i>
    <i>
      <x v="3"/>
    </i>
    <i>
      <x v="88"/>
    </i>
    <i>
      <x v="16"/>
    </i>
    <i>
      <x v="20"/>
    </i>
    <i>
      <x v="78"/>
    </i>
    <i>
      <x v="89"/>
    </i>
    <i>
      <x v="43"/>
    </i>
    <i>
      <x v="12"/>
    </i>
    <i>
      <x v="7"/>
    </i>
    <i>
      <x v="90"/>
    </i>
  </rowItems>
  <colItems count="1">
    <i/>
  </colItems>
  <pageFields count="3">
    <pageField fld="4" item="17" hier="-1"/>
    <pageField fld="5" hier="-1"/>
    <pageField fld="3" item="5" hier="-1"/>
  </pageFields>
  <dataFields count="1">
    <dataField name="Body " fld="2" baseField="1" baseItem="24"/>
  </dataFields>
  <formats count="13">
    <format dxfId="33398">
      <pivotArea field="1" type="button" dataOnly="0" labelOnly="1" outline="0" axis="axisRow" fieldPosition="0"/>
    </format>
    <format dxfId="33397">
      <pivotArea field="4" type="button" dataOnly="0" labelOnly="1" outline="0" axis="axisPage" fieldPosition="0"/>
    </format>
    <format dxfId="33396">
      <pivotArea field="3" type="button" dataOnly="0" labelOnly="1" outline="0" axis="axisPage" fieldPosition="2"/>
    </format>
    <format dxfId="33395">
      <pivotArea outline="0" collapsedLevelsAreSubtotals="1" fieldPosition="0"/>
    </format>
    <format dxfId="33394">
      <pivotArea dataOnly="0" labelOnly="1" outline="0" axis="axisValues" fieldPosition="0"/>
    </format>
    <format dxfId="33393">
      <pivotArea field="4" type="button" dataOnly="0" labelOnly="1" outline="0" axis="axisPage" fieldPosition="0"/>
    </format>
    <format dxfId="3339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391">
      <pivotArea field="3" type="button" dataOnly="0" labelOnly="1" outline="0" axis="axisPage" fieldPosition="2"/>
    </format>
    <format dxfId="3339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389">
      <pivotArea field="5" type="button" dataOnly="0" labelOnly="1" outline="0" axis="axisPage" fieldPosition="1"/>
    </format>
    <format dxfId="33388">
      <pivotArea type="all" dataOnly="0" outline="0" fieldPosition="0"/>
    </format>
    <format dxfId="33387">
      <pivotArea field="1" type="button" dataOnly="0" labelOnly="1" outline="0" axis="axisRow" fieldPosition="0"/>
    </format>
    <format dxfId="3338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E5CF88-BEE2-4646-BE89-6153EAB5AE62}" name="PivotTable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T13:A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hier="-1"/>
    <pageField fld="3" item="9" hier="-1"/>
  </pageFields>
  <dataFields count="1">
    <dataField name="Body " fld="2" baseField="1" baseItem="24"/>
  </dataFields>
  <formats count="13">
    <format dxfId="33411">
      <pivotArea field="1" type="button" dataOnly="0" labelOnly="1" outline="0" axis="axisRow" fieldPosition="0"/>
    </format>
    <format dxfId="33410">
      <pivotArea field="4" type="button" dataOnly="0" labelOnly="1" outline="0" axis="axisPage" fieldPosition="0"/>
    </format>
    <format dxfId="33409">
      <pivotArea field="3" type="button" dataOnly="0" labelOnly="1" outline="0" axis="axisPage" fieldPosition="2"/>
    </format>
    <format dxfId="33408">
      <pivotArea outline="0" collapsedLevelsAreSubtotals="1" fieldPosition="0"/>
    </format>
    <format dxfId="33407">
      <pivotArea dataOnly="0" labelOnly="1" outline="0" axis="axisValues" fieldPosition="0"/>
    </format>
    <format dxfId="33406">
      <pivotArea field="4" type="button" dataOnly="0" labelOnly="1" outline="0" axis="axisPage" fieldPosition="0"/>
    </format>
    <format dxfId="3340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404">
      <pivotArea field="3" type="button" dataOnly="0" labelOnly="1" outline="0" axis="axisPage" fieldPosition="2"/>
    </format>
    <format dxfId="3340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402">
      <pivotArea field="5" type="button" dataOnly="0" labelOnly="1" outline="0" axis="axisPage" fieldPosition="1"/>
    </format>
    <format dxfId="33401">
      <pivotArea type="all" dataOnly="0" outline="0" fieldPosition="0"/>
    </format>
    <format dxfId="33400">
      <pivotArea field="1" type="button" dataOnly="0" labelOnly="1" outline="0" axis="axisRow" fieldPosition="0"/>
    </format>
    <format dxfId="3339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15E956-4106-4E2F-99B4-5226A373EBAA}" name="PivotTable1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L13:C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hier="-1"/>
    <pageField fld="3" item="20" hier="-1"/>
  </pageFields>
  <dataFields count="1">
    <dataField name="Body " fld="2" baseField="1" baseItem="24"/>
  </dataFields>
  <formats count="13">
    <format dxfId="33424">
      <pivotArea field="1" type="button" dataOnly="0" labelOnly="1" outline="0" axis="axisRow" fieldPosition="0"/>
    </format>
    <format dxfId="33423">
      <pivotArea field="4" type="button" dataOnly="0" labelOnly="1" outline="0" axis="axisPage" fieldPosition="0"/>
    </format>
    <format dxfId="33422">
      <pivotArea field="3" type="button" dataOnly="0" labelOnly="1" outline="0" axis="axisPage" fieldPosition="2"/>
    </format>
    <format dxfId="33421">
      <pivotArea outline="0" collapsedLevelsAreSubtotals="1" fieldPosition="0"/>
    </format>
    <format dxfId="33420">
      <pivotArea dataOnly="0" labelOnly="1" outline="0" axis="axisValues" fieldPosition="0"/>
    </format>
    <format dxfId="33419">
      <pivotArea field="4" type="button" dataOnly="0" labelOnly="1" outline="0" axis="axisPage" fieldPosition="0"/>
    </format>
    <format dxfId="3341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417">
      <pivotArea field="3" type="button" dataOnly="0" labelOnly="1" outline="0" axis="axisPage" fieldPosition="2"/>
    </format>
    <format dxfId="3341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415">
      <pivotArea field="5" type="button" dataOnly="0" labelOnly="1" outline="0" axis="axisPage" fieldPosition="1"/>
    </format>
    <format dxfId="33414">
      <pivotArea type="all" dataOnly="0" outline="0" fieldPosition="0"/>
    </format>
    <format dxfId="33413">
      <pivotArea field="1" type="button" dataOnly="0" labelOnly="1" outline="0" axis="axisRow" fieldPosition="0"/>
    </format>
    <format dxfId="3341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21BFE4-601F-447F-8560-098B1821D9A1}" name="PivotTable1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R13:B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hier="-1"/>
    <pageField fld="3" item="15" hier="-1"/>
  </pageFields>
  <dataFields count="1">
    <dataField name="Body " fld="2" baseField="1" baseItem="24"/>
  </dataFields>
  <formats count="13">
    <format dxfId="33437">
      <pivotArea field="1" type="button" dataOnly="0" labelOnly="1" outline="0" axis="axisRow" fieldPosition="0"/>
    </format>
    <format dxfId="33436">
      <pivotArea field="4" type="button" dataOnly="0" labelOnly="1" outline="0" axis="axisPage" fieldPosition="0"/>
    </format>
    <format dxfId="33435">
      <pivotArea field="3" type="button" dataOnly="0" labelOnly="1" outline="0" axis="axisPage" fieldPosition="2"/>
    </format>
    <format dxfId="33434">
      <pivotArea outline="0" collapsedLevelsAreSubtotals="1" fieldPosition="0"/>
    </format>
    <format dxfId="33433">
      <pivotArea dataOnly="0" labelOnly="1" outline="0" axis="axisValues" fieldPosition="0"/>
    </format>
    <format dxfId="33432">
      <pivotArea field="4" type="button" dataOnly="0" labelOnly="1" outline="0" axis="axisPage" fieldPosition="0"/>
    </format>
    <format dxfId="3343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430">
      <pivotArea field="3" type="button" dataOnly="0" labelOnly="1" outline="0" axis="axisPage" fieldPosition="2"/>
    </format>
    <format dxfId="3342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428">
      <pivotArea field="5" type="button" dataOnly="0" labelOnly="1" outline="0" axis="axisPage" fieldPosition="1"/>
    </format>
    <format dxfId="33427">
      <pivotArea type="all" dataOnly="0" outline="0" fieldPosition="0"/>
    </format>
    <format dxfId="33426">
      <pivotArea field="1" type="button" dataOnly="0" labelOnly="1" outline="0" axis="axisRow" fieldPosition="0"/>
    </format>
    <format dxfId="3342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3B6F0-E9B8-4B46-AF60-72EDA5D1FAC0}" name="PivotTable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R13:S2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10">
    <i>
      <x v="20"/>
    </i>
    <i>
      <x v="14"/>
    </i>
    <i>
      <x v="59"/>
    </i>
    <i>
      <x v="13"/>
    </i>
    <i>
      <x v="33"/>
    </i>
    <i>
      <x v="3"/>
    </i>
    <i>
      <x v="60"/>
    </i>
    <i>
      <x v="12"/>
    </i>
    <i>
      <x v="43"/>
    </i>
    <i>
      <x v="21"/>
    </i>
  </rowItems>
  <colItems count="1">
    <i/>
  </colItems>
  <pageFields count="3">
    <pageField fld="4" item="17" hier="-1"/>
    <pageField fld="5" hier="-1"/>
    <pageField fld="3" item="2" hier="-1"/>
  </pageFields>
  <dataFields count="1">
    <dataField name="Body " fld="2" baseField="1" baseItem="24"/>
  </dataFields>
  <formats count="13">
    <format dxfId="33450">
      <pivotArea field="1" type="button" dataOnly="0" labelOnly="1" outline="0" axis="axisRow" fieldPosition="0"/>
    </format>
    <format dxfId="33449">
      <pivotArea field="4" type="button" dataOnly="0" labelOnly="1" outline="0" axis="axisPage" fieldPosition="0"/>
    </format>
    <format dxfId="33448">
      <pivotArea field="3" type="button" dataOnly="0" labelOnly="1" outline="0" axis="axisPage" fieldPosition="2"/>
    </format>
    <format dxfId="33447">
      <pivotArea outline="0" collapsedLevelsAreSubtotals="1" fieldPosition="0"/>
    </format>
    <format dxfId="33446">
      <pivotArea dataOnly="0" labelOnly="1" outline="0" axis="axisValues" fieldPosition="0"/>
    </format>
    <format dxfId="33445">
      <pivotArea field="4" type="button" dataOnly="0" labelOnly="1" outline="0" axis="axisPage" fieldPosition="0"/>
    </format>
    <format dxfId="3344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443">
      <pivotArea field="3" type="button" dataOnly="0" labelOnly="1" outline="0" axis="axisPage" fieldPosition="2"/>
    </format>
    <format dxfId="3344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441">
      <pivotArea field="5" type="button" dataOnly="0" labelOnly="1" outline="0" axis="axisPage" fieldPosition="1"/>
    </format>
    <format dxfId="33440">
      <pivotArea type="all" dataOnly="0" outline="0" fieldPosition="0"/>
    </format>
    <format dxfId="33439">
      <pivotArea field="1" type="button" dataOnly="0" labelOnly="1" outline="0" axis="axisRow" fieldPosition="0"/>
    </format>
    <format dxfId="3343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42DB8B-0308-4011-8DA7-B00F94DD6639}" name="PivotTable2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V13:D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hier="-1"/>
    <pageField fld="3" item="30" hier="-1"/>
  </pageFields>
  <dataFields count="1">
    <dataField name="Body " fld="2" baseField="1" baseItem="24"/>
  </dataFields>
  <formats count="13">
    <format dxfId="33463">
      <pivotArea field="1" type="button" dataOnly="0" labelOnly="1" outline="0" axis="axisRow" fieldPosition="0"/>
    </format>
    <format dxfId="33462">
      <pivotArea field="4" type="button" dataOnly="0" labelOnly="1" outline="0" axis="axisPage" fieldPosition="0"/>
    </format>
    <format dxfId="33461">
      <pivotArea field="3" type="button" dataOnly="0" labelOnly="1" outline="0" axis="axisPage" fieldPosition="2"/>
    </format>
    <format dxfId="33460">
      <pivotArea outline="0" collapsedLevelsAreSubtotals="1" fieldPosition="0"/>
    </format>
    <format dxfId="33459">
      <pivotArea dataOnly="0" labelOnly="1" outline="0" axis="axisValues" fieldPosition="0"/>
    </format>
    <format dxfId="33458">
      <pivotArea field="4" type="button" dataOnly="0" labelOnly="1" outline="0" axis="axisPage" fieldPosition="0"/>
    </format>
    <format dxfId="3345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456">
      <pivotArea field="3" type="button" dataOnly="0" labelOnly="1" outline="0" axis="axisPage" fieldPosition="2"/>
    </format>
    <format dxfId="3345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454">
      <pivotArea field="5" type="button" dataOnly="0" labelOnly="1" outline="0" axis="axisPage" fieldPosition="1"/>
    </format>
    <format dxfId="33453">
      <pivotArea type="all" dataOnly="0" outline="0" fieldPosition="0"/>
    </format>
    <format dxfId="33452">
      <pivotArea field="1" type="button" dataOnly="0" labelOnly="1" outline="0" axis="axisRow" fieldPosition="0"/>
    </format>
    <format dxfId="3345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FA7437-099B-461D-92AF-B910AEB151BA}" name="PivotTable2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B13:D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hier="-1"/>
    <pageField fld="3" item="24" hier="-1"/>
  </pageFields>
  <dataFields count="1">
    <dataField name="Body " fld="2" baseField="1" baseItem="24"/>
  </dataFields>
  <formats count="13">
    <format dxfId="33476">
      <pivotArea field="1" type="button" dataOnly="0" labelOnly="1" outline="0" axis="axisRow" fieldPosition="0"/>
    </format>
    <format dxfId="33475">
      <pivotArea field="4" type="button" dataOnly="0" labelOnly="1" outline="0" axis="axisPage" fieldPosition="0"/>
    </format>
    <format dxfId="33474">
      <pivotArea field="3" type="button" dataOnly="0" labelOnly="1" outline="0" axis="axisPage" fieldPosition="2"/>
    </format>
    <format dxfId="33473">
      <pivotArea outline="0" collapsedLevelsAreSubtotals="1" fieldPosition="0"/>
    </format>
    <format dxfId="33472">
      <pivotArea dataOnly="0" labelOnly="1" outline="0" axis="axisValues" fieldPosition="0"/>
    </format>
    <format dxfId="33471">
      <pivotArea field="4" type="button" dataOnly="0" labelOnly="1" outline="0" axis="axisPage" fieldPosition="0"/>
    </format>
    <format dxfId="3347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469">
      <pivotArea field="3" type="button" dataOnly="0" labelOnly="1" outline="0" axis="axisPage" fieldPosition="2"/>
    </format>
    <format dxfId="3346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467">
      <pivotArea field="5" type="button" dataOnly="0" labelOnly="1" outline="0" axis="axisPage" fieldPosition="1"/>
    </format>
    <format dxfId="33466">
      <pivotArea type="all" dataOnly="0" outline="0" fieldPosition="0"/>
    </format>
    <format dxfId="33465">
      <pivotArea field="1" type="button" dataOnly="0" labelOnly="1" outline="0" axis="axisRow" fieldPosition="0"/>
    </format>
    <format dxfId="3346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6D5A7D-1238-481A-9499-F5368F3FCE0B}" name="PivotTable1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D13:CE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hier="-1"/>
    <pageField fld="3" item="18" hier="-1"/>
  </pageFields>
  <dataFields count="1">
    <dataField name="Body " fld="2" baseField="1" baseItem="24"/>
  </dataFields>
  <formats count="13">
    <format dxfId="33489">
      <pivotArea field="1" type="button" dataOnly="0" labelOnly="1" outline="0" axis="axisRow" fieldPosition="0"/>
    </format>
    <format dxfId="33488">
      <pivotArea field="4" type="button" dataOnly="0" labelOnly="1" outline="0" axis="axisPage" fieldPosition="0"/>
    </format>
    <format dxfId="33487">
      <pivotArea field="3" type="button" dataOnly="0" labelOnly="1" outline="0" axis="axisPage" fieldPosition="2"/>
    </format>
    <format dxfId="33486">
      <pivotArea outline="0" collapsedLevelsAreSubtotals="1" fieldPosition="0"/>
    </format>
    <format dxfId="33485">
      <pivotArea dataOnly="0" labelOnly="1" outline="0" axis="axisValues" fieldPosition="0"/>
    </format>
    <format dxfId="33484">
      <pivotArea field="4" type="button" dataOnly="0" labelOnly="1" outline="0" axis="axisPage" fieldPosition="0"/>
    </format>
    <format dxfId="3348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482">
      <pivotArea field="3" type="button" dataOnly="0" labelOnly="1" outline="0" axis="axisPage" fieldPosition="2"/>
    </format>
    <format dxfId="3348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480">
      <pivotArea field="5" type="button" dataOnly="0" labelOnly="1" outline="0" axis="axisPage" fieldPosition="1"/>
    </format>
    <format dxfId="33479">
      <pivotArea type="all" dataOnly="0" outline="0" fieldPosition="0"/>
    </format>
    <format dxfId="33478">
      <pivotArea field="1" type="button" dataOnly="0" labelOnly="1" outline="0" axis="axisRow" fieldPosition="0"/>
    </format>
    <format dxfId="3347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40D74-ECFF-49B4-9BE0-AAF0E34BAF3C}" name="PivotTable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V13:W31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18">
    <i>
      <x v="4"/>
    </i>
    <i>
      <x v="18"/>
    </i>
    <i>
      <x v="67"/>
    </i>
    <i>
      <x v="43"/>
    </i>
    <i>
      <x v="13"/>
    </i>
    <i>
      <x v="69"/>
    </i>
    <i>
      <x v="68"/>
    </i>
    <i>
      <x v="20"/>
    </i>
    <i>
      <x v="8"/>
    </i>
    <i>
      <x v="35"/>
    </i>
    <i>
      <x v="7"/>
    </i>
    <i>
      <x v="3"/>
    </i>
    <i>
      <x v="12"/>
    </i>
    <i>
      <x v="46"/>
    </i>
    <i>
      <x v="48"/>
    </i>
    <i>
      <x v="32"/>
    </i>
    <i>
      <x v="70"/>
    </i>
    <i>
      <x v="21"/>
    </i>
  </rowItems>
  <colItems count="1">
    <i/>
  </colItems>
  <pageFields count="3">
    <pageField fld="4" item="17" hier="-1"/>
    <pageField fld="5" hier="-1"/>
    <pageField fld="3" item="3" hier="-1"/>
  </pageFields>
  <dataFields count="1">
    <dataField name="Body " fld="2" baseField="1" baseItem="24"/>
  </dataFields>
  <formats count="13">
    <format dxfId="33502">
      <pivotArea field="1" type="button" dataOnly="0" labelOnly="1" outline="0" axis="axisRow" fieldPosition="0"/>
    </format>
    <format dxfId="33501">
      <pivotArea field="4" type="button" dataOnly="0" labelOnly="1" outline="0" axis="axisPage" fieldPosition="0"/>
    </format>
    <format dxfId="33500">
      <pivotArea field="3" type="button" dataOnly="0" labelOnly="1" outline="0" axis="axisPage" fieldPosition="2"/>
    </format>
    <format dxfId="33499">
      <pivotArea outline="0" collapsedLevelsAreSubtotals="1" fieldPosition="0"/>
    </format>
    <format dxfId="33498">
      <pivotArea dataOnly="0" labelOnly="1" outline="0" axis="axisValues" fieldPosition="0"/>
    </format>
    <format dxfId="33497">
      <pivotArea field="4" type="button" dataOnly="0" labelOnly="1" outline="0" axis="axisPage" fieldPosition="0"/>
    </format>
    <format dxfId="3349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495">
      <pivotArea field="3" type="button" dataOnly="0" labelOnly="1" outline="0" axis="axisPage" fieldPosition="2"/>
    </format>
    <format dxfId="3349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493">
      <pivotArea field="5" type="button" dataOnly="0" labelOnly="1" outline="0" axis="axisPage" fieldPosition="1"/>
    </format>
    <format dxfId="33492">
      <pivotArea type="all" dataOnly="0" outline="0" fieldPosition="0"/>
    </format>
    <format dxfId="33491">
      <pivotArea field="1" type="button" dataOnly="0" labelOnly="1" outline="0" axis="axisRow" fieldPosition="0"/>
    </format>
    <format dxfId="3349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9213AD-ADCB-4118-B428-A23A26F13815}" name="PivotTable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Z13:AA24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11">
    <i>
      <x v="60"/>
    </i>
    <i>
      <x v="20"/>
    </i>
    <i>
      <x v="14"/>
    </i>
    <i>
      <x v="3"/>
    </i>
    <i>
      <x v="79"/>
    </i>
    <i>
      <x v="18"/>
    </i>
    <i>
      <x v="11"/>
    </i>
    <i>
      <x v="21"/>
    </i>
    <i>
      <x v="32"/>
    </i>
    <i>
      <x v="59"/>
    </i>
    <i>
      <x v="78"/>
    </i>
  </rowItems>
  <colItems count="1">
    <i/>
  </colItems>
  <pageFields count="3">
    <pageField fld="4" item="17" hier="-1"/>
    <pageField fld="5" hier="-1"/>
    <pageField fld="3" item="4" hier="-1"/>
  </pageFields>
  <dataFields count="1">
    <dataField name="Body " fld="2" baseField="1" baseItem="24"/>
  </dataFields>
  <formats count="13">
    <format dxfId="33515">
      <pivotArea field="1" type="button" dataOnly="0" labelOnly="1" outline="0" axis="axisRow" fieldPosition="0"/>
    </format>
    <format dxfId="33514">
      <pivotArea field="4" type="button" dataOnly="0" labelOnly="1" outline="0" axis="axisPage" fieldPosition="0"/>
    </format>
    <format dxfId="33513">
      <pivotArea field="3" type="button" dataOnly="0" labelOnly="1" outline="0" axis="axisPage" fieldPosition="2"/>
    </format>
    <format dxfId="33512">
      <pivotArea outline="0" collapsedLevelsAreSubtotals="1" fieldPosition="0"/>
    </format>
    <format dxfId="33511">
      <pivotArea dataOnly="0" labelOnly="1" outline="0" axis="axisValues" fieldPosition="0"/>
    </format>
    <format dxfId="33510">
      <pivotArea field="4" type="button" dataOnly="0" labelOnly="1" outline="0" axis="axisPage" fieldPosition="0"/>
    </format>
    <format dxfId="3350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508">
      <pivotArea field="3" type="button" dataOnly="0" labelOnly="1" outline="0" axis="axisPage" fieldPosition="2"/>
    </format>
    <format dxfId="3350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506">
      <pivotArea field="5" type="button" dataOnly="0" labelOnly="1" outline="0" axis="axisPage" fieldPosition="1"/>
    </format>
    <format dxfId="33505">
      <pivotArea type="all" dataOnly="0" outline="0" fieldPosition="0"/>
    </format>
    <format dxfId="33504">
      <pivotArea field="1" type="button" dataOnly="0" labelOnly="1" outline="0" axis="axisRow" fieldPosition="0"/>
    </format>
    <format dxfId="3350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308FAB-2C7C-40A6-9F96-78398F311D02}" name="PivotTable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P13:A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hier="-1"/>
    <pageField fld="3" item="8" hier="-1"/>
  </pageFields>
  <dataFields count="1">
    <dataField name="Body " fld="2" baseField="1" baseItem="24"/>
  </dataFields>
  <formats count="13">
    <format dxfId="33528">
      <pivotArea field="1" type="button" dataOnly="0" labelOnly="1" outline="0" axis="axisRow" fieldPosition="0"/>
    </format>
    <format dxfId="33527">
      <pivotArea field="4" type="button" dataOnly="0" labelOnly="1" outline="0" axis="axisPage" fieldPosition="0"/>
    </format>
    <format dxfId="33526">
      <pivotArea field="3" type="button" dataOnly="0" labelOnly="1" outline="0" axis="axisPage" fieldPosition="2"/>
    </format>
    <format dxfId="33525">
      <pivotArea outline="0" collapsedLevelsAreSubtotals="1" fieldPosition="0"/>
    </format>
    <format dxfId="33524">
      <pivotArea dataOnly="0" labelOnly="1" outline="0" axis="axisValues" fieldPosition="0"/>
    </format>
    <format dxfId="33523">
      <pivotArea field="4" type="button" dataOnly="0" labelOnly="1" outline="0" axis="axisPage" fieldPosition="0"/>
    </format>
    <format dxfId="3352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521">
      <pivotArea field="3" type="button" dataOnly="0" labelOnly="1" outline="0" axis="axisPage" fieldPosition="2"/>
    </format>
    <format dxfId="3352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519">
      <pivotArea field="5" type="button" dataOnly="0" labelOnly="1" outline="0" axis="axisPage" fieldPosition="1"/>
    </format>
    <format dxfId="33518">
      <pivotArea type="all" dataOnly="0" outline="0" fieldPosition="0"/>
    </format>
    <format dxfId="33517">
      <pivotArea field="1" type="button" dataOnly="0" labelOnly="1" outline="0" axis="axisRow" fieldPosition="0"/>
    </format>
    <format dxfId="3351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F079D-4145-4FF5-B609-84D71AAE8277}" name="PivotTable1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F13:B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hier="-1"/>
    <pageField fld="3" item="12" hier="-1"/>
  </pageFields>
  <dataFields count="1">
    <dataField name="Body " fld="2" baseField="1" baseItem="24"/>
  </dataFields>
  <formats count="13">
    <format dxfId="33541">
      <pivotArea field="1" type="button" dataOnly="0" labelOnly="1" outline="0" axis="axisRow" fieldPosition="0"/>
    </format>
    <format dxfId="33540">
      <pivotArea field="4" type="button" dataOnly="0" labelOnly="1" outline="0" axis="axisPage" fieldPosition="0"/>
    </format>
    <format dxfId="33539">
      <pivotArea field="3" type="button" dataOnly="0" labelOnly="1" outline="0" axis="axisPage" fieldPosition="2"/>
    </format>
    <format dxfId="33538">
      <pivotArea outline="0" collapsedLevelsAreSubtotals="1" fieldPosition="0"/>
    </format>
    <format dxfId="33537">
      <pivotArea dataOnly="0" labelOnly="1" outline="0" axis="axisValues" fieldPosition="0"/>
    </format>
    <format dxfId="33536">
      <pivotArea field="4" type="button" dataOnly="0" labelOnly="1" outline="0" axis="axisPage" fieldPosition="0"/>
    </format>
    <format dxfId="3353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534">
      <pivotArea field="3" type="button" dataOnly="0" labelOnly="1" outline="0" axis="axisPage" fieldPosition="2"/>
    </format>
    <format dxfId="3353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532">
      <pivotArea field="5" type="button" dataOnly="0" labelOnly="1" outline="0" axis="axisPage" fieldPosition="1"/>
    </format>
    <format dxfId="33531">
      <pivotArea type="all" dataOnly="0" outline="0" fieldPosition="0"/>
    </format>
    <format dxfId="33530">
      <pivotArea field="1" type="button" dataOnly="0" labelOnly="1" outline="0" axis="axisRow" fieldPosition="0"/>
    </format>
    <format dxfId="3352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BF540D-526C-4F54-8C3C-81ADFAD7DCDF}" name="PivotTable2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P13:C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hier="-1"/>
    <pageField fld="3" item="21" hier="-1"/>
  </pageFields>
  <dataFields count="1">
    <dataField name="Body " fld="2" baseField="1" baseItem="24"/>
  </dataFields>
  <formats count="13">
    <format dxfId="33554">
      <pivotArea field="1" type="button" dataOnly="0" labelOnly="1" outline="0" axis="axisRow" fieldPosition="0"/>
    </format>
    <format dxfId="33553">
      <pivotArea field="4" type="button" dataOnly="0" labelOnly="1" outline="0" axis="axisPage" fieldPosition="0"/>
    </format>
    <format dxfId="33552">
      <pivotArea field="3" type="button" dataOnly="0" labelOnly="1" outline="0" axis="axisPage" fieldPosition="2"/>
    </format>
    <format dxfId="33551">
      <pivotArea outline="0" collapsedLevelsAreSubtotals="1" fieldPosition="0"/>
    </format>
    <format dxfId="33550">
      <pivotArea dataOnly="0" labelOnly="1" outline="0" axis="axisValues" fieldPosition="0"/>
    </format>
    <format dxfId="33549">
      <pivotArea field="4" type="button" dataOnly="0" labelOnly="1" outline="0" axis="axisPage" fieldPosition="0"/>
    </format>
    <format dxfId="3354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547">
      <pivotArea field="3" type="button" dataOnly="0" labelOnly="1" outline="0" axis="axisPage" fieldPosition="2"/>
    </format>
    <format dxfId="3354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545">
      <pivotArea field="5" type="button" dataOnly="0" labelOnly="1" outline="0" axis="axisPage" fieldPosition="1"/>
    </format>
    <format dxfId="33544">
      <pivotArea type="all" dataOnly="0" outline="0" fieldPosition="0"/>
    </format>
    <format dxfId="33543">
      <pivotArea field="1" type="button" dataOnly="0" labelOnly="1" outline="0" axis="axisRow" fieldPosition="0"/>
    </format>
    <format dxfId="3354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C6C9C7-CD4D-4A52-B773-799222821BD1}" name="PivotTable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X13:A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hier="-1"/>
    <pageField fld="3" item="10" hier="-1"/>
  </pageFields>
  <dataFields count="1">
    <dataField name="Body " fld="2" baseField="1" baseItem="24"/>
  </dataFields>
  <formats count="13">
    <format dxfId="33567">
      <pivotArea field="1" type="button" dataOnly="0" labelOnly="1" outline="0" axis="axisRow" fieldPosition="0"/>
    </format>
    <format dxfId="33566">
      <pivotArea field="4" type="button" dataOnly="0" labelOnly="1" outline="0" axis="axisPage" fieldPosition="0"/>
    </format>
    <format dxfId="33565">
      <pivotArea field="3" type="button" dataOnly="0" labelOnly="1" outline="0" axis="axisPage" fieldPosition="2"/>
    </format>
    <format dxfId="33564">
      <pivotArea outline="0" collapsedLevelsAreSubtotals="1" fieldPosition="0"/>
    </format>
    <format dxfId="33563">
      <pivotArea dataOnly="0" labelOnly="1" outline="0" axis="axisValues" fieldPosition="0"/>
    </format>
    <format dxfId="33562">
      <pivotArea field="4" type="button" dataOnly="0" labelOnly="1" outline="0" axis="axisPage" fieldPosition="0"/>
    </format>
    <format dxfId="3356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560">
      <pivotArea field="3" type="button" dataOnly="0" labelOnly="1" outline="0" axis="axisPage" fieldPosition="2"/>
    </format>
    <format dxfId="3355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558">
      <pivotArea field="5" type="button" dataOnly="0" labelOnly="1" outline="0" axis="axisPage" fieldPosition="1"/>
    </format>
    <format dxfId="33557">
      <pivotArea type="all" dataOnly="0" outline="0" fieldPosition="0"/>
    </format>
    <format dxfId="33556">
      <pivotArea field="1" type="button" dataOnly="0" labelOnly="1" outline="0" axis="axisRow" fieldPosition="0"/>
    </format>
    <format dxfId="3355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D9B666-FA98-433D-8A9D-381132ED9100}" name="Kontingenční tabulka 01-TAJFUN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7:D39" firstHeaderRow="0" firstDataRow="1" firstDataCol="1" rowPageCount="2" colPageCount="1"/>
  <pivotFields count="8">
    <pivotField dataField="1"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axis="axisPage" showAll="0">
      <items count="41">
        <item h="1" x="9"/>
        <item m="1" x="11"/>
        <item m="1" x="25"/>
        <item m="1" x="18"/>
        <item m="1" x="16"/>
        <item m="1" x="29"/>
        <item m="1" x="33"/>
        <item m="1" x="19"/>
        <item m="1" x="21"/>
        <item m="1" x="35"/>
        <item m="1" x="36"/>
        <item m="1" x="30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h="1" x="8"/>
        <item h="1" m="1" x="32"/>
        <item h="1" x="4"/>
        <item h="1" m="1" x="14"/>
        <item h="1" x="6"/>
        <item h="1"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x="1"/>
        <item t="default"/>
      </items>
    </pivotField>
    <pivotField showAll="0" defaultSubtotal="0"/>
    <pivotField showAll="0" defaultSubtotal="0"/>
  </pivotFields>
  <rowFields count="1">
    <field x="1"/>
  </rowFields>
  <rowItems count="32">
    <i>
      <x v="3"/>
    </i>
    <i>
      <x v="20"/>
    </i>
    <i>
      <x v="14"/>
    </i>
    <i>
      <x v="12"/>
    </i>
    <i>
      <x v="8"/>
    </i>
    <i>
      <x v="43"/>
    </i>
    <i>
      <x v="18"/>
    </i>
    <i>
      <x v="60"/>
    </i>
    <i>
      <x v="35"/>
    </i>
    <i>
      <x v="13"/>
    </i>
    <i>
      <x v="21"/>
    </i>
    <i>
      <x v="4"/>
    </i>
    <i>
      <x v="2"/>
    </i>
    <i>
      <x v="59"/>
    </i>
    <i>
      <x v="78"/>
    </i>
    <i>
      <x v="49"/>
    </i>
    <i>
      <x v="67"/>
    </i>
    <i>
      <x v="6"/>
    </i>
    <i>
      <x v="7"/>
    </i>
    <i>
      <x v="32"/>
    </i>
    <i>
      <x v="88"/>
    </i>
    <i>
      <x v="16"/>
    </i>
    <i>
      <x v="68"/>
    </i>
    <i>
      <x v="69"/>
    </i>
    <i>
      <x v="79"/>
    </i>
    <i>
      <x v="11"/>
    </i>
    <i>
      <x v="89"/>
    </i>
    <i>
      <x v="48"/>
    </i>
    <i>
      <x v="33"/>
    </i>
    <i>
      <x v="46"/>
    </i>
    <i>
      <x v="90"/>
    </i>
    <i>
      <x v="70"/>
    </i>
  </rowItems>
  <colFields count="1">
    <field x="-2"/>
  </colFields>
  <colItems count="2">
    <i>
      <x/>
    </i>
    <i i="1">
      <x v="1"/>
    </i>
  </colItems>
  <pageFields count="2">
    <pageField fld="4" item="17" hier="-1"/>
    <pageField fld="5" hier="-1"/>
  </pageFields>
  <dataFields count="2">
    <dataField name="Počet turnajů" fld="0" subtotal="count" baseField="0" baseItem="0"/>
    <dataField name="Body " fld="2" baseField="0" baseItem="0"/>
  </dataFields>
  <formats count="18">
    <format dxfId="33585">
      <pivotArea field="1" type="button" dataOnly="0" labelOnly="1" outline="0" axis="axisRow" fieldPosition="0"/>
    </format>
    <format dxfId="3358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3583">
      <pivotArea outline="0" collapsedLevelsAreSubtotals="1" fieldPosition="0"/>
    </format>
    <format dxfId="33582">
      <pivotArea field="1" type="button" dataOnly="0" labelOnly="1" outline="0" axis="axisRow" fieldPosition="0"/>
    </format>
    <format dxfId="3358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3580">
      <pivotArea field="1" type="button" dataOnly="0" labelOnly="1" outline="0" axis="axisRow" fieldPosition="0"/>
    </format>
    <format dxfId="3357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3578">
      <pivotArea field="4" type="button" dataOnly="0" labelOnly="1" outline="0" axis="axisPage" fieldPosition="0"/>
    </format>
    <format dxfId="33577">
      <pivotArea dataOnly="0" labelOnly="1" outline="0" fieldPosition="0">
        <references count="1">
          <reference field="4" count="1">
            <x v="5"/>
          </reference>
        </references>
      </pivotArea>
    </format>
    <format dxfId="33576">
      <pivotArea field="4" type="button" dataOnly="0" labelOnly="1" outline="0" axis="axisPage" fieldPosition="0"/>
    </format>
    <format dxfId="33575">
      <pivotArea field="4" type="button" dataOnly="0" labelOnly="1" outline="0" axis="axisPage" fieldPosition="0"/>
    </format>
    <format dxfId="33574">
      <pivotArea dataOnly="0" labelOnly="1" outline="0" fieldPosition="0">
        <references count="1">
          <reference field="4" count="1">
            <x v="1"/>
          </reference>
        </references>
      </pivotArea>
    </format>
    <format dxfId="33573">
      <pivotArea dataOnly="0" labelOnly="1" outline="0" fieldPosition="0">
        <references count="1">
          <reference field="4" count="1">
            <x v="1"/>
          </reference>
        </references>
      </pivotArea>
    </format>
    <format dxfId="33572">
      <pivotArea field="5" type="button" dataOnly="0" labelOnly="1" outline="0" axis="axisPage" fieldPosition="1"/>
    </format>
    <format dxfId="33571">
      <pivotArea type="all" dataOnly="0" outline="0" fieldPosition="0"/>
    </format>
    <format dxfId="33570">
      <pivotArea outline="0" collapsedLevelsAreSubtotals="1" fieldPosition="0"/>
    </format>
    <format dxfId="33569">
      <pivotArea field="1" type="button" dataOnly="0" labelOnly="1" outline="0" axis="axisRow" fieldPosition="0"/>
    </format>
    <format dxfId="3356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BFF830-3BEE-4709-95F1-C089945D8DCA}" name="PivotTable2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X13:C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hier="-1"/>
    <pageField fld="3" item="23" hier="-1"/>
  </pageFields>
  <dataFields count="1">
    <dataField name="Body " fld="2" baseField="1" baseItem="24"/>
  </dataFields>
  <formats count="13">
    <format dxfId="33598">
      <pivotArea field="1" type="button" dataOnly="0" labelOnly="1" outline="0" axis="axisRow" fieldPosition="0"/>
    </format>
    <format dxfId="33597">
      <pivotArea field="4" type="button" dataOnly="0" labelOnly="1" outline="0" axis="axisPage" fieldPosition="0"/>
    </format>
    <format dxfId="33596">
      <pivotArea field="3" type="button" dataOnly="0" labelOnly="1" outline="0" axis="axisPage" fieldPosition="2"/>
    </format>
    <format dxfId="33595">
      <pivotArea outline="0" collapsedLevelsAreSubtotals="1" fieldPosition="0"/>
    </format>
    <format dxfId="33594">
      <pivotArea dataOnly="0" labelOnly="1" outline="0" axis="axisValues" fieldPosition="0"/>
    </format>
    <format dxfId="33593">
      <pivotArea field="4" type="button" dataOnly="0" labelOnly="1" outline="0" axis="axisPage" fieldPosition="0"/>
    </format>
    <format dxfId="3359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591">
      <pivotArea field="3" type="button" dataOnly="0" labelOnly="1" outline="0" axis="axisPage" fieldPosition="2"/>
    </format>
    <format dxfId="3359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589">
      <pivotArea field="5" type="button" dataOnly="0" labelOnly="1" outline="0" axis="axisPage" fieldPosition="1"/>
    </format>
    <format dxfId="33588">
      <pivotArea type="all" dataOnly="0" outline="0" fieldPosition="0"/>
    </format>
    <format dxfId="33587">
      <pivotArea field="1" type="button" dataOnly="0" labelOnly="1" outline="0" axis="axisRow" fieldPosition="0"/>
    </format>
    <format dxfId="3358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120A82-7111-4B1E-B31D-FD44DD8B8725}" name="PivotTable2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Z13:E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hier="-1"/>
    <pageField fld="3" item="31" hier="-1"/>
  </pageFields>
  <dataFields count="1">
    <dataField name="Body " fld="2" baseField="1" baseItem="24"/>
  </dataFields>
  <formats count="13">
    <format dxfId="33611">
      <pivotArea field="1" type="button" dataOnly="0" labelOnly="1" outline="0" axis="axisRow" fieldPosition="0"/>
    </format>
    <format dxfId="33610">
      <pivotArea field="4" type="button" dataOnly="0" labelOnly="1" outline="0" axis="axisPage" fieldPosition="0"/>
    </format>
    <format dxfId="33609">
      <pivotArea field="3" type="button" dataOnly="0" labelOnly="1" outline="0" axis="axisPage" fieldPosition="2"/>
    </format>
    <format dxfId="33608">
      <pivotArea outline="0" collapsedLevelsAreSubtotals="1" fieldPosition="0"/>
    </format>
    <format dxfId="33607">
      <pivotArea dataOnly="0" labelOnly="1" outline="0" axis="axisValues" fieldPosition="0"/>
    </format>
    <format dxfId="33606">
      <pivotArea field="4" type="button" dataOnly="0" labelOnly="1" outline="0" axis="axisPage" fieldPosition="0"/>
    </format>
    <format dxfId="3360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604">
      <pivotArea field="3" type="button" dataOnly="0" labelOnly="1" outline="0" axis="axisPage" fieldPosition="2"/>
    </format>
    <format dxfId="3360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602">
      <pivotArea field="5" type="button" dataOnly="0" labelOnly="1" outline="0" axis="axisPage" fieldPosition="1"/>
    </format>
    <format dxfId="33601">
      <pivotArea type="all" dataOnly="0" outline="0" fieldPosition="0"/>
    </format>
    <format dxfId="33600">
      <pivotArea field="1" type="button" dataOnly="0" labelOnly="1" outline="0" axis="axisRow" fieldPosition="0"/>
    </format>
    <format dxfId="3359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09B1A9-51F4-4BBC-AD94-9B37F7149E5B}" name="PivotTable2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N13:D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hier="-1"/>
    <pageField fld="3" item="27" hier="-1"/>
  </pageFields>
  <dataFields count="1">
    <dataField name="Body " fld="2" baseField="1" baseItem="24"/>
  </dataFields>
  <formats count="13">
    <format dxfId="33624">
      <pivotArea field="1" type="button" dataOnly="0" labelOnly="1" outline="0" axis="axisRow" fieldPosition="0"/>
    </format>
    <format dxfId="33623">
      <pivotArea field="4" type="button" dataOnly="0" labelOnly="1" outline="0" axis="axisPage" fieldPosition="0"/>
    </format>
    <format dxfId="33622">
      <pivotArea field="3" type="button" dataOnly="0" labelOnly="1" outline="0" axis="axisPage" fieldPosition="2"/>
    </format>
    <format dxfId="33621">
      <pivotArea outline="0" collapsedLevelsAreSubtotals="1" fieldPosition="0"/>
    </format>
    <format dxfId="33620">
      <pivotArea dataOnly="0" labelOnly="1" outline="0" axis="axisValues" fieldPosition="0"/>
    </format>
    <format dxfId="33619">
      <pivotArea field="4" type="button" dataOnly="0" labelOnly="1" outline="0" axis="axisPage" fieldPosition="0"/>
    </format>
    <format dxfId="3361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617">
      <pivotArea field="3" type="button" dataOnly="0" labelOnly="1" outline="0" axis="axisPage" fieldPosition="2"/>
    </format>
    <format dxfId="3361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615">
      <pivotArea field="5" type="button" dataOnly="0" labelOnly="1" outline="0" axis="axisPage" fieldPosition="1"/>
    </format>
    <format dxfId="33614">
      <pivotArea type="all" dataOnly="0" outline="0" fieldPosition="0"/>
    </format>
    <format dxfId="33613">
      <pivotArea field="1" type="button" dataOnly="0" labelOnly="1" outline="0" axis="axisRow" fieldPosition="0"/>
    </format>
    <format dxfId="3361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AFF655-9312-4FC5-847F-4F1EDCF55531}" name="PivotTable2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R13:D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hier="-1"/>
    <pageField fld="3" item="28" hier="-1"/>
  </pageFields>
  <dataFields count="1">
    <dataField name="Body " fld="2" baseField="1" baseItem="24"/>
  </dataFields>
  <formats count="13">
    <format dxfId="33637">
      <pivotArea field="1" type="button" dataOnly="0" labelOnly="1" outline="0" axis="axisRow" fieldPosition="0"/>
    </format>
    <format dxfId="33636">
      <pivotArea field="4" type="button" dataOnly="0" labelOnly="1" outline="0" axis="axisPage" fieldPosition="0"/>
    </format>
    <format dxfId="33635">
      <pivotArea field="3" type="button" dataOnly="0" labelOnly="1" outline="0" axis="axisPage" fieldPosition="2"/>
    </format>
    <format dxfId="33634">
      <pivotArea outline="0" collapsedLevelsAreSubtotals="1" fieldPosition="0"/>
    </format>
    <format dxfId="33633">
      <pivotArea dataOnly="0" labelOnly="1" outline="0" axis="axisValues" fieldPosition="0"/>
    </format>
    <format dxfId="33632">
      <pivotArea field="4" type="button" dataOnly="0" labelOnly="1" outline="0" axis="axisPage" fieldPosition="0"/>
    </format>
    <format dxfId="3363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630">
      <pivotArea field="3" type="button" dataOnly="0" labelOnly="1" outline="0" axis="axisPage" fieldPosition="2"/>
    </format>
    <format dxfId="3362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628">
      <pivotArea field="5" type="button" dataOnly="0" labelOnly="1" outline="0" axis="axisPage" fieldPosition="1"/>
    </format>
    <format dxfId="33627">
      <pivotArea type="all" dataOnly="0" outline="0" fieldPosition="0"/>
    </format>
    <format dxfId="33626">
      <pivotArea field="1" type="button" dataOnly="0" labelOnly="1" outline="0" axis="axisRow" fieldPosition="0"/>
    </format>
    <format dxfId="3362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F2A8FC-1B8A-4B64-8924-2E9C133F36AA}" name="PivotTable1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V13:B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hier="-1"/>
    <pageField fld="3" item="16" hier="-1"/>
  </pageFields>
  <dataFields count="1">
    <dataField name="Body " fld="2" baseField="1" baseItem="24"/>
  </dataFields>
  <formats count="13">
    <format dxfId="33650">
      <pivotArea field="1" type="button" dataOnly="0" labelOnly="1" outline="0" axis="axisRow" fieldPosition="0"/>
    </format>
    <format dxfId="33649">
      <pivotArea field="4" type="button" dataOnly="0" labelOnly="1" outline="0" axis="axisPage" fieldPosition="0"/>
    </format>
    <format dxfId="33648">
      <pivotArea field="3" type="button" dataOnly="0" labelOnly="1" outline="0" axis="axisPage" fieldPosition="2"/>
    </format>
    <format dxfId="33647">
      <pivotArea outline="0" collapsedLevelsAreSubtotals="1" fieldPosition="0"/>
    </format>
    <format dxfId="33646">
      <pivotArea dataOnly="0" labelOnly="1" outline="0" axis="axisValues" fieldPosition="0"/>
    </format>
    <format dxfId="33645">
      <pivotArea field="4" type="button" dataOnly="0" labelOnly="1" outline="0" axis="axisPage" fieldPosition="0"/>
    </format>
    <format dxfId="3364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643">
      <pivotArea field="3" type="button" dataOnly="0" labelOnly="1" outline="0" axis="axisPage" fieldPosition="2"/>
    </format>
    <format dxfId="3364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641">
      <pivotArea field="5" type="button" dataOnly="0" labelOnly="1" outline="0" axis="axisPage" fieldPosition="1"/>
    </format>
    <format dxfId="33640">
      <pivotArea type="all" dataOnly="0" outline="0" fieldPosition="0"/>
    </format>
    <format dxfId="33639">
      <pivotArea field="1" type="button" dataOnly="0" labelOnly="1" outline="0" axis="axisRow" fieldPosition="0"/>
    </format>
    <format dxfId="3363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882661-210C-41B1-B99F-624776DF70D8}" name="PivotTable1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B13:B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hier="-1"/>
    <pageField fld="3" item="11" hier="-1"/>
  </pageFields>
  <dataFields count="1">
    <dataField name="Body " fld="2" baseField="1" baseItem="24"/>
  </dataFields>
  <formats count="13">
    <format dxfId="33663">
      <pivotArea field="1" type="button" dataOnly="0" labelOnly="1" outline="0" axis="axisRow" fieldPosition="0"/>
    </format>
    <format dxfId="33662">
      <pivotArea field="4" type="button" dataOnly="0" labelOnly="1" outline="0" axis="axisPage" fieldPosition="0"/>
    </format>
    <format dxfId="33661">
      <pivotArea field="3" type="button" dataOnly="0" labelOnly="1" outline="0" axis="axisPage" fieldPosition="2"/>
    </format>
    <format dxfId="33660">
      <pivotArea outline="0" collapsedLevelsAreSubtotals="1" fieldPosition="0"/>
    </format>
    <format dxfId="33659">
      <pivotArea dataOnly="0" labelOnly="1" outline="0" axis="axisValues" fieldPosition="0"/>
    </format>
    <format dxfId="33658">
      <pivotArea field="4" type="button" dataOnly="0" labelOnly="1" outline="0" axis="axisPage" fieldPosition="0"/>
    </format>
    <format dxfId="3365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656">
      <pivotArea field="3" type="button" dataOnly="0" labelOnly="1" outline="0" axis="axisPage" fieldPosition="2"/>
    </format>
    <format dxfId="3365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654">
      <pivotArea field="5" type="button" dataOnly="0" labelOnly="1" outline="0" axis="axisPage" fieldPosition="1"/>
    </format>
    <format dxfId="33653">
      <pivotArea type="all" dataOnly="0" outline="0" fieldPosition="0"/>
    </format>
    <format dxfId="33652">
      <pivotArea field="1" type="button" dataOnly="0" labelOnly="1" outline="0" axis="axisRow" fieldPosition="0"/>
    </format>
    <format dxfId="3365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FD68D0-84FF-49DD-8F61-123EBFCC2735}" name="PivotTable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L13:A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hier="-1"/>
    <pageField fld="3" item="7" hier="-1"/>
  </pageFields>
  <dataFields count="1">
    <dataField name="Body " fld="2" baseField="1" baseItem="24"/>
  </dataFields>
  <formats count="13">
    <format dxfId="33676">
      <pivotArea field="1" type="button" dataOnly="0" labelOnly="1" outline="0" axis="axisRow" fieldPosition="0"/>
    </format>
    <format dxfId="33675">
      <pivotArea field="4" type="button" dataOnly="0" labelOnly="1" outline="0" axis="axisPage" fieldPosition="0"/>
    </format>
    <format dxfId="33674">
      <pivotArea field="3" type="button" dataOnly="0" labelOnly="1" outline="0" axis="axisPage" fieldPosition="2"/>
    </format>
    <format dxfId="33673">
      <pivotArea outline="0" collapsedLevelsAreSubtotals="1" fieldPosition="0"/>
    </format>
    <format dxfId="33672">
      <pivotArea dataOnly="0" labelOnly="1" outline="0" axis="axisValues" fieldPosition="0"/>
    </format>
    <format dxfId="33671">
      <pivotArea field="4" type="button" dataOnly="0" labelOnly="1" outline="0" axis="axisPage" fieldPosition="0"/>
    </format>
    <format dxfId="3367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669">
      <pivotArea field="3" type="button" dataOnly="0" labelOnly="1" outline="0" axis="axisPage" fieldPosition="2"/>
    </format>
    <format dxfId="3366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667">
      <pivotArea field="5" type="button" dataOnly="0" labelOnly="1" outline="0" axis="axisPage" fieldPosition="1"/>
    </format>
    <format dxfId="33666">
      <pivotArea type="all" dataOnly="0" outline="0" fieldPosition="0"/>
    </format>
    <format dxfId="33665">
      <pivotArea field="1" type="button" dataOnly="0" labelOnly="1" outline="0" axis="axisRow" fieldPosition="0"/>
    </format>
    <format dxfId="3366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277B3A-C30E-4E5D-9ABE-B8D3EB789CFE}" name="PivotTable1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Z13:C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hier="-1"/>
    <pageField fld="3" item="17" hier="-1"/>
  </pageFields>
  <dataFields count="1">
    <dataField name="Body " fld="2" baseField="1" baseItem="24"/>
  </dataFields>
  <formats count="13">
    <format dxfId="33689">
      <pivotArea field="1" type="button" dataOnly="0" labelOnly="1" outline="0" axis="axisRow" fieldPosition="0"/>
    </format>
    <format dxfId="33688">
      <pivotArea field="4" type="button" dataOnly="0" labelOnly="1" outline="0" axis="axisPage" fieldPosition="0"/>
    </format>
    <format dxfId="33687">
      <pivotArea field="3" type="button" dataOnly="0" labelOnly="1" outline="0" axis="axisPage" fieldPosition="2"/>
    </format>
    <format dxfId="33686">
      <pivotArea outline="0" collapsedLevelsAreSubtotals="1" fieldPosition="0"/>
    </format>
    <format dxfId="33685">
      <pivotArea dataOnly="0" labelOnly="1" outline="0" axis="axisValues" fieldPosition="0"/>
    </format>
    <format dxfId="33684">
      <pivotArea field="4" type="button" dataOnly="0" labelOnly="1" outline="0" axis="axisPage" fieldPosition="0"/>
    </format>
    <format dxfId="3368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682">
      <pivotArea field="3" type="button" dataOnly="0" labelOnly="1" outline="0" axis="axisPage" fieldPosition="2"/>
    </format>
    <format dxfId="3368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680">
      <pivotArea field="5" type="button" dataOnly="0" labelOnly="1" outline="0" axis="axisPage" fieldPosition="1"/>
    </format>
    <format dxfId="33679">
      <pivotArea type="all" dataOnly="0" outline="0" fieldPosition="0"/>
    </format>
    <format dxfId="33678">
      <pivotArea field="1" type="button" dataOnly="0" labelOnly="1" outline="0" axis="axisRow" fieldPosition="0"/>
    </format>
    <format dxfId="3367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AEAB07-EFCE-4CB6-8862-77284910A990}" name="PivotTable1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N13:B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hier="-1"/>
    <pageField fld="3" item="14" hier="-1"/>
  </pageFields>
  <dataFields count="1">
    <dataField name="Body " fld="2" baseField="1" baseItem="24"/>
  </dataFields>
  <formats count="13">
    <format dxfId="33702">
      <pivotArea field="1" type="button" dataOnly="0" labelOnly="1" outline="0" axis="axisRow" fieldPosition="0"/>
    </format>
    <format dxfId="33701">
      <pivotArea field="4" type="button" dataOnly="0" labelOnly="1" outline="0" axis="axisPage" fieldPosition="0"/>
    </format>
    <format dxfId="33700">
      <pivotArea field="3" type="button" dataOnly="0" labelOnly="1" outline="0" axis="axisPage" fieldPosition="2"/>
    </format>
    <format dxfId="33699">
      <pivotArea outline="0" collapsedLevelsAreSubtotals="1" fieldPosition="0"/>
    </format>
    <format dxfId="33698">
      <pivotArea dataOnly="0" labelOnly="1" outline="0" axis="axisValues" fieldPosition="0"/>
    </format>
    <format dxfId="33697">
      <pivotArea field="4" type="button" dataOnly="0" labelOnly="1" outline="0" axis="axisPage" fieldPosition="0"/>
    </format>
    <format dxfId="3369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695">
      <pivotArea field="3" type="button" dataOnly="0" labelOnly="1" outline="0" axis="axisPage" fieldPosition="2"/>
    </format>
    <format dxfId="3369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693">
      <pivotArea field="5" type="button" dataOnly="0" labelOnly="1" outline="0" axis="axisPage" fieldPosition="1"/>
    </format>
    <format dxfId="33692">
      <pivotArea type="all" dataOnly="0" outline="0" fieldPosition="0"/>
    </format>
    <format dxfId="33691">
      <pivotArea field="1" type="button" dataOnly="0" labelOnly="1" outline="0" axis="axisRow" fieldPosition="0"/>
    </format>
    <format dxfId="3369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4A0C7D-3E60-421F-B5FD-9F0E93AB1A84}" name="PivotTable1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J13:B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hier="-1"/>
    <pageField fld="3" item="13" hier="-1"/>
  </pageFields>
  <dataFields count="1">
    <dataField name="Body " fld="2" baseField="1" baseItem="24"/>
  </dataFields>
  <formats count="13">
    <format dxfId="33715">
      <pivotArea field="1" type="button" dataOnly="0" labelOnly="1" outline="0" axis="axisRow" fieldPosition="0"/>
    </format>
    <format dxfId="33714">
      <pivotArea field="4" type="button" dataOnly="0" labelOnly="1" outline="0" axis="axisPage" fieldPosition="0"/>
    </format>
    <format dxfId="33713">
      <pivotArea field="3" type="button" dataOnly="0" labelOnly="1" outline="0" axis="axisPage" fieldPosition="2"/>
    </format>
    <format dxfId="33712">
      <pivotArea outline="0" collapsedLevelsAreSubtotals="1" fieldPosition="0"/>
    </format>
    <format dxfId="33711">
      <pivotArea dataOnly="0" labelOnly="1" outline="0" axis="axisValues" fieldPosition="0"/>
    </format>
    <format dxfId="33710">
      <pivotArea field="4" type="button" dataOnly="0" labelOnly="1" outline="0" axis="axisPage" fieldPosition="0"/>
    </format>
    <format dxfId="3370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708">
      <pivotArea field="3" type="button" dataOnly="0" labelOnly="1" outline="0" axis="axisPage" fieldPosition="2"/>
    </format>
    <format dxfId="3370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706">
      <pivotArea field="5" type="button" dataOnly="0" labelOnly="1" outline="0" axis="axisPage" fieldPosition="1"/>
    </format>
    <format dxfId="33705">
      <pivotArea type="all" dataOnly="0" outline="0" fieldPosition="0"/>
    </format>
    <format dxfId="33704">
      <pivotArea field="1" type="button" dataOnly="0" labelOnly="1" outline="0" axis="axisRow" fieldPosition="0"/>
    </format>
    <format dxfId="3370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2FC330-8336-4212-9868-380FA903BA1C}" name="PivotTable2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F13:D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n="de"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hier="-1"/>
    <pageField fld="3" item="25" hier="-1"/>
  </pageFields>
  <dataFields count="1">
    <dataField name="Body " fld="2" baseField="1" baseItem="24"/>
  </dataFields>
  <formats count="13">
    <format dxfId="33728">
      <pivotArea field="1" type="button" dataOnly="0" labelOnly="1" outline="0" axis="axisRow" fieldPosition="0"/>
    </format>
    <format dxfId="33727">
      <pivotArea field="4" type="button" dataOnly="0" labelOnly="1" outline="0" axis="axisPage" fieldPosition="0"/>
    </format>
    <format dxfId="33726">
      <pivotArea field="3" type="button" dataOnly="0" labelOnly="1" outline="0" axis="axisPage" fieldPosition="2"/>
    </format>
    <format dxfId="33725">
      <pivotArea outline="0" collapsedLevelsAreSubtotals="1" fieldPosition="0"/>
    </format>
    <format dxfId="33724">
      <pivotArea dataOnly="0" labelOnly="1" outline="0" axis="axisValues" fieldPosition="0"/>
    </format>
    <format dxfId="33723">
      <pivotArea field="4" type="button" dataOnly="0" labelOnly="1" outline="0" axis="axisPage" fieldPosition="0"/>
    </format>
    <format dxfId="3372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721">
      <pivotArea field="3" type="button" dataOnly="0" labelOnly="1" outline="0" axis="axisPage" fieldPosition="2"/>
    </format>
    <format dxfId="3372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719">
      <pivotArea field="5" type="button" dataOnly="0" labelOnly="1" outline="0" axis="axisPage" fieldPosition="1"/>
    </format>
    <format dxfId="33718">
      <pivotArea type="all" dataOnly="0" outline="0" fieldPosition="0"/>
    </format>
    <format dxfId="33717">
      <pivotArea field="1" type="button" dataOnly="0" labelOnly="1" outline="0" axis="axisRow" fieldPosition="0"/>
    </format>
    <format dxfId="3371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EE5D64-52BA-4DB4-95B2-B9F2FD8D052B}" name="PivotTable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L13:A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15" hier="-1"/>
    <pageField fld="3" item="7" hier="-1"/>
  </pageFields>
  <dataFields count="1">
    <dataField name="Body " fld="2" baseField="1" baseItem="24"/>
  </dataFields>
  <formats count="13">
    <format dxfId="32923">
      <pivotArea field="1" type="button" dataOnly="0" labelOnly="1" outline="0" axis="axisRow" fieldPosition="0"/>
    </format>
    <format dxfId="32922">
      <pivotArea field="4" type="button" dataOnly="0" labelOnly="1" outline="0" axis="axisPage" fieldPosition="0"/>
    </format>
    <format dxfId="32921">
      <pivotArea field="3" type="button" dataOnly="0" labelOnly="1" outline="0" axis="axisPage" fieldPosition="2"/>
    </format>
    <format dxfId="32920">
      <pivotArea outline="0" collapsedLevelsAreSubtotals="1" fieldPosition="0"/>
    </format>
    <format dxfId="32919">
      <pivotArea dataOnly="0" labelOnly="1" outline="0" axis="axisValues" fieldPosition="0"/>
    </format>
    <format dxfId="32918">
      <pivotArea field="4" type="button" dataOnly="0" labelOnly="1" outline="0" axis="axisPage" fieldPosition="0"/>
    </format>
    <format dxfId="3291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916">
      <pivotArea field="3" type="button" dataOnly="0" labelOnly="1" outline="0" axis="axisPage" fieldPosition="2"/>
    </format>
    <format dxfId="3291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914">
      <pivotArea field="5" type="button" dataOnly="0" labelOnly="1" outline="0" axis="axisPage" fieldPosition="1"/>
    </format>
    <format dxfId="32913">
      <pivotArea type="all" dataOnly="0" outline="0" fieldPosition="0"/>
    </format>
    <format dxfId="32912">
      <pivotArea field="1" type="button" dataOnly="0" labelOnly="1" outline="0" axis="axisRow" fieldPosition="0"/>
    </format>
    <format dxfId="3291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A4811D-ACAF-42BF-92BC-644F9777AC22}" name="PivotTable2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B13:D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15" hier="-1"/>
    <pageField fld="3" item="24" hier="-1"/>
  </pageFields>
  <dataFields count="1">
    <dataField name="Body " fld="2" baseField="1" baseItem="24"/>
  </dataFields>
  <formats count="13">
    <format dxfId="32936">
      <pivotArea field="1" type="button" dataOnly="0" labelOnly="1" outline="0" axis="axisRow" fieldPosition="0"/>
    </format>
    <format dxfId="32935">
      <pivotArea field="4" type="button" dataOnly="0" labelOnly="1" outline="0" axis="axisPage" fieldPosition="0"/>
    </format>
    <format dxfId="32934">
      <pivotArea field="3" type="button" dataOnly="0" labelOnly="1" outline="0" axis="axisPage" fieldPosition="2"/>
    </format>
    <format dxfId="32933">
      <pivotArea outline="0" collapsedLevelsAreSubtotals="1" fieldPosition="0"/>
    </format>
    <format dxfId="32932">
      <pivotArea dataOnly="0" labelOnly="1" outline="0" axis="axisValues" fieldPosition="0"/>
    </format>
    <format dxfId="32931">
      <pivotArea field="4" type="button" dataOnly="0" labelOnly="1" outline="0" axis="axisPage" fieldPosition="0"/>
    </format>
    <format dxfId="3293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929">
      <pivotArea field="3" type="button" dataOnly="0" labelOnly="1" outline="0" axis="axisPage" fieldPosition="2"/>
    </format>
    <format dxfId="3292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927">
      <pivotArea field="5" type="button" dataOnly="0" labelOnly="1" outline="0" axis="axisPage" fieldPosition="1"/>
    </format>
    <format dxfId="32926">
      <pivotArea type="all" dataOnly="0" outline="0" fieldPosition="0"/>
    </format>
    <format dxfId="32925">
      <pivotArea field="1" type="button" dataOnly="0" labelOnly="1" outline="0" axis="axisRow" fieldPosition="0"/>
    </format>
    <format dxfId="3292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91B1D2-994C-4ED2-9C67-87AB7EAA566E}" name="PivotTable2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T13:C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15" hier="-1"/>
    <pageField fld="3" item="22" hier="-1"/>
  </pageFields>
  <dataFields count="1">
    <dataField name="Body " fld="2" baseField="1" baseItem="24"/>
  </dataFields>
  <formats count="13">
    <format dxfId="32949">
      <pivotArea field="1" type="button" dataOnly="0" labelOnly="1" outline="0" axis="axisRow" fieldPosition="0"/>
    </format>
    <format dxfId="32948">
      <pivotArea field="4" type="button" dataOnly="0" labelOnly="1" outline="0" axis="axisPage" fieldPosition="0"/>
    </format>
    <format dxfId="32947">
      <pivotArea field="3" type="button" dataOnly="0" labelOnly="1" outline="0" axis="axisPage" fieldPosition="2"/>
    </format>
    <format dxfId="32946">
      <pivotArea outline="0" collapsedLevelsAreSubtotals="1" fieldPosition="0"/>
    </format>
    <format dxfId="32945">
      <pivotArea dataOnly="0" labelOnly="1" outline="0" axis="axisValues" fieldPosition="0"/>
    </format>
    <format dxfId="32944">
      <pivotArea field="4" type="button" dataOnly="0" labelOnly="1" outline="0" axis="axisPage" fieldPosition="0"/>
    </format>
    <format dxfId="3294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942">
      <pivotArea field="3" type="button" dataOnly="0" labelOnly="1" outline="0" axis="axisPage" fieldPosition="2"/>
    </format>
    <format dxfId="3294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940">
      <pivotArea field="5" type="button" dataOnly="0" labelOnly="1" outline="0" axis="axisPage" fieldPosition="1"/>
    </format>
    <format dxfId="32939">
      <pivotArea type="all" dataOnly="0" outline="0" fieldPosition="0"/>
    </format>
    <format dxfId="32938">
      <pivotArea field="1" type="button" dataOnly="0" labelOnly="1" outline="0" axis="axisRow" fieldPosition="0"/>
    </format>
    <format dxfId="3293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B21122-2A11-4169-8FD0-96EE0BCAAE29}" name="PivotTable2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X13:C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15" hier="-1"/>
    <pageField fld="3" item="23" hier="-1"/>
  </pageFields>
  <dataFields count="1">
    <dataField name="Body " fld="2" baseField="1" baseItem="24"/>
  </dataFields>
  <formats count="13">
    <format dxfId="32962">
      <pivotArea field="1" type="button" dataOnly="0" labelOnly="1" outline="0" axis="axisRow" fieldPosition="0"/>
    </format>
    <format dxfId="32961">
      <pivotArea field="4" type="button" dataOnly="0" labelOnly="1" outline="0" axis="axisPage" fieldPosition="0"/>
    </format>
    <format dxfId="32960">
      <pivotArea field="3" type="button" dataOnly="0" labelOnly="1" outline="0" axis="axisPage" fieldPosition="2"/>
    </format>
    <format dxfId="32959">
      <pivotArea outline="0" collapsedLevelsAreSubtotals="1" fieldPosition="0"/>
    </format>
    <format dxfId="32958">
      <pivotArea dataOnly="0" labelOnly="1" outline="0" axis="axisValues" fieldPosition="0"/>
    </format>
    <format dxfId="32957">
      <pivotArea field="4" type="button" dataOnly="0" labelOnly="1" outline="0" axis="axisPage" fieldPosition="0"/>
    </format>
    <format dxfId="3295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955">
      <pivotArea field="3" type="button" dataOnly="0" labelOnly="1" outline="0" axis="axisPage" fieldPosition="2"/>
    </format>
    <format dxfId="3295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953">
      <pivotArea field="5" type="button" dataOnly="0" labelOnly="1" outline="0" axis="axisPage" fieldPosition="1"/>
    </format>
    <format dxfId="32952">
      <pivotArea type="all" dataOnly="0" outline="0" fieldPosition="0"/>
    </format>
    <format dxfId="32951">
      <pivotArea field="1" type="button" dataOnly="0" labelOnly="1" outline="0" axis="axisRow" fieldPosition="0"/>
    </format>
    <format dxfId="3295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716512-85FC-4D59-B1C8-F83564E98622}" name="PivotTable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D13:AE26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13">
    <i>
      <x v="2"/>
    </i>
    <i>
      <x v="3"/>
    </i>
    <i>
      <x v="12"/>
    </i>
    <i>
      <x v="20"/>
    </i>
    <i>
      <x v="88"/>
    </i>
    <i>
      <x v="16"/>
    </i>
    <i>
      <x v="14"/>
    </i>
    <i>
      <x v="89"/>
    </i>
    <i>
      <x v="90"/>
    </i>
    <i>
      <x v="7"/>
    </i>
    <i>
      <x v="8"/>
    </i>
    <i>
      <x v="78"/>
    </i>
    <i>
      <x v="43"/>
    </i>
  </rowItems>
  <colItems count="1">
    <i/>
  </colItems>
  <pageFields count="3">
    <pageField fld="4" item="17" hier="-1"/>
    <pageField fld="5" item="15" hier="-1"/>
    <pageField fld="3" item="5" hier="-1"/>
  </pageFields>
  <dataFields count="1">
    <dataField name="Body " fld="2" baseField="1" baseItem="24"/>
  </dataFields>
  <formats count="13">
    <format dxfId="32975">
      <pivotArea field="1" type="button" dataOnly="0" labelOnly="1" outline="0" axis="axisRow" fieldPosition="0"/>
    </format>
    <format dxfId="32974">
      <pivotArea field="4" type="button" dataOnly="0" labelOnly="1" outline="0" axis="axisPage" fieldPosition="0"/>
    </format>
    <format dxfId="32973">
      <pivotArea field="3" type="button" dataOnly="0" labelOnly="1" outline="0" axis="axisPage" fieldPosition="2"/>
    </format>
    <format dxfId="32972">
      <pivotArea outline="0" collapsedLevelsAreSubtotals="1" fieldPosition="0"/>
    </format>
    <format dxfId="32971">
      <pivotArea dataOnly="0" labelOnly="1" outline="0" axis="axisValues" fieldPosition="0"/>
    </format>
    <format dxfId="32970">
      <pivotArea field="4" type="button" dataOnly="0" labelOnly="1" outline="0" axis="axisPage" fieldPosition="0"/>
    </format>
    <format dxfId="3296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968">
      <pivotArea field="3" type="button" dataOnly="0" labelOnly="1" outline="0" axis="axisPage" fieldPosition="2"/>
    </format>
    <format dxfId="3296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966">
      <pivotArea field="5" type="button" dataOnly="0" labelOnly="1" outline="0" axis="axisPage" fieldPosition="1"/>
    </format>
    <format dxfId="32965">
      <pivotArea type="all" dataOnly="0" outline="0" fieldPosition="0"/>
    </format>
    <format dxfId="32964">
      <pivotArea field="1" type="button" dataOnly="0" labelOnly="1" outline="0" axis="axisRow" fieldPosition="0"/>
    </format>
    <format dxfId="3296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6CDC3D-3926-4D1D-BEC5-84E22353691D}" name="PivotTable2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R13:D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15" hier="-1"/>
    <pageField fld="3" item="28" hier="-1"/>
  </pageFields>
  <dataFields count="1">
    <dataField name="Body " fld="2" baseField="1" baseItem="24"/>
  </dataFields>
  <formats count="13">
    <format dxfId="32988">
      <pivotArea field="1" type="button" dataOnly="0" labelOnly="1" outline="0" axis="axisRow" fieldPosition="0"/>
    </format>
    <format dxfId="32987">
      <pivotArea field="4" type="button" dataOnly="0" labelOnly="1" outline="0" axis="axisPage" fieldPosition="0"/>
    </format>
    <format dxfId="32986">
      <pivotArea field="3" type="button" dataOnly="0" labelOnly="1" outline="0" axis="axisPage" fieldPosition="2"/>
    </format>
    <format dxfId="32985">
      <pivotArea outline="0" collapsedLevelsAreSubtotals="1" fieldPosition="0"/>
    </format>
    <format dxfId="32984">
      <pivotArea dataOnly="0" labelOnly="1" outline="0" axis="axisValues" fieldPosition="0"/>
    </format>
    <format dxfId="32983">
      <pivotArea field="4" type="button" dataOnly="0" labelOnly="1" outline="0" axis="axisPage" fieldPosition="0"/>
    </format>
    <format dxfId="3298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981">
      <pivotArea field="3" type="button" dataOnly="0" labelOnly="1" outline="0" axis="axisPage" fieldPosition="2"/>
    </format>
    <format dxfId="3298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979">
      <pivotArea field="5" type="button" dataOnly="0" labelOnly="1" outline="0" axis="axisPage" fieldPosition="1"/>
    </format>
    <format dxfId="32978">
      <pivotArea type="all" dataOnly="0" outline="0" fieldPosition="0"/>
    </format>
    <format dxfId="32977">
      <pivotArea field="1" type="button" dataOnly="0" labelOnly="1" outline="0" axis="axisRow" fieldPosition="0"/>
    </format>
    <format dxfId="3297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8DBEC0-384A-416C-8529-B4DDAFFDC391}" name="PivotTable1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R13:B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15" hier="-1"/>
    <pageField fld="3" item="15" hier="-1"/>
  </pageFields>
  <dataFields count="1">
    <dataField name="Body " fld="2" baseField="1" baseItem="24"/>
  </dataFields>
  <formats count="13">
    <format dxfId="33001">
      <pivotArea field="1" type="button" dataOnly="0" labelOnly="1" outline="0" axis="axisRow" fieldPosition="0"/>
    </format>
    <format dxfId="33000">
      <pivotArea field="4" type="button" dataOnly="0" labelOnly="1" outline="0" axis="axisPage" fieldPosition="0"/>
    </format>
    <format dxfId="32999">
      <pivotArea field="3" type="button" dataOnly="0" labelOnly="1" outline="0" axis="axisPage" fieldPosition="2"/>
    </format>
    <format dxfId="32998">
      <pivotArea outline="0" collapsedLevelsAreSubtotals="1" fieldPosition="0"/>
    </format>
    <format dxfId="32997">
      <pivotArea dataOnly="0" labelOnly="1" outline="0" axis="axisValues" fieldPosition="0"/>
    </format>
    <format dxfId="32996">
      <pivotArea field="4" type="button" dataOnly="0" labelOnly="1" outline="0" axis="axisPage" fieldPosition="0"/>
    </format>
    <format dxfId="3299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994">
      <pivotArea field="3" type="button" dataOnly="0" labelOnly="1" outline="0" axis="axisPage" fieldPosition="2"/>
    </format>
    <format dxfId="3299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992">
      <pivotArea field="5" type="button" dataOnly="0" labelOnly="1" outline="0" axis="axisPage" fieldPosition="1"/>
    </format>
    <format dxfId="32991">
      <pivotArea type="all" dataOnly="0" outline="0" fieldPosition="0"/>
    </format>
    <format dxfId="32990">
      <pivotArea field="1" type="button" dataOnly="0" labelOnly="1" outline="0" axis="axisRow" fieldPosition="0"/>
    </format>
    <format dxfId="3298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30140C-C636-4A43-869E-527CC48BDFB0}" name="PivotTable1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D13:CE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n="Demlovkav"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15" hier="-1"/>
    <pageField fld="3" item="18" hier="-1"/>
  </pageFields>
  <dataFields count="1">
    <dataField name="Body " fld="2" baseField="1" baseItem="24"/>
  </dataFields>
  <formats count="13">
    <format dxfId="33014">
      <pivotArea field="1" type="button" dataOnly="0" labelOnly="1" outline="0" axis="axisRow" fieldPosition="0"/>
    </format>
    <format dxfId="33013">
      <pivotArea field="4" type="button" dataOnly="0" labelOnly="1" outline="0" axis="axisPage" fieldPosition="0"/>
    </format>
    <format dxfId="33012">
      <pivotArea field="3" type="button" dataOnly="0" labelOnly="1" outline="0" axis="axisPage" fieldPosition="2"/>
    </format>
    <format dxfId="33011">
      <pivotArea outline="0" collapsedLevelsAreSubtotals="1" fieldPosition="0"/>
    </format>
    <format dxfId="33010">
      <pivotArea dataOnly="0" labelOnly="1" outline="0" axis="axisValues" fieldPosition="0"/>
    </format>
    <format dxfId="33009">
      <pivotArea field="4" type="button" dataOnly="0" labelOnly="1" outline="0" axis="axisPage" fieldPosition="0"/>
    </format>
    <format dxfId="3300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007">
      <pivotArea field="3" type="button" dataOnly="0" labelOnly="1" outline="0" axis="axisPage" fieldPosition="2"/>
    </format>
    <format dxfId="3300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005">
      <pivotArea field="5" type="button" dataOnly="0" labelOnly="1" outline="0" axis="axisPage" fieldPosition="1"/>
    </format>
    <format dxfId="33004">
      <pivotArea type="all" dataOnly="0" outline="0" fieldPosition="0"/>
    </format>
    <format dxfId="33003">
      <pivotArea field="1" type="button" dataOnly="0" labelOnly="1" outline="0" axis="axisRow" fieldPosition="0"/>
    </format>
    <format dxfId="3300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CBED9F-7163-4C8B-8D8C-CDA08BF94C3A}" name="PivotTable2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Z13:E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15" hier="-1"/>
    <pageField fld="3" item="31" hier="-1"/>
  </pageFields>
  <dataFields count="1">
    <dataField name="Body " fld="2" baseField="1" baseItem="24"/>
  </dataFields>
  <formats count="13">
    <format dxfId="33027">
      <pivotArea field="1" type="button" dataOnly="0" labelOnly="1" outline="0" axis="axisRow" fieldPosition="0"/>
    </format>
    <format dxfId="33026">
      <pivotArea field="4" type="button" dataOnly="0" labelOnly="1" outline="0" axis="axisPage" fieldPosition="0"/>
    </format>
    <format dxfId="33025">
      <pivotArea field="3" type="button" dataOnly="0" labelOnly="1" outline="0" axis="axisPage" fieldPosition="2"/>
    </format>
    <format dxfId="33024">
      <pivotArea outline="0" collapsedLevelsAreSubtotals="1" fieldPosition="0"/>
    </format>
    <format dxfId="33023">
      <pivotArea dataOnly="0" labelOnly="1" outline="0" axis="axisValues" fieldPosition="0"/>
    </format>
    <format dxfId="33022">
      <pivotArea field="4" type="button" dataOnly="0" labelOnly="1" outline="0" axis="axisPage" fieldPosition="0"/>
    </format>
    <format dxfId="3302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020">
      <pivotArea field="3" type="button" dataOnly="0" labelOnly="1" outline="0" axis="axisPage" fieldPosition="2"/>
    </format>
    <format dxfId="3301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018">
      <pivotArea field="5" type="button" dataOnly="0" labelOnly="1" outline="0" axis="axisPage" fieldPosition="1"/>
    </format>
    <format dxfId="33017">
      <pivotArea type="all" dataOnly="0" outline="0" fieldPosition="0"/>
    </format>
    <format dxfId="33016">
      <pivotArea field="1" type="button" dataOnly="0" labelOnly="1" outline="0" axis="axisRow" fieldPosition="0"/>
    </format>
    <format dxfId="3301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61AD49-A020-44BA-997E-F9877675A6E7}" name="PivotTable2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J13:D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15" hier="-1"/>
    <pageField fld="3" item="26" hier="-1"/>
  </pageFields>
  <dataFields count="1">
    <dataField name="Body " fld="2" baseField="1" baseItem="24"/>
  </dataFields>
  <formats count="13">
    <format dxfId="33040">
      <pivotArea field="1" type="button" dataOnly="0" labelOnly="1" outline="0" axis="axisRow" fieldPosition="0"/>
    </format>
    <format dxfId="33039">
      <pivotArea field="4" type="button" dataOnly="0" labelOnly="1" outline="0" axis="axisPage" fieldPosition="0"/>
    </format>
    <format dxfId="33038">
      <pivotArea field="3" type="button" dataOnly="0" labelOnly="1" outline="0" axis="axisPage" fieldPosition="2"/>
    </format>
    <format dxfId="33037">
      <pivotArea outline="0" collapsedLevelsAreSubtotals="1" fieldPosition="0"/>
    </format>
    <format dxfId="33036">
      <pivotArea dataOnly="0" labelOnly="1" outline="0" axis="axisValues" fieldPosition="0"/>
    </format>
    <format dxfId="33035">
      <pivotArea field="4" type="button" dataOnly="0" labelOnly="1" outline="0" axis="axisPage" fieldPosition="0"/>
    </format>
    <format dxfId="3303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033">
      <pivotArea field="3" type="button" dataOnly="0" labelOnly="1" outline="0" axis="axisPage" fieldPosition="2"/>
    </format>
    <format dxfId="3303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031">
      <pivotArea field="5" type="button" dataOnly="0" labelOnly="1" outline="0" axis="axisPage" fieldPosition="1"/>
    </format>
    <format dxfId="33030">
      <pivotArea type="all" dataOnly="0" outline="0" fieldPosition="0"/>
    </format>
    <format dxfId="33029">
      <pivotArea field="1" type="button" dataOnly="0" labelOnly="1" outline="0" axis="axisRow" fieldPosition="0"/>
    </format>
    <format dxfId="3302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2781AC-B1AD-4EA1-908A-7605AFD645DD}" name="PivotTable1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J13:B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15" hier="-1"/>
    <pageField fld="3" item="13" hier="-1"/>
  </pageFields>
  <dataFields count="1">
    <dataField name="Body " fld="2" baseField="1" baseItem="24"/>
  </dataFields>
  <formats count="13">
    <format dxfId="33053">
      <pivotArea field="1" type="button" dataOnly="0" labelOnly="1" outline="0" axis="axisRow" fieldPosition="0"/>
    </format>
    <format dxfId="33052">
      <pivotArea field="4" type="button" dataOnly="0" labelOnly="1" outline="0" axis="axisPage" fieldPosition="0"/>
    </format>
    <format dxfId="33051">
      <pivotArea field="3" type="button" dataOnly="0" labelOnly="1" outline="0" axis="axisPage" fieldPosition="2"/>
    </format>
    <format dxfId="33050">
      <pivotArea outline="0" collapsedLevelsAreSubtotals="1" fieldPosition="0"/>
    </format>
    <format dxfId="33049">
      <pivotArea dataOnly="0" labelOnly="1" outline="0" axis="axisValues" fieldPosition="0"/>
    </format>
    <format dxfId="33048">
      <pivotArea field="4" type="button" dataOnly="0" labelOnly="1" outline="0" axis="axisPage" fieldPosition="0"/>
    </format>
    <format dxfId="3304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046">
      <pivotArea field="3" type="button" dataOnly="0" labelOnly="1" outline="0" axis="axisPage" fieldPosition="2"/>
    </format>
    <format dxfId="3304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044">
      <pivotArea field="5" type="button" dataOnly="0" labelOnly="1" outline="0" axis="axisPage" fieldPosition="1"/>
    </format>
    <format dxfId="33043">
      <pivotArea type="all" dataOnly="0" outline="0" fieldPosition="0"/>
    </format>
    <format dxfId="33042">
      <pivotArea field="1" type="button" dataOnly="0" labelOnly="1" outline="0" axis="axisRow" fieldPosition="0"/>
    </format>
    <format dxfId="3304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5D0D26-1CE4-4BEE-A668-D7B59A8BBD6F}" name="PivotTable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P13:A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15" hier="-1"/>
    <pageField fld="3" item="8" hier="-1"/>
  </pageFields>
  <dataFields count="1">
    <dataField name="Body " fld="2" baseField="1" baseItem="24"/>
  </dataFields>
  <formats count="13">
    <format dxfId="33066">
      <pivotArea field="1" type="button" dataOnly="0" labelOnly="1" outline="0" axis="axisRow" fieldPosition="0"/>
    </format>
    <format dxfId="33065">
      <pivotArea field="4" type="button" dataOnly="0" labelOnly="1" outline="0" axis="axisPage" fieldPosition="0"/>
    </format>
    <format dxfId="33064">
      <pivotArea field="3" type="button" dataOnly="0" labelOnly="1" outline="0" axis="axisPage" fieldPosition="2"/>
    </format>
    <format dxfId="33063">
      <pivotArea outline="0" collapsedLevelsAreSubtotals="1" fieldPosition="0"/>
    </format>
    <format dxfId="33062">
      <pivotArea dataOnly="0" labelOnly="1" outline="0" axis="axisValues" fieldPosition="0"/>
    </format>
    <format dxfId="33061">
      <pivotArea field="4" type="button" dataOnly="0" labelOnly="1" outline="0" axis="axisPage" fieldPosition="0"/>
    </format>
    <format dxfId="3306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059">
      <pivotArea field="3" type="button" dataOnly="0" labelOnly="1" outline="0" axis="axisPage" fieldPosition="2"/>
    </format>
    <format dxfId="3305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057">
      <pivotArea field="5" type="button" dataOnly="0" labelOnly="1" outline="0" axis="axisPage" fieldPosition="1"/>
    </format>
    <format dxfId="33056">
      <pivotArea type="all" dataOnly="0" outline="0" fieldPosition="0"/>
    </format>
    <format dxfId="33055">
      <pivotArea field="1" type="button" dataOnly="0" labelOnly="1" outline="0" axis="axisRow" fieldPosition="0"/>
    </format>
    <format dxfId="3305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3B57CD-7919-4924-AEF6-0CD84D38A716}" name="Kontingenční tabulka 01-TAJFUN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7:D39" firstHeaderRow="0" firstDataRow="1" firstDataCol="1" rowPageCount="2" colPageCount="1"/>
  <pivotFields count="8">
    <pivotField dataField="1"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axis="axisPage" showAll="0">
      <items count="41">
        <item h="1" x="9"/>
        <item m="1" x="11"/>
        <item m="1" x="25"/>
        <item m="1" x="18"/>
        <item m="1" x="16"/>
        <item m="1" x="29"/>
        <item m="1" x="33"/>
        <item m="1" x="19"/>
        <item m="1" x="21"/>
        <item m="1" x="35"/>
        <item m="1" x="36"/>
        <item m="1" x="30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h="1" x="8"/>
        <item h="1" m="1" x="32"/>
        <item h="1" x="4"/>
        <item h="1" m="1" x="14"/>
        <item h="1"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 defaultSubtotal="0"/>
    <pivotField showAll="0" defaultSubtotal="0"/>
  </pivotFields>
  <rowFields count="1">
    <field x="1"/>
  </rowFields>
  <rowItems count="32">
    <i>
      <x v="3"/>
    </i>
    <i>
      <x v="20"/>
    </i>
    <i>
      <x v="12"/>
    </i>
    <i>
      <x v="8"/>
    </i>
    <i>
      <x v="35"/>
    </i>
    <i>
      <x v="43"/>
    </i>
    <i>
      <x v="14"/>
    </i>
    <i>
      <x v="18"/>
    </i>
    <i>
      <x v="60"/>
    </i>
    <i>
      <x v="21"/>
    </i>
    <i>
      <x v="78"/>
    </i>
    <i>
      <x v="2"/>
    </i>
    <i>
      <x v="4"/>
    </i>
    <i>
      <x v="49"/>
    </i>
    <i>
      <x v="13"/>
    </i>
    <i>
      <x v="59"/>
    </i>
    <i>
      <x v="6"/>
    </i>
    <i>
      <x v="32"/>
    </i>
    <i>
      <x v="7"/>
    </i>
    <i>
      <x v="88"/>
    </i>
    <i>
      <x v="16"/>
    </i>
    <i>
      <x v="67"/>
    </i>
    <i>
      <x v="89"/>
    </i>
    <i>
      <x v="79"/>
    </i>
    <i>
      <x v="68"/>
    </i>
    <i>
      <x v="11"/>
    </i>
    <i>
      <x v="90"/>
    </i>
    <i>
      <x v="69"/>
    </i>
    <i>
      <x v="48"/>
    </i>
    <i>
      <x v="70"/>
    </i>
    <i>
      <x v="46"/>
    </i>
    <i>
      <x v="33"/>
    </i>
  </rowItems>
  <colFields count="1">
    <field x="-2"/>
  </colFields>
  <colItems count="2">
    <i>
      <x/>
    </i>
    <i i="1">
      <x v="1"/>
    </i>
  </colItems>
  <pageFields count="2">
    <pageField fld="4" item="17" hier="-1"/>
    <pageField fld="5" item="15" hier="-1"/>
  </pageFields>
  <dataFields count="2">
    <dataField name="Počet turnajů" fld="0" subtotal="count" baseField="0" baseItem="0"/>
    <dataField name="Body " fld="2" baseField="0" baseItem="0"/>
  </dataFields>
  <formats count="18">
    <format dxfId="33084">
      <pivotArea field="1" type="button" dataOnly="0" labelOnly="1" outline="0" axis="axisRow" fieldPosition="0"/>
    </format>
    <format dxfId="3308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3082">
      <pivotArea outline="0" collapsedLevelsAreSubtotals="1" fieldPosition="0"/>
    </format>
    <format dxfId="33081">
      <pivotArea field="1" type="button" dataOnly="0" labelOnly="1" outline="0" axis="axisRow" fieldPosition="0"/>
    </format>
    <format dxfId="3308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3079">
      <pivotArea field="1" type="button" dataOnly="0" labelOnly="1" outline="0" axis="axisRow" fieldPosition="0"/>
    </format>
    <format dxfId="3307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3077">
      <pivotArea field="4" type="button" dataOnly="0" labelOnly="1" outline="0" axis="axisPage" fieldPosition="0"/>
    </format>
    <format dxfId="33076">
      <pivotArea dataOnly="0" labelOnly="1" outline="0" fieldPosition="0">
        <references count="1">
          <reference field="4" count="1">
            <x v="5"/>
          </reference>
        </references>
      </pivotArea>
    </format>
    <format dxfId="33075">
      <pivotArea field="4" type="button" dataOnly="0" labelOnly="1" outline="0" axis="axisPage" fieldPosition="0"/>
    </format>
    <format dxfId="33074">
      <pivotArea field="4" type="button" dataOnly="0" labelOnly="1" outline="0" axis="axisPage" fieldPosition="0"/>
    </format>
    <format dxfId="33073">
      <pivotArea dataOnly="0" labelOnly="1" outline="0" fieldPosition="0">
        <references count="1">
          <reference field="4" count="1">
            <x v="1"/>
          </reference>
        </references>
      </pivotArea>
    </format>
    <format dxfId="33072">
      <pivotArea dataOnly="0" labelOnly="1" outline="0" fieldPosition="0">
        <references count="1">
          <reference field="4" count="1">
            <x v="1"/>
          </reference>
        </references>
      </pivotArea>
    </format>
    <format dxfId="33071">
      <pivotArea field="5" type="button" dataOnly="0" labelOnly="1" outline="0" axis="axisPage" fieldPosition="1"/>
    </format>
    <format dxfId="33070">
      <pivotArea type="all" dataOnly="0" outline="0" fieldPosition="0"/>
    </format>
    <format dxfId="33069">
      <pivotArea outline="0" collapsedLevelsAreSubtotals="1" fieldPosition="0"/>
    </format>
    <format dxfId="33068">
      <pivotArea field="1" type="button" dataOnly="0" labelOnly="1" outline="0" axis="axisRow" fieldPosition="0"/>
    </format>
    <format dxfId="3306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F6414F-9D4A-4035-B2D6-597E0273E0B6}" name="PivotTable2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F13:D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15" hier="-1"/>
    <pageField fld="3" item="25" hier="-1"/>
  </pageFields>
  <dataFields count="1">
    <dataField name="Body " fld="2" baseField="1" baseItem="24"/>
  </dataFields>
  <formats count="13">
    <format dxfId="33097">
      <pivotArea field="1" type="button" dataOnly="0" labelOnly="1" outline="0" axis="axisRow" fieldPosition="0"/>
    </format>
    <format dxfId="33096">
      <pivotArea field="4" type="button" dataOnly="0" labelOnly="1" outline="0" axis="axisPage" fieldPosition="0"/>
    </format>
    <format dxfId="33095">
      <pivotArea field="3" type="button" dataOnly="0" labelOnly="1" outline="0" axis="axisPage" fieldPosition="2"/>
    </format>
    <format dxfId="33094">
      <pivotArea outline="0" collapsedLevelsAreSubtotals="1" fieldPosition="0"/>
    </format>
    <format dxfId="33093">
      <pivotArea dataOnly="0" labelOnly="1" outline="0" axis="axisValues" fieldPosition="0"/>
    </format>
    <format dxfId="33092">
      <pivotArea field="4" type="button" dataOnly="0" labelOnly="1" outline="0" axis="axisPage" fieldPosition="0"/>
    </format>
    <format dxfId="3309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090">
      <pivotArea field="3" type="button" dataOnly="0" labelOnly="1" outline="0" axis="axisPage" fieldPosition="2"/>
    </format>
    <format dxfId="3308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088">
      <pivotArea field="5" type="button" dataOnly="0" labelOnly="1" outline="0" axis="axisPage" fieldPosition="1"/>
    </format>
    <format dxfId="33087">
      <pivotArea type="all" dataOnly="0" outline="0" fieldPosition="0"/>
    </format>
    <format dxfId="33086">
      <pivotArea field="1" type="button" dataOnly="0" labelOnly="1" outline="0" axis="axisRow" fieldPosition="0"/>
    </format>
    <format dxfId="3308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096D99-89BD-4681-B49E-C8B007A9814F}" name="PivotTable1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Z13:C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15" hier="-1"/>
    <pageField fld="3" item="17" hier="-1"/>
  </pageFields>
  <dataFields count="1">
    <dataField name="Body " fld="2" baseField="1" baseItem="24"/>
  </dataFields>
  <formats count="13">
    <format dxfId="33110">
      <pivotArea field="1" type="button" dataOnly="0" labelOnly="1" outline="0" axis="axisRow" fieldPosition="0"/>
    </format>
    <format dxfId="33109">
      <pivotArea field="4" type="button" dataOnly="0" labelOnly="1" outline="0" axis="axisPage" fieldPosition="0"/>
    </format>
    <format dxfId="33108">
      <pivotArea field="3" type="button" dataOnly="0" labelOnly="1" outline="0" axis="axisPage" fieldPosition="2"/>
    </format>
    <format dxfId="33107">
      <pivotArea outline="0" collapsedLevelsAreSubtotals="1" fieldPosition="0"/>
    </format>
    <format dxfId="33106">
      <pivotArea dataOnly="0" labelOnly="1" outline="0" axis="axisValues" fieldPosition="0"/>
    </format>
    <format dxfId="33105">
      <pivotArea field="4" type="button" dataOnly="0" labelOnly="1" outline="0" axis="axisPage" fieldPosition="0"/>
    </format>
    <format dxfId="3310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103">
      <pivotArea field="3" type="button" dataOnly="0" labelOnly="1" outline="0" axis="axisPage" fieldPosition="2"/>
    </format>
    <format dxfId="3310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101">
      <pivotArea field="5" type="button" dataOnly="0" labelOnly="1" outline="0" axis="axisPage" fieldPosition="1"/>
    </format>
    <format dxfId="33100">
      <pivotArea type="all" dataOnly="0" outline="0" fieldPosition="0"/>
    </format>
    <format dxfId="33099">
      <pivotArea field="1" type="button" dataOnly="0" labelOnly="1" outline="0" axis="axisRow" fieldPosition="0"/>
    </format>
    <format dxfId="3309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0DFE09-C7D6-4DD2-AB3C-3D5D1DB850D7}" name="PivotTable1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F13:B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15" hier="-1"/>
    <pageField fld="3" item="12" hier="-1"/>
  </pageFields>
  <dataFields count="1">
    <dataField name="Body " fld="2" baseField="1" baseItem="24"/>
  </dataFields>
  <formats count="13">
    <format dxfId="33123">
      <pivotArea field="1" type="button" dataOnly="0" labelOnly="1" outline="0" axis="axisRow" fieldPosition="0"/>
    </format>
    <format dxfId="33122">
      <pivotArea field="4" type="button" dataOnly="0" labelOnly="1" outline="0" axis="axisPage" fieldPosition="0"/>
    </format>
    <format dxfId="33121">
      <pivotArea field="3" type="button" dataOnly="0" labelOnly="1" outline="0" axis="axisPage" fieldPosition="2"/>
    </format>
    <format dxfId="33120">
      <pivotArea outline="0" collapsedLevelsAreSubtotals="1" fieldPosition="0"/>
    </format>
    <format dxfId="33119">
      <pivotArea dataOnly="0" labelOnly="1" outline="0" axis="axisValues" fieldPosition="0"/>
    </format>
    <format dxfId="33118">
      <pivotArea field="4" type="button" dataOnly="0" labelOnly="1" outline="0" axis="axisPage" fieldPosition="0"/>
    </format>
    <format dxfId="3311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116">
      <pivotArea field="3" type="button" dataOnly="0" labelOnly="1" outline="0" axis="axisPage" fieldPosition="2"/>
    </format>
    <format dxfId="3311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114">
      <pivotArea field="5" type="button" dataOnly="0" labelOnly="1" outline="0" axis="axisPage" fieldPosition="1"/>
    </format>
    <format dxfId="33113">
      <pivotArea type="all" dataOnly="0" outline="0" fieldPosition="0"/>
    </format>
    <format dxfId="33112">
      <pivotArea field="1" type="button" dataOnly="0" labelOnly="1" outline="0" axis="axisRow" fieldPosition="0"/>
    </format>
    <format dxfId="3311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3F7753-A3A8-47EB-8997-A053CC023A31}" name="PivotTable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V13:W31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18">
    <i>
      <x v="8"/>
    </i>
    <i>
      <x v="35"/>
    </i>
    <i>
      <x v="4"/>
    </i>
    <i>
      <x v="43"/>
    </i>
    <i>
      <x v="20"/>
    </i>
    <i>
      <x v="18"/>
    </i>
    <i>
      <x v="67"/>
    </i>
    <i>
      <x v="3"/>
    </i>
    <i>
      <x v="68"/>
    </i>
    <i>
      <x v="12"/>
    </i>
    <i>
      <x v="13"/>
    </i>
    <i>
      <x v="21"/>
    </i>
    <i>
      <x v="32"/>
    </i>
    <i>
      <x v="70"/>
    </i>
    <i>
      <x v="69"/>
    </i>
    <i>
      <x v="48"/>
    </i>
    <i>
      <x v="46"/>
    </i>
    <i>
      <x v="7"/>
    </i>
  </rowItems>
  <colItems count="1">
    <i/>
  </colItems>
  <pageFields count="3">
    <pageField fld="4" item="17" hier="-1"/>
    <pageField fld="5" item="15" hier="-1"/>
    <pageField fld="3" item="3" hier="-1"/>
  </pageFields>
  <dataFields count="1">
    <dataField name="Body " fld="2" baseField="1" baseItem="24"/>
  </dataFields>
  <formats count="13">
    <format dxfId="33136">
      <pivotArea field="1" type="button" dataOnly="0" labelOnly="1" outline="0" axis="axisRow" fieldPosition="0"/>
    </format>
    <format dxfId="33135">
      <pivotArea field="4" type="button" dataOnly="0" labelOnly="1" outline="0" axis="axisPage" fieldPosition="0"/>
    </format>
    <format dxfId="33134">
      <pivotArea field="3" type="button" dataOnly="0" labelOnly="1" outline="0" axis="axisPage" fieldPosition="2"/>
    </format>
    <format dxfId="33133">
      <pivotArea outline="0" collapsedLevelsAreSubtotals="1" fieldPosition="0"/>
    </format>
    <format dxfId="33132">
      <pivotArea dataOnly="0" labelOnly="1" outline="0" axis="axisValues" fieldPosition="0"/>
    </format>
    <format dxfId="33131">
      <pivotArea field="4" type="button" dataOnly="0" labelOnly="1" outline="0" axis="axisPage" fieldPosition="0"/>
    </format>
    <format dxfId="3313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129">
      <pivotArea field="3" type="button" dataOnly="0" labelOnly="1" outline="0" axis="axisPage" fieldPosition="2"/>
    </format>
    <format dxfId="3312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127">
      <pivotArea field="5" type="button" dataOnly="0" labelOnly="1" outline="0" axis="axisPage" fieldPosition="1"/>
    </format>
    <format dxfId="33126">
      <pivotArea type="all" dataOnly="0" outline="0" fieldPosition="0"/>
    </format>
    <format dxfId="33125">
      <pivotArea field="1" type="button" dataOnly="0" labelOnly="1" outline="0" axis="axisRow" fieldPosition="0"/>
    </format>
    <format dxfId="3312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0A5747-5D89-436F-BF24-A685228698F9}" name="PivotTable1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B13:B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15" hier="-1"/>
    <pageField fld="3" item="11" hier="-1"/>
  </pageFields>
  <dataFields count="1">
    <dataField name="Body " fld="2" baseField="1" baseItem="24"/>
  </dataFields>
  <formats count="13">
    <format dxfId="33149">
      <pivotArea field="1" type="button" dataOnly="0" labelOnly="1" outline="0" axis="axisRow" fieldPosition="0"/>
    </format>
    <format dxfId="33148">
      <pivotArea field="4" type="button" dataOnly="0" labelOnly="1" outline="0" axis="axisPage" fieldPosition="0"/>
    </format>
    <format dxfId="33147">
      <pivotArea field="3" type="button" dataOnly="0" labelOnly="1" outline="0" axis="axisPage" fieldPosition="2"/>
    </format>
    <format dxfId="33146">
      <pivotArea outline="0" collapsedLevelsAreSubtotals="1" fieldPosition="0"/>
    </format>
    <format dxfId="33145">
      <pivotArea dataOnly="0" labelOnly="1" outline="0" axis="axisValues" fieldPosition="0"/>
    </format>
    <format dxfId="33144">
      <pivotArea field="4" type="button" dataOnly="0" labelOnly="1" outline="0" axis="axisPage" fieldPosition="0"/>
    </format>
    <format dxfId="3314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142">
      <pivotArea field="3" type="button" dataOnly="0" labelOnly="1" outline="0" axis="axisPage" fieldPosition="2"/>
    </format>
    <format dxfId="3314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140">
      <pivotArea field="5" type="button" dataOnly="0" labelOnly="1" outline="0" axis="axisPage" fieldPosition="1"/>
    </format>
    <format dxfId="33139">
      <pivotArea type="all" dataOnly="0" outline="0" fieldPosition="0"/>
    </format>
    <format dxfId="33138">
      <pivotArea field="1" type="button" dataOnly="0" labelOnly="1" outline="0" axis="axisRow" fieldPosition="0"/>
    </format>
    <format dxfId="3313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BD62F4-D8AF-47E3-827F-50E953B36998}" name="PivotTable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Z13:AA24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11">
    <i>
      <x v="60"/>
    </i>
    <i>
      <x v="3"/>
    </i>
    <i>
      <x v="78"/>
    </i>
    <i>
      <x v="20"/>
    </i>
    <i>
      <x v="79"/>
    </i>
    <i>
      <x v="11"/>
    </i>
    <i>
      <x v="18"/>
    </i>
    <i>
      <x v="32"/>
    </i>
    <i>
      <x v="59"/>
    </i>
    <i>
      <x v="14"/>
    </i>
    <i>
      <x v="21"/>
    </i>
  </rowItems>
  <colItems count="1">
    <i/>
  </colItems>
  <pageFields count="3">
    <pageField fld="4" item="17" hier="-1"/>
    <pageField fld="5" item="15" hier="-1"/>
    <pageField fld="3" item="4" hier="-1"/>
  </pageFields>
  <dataFields count="1">
    <dataField name="Body " fld="2" baseField="1" baseItem="24"/>
  </dataFields>
  <formats count="13">
    <format dxfId="33162">
      <pivotArea field="1" type="button" dataOnly="0" labelOnly="1" outline="0" axis="axisRow" fieldPosition="0"/>
    </format>
    <format dxfId="33161">
      <pivotArea field="4" type="button" dataOnly="0" labelOnly="1" outline="0" axis="axisPage" fieldPosition="0"/>
    </format>
    <format dxfId="33160">
      <pivotArea field="3" type="button" dataOnly="0" labelOnly="1" outline="0" axis="axisPage" fieldPosition="2"/>
    </format>
    <format dxfId="33159">
      <pivotArea outline="0" collapsedLevelsAreSubtotals="1" fieldPosition="0"/>
    </format>
    <format dxfId="33158">
      <pivotArea dataOnly="0" labelOnly="1" outline="0" axis="axisValues" fieldPosition="0"/>
    </format>
    <format dxfId="33157">
      <pivotArea field="4" type="button" dataOnly="0" labelOnly="1" outline="0" axis="axisPage" fieldPosition="0"/>
    </format>
    <format dxfId="3315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155">
      <pivotArea field="3" type="button" dataOnly="0" labelOnly="1" outline="0" axis="axisPage" fieldPosition="2"/>
    </format>
    <format dxfId="3315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153">
      <pivotArea field="5" type="button" dataOnly="0" labelOnly="1" outline="0" axis="axisPage" fieldPosition="1"/>
    </format>
    <format dxfId="33152">
      <pivotArea type="all" dataOnly="0" outline="0" fieldPosition="0"/>
    </format>
    <format dxfId="33151">
      <pivotArea field="1" type="button" dataOnly="0" labelOnly="1" outline="0" axis="axisRow" fieldPosition="0"/>
    </format>
    <format dxfId="3315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4EF3E0-BEA2-473D-9B78-DA74F12124BA}" name="PivotTable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T13:A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15" hier="-1"/>
    <pageField fld="3" item="9" hier="-1"/>
  </pageFields>
  <dataFields count="1">
    <dataField name="Body " fld="2" baseField="1" baseItem="24"/>
  </dataFields>
  <formats count="13">
    <format dxfId="33175">
      <pivotArea field="1" type="button" dataOnly="0" labelOnly="1" outline="0" axis="axisRow" fieldPosition="0"/>
    </format>
    <format dxfId="33174">
      <pivotArea field="4" type="button" dataOnly="0" labelOnly="1" outline="0" axis="axisPage" fieldPosition="0"/>
    </format>
    <format dxfId="33173">
      <pivotArea field="3" type="button" dataOnly="0" labelOnly="1" outline="0" axis="axisPage" fieldPosition="2"/>
    </format>
    <format dxfId="33172">
      <pivotArea outline="0" collapsedLevelsAreSubtotals="1" fieldPosition="0"/>
    </format>
    <format dxfId="33171">
      <pivotArea dataOnly="0" labelOnly="1" outline="0" axis="axisValues" fieldPosition="0"/>
    </format>
    <format dxfId="33170">
      <pivotArea field="4" type="button" dataOnly="0" labelOnly="1" outline="0" axis="axisPage" fieldPosition="0"/>
    </format>
    <format dxfId="3316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168">
      <pivotArea field="3" type="button" dataOnly="0" labelOnly="1" outline="0" axis="axisPage" fieldPosition="2"/>
    </format>
    <format dxfId="3316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166">
      <pivotArea field="5" type="button" dataOnly="0" labelOnly="1" outline="0" axis="axisPage" fieldPosition="1"/>
    </format>
    <format dxfId="33165">
      <pivotArea type="all" dataOnly="0" outline="0" fieldPosition="0"/>
    </format>
    <format dxfId="33164">
      <pivotArea field="1" type="button" dataOnly="0" labelOnly="1" outline="0" axis="axisRow" fieldPosition="0"/>
    </format>
    <format dxfId="3316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2341D2-C296-4FFA-B192-49199B5AAABA}" name="PivotTable2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V13:D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15" hier="-1"/>
    <pageField fld="3" item="30" hier="-1"/>
  </pageFields>
  <dataFields count="1">
    <dataField name="Body " fld="2" baseField="1" baseItem="24"/>
  </dataFields>
  <formats count="13">
    <format dxfId="33188">
      <pivotArea field="1" type="button" dataOnly="0" labelOnly="1" outline="0" axis="axisRow" fieldPosition="0"/>
    </format>
    <format dxfId="33187">
      <pivotArea field="4" type="button" dataOnly="0" labelOnly="1" outline="0" axis="axisPage" fieldPosition="0"/>
    </format>
    <format dxfId="33186">
      <pivotArea field="3" type="button" dataOnly="0" labelOnly="1" outline="0" axis="axisPage" fieldPosition="2"/>
    </format>
    <format dxfId="33185">
      <pivotArea outline="0" collapsedLevelsAreSubtotals="1" fieldPosition="0"/>
    </format>
    <format dxfId="33184">
      <pivotArea dataOnly="0" labelOnly="1" outline="0" axis="axisValues" fieldPosition="0"/>
    </format>
    <format dxfId="33183">
      <pivotArea field="4" type="button" dataOnly="0" labelOnly="1" outline="0" axis="axisPage" fieldPosition="0"/>
    </format>
    <format dxfId="3318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181">
      <pivotArea field="3" type="button" dataOnly="0" labelOnly="1" outline="0" axis="axisPage" fieldPosition="2"/>
    </format>
    <format dxfId="3318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179">
      <pivotArea field="5" type="button" dataOnly="0" labelOnly="1" outline="0" axis="axisPage" fieldPosition="1"/>
    </format>
    <format dxfId="33178">
      <pivotArea type="all" dataOnly="0" outline="0" fieldPosition="0"/>
    </format>
    <format dxfId="33177">
      <pivotArea field="1" type="button" dataOnly="0" labelOnly="1" outline="0" axis="axisRow" fieldPosition="0"/>
    </format>
    <format dxfId="3317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6E6AB9-7CC6-4C37-8291-6FDFAAF1CDCC}" name="PivotTable1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N13:B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15" hier="-1"/>
    <pageField fld="3" item="14" hier="-1"/>
  </pageFields>
  <dataFields count="1">
    <dataField name="Body " fld="2" baseField="1" baseItem="24"/>
  </dataFields>
  <formats count="13">
    <format dxfId="33201">
      <pivotArea field="1" type="button" dataOnly="0" labelOnly="1" outline="0" axis="axisRow" fieldPosition="0"/>
    </format>
    <format dxfId="33200">
      <pivotArea field="4" type="button" dataOnly="0" labelOnly="1" outline="0" axis="axisPage" fieldPosition="0"/>
    </format>
    <format dxfId="33199">
      <pivotArea field="3" type="button" dataOnly="0" labelOnly="1" outline="0" axis="axisPage" fieldPosition="2"/>
    </format>
    <format dxfId="33198">
      <pivotArea outline="0" collapsedLevelsAreSubtotals="1" fieldPosition="0"/>
    </format>
    <format dxfId="33197">
      <pivotArea dataOnly="0" labelOnly="1" outline="0" axis="axisValues" fieldPosition="0"/>
    </format>
    <format dxfId="33196">
      <pivotArea field="4" type="button" dataOnly="0" labelOnly="1" outline="0" axis="axisPage" fieldPosition="0"/>
    </format>
    <format dxfId="3319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194">
      <pivotArea field="3" type="button" dataOnly="0" labelOnly="1" outline="0" axis="axisPage" fieldPosition="2"/>
    </format>
    <format dxfId="3319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192">
      <pivotArea field="5" type="button" dataOnly="0" labelOnly="1" outline="0" axis="axisPage" fieldPosition="1"/>
    </format>
    <format dxfId="33191">
      <pivotArea type="all" dataOnly="0" outline="0" fieldPosition="0"/>
    </format>
    <format dxfId="33190">
      <pivotArea field="1" type="button" dataOnly="0" labelOnly="1" outline="0" axis="axisRow" fieldPosition="0"/>
    </format>
    <format dxfId="3318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906E2F-68C8-49C6-AEE1-F9262B927646}" name="PivotTable2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P13:C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15" hier="-1"/>
    <pageField fld="3" item="21" hier="-1"/>
  </pageFields>
  <dataFields count="1">
    <dataField name="Body " fld="2" baseField="1" baseItem="24"/>
  </dataFields>
  <formats count="13">
    <format dxfId="33214">
      <pivotArea field="1" type="button" dataOnly="0" labelOnly="1" outline="0" axis="axisRow" fieldPosition="0"/>
    </format>
    <format dxfId="33213">
      <pivotArea field="4" type="button" dataOnly="0" labelOnly="1" outline="0" axis="axisPage" fieldPosition="0"/>
    </format>
    <format dxfId="33212">
      <pivotArea field="3" type="button" dataOnly="0" labelOnly="1" outline="0" axis="axisPage" fieldPosition="2"/>
    </format>
    <format dxfId="33211">
      <pivotArea outline="0" collapsedLevelsAreSubtotals="1" fieldPosition="0"/>
    </format>
    <format dxfId="33210">
      <pivotArea dataOnly="0" labelOnly="1" outline="0" axis="axisValues" fieldPosition="0"/>
    </format>
    <format dxfId="33209">
      <pivotArea field="4" type="button" dataOnly="0" labelOnly="1" outline="0" axis="axisPage" fieldPosition="0"/>
    </format>
    <format dxfId="3320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207">
      <pivotArea field="3" type="button" dataOnly="0" labelOnly="1" outline="0" axis="axisPage" fieldPosition="2"/>
    </format>
    <format dxfId="3320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205">
      <pivotArea field="5" type="button" dataOnly="0" labelOnly="1" outline="0" axis="axisPage" fieldPosition="1"/>
    </format>
    <format dxfId="33204">
      <pivotArea type="all" dataOnly="0" outline="0" fieldPosition="0"/>
    </format>
    <format dxfId="33203">
      <pivotArea field="1" type="button" dataOnly="0" labelOnly="1" outline="0" axis="axisRow" fieldPosition="0"/>
    </format>
    <format dxfId="3320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B2E1F5-5A83-4BB5-A716-8B2DD02E9545}" name="PivotTable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X13:A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15" hier="-1"/>
    <pageField fld="3" item="10" hier="-1"/>
  </pageFields>
  <dataFields count="1">
    <dataField name="Body " fld="2" baseField="1" baseItem="24"/>
  </dataFields>
  <formats count="13">
    <format dxfId="33227">
      <pivotArea field="1" type="button" dataOnly="0" labelOnly="1" outline="0" axis="axisRow" fieldPosition="0"/>
    </format>
    <format dxfId="33226">
      <pivotArea field="4" type="button" dataOnly="0" labelOnly="1" outline="0" axis="axisPage" fieldPosition="0"/>
    </format>
    <format dxfId="33225">
      <pivotArea field="3" type="button" dataOnly="0" labelOnly="1" outline="0" axis="axisPage" fieldPosition="2"/>
    </format>
    <format dxfId="33224">
      <pivotArea outline="0" collapsedLevelsAreSubtotals="1" fieldPosition="0"/>
    </format>
    <format dxfId="33223">
      <pivotArea dataOnly="0" labelOnly="1" outline="0" axis="axisValues" fieldPosition="0"/>
    </format>
    <format dxfId="33222">
      <pivotArea field="4" type="button" dataOnly="0" labelOnly="1" outline="0" axis="axisPage" fieldPosition="0"/>
    </format>
    <format dxfId="3322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220">
      <pivotArea field="3" type="button" dataOnly="0" labelOnly="1" outline="0" axis="axisPage" fieldPosition="2"/>
    </format>
    <format dxfId="3321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218">
      <pivotArea field="5" type="button" dataOnly="0" labelOnly="1" outline="0" axis="axisPage" fieldPosition="1"/>
    </format>
    <format dxfId="33217">
      <pivotArea type="all" dataOnly="0" outline="0" fieldPosition="0"/>
    </format>
    <format dxfId="33216">
      <pivotArea field="1" type="button" dataOnly="0" labelOnly="1" outline="0" axis="axisRow" fieldPosition="0"/>
    </format>
    <format dxfId="3321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DF056-1D6D-4CEC-A353-C9169804FBB3}" name="PivotTable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H13:A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15" hier="-1"/>
    <pageField fld="3" item="6" hier="-1"/>
  </pageFields>
  <dataFields count="1">
    <dataField name="Body " fld="2" baseField="1" baseItem="24"/>
  </dataFields>
  <formats count="13">
    <format dxfId="33240">
      <pivotArea field="1" type="button" dataOnly="0" labelOnly="1" outline="0" axis="axisRow" fieldPosition="0"/>
    </format>
    <format dxfId="33239">
      <pivotArea field="4" type="button" dataOnly="0" labelOnly="1" outline="0" axis="axisPage" fieldPosition="0"/>
    </format>
    <format dxfId="33238">
      <pivotArea field="3" type="button" dataOnly="0" labelOnly="1" outline="0" axis="axisPage" fieldPosition="2"/>
    </format>
    <format dxfId="33237">
      <pivotArea outline="0" collapsedLevelsAreSubtotals="1" fieldPosition="0"/>
    </format>
    <format dxfId="33236">
      <pivotArea dataOnly="0" labelOnly="1" outline="0" axis="axisValues" fieldPosition="0"/>
    </format>
    <format dxfId="33235">
      <pivotArea field="4" type="button" dataOnly="0" labelOnly="1" outline="0" axis="axisPage" fieldPosition="0"/>
    </format>
    <format dxfId="3323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233">
      <pivotArea field="3" type="button" dataOnly="0" labelOnly="1" outline="0" axis="axisPage" fieldPosition="2"/>
    </format>
    <format dxfId="3323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231">
      <pivotArea field="5" type="button" dataOnly="0" labelOnly="1" outline="0" axis="axisPage" fieldPosition="1"/>
    </format>
    <format dxfId="33230">
      <pivotArea type="all" dataOnly="0" outline="0" fieldPosition="0"/>
    </format>
    <format dxfId="33229">
      <pivotArea field="1" type="button" dataOnly="0" labelOnly="1" outline="0" axis="axisRow" fieldPosition="0"/>
    </format>
    <format dxfId="3322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8D589-5433-43D2-941F-45597522A3D9}" name="PivotTable1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H13:C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15" hier="-1"/>
    <pageField fld="3" item="19" hier="-1"/>
  </pageFields>
  <dataFields count="1">
    <dataField name="Body " fld="2" baseField="1" baseItem="24"/>
  </dataFields>
  <formats count="13">
    <format dxfId="33253">
      <pivotArea field="1" type="button" dataOnly="0" labelOnly="1" outline="0" axis="axisRow" fieldPosition="0"/>
    </format>
    <format dxfId="33252">
      <pivotArea field="4" type="button" dataOnly="0" labelOnly="1" outline="0" axis="axisPage" fieldPosition="0"/>
    </format>
    <format dxfId="33251">
      <pivotArea field="3" type="button" dataOnly="0" labelOnly="1" outline="0" axis="axisPage" fieldPosition="2"/>
    </format>
    <format dxfId="33250">
      <pivotArea outline="0" collapsedLevelsAreSubtotals="1" fieldPosition="0"/>
    </format>
    <format dxfId="33249">
      <pivotArea dataOnly="0" labelOnly="1" outline="0" axis="axisValues" fieldPosition="0"/>
    </format>
    <format dxfId="33248">
      <pivotArea field="4" type="button" dataOnly="0" labelOnly="1" outline="0" axis="axisPage" fieldPosition="0"/>
    </format>
    <format dxfId="3324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246">
      <pivotArea field="3" type="button" dataOnly="0" labelOnly="1" outline="0" axis="axisPage" fieldPosition="2"/>
    </format>
    <format dxfId="3324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244">
      <pivotArea field="5" type="button" dataOnly="0" labelOnly="1" outline="0" axis="axisPage" fieldPosition="1"/>
    </format>
    <format dxfId="33243">
      <pivotArea type="all" dataOnly="0" outline="0" fieldPosition="0"/>
    </format>
    <format dxfId="33242">
      <pivotArea field="1" type="button" dataOnly="0" labelOnly="1" outline="0" axis="axisRow" fieldPosition="0"/>
    </format>
    <format dxfId="3324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8630FF-8157-42B0-B7B4-5C5F697066B2}" name="PivotTable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R13:S2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10">
    <i>
      <x v="3"/>
    </i>
    <i>
      <x v="12"/>
    </i>
    <i>
      <x v="20"/>
    </i>
    <i>
      <x v="59"/>
    </i>
    <i>
      <x v="14"/>
    </i>
    <i>
      <x v="21"/>
    </i>
    <i>
      <x v="13"/>
    </i>
    <i>
      <x v="60"/>
    </i>
    <i>
      <x v="43"/>
    </i>
    <i>
      <x v="33"/>
    </i>
  </rowItems>
  <colItems count="1">
    <i/>
  </colItems>
  <pageFields count="3">
    <pageField fld="4" item="17" hier="-1"/>
    <pageField fld="5" item="15" hier="-1"/>
    <pageField fld="3" item="2" hier="-1"/>
  </pageFields>
  <dataFields count="1">
    <dataField name="Body " fld="2" baseField="1" baseItem="24"/>
  </dataFields>
  <formats count="13">
    <format dxfId="33266">
      <pivotArea field="1" type="button" dataOnly="0" labelOnly="1" outline="0" axis="axisRow" fieldPosition="0"/>
    </format>
    <format dxfId="33265">
      <pivotArea field="4" type="button" dataOnly="0" labelOnly="1" outline="0" axis="axisPage" fieldPosition="0"/>
    </format>
    <format dxfId="33264">
      <pivotArea field="3" type="button" dataOnly="0" labelOnly="1" outline="0" axis="axisPage" fieldPosition="2"/>
    </format>
    <format dxfId="33263">
      <pivotArea outline="0" collapsedLevelsAreSubtotals="1" fieldPosition="0"/>
    </format>
    <format dxfId="33262">
      <pivotArea dataOnly="0" labelOnly="1" outline="0" axis="axisValues" fieldPosition="0"/>
    </format>
    <format dxfId="33261">
      <pivotArea field="4" type="button" dataOnly="0" labelOnly="1" outline="0" axis="axisPage" fieldPosition="0"/>
    </format>
    <format dxfId="3326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259">
      <pivotArea field="3" type="button" dataOnly="0" labelOnly="1" outline="0" axis="axisPage" fieldPosition="2"/>
    </format>
    <format dxfId="3325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257">
      <pivotArea field="5" type="button" dataOnly="0" labelOnly="1" outline="0" axis="axisPage" fieldPosition="1"/>
    </format>
    <format dxfId="33256">
      <pivotArea type="all" dataOnly="0" outline="0" fieldPosition="0"/>
    </format>
    <format dxfId="33255">
      <pivotArea field="1" type="button" dataOnly="0" labelOnly="1" outline="0" axis="axisRow" fieldPosition="0"/>
    </format>
    <format dxfId="3325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802C32-40AB-4CE4-8600-CE9F5203759D}" name="PivotTable1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V13:B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15" hier="-1"/>
    <pageField fld="3" item="16" hier="-1"/>
  </pageFields>
  <dataFields count="1">
    <dataField name="Body " fld="2" baseField="1" baseItem="24"/>
  </dataFields>
  <formats count="13">
    <format dxfId="33279">
      <pivotArea field="1" type="button" dataOnly="0" labelOnly="1" outline="0" axis="axisRow" fieldPosition="0"/>
    </format>
    <format dxfId="33278">
      <pivotArea field="4" type="button" dataOnly="0" labelOnly="1" outline="0" axis="axisPage" fieldPosition="0"/>
    </format>
    <format dxfId="33277">
      <pivotArea field="3" type="button" dataOnly="0" labelOnly="1" outline="0" axis="axisPage" fieldPosition="2"/>
    </format>
    <format dxfId="33276">
      <pivotArea outline="0" collapsedLevelsAreSubtotals="1" fieldPosition="0"/>
    </format>
    <format dxfId="33275">
      <pivotArea dataOnly="0" labelOnly="1" outline="0" axis="axisValues" fieldPosition="0"/>
    </format>
    <format dxfId="33274">
      <pivotArea field="4" type="button" dataOnly="0" labelOnly="1" outline="0" axis="axisPage" fieldPosition="0"/>
    </format>
    <format dxfId="3327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272">
      <pivotArea field="3" type="button" dataOnly="0" labelOnly="1" outline="0" axis="axisPage" fieldPosition="2"/>
    </format>
    <format dxfId="3327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270">
      <pivotArea field="5" type="button" dataOnly="0" labelOnly="1" outline="0" axis="axisPage" fieldPosition="1"/>
    </format>
    <format dxfId="33269">
      <pivotArea type="all" dataOnly="0" outline="0" fieldPosition="0"/>
    </format>
    <format dxfId="33268">
      <pivotArea field="1" type="button" dataOnly="0" labelOnly="1" outline="0" axis="axisRow" fieldPosition="0"/>
    </format>
    <format dxfId="3326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30C30-04AB-4C3F-8302-2F4CF5749846}" name="Kontingenční tabulka 35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N13:O2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h="1" x="9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h="1" x="8"/>
        <item h="1" m="1" x="32"/>
        <item h="1" x="4"/>
        <item h="1" m="1" x="14"/>
        <item h="1"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10">
    <i>
      <x v="49"/>
    </i>
    <i>
      <x v="6"/>
    </i>
    <i>
      <x v="3"/>
    </i>
    <i>
      <x v="35"/>
    </i>
    <i>
      <x v="20"/>
    </i>
    <i>
      <x v="12"/>
    </i>
    <i>
      <x v="18"/>
    </i>
    <i>
      <x v="14"/>
    </i>
    <i>
      <x v="8"/>
    </i>
    <i>
      <x v="43"/>
    </i>
  </rowItems>
  <colItems count="1">
    <i/>
  </colItems>
  <pageFields count="3">
    <pageField fld="4" item="17" hier="-1"/>
    <pageField fld="5" item="15" hier="-1"/>
    <pageField fld="3" item="1" hier="-1"/>
  </pageFields>
  <dataFields count="1">
    <dataField name="Body " fld="2" baseField="1" baseItem="24"/>
  </dataFields>
  <formats count="14">
    <format dxfId="33293">
      <pivotArea field="1" type="button" dataOnly="0" labelOnly="1" outline="0" axis="axisRow" fieldPosition="0"/>
    </format>
    <format dxfId="33292">
      <pivotArea field="4" type="button" dataOnly="0" labelOnly="1" outline="0" axis="axisPage" fieldPosition="0"/>
    </format>
    <format dxfId="33291">
      <pivotArea field="3" type="button" dataOnly="0" labelOnly="1" outline="0" axis="axisPage" fieldPosition="2"/>
    </format>
    <format dxfId="33290">
      <pivotArea outline="0" collapsedLevelsAreSubtotals="1" fieldPosition="0"/>
    </format>
    <format dxfId="33289">
      <pivotArea dataOnly="0" labelOnly="1" outline="0" axis="axisValues" fieldPosition="0"/>
    </format>
    <format dxfId="33288">
      <pivotArea field="4" type="button" dataOnly="0" labelOnly="1" outline="0" axis="axisPage" fieldPosition="0"/>
    </format>
    <format dxfId="3328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286">
      <pivotArea field="3" type="button" dataOnly="0" labelOnly="1" outline="0" axis="axisPage" fieldPosition="2"/>
    </format>
    <format dxfId="3328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284">
      <pivotArea field="5" type="button" dataOnly="0" labelOnly="1" outline="0" axis="axisPage" fieldPosition="1"/>
    </format>
    <format dxfId="33283">
      <pivotArea type="all" dataOnly="0" outline="0" fieldPosition="0"/>
    </format>
    <format dxfId="33282">
      <pivotArea outline="0" collapsedLevelsAreSubtotals="1" fieldPosition="0"/>
    </format>
    <format dxfId="33281">
      <pivotArea field="1" type="button" dataOnly="0" labelOnly="1" outline="0" axis="axisRow" fieldPosition="0"/>
    </format>
    <format dxfId="3328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E8F65F-4AAE-4169-BB90-C3B9870CADFF}" name="PivotTable2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N13:D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15" hier="-1"/>
    <pageField fld="3" item="27" hier="-1"/>
  </pageFields>
  <dataFields count="1">
    <dataField name="Body " fld="2" baseField="1" baseItem="24"/>
  </dataFields>
  <formats count="13">
    <format dxfId="33306">
      <pivotArea field="1" type="button" dataOnly="0" labelOnly="1" outline="0" axis="axisRow" fieldPosition="0"/>
    </format>
    <format dxfId="33305">
      <pivotArea field="4" type="button" dataOnly="0" labelOnly="1" outline="0" axis="axisPage" fieldPosition="0"/>
    </format>
    <format dxfId="33304">
      <pivotArea field="3" type="button" dataOnly="0" labelOnly="1" outline="0" axis="axisPage" fieldPosition="2"/>
    </format>
    <format dxfId="33303">
      <pivotArea outline="0" collapsedLevelsAreSubtotals="1" fieldPosition="0"/>
    </format>
    <format dxfId="33302">
      <pivotArea dataOnly="0" labelOnly="1" outline="0" axis="axisValues" fieldPosition="0"/>
    </format>
    <format dxfId="33301">
      <pivotArea field="4" type="button" dataOnly="0" labelOnly="1" outline="0" axis="axisPage" fieldPosition="0"/>
    </format>
    <format dxfId="3330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299">
      <pivotArea field="3" type="button" dataOnly="0" labelOnly="1" outline="0" axis="axisPage" fieldPosition="2"/>
    </format>
    <format dxfId="3329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297">
      <pivotArea field="5" type="button" dataOnly="0" labelOnly="1" outline="0" axis="axisPage" fieldPosition="1"/>
    </format>
    <format dxfId="33296">
      <pivotArea type="all" dataOnly="0" outline="0" fieldPosition="0"/>
    </format>
    <format dxfId="33295">
      <pivotArea field="1" type="button" dataOnly="0" labelOnly="1" outline="0" axis="axisRow" fieldPosition="0"/>
    </format>
    <format dxfId="3329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F5C9FF-156E-4144-9BE1-27AF94562D72}" name="PivotTable1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L13:C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15" hier="-1"/>
    <pageField fld="3" item="20" hier="-1"/>
  </pageFields>
  <dataFields count="1">
    <dataField name="Body " fld="2" baseField="1" baseItem="24"/>
  </dataFields>
  <formats count="13">
    <format dxfId="33319">
      <pivotArea field="1" type="button" dataOnly="0" labelOnly="1" outline="0" axis="axisRow" fieldPosition="0"/>
    </format>
    <format dxfId="33318">
      <pivotArea field="4" type="button" dataOnly="0" labelOnly="1" outline="0" axis="axisPage" fieldPosition="0"/>
    </format>
    <format dxfId="33317">
      <pivotArea field="3" type="button" dataOnly="0" labelOnly="1" outline="0" axis="axisPage" fieldPosition="2"/>
    </format>
    <format dxfId="33316">
      <pivotArea outline="0" collapsedLevelsAreSubtotals="1" fieldPosition="0"/>
    </format>
    <format dxfId="33315">
      <pivotArea dataOnly="0" labelOnly="1" outline="0" axis="axisValues" fieldPosition="0"/>
    </format>
    <format dxfId="33314">
      <pivotArea field="4" type="button" dataOnly="0" labelOnly="1" outline="0" axis="axisPage" fieldPosition="0"/>
    </format>
    <format dxfId="3331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3312">
      <pivotArea field="3" type="button" dataOnly="0" labelOnly="1" outline="0" axis="axisPage" fieldPosition="2"/>
    </format>
    <format dxfId="3331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3310">
      <pivotArea field="5" type="button" dataOnly="0" labelOnly="1" outline="0" axis="axisPage" fieldPosition="1"/>
    </format>
    <format dxfId="33309">
      <pivotArea type="all" dataOnly="0" outline="0" fieldPosition="0"/>
    </format>
    <format dxfId="33308">
      <pivotArea field="1" type="button" dataOnly="0" labelOnly="1" outline="0" axis="axisRow" fieldPosition="0"/>
    </format>
    <format dxfId="3330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E156F8-62E4-41C3-AE8B-3BD182AD439C}" name="PivotTable2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X13:C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0" hier="-1"/>
    <pageField fld="3" item="23" hier="-1"/>
  </pageFields>
  <dataFields count="1">
    <dataField name="Body " fld="2" baseField="1" baseItem="24"/>
  </dataFields>
  <formats count="13">
    <format dxfId="32513">
      <pivotArea field="1" type="button" dataOnly="0" labelOnly="1" outline="0" axis="axisRow" fieldPosition="0"/>
    </format>
    <format dxfId="32512">
      <pivotArea field="4" type="button" dataOnly="0" labelOnly="1" outline="0" axis="axisPage" fieldPosition="0"/>
    </format>
    <format dxfId="32511">
      <pivotArea field="3" type="button" dataOnly="0" labelOnly="1" outline="0" axis="axisPage" fieldPosition="2"/>
    </format>
    <format dxfId="32510">
      <pivotArea outline="0" collapsedLevelsAreSubtotals="1" fieldPosition="0"/>
    </format>
    <format dxfId="32509">
      <pivotArea dataOnly="0" labelOnly="1" outline="0" axis="axisValues" fieldPosition="0"/>
    </format>
    <format dxfId="32508">
      <pivotArea field="4" type="button" dataOnly="0" labelOnly="1" outline="0" axis="axisPage" fieldPosition="0"/>
    </format>
    <format dxfId="3250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506">
      <pivotArea field="3" type="button" dataOnly="0" labelOnly="1" outline="0" axis="axisPage" fieldPosition="2"/>
    </format>
    <format dxfId="3250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504">
      <pivotArea field="5" type="button" dataOnly="0" labelOnly="1" outline="0" axis="axisPage" fieldPosition="1"/>
    </format>
    <format dxfId="32503">
      <pivotArea type="all" dataOnly="0" outline="0" fieldPosition="0"/>
    </format>
    <format dxfId="32502">
      <pivotArea field="1" type="button" dataOnly="0" labelOnly="1" outline="0" axis="axisRow" fieldPosition="0"/>
    </format>
    <format dxfId="3250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3D874B-3554-4223-8CBE-68DE1797A477}" name="PivotTable2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P13:C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0" hier="-1"/>
    <pageField fld="3" item="21" hier="-1"/>
  </pageFields>
  <dataFields count="1">
    <dataField name="Body " fld="2" baseField="1" baseItem="24"/>
  </dataFields>
  <formats count="13">
    <format dxfId="32526">
      <pivotArea field="1" type="button" dataOnly="0" labelOnly="1" outline="0" axis="axisRow" fieldPosition="0"/>
    </format>
    <format dxfId="32525">
      <pivotArea field="4" type="button" dataOnly="0" labelOnly="1" outline="0" axis="axisPage" fieldPosition="0"/>
    </format>
    <format dxfId="32524">
      <pivotArea field="3" type="button" dataOnly="0" labelOnly="1" outline="0" axis="axisPage" fieldPosition="2"/>
    </format>
    <format dxfId="32523">
      <pivotArea outline="0" collapsedLevelsAreSubtotals="1" fieldPosition="0"/>
    </format>
    <format dxfId="32522">
      <pivotArea dataOnly="0" labelOnly="1" outline="0" axis="axisValues" fieldPosition="0"/>
    </format>
    <format dxfId="32521">
      <pivotArea field="4" type="button" dataOnly="0" labelOnly="1" outline="0" axis="axisPage" fieldPosition="0"/>
    </format>
    <format dxfId="3252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519">
      <pivotArea field="3" type="button" dataOnly="0" labelOnly="1" outline="0" axis="axisPage" fieldPosition="2"/>
    </format>
    <format dxfId="3251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517">
      <pivotArea field="5" type="button" dataOnly="0" labelOnly="1" outline="0" axis="axisPage" fieldPosition="1"/>
    </format>
    <format dxfId="32516">
      <pivotArea type="all" dataOnly="0" outline="0" fieldPosition="0"/>
    </format>
    <format dxfId="32515">
      <pivotArea field="1" type="button" dataOnly="0" labelOnly="1" outline="0" axis="axisRow" fieldPosition="0"/>
    </format>
    <format dxfId="3251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82640-785D-4593-8590-77090CB77689}" name="PivotTable9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Z13:E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0" hier="-1"/>
    <pageField fld="3" item="31" hier="-1"/>
  </pageFields>
  <dataFields count="1">
    <dataField name="Body " fld="2" baseField="1" baseItem="24"/>
  </dataFields>
  <formats count="13">
    <format dxfId="32539">
      <pivotArea field="1" type="button" dataOnly="0" labelOnly="1" outline="0" axis="axisRow" fieldPosition="0"/>
    </format>
    <format dxfId="32538">
      <pivotArea field="4" type="button" dataOnly="0" labelOnly="1" outline="0" axis="axisPage" fieldPosition="0"/>
    </format>
    <format dxfId="32537">
      <pivotArea field="3" type="button" dataOnly="0" labelOnly="1" outline="0" axis="axisPage" fieldPosition="2"/>
    </format>
    <format dxfId="32536">
      <pivotArea outline="0" collapsedLevelsAreSubtotals="1" fieldPosition="0"/>
    </format>
    <format dxfId="32535">
      <pivotArea dataOnly="0" labelOnly="1" outline="0" axis="axisValues" fieldPosition="0"/>
    </format>
    <format dxfId="32534">
      <pivotArea field="4" type="button" dataOnly="0" labelOnly="1" outline="0" axis="axisPage" fieldPosition="0"/>
    </format>
    <format dxfId="3253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532">
      <pivotArea field="3" type="button" dataOnly="0" labelOnly="1" outline="0" axis="axisPage" fieldPosition="2"/>
    </format>
    <format dxfId="3253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530">
      <pivotArea field="5" type="button" dataOnly="0" labelOnly="1" outline="0" axis="axisPage" fieldPosition="1"/>
    </format>
    <format dxfId="32529">
      <pivotArea type="all" dataOnly="0" outline="0" fieldPosition="0"/>
    </format>
    <format dxfId="32528">
      <pivotArea field="1" type="button" dataOnly="0" labelOnly="1" outline="0" axis="axisRow" fieldPosition="0"/>
    </format>
    <format dxfId="3252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3BE907-3A8A-44AF-A752-CF34462F6C26}" name="PivotTable1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D13:CE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0" hier="-1"/>
    <pageField fld="3" item="18" hier="-1"/>
  </pageFields>
  <dataFields count="1">
    <dataField name="Body " fld="2" baseField="1" baseItem="24"/>
  </dataFields>
  <formats count="13">
    <format dxfId="32552">
      <pivotArea field="1" type="button" dataOnly="0" labelOnly="1" outline="0" axis="axisRow" fieldPosition="0"/>
    </format>
    <format dxfId="32551">
      <pivotArea field="4" type="button" dataOnly="0" labelOnly="1" outline="0" axis="axisPage" fieldPosition="0"/>
    </format>
    <format dxfId="32550">
      <pivotArea field="3" type="button" dataOnly="0" labelOnly="1" outline="0" axis="axisPage" fieldPosition="2"/>
    </format>
    <format dxfId="32549">
      <pivotArea outline="0" collapsedLevelsAreSubtotals="1" fieldPosition="0"/>
    </format>
    <format dxfId="32548">
      <pivotArea dataOnly="0" labelOnly="1" outline="0" axis="axisValues" fieldPosition="0"/>
    </format>
    <format dxfId="32547">
      <pivotArea field="4" type="button" dataOnly="0" labelOnly="1" outline="0" axis="axisPage" fieldPosition="0"/>
    </format>
    <format dxfId="3254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545">
      <pivotArea field="3" type="button" dataOnly="0" labelOnly="1" outline="0" axis="axisPage" fieldPosition="2"/>
    </format>
    <format dxfId="3254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543">
      <pivotArea field="5" type="button" dataOnly="0" labelOnly="1" outline="0" axis="axisPage" fieldPosition="1"/>
    </format>
    <format dxfId="32542">
      <pivotArea type="all" dataOnly="0" outline="0" fieldPosition="0"/>
    </format>
    <format dxfId="32541">
      <pivotArea field="1" type="button" dataOnly="0" labelOnly="1" outline="0" axis="axisRow" fieldPosition="0"/>
    </format>
    <format dxfId="3254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8F7D78-296E-40B0-871E-4484964CE416}" name="PivotTable2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R13:D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0" hier="-1"/>
    <pageField fld="3" item="28" hier="-1"/>
  </pageFields>
  <dataFields count="1">
    <dataField name="Body " fld="2" baseField="1" baseItem="24"/>
  </dataFields>
  <formats count="13">
    <format dxfId="32565">
      <pivotArea field="1" type="button" dataOnly="0" labelOnly="1" outline="0" axis="axisRow" fieldPosition="0"/>
    </format>
    <format dxfId="32564">
      <pivotArea field="4" type="button" dataOnly="0" labelOnly="1" outline="0" axis="axisPage" fieldPosition="0"/>
    </format>
    <format dxfId="32563">
      <pivotArea field="3" type="button" dataOnly="0" labelOnly="1" outline="0" axis="axisPage" fieldPosition="2"/>
    </format>
    <format dxfId="32562">
      <pivotArea outline="0" collapsedLevelsAreSubtotals="1" fieldPosition="0"/>
    </format>
    <format dxfId="32561">
      <pivotArea dataOnly="0" labelOnly="1" outline="0" axis="axisValues" fieldPosition="0"/>
    </format>
    <format dxfId="32560">
      <pivotArea field="4" type="button" dataOnly="0" labelOnly="1" outline="0" axis="axisPage" fieldPosition="0"/>
    </format>
    <format dxfId="3255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558">
      <pivotArea field="3" type="button" dataOnly="0" labelOnly="1" outline="0" axis="axisPage" fieldPosition="2"/>
    </format>
    <format dxfId="3255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556">
      <pivotArea field="5" type="button" dataOnly="0" labelOnly="1" outline="0" axis="axisPage" fieldPosition="1"/>
    </format>
    <format dxfId="32555">
      <pivotArea type="all" dataOnly="0" outline="0" fieldPosition="0"/>
    </format>
    <format dxfId="32554">
      <pivotArea field="1" type="button" dataOnly="0" labelOnly="1" outline="0" axis="axisRow" fieldPosition="0"/>
    </format>
    <format dxfId="3255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72DBB2-1469-4B82-9D37-23283812BD9C}" name="PivotTable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D13:AE26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13">
    <i>
      <x v="2"/>
    </i>
    <i>
      <x v="14"/>
    </i>
    <i>
      <x v="8"/>
    </i>
    <i>
      <x v="3"/>
    </i>
    <i>
      <x v="88"/>
    </i>
    <i>
      <x v="16"/>
    </i>
    <i>
      <x v="20"/>
    </i>
    <i>
      <x v="78"/>
    </i>
    <i>
      <x v="89"/>
    </i>
    <i>
      <x v="43"/>
    </i>
    <i>
      <x v="12"/>
    </i>
    <i>
      <x v="7"/>
    </i>
    <i>
      <x v="90"/>
    </i>
  </rowItems>
  <colItems count="1">
    <i/>
  </colItems>
  <pageFields count="3">
    <pageField fld="4" item="17" hier="-1"/>
    <pageField fld="5" item="0" hier="-1"/>
    <pageField fld="3" item="5" hier="-1"/>
  </pageFields>
  <dataFields count="1">
    <dataField name="Body " fld="2" baseField="1" baseItem="24"/>
  </dataFields>
  <formats count="13">
    <format dxfId="32578">
      <pivotArea field="1" type="button" dataOnly="0" labelOnly="1" outline="0" axis="axisRow" fieldPosition="0"/>
    </format>
    <format dxfId="32577">
      <pivotArea field="4" type="button" dataOnly="0" labelOnly="1" outline="0" axis="axisPage" fieldPosition="0"/>
    </format>
    <format dxfId="32576">
      <pivotArea field="3" type="button" dataOnly="0" labelOnly="1" outline="0" axis="axisPage" fieldPosition="2"/>
    </format>
    <format dxfId="32575">
      <pivotArea outline="0" collapsedLevelsAreSubtotals="1" fieldPosition="0"/>
    </format>
    <format dxfId="32574">
      <pivotArea dataOnly="0" labelOnly="1" outline="0" axis="axisValues" fieldPosition="0"/>
    </format>
    <format dxfId="32573">
      <pivotArea field="4" type="button" dataOnly="0" labelOnly="1" outline="0" axis="axisPage" fieldPosition="0"/>
    </format>
    <format dxfId="3257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571">
      <pivotArea field="3" type="button" dataOnly="0" labelOnly="1" outline="0" axis="axisPage" fieldPosition="2"/>
    </format>
    <format dxfId="3257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569">
      <pivotArea field="5" type="button" dataOnly="0" labelOnly="1" outline="0" axis="axisPage" fieldPosition="1"/>
    </format>
    <format dxfId="32568">
      <pivotArea type="all" dataOnly="0" outline="0" fieldPosition="0"/>
    </format>
    <format dxfId="32567">
      <pivotArea field="1" type="button" dataOnly="0" labelOnly="1" outline="0" axis="axisRow" fieldPosition="0"/>
    </format>
    <format dxfId="3256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5CBE4-6FF3-4E37-A0A0-67325AF45B22}" name="PivotTable1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V13:B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0" hier="-1"/>
    <pageField fld="3" item="16" hier="-1"/>
  </pageFields>
  <dataFields count="1">
    <dataField name="Body " fld="2" baseField="1" baseItem="24"/>
  </dataFields>
  <formats count="13">
    <format dxfId="32591">
      <pivotArea field="1" type="button" dataOnly="0" labelOnly="1" outline="0" axis="axisRow" fieldPosition="0"/>
    </format>
    <format dxfId="32590">
      <pivotArea field="4" type="button" dataOnly="0" labelOnly="1" outline="0" axis="axisPage" fieldPosition="0"/>
    </format>
    <format dxfId="32589">
      <pivotArea field="3" type="button" dataOnly="0" labelOnly="1" outline="0" axis="axisPage" fieldPosition="2"/>
    </format>
    <format dxfId="32588">
      <pivotArea outline="0" collapsedLevelsAreSubtotals="1" fieldPosition="0"/>
    </format>
    <format dxfId="32587">
      <pivotArea dataOnly="0" labelOnly="1" outline="0" axis="axisValues" fieldPosition="0"/>
    </format>
    <format dxfId="32586">
      <pivotArea field="4" type="button" dataOnly="0" labelOnly="1" outline="0" axis="axisPage" fieldPosition="0"/>
    </format>
    <format dxfId="3258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584">
      <pivotArea field="3" type="button" dataOnly="0" labelOnly="1" outline="0" axis="axisPage" fieldPosition="2"/>
    </format>
    <format dxfId="3258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582">
      <pivotArea field="5" type="button" dataOnly="0" labelOnly="1" outline="0" axis="axisPage" fieldPosition="1"/>
    </format>
    <format dxfId="32581">
      <pivotArea type="all" dataOnly="0" outline="0" fieldPosition="0"/>
    </format>
    <format dxfId="32580">
      <pivotArea field="1" type="button" dataOnly="0" labelOnly="1" outline="0" axis="axisRow" fieldPosition="0"/>
    </format>
    <format dxfId="3257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64FDF5-E9F4-4E18-BFEF-9EBD5572A395}" name="PivotTable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R13:S2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10">
    <i>
      <x v="20"/>
    </i>
    <i>
      <x v="14"/>
    </i>
    <i>
      <x v="59"/>
    </i>
    <i>
      <x v="13"/>
    </i>
    <i>
      <x v="33"/>
    </i>
    <i>
      <x v="3"/>
    </i>
    <i>
      <x v="60"/>
    </i>
    <i>
      <x v="12"/>
    </i>
    <i>
      <x v="43"/>
    </i>
    <i>
      <x v="21"/>
    </i>
  </rowItems>
  <colItems count="1">
    <i/>
  </colItems>
  <pageFields count="3">
    <pageField fld="4" item="17" hier="-1"/>
    <pageField fld="5" item="0" hier="-1"/>
    <pageField fld="3" item="2" hier="-1"/>
  </pageFields>
  <dataFields count="1">
    <dataField name="Body " fld="2" baseField="1" baseItem="24"/>
  </dataFields>
  <formats count="13">
    <format dxfId="32604">
      <pivotArea field="1" type="button" dataOnly="0" labelOnly="1" outline="0" axis="axisRow" fieldPosition="0"/>
    </format>
    <format dxfId="32603">
      <pivotArea field="4" type="button" dataOnly="0" labelOnly="1" outline="0" axis="axisPage" fieldPosition="0"/>
    </format>
    <format dxfId="32602">
      <pivotArea field="3" type="button" dataOnly="0" labelOnly="1" outline="0" axis="axisPage" fieldPosition="2"/>
    </format>
    <format dxfId="32601">
      <pivotArea outline="0" collapsedLevelsAreSubtotals="1" fieldPosition="0"/>
    </format>
    <format dxfId="32600">
      <pivotArea dataOnly="0" labelOnly="1" outline="0" axis="axisValues" fieldPosition="0"/>
    </format>
    <format dxfId="32599">
      <pivotArea field="4" type="button" dataOnly="0" labelOnly="1" outline="0" axis="axisPage" fieldPosition="0"/>
    </format>
    <format dxfId="3259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597">
      <pivotArea field="3" type="button" dataOnly="0" labelOnly="1" outline="0" axis="axisPage" fieldPosition="2"/>
    </format>
    <format dxfId="3259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595">
      <pivotArea field="5" type="button" dataOnly="0" labelOnly="1" outline="0" axis="axisPage" fieldPosition="1"/>
    </format>
    <format dxfId="32594">
      <pivotArea type="all" dataOnly="0" outline="0" fieldPosition="0"/>
    </format>
    <format dxfId="32593">
      <pivotArea field="1" type="button" dataOnly="0" labelOnly="1" outline="0" axis="axisRow" fieldPosition="0"/>
    </format>
    <format dxfId="3259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126906-7A7E-45FA-9EB3-652D44D93BC3}" name="PivotTable1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H13:C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0" hier="-1"/>
    <pageField fld="3" item="19" hier="-1"/>
  </pageFields>
  <dataFields count="1">
    <dataField name="Body " fld="2" baseField="1" baseItem="24"/>
  </dataFields>
  <formats count="13">
    <format dxfId="32617">
      <pivotArea field="1" type="button" dataOnly="0" labelOnly="1" outline="0" axis="axisRow" fieldPosition="0"/>
    </format>
    <format dxfId="32616">
      <pivotArea field="4" type="button" dataOnly="0" labelOnly="1" outline="0" axis="axisPage" fieldPosition="0"/>
    </format>
    <format dxfId="32615">
      <pivotArea field="3" type="button" dataOnly="0" labelOnly="1" outline="0" axis="axisPage" fieldPosition="2"/>
    </format>
    <format dxfId="32614">
      <pivotArea outline="0" collapsedLevelsAreSubtotals="1" fieldPosition="0"/>
    </format>
    <format dxfId="32613">
      <pivotArea dataOnly="0" labelOnly="1" outline="0" axis="axisValues" fieldPosition="0"/>
    </format>
    <format dxfId="32612">
      <pivotArea field="4" type="button" dataOnly="0" labelOnly="1" outline="0" axis="axisPage" fieldPosition="0"/>
    </format>
    <format dxfId="3261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610">
      <pivotArea field="3" type="button" dataOnly="0" labelOnly="1" outline="0" axis="axisPage" fieldPosition="2"/>
    </format>
    <format dxfId="3260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608">
      <pivotArea field="5" type="button" dataOnly="0" labelOnly="1" outline="0" axis="axisPage" fieldPosition="1"/>
    </format>
    <format dxfId="32607">
      <pivotArea type="all" dataOnly="0" outline="0" fieldPosition="0"/>
    </format>
    <format dxfId="32606">
      <pivotArea field="1" type="button" dataOnly="0" labelOnly="1" outline="0" axis="axisRow" fieldPosition="0"/>
    </format>
    <format dxfId="3260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8A5FD9-7479-425B-BCD3-E801596E759D}" name="PivotTable1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F13:B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0" hier="-1"/>
    <pageField fld="3" item="12" hier="-1"/>
  </pageFields>
  <dataFields count="1">
    <dataField name="Body " fld="2" baseField="1" baseItem="24"/>
  </dataFields>
  <formats count="13">
    <format dxfId="32630">
      <pivotArea field="1" type="button" dataOnly="0" labelOnly="1" outline="0" axis="axisRow" fieldPosition="0"/>
    </format>
    <format dxfId="32629">
      <pivotArea field="4" type="button" dataOnly="0" labelOnly="1" outline="0" axis="axisPage" fieldPosition="0"/>
    </format>
    <format dxfId="32628">
      <pivotArea field="3" type="button" dataOnly="0" labelOnly="1" outline="0" axis="axisPage" fieldPosition="2"/>
    </format>
    <format dxfId="32627">
      <pivotArea outline="0" collapsedLevelsAreSubtotals="1" fieldPosition="0"/>
    </format>
    <format dxfId="32626">
      <pivotArea dataOnly="0" labelOnly="1" outline="0" axis="axisValues" fieldPosition="0"/>
    </format>
    <format dxfId="32625">
      <pivotArea field="4" type="button" dataOnly="0" labelOnly="1" outline="0" axis="axisPage" fieldPosition="0"/>
    </format>
    <format dxfId="3262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623">
      <pivotArea field="3" type="button" dataOnly="0" labelOnly="1" outline="0" axis="axisPage" fieldPosition="2"/>
    </format>
    <format dxfId="3262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621">
      <pivotArea field="5" type="button" dataOnly="0" labelOnly="1" outline="0" axis="axisPage" fieldPosition="1"/>
    </format>
    <format dxfId="32620">
      <pivotArea type="all" dataOnly="0" outline="0" fieldPosition="0"/>
    </format>
    <format dxfId="32619">
      <pivotArea field="1" type="button" dataOnly="0" labelOnly="1" outline="0" axis="axisRow" fieldPosition="0"/>
    </format>
    <format dxfId="3261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4D33CD-891F-4F1C-822E-55D7B4ADE952}" name="PivotTable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L13:A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0" hier="-1"/>
    <pageField fld="3" item="7" hier="-1"/>
  </pageFields>
  <dataFields count="1">
    <dataField name="Body " fld="2" baseField="1" baseItem="24"/>
  </dataFields>
  <formats count="13">
    <format dxfId="32643">
      <pivotArea field="1" type="button" dataOnly="0" labelOnly="1" outline="0" axis="axisRow" fieldPosition="0"/>
    </format>
    <format dxfId="32642">
      <pivotArea field="4" type="button" dataOnly="0" labelOnly="1" outline="0" axis="axisPage" fieldPosition="0"/>
    </format>
    <format dxfId="32641">
      <pivotArea field="3" type="button" dataOnly="0" labelOnly="1" outline="0" axis="axisPage" fieldPosition="2"/>
    </format>
    <format dxfId="32640">
      <pivotArea outline="0" collapsedLevelsAreSubtotals="1" fieldPosition="0"/>
    </format>
    <format dxfId="32639">
      <pivotArea dataOnly="0" labelOnly="1" outline="0" axis="axisValues" fieldPosition="0"/>
    </format>
    <format dxfId="32638">
      <pivotArea field="4" type="button" dataOnly="0" labelOnly="1" outline="0" axis="axisPage" fieldPosition="0"/>
    </format>
    <format dxfId="3263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636">
      <pivotArea field="3" type="button" dataOnly="0" labelOnly="1" outline="0" axis="axisPage" fieldPosition="2"/>
    </format>
    <format dxfId="3263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634">
      <pivotArea field="5" type="button" dataOnly="0" labelOnly="1" outline="0" axis="axisPage" fieldPosition="1"/>
    </format>
    <format dxfId="32633">
      <pivotArea type="all" dataOnly="0" outline="0" fieldPosition="0"/>
    </format>
    <format dxfId="32632">
      <pivotArea field="1" type="button" dataOnly="0" labelOnly="1" outline="0" axis="axisRow" fieldPosition="0"/>
    </format>
    <format dxfId="3263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EEFC14-8A06-4918-9E12-D73F21109AD8}" name="PivotTable1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L13:C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0" hier="-1"/>
    <pageField fld="3" item="20" hier="-1"/>
  </pageFields>
  <dataFields count="1">
    <dataField name="Body " fld="2" baseField="1" baseItem="24"/>
  </dataFields>
  <formats count="13">
    <format dxfId="32656">
      <pivotArea field="1" type="button" dataOnly="0" labelOnly="1" outline="0" axis="axisRow" fieldPosition="0"/>
    </format>
    <format dxfId="32655">
      <pivotArea field="4" type="button" dataOnly="0" labelOnly="1" outline="0" axis="axisPage" fieldPosition="0"/>
    </format>
    <format dxfId="32654">
      <pivotArea field="3" type="button" dataOnly="0" labelOnly="1" outline="0" axis="axisPage" fieldPosition="2"/>
    </format>
    <format dxfId="32653">
      <pivotArea outline="0" collapsedLevelsAreSubtotals="1" fieldPosition="0"/>
    </format>
    <format dxfId="32652">
      <pivotArea dataOnly="0" labelOnly="1" outline="0" axis="axisValues" fieldPosition="0"/>
    </format>
    <format dxfId="32651">
      <pivotArea field="4" type="button" dataOnly="0" labelOnly="1" outline="0" axis="axisPage" fieldPosition="0"/>
    </format>
    <format dxfId="3265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649">
      <pivotArea field="3" type="button" dataOnly="0" labelOnly="1" outline="0" axis="axisPage" fieldPosition="2"/>
    </format>
    <format dxfId="3264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647">
      <pivotArea field="5" type="button" dataOnly="0" labelOnly="1" outline="0" axis="axisPage" fieldPosition="1"/>
    </format>
    <format dxfId="32646">
      <pivotArea type="all" dataOnly="0" outline="0" fieldPosition="0"/>
    </format>
    <format dxfId="32645">
      <pivotArea field="1" type="button" dataOnly="0" labelOnly="1" outline="0" axis="axisRow" fieldPosition="0"/>
    </format>
    <format dxfId="3264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98ECF8-3B5A-4344-A246-774CBDE83D52}" name="PivotTable2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F13:D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0" hier="-1"/>
    <pageField fld="3" item="25" hier="-1"/>
  </pageFields>
  <dataFields count="1">
    <dataField name="Body " fld="2" baseField="1" baseItem="24"/>
  </dataFields>
  <formats count="13">
    <format dxfId="32669">
      <pivotArea field="1" type="button" dataOnly="0" labelOnly="1" outline="0" axis="axisRow" fieldPosition="0"/>
    </format>
    <format dxfId="32668">
      <pivotArea field="4" type="button" dataOnly="0" labelOnly="1" outline="0" axis="axisPage" fieldPosition="0"/>
    </format>
    <format dxfId="32667">
      <pivotArea field="3" type="button" dataOnly="0" labelOnly="1" outline="0" axis="axisPage" fieldPosition="2"/>
    </format>
    <format dxfId="32666">
      <pivotArea outline="0" collapsedLevelsAreSubtotals="1" fieldPosition="0"/>
    </format>
    <format dxfId="32665">
      <pivotArea dataOnly="0" labelOnly="1" outline="0" axis="axisValues" fieldPosition="0"/>
    </format>
    <format dxfId="32664">
      <pivotArea field="4" type="button" dataOnly="0" labelOnly="1" outline="0" axis="axisPage" fieldPosition="0"/>
    </format>
    <format dxfId="3266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662">
      <pivotArea field="3" type="button" dataOnly="0" labelOnly="1" outline="0" axis="axisPage" fieldPosition="2"/>
    </format>
    <format dxfId="3266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660">
      <pivotArea field="5" type="button" dataOnly="0" labelOnly="1" outline="0" axis="axisPage" fieldPosition="1"/>
    </format>
    <format dxfId="32659">
      <pivotArea type="all" dataOnly="0" outline="0" fieldPosition="0"/>
    </format>
    <format dxfId="32658">
      <pivotArea field="1" type="button" dataOnly="0" labelOnly="1" outline="0" axis="axisRow" fieldPosition="0"/>
    </format>
    <format dxfId="3265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72711D-5DFE-40C8-93C5-77ED65938DFA}" name="PivotTable1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R13:B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0" hier="-1"/>
    <pageField fld="3" item="15" hier="-1"/>
  </pageFields>
  <dataFields count="1">
    <dataField name="Body " fld="2" baseField="1" baseItem="24"/>
  </dataFields>
  <formats count="13">
    <format dxfId="32682">
      <pivotArea field="1" type="button" dataOnly="0" labelOnly="1" outline="0" axis="axisRow" fieldPosition="0"/>
    </format>
    <format dxfId="32681">
      <pivotArea field="4" type="button" dataOnly="0" labelOnly="1" outline="0" axis="axisPage" fieldPosition="0"/>
    </format>
    <format dxfId="32680">
      <pivotArea field="3" type="button" dataOnly="0" labelOnly="1" outline="0" axis="axisPage" fieldPosition="2"/>
    </format>
    <format dxfId="32679">
      <pivotArea outline="0" collapsedLevelsAreSubtotals="1" fieldPosition="0"/>
    </format>
    <format dxfId="32678">
      <pivotArea dataOnly="0" labelOnly="1" outline="0" axis="axisValues" fieldPosition="0"/>
    </format>
    <format dxfId="32677">
      <pivotArea field="4" type="button" dataOnly="0" labelOnly="1" outline="0" axis="axisPage" fieldPosition="0"/>
    </format>
    <format dxfId="3267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675">
      <pivotArea field="3" type="button" dataOnly="0" labelOnly="1" outline="0" axis="axisPage" fieldPosition="2"/>
    </format>
    <format dxfId="3267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673">
      <pivotArea field="5" type="button" dataOnly="0" labelOnly="1" outline="0" axis="axisPage" fieldPosition="1"/>
    </format>
    <format dxfId="32672">
      <pivotArea type="all" dataOnly="0" outline="0" fieldPosition="0"/>
    </format>
    <format dxfId="32671">
      <pivotArea field="1" type="button" dataOnly="0" labelOnly="1" outline="0" axis="axisRow" fieldPosition="0"/>
    </format>
    <format dxfId="3267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5B0A88-28C6-4426-A957-206C26EA92EC}" name="PivotTable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T13:A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0" hier="-1"/>
    <pageField fld="3" item="9" hier="-1"/>
  </pageFields>
  <dataFields count="1">
    <dataField name="Body " fld="2" baseField="1" baseItem="24"/>
  </dataFields>
  <formats count="13">
    <format dxfId="32695">
      <pivotArea field="1" type="button" dataOnly="0" labelOnly="1" outline="0" axis="axisRow" fieldPosition="0"/>
    </format>
    <format dxfId="32694">
      <pivotArea field="4" type="button" dataOnly="0" labelOnly="1" outline="0" axis="axisPage" fieldPosition="0"/>
    </format>
    <format dxfId="32693">
      <pivotArea field="3" type="button" dataOnly="0" labelOnly="1" outline="0" axis="axisPage" fieldPosition="2"/>
    </format>
    <format dxfId="32692">
      <pivotArea outline="0" collapsedLevelsAreSubtotals="1" fieldPosition="0"/>
    </format>
    <format dxfId="32691">
      <pivotArea dataOnly="0" labelOnly="1" outline="0" axis="axisValues" fieldPosition="0"/>
    </format>
    <format dxfId="32690">
      <pivotArea field="4" type="button" dataOnly="0" labelOnly="1" outline="0" axis="axisPage" fieldPosition="0"/>
    </format>
    <format dxfId="3268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688">
      <pivotArea field="3" type="button" dataOnly="0" labelOnly="1" outline="0" axis="axisPage" fieldPosition="2"/>
    </format>
    <format dxfId="3268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686">
      <pivotArea field="5" type="button" dataOnly="0" labelOnly="1" outline="0" axis="axisPage" fieldPosition="1"/>
    </format>
    <format dxfId="32685">
      <pivotArea type="all" dataOnly="0" outline="0" fieldPosition="0"/>
    </format>
    <format dxfId="32684">
      <pivotArea field="1" type="button" dataOnly="0" labelOnly="1" outline="0" axis="axisRow" fieldPosition="0"/>
    </format>
    <format dxfId="3268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0A2315-14F6-4031-B66A-DE5FD0F4A813}" name="PivotTable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V13:W31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18">
    <i>
      <x v="4"/>
    </i>
    <i>
      <x v="18"/>
    </i>
    <i>
      <x v="67"/>
    </i>
    <i>
      <x v="43"/>
    </i>
    <i>
      <x v="13"/>
    </i>
    <i>
      <x v="69"/>
    </i>
    <i>
      <x v="68"/>
    </i>
    <i>
      <x v="20"/>
    </i>
    <i>
      <x v="8"/>
    </i>
    <i>
      <x v="35"/>
    </i>
    <i>
      <x v="7"/>
    </i>
    <i>
      <x v="3"/>
    </i>
    <i>
      <x v="12"/>
    </i>
    <i>
      <x v="46"/>
    </i>
    <i>
      <x v="48"/>
    </i>
    <i>
      <x v="32"/>
    </i>
    <i>
      <x v="70"/>
    </i>
    <i>
      <x v="21"/>
    </i>
  </rowItems>
  <colItems count="1">
    <i/>
  </colItems>
  <pageFields count="3">
    <pageField fld="4" item="17" hier="-1"/>
    <pageField fld="5" item="0" hier="-1"/>
    <pageField fld="3" item="3" hier="-1"/>
  </pageFields>
  <dataFields count="1">
    <dataField name="Body " fld="2" baseField="1" baseItem="24"/>
  </dataFields>
  <formats count="13">
    <format dxfId="32708">
      <pivotArea field="1" type="button" dataOnly="0" labelOnly="1" outline="0" axis="axisRow" fieldPosition="0"/>
    </format>
    <format dxfId="32707">
      <pivotArea field="4" type="button" dataOnly="0" labelOnly="1" outline="0" axis="axisPage" fieldPosition="0"/>
    </format>
    <format dxfId="32706">
      <pivotArea field="3" type="button" dataOnly="0" labelOnly="1" outline="0" axis="axisPage" fieldPosition="2"/>
    </format>
    <format dxfId="32705">
      <pivotArea outline="0" collapsedLevelsAreSubtotals="1" fieldPosition="0"/>
    </format>
    <format dxfId="32704">
      <pivotArea dataOnly="0" labelOnly="1" outline="0" axis="axisValues" fieldPosition="0"/>
    </format>
    <format dxfId="32703">
      <pivotArea field="4" type="button" dataOnly="0" labelOnly="1" outline="0" axis="axisPage" fieldPosition="0"/>
    </format>
    <format dxfId="3270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701">
      <pivotArea field="3" type="button" dataOnly="0" labelOnly="1" outline="0" axis="axisPage" fieldPosition="2"/>
    </format>
    <format dxfId="3270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699">
      <pivotArea field="5" type="button" dataOnly="0" labelOnly="1" outline="0" axis="axisPage" fieldPosition="1"/>
    </format>
    <format dxfId="32698">
      <pivotArea type="all" dataOnly="0" outline="0" fieldPosition="0"/>
    </format>
    <format dxfId="32697">
      <pivotArea field="1" type="button" dataOnly="0" labelOnly="1" outline="0" axis="axisRow" fieldPosition="0"/>
    </format>
    <format dxfId="3269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75ECF2-488A-465C-8050-5F080603A420}" name="PivotTable2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T13:C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0" hier="-1"/>
    <pageField fld="3" item="22" hier="-1"/>
  </pageFields>
  <dataFields count="1">
    <dataField name="Body " fld="2" baseField="1" baseItem="24"/>
  </dataFields>
  <formats count="13">
    <format dxfId="32721">
      <pivotArea field="1" type="button" dataOnly="0" labelOnly="1" outline="0" axis="axisRow" fieldPosition="0"/>
    </format>
    <format dxfId="32720">
      <pivotArea field="4" type="button" dataOnly="0" labelOnly="1" outline="0" axis="axisPage" fieldPosition="0"/>
    </format>
    <format dxfId="32719">
      <pivotArea field="3" type="button" dataOnly="0" labelOnly="1" outline="0" axis="axisPage" fieldPosition="2"/>
    </format>
    <format dxfId="32718">
      <pivotArea outline="0" collapsedLevelsAreSubtotals="1" fieldPosition="0"/>
    </format>
    <format dxfId="32717">
      <pivotArea dataOnly="0" labelOnly="1" outline="0" axis="axisValues" fieldPosition="0"/>
    </format>
    <format dxfId="32716">
      <pivotArea field="4" type="button" dataOnly="0" labelOnly="1" outline="0" axis="axisPage" fieldPosition="0"/>
    </format>
    <format dxfId="3271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714">
      <pivotArea field="3" type="button" dataOnly="0" labelOnly="1" outline="0" axis="axisPage" fieldPosition="2"/>
    </format>
    <format dxfId="3271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712">
      <pivotArea field="5" type="button" dataOnly="0" labelOnly="1" outline="0" axis="axisPage" fieldPosition="1"/>
    </format>
    <format dxfId="32711">
      <pivotArea type="all" dataOnly="0" outline="0" fieldPosition="0"/>
    </format>
    <format dxfId="32710">
      <pivotArea field="1" type="button" dataOnly="0" labelOnly="1" outline="0" axis="axisRow" fieldPosition="0"/>
    </format>
    <format dxfId="3270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EEA914-36C5-4DFF-9CAC-F7137556D10E}" name="PivotTable1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Z13:C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0" hier="-1"/>
    <pageField fld="3" item="17" hier="-1"/>
  </pageFields>
  <dataFields count="1">
    <dataField name="Body " fld="2" baseField="1" baseItem="24"/>
  </dataFields>
  <formats count="13">
    <format dxfId="32734">
      <pivotArea field="1" type="button" dataOnly="0" labelOnly="1" outline="0" axis="axisRow" fieldPosition="0"/>
    </format>
    <format dxfId="32733">
      <pivotArea field="4" type="button" dataOnly="0" labelOnly="1" outline="0" axis="axisPage" fieldPosition="0"/>
    </format>
    <format dxfId="32732">
      <pivotArea field="3" type="button" dataOnly="0" labelOnly="1" outline="0" axis="axisPage" fieldPosition="2"/>
    </format>
    <format dxfId="32731">
      <pivotArea outline="0" collapsedLevelsAreSubtotals="1" fieldPosition="0"/>
    </format>
    <format dxfId="32730">
      <pivotArea dataOnly="0" labelOnly="1" outline="0" axis="axisValues" fieldPosition="0"/>
    </format>
    <format dxfId="32729">
      <pivotArea field="4" type="button" dataOnly="0" labelOnly="1" outline="0" axis="axisPage" fieldPosition="0"/>
    </format>
    <format dxfId="3272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727">
      <pivotArea field="3" type="button" dataOnly="0" labelOnly="1" outline="0" axis="axisPage" fieldPosition="2"/>
    </format>
    <format dxfId="3272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725">
      <pivotArea field="5" type="button" dataOnly="0" labelOnly="1" outline="0" axis="axisPage" fieldPosition="1"/>
    </format>
    <format dxfId="32724">
      <pivotArea type="all" dataOnly="0" outline="0" fieldPosition="0"/>
    </format>
    <format dxfId="32723">
      <pivotArea field="1" type="button" dataOnly="0" labelOnly="1" outline="0" axis="axisRow" fieldPosition="0"/>
    </format>
    <format dxfId="3272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8880E9-648A-4AB7-AF9C-30A2FA38D322}" name="Kontingenční tabulka 01-TAJFUN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7:D39" firstHeaderRow="0" firstDataRow="1" firstDataCol="1" rowPageCount="2" colPageCount="1"/>
  <pivotFields count="8">
    <pivotField dataField="1"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axis="axisPage" showAll="0">
      <items count="41">
        <item h="1" x="9"/>
        <item m="1" x="11"/>
        <item m="1" x="25"/>
        <item m="1" x="18"/>
        <item m="1" x="16"/>
        <item m="1" x="29"/>
        <item m="1" x="33"/>
        <item m="1" x="19"/>
        <item m="1" x="21"/>
        <item m="1" x="35"/>
        <item m="1" x="36"/>
        <item m="1" x="30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h="1" x="8"/>
        <item h="1" m="1" x="32"/>
        <item h="1" x="4"/>
        <item h="1" m="1" x="14"/>
        <item h="1"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 defaultSubtotal="0"/>
    <pivotField showAll="0" defaultSubtotal="0"/>
  </pivotFields>
  <rowFields count="1">
    <field x="1"/>
  </rowFields>
  <rowItems count="32">
    <i>
      <x v="20"/>
    </i>
    <i>
      <x v="3"/>
    </i>
    <i>
      <x v="14"/>
    </i>
    <i>
      <x v="8"/>
    </i>
    <i>
      <x v="18"/>
    </i>
    <i>
      <x v="43"/>
    </i>
    <i>
      <x v="12"/>
    </i>
    <i>
      <x v="60"/>
    </i>
    <i>
      <x v="13"/>
    </i>
    <i>
      <x v="4"/>
    </i>
    <i>
      <x v="2"/>
    </i>
    <i>
      <x v="59"/>
    </i>
    <i>
      <x v="67"/>
    </i>
    <i>
      <x v="21"/>
    </i>
    <i>
      <x v="7"/>
    </i>
    <i>
      <x v="49"/>
    </i>
    <i>
      <x v="35"/>
    </i>
    <i>
      <x v="78"/>
    </i>
    <i>
      <x v="6"/>
    </i>
    <i>
      <x v="69"/>
    </i>
    <i>
      <x v="32"/>
    </i>
    <i>
      <x v="16"/>
    </i>
    <i>
      <x v="68"/>
    </i>
    <i>
      <x v="88"/>
    </i>
    <i>
      <x v="79"/>
    </i>
    <i>
      <x v="33"/>
    </i>
    <i>
      <x v="89"/>
    </i>
    <i>
      <x v="48"/>
    </i>
    <i>
      <x v="11"/>
    </i>
    <i>
      <x v="46"/>
    </i>
    <i>
      <x v="90"/>
    </i>
    <i>
      <x v="70"/>
    </i>
  </rowItems>
  <colFields count="1">
    <field x="-2"/>
  </colFields>
  <colItems count="2">
    <i>
      <x/>
    </i>
    <i i="1">
      <x v="1"/>
    </i>
  </colItems>
  <pageFields count="2">
    <pageField fld="4" item="17" hier="-1"/>
    <pageField fld="5" item="0" hier="-1"/>
  </pageFields>
  <dataFields count="2">
    <dataField name="Počet turnajů" fld="0" subtotal="count" baseField="0" baseItem="0"/>
    <dataField name="Body " fld="2" baseField="0" baseItem="0"/>
  </dataFields>
  <formats count="18">
    <format dxfId="32752">
      <pivotArea field="1" type="button" dataOnly="0" labelOnly="1" outline="0" axis="axisRow" fieldPosition="0"/>
    </format>
    <format dxfId="3275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2750">
      <pivotArea outline="0" collapsedLevelsAreSubtotals="1" fieldPosition="0"/>
    </format>
    <format dxfId="32749">
      <pivotArea field="1" type="button" dataOnly="0" labelOnly="1" outline="0" axis="axisRow" fieldPosition="0"/>
    </format>
    <format dxfId="3274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2747">
      <pivotArea field="1" type="button" dataOnly="0" labelOnly="1" outline="0" axis="axisRow" fieldPosition="0"/>
    </format>
    <format dxfId="3274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2745">
      <pivotArea field="4" type="button" dataOnly="0" labelOnly="1" outline="0" axis="axisPage" fieldPosition="0"/>
    </format>
    <format dxfId="32744">
      <pivotArea dataOnly="0" labelOnly="1" outline="0" fieldPosition="0">
        <references count="1">
          <reference field="4" count="1">
            <x v="5"/>
          </reference>
        </references>
      </pivotArea>
    </format>
    <format dxfId="32743">
      <pivotArea field="4" type="button" dataOnly="0" labelOnly="1" outline="0" axis="axisPage" fieldPosition="0"/>
    </format>
    <format dxfId="32742">
      <pivotArea field="4" type="button" dataOnly="0" labelOnly="1" outline="0" axis="axisPage" fieldPosition="0"/>
    </format>
    <format dxfId="32741">
      <pivotArea dataOnly="0" labelOnly="1" outline="0" fieldPosition="0">
        <references count="1">
          <reference field="4" count="1">
            <x v="1"/>
          </reference>
        </references>
      </pivotArea>
    </format>
    <format dxfId="32740">
      <pivotArea dataOnly="0" labelOnly="1" outline="0" fieldPosition="0">
        <references count="1">
          <reference field="4" count="1">
            <x v="1"/>
          </reference>
        </references>
      </pivotArea>
    </format>
    <format dxfId="32739">
      <pivotArea field="5" type="button" dataOnly="0" labelOnly="1" outline="0" axis="axisPage" fieldPosition="1"/>
    </format>
    <format dxfId="32738">
      <pivotArea type="all" dataOnly="0" outline="0" fieldPosition="0"/>
    </format>
    <format dxfId="32737">
      <pivotArea outline="0" collapsedLevelsAreSubtotals="1" fieldPosition="0"/>
    </format>
    <format dxfId="32736">
      <pivotArea field="1" type="button" dataOnly="0" labelOnly="1" outline="0" axis="axisRow" fieldPosition="0"/>
    </format>
    <format dxfId="3273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E85473-7C24-4A5E-9057-19A63223BBB1}" name="Kontingenční tabulka 35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N13:O2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h="1" x="9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h="1" x="8"/>
        <item h="1" m="1" x="32"/>
        <item h="1" x="4"/>
        <item h="1" m="1" x="14"/>
        <item h="1"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10">
    <i>
      <x v="8"/>
    </i>
    <i>
      <x v="49"/>
    </i>
    <i>
      <x v="6"/>
    </i>
    <i>
      <x v="3"/>
    </i>
    <i>
      <x v="43"/>
    </i>
    <i>
      <x v="18"/>
    </i>
    <i>
      <x v="12"/>
    </i>
    <i>
      <x v="20"/>
    </i>
    <i>
      <x v="35"/>
    </i>
    <i>
      <x v="14"/>
    </i>
  </rowItems>
  <colItems count="1">
    <i/>
  </colItems>
  <pageFields count="3">
    <pageField fld="4" item="17" hier="-1"/>
    <pageField fld="5" item="0" hier="-1"/>
    <pageField fld="3" item="1" hier="-1"/>
  </pageFields>
  <dataFields count="1">
    <dataField name="Body " fld="2" baseField="1" baseItem="24"/>
  </dataFields>
  <formats count="14">
    <format dxfId="32766">
      <pivotArea field="1" type="button" dataOnly="0" labelOnly="1" outline="0" axis="axisRow" fieldPosition="0"/>
    </format>
    <format dxfId="32765">
      <pivotArea field="4" type="button" dataOnly="0" labelOnly="1" outline="0" axis="axisPage" fieldPosition="0"/>
    </format>
    <format dxfId="32764">
      <pivotArea field="3" type="button" dataOnly="0" labelOnly="1" outline="0" axis="axisPage" fieldPosition="2"/>
    </format>
    <format dxfId="32763">
      <pivotArea outline="0" collapsedLevelsAreSubtotals="1" fieldPosition="0"/>
    </format>
    <format dxfId="32762">
      <pivotArea dataOnly="0" labelOnly="1" outline="0" axis="axisValues" fieldPosition="0"/>
    </format>
    <format dxfId="32761">
      <pivotArea field="4" type="button" dataOnly="0" labelOnly="1" outline="0" axis="axisPage" fieldPosition="0"/>
    </format>
    <format dxfId="3276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759">
      <pivotArea field="3" type="button" dataOnly="0" labelOnly="1" outline="0" axis="axisPage" fieldPosition="2"/>
    </format>
    <format dxfId="3275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757">
      <pivotArea field="5" type="button" dataOnly="0" labelOnly="1" outline="0" axis="axisPage" fieldPosition="1"/>
    </format>
    <format dxfId="32756">
      <pivotArea type="all" dataOnly="0" outline="0" fieldPosition="0"/>
    </format>
    <format dxfId="32755">
      <pivotArea outline="0" collapsedLevelsAreSubtotals="1" fieldPosition="0"/>
    </format>
    <format dxfId="32754">
      <pivotArea field="1" type="button" dataOnly="0" labelOnly="1" outline="0" axis="axisRow" fieldPosition="0"/>
    </format>
    <format dxfId="3275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651433-609A-4227-BF2D-E223AFCD7CF9}" name="PivotTable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X13:A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0" hier="-1"/>
    <pageField fld="3" item="10" hier="-1"/>
  </pageFields>
  <dataFields count="1">
    <dataField name="Body " fld="2" baseField="1" baseItem="24"/>
  </dataFields>
  <formats count="13">
    <format dxfId="32779">
      <pivotArea field="1" type="button" dataOnly="0" labelOnly="1" outline="0" axis="axisRow" fieldPosition="0"/>
    </format>
    <format dxfId="32778">
      <pivotArea field="4" type="button" dataOnly="0" labelOnly="1" outline="0" axis="axisPage" fieldPosition="0"/>
    </format>
    <format dxfId="32777">
      <pivotArea field="3" type="button" dataOnly="0" labelOnly="1" outline="0" axis="axisPage" fieldPosition="2"/>
    </format>
    <format dxfId="32776">
      <pivotArea outline="0" collapsedLevelsAreSubtotals="1" fieldPosition="0"/>
    </format>
    <format dxfId="32775">
      <pivotArea dataOnly="0" labelOnly="1" outline="0" axis="axisValues" fieldPosition="0"/>
    </format>
    <format dxfId="32774">
      <pivotArea field="4" type="button" dataOnly="0" labelOnly="1" outline="0" axis="axisPage" fieldPosition="0"/>
    </format>
    <format dxfId="3277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772">
      <pivotArea field="3" type="button" dataOnly="0" labelOnly="1" outline="0" axis="axisPage" fieldPosition="2"/>
    </format>
    <format dxfId="3277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770">
      <pivotArea field="5" type="button" dataOnly="0" labelOnly="1" outline="0" axis="axisPage" fieldPosition="1"/>
    </format>
    <format dxfId="32769">
      <pivotArea type="all" dataOnly="0" outline="0" fieldPosition="0"/>
    </format>
    <format dxfId="32768">
      <pivotArea field="1" type="button" dataOnly="0" labelOnly="1" outline="0" axis="axisRow" fieldPosition="0"/>
    </format>
    <format dxfId="3276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387EC3-F360-4BBB-8976-D38A06BA8A88}" name="PivotTable1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N13:B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0" hier="-1"/>
    <pageField fld="3" item="14" hier="-1"/>
  </pageFields>
  <dataFields count="1">
    <dataField name="Body " fld="2" baseField="1" baseItem="24"/>
  </dataFields>
  <formats count="13">
    <format dxfId="32792">
      <pivotArea field="1" type="button" dataOnly="0" labelOnly="1" outline="0" axis="axisRow" fieldPosition="0"/>
    </format>
    <format dxfId="32791">
      <pivotArea field="4" type="button" dataOnly="0" labelOnly="1" outline="0" axis="axisPage" fieldPosition="0"/>
    </format>
    <format dxfId="32790">
      <pivotArea field="3" type="button" dataOnly="0" labelOnly="1" outline="0" axis="axisPage" fieldPosition="2"/>
    </format>
    <format dxfId="32789">
      <pivotArea outline="0" collapsedLevelsAreSubtotals="1" fieldPosition="0"/>
    </format>
    <format dxfId="32788">
      <pivotArea dataOnly="0" labelOnly="1" outline="0" axis="axisValues" fieldPosition="0"/>
    </format>
    <format dxfId="32787">
      <pivotArea field="4" type="button" dataOnly="0" labelOnly="1" outline="0" axis="axisPage" fieldPosition="0"/>
    </format>
    <format dxfId="3278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785">
      <pivotArea field="3" type="button" dataOnly="0" labelOnly="1" outline="0" axis="axisPage" fieldPosition="2"/>
    </format>
    <format dxfId="3278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783">
      <pivotArea field="5" type="button" dataOnly="0" labelOnly="1" outline="0" axis="axisPage" fieldPosition="1"/>
    </format>
    <format dxfId="32782">
      <pivotArea type="all" dataOnly="0" outline="0" fieldPosition="0"/>
    </format>
    <format dxfId="32781">
      <pivotArea field="1" type="button" dataOnly="0" labelOnly="1" outline="0" axis="axisRow" fieldPosition="0"/>
    </format>
    <format dxfId="3278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DBE4C2-2F51-4E60-B591-D20397E290D6}" name="PivotTable2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B13:D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0" hier="-1"/>
    <pageField fld="3" item="24" hier="-1"/>
  </pageFields>
  <dataFields count="1">
    <dataField name="Body " fld="2" baseField="1" baseItem="24"/>
  </dataFields>
  <formats count="13">
    <format dxfId="32805">
      <pivotArea field="1" type="button" dataOnly="0" labelOnly="1" outline="0" axis="axisRow" fieldPosition="0"/>
    </format>
    <format dxfId="32804">
      <pivotArea field="4" type="button" dataOnly="0" labelOnly="1" outline="0" axis="axisPage" fieldPosition="0"/>
    </format>
    <format dxfId="32803">
      <pivotArea field="3" type="button" dataOnly="0" labelOnly="1" outline="0" axis="axisPage" fieldPosition="2"/>
    </format>
    <format dxfId="32802">
      <pivotArea outline="0" collapsedLevelsAreSubtotals="1" fieldPosition="0"/>
    </format>
    <format dxfId="32801">
      <pivotArea dataOnly="0" labelOnly="1" outline="0" axis="axisValues" fieldPosition="0"/>
    </format>
    <format dxfId="32800">
      <pivotArea field="4" type="button" dataOnly="0" labelOnly="1" outline="0" axis="axisPage" fieldPosition="0"/>
    </format>
    <format dxfId="3279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798">
      <pivotArea field="3" type="button" dataOnly="0" labelOnly="1" outline="0" axis="axisPage" fieldPosition="2"/>
    </format>
    <format dxfId="3279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796">
      <pivotArea field="5" type="button" dataOnly="0" labelOnly="1" outline="0" axis="axisPage" fieldPosition="1"/>
    </format>
    <format dxfId="32795">
      <pivotArea type="all" dataOnly="0" outline="0" fieldPosition="0"/>
    </format>
    <format dxfId="32794">
      <pivotArea field="1" type="button" dataOnly="0" labelOnly="1" outline="0" axis="axisRow" fieldPosition="0"/>
    </format>
    <format dxfId="3279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66A770-4E7A-4554-A200-9C2928F5DFEA}" name="PivotTable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P13:A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0" hier="-1"/>
    <pageField fld="3" item="8" hier="-1"/>
  </pageFields>
  <dataFields count="1">
    <dataField name="Body " fld="2" baseField="1" baseItem="24"/>
  </dataFields>
  <formats count="13">
    <format dxfId="32818">
      <pivotArea field="1" type="button" dataOnly="0" labelOnly="1" outline="0" axis="axisRow" fieldPosition="0"/>
    </format>
    <format dxfId="32817">
      <pivotArea field="4" type="button" dataOnly="0" labelOnly="1" outline="0" axis="axisPage" fieldPosition="0"/>
    </format>
    <format dxfId="32816">
      <pivotArea field="3" type="button" dataOnly="0" labelOnly="1" outline="0" axis="axisPage" fieldPosition="2"/>
    </format>
    <format dxfId="32815">
      <pivotArea outline="0" collapsedLevelsAreSubtotals="1" fieldPosition="0"/>
    </format>
    <format dxfId="32814">
      <pivotArea dataOnly="0" labelOnly="1" outline="0" axis="axisValues" fieldPosition="0"/>
    </format>
    <format dxfId="32813">
      <pivotArea field="4" type="button" dataOnly="0" labelOnly="1" outline="0" axis="axisPage" fieldPosition="0"/>
    </format>
    <format dxfId="3281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811">
      <pivotArea field="3" type="button" dataOnly="0" labelOnly="1" outline="0" axis="axisPage" fieldPosition="2"/>
    </format>
    <format dxfId="3281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809">
      <pivotArea field="5" type="button" dataOnly="0" labelOnly="1" outline="0" axis="axisPage" fieldPosition="1"/>
    </format>
    <format dxfId="32808">
      <pivotArea type="all" dataOnly="0" outline="0" fieldPosition="0"/>
    </format>
    <format dxfId="32807">
      <pivotArea field="1" type="button" dataOnly="0" labelOnly="1" outline="0" axis="axisRow" fieldPosition="0"/>
    </format>
    <format dxfId="3280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D939F4-FD15-4399-8446-CACF15173EC1}" name="PivotTable9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V13:D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h="1" x="9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h="1" x="8"/>
        <item h="1" m="1" x="32"/>
        <item h="1" x="4"/>
        <item h="1" m="1" x="14"/>
        <item h="1"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0" hier="-1"/>
    <pageField fld="3" item="30" hier="-1"/>
  </pageFields>
  <dataFields count="1">
    <dataField name="Body " fld="2" baseField="1" baseItem="24"/>
  </dataFields>
  <formats count="14">
    <format dxfId="32832">
      <pivotArea field="1" type="button" dataOnly="0" labelOnly="1" outline="0" axis="axisRow" fieldPosition="0"/>
    </format>
    <format dxfId="32831">
      <pivotArea field="4" type="button" dataOnly="0" labelOnly="1" outline="0" axis="axisPage" fieldPosition="0"/>
    </format>
    <format dxfId="32830">
      <pivotArea field="3" type="button" dataOnly="0" labelOnly="1" outline="0" axis="axisPage" fieldPosition="2"/>
    </format>
    <format dxfId="32829">
      <pivotArea outline="0" collapsedLevelsAreSubtotals="1" fieldPosition="0"/>
    </format>
    <format dxfId="32828">
      <pivotArea dataOnly="0" labelOnly="1" outline="0" axis="axisValues" fieldPosition="0"/>
    </format>
    <format dxfId="32827">
      <pivotArea field="4" type="button" dataOnly="0" labelOnly="1" outline="0" axis="axisPage" fieldPosition="0"/>
    </format>
    <format dxfId="3282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825">
      <pivotArea field="3" type="button" dataOnly="0" labelOnly="1" outline="0" axis="axisPage" fieldPosition="2"/>
    </format>
    <format dxfId="3282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823">
      <pivotArea field="5" type="button" dataOnly="0" labelOnly="1" outline="0" axis="axisPage" fieldPosition="1"/>
    </format>
    <format dxfId="32822">
      <pivotArea type="all" dataOnly="0" outline="0" fieldPosition="0"/>
    </format>
    <format dxfId="32821">
      <pivotArea outline="0" collapsedLevelsAreSubtotals="1" fieldPosition="0"/>
    </format>
    <format dxfId="32820">
      <pivotArea field="1" type="button" dataOnly="0" labelOnly="1" outline="0" axis="axisRow" fieldPosition="0"/>
    </format>
    <format dxfId="3281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DD30B3-0C85-4507-95DA-5309F75B5AEC}" name="PivotTable2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N13:D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0" hier="-1"/>
    <pageField fld="3" item="27" hier="-1"/>
  </pageFields>
  <dataFields count="1">
    <dataField name="Body " fld="2" baseField="1" baseItem="24"/>
  </dataFields>
  <formats count="13">
    <format dxfId="32845">
      <pivotArea field="1" type="button" dataOnly="0" labelOnly="1" outline="0" axis="axisRow" fieldPosition="0"/>
    </format>
    <format dxfId="32844">
      <pivotArea field="4" type="button" dataOnly="0" labelOnly="1" outline="0" axis="axisPage" fieldPosition="0"/>
    </format>
    <format dxfId="32843">
      <pivotArea field="3" type="button" dataOnly="0" labelOnly="1" outline="0" axis="axisPage" fieldPosition="2"/>
    </format>
    <format dxfId="32842">
      <pivotArea outline="0" collapsedLevelsAreSubtotals="1" fieldPosition="0"/>
    </format>
    <format dxfId="32841">
      <pivotArea dataOnly="0" labelOnly="1" outline="0" axis="axisValues" fieldPosition="0"/>
    </format>
    <format dxfId="32840">
      <pivotArea field="4" type="button" dataOnly="0" labelOnly="1" outline="0" axis="axisPage" fieldPosition="0"/>
    </format>
    <format dxfId="3283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838">
      <pivotArea field="3" type="button" dataOnly="0" labelOnly="1" outline="0" axis="axisPage" fieldPosition="2"/>
    </format>
    <format dxfId="3283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836">
      <pivotArea field="5" type="button" dataOnly="0" labelOnly="1" outline="0" axis="axisPage" fieldPosition="1"/>
    </format>
    <format dxfId="32835">
      <pivotArea type="all" dataOnly="0" outline="0" fieldPosition="0"/>
    </format>
    <format dxfId="32834">
      <pivotArea field="1" type="button" dataOnly="0" labelOnly="1" outline="0" axis="axisRow" fieldPosition="0"/>
    </format>
    <format dxfId="3283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4CF501-4BCB-4788-AA14-0728CEF68D12}" name="PivotTable1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B13:B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0" hier="-1"/>
    <pageField fld="3" item="11" hier="-1"/>
  </pageFields>
  <dataFields count="1">
    <dataField name="Body " fld="2" baseField="1" baseItem="24"/>
  </dataFields>
  <formats count="13">
    <format dxfId="32858">
      <pivotArea field="1" type="button" dataOnly="0" labelOnly="1" outline="0" axis="axisRow" fieldPosition="0"/>
    </format>
    <format dxfId="32857">
      <pivotArea field="4" type="button" dataOnly="0" labelOnly="1" outline="0" axis="axisPage" fieldPosition="0"/>
    </format>
    <format dxfId="32856">
      <pivotArea field="3" type="button" dataOnly="0" labelOnly="1" outline="0" axis="axisPage" fieldPosition="2"/>
    </format>
    <format dxfId="32855">
      <pivotArea outline="0" collapsedLevelsAreSubtotals="1" fieldPosition="0"/>
    </format>
    <format dxfId="32854">
      <pivotArea dataOnly="0" labelOnly="1" outline="0" axis="axisValues" fieldPosition="0"/>
    </format>
    <format dxfId="32853">
      <pivotArea field="4" type="button" dataOnly="0" labelOnly="1" outline="0" axis="axisPage" fieldPosition="0"/>
    </format>
    <format dxfId="3285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851">
      <pivotArea field="3" type="button" dataOnly="0" labelOnly="1" outline="0" axis="axisPage" fieldPosition="2"/>
    </format>
    <format dxfId="3285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849">
      <pivotArea field="5" type="button" dataOnly="0" labelOnly="1" outline="0" axis="axisPage" fieldPosition="1"/>
    </format>
    <format dxfId="32848">
      <pivotArea type="all" dataOnly="0" outline="0" fieldPosition="0"/>
    </format>
    <format dxfId="32847">
      <pivotArea field="1" type="button" dataOnly="0" labelOnly="1" outline="0" axis="axisRow" fieldPosition="0"/>
    </format>
    <format dxfId="3284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060094-1260-40FC-8EA1-C7F991B9FE22}" name="PivotTable1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J13:B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0" hier="-1"/>
    <pageField fld="3" item="13" hier="-1"/>
  </pageFields>
  <dataFields count="1">
    <dataField name="Body " fld="2" baseField="1" baseItem="24"/>
  </dataFields>
  <formats count="13">
    <format dxfId="32871">
      <pivotArea field="1" type="button" dataOnly="0" labelOnly="1" outline="0" axis="axisRow" fieldPosition="0"/>
    </format>
    <format dxfId="32870">
      <pivotArea field="4" type="button" dataOnly="0" labelOnly="1" outline="0" axis="axisPage" fieldPosition="0"/>
    </format>
    <format dxfId="32869">
      <pivotArea field="3" type="button" dataOnly="0" labelOnly="1" outline="0" axis="axisPage" fieldPosition="2"/>
    </format>
    <format dxfId="32868">
      <pivotArea outline="0" collapsedLevelsAreSubtotals="1" fieldPosition="0"/>
    </format>
    <format dxfId="32867">
      <pivotArea dataOnly="0" labelOnly="1" outline="0" axis="axisValues" fieldPosition="0"/>
    </format>
    <format dxfId="32866">
      <pivotArea field="4" type="button" dataOnly="0" labelOnly="1" outline="0" axis="axisPage" fieldPosition="0"/>
    </format>
    <format dxfId="3286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864">
      <pivotArea field="3" type="button" dataOnly="0" labelOnly="1" outline="0" axis="axisPage" fieldPosition="2"/>
    </format>
    <format dxfId="3286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862">
      <pivotArea field="5" type="button" dataOnly="0" labelOnly="1" outline="0" axis="axisPage" fieldPosition="1"/>
    </format>
    <format dxfId="32861">
      <pivotArea type="all" dataOnly="0" outline="0" fieldPosition="0"/>
    </format>
    <format dxfId="32860">
      <pivotArea field="1" type="button" dataOnly="0" labelOnly="1" outline="0" axis="axisRow" fieldPosition="0"/>
    </format>
    <format dxfId="3285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A7F6E7-66DA-4BED-8C97-8E8C8971E31A}" name="PivotTable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Z13:AA24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11">
    <i>
      <x v="60"/>
    </i>
    <i>
      <x v="20"/>
    </i>
    <i>
      <x v="14"/>
    </i>
    <i>
      <x v="3"/>
    </i>
    <i>
      <x v="79"/>
    </i>
    <i>
      <x v="18"/>
    </i>
    <i>
      <x v="11"/>
    </i>
    <i>
      <x v="21"/>
    </i>
    <i>
      <x v="32"/>
    </i>
    <i>
      <x v="59"/>
    </i>
    <i>
      <x v="78"/>
    </i>
  </rowItems>
  <colItems count="1">
    <i/>
  </colItems>
  <pageFields count="3">
    <pageField fld="4" item="17" hier="-1"/>
    <pageField fld="5" item="0" hier="-1"/>
    <pageField fld="3" item="4" hier="-1"/>
  </pageFields>
  <dataFields count="1">
    <dataField name="Body " fld="2" baseField="1" baseItem="24"/>
  </dataFields>
  <formats count="13">
    <format dxfId="32884">
      <pivotArea field="1" type="button" dataOnly="0" labelOnly="1" outline="0" axis="axisRow" fieldPosition="0"/>
    </format>
    <format dxfId="32883">
      <pivotArea field="4" type="button" dataOnly="0" labelOnly="1" outline="0" axis="axisPage" fieldPosition="0"/>
    </format>
    <format dxfId="32882">
      <pivotArea field="3" type="button" dataOnly="0" labelOnly="1" outline="0" axis="axisPage" fieldPosition="2"/>
    </format>
    <format dxfId="32881">
      <pivotArea outline="0" collapsedLevelsAreSubtotals="1" fieldPosition="0"/>
    </format>
    <format dxfId="32880">
      <pivotArea dataOnly="0" labelOnly="1" outline="0" axis="axisValues" fieldPosition="0"/>
    </format>
    <format dxfId="32879">
      <pivotArea field="4" type="button" dataOnly="0" labelOnly="1" outline="0" axis="axisPage" fieldPosition="0"/>
    </format>
    <format dxfId="3287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877">
      <pivotArea field="3" type="button" dataOnly="0" labelOnly="1" outline="0" axis="axisPage" fieldPosition="2"/>
    </format>
    <format dxfId="3287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875">
      <pivotArea field="5" type="button" dataOnly="0" labelOnly="1" outline="0" axis="axisPage" fieldPosition="1"/>
    </format>
    <format dxfId="32874">
      <pivotArea type="all" dataOnly="0" outline="0" fieldPosition="0"/>
    </format>
    <format dxfId="32873">
      <pivotArea field="1" type="button" dataOnly="0" labelOnly="1" outline="0" axis="axisRow" fieldPosition="0"/>
    </format>
    <format dxfId="3287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2467C0-040A-4094-A2B9-BD6B693AF356}" name="PivotTable2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J13:D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0" hier="-1"/>
    <pageField fld="3" item="26" hier="-1"/>
  </pageFields>
  <dataFields count="1">
    <dataField name="Body " fld="2" baseField="1" baseItem="24"/>
  </dataFields>
  <formats count="13">
    <format dxfId="32897">
      <pivotArea field="1" type="button" dataOnly="0" labelOnly="1" outline="0" axis="axisRow" fieldPosition="0"/>
    </format>
    <format dxfId="32896">
      <pivotArea field="4" type="button" dataOnly="0" labelOnly="1" outline="0" axis="axisPage" fieldPosition="0"/>
    </format>
    <format dxfId="32895">
      <pivotArea field="3" type="button" dataOnly="0" labelOnly="1" outline="0" axis="axisPage" fieldPosition="2"/>
    </format>
    <format dxfId="32894">
      <pivotArea outline="0" collapsedLevelsAreSubtotals="1" fieldPosition="0"/>
    </format>
    <format dxfId="32893">
      <pivotArea dataOnly="0" labelOnly="1" outline="0" axis="axisValues" fieldPosition="0"/>
    </format>
    <format dxfId="32892">
      <pivotArea field="4" type="button" dataOnly="0" labelOnly="1" outline="0" axis="axisPage" fieldPosition="0"/>
    </format>
    <format dxfId="3289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890">
      <pivotArea field="3" type="button" dataOnly="0" labelOnly="1" outline="0" axis="axisPage" fieldPosition="2"/>
    </format>
    <format dxfId="3288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888">
      <pivotArea field="5" type="button" dataOnly="0" labelOnly="1" outline="0" axis="axisPage" fieldPosition="1"/>
    </format>
    <format dxfId="32887">
      <pivotArea type="all" dataOnly="0" outline="0" fieldPosition="0"/>
    </format>
    <format dxfId="32886">
      <pivotArea field="1" type="button" dataOnly="0" labelOnly="1" outline="0" axis="axisRow" fieldPosition="0"/>
    </format>
    <format dxfId="3288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BFE7DC-FAE9-4084-B41C-434CEDB6C219}" name="PivotTable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H13:A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7" hier="-1"/>
    <pageField fld="5" item="0" hier="-1"/>
    <pageField fld="3" item="6" hier="-1"/>
  </pageFields>
  <dataFields count="1">
    <dataField name="Body " fld="2" baseField="1" baseItem="24"/>
  </dataFields>
  <formats count="13">
    <format dxfId="32910">
      <pivotArea field="1" type="button" dataOnly="0" labelOnly="1" outline="0" axis="axisRow" fieldPosition="0"/>
    </format>
    <format dxfId="32909">
      <pivotArea field="4" type="button" dataOnly="0" labelOnly="1" outline="0" axis="axisPage" fieldPosition="0"/>
    </format>
    <format dxfId="32908">
      <pivotArea field="3" type="button" dataOnly="0" labelOnly="1" outline="0" axis="axisPage" fieldPosition="2"/>
    </format>
    <format dxfId="32907">
      <pivotArea outline="0" collapsedLevelsAreSubtotals="1" fieldPosition="0"/>
    </format>
    <format dxfId="32906">
      <pivotArea dataOnly="0" labelOnly="1" outline="0" axis="axisValues" fieldPosition="0"/>
    </format>
    <format dxfId="32905">
      <pivotArea field="4" type="button" dataOnly="0" labelOnly="1" outline="0" axis="axisPage" fieldPosition="0"/>
    </format>
    <format dxfId="3290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903">
      <pivotArea field="3" type="button" dataOnly="0" labelOnly="1" outline="0" axis="axisPage" fieldPosition="2"/>
    </format>
    <format dxfId="3290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901">
      <pivotArea field="5" type="button" dataOnly="0" labelOnly="1" outline="0" axis="axisPage" fieldPosition="1"/>
    </format>
    <format dxfId="32900">
      <pivotArea type="all" dataOnly="0" outline="0" fieldPosition="0"/>
    </format>
    <format dxfId="32899">
      <pivotArea field="1" type="button" dataOnly="0" labelOnly="1" outline="0" axis="axisRow" fieldPosition="0"/>
    </format>
    <format dxfId="3289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4E9E7A-5156-40B0-B1C6-C0AA9B1C47E3}" name="PivotTable4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N13:B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hier="-1"/>
    <pageField fld="3" item="14" hier="-1"/>
  </pageFields>
  <dataFields count="1">
    <dataField name="Body " fld="2" baseField="1" baseItem="24"/>
  </dataFields>
  <formats count="20">
    <format dxfId="31960">
      <pivotArea field="1" type="button" dataOnly="0" labelOnly="1" outline="0" axis="axisRow" fieldPosition="0"/>
    </format>
    <format dxfId="31959">
      <pivotArea field="4" type="button" dataOnly="0" labelOnly="1" outline="0" axis="axisPage" fieldPosition="0"/>
    </format>
    <format dxfId="31958">
      <pivotArea field="3" type="button" dataOnly="0" labelOnly="1" outline="0" axis="axisPage" fieldPosition="2"/>
    </format>
    <format dxfId="31957">
      <pivotArea outline="0" collapsedLevelsAreSubtotals="1" fieldPosition="0"/>
    </format>
    <format dxfId="31956">
      <pivotArea dataOnly="0" labelOnly="1" outline="0" axis="axisValues" fieldPosition="0"/>
    </format>
    <format dxfId="31955">
      <pivotArea field="4" type="button" dataOnly="0" labelOnly="1" outline="0" axis="axisPage" fieldPosition="0"/>
    </format>
    <format dxfId="3195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953">
      <pivotArea field="3" type="button" dataOnly="0" labelOnly="1" outline="0" axis="axisPage" fieldPosition="2"/>
    </format>
    <format dxfId="3195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951">
      <pivotArea field="5" type="button" dataOnly="0" labelOnly="1" outline="0" axis="axisPage" fieldPosition="1"/>
    </format>
    <format dxfId="31950">
      <pivotArea type="all" dataOnly="0" outline="0" fieldPosition="0"/>
    </format>
    <format dxfId="31949">
      <pivotArea outline="0" collapsedLevelsAreSubtotals="1" fieldPosition="0"/>
    </format>
    <format dxfId="31948">
      <pivotArea field="1" type="button" dataOnly="0" labelOnly="1" outline="0" axis="axisRow" fieldPosition="0"/>
    </format>
    <format dxfId="31947">
      <pivotArea dataOnly="0" labelOnly="1" fieldPosition="0">
        <references count="1">
          <reference field="1" count="4">
            <x v="10"/>
            <x v="24"/>
            <x v="40"/>
            <x v="41"/>
          </reference>
        </references>
      </pivotArea>
    </format>
    <format dxfId="31946">
      <pivotArea dataOnly="0" labelOnly="1" outline="0" axis="axisValues" fieldPosition="0"/>
    </format>
    <format dxfId="31945">
      <pivotArea type="all" dataOnly="0" outline="0" fieldPosition="0"/>
    </format>
    <format dxfId="31944">
      <pivotArea outline="0" collapsedLevelsAreSubtotals="1" fieldPosition="0"/>
    </format>
    <format dxfId="31943">
      <pivotArea field="1" type="button" dataOnly="0" labelOnly="1" outline="0" axis="axisRow" fieldPosition="0"/>
    </format>
    <format dxfId="31942">
      <pivotArea dataOnly="0" labelOnly="1" fieldPosition="0">
        <references count="1">
          <reference field="1" count="4">
            <x v="10"/>
            <x v="24"/>
            <x v="40"/>
            <x v="41"/>
          </reference>
        </references>
      </pivotArea>
    </format>
    <format dxfId="3194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213128-2003-4EAF-88DB-AB0F6A52487B}" name="PivotTable3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B13:B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hier="-1"/>
    <pageField fld="3" item="11" hier="-1"/>
  </pageFields>
  <dataFields count="1">
    <dataField name="Body " fld="2" baseField="1" baseItem="24"/>
  </dataFields>
  <formats count="20">
    <format dxfId="31980">
      <pivotArea field="1" type="button" dataOnly="0" labelOnly="1" outline="0" axis="axisRow" fieldPosition="0"/>
    </format>
    <format dxfId="31979">
      <pivotArea field="4" type="button" dataOnly="0" labelOnly="1" outline="0" axis="axisPage" fieldPosition="0"/>
    </format>
    <format dxfId="31978">
      <pivotArea field="3" type="button" dataOnly="0" labelOnly="1" outline="0" axis="axisPage" fieldPosition="2"/>
    </format>
    <format dxfId="31977">
      <pivotArea outline="0" collapsedLevelsAreSubtotals="1" fieldPosition="0"/>
    </format>
    <format dxfId="31976">
      <pivotArea dataOnly="0" labelOnly="1" outline="0" axis="axisValues" fieldPosition="0"/>
    </format>
    <format dxfId="31975">
      <pivotArea field="4" type="button" dataOnly="0" labelOnly="1" outline="0" axis="axisPage" fieldPosition="0"/>
    </format>
    <format dxfId="3197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973">
      <pivotArea field="3" type="button" dataOnly="0" labelOnly="1" outline="0" axis="axisPage" fieldPosition="2"/>
    </format>
    <format dxfId="3197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971">
      <pivotArea field="5" type="button" dataOnly="0" labelOnly="1" outline="0" axis="axisPage" fieldPosition="1"/>
    </format>
    <format dxfId="31970">
      <pivotArea type="all" dataOnly="0" outline="0" fieldPosition="0"/>
    </format>
    <format dxfId="31969">
      <pivotArea outline="0" collapsedLevelsAreSubtotals="1" fieldPosition="0"/>
    </format>
    <format dxfId="31968">
      <pivotArea field="1" type="button" dataOnly="0" labelOnly="1" outline="0" axis="axisRow" fieldPosition="0"/>
    </format>
    <format dxfId="31967">
      <pivotArea dataOnly="0" labelOnly="1" fieldPosition="0">
        <references count="1">
          <reference field="1" count="5">
            <x v="10"/>
            <x v="22"/>
            <x v="24"/>
            <x v="40"/>
            <x v="41"/>
          </reference>
        </references>
      </pivotArea>
    </format>
    <format dxfId="31966">
      <pivotArea dataOnly="0" labelOnly="1" outline="0" axis="axisValues" fieldPosition="0"/>
    </format>
    <format dxfId="31965">
      <pivotArea type="all" dataOnly="0" outline="0" fieldPosition="0"/>
    </format>
    <format dxfId="31964">
      <pivotArea outline="0" collapsedLevelsAreSubtotals="1" fieldPosition="0"/>
    </format>
    <format dxfId="31963">
      <pivotArea field="1" type="button" dataOnly="0" labelOnly="1" outline="0" axis="axisRow" fieldPosition="0"/>
    </format>
    <format dxfId="31962">
      <pivotArea dataOnly="0" labelOnly="1" fieldPosition="0">
        <references count="1">
          <reference field="1" count="5">
            <x v="10"/>
            <x v="22"/>
            <x v="24"/>
            <x v="40"/>
            <x v="41"/>
          </reference>
        </references>
      </pivotArea>
    </format>
    <format dxfId="3196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D4E93F-D353-4673-9849-5248C86D9379}" name="PivotTable3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X13:A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hier="-1"/>
    <pageField fld="3" item="10" hier="-1"/>
  </pageFields>
  <dataFields count="1">
    <dataField name="Body " fld="2" baseField="1" baseItem="24"/>
  </dataFields>
  <formats count="20">
    <format dxfId="32000">
      <pivotArea field="1" type="button" dataOnly="0" labelOnly="1" outline="0" axis="axisRow" fieldPosition="0"/>
    </format>
    <format dxfId="31999">
      <pivotArea field="4" type="button" dataOnly="0" labelOnly="1" outline="0" axis="axisPage" fieldPosition="0"/>
    </format>
    <format dxfId="31998">
      <pivotArea field="3" type="button" dataOnly="0" labelOnly="1" outline="0" axis="axisPage" fieldPosition="2"/>
    </format>
    <format dxfId="31997">
      <pivotArea outline="0" collapsedLevelsAreSubtotals="1" fieldPosition="0"/>
    </format>
    <format dxfId="31996">
      <pivotArea dataOnly="0" labelOnly="1" outline="0" axis="axisValues" fieldPosition="0"/>
    </format>
    <format dxfId="31995">
      <pivotArea field="4" type="button" dataOnly="0" labelOnly="1" outline="0" axis="axisPage" fieldPosition="0"/>
    </format>
    <format dxfId="3199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993">
      <pivotArea field="3" type="button" dataOnly="0" labelOnly="1" outline="0" axis="axisPage" fieldPosition="2"/>
    </format>
    <format dxfId="3199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991">
      <pivotArea field="5" type="button" dataOnly="0" labelOnly="1" outline="0" axis="axisPage" fieldPosition="1"/>
    </format>
    <format dxfId="31990">
      <pivotArea type="all" dataOnly="0" outline="0" fieldPosition="0"/>
    </format>
    <format dxfId="31989">
      <pivotArea outline="0" collapsedLevelsAreSubtotals="1" fieldPosition="0"/>
    </format>
    <format dxfId="31988">
      <pivotArea field="1" type="button" dataOnly="0" labelOnly="1" outline="0" axis="axisRow" fieldPosition="0"/>
    </format>
    <format dxfId="31987">
      <pivotArea dataOnly="0" labelOnly="1" fieldPosition="0">
        <references count="1">
          <reference field="1" count="5">
            <x v="22"/>
            <x v="23"/>
            <x v="24"/>
            <x v="40"/>
            <x v="41"/>
          </reference>
        </references>
      </pivotArea>
    </format>
    <format dxfId="31986">
      <pivotArea dataOnly="0" labelOnly="1" outline="0" axis="axisValues" fieldPosition="0"/>
    </format>
    <format dxfId="31985">
      <pivotArea type="all" dataOnly="0" outline="0" fieldPosition="0"/>
    </format>
    <format dxfId="31984">
      <pivotArea outline="0" collapsedLevelsAreSubtotals="1" fieldPosition="0"/>
    </format>
    <format dxfId="31983">
      <pivotArea field="1" type="button" dataOnly="0" labelOnly="1" outline="0" axis="axisRow" fieldPosition="0"/>
    </format>
    <format dxfId="31982">
      <pivotArea dataOnly="0" labelOnly="1" fieldPosition="0">
        <references count="1">
          <reference field="1" count="5">
            <x v="22"/>
            <x v="23"/>
            <x v="24"/>
            <x v="40"/>
            <x v="41"/>
          </reference>
        </references>
      </pivotArea>
    </format>
    <format dxfId="3198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5F718D-12AB-4CA6-8C12-24FF7181B7CC}" name="PivotTable3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F13:D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n="de"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hier="-1"/>
    <pageField fld="3" item="25" hier="-1"/>
  </pageFields>
  <dataFields count="1">
    <dataField name="Body " fld="2" baseField="1" baseItem="24"/>
  </dataFields>
  <formats count="16">
    <format dxfId="32016">
      <pivotArea field="1" type="button" dataOnly="0" labelOnly="1" outline="0" axis="axisRow" fieldPosition="0"/>
    </format>
    <format dxfId="32015">
      <pivotArea field="4" type="button" dataOnly="0" labelOnly="1" outline="0" axis="axisPage" fieldPosition="0"/>
    </format>
    <format dxfId="32014">
      <pivotArea field="3" type="button" dataOnly="0" labelOnly="1" outline="0" axis="axisPage" fieldPosition="2"/>
    </format>
    <format dxfId="32013">
      <pivotArea outline="0" collapsedLevelsAreSubtotals="1" fieldPosition="0"/>
    </format>
    <format dxfId="32012">
      <pivotArea dataOnly="0" labelOnly="1" outline="0" axis="axisValues" fieldPosition="0"/>
    </format>
    <format dxfId="32011">
      <pivotArea field="4" type="button" dataOnly="0" labelOnly="1" outline="0" axis="axisPage" fieldPosition="0"/>
    </format>
    <format dxfId="3201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009">
      <pivotArea field="3" type="button" dataOnly="0" labelOnly="1" outline="0" axis="axisPage" fieldPosition="2"/>
    </format>
    <format dxfId="3200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007">
      <pivotArea field="5" type="button" dataOnly="0" labelOnly="1" outline="0" axis="axisPage" fieldPosition="1"/>
    </format>
    <format dxfId="32006">
      <pivotArea type="all" dataOnly="0" outline="0" fieldPosition="0"/>
    </format>
    <format dxfId="32005">
      <pivotArea field="1" type="button" dataOnly="0" labelOnly="1" outline="0" axis="axisRow" fieldPosition="0"/>
    </format>
    <format dxfId="32004">
      <pivotArea dataOnly="0" labelOnly="1" outline="0" axis="axisValues" fieldPosition="0"/>
    </format>
    <format dxfId="32003">
      <pivotArea type="all" dataOnly="0" outline="0" fieldPosition="0"/>
    </format>
    <format dxfId="32002">
      <pivotArea field="1" type="button" dataOnly="0" labelOnly="1" outline="0" axis="axisRow" fieldPosition="0"/>
    </format>
    <format dxfId="3200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B72749-2472-454F-B74D-13B6452A1490}" name="PivotTable3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F13:B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hier="-1"/>
    <pageField fld="3" item="12" hier="-1"/>
  </pageFields>
  <dataFields count="1">
    <dataField name="Body " fld="2" baseField="1" baseItem="24"/>
  </dataFields>
  <formats count="20">
    <format dxfId="32036">
      <pivotArea field="1" type="button" dataOnly="0" labelOnly="1" outline="0" axis="axisRow" fieldPosition="0"/>
    </format>
    <format dxfId="32035">
      <pivotArea field="4" type="button" dataOnly="0" labelOnly="1" outline="0" axis="axisPage" fieldPosition="0"/>
    </format>
    <format dxfId="32034">
      <pivotArea field="3" type="button" dataOnly="0" labelOnly="1" outline="0" axis="axisPage" fieldPosition="2"/>
    </format>
    <format dxfId="32033">
      <pivotArea outline="0" collapsedLevelsAreSubtotals="1" fieldPosition="0"/>
    </format>
    <format dxfId="32032">
      <pivotArea dataOnly="0" labelOnly="1" outline="0" axis="axisValues" fieldPosition="0"/>
    </format>
    <format dxfId="32031">
      <pivotArea field="4" type="button" dataOnly="0" labelOnly="1" outline="0" axis="axisPage" fieldPosition="0"/>
    </format>
    <format dxfId="3203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029">
      <pivotArea field="3" type="button" dataOnly="0" labelOnly="1" outline="0" axis="axisPage" fieldPosition="2"/>
    </format>
    <format dxfId="3202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027">
      <pivotArea field="5" type="button" dataOnly="0" labelOnly="1" outline="0" axis="axisPage" fieldPosition="1"/>
    </format>
    <format dxfId="32026">
      <pivotArea type="all" dataOnly="0" outline="0" fieldPosition="0"/>
    </format>
    <format dxfId="32025">
      <pivotArea outline="0" collapsedLevelsAreSubtotals="1" fieldPosition="0"/>
    </format>
    <format dxfId="32024">
      <pivotArea field="1" type="button" dataOnly="0" labelOnly="1" outline="0" axis="axisRow" fieldPosition="0"/>
    </format>
    <format dxfId="32023">
      <pivotArea dataOnly="0" labelOnly="1" fieldPosition="0">
        <references count="1">
          <reference field="1" count="5">
            <x v="10"/>
            <x v="22"/>
            <x v="23"/>
            <x v="24"/>
            <x v="40"/>
          </reference>
        </references>
      </pivotArea>
    </format>
    <format dxfId="32022">
      <pivotArea dataOnly="0" labelOnly="1" outline="0" axis="axisValues" fieldPosition="0"/>
    </format>
    <format dxfId="32021">
      <pivotArea type="all" dataOnly="0" outline="0" fieldPosition="0"/>
    </format>
    <format dxfId="32020">
      <pivotArea outline="0" collapsedLevelsAreSubtotals="1" fieldPosition="0"/>
    </format>
    <format dxfId="32019">
      <pivotArea field="1" type="button" dataOnly="0" labelOnly="1" outline="0" axis="axisRow" fieldPosition="0"/>
    </format>
    <format dxfId="32018">
      <pivotArea dataOnly="0" labelOnly="1" fieldPosition="0">
        <references count="1">
          <reference field="1" count="5">
            <x v="10"/>
            <x v="22"/>
            <x v="23"/>
            <x v="24"/>
            <x v="40"/>
          </reference>
        </references>
      </pivotArea>
    </format>
    <format dxfId="3201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7ECC30-7CA7-4682-B627-36458D07413F}" name="PivotTable5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L13:C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hier="-1"/>
    <pageField fld="3" item="20" hier="-1"/>
  </pageFields>
  <dataFields count="1">
    <dataField name="Body " fld="2" baseField="1" baseItem="24"/>
  </dataFields>
  <formats count="16">
    <format dxfId="32052">
      <pivotArea field="1" type="button" dataOnly="0" labelOnly="1" outline="0" axis="axisRow" fieldPosition="0"/>
    </format>
    <format dxfId="32051">
      <pivotArea field="4" type="button" dataOnly="0" labelOnly="1" outline="0" axis="axisPage" fieldPosition="0"/>
    </format>
    <format dxfId="32050">
      <pivotArea field="3" type="button" dataOnly="0" labelOnly="1" outline="0" axis="axisPage" fieldPosition="2"/>
    </format>
    <format dxfId="32049">
      <pivotArea outline="0" collapsedLevelsAreSubtotals="1" fieldPosition="0"/>
    </format>
    <format dxfId="32048">
      <pivotArea dataOnly="0" labelOnly="1" outline="0" axis="axisValues" fieldPosition="0"/>
    </format>
    <format dxfId="32047">
      <pivotArea field="4" type="button" dataOnly="0" labelOnly="1" outline="0" axis="axisPage" fieldPosition="0"/>
    </format>
    <format dxfId="3204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045">
      <pivotArea field="3" type="button" dataOnly="0" labelOnly="1" outline="0" axis="axisPage" fieldPosition="2"/>
    </format>
    <format dxfId="3204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043">
      <pivotArea field="5" type="button" dataOnly="0" labelOnly="1" outline="0" axis="axisPage" fieldPosition="1"/>
    </format>
    <format dxfId="32042">
      <pivotArea type="all" dataOnly="0" outline="0" fieldPosition="0"/>
    </format>
    <format dxfId="32041">
      <pivotArea field="1" type="button" dataOnly="0" labelOnly="1" outline="0" axis="axisRow" fieldPosition="0"/>
    </format>
    <format dxfId="32040">
      <pivotArea dataOnly="0" labelOnly="1" outline="0" axis="axisValues" fieldPosition="0"/>
    </format>
    <format dxfId="32039">
      <pivotArea type="all" dataOnly="0" outline="0" fieldPosition="0"/>
    </format>
    <format dxfId="32038">
      <pivotArea field="1" type="button" dataOnly="0" labelOnly="1" outline="0" axis="axisRow" fieldPosition="0"/>
    </format>
    <format dxfId="3203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A4F4B1-459D-4953-8BE5-6F848ABEB47E}" name="PivotTable5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Z13:C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hier="-1"/>
    <pageField fld="3" item="17" hier="-1"/>
  </pageFields>
  <dataFields count="1">
    <dataField name="Body " fld="2" baseField="1" baseItem="24"/>
  </dataFields>
  <formats count="16">
    <format dxfId="32068">
      <pivotArea field="1" type="button" dataOnly="0" labelOnly="1" outline="0" axis="axisRow" fieldPosition="0"/>
    </format>
    <format dxfId="32067">
      <pivotArea field="4" type="button" dataOnly="0" labelOnly="1" outline="0" axis="axisPage" fieldPosition="0"/>
    </format>
    <format dxfId="32066">
      <pivotArea field="3" type="button" dataOnly="0" labelOnly="1" outline="0" axis="axisPage" fieldPosition="2"/>
    </format>
    <format dxfId="32065">
      <pivotArea outline="0" collapsedLevelsAreSubtotals="1" fieldPosition="0"/>
    </format>
    <format dxfId="32064">
      <pivotArea dataOnly="0" labelOnly="1" outline="0" axis="axisValues" fieldPosition="0"/>
    </format>
    <format dxfId="32063">
      <pivotArea field="4" type="button" dataOnly="0" labelOnly="1" outline="0" axis="axisPage" fieldPosition="0"/>
    </format>
    <format dxfId="3206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061">
      <pivotArea field="3" type="button" dataOnly="0" labelOnly="1" outline="0" axis="axisPage" fieldPosition="2"/>
    </format>
    <format dxfId="3206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059">
      <pivotArea field="5" type="button" dataOnly="0" labelOnly="1" outline="0" axis="axisPage" fieldPosition="1"/>
    </format>
    <format dxfId="32058">
      <pivotArea type="all" dataOnly="0" outline="0" fieldPosition="0"/>
    </format>
    <format dxfId="32057">
      <pivotArea field="1" type="button" dataOnly="0" labelOnly="1" outline="0" axis="axisRow" fieldPosition="0"/>
    </format>
    <format dxfId="32056">
      <pivotArea dataOnly="0" labelOnly="1" outline="0" axis="axisValues" fieldPosition="0"/>
    </format>
    <format dxfId="32055">
      <pivotArea type="all" dataOnly="0" outline="0" fieldPosition="0"/>
    </format>
    <format dxfId="32054">
      <pivotArea field="1" type="button" dataOnly="0" labelOnly="1" outline="0" axis="axisRow" fieldPosition="0"/>
    </format>
    <format dxfId="3205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898883-5DDC-4C69-B7B4-EBC12F0BC1F3}" name="PivotTable3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D13:CE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hier="-1"/>
    <pageField fld="3" item="18" hier="-1"/>
  </pageFields>
  <dataFields count="1">
    <dataField name="Body " fld="2" baseField="1" baseItem="24"/>
  </dataFields>
  <formats count="16">
    <format dxfId="32084">
      <pivotArea field="1" type="button" dataOnly="0" labelOnly="1" outline="0" axis="axisRow" fieldPosition="0"/>
    </format>
    <format dxfId="32083">
      <pivotArea field="4" type="button" dataOnly="0" labelOnly="1" outline="0" axis="axisPage" fieldPosition="0"/>
    </format>
    <format dxfId="32082">
      <pivotArea field="3" type="button" dataOnly="0" labelOnly="1" outline="0" axis="axisPage" fieldPosition="2"/>
    </format>
    <format dxfId="32081">
      <pivotArea outline="0" collapsedLevelsAreSubtotals="1" fieldPosition="0"/>
    </format>
    <format dxfId="32080">
      <pivotArea dataOnly="0" labelOnly="1" outline="0" axis="axisValues" fieldPosition="0"/>
    </format>
    <format dxfId="32079">
      <pivotArea field="4" type="button" dataOnly="0" labelOnly="1" outline="0" axis="axisPage" fieldPosition="0"/>
    </format>
    <format dxfId="3207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077">
      <pivotArea field="3" type="button" dataOnly="0" labelOnly="1" outline="0" axis="axisPage" fieldPosition="2"/>
    </format>
    <format dxfId="3207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075">
      <pivotArea field="5" type="button" dataOnly="0" labelOnly="1" outline="0" axis="axisPage" fieldPosition="1"/>
    </format>
    <format dxfId="32074">
      <pivotArea type="all" dataOnly="0" outline="0" fieldPosition="0"/>
    </format>
    <format dxfId="32073">
      <pivotArea field="1" type="button" dataOnly="0" labelOnly="1" outline="0" axis="axisRow" fieldPosition="0"/>
    </format>
    <format dxfId="32072">
      <pivotArea dataOnly="0" labelOnly="1" outline="0" axis="axisValues" fieldPosition="0"/>
    </format>
    <format dxfId="32071">
      <pivotArea type="all" dataOnly="0" outline="0" fieldPosition="0"/>
    </format>
    <format dxfId="32070">
      <pivotArea field="1" type="button" dataOnly="0" labelOnly="1" outline="0" axis="axisRow" fieldPosition="0"/>
    </format>
    <format dxfId="3206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D373B6-7A5A-4B2A-B2A9-2DBC399603F9}" name="PivotTable5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T13:C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hier="-1"/>
    <pageField fld="3" item="22" hier="-1"/>
  </pageFields>
  <dataFields count="1">
    <dataField name="Body " fld="2" baseField="1" baseItem="24"/>
  </dataFields>
  <formats count="16">
    <format dxfId="32100">
      <pivotArea field="1" type="button" dataOnly="0" labelOnly="1" outline="0" axis="axisRow" fieldPosition="0"/>
    </format>
    <format dxfId="32099">
      <pivotArea field="4" type="button" dataOnly="0" labelOnly="1" outline="0" axis="axisPage" fieldPosition="0"/>
    </format>
    <format dxfId="32098">
      <pivotArea field="3" type="button" dataOnly="0" labelOnly="1" outline="0" axis="axisPage" fieldPosition="2"/>
    </format>
    <format dxfId="32097">
      <pivotArea outline="0" collapsedLevelsAreSubtotals="1" fieldPosition="0"/>
    </format>
    <format dxfId="32096">
      <pivotArea dataOnly="0" labelOnly="1" outline="0" axis="axisValues" fieldPosition="0"/>
    </format>
    <format dxfId="32095">
      <pivotArea field="4" type="button" dataOnly="0" labelOnly="1" outline="0" axis="axisPage" fieldPosition="0"/>
    </format>
    <format dxfId="3209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093">
      <pivotArea field="3" type="button" dataOnly="0" labelOnly="1" outline="0" axis="axisPage" fieldPosition="2"/>
    </format>
    <format dxfId="3209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091">
      <pivotArea field="5" type="button" dataOnly="0" labelOnly="1" outline="0" axis="axisPage" fieldPosition="1"/>
    </format>
    <format dxfId="32090">
      <pivotArea type="all" dataOnly="0" outline="0" fieldPosition="0"/>
    </format>
    <format dxfId="32089">
      <pivotArea field="1" type="button" dataOnly="0" labelOnly="1" outline="0" axis="axisRow" fieldPosition="0"/>
    </format>
    <format dxfId="32088">
      <pivotArea dataOnly="0" labelOnly="1" outline="0" axis="axisValues" fieldPosition="0"/>
    </format>
    <format dxfId="32087">
      <pivotArea type="all" dataOnly="0" outline="0" fieldPosition="0"/>
    </format>
    <format dxfId="32086">
      <pivotArea field="1" type="button" dataOnly="0" labelOnly="1" outline="0" axis="axisRow" fieldPosition="0"/>
    </format>
    <format dxfId="3208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66E6F7-59A8-47A1-84DE-472CFB7BE844}" name="PivotTable3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P13:C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hier="-1"/>
    <pageField fld="3" item="21" hier="-1"/>
  </pageFields>
  <dataFields count="1">
    <dataField name="Body " fld="2" baseField="1" baseItem="24"/>
  </dataFields>
  <formats count="16">
    <format dxfId="32116">
      <pivotArea field="1" type="button" dataOnly="0" labelOnly="1" outline="0" axis="axisRow" fieldPosition="0"/>
    </format>
    <format dxfId="32115">
      <pivotArea field="4" type="button" dataOnly="0" labelOnly="1" outline="0" axis="axisPage" fieldPosition="0"/>
    </format>
    <format dxfId="32114">
      <pivotArea field="3" type="button" dataOnly="0" labelOnly="1" outline="0" axis="axisPage" fieldPosition="2"/>
    </format>
    <format dxfId="32113">
      <pivotArea outline="0" collapsedLevelsAreSubtotals="1" fieldPosition="0"/>
    </format>
    <format dxfId="32112">
      <pivotArea dataOnly="0" labelOnly="1" outline="0" axis="axisValues" fieldPosition="0"/>
    </format>
    <format dxfId="32111">
      <pivotArea field="4" type="button" dataOnly="0" labelOnly="1" outline="0" axis="axisPage" fieldPosition="0"/>
    </format>
    <format dxfId="3211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109">
      <pivotArea field="3" type="button" dataOnly="0" labelOnly="1" outline="0" axis="axisPage" fieldPosition="2"/>
    </format>
    <format dxfId="3210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107">
      <pivotArea field="5" type="button" dataOnly="0" labelOnly="1" outline="0" axis="axisPage" fieldPosition="1"/>
    </format>
    <format dxfId="32106">
      <pivotArea type="all" dataOnly="0" outline="0" fieldPosition="0"/>
    </format>
    <format dxfId="32105">
      <pivotArea field="1" type="button" dataOnly="0" labelOnly="1" outline="0" axis="axisRow" fieldPosition="0"/>
    </format>
    <format dxfId="32104">
      <pivotArea dataOnly="0" labelOnly="1" outline="0" axis="axisValues" fieldPosition="0"/>
    </format>
    <format dxfId="32103">
      <pivotArea type="all" dataOnly="0" outline="0" fieldPosition="0"/>
    </format>
    <format dxfId="32102">
      <pivotArea field="1" type="button" dataOnly="0" labelOnly="1" outline="0" axis="axisRow" fieldPosition="0"/>
    </format>
    <format dxfId="3210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C76FCE-E941-45B5-88A4-D1572C4BB7DA}" name="PivotTable4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N13:O20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h="1" x="9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h="1" x="8"/>
        <item h="1" m="1" x="32"/>
        <item h="1" x="4"/>
        <item h="1" m="1" x="14"/>
        <item h="1" x="6"/>
        <item h="1"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7">
    <i>
      <x v="40"/>
    </i>
    <i>
      <x v="22"/>
    </i>
    <i>
      <x v="10"/>
    </i>
    <i>
      <x v="23"/>
    </i>
    <i>
      <x v="41"/>
    </i>
    <i>
      <x v="50"/>
    </i>
    <i>
      <x v="24"/>
    </i>
  </rowItems>
  <colItems count="1">
    <i/>
  </colItems>
  <pageFields count="3">
    <pageField fld="4" item="16" hier="-1"/>
    <pageField fld="5" hier="-1"/>
    <pageField fld="3" item="1" hier="-1"/>
  </pageFields>
  <dataFields count="1">
    <dataField name="Body " fld="2" baseField="1" baseItem="24"/>
  </dataFields>
  <formats count="20">
    <format dxfId="32136">
      <pivotArea field="1" type="button" dataOnly="0" labelOnly="1" outline="0" axis="axisRow" fieldPosition="0"/>
    </format>
    <format dxfId="32135">
      <pivotArea field="4" type="button" dataOnly="0" labelOnly="1" outline="0" axis="axisPage" fieldPosition="0"/>
    </format>
    <format dxfId="32134">
      <pivotArea field="3" type="button" dataOnly="0" labelOnly="1" outline="0" axis="axisPage" fieldPosition="2"/>
    </format>
    <format dxfId="32133">
      <pivotArea outline="0" collapsedLevelsAreSubtotals="1" fieldPosition="0"/>
    </format>
    <format dxfId="32132">
      <pivotArea dataOnly="0" labelOnly="1" outline="0" axis="axisValues" fieldPosition="0"/>
    </format>
    <format dxfId="32131">
      <pivotArea field="4" type="button" dataOnly="0" labelOnly="1" outline="0" axis="axisPage" fieldPosition="0"/>
    </format>
    <format dxfId="3213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129">
      <pivotArea field="3" type="button" dataOnly="0" labelOnly="1" outline="0" axis="axisPage" fieldPosition="2"/>
    </format>
    <format dxfId="3212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127">
      <pivotArea field="5" type="button" dataOnly="0" labelOnly="1" outline="0" axis="axisPage" fieldPosition="1"/>
    </format>
    <format dxfId="32126">
      <pivotArea type="all" dataOnly="0" outline="0" fieldPosition="0"/>
    </format>
    <format dxfId="32125">
      <pivotArea outline="0" collapsedLevelsAreSubtotals="1" fieldPosition="0"/>
    </format>
    <format dxfId="32124">
      <pivotArea field="1" type="button" dataOnly="0" labelOnly="1" outline="0" axis="axisRow" fieldPosition="0"/>
    </format>
    <format dxfId="32123">
      <pivotArea dataOnly="0" labelOnly="1" fieldPosition="0">
        <references count="1">
          <reference field="1" count="4">
            <x v="10"/>
            <x v="22"/>
            <x v="23"/>
            <x v="24"/>
          </reference>
        </references>
      </pivotArea>
    </format>
    <format dxfId="32122">
      <pivotArea dataOnly="0" labelOnly="1" outline="0" axis="axisValues" fieldPosition="0"/>
    </format>
    <format dxfId="32121">
      <pivotArea type="all" dataOnly="0" outline="0" fieldPosition="0"/>
    </format>
    <format dxfId="32120">
      <pivotArea outline="0" collapsedLevelsAreSubtotals="1" fieldPosition="0"/>
    </format>
    <format dxfId="32119">
      <pivotArea field="1" type="button" dataOnly="0" labelOnly="1" outline="0" axis="axisRow" fieldPosition="0"/>
    </format>
    <format dxfId="32118">
      <pivotArea dataOnly="0" labelOnly="1" fieldPosition="0">
        <references count="1">
          <reference field="1" count="4">
            <x v="10"/>
            <x v="22"/>
            <x v="23"/>
            <x v="24"/>
          </reference>
        </references>
      </pivotArea>
    </format>
    <format dxfId="3211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1013A5-1745-4E29-868D-60BA914BEDFE}" name="PivotTable3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P13:A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hier="-1"/>
    <pageField fld="3" item="8" hier="-1"/>
  </pageFields>
  <dataFields count="1">
    <dataField name="Body " fld="2" baseField="1" baseItem="24"/>
  </dataFields>
  <formats count="16">
    <format dxfId="32152">
      <pivotArea field="1" type="button" dataOnly="0" labelOnly="1" outline="0" axis="axisRow" fieldPosition="0"/>
    </format>
    <format dxfId="32151">
      <pivotArea field="4" type="button" dataOnly="0" labelOnly="1" outline="0" axis="axisPage" fieldPosition="0"/>
    </format>
    <format dxfId="32150">
      <pivotArea field="3" type="button" dataOnly="0" labelOnly="1" outline="0" axis="axisPage" fieldPosition="2"/>
    </format>
    <format dxfId="32149">
      <pivotArea outline="0" collapsedLevelsAreSubtotals="1" fieldPosition="0"/>
    </format>
    <format dxfId="32148">
      <pivotArea dataOnly="0" labelOnly="1" outline="0" axis="axisValues" fieldPosition="0"/>
    </format>
    <format dxfId="32147">
      <pivotArea field="4" type="button" dataOnly="0" labelOnly="1" outline="0" axis="axisPage" fieldPosition="0"/>
    </format>
    <format dxfId="3214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145">
      <pivotArea field="3" type="button" dataOnly="0" labelOnly="1" outline="0" axis="axisPage" fieldPosition="2"/>
    </format>
    <format dxfId="3214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143">
      <pivotArea field="5" type="button" dataOnly="0" labelOnly="1" outline="0" axis="axisPage" fieldPosition="1"/>
    </format>
    <format dxfId="32142">
      <pivotArea type="all" dataOnly="0" outline="0" fieldPosition="0"/>
    </format>
    <format dxfId="32141">
      <pivotArea field="1" type="button" dataOnly="0" labelOnly="1" outline="0" axis="axisRow" fieldPosition="0"/>
    </format>
    <format dxfId="32140">
      <pivotArea dataOnly="0" labelOnly="1" outline="0" axis="axisValues" fieldPosition="0"/>
    </format>
    <format dxfId="32139">
      <pivotArea type="all" dataOnly="0" outline="0" fieldPosition="0"/>
    </format>
    <format dxfId="32138">
      <pivotArea field="1" type="button" dataOnly="0" labelOnly="1" outline="0" axis="axisRow" fieldPosition="0"/>
    </format>
    <format dxfId="3213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7EA82B-F868-4CB2-98B5-4F53CA851156}" name="PivotTable3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Z13:AA20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7">
    <i>
      <x v="10"/>
    </i>
    <i>
      <x v="40"/>
    </i>
    <i>
      <x v="24"/>
    </i>
    <i>
      <x v="22"/>
    </i>
    <i>
      <x v="41"/>
    </i>
    <i>
      <x v="23"/>
    </i>
    <i>
      <x v="50"/>
    </i>
  </rowItems>
  <colItems count="1">
    <i/>
  </colItems>
  <pageFields count="3">
    <pageField fld="4" item="16" hier="-1"/>
    <pageField fld="5" hier="-1"/>
    <pageField fld="3" item="4" hier="-1"/>
  </pageFields>
  <dataFields count="1">
    <dataField name="Body " fld="2" baseField="1" baseItem="24"/>
  </dataFields>
  <formats count="20">
    <format dxfId="32172">
      <pivotArea field="1" type="button" dataOnly="0" labelOnly="1" outline="0" axis="axisRow" fieldPosition="0"/>
    </format>
    <format dxfId="32171">
      <pivotArea field="4" type="button" dataOnly="0" labelOnly="1" outline="0" axis="axisPage" fieldPosition="0"/>
    </format>
    <format dxfId="32170">
      <pivotArea field="3" type="button" dataOnly="0" labelOnly="1" outline="0" axis="axisPage" fieldPosition="2"/>
    </format>
    <format dxfId="32169">
      <pivotArea outline="0" collapsedLevelsAreSubtotals="1" fieldPosition="0"/>
    </format>
    <format dxfId="32168">
      <pivotArea dataOnly="0" labelOnly="1" outline="0" axis="axisValues" fieldPosition="0"/>
    </format>
    <format dxfId="32167">
      <pivotArea field="4" type="button" dataOnly="0" labelOnly="1" outline="0" axis="axisPage" fieldPosition="0"/>
    </format>
    <format dxfId="3216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165">
      <pivotArea field="3" type="button" dataOnly="0" labelOnly="1" outline="0" axis="axisPage" fieldPosition="2"/>
    </format>
    <format dxfId="3216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163">
      <pivotArea field="5" type="button" dataOnly="0" labelOnly="1" outline="0" axis="axisPage" fieldPosition="1"/>
    </format>
    <format dxfId="32162">
      <pivotArea type="all" dataOnly="0" outline="0" fieldPosition="0"/>
    </format>
    <format dxfId="32161">
      <pivotArea outline="0" collapsedLevelsAreSubtotals="1" fieldPosition="0"/>
    </format>
    <format dxfId="32160">
      <pivotArea field="1" type="button" dataOnly="0" labelOnly="1" outline="0" axis="axisRow" fieldPosition="0"/>
    </format>
    <format dxfId="32159">
      <pivotArea dataOnly="0" labelOnly="1" fieldPosition="0">
        <references count="1">
          <reference field="1" count="6">
            <x v="10"/>
            <x v="22"/>
            <x v="23"/>
            <x v="24"/>
            <x v="40"/>
            <x v="41"/>
          </reference>
        </references>
      </pivotArea>
    </format>
    <format dxfId="32158">
      <pivotArea dataOnly="0" labelOnly="1" outline="0" axis="axisValues" fieldPosition="0"/>
    </format>
    <format dxfId="32157">
      <pivotArea type="all" dataOnly="0" outline="0" fieldPosition="0"/>
    </format>
    <format dxfId="32156">
      <pivotArea outline="0" collapsedLevelsAreSubtotals="1" fieldPosition="0"/>
    </format>
    <format dxfId="32155">
      <pivotArea field="1" type="button" dataOnly="0" labelOnly="1" outline="0" axis="axisRow" fieldPosition="0"/>
    </format>
    <format dxfId="32154">
      <pivotArea dataOnly="0" labelOnly="1" fieldPosition="0">
        <references count="1">
          <reference field="1" count="6">
            <x v="10"/>
            <x v="22"/>
            <x v="23"/>
            <x v="24"/>
            <x v="40"/>
            <x v="41"/>
          </reference>
        </references>
      </pivotArea>
    </format>
    <format dxfId="3215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39BC4E-679B-4F71-9143-B3964821331A}" name="PivotTable5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J13:D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hier="-1"/>
    <pageField fld="3" item="26" hier="-1"/>
  </pageFields>
  <dataFields count="1">
    <dataField name="Body " fld="2" baseField="1" baseItem="24"/>
  </dataFields>
  <formats count="16">
    <format dxfId="32188">
      <pivotArea field="1" type="button" dataOnly="0" labelOnly="1" outline="0" axis="axisRow" fieldPosition="0"/>
    </format>
    <format dxfId="32187">
      <pivotArea field="4" type="button" dataOnly="0" labelOnly="1" outline="0" axis="axisPage" fieldPosition="0"/>
    </format>
    <format dxfId="32186">
      <pivotArea field="3" type="button" dataOnly="0" labelOnly="1" outline="0" axis="axisPage" fieldPosition="2"/>
    </format>
    <format dxfId="32185">
      <pivotArea outline="0" collapsedLevelsAreSubtotals="1" fieldPosition="0"/>
    </format>
    <format dxfId="32184">
      <pivotArea dataOnly="0" labelOnly="1" outline="0" axis="axisValues" fieldPosition="0"/>
    </format>
    <format dxfId="32183">
      <pivotArea field="4" type="button" dataOnly="0" labelOnly="1" outline="0" axis="axisPage" fieldPosition="0"/>
    </format>
    <format dxfId="3218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181">
      <pivotArea field="3" type="button" dataOnly="0" labelOnly="1" outline="0" axis="axisPage" fieldPosition="2"/>
    </format>
    <format dxfId="3218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179">
      <pivotArea field="5" type="button" dataOnly="0" labelOnly="1" outline="0" axis="axisPage" fieldPosition="1"/>
    </format>
    <format dxfId="32178">
      <pivotArea type="all" dataOnly="0" outline="0" fieldPosition="0"/>
    </format>
    <format dxfId="32177">
      <pivotArea field="1" type="button" dataOnly="0" labelOnly="1" outline="0" axis="axisRow" fieldPosition="0"/>
    </format>
    <format dxfId="32176">
      <pivotArea dataOnly="0" labelOnly="1" outline="0" axis="axisValues" fieldPosition="0"/>
    </format>
    <format dxfId="32175">
      <pivotArea type="all" dataOnly="0" outline="0" fieldPosition="0"/>
    </format>
    <format dxfId="32174">
      <pivotArea field="1" type="button" dataOnly="0" labelOnly="1" outline="0" axis="axisRow" fieldPosition="0"/>
    </format>
    <format dxfId="3217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F95B8C-C2EC-48AD-A3EE-28D30A9779AA}" name="PivotTable4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X13:C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hier="-1"/>
    <pageField fld="3" item="23" hier="-1"/>
  </pageFields>
  <dataFields count="1">
    <dataField name="Body " fld="2" baseField="1" baseItem="24"/>
  </dataFields>
  <formats count="16">
    <format dxfId="32204">
      <pivotArea field="1" type="button" dataOnly="0" labelOnly="1" outline="0" axis="axisRow" fieldPosition="0"/>
    </format>
    <format dxfId="32203">
      <pivotArea field="4" type="button" dataOnly="0" labelOnly="1" outline="0" axis="axisPage" fieldPosition="0"/>
    </format>
    <format dxfId="32202">
      <pivotArea field="3" type="button" dataOnly="0" labelOnly="1" outline="0" axis="axisPage" fieldPosition="2"/>
    </format>
    <format dxfId="32201">
      <pivotArea outline="0" collapsedLevelsAreSubtotals="1" fieldPosition="0"/>
    </format>
    <format dxfId="32200">
      <pivotArea dataOnly="0" labelOnly="1" outline="0" axis="axisValues" fieldPosition="0"/>
    </format>
    <format dxfId="32199">
      <pivotArea field="4" type="button" dataOnly="0" labelOnly="1" outline="0" axis="axisPage" fieldPosition="0"/>
    </format>
    <format dxfId="3219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197">
      <pivotArea field="3" type="button" dataOnly="0" labelOnly="1" outline="0" axis="axisPage" fieldPosition="2"/>
    </format>
    <format dxfId="3219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195">
      <pivotArea field="5" type="button" dataOnly="0" labelOnly="1" outline="0" axis="axisPage" fieldPosition="1"/>
    </format>
    <format dxfId="32194">
      <pivotArea type="all" dataOnly="0" outline="0" fieldPosition="0"/>
    </format>
    <format dxfId="32193">
      <pivotArea field="1" type="button" dataOnly="0" labelOnly="1" outline="0" axis="axisRow" fieldPosition="0"/>
    </format>
    <format dxfId="32192">
      <pivotArea dataOnly="0" labelOnly="1" outline="0" axis="axisValues" fieldPosition="0"/>
    </format>
    <format dxfId="32191">
      <pivotArea type="all" dataOnly="0" outline="0" fieldPosition="0"/>
    </format>
    <format dxfId="32190">
      <pivotArea field="1" type="button" dataOnly="0" labelOnly="1" outline="0" axis="axisRow" fieldPosition="0"/>
    </format>
    <format dxfId="3218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703E11-2DE2-437D-94EC-1BF19F932525}" name="PivotTable5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L13:A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hier="-1"/>
    <pageField fld="3" item="7" hier="-1"/>
  </pageFields>
  <dataFields count="1">
    <dataField name="Body " fld="2" baseField="1" baseItem="24"/>
  </dataFields>
  <formats count="20">
    <format dxfId="32224">
      <pivotArea field="1" type="button" dataOnly="0" labelOnly="1" outline="0" axis="axisRow" fieldPosition="0"/>
    </format>
    <format dxfId="32223">
      <pivotArea field="4" type="button" dataOnly="0" labelOnly="1" outline="0" axis="axisPage" fieldPosition="0"/>
    </format>
    <format dxfId="32222">
      <pivotArea field="3" type="button" dataOnly="0" labelOnly="1" outline="0" axis="axisPage" fieldPosition="2"/>
    </format>
    <format dxfId="32221">
      <pivotArea outline="0" collapsedLevelsAreSubtotals="1" fieldPosition="0"/>
    </format>
    <format dxfId="32220">
      <pivotArea dataOnly="0" labelOnly="1" outline="0" axis="axisValues" fieldPosition="0"/>
    </format>
    <format dxfId="32219">
      <pivotArea field="4" type="button" dataOnly="0" labelOnly="1" outline="0" axis="axisPage" fieldPosition="0"/>
    </format>
    <format dxfId="3221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217">
      <pivotArea field="3" type="button" dataOnly="0" labelOnly="1" outline="0" axis="axisPage" fieldPosition="2"/>
    </format>
    <format dxfId="3221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215">
      <pivotArea field="5" type="button" dataOnly="0" labelOnly="1" outline="0" axis="axisPage" fieldPosition="1"/>
    </format>
    <format dxfId="32214">
      <pivotArea type="all" dataOnly="0" outline="0" fieldPosition="0"/>
    </format>
    <format dxfId="32213">
      <pivotArea outline="0" collapsedLevelsAreSubtotals="1" fieldPosition="0"/>
    </format>
    <format dxfId="32212">
      <pivotArea field="1" type="button" dataOnly="0" labelOnly="1" outline="0" axis="axisRow" fieldPosition="0"/>
    </format>
    <format dxfId="32211">
      <pivotArea dataOnly="0" labelOnly="1" fieldPosition="0">
        <references count="1">
          <reference field="1" count="6">
            <x v="10"/>
            <x v="22"/>
            <x v="23"/>
            <x v="24"/>
            <x v="40"/>
            <x v="41"/>
          </reference>
        </references>
      </pivotArea>
    </format>
    <format dxfId="32210">
      <pivotArea dataOnly="0" labelOnly="1" outline="0" axis="axisValues" fieldPosition="0"/>
    </format>
    <format dxfId="32209">
      <pivotArea type="all" dataOnly="0" outline="0" fieldPosition="0"/>
    </format>
    <format dxfId="32208">
      <pivotArea outline="0" collapsedLevelsAreSubtotals="1" fieldPosition="0"/>
    </format>
    <format dxfId="32207">
      <pivotArea field="1" type="button" dataOnly="0" labelOnly="1" outline="0" axis="axisRow" fieldPosition="0"/>
    </format>
    <format dxfId="32206">
      <pivotArea dataOnly="0" labelOnly="1" fieldPosition="0">
        <references count="1">
          <reference field="1" count="6">
            <x v="10"/>
            <x v="22"/>
            <x v="23"/>
            <x v="24"/>
            <x v="40"/>
            <x v="41"/>
          </reference>
        </references>
      </pivotArea>
    </format>
    <format dxfId="3220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BEEE8C-ED9A-48B5-B54A-924E5AD312A3}" name="PivotTable5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R13:B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hier="-1"/>
    <pageField fld="3" item="15" hier="-1"/>
  </pageFields>
  <dataFields count="1">
    <dataField name="Body " fld="2" baseField="1" baseItem="24"/>
  </dataFields>
  <formats count="20">
    <format dxfId="32244">
      <pivotArea field="1" type="button" dataOnly="0" labelOnly="1" outline="0" axis="axisRow" fieldPosition="0"/>
    </format>
    <format dxfId="32243">
      <pivotArea field="4" type="button" dataOnly="0" labelOnly="1" outline="0" axis="axisPage" fieldPosition="0"/>
    </format>
    <format dxfId="32242">
      <pivotArea field="3" type="button" dataOnly="0" labelOnly="1" outline="0" axis="axisPage" fieldPosition="2"/>
    </format>
    <format dxfId="32241">
      <pivotArea outline="0" collapsedLevelsAreSubtotals="1" fieldPosition="0"/>
    </format>
    <format dxfId="32240">
      <pivotArea dataOnly="0" labelOnly="1" outline="0" axis="axisValues" fieldPosition="0"/>
    </format>
    <format dxfId="32239">
      <pivotArea field="4" type="button" dataOnly="0" labelOnly="1" outline="0" axis="axisPage" fieldPosition="0"/>
    </format>
    <format dxfId="3223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237">
      <pivotArea field="3" type="button" dataOnly="0" labelOnly="1" outline="0" axis="axisPage" fieldPosition="2"/>
    </format>
    <format dxfId="3223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235">
      <pivotArea field="5" type="button" dataOnly="0" labelOnly="1" outline="0" axis="axisPage" fieldPosition="1"/>
    </format>
    <format dxfId="32234">
      <pivotArea type="all" dataOnly="0" outline="0" fieldPosition="0"/>
    </format>
    <format dxfId="32233">
      <pivotArea outline="0" collapsedLevelsAreSubtotals="1" fieldPosition="0"/>
    </format>
    <format dxfId="32232">
      <pivotArea field="1" type="button" dataOnly="0" labelOnly="1" outline="0" axis="axisRow" fieldPosition="0"/>
    </format>
    <format dxfId="32231">
      <pivotArea dataOnly="0" labelOnly="1" fieldPosition="0">
        <references count="1">
          <reference field="1" count="5">
            <x v="10"/>
            <x v="22"/>
            <x v="24"/>
            <x v="40"/>
            <x v="41"/>
          </reference>
        </references>
      </pivotArea>
    </format>
    <format dxfId="32230">
      <pivotArea dataOnly="0" labelOnly="1" outline="0" axis="axisValues" fieldPosition="0"/>
    </format>
    <format dxfId="32229">
      <pivotArea type="all" dataOnly="0" outline="0" fieldPosition="0"/>
    </format>
    <format dxfId="32228">
      <pivotArea outline="0" collapsedLevelsAreSubtotals="1" fieldPosition="0"/>
    </format>
    <format dxfId="32227">
      <pivotArea field="1" type="button" dataOnly="0" labelOnly="1" outline="0" axis="axisRow" fieldPosition="0"/>
    </format>
    <format dxfId="32226">
      <pivotArea dataOnly="0" labelOnly="1" fieldPosition="0">
        <references count="1">
          <reference field="1" count="5">
            <x v="10"/>
            <x v="22"/>
            <x v="24"/>
            <x v="40"/>
            <x v="41"/>
          </reference>
        </references>
      </pivotArea>
    </format>
    <format dxfId="3222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8AF102-5AE8-45CE-B076-EBEEC4A6BD84}" name="PivotTable3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D13:AE18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5">
    <i>
      <x v="40"/>
    </i>
    <i>
      <x v="10"/>
    </i>
    <i>
      <x v="23"/>
    </i>
    <i>
      <x v="92"/>
    </i>
    <i>
      <x v="41"/>
    </i>
  </rowItems>
  <colItems count="1">
    <i/>
  </colItems>
  <pageFields count="3">
    <pageField fld="4" item="16" hier="-1"/>
    <pageField fld="5" hier="-1"/>
    <pageField fld="3" item="5" hier="-1"/>
  </pageFields>
  <dataFields count="1">
    <dataField name="Body " fld="2" baseField="1" baseItem="24"/>
  </dataFields>
  <formats count="20">
    <format dxfId="32264">
      <pivotArea field="1" type="button" dataOnly="0" labelOnly="1" outline="0" axis="axisRow" fieldPosition="0"/>
    </format>
    <format dxfId="32263">
      <pivotArea field="4" type="button" dataOnly="0" labelOnly="1" outline="0" axis="axisPage" fieldPosition="0"/>
    </format>
    <format dxfId="32262">
      <pivotArea field="3" type="button" dataOnly="0" labelOnly="1" outline="0" axis="axisPage" fieldPosition="2"/>
    </format>
    <format dxfId="32261">
      <pivotArea outline="0" collapsedLevelsAreSubtotals="1" fieldPosition="0"/>
    </format>
    <format dxfId="32260">
      <pivotArea dataOnly="0" labelOnly="1" outline="0" axis="axisValues" fieldPosition="0"/>
    </format>
    <format dxfId="32259">
      <pivotArea field="4" type="button" dataOnly="0" labelOnly="1" outline="0" axis="axisPage" fieldPosition="0"/>
    </format>
    <format dxfId="3225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257">
      <pivotArea field="3" type="button" dataOnly="0" labelOnly="1" outline="0" axis="axisPage" fieldPosition="2"/>
    </format>
    <format dxfId="3225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255">
      <pivotArea field="5" type="button" dataOnly="0" labelOnly="1" outline="0" axis="axisPage" fieldPosition="1"/>
    </format>
    <format dxfId="32254">
      <pivotArea type="all" dataOnly="0" outline="0" fieldPosition="0"/>
    </format>
    <format dxfId="32253">
      <pivotArea outline="0" collapsedLevelsAreSubtotals="1" fieldPosition="0"/>
    </format>
    <format dxfId="32252">
      <pivotArea field="1" type="button" dataOnly="0" labelOnly="1" outline="0" axis="axisRow" fieldPosition="0"/>
    </format>
    <format dxfId="32251">
      <pivotArea dataOnly="0" labelOnly="1" fieldPosition="0">
        <references count="1">
          <reference field="1" count="5">
            <x v="10"/>
            <x v="22"/>
            <x v="24"/>
            <x v="40"/>
            <x v="41"/>
          </reference>
        </references>
      </pivotArea>
    </format>
    <format dxfId="32250">
      <pivotArea dataOnly="0" labelOnly="1" outline="0" axis="axisValues" fieldPosition="0"/>
    </format>
    <format dxfId="32249">
      <pivotArea type="all" dataOnly="0" outline="0" fieldPosition="0"/>
    </format>
    <format dxfId="32248">
      <pivotArea outline="0" collapsedLevelsAreSubtotals="1" fieldPosition="0"/>
    </format>
    <format dxfId="32247">
      <pivotArea field="1" type="button" dataOnly="0" labelOnly="1" outline="0" axis="axisRow" fieldPosition="0"/>
    </format>
    <format dxfId="32246">
      <pivotArea dataOnly="0" labelOnly="1" fieldPosition="0">
        <references count="1">
          <reference field="1" count="5">
            <x v="10"/>
            <x v="22"/>
            <x v="24"/>
            <x v="40"/>
            <x v="41"/>
          </reference>
        </references>
      </pivotArea>
    </format>
    <format dxfId="3224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4359B-47E4-419D-96C7-BBC57870C7B4}" name="PivotTable4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N13:D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hier="-1"/>
    <pageField fld="3" item="27" hier="-1"/>
  </pageFields>
  <dataFields count="1">
    <dataField name="Body " fld="2" baseField="1" baseItem="24"/>
  </dataFields>
  <formats count="16">
    <format dxfId="32280">
      <pivotArea field="1" type="button" dataOnly="0" labelOnly="1" outline="0" axis="axisRow" fieldPosition="0"/>
    </format>
    <format dxfId="32279">
      <pivotArea field="4" type="button" dataOnly="0" labelOnly="1" outline="0" axis="axisPage" fieldPosition="0"/>
    </format>
    <format dxfId="32278">
      <pivotArea field="3" type="button" dataOnly="0" labelOnly="1" outline="0" axis="axisPage" fieldPosition="2"/>
    </format>
    <format dxfId="32277">
      <pivotArea outline="0" collapsedLevelsAreSubtotals="1" fieldPosition="0"/>
    </format>
    <format dxfId="32276">
      <pivotArea dataOnly="0" labelOnly="1" outline="0" axis="axisValues" fieldPosition="0"/>
    </format>
    <format dxfId="32275">
      <pivotArea field="4" type="button" dataOnly="0" labelOnly="1" outline="0" axis="axisPage" fieldPosition="0"/>
    </format>
    <format dxfId="3227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273">
      <pivotArea field="3" type="button" dataOnly="0" labelOnly="1" outline="0" axis="axisPage" fieldPosition="2"/>
    </format>
    <format dxfId="3227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271">
      <pivotArea field="5" type="button" dataOnly="0" labelOnly="1" outline="0" axis="axisPage" fieldPosition="1"/>
    </format>
    <format dxfId="32270">
      <pivotArea type="all" dataOnly="0" outline="0" fieldPosition="0"/>
    </format>
    <format dxfId="32269">
      <pivotArea field="1" type="button" dataOnly="0" labelOnly="1" outline="0" axis="axisRow" fieldPosition="0"/>
    </format>
    <format dxfId="32268">
      <pivotArea dataOnly="0" labelOnly="1" outline="0" axis="axisValues" fieldPosition="0"/>
    </format>
    <format dxfId="32267">
      <pivotArea type="all" dataOnly="0" outline="0" fieldPosition="0"/>
    </format>
    <format dxfId="32266">
      <pivotArea field="1" type="button" dataOnly="0" labelOnly="1" outline="0" axis="axisRow" fieldPosition="0"/>
    </format>
    <format dxfId="3226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E11545-C3D0-4C99-8520-1CEC674F5DCE}" name="PivotTable6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J13:B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hier="-1"/>
    <pageField fld="3" item="13" hier="-1"/>
  </pageFields>
  <dataFields count="1">
    <dataField name="Body " fld="2" baseField="1" baseItem="24"/>
  </dataFields>
  <formats count="20">
    <format dxfId="32300">
      <pivotArea field="1" type="button" dataOnly="0" labelOnly="1" outline="0" axis="axisRow" fieldPosition="0"/>
    </format>
    <format dxfId="32299">
      <pivotArea field="4" type="button" dataOnly="0" labelOnly="1" outline="0" axis="axisPage" fieldPosition="0"/>
    </format>
    <format dxfId="32298">
      <pivotArea field="3" type="button" dataOnly="0" labelOnly="1" outline="0" axis="axisPage" fieldPosition="2"/>
    </format>
    <format dxfId="32297">
      <pivotArea outline="0" collapsedLevelsAreSubtotals="1" fieldPosition="0"/>
    </format>
    <format dxfId="32296">
      <pivotArea dataOnly="0" labelOnly="1" outline="0" axis="axisValues" fieldPosition="0"/>
    </format>
    <format dxfId="32295">
      <pivotArea field="4" type="button" dataOnly="0" labelOnly="1" outline="0" axis="axisPage" fieldPosition="0"/>
    </format>
    <format dxfId="3229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293">
      <pivotArea field="3" type="button" dataOnly="0" labelOnly="1" outline="0" axis="axisPage" fieldPosition="2"/>
    </format>
    <format dxfId="3229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291">
      <pivotArea field="5" type="button" dataOnly="0" labelOnly="1" outline="0" axis="axisPage" fieldPosition="1"/>
    </format>
    <format dxfId="32290">
      <pivotArea type="all" dataOnly="0" outline="0" fieldPosition="0"/>
    </format>
    <format dxfId="32289">
      <pivotArea outline="0" collapsedLevelsAreSubtotals="1" fieldPosition="0"/>
    </format>
    <format dxfId="32288">
      <pivotArea field="1" type="button" dataOnly="0" labelOnly="1" outline="0" axis="axisRow" fieldPosition="0"/>
    </format>
    <format dxfId="32287">
      <pivotArea dataOnly="0" labelOnly="1" fieldPosition="0">
        <references count="1">
          <reference field="1" count="6">
            <x v="2"/>
            <x v="10"/>
            <x v="22"/>
            <x v="23"/>
            <x v="40"/>
            <x v="41"/>
          </reference>
        </references>
      </pivotArea>
    </format>
    <format dxfId="32286">
      <pivotArea dataOnly="0" labelOnly="1" outline="0" axis="axisValues" fieldPosition="0"/>
    </format>
    <format dxfId="32285">
      <pivotArea type="all" dataOnly="0" outline="0" fieldPosition="0"/>
    </format>
    <format dxfId="32284">
      <pivotArea outline="0" collapsedLevelsAreSubtotals="1" fieldPosition="0"/>
    </format>
    <format dxfId="32283">
      <pivotArea field="1" type="button" dataOnly="0" labelOnly="1" outline="0" axis="axisRow" fieldPosition="0"/>
    </format>
    <format dxfId="32282">
      <pivotArea dataOnly="0" labelOnly="1" fieldPosition="0">
        <references count="1">
          <reference field="1" count="6">
            <x v="2"/>
            <x v="10"/>
            <x v="22"/>
            <x v="23"/>
            <x v="40"/>
            <x v="41"/>
          </reference>
        </references>
      </pivotArea>
    </format>
    <format dxfId="3228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4CADB-A2CF-4AE2-89A5-1700E9541DB3}" name="PivotTable4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V13:B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hier="-1"/>
    <pageField fld="3" item="16" hier="-1"/>
  </pageFields>
  <dataFields count="1">
    <dataField name="Body " fld="2" baseField="1" baseItem="24"/>
  </dataFields>
  <formats count="20">
    <format dxfId="32320">
      <pivotArea field="1" type="button" dataOnly="0" labelOnly="1" outline="0" axis="axisRow" fieldPosition="0"/>
    </format>
    <format dxfId="32319">
      <pivotArea field="4" type="button" dataOnly="0" labelOnly="1" outline="0" axis="axisPage" fieldPosition="0"/>
    </format>
    <format dxfId="32318">
      <pivotArea field="3" type="button" dataOnly="0" labelOnly="1" outline="0" axis="axisPage" fieldPosition="2"/>
    </format>
    <format dxfId="32317">
      <pivotArea outline="0" collapsedLevelsAreSubtotals="1" fieldPosition="0"/>
    </format>
    <format dxfId="32316">
      <pivotArea dataOnly="0" labelOnly="1" outline="0" axis="axisValues" fieldPosition="0"/>
    </format>
    <format dxfId="32315">
      <pivotArea field="4" type="button" dataOnly="0" labelOnly="1" outline="0" axis="axisPage" fieldPosition="0"/>
    </format>
    <format dxfId="3231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313">
      <pivotArea field="3" type="button" dataOnly="0" labelOnly="1" outline="0" axis="axisPage" fieldPosition="2"/>
    </format>
    <format dxfId="3231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311">
      <pivotArea field="5" type="button" dataOnly="0" labelOnly="1" outline="0" axis="axisPage" fieldPosition="1"/>
    </format>
    <format dxfId="32310">
      <pivotArea type="all" dataOnly="0" outline="0" fieldPosition="0"/>
    </format>
    <format dxfId="32309">
      <pivotArea outline="0" collapsedLevelsAreSubtotals="1" fieldPosition="0"/>
    </format>
    <format dxfId="32308">
      <pivotArea field="1" type="button" dataOnly="0" labelOnly="1" outline="0" axis="axisRow" fieldPosition="0"/>
    </format>
    <format dxfId="32307">
      <pivotArea dataOnly="0" labelOnly="1" fieldPosition="0">
        <references count="1">
          <reference field="1" count="5">
            <x v="10"/>
            <x v="22"/>
            <x v="23"/>
            <x v="40"/>
            <x v="41"/>
          </reference>
        </references>
      </pivotArea>
    </format>
    <format dxfId="32306">
      <pivotArea dataOnly="0" labelOnly="1" outline="0" axis="axisValues" fieldPosition="0"/>
    </format>
    <format dxfId="32305">
      <pivotArea type="all" dataOnly="0" outline="0" fieldPosition="0"/>
    </format>
    <format dxfId="32304">
      <pivotArea outline="0" collapsedLevelsAreSubtotals="1" fieldPosition="0"/>
    </format>
    <format dxfId="32303">
      <pivotArea field="1" type="button" dataOnly="0" labelOnly="1" outline="0" axis="axisRow" fieldPosition="0"/>
    </format>
    <format dxfId="32302">
      <pivotArea dataOnly="0" labelOnly="1" fieldPosition="0">
        <references count="1">
          <reference field="1" count="5">
            <x v="10"/>
            <x v="22"/>
            <x v="23"/>
            <x v="40"/>
            <x v="41"/>
          </reference>
        </references>
      </pivotArea>
    </format>
    <format dxfId="3230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699D37-BBD0-4644-B7EA-39E9DC74A5B8}" name="PivotTable4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V13:D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hier="-1"/>
    <pageField fld="3" item="30" hier="-1"/>
  </pageFields>
  <dataFields count="1">
    <dataField name="Body " fld="2" baseField="1" baseItem="24"/>
  </dataFields>
  <formats count="16">
    <format dxfId="32336">
      <pivotArea field="1" type="button" dataOnly="0" labelOnly="1" outline="0" axis="axisRow" fieldPosition="0"/>
    </format>
    <format dxfId="32335">
      <pivotArea field="4" type="button" dataOnly="0" labelOnly="1" outline="0" axis="axisPage" fieldPosition="0"/>
    </format>
    <format dxfId="32334">
      <pivotArea field="3" type="button" dataOnly="0" labelOnly="1" outline="0" axis="axisPage" fieldPosition="2"/>
    </format>
    <format dxfId="32333">
      <pivotArea outline="0" collapsedLevelsAreSubtotals="1" fieldPosition="0"/>
    </format>
    <format dxfId="32332">
      <pivotArea dataOnly="0" labelOnly="1" outline="0" axis="axisValues" fieldPosition="0"/>
    </format>
    <format dxfId="32331">
      <pivotArea field="4" type="button" dataOnly="0" labelOnly="1" outline="0" axis="axisPage" fieldPosition="0"/>
    </format>
    <format dxfId="3233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329">
      <pivotArea field="3" type="button" dataOnly="0" labelOnly="1" outline="0" axis="axisPage" fieldPosition="2"/>
    </format>
    <format dxfId="3232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327">
      <pivotArea field="5" type="button" dataOnly="0" labelOnly="1" outline="0" axis="axisPage" fieldPosition="1"/>
    </format>
    <format dxfId="32326">
      <pivotArea type="all" dataOnly="0" outline="0" fieldPosition="0"/>
    </format>
    <format dxfId="32325">
      <pivotArea field="1" type="button" dataOnly="0" labelOnly="1" outline="0" axis="axisRow" fieldPosition="0"/>
    </format>
    <format dxfId="32324">
      <pivotArea dataOnly="0" labelOnly="1" outline="0" axis="axisValues" fieldPosition="0"/>
    </format>
    <format dxfId="32323">
      <pivotArea type="all" dataOnly="0" outline="0" fieldPosition="0"/>
    </format>
    <format dxfId="32322">
      <pivotArea field="1" type="button" dataOnly="0" labelOnly="1" outline="0" axis="axisRow" fieldPosition="0"/>
    </format>
    <format dxfId="3232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548BB8-034F-4A91-90E8-FF8154F70E1C}" name="PivotTable5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Z13:E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hier="-1"/>
    <pageField fld="3" item="31" hier="-1"/>
  </pageFields>
  <dataFields count="1">
    <dataField name="Body " fld="2" baseField="1" baseItem="24"/>
  </dataFields>
  <formats count="16">
    <format dxfId="32352">
      <pivotArea field="1" type="button" dataOnly="0" labelOnly="1" outline="0" axis="axisRow" fieldPosition="0"/>
    </format>
    <format dxfId="32351">
      <pivotArea field="4" type="button" dataOnly="0" labelOnly="1" outline="0" axis="axisPage" fieldPosition="0"/>
    </format>
    <format dxfId="32350">
      <pivotArea field="3" type="button" dataOnly="0" labelOnly="1" outline="0" axis="axisPage" fieldPosition="2"/>
    </format>
    <format dxfId="32349">
      <pivotArea outline="0" collapsedLevelsAreSubtotals="1" fieldPosition="0"/>
    </format>
    <format dxfId="32348">
      <pivotArea dataOnly="0" labelOnly="1" outline="0" axis="axisValues" fieldPosition="0"/>
    </format>
    <format dxfId="32347">
      <pivotArea field="4" type="button" dataOnly="0" labelOnly="1" outline="0" axis="axisPage" fieldPosition="0"/>
    </format>
    <format dxfId="3234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345">
      <pivotArea field="3" type="button" dataOnly="0" labelOnly="1" outline="0" axis="axisPage" fieldPosition="2"/>
    </format>
    <format dxfId="3234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343">
      <pivotArea field="5" type="button" dataOnly="0" labelOnly="1" outline="0" axis="axisPage" fieldPosition="1"/>
    </format>
    <format dxfId="32342">
      <pivotArea type="all" dataOnly="0" outline="0" fieldPosition="0"/>
    </format>
    <format dxfId="32341">
      <pivotArea field="1" type="button" dataOnly="0" labelOnly="1" outline="0" axis="axisRow" fieldPosition="0"/>
    </format>
    <format dxfId="32340">
      <pivotArea dataOnly="0" labelOnly="1" outline="0" axis="axisValues" fieldPosition="0"/>
    </format>
    <format dxfId="32339">
      <pivotArea type="all" dataOnly="0" outline="0" fieldPosition="0"/>
    </format>
    <format dxfId="32338">
      <pivotArea field="1" type="button" dataOnly="0" labelOnly="1" outline="0" axis="axisRow" fieldPosition="0"/>
    </format>
    <format dxfId="3233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C502E7-9484-4F06-AB7D-2C876FC8E74D}" name="PivotTable5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H13:A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hier="-1"/>
    <pageField fld="3" item="6" hier="-1"/>
  </pageFields>
  <dataFields count="1">
    <dataField name="Body " fld="2" baseField="1" baseItem="24"/>
  </dataFields>
  <formats count="16">
    <format dxfId="32368">
      <pivotArea field="1" type="button" dataOnly="0" labelOnly="1" outline="0" axis="axisRow" fieldPosition="0"/>
    </format>
    <format dxfId="32367">
      <pivotArea field="4" type="button" dataOnly="0" labelOnly="1" outline="0" axis="axisPage" fieldPosition="0"/>
    </format>
    <format dxfId="32366">
      <pivotArea field="3" type="button" dataOnly="0" labelOnly="1" outline="0" axis="axisPage" fieldPosition="2"/>
    </format>
    <format dxfId="32365">
      <pivotArea outline="0" collapsedLevelsAreSubtotals="1" fieldPosition="0"/>
    </format>
    <format dxfId="32364">
      <pivotArea dataOnly="0" labelOnly="1" outline="0" axis="axisValues" fieldPosition="0"/>
    </format>
    <format dxfId="32363">
      <pivotArea field="4" type="button" dataOnly="0" labelOnly="1" outline="0" axis="axisPage" fieldPosition="0"/>
    </format>
    <format dxfId="3236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361">
      <pivotArea field="3" type="button" dataOnly="0" labelOnly="1" outline="0" axis="axisPage" fieldPosition="2"/>
    </format>
    <format dxfId="3236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359">
      <pivotArea field="5" type="button" dataOnly="0" labelOnly="1" outline="0" axis="axisPage" fieldPosition="1"/>
    </format>
    <format dxfId="32358">
      <pivotArea type="all" dataOnly="0" outline="0" fieldPosition="0"/>
    </format>
    <format dxfId="32357">
      <pivotArea field="1" type="button" dataOnly="0" labelOnly="1" outline="0" axis="axisRow" fieldPosition="0"/>
    </format>
    <format dxfId="32356">
      <pivotArea dataOnly="0" labelOnly="1" outline="0" axis="axisValues" fieldPosition="0"/>
    </format>
    <format dxfId="32355">
      <pivotArea type="all" dataOnly="0" outline="0" fieldPosition="0"/>
    </format>
    <format dxfId="32354">
      <pivotArea field="1" type="button" dataOnly="0" labelOnly="1" outline="0" axis="axisRow" fieldPosition="0"/>
    </format>
    <format dxfId="3235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1DD778-21B6-4B9D-B84E-C8924E6742A3}" name="PivotTable3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7:D16" firstHeaderRow="0" firstDataRow="1" firstDataCol="1" rowPageCount="2" colPageCount="1"/>
  <pivotFields count="8">
    <pivotField dataField="1"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axis="axisPage" showAll="0">
      <items count="41">
        <item h="1" x="9"/>
        <item m="1" x="11"/>
        <item m="1" x="25"/>
        <item m="1" x="18"/>
        <item m="1" x="16"/>
        <item m="1" x="29"/>
        <item m="1" x="33"/>
        <item m="1" x="19"/>
        <item m="1" x="21"/>
        <item m="1" x="35"/>
        <item m="1" x="36"/>
        <item m="1" x="30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h="1" x="8"/>
        <item h="1" m="1" x="32"/>
        <item h="1" x="4"/>
        <item h="1" m="1" x="14"/>
        <item h="1" x="6"/>
        <item h="1"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x="1"/>
        <item t="default"/>
      </items>
    </pivotField>
    <pivotField showAll="0" defaultSubtotal="0"/>
    <pivotField showAll="0" defaultSubtotal="0"/>
  </pivotFields>
  <rowFields count="1">
    <field x="1"/>
  </rowFields>
  <rowItems count="9">
    <i>
      <x v="40"/>
    </i>
    <i>
      <x v="10"/>
    </i>
    <i>
      <x v="22"/>
    </i>
    <i>
      <x v="23"/>
    </i>
    <i>
      <x v="41"/>
    </i>
    <i>
      <x v="24"/>
    </i>
    <i>
      <x v="50"/>
    </i>
    <i>
      <x v="92"/>
    </i>
    <i>
      <x v="72"/>
    </i>
  </rowItems>
  <colFields count="1">
    <field x="-2"/>
  </colFields>
  <colItems count="2">
    <i>
      <x/>
    </i>
    <i i="1">
      <x v="1"/>
    </i>
  </colItems>
  <pageFields count="2">
    <pageField fld="4" item="16" hier="-1"/>
    <pageField fld="5" hier="-1"/>
  </pageFields>
  <dataFields count="2">
    <dataField name="Počet turnajů" fld="0" subtotal="count" baseField="0" baseItem="0"/>
    <dataField name="Body " fld="2" baseField="0" baseItem="0"/>
  </dataFields>
  <formats count="24">
    <format dxfId="32392">
      <pivotArea field="1" type="button" dataOnly="0" labelOnly="1" outline="0" axis="axisRow" fieldPosition="0"/>
    </format>
    <format dxfId="3239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2390">
      <pivotArea outline="0" collapsedLevelsAreSubtotals="1" fieldPosition="0"/>
    </format>
    <format dxfId="32389">
      <pivotArea field="1" type="button" dataOnly="0" labelOnly="1" outline="0" axis="axisRow" fieldPosition="0"/>
    </format>
    <format dxfId="3238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2387">
      <pivotArea field="1" type="button" dataOnly="0" labelOnly="1" outline="0" axis="axisRow" fieldPosition="0"/>
    </format>
    <format dxfId="3238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2385">
      <pivotArea field="4" type="button" dataOnly="0" labelOnly="1" outline="0" axis="axisPage" fieldPosition="0"/>
    </format>
    <format dxfId="32384">
      <pivotArea dataOnly="0" labelOnly="1" outline="0" fieldPosition="0">
        <references count="1">
          <reference field="4" count="1">
            <x v="5"/>
          </reference>
        </references>
      </pivotArea>
    </format>
    <format dxfId="32383">
      <pivotArea field="4" type="button" dataOnly="0" labelOnly="1" outline="0" axis="axisPage" fieldPosition="0"/>
    </format>
    <format dxfId="32382">
      <pivotArea field="4" type="button" dataOnly="0" labelOnly="1" outline="0" axis="axisPage" fieldPosition="0"/>
    </format>
    <format dxfId="32381">
      <pivotArea dataOnly="0" labelOnly="1" outline="0" fieldPosition="0">
        <references count="1">
          <reference field="4" count="1">
            <x v="1"/>
          </reference>
        </references>
      </pivotArea>
    </format>
    <format dxfId="32380">
      <pivotArea dataOnly="0" labelOnly="1" outline="0" fieldPosition="0">
        <references count="1">
          <reference field="4" count="1">
            <x v="1"/>
          </reference>
        </references>
      </pivotArea>
    </format>
    <format dxfId="32379">
      <pivotArea field="5" type="button" dataOnly="0" labelOnly="1" outline="0" axis="axisPage" fieldPosition="1"/>
    </format>
    <format dxfId="32378">
      <pivotArea type="all" dataOnly="0" outline="0" fieldPosition="0"/>
    </format>
    <format dxfId="32377">
      <pivotArea outline="0" collapsedLevelsAreSubtotals="1" fieldPosition="0"/>
    </format>
    <format dxfId="32376">
      <pivotArea field="1" type="button" dataOnly="0" labelOnly="1" outline="0" axis="axisRow" fieldPosition="0"/>
    </format>
    <format dxfId="32375">
      <pivotArea dataOnly="0" labelOnly="1" fieldPosition="0">
        <references count="1">
          <reference field="1" count="8">
            <x v="2"/>
            <x v="10"/>
            <x v="22"/>
            <x v="23"/>
            <x v="24"/>
            <x v="40"/>
            <x v="41"/>
            <x v="50"/>
          </reference>
        </references>
      </pivotArea>
    </format>
    <format dxfId="3237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2373">
      <pivotArea type="all" dataOnly="0" outline="0" fieldPosition="0"/>
    </format>
    <format dxfId="32372">
      <pivotArea outline="0" collapsedLevelsAreSubtotals="1" fieldPosition="0"/>
    </format>
    <format dxfId="32371">
      <pivotArea field="1" type="button" dataOnly="0" labelOnly="1" outline="0" axis="axisRow" fieldPosition="0"/>
    </format>
    <format dxfId="32370">
      <pivotArea dataOnly="0" labelOnly="1" fieldPosition="0">
        <references count="1">
          <reference field="1" count="8">
            <x v="2"/>
            <x v="10"/>
            <x v="22"/>
            <x v="23"/>
            <x v="24"/>
            <x v="40"/>
            <x v="41"/>
            <x v="50"/>
          </reference>
        </references>
      </pivotArea>
    </format>
    <format dxfId="3236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AEE2C2-D5C3-4C73-B2FD-BEB51BA0228D}" name="PivotTable4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R13: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hier="-1"/>
    <pageField fld="3" item="2" hier="-1"/>
  </pageFields>
  <dataFields count="1">
    <dataField name="Body " fld="2" baseField="1" baseItem="24"/>
  </dataFields>
  <formats count="20">
    <format dxfId="32412">
      <pivotArea field="1" type="button" dataOnly="0" labelOnly="1" outline="0" axis="axisRow" fieldPosition="0"/>
    </format>
    <format dxfId="32411">
      <pivotArea field="4" type="button" dataOnly="0" labelOnly="1" outline="0" axis="axisPage" fieldPosition="0"/>
    </format>
    <format dxfId="32410">
      <pivotArea field="3" type="button" dataOnly="0" labelOnly="1" outline="0" axis="axisPage" fieldPosition="2"/>
    </format>
    <format dxfId="32409">
      <pivotArea outline="0" collapsedLevelsAreSubtotals="1" fieldPosition="0"/>
    </format>
    <format dxfId="32408">
      <pivotArea dataOnly="0" labelOnly="1" outline="0" axis="axisValues" fieldPosition="0"/>
    </format>
    <format dxfId="32407">
      <pivotArea field="4" type="button" dataOnly="0" labelOnly="1" outline="0" axis="axisPage" fieldPosition="0"/>
    </format>
    <format dxfId="3240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405">
      <pivotArea field="3" type="button" dataOnly="0" labelOnly="1" outline="0" axis="axisPage" fieldPosition="2"/>
    </format>
    <format dxfId="3240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403">
      <pivotArea field="5" type="button" dataOnly="0" labelOnly="1" outline="0" axis="axisPage" fieldPosition="1"/>
    </format>
    <format dxfId="32402">
      <pivotArea type="all" dataOnly="0" outline="0" fieldPosition="0"/>
    </format>
    <format dxfId="32401">
      <pivotArea outline="0" collapsedLevelsAreSubtotals="1" fieldPosition="0"/>
    </format>
    <format dxfId="32400">
      <pivotArea field="1" type="button" dataOnly="0" labelOnly="1" outline="0" axis="axisRow" fieldPosition="0"/>
    </format>
    <format dxfId="32399">
      <pivotArea dataOnly="0" labelOnly="1" fieldPosition="0">
        <references count="1">
          <reference field="1" count="4">
            <x v="23"/>
            <x v="24"/>
            <x v="40"/>
            <x v="41"/>
          </reference>
        </references>
      </pivotArea>
    </format>
    <format dxfId="32398">
      <pivotArea dataOnly="0" labelOnly="1" outline="0" axis="axisValues" fieldPosition="0"/>
    </format>
    <format dxfId="32397">
      <pivotArea type="all" dataOnly="0" outline="0" fieldPosition="0"/>
    </format>
    <format dxfId="32396">
      <pivotArea outline="0" collapsedLevelsAreSubtotals="1" fieldPosition="0"/>
    </format>
    <format dxfId="32395">
      <pivotArea field="1" type="button" dataOnly="0" labelOnly="1" outline="0" axis="axisRow" fieldPosition="0"/>
    </format>
    <format dxfId="32394">
      <pivotArea dataOnly="0" labelOnly="1" fieldPosition="0">
        <references count="1">
          <reference field="1" count="4">
            <x v="23"/>
            <x v="24"/>
            <x v="40"/>
            <x v="41"/>
          </reference>
        </references>
      </pivotArea>
    </format>
    <format dxfId="3239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A1506C-E244-4B25-9637-2A90B8DFCADD}" name="PivotTable5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B13:D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hier="-1"/>
    <pageField fld="3" item="24" hier="-1"/>
  </pageFields>
  <dataFields count="1">
    <dataField name="Body " fld="2" baseField="1" baseItem="24"/>
  </dataFields>
  <formats count="16">
    <format dxfId="32428">
      <pivotArea field="1" type="button" dataOnly="0" labelOnly="1" outline="0" axis="axisRow" fieldPosition="0"/>
    </format>
    <format dxfId="32427">
      <pivotArea field="4" type="button" dataOnly="0" labelOnly="1" outline="0" axis="axisPage" fieldPosition="0"/>
    </format>
    <format dxfId="32426">
      <pivotArea field="3" type="button" dataOnly="0" labelOnly="1" outline="0" axis="axisPage" fieldPosition="2"/>
    </format>
    <format dxfId="32425">
      <pivotArea outline="0" collapsedLevelsAreSubtotals="1" fieldPosition="0"/>
    </format>
    <format dxfId="32424">
      <pivotArea dataOnly="0" labelOnly="1" outline="0" axis="axisValues" fieldPosition="0"/>
    </format>
    <format dxfId="32423">
      <pivotArea field="4" type="button" dataOnly="0" labelOnly="1" outline="0" axis="axisPage" fieldPosition="0"/>
    </format>
    <format dxfId="3242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421">
      <pivotArea field="3" type="button" dataOnly="0" labelOnly="1" outline="0" axis="axisPage" fieldPosition="2"/>
    </format>
    <format dxfId="3242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419">
      <pivotArea field="5" type="button" dataOnly="0" labelOnly="1" outline="0" axis="axisPage" fieldPosition="1"/>
    </format>
    <format dxfId="32418">
      <pivotArea type="all" dataOnly="0" outline="0" fieldPosition="0"/>
    </format>
    <format dxfId="32417">
      <pivotArea field="1" type="button" dataOnly="0" labelOnly="1" outline="0" axis="axisRow" fieldPosition="0"/>
    </format>
    <format dxfId="32416">
      <pivotArea dataOnly="0" labelOnly="1" outline="0" axis="axisValues" fieldPosition="0"/>
    </format>
    <format dxfId="32415">
      <pivotArea type="all" dataOnly="0" outline="0" fieldPosition="0"/>
    </format>
    <format dxfId="32414">
      <pivotArea field="1" type="button" dataOnly="0" labelOnly="1" outline="0" axis="axisRow" fieldPosition="0"/>
    </format>
    <format dxfId="3241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264AEE-33CD-4843-99EB-A3D170A31F05}" name="PivotTable4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V13:W19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6">
    <i>
      <x v="10"/>
    </i>
    <i>
      <x v="40"/>
    </i>
    <i>
      <x v="23"/>
    </i>
    <i>
      <x v="22"/>
    </i>
    <i>
      <x v="72"/>
    </i>
    <i>
      <x v="41"/>
    </i>
  </rowItems>
  <colItems count="1">
    <i/>
  </colItems>
  <pageFields count="3">
    <pageField fld="4" item="16" hier="-1"/>
    <pageField fld="5" hier="-1"/>
    <pageField fld="3" item="3" hier="-1"/>
  </pageFields>
  <dataFields count="1">
    <dataField name="Body " fld="2" baseField="1" baseItem="24"/>
  </dataFields>
  <formats count="20">
    <format dxfId="32448">
      <pivotArea field="1" type="button" dataOnly="0" labelOnly="1" outline="0" axis="axisRow" fieldPosition="0"/>
    </format>
    <format dxfId="32447">
      <pivotArea field="4" type="button" dataOnly="0" labelOnly="1" outline="0" axis="axisPage" fieldPosition="0"/>
    </format>
    <format dxfId="32446">
      <pivotArea field="3" type="button" dataOnly="0" labelOnly="1" outline="0" axis="axisPage" fieldPosition="2"/>
    </format>
    <format dxfId="32445">
      <pivotArea outline="0" collapsedLevelsAreSubtotals="1" fieldPosition="0"/>
    </format>
    <format dxfId="32444">
      <pivotArea dataOnly="0" labelOnly="1" outline="0" axis="axisValues" fieldPosition="0"/>
    </format>
    <format dxfId="32443">
      <pivotArea field="4" type="button" dataOnly="0" labelOnly="1" outline="0" axis="axisPage" fieldPosition="0"/>
    </format>
    <format dxfId="3244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441">
      <pivotArea field="3" type="button" dataOnly="0" labelOnly="1" outline="0" axis="axisPage" fieldPosition="2"/>
    </format>
    <format dxfId="3244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439">
      <pivotArea field="5" type="button" dataOnly="0" labelOnly="1" outline="0" axis="axisPage" fieldPosition="1"/>
    </format>
    <format dxfId="32438">
      <pivotArea type="all" dataOnly="0" outline="0" fieldPosition="0"/>
    </format>
    <format dxfId="32437">
      <pivotArea outline="0" collapsedLevelsAreSubtotals="1" fieldPosition="0"/>
    </format>
    <format dxfId="32436">
      <pivotArea field="1" type="button" dataOnly="0" labelOnly="1" outline="0" axis="axisRow" fieldPosition="0"/>
    </format>
    <format dxfId="32435">
      <pivotArea dataOnly="0" labelOnly="1" fieldPosition="0">
        <references count="1">
          <reference field="1" count="5">
            <x v="10"/>
            <x v="23"/>
            <x v="24"/>
            <x v="40"/>
            <x v="41"/>
          </reference>
        </references>
      </pivotArea>
    </format>
    <format dxfId="32434">
      <pivotArea dataOnly="0" labelOnly="1" outline="0" axis="axisValues" fieldPosition="0"/>
    </format>
    <format dxfId="32433">
      <pivotArea type="all" dataOnly="0" outline="0" fieldPosition="0"/>
    </format>
    <format dxfId="32432">
      <pivotArea outline="0" collapsedLevelsAreSubtotals="1" fieldPosition="0"/>
    </format>
    <format dxfId="32431">
      <pivotArea field="1" type="button" dataOnly="0" labelOnly="1" outline="0" axis="axisRow" fieldPosition="0"/>
    </format>
    <format dxfId="32430">
      <pivotArea dataOnly="0" labelOnly="1" fieldPosition="0">
        <references count="1">
          <reference field="1" count="5">
            <x v="10"/>
            <x v="23"/>
            <x v="24"/>
            <x v="40"/>
            <x v="41"/>
          </reference>
        </references>
      </pivotArea>
    </format>
    <format dxfId="3242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9047CD-8EFC-4D46-995C-9F907C90BE62}" name="PivotTable4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R13:D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hier="-1"/>
    <pageField fld="3" item="28" hier="-1"/>
  </pageFields>
  <dataFields count="1">
    <dataField name="Body " fld="2" baseField="1" baseItem="24"/>
  </dataFields>
  <formats count="16">
    <format dxfId="32464">
      <pivotArea field="1" type="button" dataOnly="0" labelOnly="1" outline="0" axis="axisRow" fieldPosition="0"/>
    </format>
    <format dxfId="32463">
      <pivotArea field="4" type="button" dataOnly="0" labelOnly="1" outline="0" axis="axisPage" fieldPosition="0"/>
    </format>
    <format dxfId="32462">
      <pivotArea field="3" type="button" dataOnly="0" labelOnly="1" outline="0" axis="axisPage" fieldPosition="2"/>
    </format>
    <format dxfId="32461">
      <pivotArea outline="0" collapsedLevelsAreSubtotals="1" fieldPosition="0"/>
    </format>
    <format dxfId="32460">
      <pivotArea dataOnly="0" labelOnly="1" outline="0" axis="axisValues" fieldPosition="0"/>
    </format>
    <format dxfId="32459">
      <pivotArea field="4" type="button" dataOnly="0" labelOnly="1" outline="0" axis="axisPage" fieldPosition="0"/>
    </format>
    <format dxfId="3245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457">
      <pivotArea field="3" type="button" dataOnly="0" labelOnly="1" outline="0" axis="axisPage" fieldPosition="2"/>
    </format>
    <format dxfId="3245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455">
      <pivotArea field="5" type="button" dataOnly="0" labelOnly="1" outline="0" axis="axisPage" fieldPosition="1"/>
    </format>
    <format dxfId="32454">
      <pivotArea type="all" dataOnly="0" outline="0" fieldPosition="0"/>
    </format>
    <format dxfId="32453">
      <pivotArea field="1" type="button" dataOnly="0" labelOnly="1" outline="0" axis="axisRow" fieldPosition="0"/>
    </format>
    <format dxfId="32452">
      <pivotArea dataOnly="0" labelOnly="1" outline="0" axis="axisValues" fieldPosition="0"/>
    </format>
    <format dxfId="32451">
      <pivotArea type="all" dataOnly="0" outline="0" fieldPosition="0"/>
    </format>
    <format dxfId="32450">
      <pivotArea field="1" type="button" dataOnly="0" labelOnly="1" outline="0" axis="axisRow" fieldPosition="0"/>
    </format>
    <format dxfId="3244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E86DCD-F580-4EE9-B655-3FEC2BEBA303}" name="PivotTable4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T13:A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hier="-1"/>
    <pageField fld="3" item="9" hier="-1"/>
  </pageFields>
  <dataFields count="1">
    <dataField name="Body " fld="2" baseField="1" baseItem="24"/>
  </dataFields>
  <formats count="20">
    <format dxfId="32484">
      <pivotArea field="1" type="button" dataOnly="0" labelOnly="1" outline="0" axis="axisRow" fieldPosition="0"/>
    </format>
    <format dxfId="32483">
      <pivotArea field="4" type="button" dataOnly="0" labelOnly="1" outline="0" axis="axisPage" fieldPosition="0"/>
    </format>
    <format dxfId="32482">
      <pivotArea field="3" type="button" dataOnly="0" labelOnly="1" outline="0" axis="axisPage" fieldPosition="2"/>
    </format>
    <format dxfId="32481">
      <pivotArea outline="0" collapsedLevelsAreSubtotals="1" fieldPosition="0"/>
    </format>
    <format dxfId="32480">
      <pivotArea dataOnly="0" labelOnly="1" outline="0" axis="axisValues" fieldPosition="0"/>
    </format>
    <format dxfId="32479">
      <pivotArea field="4" type="button" dataOnly="0" labelOnly="1" outline="0" axis="axisPage" fieldPosition="0"/>
    </format>
    <format dxfId="3247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477">
      <pivotArea field="3" type="button" dataOnly="0" labelOnly="1" outline="0" axis="axisPage" fieldPosition="2"/>
    </format>
    <format dxfId="3247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475">
      <pivotArea field="5" type="button" dataOnly="0" labelOnly="1" outline="0" axis="axisPage" fieldPosition="1"/>
    </format>
    <format dxfId="32474">
      <pivotArea type="all" dataOnly="0" outline="0" fieldPosition="0"/>
    </format>
    <format dxfId="32473">
      <pivotArea outline="0" collapsedLevelsAreSubtotals="1" fieldPosition="0"/>
    </format>
    <format dxfId="32472">
      <pivotArea field="1" type="button" dataOnly="0" labelOnly="1" outline="0" axis="axisRow" fieldPosition="0"/>
    </format>
    <format dxfId="32471">
      <pivotArea dataOnly="0" labelOnly="1" fieldPosition="0">
        <references count="1">
          <reference field="1" count="5">
            <x v="10"/>
            <x v="23"/>
            <x v="24"/>
            <x v="40"/>
            <x v="50"/>
          </reference>
        </references>
      </pivotArea>
    </format>
    <format dxfId="32470">
      <pivotArea dataOnly="0" labelOnly="1" outline="0" axis="axisValues" fieldPosition="0"/>
    </format>
    <format dxfId="32469">
      <pivotArea type="all" dataOnly="0" outline="0" fieldPosition="0"/>
    </format>
    <format dxfId="32468">
      <pivotArea outline="0" collapsedLevelsAreSubtotals="1" fieldPosition="0"/>
    </format>
    <format dxfId="32467">
      <pivotArea field="1" type="button" dataOnly="0" labelOnly="1" outline="0" axis="axisRow" fieldPosition="0"/>
    </format>
    <format dxfId="32466">
      <pivotArea dataOnly="0" labelOnly="1" fieldPosition="0">
        <references count="1">
          <reference field="1" count="5">
            <x v="10"/>
            <x v="23"/>
            <x v="24"/>
            <x v="40"/>
            <x v="50"/>
          </reference>
        </references>
      </pivotArea>
    </format>
    <format dxfId="3246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E7C58A-1D70-41CD-B16C-F16A49386277}" name="PivotTable5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H13:C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hier="-1"/>
    <pageField fld="3" item="19" hier="-1"/>
  </pageFields>
  <dataFields count="1">
    <dataField name="Body " fld="2" baseField="1" baseItem="24"/>
  </dataFields>
  <formats count="16">
    <format dxfId="32500">
      <pivotArea field="1" type="button" dataOnly="0" labelOnly="1" outline="0" axis="axisRow" fieldPosition="0"/>
    </format>
    <format dxfId="32499">
      <pivotArea field="4" type="button" dataOnly="0" labelOnly="1" outline="0" axis="axisPage" fieldPosition="0"/>
    </format>
    <format dxfId="32498">
      <pivotArea field="3" type="button" dataOnly="0" labelOnly="1" outline="0" axis="axisPage" fieldPosition="2"/>
    </format>
    <format dxfId="32497">
      <pivotArea outline="0" collapsedLevelsAreSubtotals="1" fieldPosition="0"/>
    </format>
    <format dxfId="32496">
      <pivotArea dataOnly="0" labelOnly="1" outline="0" axis="axisValues" fieldPosition="0"/>
    </format>
    <format dxfId="32495">
      <pivotArea field="4" type="button" dataOnly="0" labelOnly="1" outline="0" axis="axisPage" fieldPosition="0"/>
    </format>
    <format dxfId="3249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2493">
      <pivotArea field="3" type="button" dataOnly="0" labelOnly="1" outline="0" axis="axisPage" fieldPosition="2"/>
    </format>
    <format dxfId="3249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2491">
      <pivotArea field="5" type="button" dataOnly="0" labelOnly="1" outline="0" axis="axisPage" fieldPosition="1"/>
    </format>
    <format dxfId="32490">
      <pivotArea type="all" dataOnly="0" outline="0" fieldPosition="0"/>
    </format>
    <format dxfId="32489">
      <pivotArea field="1" type="button" dataOnly="0" labelOnly="1" outline="0" axis="axisRow" fieldPosition="0"/>
    </format>
    <format dxfId="32488">
      <pivotArea dataOnly="0" labelOnly="1" outline="0" axis="axisValues" fieldPosition="0"/>
    </format>
    <format dxfId="32487">
      <pivotArea type="all" dataOnly="0" outline="0" fieldPosition="0"/>
    </format>
    <format dxfId="32486">
      <pivotArea field="1" type="button" dataOnly="0" labelOnly="1" outline="0" axis="axisRow" fieldPosition="0"/>
    </format>
    <format dxfId="3248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D7F985-6377-45CE-8997-DEC73C952EB6}" name="PivotTable11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L13:A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15" hier="-1"/>
    <pageField fld="3" item="7" hier="-1"/>
  </pageFields>
  <dataFields count="1">
    <dataField name="Body " fld="2" baseField="1" baseItem="24"/>
  </dataFields>
  <formats count="13">
    <format dxfId="31544">
      <pivotArea field="1" type="button" dataOnly="0" labelOnly="1" outline="0" axis="axisRow" fieldPosition="0"/>
    </format>
    <format dxfId="31543">
      <pivotArea field="4" type="button" dataOnly="0" labelOnly="1" outline="0" axis="axisPage" fieldPosition="0"/>
    </format>
    <format dxfId="31542">
      <pivotArea field="3" type="button" dataOnly="0" labelOnly="1" outline="0" axis="axisPage" fieldPosition="2"/>
    </format>
    <format dxfId="31541">
      <pivotArea outline="0" collapsedLevelsAreSubtotals="1" fieldPosition="0"/>
    </format>
    <format dxfId="31540">
      <pivotArea dataOnly="0" labelOnly="1" outline="0" axis="axisValues" fieldPosition="0"/>
    </format>
    <format dxfId="31539">
      <pivotArea field="4" type="button" dataOnly="0" labelOnly="1" outline="0" axis="axisPage" fieldPosition="0"/>
    </format>
    <format dxfId="3153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537">
      <pivotArea field="3" type="button" dataOnly="0" labelOnly="1" outline="0" axis="axisPage" fieldPosition="2"/>
    </format>
    <format dxfId="3153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535">
      <pivotArea field="5" type="button" dataOnly="0" labelOnly="1" outline="0" axis="axisPage" fieldPosition="1"/>
    </format>
    <format dxfId="31534">
      <pivotArea type="all" dataOnly="0" outline="0" fieldPosition="0"/>
    </format>
    <format dxfId="31533">
      <pivotArea field="1" type="button" dataOnly="0" labelOnly="1" outline="0" axis="axisRow" fieldPosition="0"/>
    </format>
    <format dxfId="3153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72D440-4DE5-459F-93B4-ADE7698DEEC2}" name="PivotTable9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P13:A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15" hier="-1"/>
    <pageField fld="3" item="8" hier="-1"/>
  </pageFields>
  <dataFields count="1">
    <dataField name="Body " fld="2" baseField="1" baseItem="24"/>
  </dataFields>
  <formats count="13">
    <format dxfId="31557">
      <pivotArea field="1" type="button" dataOnly="0" labelOnly="1" outline="0" axis="axisRow" fieldPosition="0"/>
    </format>
    <format dxfId="31556">
      <pivotArea field="4" type="button" dataOnly="0" labelOnly="1" outline="0" axis="axisPage" fieldPosition="0"/>
    </format>
    <format dxfId="31555">
      <pivotArea field="3" type="button" dataOnly="0" labelOnly="1" outline="0" axis="axisPage" fieldPosition="2"/>
    </format>
    <format dxfId="31554">
      <pivotArea outline="0" collapsedLevelsAreSubtotals="1" fieldPosition="0"/>
    </format>
    <format dxfId="31553">
      <pivotArea dataOnly="0" labelOnly="1" outline="0" axis="axisValues" fieldPosition="0"/>
    </format>
    <format dxfId="31552">
      <pivotArea field="4" type="button" dataOnly="0" labelOnly="1" outline="0" axis="axisPage" fieldPosition="0"/>
    </format>
    <format dxfId="3155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550">
      <pivotArea field="3" type="button" dataOnly="0" labelOnly="1" outline="0" axis="axisPage" fieldPosition="2"/>
    </format>
    <format dxfId="3154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548">
      <pivotArea field="5" type="button" dataOnly="0" labelOnly="1" outline="0" axis="axisPage" fieldPosition="1"/>
    </format>
    <format dxfId="31547">
      <pivotArea type="all" dataOnly="0" outline="0" fieldPosition="0"/>
    </format>
    <format dxfId="31546">
      <pivotArea field="1" type="button" dataOnly="0" labelOnly="1" outline="0" axis="axisRow" fieldPosition="0"/>
    </format>
    <format dxfId="3154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8BA8FB-BD42-4D92-B46A-7C29B2C10C5B}" name="PivotTable9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N13:O20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h="1" x="9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h="1" x="8"/>
        <item h="1" m="1" x="32"/>
        <item h="1" x="4"/>
        <item h="1" m="1" x="14"/>
        <item h="1"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7">
    <i>
      <x v="10"/>
    </i>
    <i>
      <x v="22"/>
    </i>
    <i>
      <x v="40"/>
    </i>
    <i>
      <x v="41"/>
    </i>
    <i>
      <x v="23"/>
    </i>
    <i>
      <x v="24"/>
    </i>
    <i>
      <x v="50"/>
    </i>
  </rowItems>
  <colItems count="1">
    <i/>
  </colItems>
  <pageFields count="3">
    <pageField fld="4" item="16" hier="-1"/>
    <pageField fld="5" item="15" hier="-1"/>
    <pageField fld="3" item="1" hier="-1"/>
  </pageFields>
  <dataFields count="1">
    <dataField name="Body " fld="2" baseField="1" baseItem="24"/>
  </dataFields>
  <formats count="14">
    <format dxfId="31571">
      <pivotArea field="1" type="button" dataOnly="0" labelOnly="1" outline="0" axis="axisRow" fieldPosition="0"/>
    </format>
    <format dxfId="31570">
      <pivotArea field="4" type="button" dataOnly="0" labelOnly="1" outline="0" axis="axisPage" fieldPosition="0"/>
    </format>
    <format dxfId="31569">
      <pivotArea field="3" type="button" dataOnly="0" labelOnly="1" outline="0" axis="axisPage" fieldPosition="2"/>
    </format>
    <format dxfId="31568">
      <pivotArea outline="0" collapsedLevelsAreSubtotals="1" fieldPosition="0"/>
    </format>
    <format dxfId="31567">
      <pivotArea dataOnly="0" labelOnly="1" outline="0" axis="axisValues" fieldPosition="0"/>
    </format>
    <format dxfId="31566">
      <pivotArea field="4" type="button" dataOnly="0" labelOnly="1" outline="0" axis="axisPage" fieldPosition="0"/>
    </format>
    <format dxfId="3156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564">
      <pivotArea field="3" type="button" dataOnly="0" labelOnly="1" outline="0" axis="axisPage" fieldPosition="2"/>
    </format>
    <format dxfId="3156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562">
      <pivotArea field="5" type="button" dataOnly="0" labelOnly="1" outline="0" axis="axisPage" fieldPosition="1"/>
    </format>
    <format dxfId="31561">
      <pivotArea type="all" dataOnly="0" outline="0" fieldPosition="0"/>
    </format>
    <format dxfId="31560">
      <pivotArea outline="0" collapsedLevelsAreSubtotals="1" fieldPosition="0"/>
    </format>
    <format dxfId="31559">
      <pivotArea field="1" type="button" dataOnly="0" labelOnly="1" outline="0" axis="axisRow" fieldPosition="0"/>
    </format>
    <format dxfId="3155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8683F7-3115-424D-8A7B-C093F1C43519}" name="PivotTable9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J13:B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15" hier="-1"/>
    <pageField fld="3" item="13" hier="-1"/>
  </pageFields>
  <dataFields count="1">
    <dataField name="Body " fld="2" baseField="1" baseItem="24"/>
  </dataFields>
  <formats count="13">
    <format dxfId="31584">
      <pivotArea field="1" type="button" dataOnly="0" labelOnly="1" outline="0" axis="axisRow" fieldPosition="0"/>
    </format>
    <format dxfId="31583">
      <pivotArea field="4" type="button" dataOnly="0" labelOnly="1" outline="0" axis="axisPage" fieldPosition="0"/>
    </format>
    <format dxfId="31582">
      <pivotArea field="3" type="button" dataOnly="0" labelOnly="1" outline="0" axis="axisPage" fieldPosition="2"/>
    </format>
    <format dxfId="31581">
      <pivotArea outline="0" collapsedLevelsAreSubtotals="1" fieldPosition="0"/>
    </format>
    <format dxfId="31580">
      <pivotArea dataOnly="0" labelOnly="1" outline="0" axis="axisValues" fieldPosition="0"/>
    </format>
    <format dxfId="31579">
      <pivotArea field="4" type="button" dataOnly="0" labelOnly="1" outline="0" axis="axisPage" fieldPosition="0"/>
    </format>
    <format dxfId="3157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577">
      <pivotArea field="3" type="button" dataOnly="0" labelOnly="1" outline="0" axis="axisPage" fieldPosition="2"/>
    </format>
    <format dxfId="3157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575">
      <pivotArea field="5" type="button" dataOnly="0" labelOnly="1" outline="0" axis="axisPage" fieldPosition="1"/>
    </format>
    <format dxfId="31574">
      <pivotArea type="all" dataOnly="0" outline="0" fieldPosition="0"/>
    </format>
    <format dxfId="31573">
      <pivotArea field="1" type="button" dataOnly="0" labelOnly="1" outline="0" axis="axisRow" fieldPosition="0"/>
    </format>
    <format dxfId="3157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9E230D-1F64-490F-B8CB-42C5C3CC9A6B}" name="PivotTable11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P13:C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15" hier="-1"/>
    <pageField fld="3" item="21" hier="-1"/>
  </pageFields>
  <dataFields count="1">
    <dataField name="Body " fld="2" baseField="1" baseItem="24"/>
  </dataFields>
  <formats count="13">
    <format dxfId="31597">
      <pivotArea field="1" type="button" dataOnly="0" labelOnly="1" outline="0" axis="axisRow" fieldPosition="0"/>
    </format>
    <format dxfId="31596">
      <pivotArea field="4" type="button" dataOnly="0" labelOnly="1" outline="0" axis="axisPage" fieldPosition="0"/>
    </format>
    <format dxfId="31595">
      <pivotArea field="3" type="button" dataOnly="0" labelOnly="1" outline="0" axis="axisPage" fieldPosition="2"/>
    </format>
    <format dxfId="31594">
      <pivotArea outline="0" collapsedLevelsAreSubtotals="1" fieldPosition="0"/>
    </format>
    <format dxfId="31593">
      <pivotArea dataOnly="0" labelOnly="1" outline="0" axis="axisValues" fieldPosition="0"/>
    </format>
    <format dxfId="31592">
      <pivotArea field="4" type="button" dataOnly="0" labelOnly="1" outline="0" axis="axisPage" fieldPosition="0"/>
    </format>
    <format dxfId="3159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590">
      <pivotArea field="3" type="button" dataOnly="0" labelOnly="1" outline="0" axis="axisPage" fieldPosition="2"/>
    </format>
    <format dxfId="3158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588">
      <pivotArea field="5" type="button" dataOnly="0" labelOnly="1" outline="0" axis="axisPage" fieldPosition="1"/>
    </format>
    <format dxfId="31587">
      <pivotArea type="all" dataOnly="0" outline="0" fieldPosition="0"/>
    </format>
    <format dxfId="31586">
      <pivotArea field="1" type="button" dataOnly="0" labelOnly="1" outline="0" axis="axisRow" fieldPosition="0"/>
    </format>
    <format dxfId="3158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993E53-E990-4296-8AAC-D68CE011A8BB}" name="PivotTable10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L13:C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15" hier="-1"/>
    <pageField fld="3" item="20" hier="-1"/>
  </pageFields>
  <dataFields count="1">
    <dataField name="Body " fld="2" baseField="1" baseItem="24"/>
  </dataFields>
  <formats count="13">
    <format dxfId="31610">
      <pivotArea field="1" type="button" dataOnly="0" labelOnly="1" outline="0" axis="axisRow" fieldPosition="0"/>
    </format>
    <format dxfId="31609">
      <pivotArea field="4" type="button" dataOnly="0" labelOnly="1" outline="0" axis="axisPage" fieldPosition="0"/>
    </format>
    <format dxfId="31608">
      <pivotArea field="3" type="button" dataOnly="0" labelOnly="1" outline="0" axis="axisPage" fieldPosition="2"/>
    </format>
    <format dxfId="31607">
      <pivotArea outline="0" collapsedLevelsAreSubtotals="1" fieldPosition="0"/>
    </format>
    <format dxfId="31606">
      <pivotArea dataOnly="0" labelOnly="1" outline="0" axis="axisValues" fieldPosition="0"/>
    </format>
    <format dxfId="31605">
      <pivotArea field="4" type="button" dataOnly="0" labelOnly="1" outline="0" axis="axisPage" fieldPosition="0"/>
    </format>
    <format dxfId="3160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603">
      <pivotArea field="3" type="button" dataOnly="0" labelOnly="1" outline="0" axis="axisPage" fieldPosition="2"/>
    </format>
    <format dxfId="3160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601">
      <pivotArea field="5" type="button" dataOnly="0" labelOnly="1" outline="0" axis="axisPage" fieldPosition="1"/>
    </format>
    <format dxfId="31600">
      <pivotArea type="all" dataOnly="0" outline="0" fieldPosition="0"/>
    </format>
    <format dxfId="31599">
      <pivotArea field="1" type="button" dataOnly="0" labelOnly="1" outline="0" axis="axisRow" fieldPosition="0"/>
    </format>
    <format dxfId="3159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2C5C86-EB66-4D30-9412-F3BCBE965F0C}" name="PivotTable10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7:D15" firstHeaderRow="0" firstDataRow="1" firstDataCol="1" rowPageCount="2" colPageCount="1"/>
  <pivotFields count="8">
    <pivotField dataField="1"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axis="axisPage" showAll="0">
      <items count="41">
        <item h="1" x="9"/>
        <item m="1" x="11"/>
        <item m="1" x="25"/>
        <item m="1" x="18"/>
        <item m="1" x="16"/>
        <item m="1" x="29"/>
        <item m="1" x="33"/>
        <item m="1" x="19"/>
        <item m="1" x="21"/>
        <item m="1" x="35"/>
        <item m="1" x="36"/>
        <item m="1" x="30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h="1" x="8"/>
        <item h="1" m="1" x="32"/>
        <item h="1" x="4"/>
        <item h="1" m="1" x="14"/>
        <item h="1"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 defaultSubtotal="0"/>
    <pivotField showAll="0" defaultSubtotal="0"/>
  </pivotFields>
  <rowFields count="1">
    <field x="1"/>
  </rowFields>
  <rowItems count="8">
    <i>
      <x v="40"/>
    </i>
    <i>
      <x v="10"/>
    </i>
    <i>
      <x v="22"/>
    </i>
    <i>
      <x v="41"/>
    </i>
    <i>
      <x v="23"/>
    </i>
    <i>
      <x v="24"/>
    </i>
    <i>
      <x v="50"/>
    </i>
    <i>
      <x v="92"/>
    </i>
  </rowItems>
  <colFields count="1">
    <field x="-2"/>
  </colFields>
  <colItems count="2">
    <i>
      <x/>
    </i>
    <i i="1">
      <x v="1"/>
    </i>
  </colItems>
  <pageFields count="2">
    <pageField fld="4" item="16" hier="-1"/>
    <pageField fld="5" item="15" hier="-1"/>
  </pageFields>
  <dataFields count="2">
    <dataField name="Počet turnajů" fld="0" subtotal="count" baseField="0" baseItem="0"/>
    <dataField name="Body " fld="2" baseField="0" baseItem="0"/>
  </dataFields>
  <formats count="18">
    <format dxfId="31628">
      <pivotArea field="1" type="button" dataOnly="0" labelOnly="1" outline="0" axis="axisRow" fieldPosition="0"/>
    </format>
    <format dxfId="316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1626">
      <pivotArea outline="0" collapsedLevelsAreSubtotals="1" fieldPosition="0"/>
    </format>
    <format dxfId="31625">
      <pivotArea field="1" type="button" dataOnly="0" labelOnly="1" outline="0" axis="axisRow" fieldPosition="0"/>
    </format>
    <format dxfId="3162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1623">
      <pivotArea field="1" type="button" dataOnly="0" labelOnly="1" outline="0" axis="axisRow" fieldPosition="0"/>
    </format>
    <format dxfId="3162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1621">
      <pivotArea field="4" type="button" dataOnly="0" labelOnly="1" outline="0" axis="axisPage" fieldPosition="0"/>
    </format>
    <format dxfId="31620">
      <pivotArea dataOnly="0" labelOnly="1" outline="0" fieldPosition="0">
        <references count="1">
          <reference field="4" count="1">
            <x v="5"/>
          </reference>
        </references>
      </pivotArea>
    </format>
    <format dxfId="31619">
      <pivotArea field="4" type="button" dataOnly="0" labelOnly="1" outline="0" axis="axisPage" fieldPosition="0"/>
    </format>
    <format dxfId="31618">
      <pivotArea field="4" type="button" dataOnly="0" labelOnly="1" outline="0" axis="axisPage" fieldPosition="0"/>
    </format>
    <format dxfId="31617">
      <pivotArea dataOnly="0" labelOnly="1" outline="0" fieldPosition="0">
        <references count="1">
          <reference field="4" count="1">
            <x v="1"/>
          </reference>
        </references>
      </pivotArea>
    </format>
    <format dxfId="31616">
      <pivotArea dataOnly="0" labelOnly="1" outline="0" fieldPosition="0">
        <references count="1">
          <reference field="4" count="1">
            <x v="1"/>
          </reference>
        </references>
      </pivotArea>
    </format>
    <format dxfId="31615">
      <pivotArea field="5" type="button" dataOnly="0" labelOnly="1" outline="0" axis="axisPage" fieldPosition="1"/>
    </format>
    <format dxfId="31614">
      <pivotArea type="all" dataOnly="0" outline="0" fieldPosition="0"/>
    </format>
    <format dxfId="31613">
      <pivotArea outline="0" collapsedLevelsAreSubtotals="1" fieldPosition="0"/>
    </format>
    <format dxfId="31612">
      <pivotArea field="1" type="button" dataOnly="0" labelOnly="1" outline="0" axis="axisRow" fieldPosition="0"/>
    </format>
    <format dxfId="3161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B5509B-8A38-4BA4-B6EF-34CB7C79F093}" name="PivotTable11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F13:D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15" hier="-1"/>
    <pageField fld="3" item="25" hier="-1"/>
  </pageFields>
  <dataFields count="1">
    <dataField name="Body " fld="2" baseField="1" baseItem="24"/>
  </dataFields>
  <formats count="13">
    <format dxfId="31641">
      <pivotArea field="1" type="button" dataOnly="0" labelOnly="1" outline="0" axis="axisRow" fieldPosition="0"/>
    </format>
    <format dxfId="31640">
      <pivotArea field="4" type="button" dataOnly="0" labelOnly="1" outline="0" axis="axisPage" fieldPosition="0"/>
    </format>
    <format dxfId="31639">
      <pivotArea field="3" type="button" dataOnly="0" labelOnly="1" outline="0" axis="axisPage" fieldPosition="2"/>
    </format>
    <format dxfId="31638">
      <pivotArea outline="0" collapsedLevelsAreSubtotals="1" fieldPosition="0"/>
    </format>
    <format dxfId="31637">
      <pivotArea dataOnly="0" labelOnly="1" outline="0" axis="axisValues" fieldPosition="0"/>
    </format>
    <format dxfId="31636">
      <pivotArea field="4" type="button" dataOnly="0" labelOnly="1" outline="0" axis="axisPage" fieldPosition="0"/>
    </format>
    <format dxfId="3163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634">
      <pivotArea field="3" type="button" dataOnly="0" labelOnly="1" outline="0" axis="axisPage" fieldPosition="2"/>
    </format>
    <format dxfId="3163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632">
      <pivotArea field="5" type="button" dataOnly="0" labelOnly="1" outline="0" axis="axisPage" fieldPosition="1"/>
    </format>
    <format dxfId="31631">
      <pivotArea type="all" dataOnly="0" outline="0" fieldPosition="0"/>
    </format>
    <format dxfId="31630">
      <pivotArea field="1" type="button" dataOnly="0" labelOnly="1" outline="0" axis="axisRow" fieldPosition="0"/>
    </format>
    <format dxfId="3162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A8FD47-594F-492A-AFE0-ECD4B7A53869}" name="PivotTable12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N13:B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15" hier="-1"/>
    <pageField fld="3" item="14" hier="-1"/>
  </pageFields>
  <dataFields count="1">
    <dataField name="Body " fld="2" baseField="1" baseItem="24"/>
  </dataFields>
  <formats count="13">
    <format dxfId="31654">
      <pivotArea field="1" type="button" dataOnly="0" labelOnly="1" outline="0" axis="axisRow" fieldPosition="0"/>
    </format>
    <format dxfId="31653">
      <pivotArea field="4" type="button" dataOnly="0" labelOnly="1" outline="0" axis="axisPage" fieldPosition="0"/>
    </format>
    <format dxfId="31652">
      <pivotArea field="3" type="button" dataOnly="0" labelOnly="1" outline="0" axis="axisPage" fieldPosition="2"/>
    </format>
    <format dxfId="31651">
      <pivotArea outline="0" collapsedLevelsAreSubtotals="1" fieldPosition="0"/>
    </format>
    <format dxfId="31650">
      <pivotArea dataOnly="0" labelOnly="1" outline="0" axis="axisValues" fieldPosition="0"/>
    </format>
    <format dxfId="31649">
      <pivotArea field="4" type="button" dataOnly="0" labelOnly="1" outline="0" axis="axisPage" fieldPosition="0"/>
    </format>
    <format dxfId="3164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647">
      <pivotArea field="3" type="button" dataOnly="0" labelOnly="1" outline="0" axis="axisPage" fieldPosition="2"/>
    </format>
    <format dxfId="3164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645">
      <pivotArea field="5" type="button" dataOnly="0" labelOnly="1" outline="0" axis="axisPage" fieldPosition="1"/>
    </format>
    <format dxfId="31644">
      <pivotArea type="all" dataOnly="0" outline="0" fieldPosition="0"/>
    </format>
    <format dxfId="31643">
      <pivotArea field="1" type="button" dataOnly="0" labelOnly="1" outline="0" axis="axisRow" fieldPosition="0"/>
    </format>
    <format dxfId="3164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70B096-7CCF-4213-A91D-DBE1D2E8FF9C}" name="PivotTable10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Z13:C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15" hier="-1"/>
    <pageField fld="3" item="17" hier="-1"/>
  </pageFields>
  <dataFields count="1">
    <dataField name="Body " fld="2" baseField="1" baseItem="24"/>
  </dataFields>
  <formats count="13">
    <format dxfId="31667">
      <pivotArea field="1" type="button" dataOnly="0" labelOnly="1" outline="0" axis="axisRow" fieldPosition="0"/>
    </format>
    <format dxfId="31666">
      <pivotArea field="4" type="button" dataOnly="0" labelOnly="1" outline="0" axis="axisPage" fieldPosition="0"/>
    </format>
    <format dxfId="31665">
      <pivotArea field="3" type="button" dataOnly="0" labelOnly="1" outline="0" axis="axisPage" fieldPosition="2"/>
    </format>
    <format dxfId="31664">
      <pivotArea outline="0" collapsedLevelsAreSubtotals="1" fieldPosition="0"/>
    </format>
    <format dxfId="31663">
      <pivotArea dataOnly="0" labelOnly="1" outline="0" axis="axisValues" fieldPosition="0"/>
    </format>
    <format dxfId="31662">
      <pivotArea field="4" type="button" dataOnly="0" labelOnly="1" outline="0" axis="axisPage" fieldPosition="0"/>
    </format>
    <format dxfId="3166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660">
      <pivotArea field="3" type="button" dataOnly="0" labelOnly="1" outline="0" axis="axisPage" fieldPosition="2"/>
    </format>
    <format dxfId="3165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658">
      <pivotArea field="5" type="button" dataOnly="0" labelOnly="1" outline="0" axis="axisPage" fieldPosition="1"/>
    </format>
    <format dxfId="31657">
      <pivotArea type="all" dataOnly="0" outline="0" fieldPosition="0"/>
    </format>
    <format dxfId="31656">
      <pivotArea field="1" type="button" dataOnly="0" labelOnly="1" outline="0" axis="axisRow" fieldPosition="0"/>
    </format>
    <format dxfId="3165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A25200-CD2D-4278-B8D8-4642DC269911}" name="PivotTable9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Z13:E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15" hier="-1"/>
    <pageField fld="3" item="31" hier="-1"/>
  </pageFields>
  <dataFields count="1">
    <dataField name="Body " fld="2" baseField="1" baseItem="24"/>
  </dataFields>
  <formats count="13">
    <format dxfId="31680">
      <pivotArea field="1" type="button" dataOnly="0" labelOnly="1" outline="0" axis="axisRow" fieldPosition="0"/>
    </format>
    <format dxfId="31679">
      <pivotArea field="4" type="button" dataOnly="0" labelOnly="1" outline="0" axis="axisPage" fieldPosition="0"/>
    </format>
    <format dxfId="31678">
      <pivotArea field="3" type="button" dataOnly="0" labelOnly="1" outline="0" axis="axisPage" fieldPosition="2"/>
    </format>
    <format dxfId="31677">
      <pivotArea outline="0" collapsedLevelsAreSubtotals="1" fieldPosition="0"/>
    </format>
    <format dxfId="31676">
      <pivotArea dataOnly="0" labelOnly="1" outline="0" axis="axisValues" fieldPosition="0"/>
    </format>
    <format dxfId="31675">
      <pivotArea field="4" type="button" dataOnly="0" labelOnly="1" outline="0" axis="axisPage" fieldPosition="0"/>
    </format>
    <format dxfId="3167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673">
      <pivotArea field="3" type="button" dataOnly="0" labelOnly="1" outline="0" axis="axisPage" fieldPosition="2"/>
    </format>
    <format dxfId="3167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671">
      <pivotArea field="5" type="button" dataOnly="0" labelOnly="1" outline="0" axis="axisPage" fieldPosition="1"/>
    </format>
    <format dxfId="31670">
      <pivotArea type="all" dataOnly="0" outline="0" fieldPosition="0"/>
    </format>
    <format dxfId="31669">
      <pivotArea field="1" type="button" dataOnly="0" labelOnly="1" outline="0" axis="axisRow" fieldPosition="0"/>
    </format>
    <format dxfId="3166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D7B7AA-86BA-41D1-B9D8-5FBA900C0AC8}" name="PivotTable9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V13:D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15" hier="-1"/>
    <pageField fld="3" item="30" hier="-1"/>
  </pageFields>
  <dataFields count="1">
    <dataField name="Body " fld="2" baseField="1" baseItem="24"/>
  </dataFields>
  <formats count="13">
    <format dxfId="31693">
      <pivotArea field="1" type="button" dataOnly="0" labelOnly="1" outline="0" axis="axisRow" fieldPosition="0"/>
    </format>
    <format dxfId="31692">
      <pivotArea field="4" type="button" dataOnly="0" labelOnly="1" outline="0" axis="axisPage" fieldPosition="0"/>
    </format>
    <format dxfId="31691">
      <pivotArea field="3" type="button" dataOnly="0" labelOnly="1" outline="0" axis="axisPage" fieldPosition="2"/>
    </format>
    <format dxfId="31690">
      <pivotArea outline="0" collapsedLevelsAreSubtotals="1" fieldPosition="0"/>
    </format>
    <format dxfId="31689">
      <pivotArea dataOnly="0" labelOnly="1" outline="0" axis="axisValues" fieldPosition="0"/>
    </format>
    <format dxfId="31688">
      <pivotArea field="4" type="button" dataOnly="0" labelOnly="1" outline="0" axis="axisPage" fieldPosition="0"/>
    </format>
    <format dxfId="3168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686">
      <pivotArea field="3" type="button" dataOnly="0" labelOnly="1" outline="0" axis="axisPage" fieldPosition="2"/>
    </format>
    <format dxfId="3168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684">
      <pivotArea field="5" type="button" dataOnly="0" labelOnly="1" outline="0" axis="axisPage" fieldPosition="1"/>
    </format>
    <format dxfId="31683">
      <pivotArea type="all" dataOnly="0" outline="0" fieldPosition="0"/>
    </format>
    <format dxfId="31682">
      <pivotArea field="1" type="button" dataOnly="0" labelOnly="1" outline="0" axis="axisRow" fieldPosition="0"/>
    </format>
    <format dxfId="3168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9F6F65-BA2D-43C8-B0B8-C2FEE85B6A2A}" name="PivotTable11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X13:C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15" hier="-1"/>
    <pageField fld="3" item="23" hier="-1"/>
  </pageFields>
  <dataFields count="1">
    <dataField name="Body " fld="2" baseField="1" baseItem="24"/>
  </dataFields>
  <formats count="13">
    <format dxfId="31706">
      <pivotArea field="1" type="button" dataOnly="0" labelOnly="1" outline="0" axis="axisRow" fieldPosition="0"/>
    </format>
    <format dxfId="31705">
      <pivotArea field="4" type="button" dataOnly="0" labelOnly="1" outline="0" axis="axisPage" fieldPosition="0"/>
    </format>
    <format dxfId="31704">
      <pivotArea field="3" type="button" dataOnly="0" labelOnly="1" outline="0" axis="axisPage" fieldPosition="2"/>
    </format>
    <format dxfId="31703">
      <pivotArea outline="0" collapsedLevelsAreSubtotals="1" fieldPosition="0"/>
    </format>
    <format dxfId="31702">
      <pivotArea dataOnly="0" labelOnly="1" outline="0" axis="axisValues" fieldPosition="0"/>
    </format>
    <format dxfId="31701">
      <pivotArea field="4" type="button" dataOnly="0" labelOnly="1" outline="0" axis="axisPage" fieldPosition="0"/>
    </format>
    <format dxfId="3170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699">
      <pivotArea field="3" type="button" dataOnly="0" labelOnly="1" outline="0" axis="axisPage" fieldPosition="2"/>
    </format>
    <format dxfId="3169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697">
      <pivotArea field="5" type="button" dataOnly="0" labelOnly="1" outline="0" axis="axisPage" fieldPosition="1"/>
    </format>
    <format dxfId="31696">
      <pivotArea type="all" dataOnly="0" outline="0" fieldPosition="0"/>
    </format>
    <format dxfId="31695">
      <pivotArea field="1" type="button" dataOnly="0" labelOnly="1" outline="0" axis="axisRow" fieldPosition="0"/>
    </format>
    <format dxfId="3169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B1A482-5A5E-414B-A238-017F76A2A361}" name="PivotTable11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D13:AE18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5">
    <i>
      <x v="40"/>
    </i>
    <i>
      <x v="10"/>
    </i>
    <i>
      <x v="92"/>
    </i>
    <i>
      <x v="23"/>
    </i>
    <i>
      <x v="41"/>
    </i>
  </rowItems>
  <colItems count="1">
    <i/>
  </colItems>
  <pageFields count="3">
    <pageField fld="4" item="16" hier="-1"/>
    <pageField fld="5" item="15" hier="-1"/>
    <pageField fld="3" item="5" hier="-1"/>
  </pageFields>
  <dataFields count="1">
    <dataField name="Body " fld="2" baseField="1" baseItem="24"/>
  </dataFields>
  <formats count="13">
    <format dxfId="31719">
      <pivotArea field="1" type="button" dataOnly="0" labelOnly="1" outline="0" axis="axisRow" fieldPosition="0"/>
    </format>
    <format dxfId="31718">
      <pivotArea field="4" type="button" dataOnly="0" labelOnly="1" outline="0" axis="axisPage" fieldPosition="0"/>
    </format>
    <format dxfId="31717">
      <pivotArea field="3" type="button" dataOnly="0" labelOnly="1" outline="0" axis="axisPage" fieldPosition="2"/>
    </format>
    <format dxfId="31716">
      <pivotArea outline="0" collapsedLevelsAreSubtotals="1" fieldPosition="0"/>
    </format>
    <format dxfId="31715">
      <pivotArea dataOnly="0" labelOnly="1" outline="0" axis="axisValues" fieldPosition="0"/>
    </format>
    <format dxfId="31714">
      <pivotArea field="4" type="button" dataOnly="0" labelOnly="1" outline="0" axis="axisPage" fieldPosition="0"/>
    </format>
    <format dxfId="3171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712">
      <pivotArea field="3" type="button" dataOnly="0" labelOnly="1" outline="0" axis="axisPage" fieldPosition="2"/>
    </format>
    <format dxfId="3171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710">
      <pivotArea field="5" type="button" dataOnly="0" labelOnly="1" outline="0" axis="axisPage" fieldPosition="1"/>
    </format>
    <format dxfId="31709">
      <pivotArea type="all" dataOnly="0" outline="0" fieldPosition="0"/>
    </format>
    <format dxfId="31708">
      <pivotArea field="1" type="button" dataOnly="0" labelOnly="1" outline="0" axis="axisRow" fieldPosition="0"/>
    </format>
    <format dxfId="3170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45D37-3DB8-4825-85F7-284E99A99012}" name="PivotTable10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R13: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15" hier="-1"/>
    <pageField fld="3" item="2" hier="-1"/>
  </pageFields>
  <dataFields count="1">
    <dataField name="Body " fld="2" baseField="1" baseItem="24"/>
  </dataFields>
  <formats count="13">
    <format dxfId="31732">
      <pivotArea field="1" type="button" dataOnly="0" labelOnly="1" outline="0" axis="axisRow" fieldPosition="0"/>
    </format>
    <format dxfId="31731">
      <pivotArea field="4" type="button" dataOnly="0" labelOnly="1" outline="0" axis="axisPage" fieldPosition="0"/>
    </format>
    <format dxfId="31730">
      <pivotArea field="3" type="button" dataOnly="0" labelOnly="1" outline="0" axis="axisPage" fieldPosition="2"/>
    </format>
    <format dxfId="31729">
      <pivotArea outline="0" collapsedLevelsAreSubtotals="1" fieldPosition="0"/>
    </format>
    <format dxfId="31728">
      <pivotArea dataOnly="0" labelOnly="1" outline="0" axis="axisValues" fieldPosition="0"/>
    </format>
    <format dxfId="31727">
      <pivotArea field="4" type="button" dataOnly="0" labelOnly="1" outline="0" axis="axisPage" fieldPosition="0"/>
    </format>
    <format dxfId="3172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725">
      <pivotArea field="3" type="button" dataOnly="0" labelOnly="1" outline="0" axis="axisPage" fieldPosition="2"/>
    </format>
    <format dxfId="3172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723">
      <pivotArea field="5" type="button" dataOnly="0" labelOnly="1" outline="0" axis="axisPage" fieldPosition="1"/>
    </format>
    <format dxfId="31722">
      <pivotArea type="all" dataOnly="0" outline="0" fieldPosition="0"/>
    </format>
    <format dxfId="31721">
      <pivotArea field="1" type="button" dataOnly="0" labelOnly="1" outline="0" axis="axisRow" fieldPosition="0"/>
    </format>
    <format dxfId="3172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D29017-1169-4794-974D-28166D548DFA}" name="PivotTable9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V13:B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15" hier="-1"/>
    <pageField fld="3" item="16" hier="-1"/>
  </pageFields>
  <dataFields count="1">
    <dataField name="Body " fld="2" baseField="1" baseItem="24"/>
  </dataFields>
  <formats count="13">
    <format dxfId="31745">
      <pivotArea field="1" type="button" dataOnly="0" labelOnly="1" outline="0" axis="axisRow" fieldPosition="0"/>
    </format>
    <format dxfId="31744">
      <pivotArea field="4" type="button" dataOnly="0" labelOnly="1" outline="0" axis="axisPage" fieldPosition="0"/>
    </format>
    <format dxfId="31743">
      <pivotArea field="3" type="button" dataOnly="0" labelOnly="1" outline="0" axis="axisPage" fieldPosition="2"/>
    </format>
    <format dxfId="31742">
      <pivotArea outline="0" collapsedLevelsAreSubtotals="1" fieldPosition="0"/>
    </format>
    <format dxfId="31741">
      <pivotArea dataOnly="0" labelOnly="1" outline="0" axis="axisValues" fieldPosition="0"/>
    </format>
    <format dxfId="31740">
      <pivotArea field="4" type="button" dataOnly="0" labelOnly="1" outline="0" axis="axisPage" fieldPosition="0"/>
    </format>
    <format dxfId="3173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738">
      <pivotArea field="3" type="button" dataOnly="0" labelOnly="1" outline="0" axis="axisPage" fieldPosition="2"/>
    </format>
    <format dxfId="3173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736">
      <pivotArea field="5" type="button" dataOnly="0" labelOnly="1" outline="0" axis="axisPage" fieldPosition="1"/>
    </format>
    <format dxfId="31735">
      <pivotArea type="all" dataOnly="0" outline="0" fieldPosition="0"/>
    </format>
    <format dxfId="31734">
      <pivotArea field="1" type="button" dataOnly="0" labelOnly="1" outline="0" axis="axisRow" fieldPosition="0"/>
    </format>
    <format dxfId="3173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4DD0A8-9CC7-45BD-855C-B590576F23BF}" name="PivotTable10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F13:B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15" hier="-1"/>
    <pageField fld="3" item="12" hier="-1"/>
  </pageFields>
  <dataFields count="1">
    <dataField name="Body " fld="2" baseField="1" baseItem="24"/>
  </dataFields>
  <formats count="13">
    <format dxfId="31758">
      <pivotArea field="1" type="button" dataOnly="0" labelOnly="1" outline="0" axis="axisRow" fieldPosition="0"/>
    </format>
    <format dxfId="31757">
      <pivotArea field="4" type="button" dataOnly="0" labelOnly="1" outline="0" axis="axisPage" fieldPosition="0"/>
    </format>
    <format dxfId="31756">
      <pivotArea field="3" type="button" dataOnly="0" labelOnly="1" outline="0" axis="axisPage" fieldPosition="2"/>
    </format>
    <format dxfId="31755">
      <pivotArea outline="0" collapsedLevelsAreSubtotals="1" fieldPosition="0"/>
    </format>
    <format dxfId="31754">
      <pivotArea dataOnly="0" labelOnly="1" outline="0" axis="axisValues" fieldPosition="0"/>
    </format>
    <format dxfId="31753">
      <pivotArea field="4" type="button" dataOnly="0" labelOnly="1" outline="0" axis="axisPage" fieldPosition="0"/>
    </format>
    <format dxfId="3175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751">
      <pivotArea field="3" type="button" dataOnly="0" labelOnly="1" outline="0" axis="axisPage" fieldPosition="2"/>
    </format>
    <format dxfId="3175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749">
      <pivotArea field="5" type="button" dataOnly="0" labelOnly="1" outline="0" axis="axisPage" fieldPosition="1"/>
    </format>
    <format dxfId="31748">
      <pivotArea type="all" dataOnly="0" outline="0" fieldPosition="0"/>
    </format>
    <format dxfId="31747">
      <pivotArea field="1" type="button" dataOnly="0" labelOnly="1" outline="0" axis="axisRow" fieldPosition="0"/>
    </format>
    <format dxfId="3174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41049-D03A-4D72-9F0E-B04654562D0D}" name="PivotTable11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Z13:AA20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7">
    <i>
      <x v="40"/>
    </i>
    <i>
      <x v="10"/>
    </i>
    <i>
      <x v="22"/>
    </i>
    <i>
      <x v="23"/>
    </i>
    <i>
      <x v="41"/>
    </i>
    <i>
      <x v="24"/>
    </i>
    <i>
      <x v="50"/>
    </i>
  </rowItems>
  <colItems count="1">
    <i/>
  </colItems>
  <pageFields count="3">
    <pageField fld="4" item="16" hier="-1"/>
    <pageField fld="5" item="15" hier="-1"/>
    <pageField fld="3" item="4" hier="-1"/>
  </pageFields>
  <dataFields count="1">
    <dataField name="Body " fld="2" baseField="1" baseItem="24"/>
  </dataFields>
  <formats count="13">
    <format dxfId="31771">
      <pivotArea field="1" type="button" dataOnly="0" labelOnly="1" outline="0" axis="axisRow" fieldPosition="0"/>
    </format>
    <format dxfId="31770">
      <pivotArea field="4" type="button" dataOnly="0" labelOnly="1" outline="0" axis="axisPage" fieldPosition="0"/>
    </format>
    <format dxfId="31769">
      <pivotArea field="3" type="button" dataOnly="0" labelOnly="1" outline="0" axis="axisPage" fieldPosition="2"/>
    </format>
    <format dxfId="31768">
      <pivotArea outline="0" collapsedLevelsAreSubtotals="1" fieldPosition="0"/>
    </format>
    <format dxfId="31767">
      <pivotArea dataOnly="0" labelOnly="1" outline="0" axis="axisValues" fieldPosition="0"/>
    </format>
    <format dxfId="31766">
      <pivotArea field="4" type="button" dataOnly="0" labelOnly="1" outline="0" axis="axisPage" fieldPosition="0"/>
    </format>
    <format dxfId="3176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764">
      <pivotArea field="3" type="button" dataOnly="0" labelOnly="1" outline="0" axis="axisPage" fieldPosition="2"/>
    </format>
    <format dxfId="3176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762">
      <pivotArea field="5" type="button" dataOnly="0" labelOnly="1" outline="0" axis="axisPage" fieldPosition="1"/>
    </format>
    <format dxfId="31761">
      <pivotArea type="all" dataOnly="0" outline="0" fieldPosition="0"/>
    </format>
    <format dxfId="31760">
      <pivotArea field="1" type="button" dataOnly="0" labelOnly="1" outline="0" axis="axisRow" fieldPosition="0"/>
    </format>
    <format dxfId="3175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AEF906-B0CE-4033-BDDF-1195DB870885}" name="PivotTable11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X13:A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15" hier="-1"/>
    <pageField fld="3" item="10" hier="-1"/>
  </pageFields>
  <dataFields count="1">
    <dataField name="Body " fld="2" baseField="1" baseItem="24"/>
  </dataFields>
  <formats count="13">
    <format dxfId="31784">
      <pivotArea field="1" type="button" dataOnly="0" labelOnly="1" outline="0" axis="axisRow" fieldPosition="0"/>
    </format>
    <format dxfId="31783">
      <pivotArea field="4" type="button" dataOnly="0" labelOnly="1" outline="0" axis="axisPage" fieldPosition="0"/>
    </format>
    <format dxfId="31782">
      <pivotArea field="3" type="button" dataOnly="0" labelOnly="1" outline="0" axis="axisPage" fieldPosition="2"/>
    </format>
    <format dxfId="31781">
      <pivotArea outline="0" collapsedLevelsAreSubtotals="1" fieldPosition="0"/>
    </format>
    <format dxfId="31780">
      <pivotArea dataOnly="0" labelOnly="1" outline="0" axis="axisValues" fieldPosition="0"/>
    </format>
    <format dxfId="31779">
      <pivotArea field="4" type="button" dataOnly="0" labelOnly="1" outline="0" axis="axisPage" fieldPosition="0"/>
    </format>
    <format dxfId="3177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777">
      <pivotArea field="3" type="button" dataOnly="0" labelOnly="1" outline="0" axis="axisPage" fieldPosition="2"/>
    </format>
    <format dxfId="3177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775">
      <pivotArea field="5" type="button" dataOnly="0" labelOnly="1" outline="0" axis="axisPage" fieldPosition="1"/>
    </format>
    <format dxfId="31774">
      <pivotArea type="all" dataOnly="0" outline="0" fieldPosition="0"/>
    </format>
    <format dxfId="31773">
      <pivotArea field="1" type="button" dataOnly="0" labelOnly="1" outline="0" axis="axisRow" fieldPosition="0"/>
    </format>
    <format dxfId="3177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493BA8-8ACD-44FF-A283-D0CE58509BF1}" name="PivotTable10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H13:A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15" hier="-1"/>
    <pageField fld="3" item="6" hier="-1"/>
  </pageFields>
  <dataFields count="1">
    <dataField name="Body " fld="2" baseField="1" baseItem="24"/>
  </dataFields>
  <formats count="13">
    <format dxfId="31797">
      <pivotArea field="1" type="button" dataOnly="0" labelOnly="1" outline="0" axis="axisRow" fieldPosition="0"/>
    </format>
    <format dxfId="31796">
      <pivotArea field="4" type="button" dataOnly="0" labelOnly="1" outline="0" axis="axisPage" fieldPosition="0"/>
    </format>
    <format dxfId="31795">
      <pivotArea field="3" type="button" dataOnly="0" labelOnly="1" outline="0" axis="axisPage" fieldPosition="2"/>
    </format>
    <format dxfId="31794">
      <pivotArea outline="0" collapsedLevelsAreSubtotals="1" fieldPosition="0"/>
    </format>
    <format dxfId="31793">
      <pivotArea dataOnly="0" labelOnly="1" outline="0" axis="axisValues" fieldPosition="0"/>
    </format>
    <format dxfId="31792">
      <pivotArea field="4" type="button" dataOnly="0" labelOnly="1" outline="0" axis="axisPage" fieldPosition="0"/>
    </format>
    <format dxfId="3179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790">
      <pivotArea field="3" type="button" dataOnly="0" labelOnly="1" outline="0" axis="axisPage" fieldPosition="2"/>
    </format>
    <format dxfId="3178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788">
      <pivotArea field="5" type="button" dataOnly="0" labelOnly="1" outline="0" axis="axisPage" fieldPosition="1"/>
    </format>
    <format dxfId="31787">
      <pivotArea type="all" dataOnly="0" outline="0" fieldPosition="0"/>
    </format>
    <format dxfId="31786">
      <pivotArea field="1" type="button" dataOnly="0" labelOnly="1" outline="0" axis="axisRow" fieldPosition="0"/>
    </format>
    <format dxfId="3178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8EA7F0-BD17-4279-833F-AAE10FE30904}" name="PivotTable9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V13:W19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6">
    <i>
      <x v="40"/>
    </i>
    <i>
      <x v="41"/>
    </i>
    <i>
      <x v="22"/>
    </i>
    <i>
      <x v="10"/>
    </i>
    <i>
      <x v="24"/>
    </i>
    <i>
      <x v="23"/>
    </i>
  </rowItems>
  <colItems count="1">
    <i/>
  </colItems>
  <pageFields count="3">
    <pageField fld="4" item="16" hier="-1"/>
    <pageField fld="5" item="15" hier="-1"/>
    <pageField fld="3" item="3" hier="-1"/>
  </pageFields>
  <dataFields count="1">
    <dataField name="Body " fld="2" baseField="1" baseItem="24"/>
  </dataFields>
  <formats count="13">
    <format dxfId="31810">
      <pivotArea field="1" type="button" dataOnly="0" labelOnly="1" outline="0" axis="axisRow" fieldPosition="0"/>
    </format>
    <format dxfId="31809">
      <pivotArea field="4" type="button" dataOnly="0" labelOnly="1" outline="0" axis="axisPage" fieldPosition="0"/>
    </format>
    <format dxfId="31808">
      <pivotArea field="3" type="button" dataOnly="0" labelOnly="1" outline="0" axis="axisPage" fieldPosition="2"/>
    </format>
    <format dxfId="31807">
      <pivotArea outline="0" collapsedLevelsAreSubtotals="1" fieldPosition="0"/>
    </format>
    <format dxfId="31806">
      <pivotArea dataOnly="0" labelOnly="1" outline="0" axis="axisValues" fieldPosition="0"/>
    </format>
    <format dxfId="31805">
      <pivotArea field="4" type="button" dataOnly="0" labelOnly="1" outline="0" axis="axisPage" fieldPosition="0"/>
    </format>
    <format dxfId="3180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803">
      <pivotArea field="3" type="button" dataOnly="0" labelOnly="1" outline="0" axis="axisPage" fieldPosition="2"/>
    </format>
    <format dxfId="3180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801">
      <pivotArea field="5" type="button" dataOnly="0" labelOnly="1" outline="0" axis="axisPage" fieldPosition="1"/>
    </format>
    <format dxfId="31800">
      <pivotArea type="all" dataOnly="0" outline="0" fieldPosition="0"/>
    </format>
    <format dxfId="31799">
      <pivotArea field="1" type="button" dataOnly="0" labelOnly="1" outline="0" axis="axisRow" fieldPosition="0"/>
    </format>
    <format dxfId="3179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EBBFE9-86C7-4926-A8B0-F6F52AC99FCB}" name="PivotTable10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D13:CE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n="Demlovkav"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15" hier="-1"/>
    <pageField fld="3" item="18" hier="-1"/>
  </pageFields>
  <dataFields count="1">
    <dataField name="Body " fld="2" baseField="1" baseItem="24"/>
  </dataFields>
  <formats count="13">
    <format dxfId="31823">
      <pivotArea field="1" type="button" dataOnly="0" labelOnly="1" outline="0" axis="axisRow" fieldPosition="0"/>
    </format>
    <format dxfId="31822">
      <pivotArea field="4" type="button" dataOnly="0" labelOnly="1" outline="0" axis="axisPage" fieldPosition="0"/>
    </format>
    <format dxfId="31821">
      <pivotArea field="3" type="button" dataOnly="0" labelOnly="1" outline="0" axis="axisPage" fieldPosition="2"/>
    </format>
    <format dxfId="31820">
      <pivotArea outline="0" collapsedLevelsAreSubtotals="1" fieldPosition="0"/>
    </format>
    <format dxfId="31819">
      <pivotArea dataOnly="0" labelOnly="1" outline="0" axis="axisValues" fieldPosition="0"/>
    </format>
    <format dxfId="31818">
      <pivotArea field="4" type="button" dataOnly="0" labelOnly="1" outline="0" axis="axisPage" fieldPosition="0"/>
    </format>
    <format dxfId="3181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816">
      <pivotArea field="3" type="button" dataOnly="0" labelOnly="1" outline="0" axis="axisPage" fieldPosition="2"/>
    </format>
    <format dxfId="3181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814">
      <pivotArea field="5" type="button" dataOnly="0" labelOnly="1" outline="0" axis="axisPage" fieldPosition="1"/>
    </format>
    <format dxfId="31813">
      <pivotArea type="all" dataOnly="0" outline="0" fieldPosition="0"/>
    </format>
    <format dxfId="31812">
      <pivotArea field="1" type="button" dataOnly="0" labelOnly="1" outline="0" axis="axisRow" fieldPosition="0"/>
    </format>
    <format dxfId="3181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269451-96C5-4F77-8232-5DAABAAB868F}" name="PivotTable9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T13:A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15" hier="-1"/>
    <pageField fld="3" item="9" hier="-1"/>
  </pageFields>
  <dataFields count="1">
    <dataField name="Body " fld="2" baseField="1" baseItem="24"/>
  </dataFields>
  <formats count="13">
    <format dxfId="31836">
      <pivotArea field="1" type="button" dataOnly="0" labelOnly="1" outline="0" axis="axisRow" fieldPosition="0"/>
    </format>
    <format dxfId="31835">
      <pivotArea field="4" type="button" dataOnly="0" labelOnly="1" outline="0" axis="axisPage" fieldPosition="0"/>
    </format>
    <format dxfId="31834">
      <pivotArea field="3" type="button" dataOnly="0" labelOnly="1" outline="0" axis="axisPage" fieldPosition="2"/>
    </format>
    <format dxfId="31833">
      <pivotArea outline="0" collapsedLevelsAreSubtotals="1" fieldPosition="0"/>
    </format>
    <format dxfId="31832">
      <pivotArea dataOnly="0" labelOnly="1" outline="0" axis="axisValues" fieldPosition="0"/>
    </format>
    <format dxfId="31831">
      <pivotArea field="4" type="button" dataOnly="0" labelOnly="1" outline="0" axis="axisPage" fieldPosition="0"/>
    </format>
    <format dxfId="3183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829">
      <pivotArea field="3" type="button" dataOnly="0" labelOnly="1" outline="0" axis="axisPage" fieldPosition="2"/>
    </format>
    <format dxfId="3182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827">
      <pivotArea field="5" type="button" dataOnly="0" labelOnly="1" outline="0" axis="axisPage" fieldPosition="1"/>
    </format>
    <format dxfId="31826">
      <pivotArea type="all" dataOnly="0" outline="0" fieldPosition="0"/>
    </format>
    <format dxfId="31825">
      <pivotArea field="1" type="button" dataOnly="0" labelOnly="1" outline="0" axis="axisRow" fieldPosition="0"/>
    </format>
    <format dxfId="3182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E0AA0E-45C4-476A-BAD3-3D995F08CE42}" name="PivotTable10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R13:B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15" hier="-1"/>
    <pageField fld="3" item="15" hier="-1"/>
  </pageFields>
  <dataFields count="1">
    <dataField name="Body " fld="2" baseField="1" baseItem="24"/>
  </dataFields>
  <formats count="13">
    <format dxfId="31849">
      <pivotArea field="1" type="button" dataOnly="0" labelOnly="1" outline="0" axis="axisRow" fieldPosition="0"/>
    </format>
    <format dxfId="31848">
      <pivotArea field="4" type="button" dataOnly="0" labelOnly="1" outline="0" axis="axisPage" fieldPosition="0"/>
    </format>
    <format dxfId="31847">
      <pivotArea field="3" type="button" dataOnly="0" labelOnly="1" outline="0" axis="axisPage" fieldPosition="2"/>
    </format>
    <format dxfId="31846">
      <pivotArea outline="0" collapsedLevelsAreSubtotals="1" fieldPosition="0"/>
    </format>
    <format dxfId="31845">
      <pivotArea dataOnly="0" labelOnly="1" outline="0" axis="axisValues" fieldPosition="0"/>
    </format>
    <format dxfId="31844">
      <pivotArea field="4" type="button" dataOnly="0" labelOnly="1" outline="0" axis="axisPage" fieldPosition="0"/>
    </format>
    <format dxfId="3184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842">
      <pivotArea field="3" type="button" dataOnly="0" labelOnly="1" outline="0" axis="axisPage" fieldPosition="2"/>
    </format>
    <format dxfId="3184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840">
      <pivotArea field="5" type="button" dataOnly="0" labelOnly="1" outline="0" axis="axisPage" fieldPosition="1"/>
    </format>
    <format dxfId="31839">
      <pivotArea type="all" dataOnly="0" outline="0" fieldPosition="0"/>
    </format>
    <format dxfId="31838">
      <pivotArea field="1" type="button" dataOnly="0" labelOnly="1" outline="0" axis="axisRow" fieldPosition="0"/>
    </format>
    <format dxfId="3183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396E04-8856-40D0-8779-9453DC9D4388}" name="PivotTable10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N13:D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15" hier="-1"/>
    <pageField fld="3" item="27" hier="-1"/>
  </pageFields>
  <dataFields count="1">
    <dataField name="Body " fld="2" baseField="1" baseItem="24"/>
  </dataFields>
  <formats count="13">
    <format dxfId="31862">
      <pivotArea field="1" type="button" dataOnly="0" labelOnly="1" outline="0" axis="axisRow" fieldPosition="0"/>
    </format>
    <format dxfId="31861">
      <pivotArea field="4" type="button" dataOnly="0" labelOnly="1" outline="0" axis="axisPage" fieldPosition="0"/>
    </format>
    <format dxfId="31860">
      <pivotArea field="3" type="button" dataOnly="0" labelOnly="1" outline="0" axis="axisPage" fieldPosition="2"/>
    </format>
    <format dxfId="31859">
      <pivotArea outline="0" collapsedLevelsAreSubtotals="1" fieldPosition="0"/>
    </format>
    <format dxfId="31858">
      <pivotArea dataOnly="0" labelOnly="1" outline="0" axis="axisValues" fieldPosition="0"/>
    </format>
    <format dxfId="31857">
      <pivotArea field="4" type="button" dataOnly="0" labelOnly="1" outline="0" axis="axisPage" fieldPosition="0"/>
    </format>
    <format dxfId="3185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855">
      <pivotArea field="3" type="button" dataOnly="0" labelOnly="1" outline="0" axis="axisPage" fieldPosition="2"/>
    </format>
    <format dxfId="3185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853">
      <pivotArea field="5" type="button" dataOnly="0" labelOnly="1" outline="0" axis="axisPage" fieldPosition="1"/>
    </format>
    <format dxfId="31852">
      <pivotArea type="all" dataOnly="0" outline="0" fieldPosition="0"/>
    </format>
    <format dxfId="31851">
      <pivotArea field="1" type="button" dataOnly="0" labelOnly="1" outline="0" axis="axisRow" fieldPosition="0"/>
    </format>
    <format dxfId="3185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4465C4-03CB-458D-899B-9B1B957C32F2}" name="PivotTable9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R13:D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15" hier="-1"/>
    <pageField fld="3" item="28" hier="-1"/>
  </pageFields>
  <dataFields count="1">
    <dataField name="Body " fld="2" baseField="1" baseItem="24"/>
  </dataFields>
  <formats count="13">
    <format dxfId="31875">
      <pivotArea field="1" type="button" dataOnly="0" labelOnly="1" outline="0" axis="axisRow" fieldPosition="0"/>
    </format>
    <format dxfId="31874">
      <pivotArea field="4" type="button" dataOnly="0" labelOnly="1" outline="0" axis="axisPage" fieldPosition="0"/>
    </format>
    <format dxfId="31873">
      <pivotArea field="3" type="button" dataOnly="0" labelOnly="1" outline="0" axis="axisPage" fieldPosition="2"/>
    </format>
    <format dxfId="31872">
      <pivotArea outline="0" collapsedLevelsAreSubtotals="1" fieldPosition="0"/>
    </format>
    <format dxfId="31871">
      <pivotArea dataOnly="0" labelOnly="1" outline="0" axis="axisValues" fieldPosition="0"/>
    </format>
    <format dxfId="31870">
      <pivotArea field="4" type="button" dataOnly="0" labelOnly="1" outline="0" axis="axisPage" fieldPosition="0"/>
    </format>
    <format dxfId="3186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868">
      <pivotArea field="3" type="button" dataOnly="0" labelOnly="1" outline="0" axis="axisPage" fieldPosition="2"/>
    </format>
    <format dxfId="3186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866">
      <pivotArea field="5" type="button" dataOnly="0" labelOnly="1" outline="0" axis="axisPage" fieldPosition="1"/>
    </format>
    <format dxfId="31865">
      <pivotArea type="all" dataOnly="0" outline="0" fieldPosition="0"/>
    </format>
    <format dxfId="31864">
      <pivotArea field="1" type="button" dataOnly="0" labelOnly="1" outline="0" axis="axisRow" fieldPosition="0"/>
    </format>
    <format dxfId="3186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740551-62EB-4685-A359-D3592B45DF8A}" name="PivotTable11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B13:B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15" hier="-1"/>
    <pageField fld="3" item="11" hier="-1"/>
  </pageFields>
  <dataFields count="1">
    <dataField name="Body " fld="2" baseField="1" baseItem="24"/>
  </dataFields>
  <formats count="13">
    <format dxfId="31888">
      <pivotArea field="1" type="button" dataOnly="0" labelOnly="1" outline="0" axis="axisRow" fieldPosition="0"/>
    </format>
    <format dxfId="31887">
      <pivotArea field="4" type="button" dataOnly="0" labelOnly="1" outline="0" axis="axisPage" fieldPosition="0"/>
    </format>
    <format dxfId="31886">
      <pivotArea field="3" type="button" dataOnly="0" labelOnly="1" outline="0" axis="axisPage" fieldPosition="2"/>
    </format>
    <format dxfId="31885">
      <pivotArea outline="0" collapsedLevelsAreSubtotals="1" fieldPosition="0"/>
    </format>
    <format dxfId="31884">
      <pivotArea dataOnly="0" labelOnly="1" outline="0" axis="axisValues" fieldPosition="0"/>
    </format>
    <format dxfId="31883">
      <pivotArea field="4" type="button" dataOnly="0" labelOnly="1" outline="0" axis="axisPage" fieldPosition="0"/>
    </format>
    <format dxfId="3188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881">
      <pivotArea field="3" type="button" dataOnly="0" labelOnly="1" outline="0" axis="axisPage" fieldPosition="2"/>
    </format>
    <format dxfId="3188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879">
      <pivotArea field="5" type="button" dataOnly="0" labelOnly="1" outline="0" axis="axisPage" fieldPosition="1"/>
    </format>
    <format dxfId="31878">
      <pivotArea type="all" dataOnly="0" outline="0" fieldPosition="0"/>
    </format>
    <format dxfId="31877">
      <pivotArea field="1" type="button" dataOnly="0" labelOnly="1" outline="0" axis="axisRow" fieldPosition="0"/>
    </format>
    <format dxfId="3187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FAC237-896C-4622-9878-1FC78CA3428F}" name="PivotTable11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B13:D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15" hier="-1"/>
    <pageField fld="3" item="24" hier="-1"/>
  </pageFields>
  <dataFields count="1">
    <dataField name="Body " fld="2" baseField="1" baseItem="24"/>
  </dataFields>
  <formats count="13">
    <format dxfId="31901">
      <pivotArea field="1" type="button" dataOnly="0" labelOnly="1" outline="0" axis="axisRow" fieldPosition="0"/>
    </format>
    <format dxfId="31900">
      <pivotArea field="4" type="button" dataOnly="0" labelOnly="1" outline="0" axis="axisPage" fieldPosition="0"/>
    </format>
    <format dxfId="31899">
      <pivotArea field="3" type="button" dataOnly="0" labelOnly="1" outline="0" axis="axisPage" fieldPosition="2"/>
    </format>
    <format dxfId="31898">
      <pivotArea outline="0" collapsedLevelsAreSubtotals="1" fieldPosition="0"/>
    </format>
    <format dxfId="31897">
      <pivotArea dataOnly="0" labelOnly="1" outline="0" axis="axisValues" fieldPosition="0"/>
    </format>
    <format dxfId="31896">
      <pivotArea field="4" type="button" dataOnly="0" labelOnly="1" outline="0" axis="axisPage" fieldPosition="0"/>
    </format>
    <format dxfId="3189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894">
      <pivotArea field="3" type="button" dataOnly="0" labelOnly="1" outline="0" axis="axisPage" fieldPosition="2"/>
    </format>
    <format dxfId="3189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892">
      <pivotArea field="5" type="button" dataOnly="0" labelOnly="1" outline="0" axis="axisPage" fieldPosition="1"/>
    </format>
    <format dxfId="31891">
      <pivotArea type="all" dataOnly="0" outline="0" fieldPosition="0"/>
    </format>
    <format dxfId="31890">
      <pivotArea field="1" type="button" dataOnly="0" labelOnly="1" outline="0" axis="axisRow" fieldPosition="0"/>
    </format>
    <format dxfId="3188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080A4B-E86A-410F-9605-20D892A91385}" name="PivotTable9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H13:C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15" hier="-1"/>
    <pageField fld="3" item="19" hier="-1"/>
  </pageFields>
  <dataFields count="1">
    <dataField name="Body " fld="2" baseField="1" baseItem="24"/>
  </dataFields>
  <formats count="13">
    <format dxfId="31914">
      <pivotArea field="1" type="button" dataOnly="0" labelOnly="1" outline="0" axis="axisRow" fieldPosition="0"/>
    </format>
    <format dxfId="31913">
      <pivotArea field="4" type="button" dataOnly="0" labelOnly="1" outline="0" axis="axisPage" fieldPosition="0"/>
    </format>
    <format dxfId="31912">
      <pivotArea field="3" type="button" dataOnly="0" labelOnly="1" outline="0" axis="axisPage" fieldPosition="2"/>
    </format>
    <format dxfId="31911">
      <pivotArea outline="0" collapsedLevelsAreSubtotals="1" fieldPosition="0"/>
    </format>
    <format dxfId="31910">
      <pivotArea dataOnly="0" labelOnly="1" outline="0" axis="axisValues" fieldPosition="0"/>
    </format>
    <format dxfId="31909">
      <pivotArea field="4" type="button" dataOnly="0" labelOnly="1" outline="0" axis="axisPage" fieldPosition="0"/>
    </format>
    <format dxfId="3190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907">
      <pivotArea field="3" type="button" dataOnly="0" labelOnly="1" outline="0" axis="axisPage" fieldPosition="2"/>
    </format>
    <format dxfId="3190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905">
      <pivotArea field="5" type="button" dataOnly="0" labelOnly="1" outline="0" axis="axisPage" fieldPosition="1"/>
    </format>
    <format dxfId="31904">
      <pivotArea type="all" dataOnly="0" outline="0" fieldPosition="0"/>
    </format>
    <format dxfId="31903">
      <pivotArea field="1" type="button" dataOnly="0" labelOnly="1" outline="0" axis="axisRow" fieldPosition="0"/>
    </format>
    <format dxfId="3190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E28030-7994-4073-B24E-DA4FB24E3953}" name="PivotTable10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J13:D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15" hier="-1"/>
    <pageField fld="3" item="26" hier="-1"/>
  </pageFields>
  <dataFields count="1">
    <dataField name="Body " fld="2" baseField="1" baseItem="24"/>
  </dataFields>
  <formats count="13">
    <format dxfId="31927">
      <pivotArea field="1" type="button" dataOnly="0" labelOnly="1" outline="0" axis="axisRow" fieldPosition="0"/>
    </format>
    <format dxfId="31926">
      <pivotArea field="4" type="button" dataOnly="0" labelOnly="1" outline="0" axis="axisPage" fieldPosition="0"/>
    </format>
    <format dxfId="31925">
      <pivotArea field="3" type="button" dataOnly="0" labelOnly="1" outline="0" axis="axisPage" fieldPosition="2"/>
    </format>
    <format dxfId="31924">
      <pivotArea outline="0" collapsedLevelsAreSubtotals="1" fieldPosition="0"/>
    </format>
    <format dxfId="31923">
      <pivotArea dataOnly="0" labelOnly="1" outline="0" axis="axisValues" fieldPosition="0"/>
    </format>
    <format dxfId="31922">
      <pivotArea field="4" type="button" dataOnly="0" labelOnly="1" outline="0" axis="axisPage" fieldPosition="0"/>
    </format>
    <format dxfId="3192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920">
      <pivotArea field="3" type="button" dataOnly="0" labelOnly="1" outline="0" axis="axisPage" fieldPosition="2"/>
    </format>
    <format dxfId="3191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918">
      <pivotArea field="5" type="button" dataOnly="0" labelOnly="1" outline="0" axis="axisPage" fieldPosition="1"/>
    </format>
    <format dxfId="31917">
      <pivotArea type="all" dataOnly="0" outline="0" fieldPosition="0"/>
    </format>
    <format dxfId="31916">
      <pivotArea field="1" type="button" dataOnly="0" labelOnly="1" outline="0" axis="axisRow" fieldPosition="0"/>
    </format>
    <format dxfId="3191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B58380-BCF3-4F62-AEFC-6DFF25730394}" name="PivotTable11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T13:C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15" hier="-1"/>
    <pageField fld="3" item="22" hier="-1"/>
  </pageFields>
  <dataFields count="1">
    <dataField name="Body " fld="2" baseField="1" baseItem="24"/>
  </dataFields>
  <formats count="13">
    <format dxfId="31940">
      <pivotArea field="1" type="button" dataOnly="0" labelOnly="1" outline="0" axis="axisRow" fieldPosition="0"/>
    </format>
    <format dxfId="31939">
      <pivotArea field="4" type="button" dataOnly="0" labelOnly="1" outline="0" axis="axisPage" fieldPosition="0"/>
    </format>
    <format dxfId="31938">
      <pivotArea field="3" type="button" dataOnly="0" labelOnly="1" outline="0" axis="axisPage" fieldPosition="2"/>
    </format>
    <format dxfId="31937">
      <pivotArea outline="0" collapsedLevelsAreSubtotals="1" fieldPosition="0"/>
    </format>
    <format dxfId="31936">
      <pivotArea dataOnly="0" labelOnly="1" outline="0" axis="axisValues" fieldPosition="0"/>
    </format>
    <format dxfId="31935">
      <pivotArea field="4" type="button" dataOnly="0" labelOnly="1" outline="0" axis="axisPage" fieldPosition="0"/>
    </format>
    <format dxfId="3193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933">
      <pivotArea field="3" type="button" dataOnly="0" labelOnly="1" outline="0" axis="axisPage" fieldPosition="2"/>
    </format>
    <format dxfId="3193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931">
      <pivotArea field="5" type="button" dataOnly="0" labelOnly="1" outline="0" axis="axisPage" fieldPosition="1"/>
    </format>
    <format dxfId="31930">
      <pivotArea type="all" dataOnly="0" outline="0" fieldPosition="0"/>
    </format>
    <format dxfId="31929">
      <pivotArea field="1" type="button" dataOnly="0" labelOnly="1" outline="0" axis="axisRow" fieldPosition="0"/>
    </format>
    <format dxfId="3192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07845-BC73-4005-9F9E-A3B77764FB25}" name="PivotTable8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Z13:AA20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7">
    <i>
      <x v="10"/>
    </i>
    <i>
      <x v="40"/>
    </i>
    <i>
      <x v="24"/>
    </i>
    <i>
      <x v="22"/>
    </i>
    <i>
      <x v="41"/>
    </i>
    <i>
      <x v="23"/>
    </i>
    <i>
      <x v="50"/>
    </i>
  </rowItems>
  <colItems count="1">
    <i/>
  </colItems>
  <pageFields count="3">
    <pageField fld="4" item="16" hier="-1"/>
    <pageField fld="5" item="0" hier="-1"/>
    <pageField fld="3" item="4" hier="-1"/>
  </pageFields>
  <dataFields count="1">
    <dataField name="Body " fld="2" baseField="1" baseItem="24"/>
  </dataFields>
  <formats count="13">
    <format dxfId="31134">
      <pivotArea field="1" type="button" dataOnly="0" labelOnly="1" outline="0" axis="axisRow" fieldPosition="0"/>
    </format>
    <format dxfId="31133">
      <pivotArea field="4" type="button" dataOnly="0" labelOnly="1" outline="0" axis="axisPage" fieldPosition="0"/>
    </format>
    <format dxfId="31132">
      <pivotArea field="3" type="button" dataOnly="0" labelOnly="1" outline="0" axis="axisPage" fieldPosition="2"/>
    </format>
    <format dxfId="31131">
      <pivotArea outline="0" collapsedLevelsAreSubtotals="1" fieldPosition="0"/>
    </format>
    <format dxfId="31130">
      <pivotArea dataOnly="0" labelOnly="1" outline="0" axis="axisValues" fieldPosition="0"/>
    </format>
    <format dxfId="31129">
      <pivotArea field="4" type="button" dataOnly="0" labelOnly="1" outline="0" axis="axisPage" fieldPosition="0"/>
    </format>
    <format dxfId="3112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127">
      <pivotArea field="3" type="button" dataOnly="0" labelOnly="1" outline="0" axis="axisPage" fieldPosition="2"/>
    </format>
    <format dxfId="3112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125">
      <pivotArea field="5" type="button" dataOnly="0" labelOnly="1" outline="0" axis="axisPage" fieldPosition="1"/>
    </format>
    <format dxfId="31124">
      <pivotArea type="all" dataOnly="0" outline="0" fieldPosition="0"/>
    </format>
    <format dxfId="31123">
      <pivotArea field="1" type="button" dataOnly="0" labelOnly="1" outline="0" axis="axisRow" fieldPosition="0"/>
    </format>
    <format dxfId="3112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97E1A8-E831-478B-B541-BD146F9C9B04}" name="PivotTable8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B13:B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0" hier="-1"/>
    <pageField fld="3" item="11" hier="-1"/>
  </pageFields>
  <dataFields count="1">
    <dataField name="Body " fld="2" baseField="1" baseItem="24"/>
  </dataFields>
  <formats count="13">
    <format dxfId="31147">
      <pivotArea field="1" type="button" dataOnly="0" labelOnly="1" outline="0" axis="axisRow" fieldPosition="0"/>
    </format>
    <format dxfId="31146">
      <pivotArea field="4" type="button" dataOnly="0" labelOnly="1" outline="0" axis="axisPage" fieldPosition="0"/>
    </format>
    <format dxfId="31145">
      <pivotArea field="3" type="button" dataOnly="0" labelOnly="1" outline="0" axis="axisPage" fieldPosition="2"/>
    </format>
    <format dxfId="31144">
      <pivotArea outline="0" collapsedLevelsAreSubtotals="1" fieldPosition="0"/>
    </format>
    <format dxfId="31143">
      <pivotArea dataOnly="0" labelOnly="1" outline="0" axis="axisValues" fieldPosition="0"/>
    </format>
    <format dxfId="31142">
      <pivotArea field="4" type="button" dataOnly="0" labelOnly="1" outline="0" axis="axisPage" fieldPosition="0"/>
    </format>
    <format dxfId="3114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140">
      <pivotArea field="3" type="button" dataOnly="0" labelOnly="1" outline="0" axis="axisPage" fieldPosition="2"/>
    </format>
    <format dxfId="3113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138">
      <pivotArea field="5" type="button" dataOnly="0" labelOnly="1" outline="0" axis="axisPage" fieldPosition="1"/>
    </format>
    <format dxfId="31137">
      <pivotArea type="all" dataOnly="0" outline="0" fieldPosition="0"/>
    </format>
    <format dxfId="31136">
      <pivotArea field="1" type="button" dataOnly="0" labelOnly="1" outline="0" axis="axisRow" fieldPosition="0"/>
    </format>
    <format dxfId="3113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C5A9C3-63B1-4D5B-84D3-E6706DF37EE8}" name="PivotTable6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7:D16" firstHeaderRow="0" firstDataRow="1" firstDataCol="1" rowPageCount="2" colPageCount="1"/>
  <pivotFields count="8">
    <pivotField dataField="1"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axis="axisPage" showAll="0">
      <items count="41">
        <item h="1" x="9"/>
        <item m="1" x="11"/>
        <item m="1" x="25"/>
        <item m="1" x="18"/>
        <item m="1" x="16"/>
        <item m="1" x="29"/>
        <item m="1" x="33"/>
        <item m="1" x="19"/>
        <item m="1" x="21"/>
        <item m="1" x="35"/>
        <item m="1" x="36"/>
        <item m="1" x="30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h="1" x="8"/>
        <item h="1" m="1" x="32"/>
        <item h="1" x="4"/>
        <item h="1" m="1" x="14"/>
        <item h="1"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 defaultSubtotal="0"/>
    <pivotField showAll="0" defaultSubtotal="0"/>
  </pivotFields>
  <rowFields count="1">
    <field x="1"/>
  </rowFields>
  <rowItems count="9">
    <i>
      <x v="40"/>
    </i>
    <i>
      <x v="10"/>
    </i>
    <i>
      <x v="23"/>
    </i>
    <i>
      <x v="22"/>
    </i>
    <i>
      <x v="41"/>
    </i>
    <i>
      <x v="24"/>
    </i>
    <i>
      <x v="50"/>
    </i>
    <i>
      <x v="92"/>
    </i>
    <i>
      <x v="72"/>
    </i>
  </rowItems>
  <colFields count="1">
    <field x="-2"/>
  </colFields>
  <colItems count="2">
    <i>
      <x/>
    </i>
    <i i="1">
      <x v="1"/>
    </i>
  </colItems>
  <pageFields count="2">
    <pageField fld="4" item="16" hier="-1"/>
    <pageField fld="5" item="0" hier="-1"/>
  </pageFields>
  <dataFields count="2">
    <dataField name="Počet turnajů" fld="0" subtotal="count" baseField="0" baseItem="0"/>
    <dataField name="Body " fld="2" baseField="0" baseItem="0"/>
  </dataFields>
  <formats count="18">
    <format dxfId="31165">
      <pivotArea field="1" type="button" dataOnly="0" labelOnly="1" outline="0" axis="axisRow" fieldPosition="0"/>
    </format>
    <format dxfId="3116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1163">
      <pivotArea outline="0" collapsedLevelsAreSubtotals="1" fieldPosition="0"/>
    </format>
    <format dxfId="31162">
      <pivotArea field="1" type="button" dataOnly="0" labelOnly="1" outline="0" axis="axisRow" fieldPosition="0"/>
    </format>
    <format dxfId="3116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1160">
      <pivotArea field="1" type="button" dataOnly="0" labelOnly="1" outline="0" axis="axisRow" fieldPosition="0"/>
    </format>
    <format dxfId="3115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1158">
      <pivotArea field="4" type="button" dataOnly="0" labelOnly="1" outline="0" axis="axisPage" fieldPosition="0"/>
    </format>
    <format dxfId="31157">
      <pivotArea dataOnly="0" labelOnly="1" outline="0" fieldPosition="0">
        <references count="1">
          <reference field="4" count="1">
            <x v="5"/>
          </reference>
        </references>
      </pivotArea>
    </format>
    <format dxfId="31156">
      <pivotArea field="4" type="button" dataOnly="0" labelOnly="1" outline="0" axis="axisPage" fieldPosition="0"/>
    </format>
    <format dxfId="31155">
      <pivotArea field="4" type="button" dataOnly="0" labelOnly="1" outline="0" axis="axisPage" fieldPosition="0"/>
    </format>
    <format dxfId="31154">
      <pivotArea dataOnly="0" labelOnly="1" outline="0" fieldPosition="0">
        <references count="1">
          <reference field="4" count="1">
            <x v="1"/>
          </reference>
        </references>
      </pivotArea>
    </format>
    <format dxfId="31153">
      <pivotArea dataOnly="0" labelOnly="1" outline="0" fieldPosition="0">
        <references count="1">
          <reference field="4" count="1">
            <x v="1"/>
          </reference>
        </references>
      </pivotArea>
    </format>
    <format dxfId="31152">
      <pivotArea field="5" type="button" dataOnly="0" labelOnly="1" outline="0" axis="axisPage" fieldPosition="1"/>
    </format>
    <format dxfId="31151">
      <pivotArea type="all" dataOnly="0" outline="0" fieldPosition="0"/>
    </format>
    <format dxfId="31150">
      <pivotArea outline="0" collapsedLevelsAreSubtotals="1" fieldPosition="0"/>
    </format>
    <format dxfId="31149">
      <pivotArea field="1" type="button" dataOnly="0" labelOnly="1" outline="0" axis="axisRow" fieldPosition="0"/>
    </format>
    <format dxfId="3114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000335-3EC4-4CA5-AD93-C982654A8ECB}" name="PivotTable8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X13:A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0" hier="-1"/>
    <pageField fld="3" item="10" hier="-1"/>
  </pageFields>
  <dataFields count="1">
    <dataField name="Body " fld="2" baseField="1" baseItem="24"/>
  </dataFields>
  <formats count="13">
    <format dxfId="31178">
      <pivotArea field="1" type="button" dataOnly="0" labelOnly="1" outline="0" axis="axisRow" fieldPosition="0"/>
    </format>
    <format dxfId="31177">
      <pivotArea field="4" type="button" dataOnly="0" labelOnly="1" outline="0" axis="axisPage" fieldPosition="0"/>
    </format>
    <format dxfId="31176">
      <pivotArea field="3" type="button" dataOnly="0" labelOnly="1" outline="0" axis="axisPage" fieldPosition="2"/>
    </format>
    <format dxfId="31175">
      <pivotArea outline="0" collapsedLevelsAreSubtotals="1" fieldPosition="0"/>
    </format>
    <format dxfId="31174">
      <pivotArea dataOnly="0" labelOnly="1" outline="0" axis="axisValues" fieldPosition="0"/>
    </format>
    <format dxfId="31173">
      <pivotArea field="4" type="button" dataOnly="0" labelOnly="1" outline="0" axis="axisPage" fieldPosition="0"/>
    </format>
    <format dxfId="3117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171">
      <pivotArea field="3" type="button" dataOnly="0" labelOnly="1" outline="0" axis="axisPage" fieldPosition="2"/>
    </format>
    <format dxfId="3117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169">
      <pivotArea field="5" type="button" dataOnly="0" labelOnly="1" outline="0" axis="axisPage" fieldPosition="1"/>
    </format>
    <format dxfId="31168">
      <pivotArea type="all" dataOnly="0" outline="0" fieldPosition="0"/>
    </format>
    <format dxfId="31167">
      <pivotArea field="1" type="button" dataOnly="0" labelOnly="1" outline="0" axis="axisRow" fieldPosition="0"/>
    </format>
    <format dxfId="3116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F16E54-FEC3-4E58-A2EC-F0A5B5C1A5E1}" name="PivotTable8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L13:A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0" hier="-1"/>
    <pageField fld="3" item="7" hier="-1"/>
  </pageFields>
  <dataFields count="1">
    <dataField name="Body " fld="2" baseField="1" baseItem="24"/>
  </dataFields>
  <formats count="13">
    <format dxfId="31191">
      <pivotArea field="1" type="button" dataOnly="0" labelOnly="1" outline="0" axis="axisRow" fieldPosition="0"/>
    </format>
    <format dxfId="31190">
      <pivotArea field="4" type="button" dataOnly="0" labelOnly="1" outline="0" axis="axisPage" fieldPosition="0"/>
    </format>
    <format dxfId="31189">
      <pivotArea field="3" type="button" dataOnly="0" labelOnly="1" outline="0" axis="axisPage" fieldPosition="2"/>
    </format>
    <format dxfId="31188">
      <pivotArea outline="0" collapsedLevelsAreSubtotals="1" fieldPosition="0"/>
    </format>
    <format dxfId="31187">
      <pivotArea dataOnly="0" labelOnly="1" outline="0" axis="axisValues" fieldPosition="0"/>
    </format>
    <format dxfId="31186">
      <pivotArea field="4" type="button" dataOnly="0" labelOnly="1" outline="0" axis="axisPage" fieldPosition="0"/>
    </format>
    <format dxfId="3118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184">
      <pivotArea field="3" type="button" dataOnly="0" labelOnly="1" outline="0" axis="axisPage" fieldPosition="2"/>
    </format>
    <format dxfId="3118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182">
      <pivotArea field="5" type="button" dataOnly="0" labelOnly="1" outline="0" axis="axisPage" fieldPosition="1"/>
    </format>
    <format dxfId="31181">
      <pivotArea type="all" dataOnly="0" outline="0" fieldPosition="0"/>
    </format>
    <format dxfId="31180">
      <pivotArea field="1" type="button" dataOnly="0" labelOnly="1" outline="0" axis="axisRow" fieldPosition="0"/>
    </format>
    <format dxfId="3117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D253DC-E694-4F68-A2CE-903CE0D31225}" name="PivotTable7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F13:D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0" hier="-1"/>
    <pageField fld="3" item="25" hier="-1"/>
  </pageFields>
  <dataFields count="1">
    <dataField name="Body " fld="2" baseField="1" baseItem="24"/>
  </dataFields>
  <formats count="13">
    <format dxfId="31204">
      <pivotArea field="1" type="button" dataOnly="0" labelOnly="1" outline="0" axis="axisRow" fieldPosition="0"/>
    </format>
    <format dxfId="31203">
      <pivotArea field="4" type="button" dataOnly="0" labelOnly="1" outline="0" axis="axisPage" fieldPosition="0"/>
    </format>
    <format dxfId="31202">
      <pivotArea field="3" type="button" dataOnly="0" labelOnly="1" outline="0" axis="axisPage" fieldPosition="2"/>
    </format>
    <format dxfId="31201">
      <pivotArea outline="0" collapsedLevelsAreSubtotals="1" fieldPosition="0"/>
    </format>
    <format dxfId="31200">
      <pivotArea dataOnly="0" labelOnly="1" outline="0" axis="axisValues" fieldPosition="0"/>
    </format>
    <format dxfId="31199">
      <pivotArea field="4" type="button" dataOnly="0" labelOnly="1" outline="0" axis="axisPage" fieldPosition="0"/>
    </format>
    <format dxfId="3119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197">
      <pivotArea field="3" type="button" dataOnly="0" labelOnly="1" outline="0" axis="axisPage" fieldPosition="2"/>
    </format>
    <format dxfId="3119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195">
      <pivotArea field="5" type="button" dataOnly="0" labelOnly="1" outline="0" axis="axisPage" fieldPosition="1"/>
    </format>
    <format dxfId="31194">
      <pivotArea type="all" dataOnly="0" outline="0" fieldPosition="0"/>
    </format>
    <format dxfId="31193">
      <pivotArea field="1" type="button" dataOnly="0" labelOnly="1" outline="0" axis="axisRow" fieldPosition="0"/>
    </format>
    <format dxfId="3119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969A4B-8E1F-4E1E-AF90-609F336AFBEA}" name="PivotTable9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V13:D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h="1" x="9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h="1" x="8"/>
        <item h="1" m="1" x="32"/>
        <item h="1" x="4"/>
        <item h="1" m="1" x="14"/>
        <item h="1"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0" hier="-1"/>
    <pageField fld="3" item="30" hier="-1"/>
  </pageFields>
  <dataFields count="1">
    <dataField name="Body " fld="2" baseField="1" baseItem="24"/>
  </dataFields>
  <formats count="14">
    <format dxfId="31218">
      <pivotArea field="1" type="button" dataOnly="0" labelOnly="1" outline="0" axis="axisRow" fieldPosition="0"/>
    </format>
    <format dxfId="31217">
      <pivotArea field="4" type="button" dataOnly="0" labelOnly="1" outline="0" axis="axisPage" fieldPosition="0"/>
    </format>
    <format dxfId="31216">
      <pivotArea field="3" type="button" dataOnly="0" labelOnly="1" outline="0" axis="axisPage" fieldPosition="2"/>
    </format>
    <format dxfId="31215">
      <pivotArea outline="0" collapsedLevelsAreSubtotals="1" fieldPosition="0"/>
    </format>
    <format dxfId="31214">
      <pivotArea dataOnly="0" labelOnly="1" outline="0" axis="axisValues" fieldPosition="0"/>
    </format>
    <format dxfId="31213">
      <pivotArea field="4" type="button" dataOnly="0" labelOnly="1" outline="0" axis="axisPage" fieldPosition="0"/>
    </format>
    <format dxfId="3121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211">
      <pivotArea field="3" type="button" dataOnly="0" labelOnly="1" outline="0" axis="axisPage" fieldPosition="2"/>
    </format>
    <format dxfId="3121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209">
      <pivotArea field="5" type="button" dataOnly="0" labelOnly="1" outline="0" axis="axisPage" fieldPosition="1"/>
    </format>
    <format dxfId="31208">
      <pivotArea type="all" dataOnly="0" outline="0" fieldPosition="0"/>
    </format>
    <format dxfId="31207">
      <pivotArea outline="0" collapsedLevelsAreSubtotals="1" fieldPosition="0"/>
    </format>
    <format dxfId="31206">
      <pivotArea field="1" type="button" dataOnly="0" labelOnly="1" outline="0" axis="axisRow" fieldPosition="0"/>
    </format>
    <format dxfId="3120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B88A55-EA54-4A71-B64A-AD1146B77252}" name="PivotTable6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H13:C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0" hier="-1"/>
    <pageField fld="3" item="19" hier="-1"/>
  </pageFields>
  <dataFields count="1">
    <dataField name="Body " fld="2" baseField="1" baseItem="24"/>
  </dataFields>
  <formats count="13">
    <format dxfId="31231">
      <pivotArea field="1" type="button" dataOnly="0" labelOnly="1" outline="0" axis="axisRow" fieldPosition="0"/>
    </format>
    <format dxfId="31230">
      <pivotArea field="4" type="button" dataOnly="0" labelOnly="1" outline="0" axis="axisPage" fieldPosition="0"/>
    </format>
    <format dxfId="31229">
      <pivotArea field="3" type="button" dataOnly="0" labelOnly="1" outline="0" axis="axisPage" fieldPosition="2"/>
    </format>
    <format dxfId="31228">
      <pivotArea outline="0" collapsedLevelsAreSubtotals="1" fieldPosition="0"/>
    </format>
    <format dxfId="31227">
      <pivotArea dataOnly="0" labelOnly="1" outline="0" axis="axisValues" fieldPosition="0"/>
    </format>
    <format dxfId="31226">
      <pivotArea field="4" type="button" dataOnly="0" labelOnly="1" outline="0" axis="axisPage" fieldPosition="0"/>
    </format>
    <format dxfId="3122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224">
      <pivotArea field="3" type="button" dataOnly="0" labelOnly="1" outline="0" axis="axisPage" fieldPosition="2"/>
    </format>
    <format dxfId="3122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222">
      <pivotArea field="5" type="button" dataOnly="0" labelOnly="1" outline="0" axis="axisPage" fieldPosition="1"/>
    </format>
    <format dxfId="31221">
      <pivotArea type="all" dataOnly="0" outline="0" fieldPosition="0"/>
    </format>
    <format dxfId="31220">
      <pivotArea field="1" type="button" dataOnly="0" labelOnly="1" outline="0" axis="axisRow" fieldPosition="0"/>
    </format>
    <format dxfId="3121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F085E1-0F84-4371-BAAC-53BDCB30EDFF}" name="PivotTable8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P13:A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0" hier="-1"/>
    <pageField fld="3" item="8" hier="-1"/>
  </pageFields>
  <dataFields count="1">
    <dataField name="Body " fld="2" baseField="1" baseItem="24"/>
  </dataFields>
  <formats count="13">
    <format dxfId="31244">
      <pivotArea field="1" type="button" dataOnly="0" labelOnly="1" outline="0" axis="axisRow" fieldPosition="0"/>
    </format>
    <format dxfId="31243">
      <pivotArea field="4" type="button" dataOnly="0" labelOnly="1" outline="0" axis="axisPage" fieldPosition="0"/>
    </format>
    <format dxfId="31242">
      <pivotArea field="3" type="button" dataOnly="0" labelOnly="1" outline="0" axis="axisPage" fieldPosition="2"/>
    </format>
    <format dxfId="31241">
      <pivotArea outline="0" collapsedLevelsAreSubtotals="1" fieldPosition="0"/>
    </format>
    <format dxfId="31240">
      <pivotArea dataOnly="0" labelOnly="1" outline="0" axis="axisValues" fieldPosition="0"/>
    </format>
    <format dxfId="31239">
      <pivotArea field="4" type="button" dataOnly="0" labelOnly="1" outline="0" axis="axisPage" fieldPosition="0"/>
    </format>
    <format dxfId="3123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237">
      <pivotArea field="3" type="button" dataOnly="0" labelOnly="1" outline="0" axis="axisPage" fieldPosition="2"/>
    </format>
    <format dxfId="3123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235">
      <pivotArea field="5" type="button" dataOnly="0" labelOnly="1" outline="0" axis="axisPage" fieldPosition="1"/>
    </format>
    <format dxfId="31234">
      <pivotArea type="all" dataOnly="0" outline="0" fieldPosition="0"/>
    </format>
    <format dxfId="31233">
      <pivotArea field="1" type="button" dataOnly="0" labelOnly="1" outline="0" axis="axisRow" fieldPosition="0"/>
    </format>
    <format dxfId="3123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EE34ED-275F-40B4-AC46-BE2B47ADFFC0}" name="PivotTable6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T13:A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0" hier="-1"/>
    <pageField fld="3" item="9" hier="-1"/>
  </pageFields>
  <dataFields count="1">
    <dataField name="Body " fld="2" baseField="1" baseItem="24"/>
  </dataFields>
  <formats count="13">
    <format dxfId="31257">
      <pivotArea field="1" type="button" dataOnly="0" labelOnly="1" outline="0" axis="axisRow" fieldPosition="0"/>
    </format>
    <format dxfId="31256">
      <pivotArea field="4" type="button" dataOnly="0" labelOnly="1" outline="0" axis="axisPage" fieldPosition="0"/>
    </format>
    <format dxfId="31255">
      <pivotArea field="3" type="button" dataOnly="0" labelOnly="1" outline="0" axis="axisPage" fieldPosition="2"/>
    </format>
    <format dxfId="31254">
      <pivotArea outline="0" collapsedLevelsAreSubtotals="1" fieldPosition="0"/>
    </format>
    <format dxfId="31253">
      <pivotArea dataOnly="0" labelOnly="1" outline="0" axis="axisValues" fieldPosition="0"/>
    </format>
    <format dxfId="31252">
      <pivotArea field="4" type="button" dataOnly="0" labelOnly="1" outline="0" axis="axisPage" fieldPosition="0"/>
    </format>
    <format dxfId="3125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250">
      <pivotArea field="3" type="button" dataOnly="0" labelOnly="1" outline="0" axis="axisPage" fieldPosition="2"/>
    </format>
    <format dxfId="3124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248">
      <pivotArea field="5" type="button" dataOnly="0" labelOnly="1" outline="0" axis="axisPage" fieldPosition="1"/>
    </format>
    <format dxfId="31247">
      <pivotArea type="all" dataOnly="0" outline="0" fieldPosition="0"/>
    </format>
    <format dxfId="31246">
      <pivotArea field="1" type="button" dataOnly="0" labelOnly="1" outline="0" axis="axisRow" fieldPosition="0"/>
    </format>
    <format dxfId="3124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66E5D-2379-494E-A10F-6743F5649FC1}" name="PivotTable7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V13:B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0" hier="-1"/>
    <pageField fld="3" item="16" hier="-1"/>
  </pageFields>
  <dataFields count="1">
    <dataField name="Body " fld="2" baseField="1" baseItem="24"/>
  </dataFields>
  <formats count="13">
    <format dxfId="31270">
      <pivotArea field="1" type="button" dataOnly="0" labelOnly="1" outline="0" axis="axisRow" fieldPosition="0"/>
    </format>
    <format dxfId="31269">
      <pivotArea field="4" type="button" dataOnly="0" labelOnly="1" outline="0" axis="axisPage" fieldPosition="0"/>
    </format>
    <format dxfId="31268">
      <pivotArea field="3" type="button" dataOnly="0" labelOnly="1" outline="0" axis="axisPage" fieldPosition="2"/>
    </format>
    <format dxfId="31267">
      <pivotArea outline="0" collapsedLevelsAreSubtotals="1" fieldPosition="0"/>
    </format>
    <format dxfId="31266">
      <pivotArea dataOnly="0" labelOnly="1" outline="0" axis="axisValues" fieldPosition="0"/>
    </format>
    <format dxfId="31265">
      <pivotArea field="4" type="button" dataOnly="0" labelOnly="1" outline="0" axis="axisPage" fieldPosition="0"/>
    </format>
    <format dxfId="3126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263">
      <pivotArea field="3" type="button" dataOnly="0" labelOnly="1" outline="0" axis="axisPage" fieldPosition="2"/>
    </format>
    <format dxfId="3126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261">
      <pivotArea field="5" type="button" dataOnly="0" labelOnly="1" outline="0" axis="axisPage" fieldPosition="1"/>
    </format>
    <format dxfId="31260">
      <pivotArea type="all" dataOnly="0" outline="0" fieldPosition="0"/>
    </format>
    <format dxfId="31259">
      <pivotArea field="1" type="button" dataOnly="0" labelOnly="1" outline="0" axis="axisRow" fieldPosition="0"/>
    </format>
    <format dxfId="3125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6F22FE-492D-4004-8419-EAAA5D8A34E5}" name="PivotTable6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F13:B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0" hier="-1"/>
    <pageField fld="3" item="12" hier="-1"/>
  </pageFields>
  <dataFields count="1">
    <dataField name="Body " fld="2" baseField="1" baseItem="24"/>
  </dataFields>
  <formats count="13">
    <format dxfId="31283">
      <pivotArea field="1" type="button" dataOnly="0" labelOnly="1" outline="0" axis="axisRow" fieldPosition="0"/>
    </format>
    <format dxfId="31282">
      <pivotArea field="4" type="button" dataOnly="0" labelOnly="1" outline="0" axis="axisPage" fieldPosition="0"/>
    </format>
    <format dxfId="31281">
      <pivotArea field="3" type="button" dataOnly="0" labelOnly="1" outline="0" axis="axisPage" fieldPosition="2"/>
    </format>
    <format dxfId="31280">
      <pivotArea outline="0" collapsedLevelsAreSubtotals="1" fieldPosition="0"/>
    </format>
    <format dxfId="31279">
      <pivotArea dataOnly="0" labelOnly="1" outline="0" axis="axisValues" fieldPosition="0"/>
    </format>
    <format dxfId="31278">
      <pivotArea field="4" type="button" dataOnly="0" labelOnly="1" outline="0" axis="axisPage" fieldPosition="0"/>
    </format>
    <format dxfId="3127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276">
      <pivotArea field="3" type="button" dataOnly="0" labelOnly="1" outline="0" axis="axisPage" fieldPosition="2"/>
    </format>
    <format dxfId="3127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274">
      <pivotArea field="5" type="button" dataOnly="0" labelOnly="1" outline="0" axis="axisPage" fieldPosition="1"/>
    </format>
    <format dxfId="31273">
      <pivotArea type="all" dataOnly="0" outline="0" fieldPosition="0"/>
    </format>
    <format dxfId="31272">
      <pivotArea field="1" type="button" dataOnly="0" labelOnly="1" outline="0" axis="axisRow" fieldPosition="0"/>
    </format>
    <format dxfId="3127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DF374A-4C9D-4230-A1A2-7AE1BBD39690}" name="PivotTable7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V13:W19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6">
    <i>
      <x v="10"/>
    </i>
    <i>
      <x v="40"/>
    </i>
    <i>
      <x v="23"/>
    </i>
    <i>
      <x v="22"/>
    </i>
    <i>
      <x v="72"/>
    </i>
    <i>
      <x v="41"/>
    </i>
  </rowItems>
  <colItems count="1">
    <i/>
  </colItems>
  <pageFields count="3">
    <pageField fld="4" item="16" hier="-1"/>
    <pageField fld="5" item="0" hier="-1"/>
    <pageField fld="3" item="3" hier="-1"/>
  </pageFields>
  <dataFields count="1">
    <dataField name="Body " fld="2" baseField="1" baseItem="24"/>
  </dataFields>
  <formats count="13">
    <format dxfId="31296">
      <pivotArea field="1" type="button" dataOnly="0" labelOnly="1" outline="0" axis="axisRow" fieldPosition="0"/>
    </format>
    <format dxfId="31295">
      <pivotArea field="4" type="button" dataOnly="0" labelOnly="1" outline="0" axis="axisPage" fieldPosition="0"/>
    </format>
    <format dxfId="31294">
      <pivotArea field="3" type="button" dataOnly="0" labelOnly="1" outline="0" axis="axisPage" fieldPosition="2"/>
    </format>
    <format dxfId="31293">
      <pivotArea outline="0" collapsedLevelsAreSubtotals="1" fieldPosition="0"/>
    </format>
    <format dxfId="31292">
      <pivotArea dataOnly="0" labelOnly="1" outline="0" axis="axisValues" fieldPosition="0"/>
    </format>
    <format dxfId="31291">
      <pivotArea field="4" type="button" dataOnly="0" labelOnly="1" outline="0" axis="axisPage" fieldPosition="0"/>
    </format>
    <format dxfId="3129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289">
      <pivotArea field="3" type="button" dataOnly="0" labelOnly="1" outline="0" axis="axisPage" fieldPosition="2"/>
    </format>
    <format dxfId="3128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287">
      <pivotArea field="5" type="button" dataOnly="0" labelOnly="1" outline="0" axis="axisPage" fieldPosition="1"/>
    </format>
    <format dxfId="31286">
      <pivotArea type="all" dataOnly="0" outline="0" fieldPosition="0"/>
    </format>
    <format dxfId="31285">
      <pivotArea field="1" type="button" dataOnly="0" labelOnly="1" outline="0" axis="axisRow" fieldPosition="0"/>
    </format>
    <format dxfId="3128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C17DB6-439B-40A0-8599-3F7ED2D0EF0C}" name="PivotTable6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P13:C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0" hier="-1"/>
    <pageField fld="3" item="21" hier="-1"/>
  </pageFields>
  <dataFields count="1">
    <dataField name="Body " fld="2" baseField="1" baseItem="24"/>
  </dataFields>
  <formats count="13">
    <format dxfId="31309">
      <pivotArea field="1" type="button" dataOnly="0" labelOnly="1" outline="0" axis="axisRow" fieldPosition="0"/>
    </format>
    <format dxfId="31308">
      <pivotArea field="4" type="button" dataOnly="0" labelOnly="1" outline="0" axis="axisPage" fieldPosition="0"/>
    </format>
    <format dxfId="31307">
      <pivotArea field="3" type="button" dataOnly="0" labelOnly="1" outline="0" axis="axisPage" fieldPosition="2"/>
    </format>
    <format dxfId="31306">
      <pivotArea outline="0" collapsedLevelsAreSubtotals="1" fieldPosition="0"/>
    </format>
    <format dxfId="31305">
      <pivotArea dataOnly="0" labelOnly="1" outline="0" axis="axisValues" fieldPosition="0"/>
    </format>
    <format dxfId="31304">
      <pivotArea field="4" type="button" dataOnly="0" labelOnly="1" outline="0" axis="axisPage" fieldPosition="0"/>
    </format>
    <format dxfId="3130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302">
      <pivotArea field="3" type="button" dataOnly="0" labelOnly="1" outline="0" axis="axisPage" fieldPosition="2"/>
    </format>
    <format dxfId="3130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300">
      <pivotArea field="5" type="button" dataOnly="0" labelOnly="1" outline="0" axis="axisPage" fieldPosition="1"/>
    </format>
    <format dxfId="31299">
      <pivotArea type="all" dataOnly="0" outline="0" fieldPosition="0"/>
    </format>
    <format dxfId="31298">
      <pivotArea field="1" type="button" dataOnly="0" labelOnly="1" outline="0" axis="axisRow" fieldPosition="0"/>
    </format>
    <format dxfId="3129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21CEEA-B4C9-4ABF-B165-CDC16CD27827}" name="PivotTable7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Z13:C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0" hier="-1"/>
    <pageField fld="3" item="17" hier="-1"/>
  </pageFields>
  <dataFields count="1">
    <dataField name="Body " fld="2" baseField="1" baseItem="24"/>
  </dataFields>
  <formats count="13">
    <format dxfId="31322">
      <pivotArea field="1" type="button" dataOnly="0" labelOnly="1" outline="0" axis="axisRow" fieldPosition="0"/>
    </format>
    <format dxfId="31321">
      <pivotArea field="4" type="button" dataOnly="0" labelOnly="1" outline="0" axis="axisPage" fieldPosition="0"/>
    </format>
    <format dxfId="31320">
      <pivotArea field="3" type="button" dataOnly="0" labelOnly="1" outline="0" axis="axisPage" fieldPosition="2"/>
    </format>
    <format dxfId="31319">
      <pivotArea outline="0" collapsedLevelsAreSubtotals="1" fieldPosition="0"/>
    </format>
    <format dxfId="31318">
      <pivotArea dataOnly="0" labelOnly="1" outline="0" axis="axisValues" fieldPosition="0"/>
    </format>
    <format dxfId="31317">
      <pivotArea field="4" type="button" dataOnly="0" labelOnly="1" outline="0" axis="axisPage" fieldPosition="0"/>
    </format>
    <format dxfId="3131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315">
      <pivotArea field="3" type="button" dataOnly="0" labelOnly="1" outline="0" axis="axisPage" fieldPosition="2"/>
    </format>
    <format dxfId="3131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313">
      <pivotArea field="5" type="button" dataOnly="0" labelOnly="1" outline="0" axis="axisPage" fieldPosition="1"/>
    </format>
    <format dxfId="31312">
      <pivotArea type="all" dataOnly="0" outline="0" fieldPosition="0"/>
    </format>
    <format dxfId="31311">
      <pivotArea field="1" type="button" dataOnly="0" labelOnly="1" outline="0" axis="axisRow" fieldPosition="0"/>
    </format>
    <format dxfId="3131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04A5E2-648F-4048-A10C-B4F0E85DB348}" name="PivotTable6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L13:C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0" hier="-1"/>
    <pageField fld="3" item="20" hier="-1"/>
  </pageFields>
  <dataFields count="1">
    <dataField name="Body " fld="2" baseField="1" baseItem="24"/>
  </dataFields>
  <formats count="13">
    <format dxfId="31335">
      <pivotArea field="1" type="button" dataOnly="0" labelOnly="1" outline="0" axis="axisRow" fieldPosition="0"/>
    </format>
    <format dxfId="31334">
      <pivotArea field="4" type="button" dataOnly="0" labelOnly="1" outline="0" axis="axisPage" fieldPosition="0"/>
    </format>
    <format dxfId="31333">
      <pivotArea field="3" type="button" dataOnly="0" labelOnly="1" outline="0" axis="axisPage" fieldPosition="2"/>
    </format>
    <format dxfId="31332">
      <pivotArea outline="0" collapsedLevelsAreSubtotals="1" fieldPosition="0"/>
    </format>
    <format dxfId="31331">
      <pivotArea dataOnly="0" labelOnly="1" outline="0" axis="axisValues" fieldPosition="0"/>
    </format>
    <format dxfId="31330">
      <pivotArea field="4" type="button" dataOnly="0" labelOnly="1" outline="0" axis="axisPage" fieldPosition="0"/>
    </format>
    <format dxfId="3132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328">
      <pivotArea field="3" type="button" dataOnly="0" labelOnly="1" outline="0" axis="axisPage" fieldPosition="2"/>
    </format>
    <format dxfId="3132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326">
      <pivotArea field="5" type="button" dataOnly="0" labelOnly="1" outline="0" axis="axisPage" fieldPosition="1"/>
    </format>
    <format dxfId="31325">
      <pivotArea type="all" dataOnly="0" outline="0" fieldPosition="0"/>
    </format>
    <format dxfId="31324">
      <pivotArea field="1" type="button" dataOnly="0" labelOnly="1" outline="0" axis="axisRow" fieldPosition="0"/>
    </format>
    <format dxfId="3132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C53AC-5A50-44A2-A953-CE0A82071BE5}" name="PivotTable7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N13:O20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h="1" x="9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h="1" x="8"/>
        <item h="1" m="1" x="32"/>
        <item h="1" x="4"/>
        <item h="1" m="1" x="14"/>
        <item h="1"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7">
    <i>
      <x v="40"/>
    </i>
    <i>
      <x v="22"/>
    </i>
    <i>
      <x v="10"/>
    </i>
    <i>
      <x v="23"/>
    </i>
    <i>
      <x v="41"/>
    </i>
    <i>
      <x v="50"/>
    </i>
    <i>
      <x v="24"/>
    </i>
  </rowItems>
  <colItems count="1">
    <i/>
  </colItems>
  <pageFields count="3">
    <pageField fld="4" item="16" hier="-1"/>
    <pageField fld="5" item="0" hier="-1"/>
    <pageField fld="3" item="1" hier="-1"/>
  </pageFields>
  <dataFields count="1">
    <dataField name="Body " fld="2" baseField="1" baseItem="24"/>
  </dataFields>
  <formats count="14">
    <format dxfId="31349">
      <pivotArea field="1" type="button" dataOnly="0" labelOnly="1" outline="0" axis="axisRow" fieldPosition="0"/>
    </format>
    <format dxfId="31348">
      <pivotArea field="4" type="button" dataOnly="0" labelOnly="1" outline="0" axis="axisPage" fieldPosition="0"/>
    </format>
    <format dxfId="31347">
      <pivotArea field="3" type="button" dataOnly="0" labelOnly="1" outline="0" axis="axisPage" fieldPosition="2"/>
    </format>
    <format dxfId="31346">
      <pivotArea outline="0" collapsedLevelsAreSubtotals="1" fieldPosition="0"/>
    </format>
    <format dxfId="31345">
      <pivotArea dataOnly="0" labelOnly="1" outline="0" axis="axisValues" fieldPosition="0"/>
    </format>
    <format dxfId="31344">
      <pivotArea field="4" type="button" dataOnly="0" labelOnly="1" outline="0" axis="axisPage" fieldPosition="0"/>
    </format>
    <format dxfId="3134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342">
      <pivotArea field="3" type="button" dataOnly="0" labelOnly="1" outline="0" axis="axisPage" fieldPosition="2"/>
    </format>
    <format dxfId="3134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340">
      <pivotArea field="5" type="button" dataOnly="0" labelOnly="1" outline="0" axis="axisPage" fieldPosition="1"/>
    </format>
    <format dxfId="31339">
      <pivotArea type="all" dataOnly="0" outline="0" fieldPosition="0"/>
    </format>
    <format dxfId="31338">
      <pivotArea outline="0" collapsedLevelsAreSubtotals="1" fieldPosition="0"/>
    </format>
    <format dxfId="31337">
      <pivotArea field="1" type="button" dataOnly="0" labelOnly="1" outline="0" axis="axisRow" fieldPosition="0"/>
    </format>
    <format dxfId="3133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CBF59C-93C6-4E0D-8E16-C77CA0E74E70}" name="PivotTable6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B13:D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0" hier="-1"/>
    <pageField fld="3" item="24" hier="-1"/>
  </pageFields>
  <dataFields count="1">
    <dataField name="Body " fld="2" baseField="1" baseItem="24"/>
  </dataFields>
  <formats count="13">
    <format dxfId="31362">
      <pivotArea field="1" type="button" dataOnly="0" labelOnly="1" outline="0" axis="axisRow" fieldPosition="0"/>
    </format>
    <format dxfId="31361">
      <pivotArea field="4" type="button" dataOnly="0" labelOnly="1" outline="0" axis="axisPage" fieldPosition="0"/>
    </format>
    <format dxfId="31360">
      <pivotArea field="3" type="button" dataOnly="0" labelOnly="1" outline="0" axis="axisPage" fieldPosition="2"/>
    </format>
    <format dxfId="31359">
      <pivotArea outline="0" collapsedLevelsAreSubtotals="1" fieldPosition="0"/>
    </format>
    <format dxfId="31358">
      <pivotArea dataOnly="0" labelOnly="1" outline="0" axis="axisValues" fieldPosition="0"/>
    </format>
    <format dxfId="31357">
      <pivotArea field="4" type="button" dataOnly="0" labelOnly="1" outline="0" axis="axisPage" fieldPosition="0"/>
    </format>
    <format dxfId="3135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355">
      <pivotArea field="3" type="button" dataOnly="0" labelOnly="1" outline="0" axis="axisPage" fieldPosition="2"/>
    </format>
    <format dxfId="3135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353">
      <pivotArea field="5" type="button" dataOnly="0" labelOnly="1" outline="0" axis="axisPage" fieldPosition="1"/>
    </format>
    <format dxfId="31352">
      <pivotArea type="all" dataOnly="0" outline="0" fieldPosition="0"/>
    </format>
    <format dxfId="31351">
      <pivotArea field="1" type="button" dataOnly="0" labelOnly="1" outline="0" axis="axisRow" fieldPosition="0"/>
    </format>
    <format dxfId="3135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B94C93-D0F8-4847-B4D6-8BC537F8D969}" name="PivotTable8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D13:AE18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5">
    <i>
      <x v="40"/>
    </i>
    <i>
      <x v="10"/>
    </i>
    <i>
      <x v="23"/>
    </i>
    <i>
      <x v="92"/>
    </i>
    <i>
      <x v="41"/>
    </i>
  </rowItems>
  <colItems count="1">
    <i/>
  </colItems>
  <pageFields count="3">
    <pageField fld="4" item="16" hier="-1"/>
    <pageField fld="5" item="0" hier="-1"/>
    <pageField fld="3" item="5" hier="-1"/>
  </pageFields>
  <dataFields count="1">
    <dataField name="Body " fld="2" baseField="1" baseItem="24"/>
  </dataFields>
  <formats count="13">
    <format dxfId="31375">
      <pivotArea field="1" type="button" dataOnly="0" labelOnly="1" outline="0" axis="axisRow" fieldPosition="0"/>
    </format>
    <format dxfId="31374">
      <pivotArea field="4" type="button" dataOnly="0" labelOnly="1" outline="0" axis="axisPage" fieldPosition="0"/>
    </format>
    <format dxfId="31373">
      <pivotArea field="3" type="button" dataOnly="0" labelOnly="1" outline="0" axis="axisPage" fieldPosition="2"/>
    </format>
    <format dxfId="31372">
      <pivotArea outline="0" collapsedLevelsAreSubtotals="1" fieldPosition="0"/>
    </format>
    <format dxfId="31371">
      <pivotArea dataOnly="0" labelOnly="1" outline="0" axis="axisValues" fieldPosition="0"/>
    </format>
    <format dxfId="31370">
      <pivotArea field="4" type="button" dataOnly="0" labelOnly="1" outline="0" axis="axisPage" fieldPosition="0"/>
    </format>
    <format dxfId="3136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368">
      <pivotArea field="3" type="button" dataOnly="0" labelOnly="1" outline="0" axis="axisPage" fieldPosition="2"/>
    </format>
    <format dxfId="3136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366">
      <pivotArea field="5" type="button" dataOnly="0" labelOnly="1" outline="0" axis="axisPage" fieldPosition="1"/>
    </format>
    <format dxfId="31365">
      <pivotArea type="all" dataOnly="0" outline="0" fieldPosition="0"/>
    </format>
    <format dxfId="31364">
      <pivotArea field="1" type="button" dataOnly="0" labelOnly="1" outline="0" axis="axisRow" fieldPosition="0"/>
    </format>
    <format dxfId="3136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494DF5-30D1-486B-8A1D-E7A686D0CCF1}" name="PivotTable9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Z13:E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0" hier="-1"/>
    <pageField fld="3" item="31" hier="-1"/>
  </pageFields>
  <dataFields count="1">
    <dataField name="Body " fld="2" baseField="1" baseItem="24"/>
  </dataFields>
  <formats count="13">
    <format dxfId="31388">
      <pivotArea field="1" type="button" dataOnly="0" labelOnly="1" outline="0" axis="axisRow" fieldPosition="0"/>
    </format>
    <format dxfId="31387">
      <pivotArea field="4" type="button" dataOnly="0" labelOnly="1" outline="0" axis="axisPage" fieldPosition="0"/>
    </format>
    <format dxfId="31386">
      <pivotArea field="3" type="button" dataOnly="0" labelOnly="1" outline="0" axis="axisPage" fieldPosition="2"/>
    </format>
    <format dxfId="31385">
      <pivotArea outline="0" collapsedLevelsAreSubtotals="1" fieldPosition="0"/>
    </format>
    <format dxfId="31384">
      <pivotArea dataOnly="0" labelOnly="1" outline="0" axis="axisValues" fieldPosition="0"/>
    </format>
    <format dxfId="31383">
      <pivotArea field="4" type="button" dataOnly="0" labelOnly="1" outline="0" axis="axisPage" fieldPosition="0"/>
    </format>
    <format dxfId="3138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381">
      <pivotArea field="3" type="button" dataOnly="0" labelOnly="1" outline="0" axis="axisPage" fieldPosition="2"/>
    </format>
    <format dxfId="3138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379">
      <pivotArea field="5" type="button" dataOnly="0" labelOnly="1" outline="0" axis="axisPage" fieldPosition="1"/>
    </format>
    <format dxfId="31378">
      <pivotArea type="all" dataOnly="0" outline="0" fieldPosition="0"/>
    </format>
    <format dxfId="31377">
      <pivotArea field="1" type="button" dataOnly="0" labelOnly="1" outline="0" axis="axisRow" fieldPosition="0"/>
    </format>
    <format dxfId="3137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48E49C-E9CF-41A0-9549-E2FF8BFEFFDC}" name="PivotTable8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H13:A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0" hier="-1"/>
    <pageField fld="3" item="6" hier="-1"/>
  </pageFields>
  <dataFields count="1">
    <dataField name="Body " fld="2" baseField="1" baseItem="24"/>
  </dataFields>
  <formats count="13">
    <format dxfId="31401">
      <pivotArea field="1" type="button" dataOnly="0" labelOnly="1" outline="0" axis="axisRow" fieldPosition="0"/>
    </format>
    <format dxfId="31400">
      <pivotArea field="4" type="button" dataOnly="0" labelOnly="1" outline="0" axis="axisPage" fieldPosition="0"/>
    </format>
    <format dxfId="31399">
      <pivotArea field="3" type="button" dataOnly="0" labelOnly="1" outline="0" axis="axisPage" fieldPosition="2"/>
    </format>
    <format dxfId="31398">
      <pivotArea outline="0" collapsedLevelsAreSubtotals="1" fieldPosition="0"/>
    </format>
    <format dxfId="31397">
      <pivotArea dataOnly="0" labelOnly="1" outline="0" axis="axisValues" fieldPosition="0"/>
    </format>
    <format dxfId="31396">
      <pivotArea field="4" type="button" dataOnly="0" labelOnly="1" outline="0" axis="axisPage" fieldPosition="0"/>
    </format>
    <format dxfId="3139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394">
      <pivotArea field="3" type="button" dataOnly="0" labelOnly="1" outline="0" axis="axisPage" fieldPosition="2"/>
    </format>
    <format dxfId="3139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392">
      <pivotArea field="5" type="button" dataOnly="0" labelOnly="1" outline="0" axis="axisPage" fieldPosition="1"/>
    </format>
    <format dxfId="31391">
      <pivotArea type="all" dataOnly="0" outline="0" fieldPosition="0"/>
    </format>
    <format dxfId="31390">
      <pivotArea field="1" type="button" dataOnly="0" labelOnly="1" outline="0" axis="axisRow" fieldPosition="0"/>
    </format>
    <format dxfId="3138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4B03B4-2C85-4E3C-9DC4-2E5444E6A5C9}" name="PivotTable7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N13:D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0" hier="-1"/>
    <pageField fld="3" item="27" hier="-1"/>
  </pageFields>
  <dataFields count="1">
    <dataField name="Body " fld="2" baseField="1" baseItem="24"/>
  </dataFields>
  <formats count="13">
    <format dxfId="31414">
      <pivotArea field="1" type="button" dataOnly="0" labelOnly="1" outline="0" axis="axisRow" fieldPosition="0"/>
    </format>
    <format dxfId="31413">
      <pivotArea field="4" type="button" dataOnly="0" labelOnly="1" outline="0" axis="axisPage" fieldPosition="0"/>
    </format>
    <format dxfId="31412">
      <pivotArea field="3" type="button" dataOnly="0" labelOnly="1" outline="0" axis="axisPage" fieldPosition="2"/>
    </format>
    <format dxfId="31411">
      <pivotArea outline="0" collapsedLevelsAreSubtotals="1" fieldPosition="0"/>
    </format>
    <format dxfId="31410">
      <pivotArea dataOnly="0" labelOnly="1" outline="0" axis="axisValues" fieldPosition="0"/>
    </format>
    <format dxfId="31409">
      <pivotArea field="4" type="button" dataOnly="0" labelOnly="1" outline="0" axis="axisPage" fieldPosition="0"/>
    </format>
    <format dxfId="3140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407">
      <pivotArea field="3" type="button" dataOnly="0" labelOnly="1" outline="0" axis="axisPage" fieldPosition="2"/>
    </format>
    <format dxfId="3140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405">
      <pivotArea field="5" type="button" dataOnly="0" labelOnly="1" outline="0" axis="axisPage" fieldPosition="1"/>
    </format>
    <format dxfId="31404">
      <pivotArea type="all" dataOnly="0" outline="0" fieldPosition="0"/>
    </format>
    <format dxfId="31403">
      <pivotArea field="1" type="button" dataOnly="0" labelOnly="1" outline="0" axis="axisRow" fieldPosition="0"/>
    </format>
    <format dxfId="3140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11791C-FB37-4727-A927-A9D24E4386B7}" name="PivotTable7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X13:C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0" hier="-1"/>
    <pageField fld="3" item="23" hier="-1"/>
  </pageFields>
  <dataFields count="1">
    <dataField name="Body " fld="2" baseField="1" baseItem="24"/>
  </dataFields>
  <formats count="13">
    <format dxfId="31427">
      <pivotArea field="1" type="button" dataOnly="0" labelOnly="1" outline="0" axis="axisRow" fieldPosition="0"/>
    </format>
    <format dxfId="31426">
      <pivotArea field="4" type="button" dataOnly="0" labelOnly="1" outline="0" axis="axisPage" fieldPosition="0"/>
    </format>
    <format dxfId="31425">
      <pivotArea field="3" type="button" dataOnly="0" labelOnly="1" outline="0" axis="axisPage" fieldPosition="2"/>
    </format>
    <format dxfId="31424">
      <pivotArea outline="0" collapsedLevelsAreSubtotals="1" fieldPosition="0"/>
    </format>
    <format dxfId="31423">
      <pivotArea dataOnly="0" labelOnly="1" outline="0" axis="axisValues" fieldPosition="0"/>
    </format>
    <format dxfId="31422">
      <pivotArea field="4" type="button" dataOnly="0" labelOnly="1" outline="0" axis="axisPage" fieldPosition="0"/>
    </format>
    <format dxfId="3142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420">
      <pivotArea field="3" type="button" dataOnly="0" labelOnly="1" outline="0" axis="axisPage" fieldPosition="2"/>
    </format>
    <format dxfId="3141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418">
      <pivotArea field="5" type="button" dataOnly="0" labelOnly="1" outline="0" axis="axisPage" fieldPosition="1"/>
    </format>
    <format dxfId="31417">
      <pivotArea type="all" dataOnly="0" outline="0" fieldPosition="0"/>
    </format>
    <format dxfId="31416">
      <pivotArea field="1" type="button" dataOnly="0" labelOnly="1" outline="0" axis="axisRow" fieldPosition="0"/>
    </format>
    <format dxfId="3141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4F9A66-C1BB-4B70-859F-2FC7B93A0B1C}" name="PivotTable8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R13: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0" hier="-1"/>
    <pageField fld="3" item="2" hier="-1"/>
  </pageFields>
  <dataFields count="1">
    <dataField name="Body " fld="2" baseField="1" baseItem="24"/>
  </dataFields>
  <formats count="13">
    <format dxfId="31440">
      <pivotArea field="1" type="button" dataOnly="0" labelOnly="1" outline="0" axis="axisRow" fieldPosition="0"/>
    </format>
    <format dxfId="31439">
      <pivotArea field="4" type="button" dataOnly="0" labelOnly="1" outline="0" axis="axisPage" fieldPosition="0"/>
    </format>
    <format dxfId="31438">
      <pivotArea field="3" type="button" dataOnly="0" labelOnly="1" outline="0" axis="axisPage" fieldPosition="2"/>
    </format>
    <format dxfId="31437">
      <pivotArea outline="0" collapsedLevelsAreSubtotals="1" fieldPosition="0"/>
    </format>
    <format dxfId="31436">
      <pivotArea dataOnly="0" labelOnly="1" outline="0" axis="axisValues" fieldPosition="0"/>
    </format>
    <format dxfId="31435">
      <pivotArea field="4" type="button" dataOnly="0" labelOnly="1" outline="0" axis="axisPage" fieldPosition="0"/>
    </format>
    <format dxfId="3143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433">
      <pivotArea field="3" type="button" dataOnly="0" labelOnly="1" outline="0" axis="axisPage" fieldPosition="2"/>
    </format>
    <format dxfId="3143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431">
      <pivotArea field="5" type="button" dataOnly="0" labelOnly="1" outline="0" axis="axisPage" fieldPosition="1"/>
    </format>
    <format dxfId="31430">
      <pivotArea type="all" dataOnly="0" outline="0" fieldPosition="0"/>
    </format>
    <format dxfId="31429">
      <pivotArea field="1" type="button" dataOnly="0" labelOnly="1" outline="0" axis="axisRow" fieldPosition="0"/>
    </format>
    <format dxfId="3142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23A362-F921-43B8-B7F6-40EDB31FFB58}" name="PivotTable7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N13:B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0" hier="-1"/>
    <pageField fld="3" item="14" hier="-1"/>
  </pageFields>
  <dataFields count="1">
    <dataField name="Body " fld="2" baseField="1" baseItem="24"/>
  </dataFields>
  <formats count="13">
    <format dxfId="31453">
      <pivotArea field="1" type="button" dataOnly="0" labelOnly="1" outline="0" axis="axisRow" fieldPosition="0"/>
    </format>
    <format dxfId="31452">
      <pivotArea field="4" type="button" dataOnly="0" labelOnly="1" outline="0" axis="axisPage" fieldPosition="0"/>
    </format>
    <format dxfId="31451">
      <pivotArea field="3" type="button" dataOnly="0" labelOnly="1" outline="0" axis="axisPage" fieldPosition="2"/>
    </format>
    <format dxfId="31450">
      <pivotArea outline="0" collapsedLevelsAreSubtotals="1" fieldPosition="0"/>
    </format>
    <format dxfId="31449">
      <pivotArea dataOnly="0" labelOnly="1" outline="0" axis="axisValues" fieldPosition="0"/>
    </format>
    <format dxfId="31448">
      <pivotArea field="4" type="button" dataOnly="0" labelOnly="1" outline="0" axis="axisPage" fieldPosition="0"/>
    </format>
    <format dxfId="3144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446">
      <pivotArea field="3" type="button" dataOnly="0" labelOnly="1" outline="0" axis="axisPage" fieldPosition="2"/>
    </format>
    <format dxfId="3144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444">
      <pivotArea field="5" type="button" dataOnly="0" labelOnly="1" outline="0" axis="axisPage" fieldPosition="1"/>
    </format>
    <format dxfId="31443">
      <pivotArea type="all" dataOnly="0" outline="0" fieldPosition="0"/>
    </format>
    <format dxfId="31442">
      <pivotArea field="1" type="button" dataOnly="0" labelOnly="1" outline="0" axis="axisRow" fieldPosition="0"/>
    </format>
    <format dxfId="3144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55993-AA11-4A1E-895D-B757237FBC9C}" name="PivotTable7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R13:D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0" hier="-1"/>
    <pageField fld="3" item="28" hier="-1"/>
  </pageFields>
  <dataFields count="1">
    <dataField name="Body " fld="2" baseField="1" baseItem="24"/>
  </dataFields>
  <formats count="13">
    <format dxfId="31466">
      <pivotArea field="1" type="button" dataOnly="0" labelOnly="1" outline="0" axis="axisRow" fieldPosition="0"/>
    </format>
    <format dxfId="31465">
      <pivotArea field="4" type="button" dataOnly="0" labelOnly="1" outline="0" axis="axisPage" fieldPosition="0"/>
    </format>
    <format dxfId="31464">
      <pivotArea field="3" type="button" dataOnly="0" labelOnly="1" outline="0" axis="axisPage" fieldPosition="2"/>
    </format>
    <format dxfId="31463">
      <pivotArea outline="0" collapsedLevelsAreSubtotals="1" fieldPosition="0"/>
    </format>
    <format dxfId="31462">
      <pivotArea dataOnly="0" labelOnly="1" outline="0" axis="axisValues" fieldPosition="0"/>
    </format>
    <format dxfId="31461">
      <pivotArea field="4" type="button" dataOnly="0" labelOnly="1" outline="0" axis="axisPage" fieldPosition="0"/>
    </format>
    <format dxfId="3146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459">
      <pivotArea field="3" type="button" dataOnly="0" labelOnly="1" outline="0" axis="axisPage" fieldPosition="2"/>
    </format>
    <format dxfId="3145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457">
      <pivotArea field="5" type="button" dataOnly="0" labelOnly="1" outline="0" axis="axisPage" fieldPosition="1"/>
    </format>
    <format dxfId="31456">
      <pivotArea type="all" dataOnly="0" outline="0" fieldPosition="0"/>
    </format>
    <format dxfId="31455">
      <pivotArea field="1" type="button" dataOnly="0" labelOnly="1" outline="0" axis="axisRow" fieldPosition="0"/>
    </format>
    <format dxfId="3145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D995D0-79E9-4E69-B062-8FDFDAA87611}" name="PivotTable6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J13:B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0" hier="-1"/>
    <pageField fld="3" item="13" hier="-1"/>
  </pageFields>
  <dataFields count="1">
    <dataField name="Body " fld="2" baseField="1" baseItem="24"/>
  </dataFields>
  <formats count="13">
    <format dxfId="31479">
      <pivotArea field="1" type="button" dataOnly="0" labelOnly="1" outline="0" axis="axisRow" fieldPosition="0"/>
    </format>
    <format dxfId="31478">
      <pivotArea field="4" type="button" dataOnly="0" labelOnly="1" outline="0" axis="axisPage" fieldPosition="0"/>
    </format>
    <format dxfId="31477">
      <pivotArea field="3" type="button" dataOnly="0" labelOnly="1" outline="0" axis="axisPage" fieldPosition="2"/>
    </format>
    <format dxfId="31476">
      <pivotArea outline="0" collapsedLevelsAreSubtotals="1" fieldPosition="0"/>
    </format>
    <format dxfId="31475">
      <pivotArea dataOnly="0" labelOnly="1" outline="0" axis="axisValues" fieldPosition="0"/>
    </format>
    <format dxfId="31474">
      <pivotArea field="4" type="button" dataOnly="0" labelOnly="1" outline="0" axis="axisPage" fieldPosition="0"/>
    </format>
    <format dxfId="3147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472">
      <pivotArea field="3" type="button" dataOnly="0" labelOnly="1" outline="0" axis="axisPage" fieldPosition="2"/>
    </format>
    <format dxfId="3147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470">
      <pivotArea field="5" type="button" dataOnly="0" labelOnly="1" outline="0" axis="axisPage" fieldPosition="1"/>
    </format>
    <format dxfId="31469">
      <pivotArea type="all" dataOnly="0" outline="0" fieldPosition="0"/>
    </format>
    <format dxfId="31468">
      <pivotArea field="1" type="button" dataOnly="0" labelOnly="1" outline="0" axis="axisRow" fieldPosition="0"/>
    </format>
    <format dxfId="3146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C3CD29-B577-469F-A643-65E3717EBFAA}" name="PivotTable8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R13:B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0" hier="-1"/>
    <pageField fld="3" item="15" hier="-1"/>
  </pageFields>
  <dataFields count="1">
    <dataField name="Body " fld="2" baseField="1" baseItem="24"/>
  </dataFields>
  <formats count="13">
    <format dxfId="31492">
      <pivotArea field="1" type="button" dataOnly="0" labelOnly="1" outline="0" axis="axisRow" fieldPosition="0"/>
    </format>
    <format dxfId="31491">
      <pivotArea field="4" type="button" dataOnly="0" labelOnly="1" outline="0" axis="axisPage" fieldPosition="0"/>
    </format>
    <format dxfId="31490">
      <pivotArea field="3" type="button" dataOnly="0" labelOnly="1" outline="0" axis="axisPage" fieldPosition="2"/>
    </format>
    <format dxfId="31489">
      <pivotArea outline="0" collapsedLevelsAreSubtotals="1" fieldPosition="0"/>
    </format>
    <format dxfId="31488">
      <pivotArea dataOnly="0" labelOnly="1" outline="0" axis="axisValues" fieldPosition="0"/>
    </format>
    <format dxfId="31487">
      <pivotArea field="4" type="button" dataOnly="0" labelOnly="1" outline="0" axis="axisPage" fieldPosition="0"/>
    </format>
    <format dxfId="3148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485">
      <pivotArea field="3" type="button" dataOnly="0" labelOnly="1" outline="0" axis="axisPage" fieldPosition="2"/>
    </format>
    <format dxfId="3148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483">
      <pivotArea field="5" type="button" dataOnly="0" labelOnly="1" outline="0" axis="axisPage" fieldPosition="1"/>
    </format>
    <format dxfId="31482">
      <pivotArea type="all" dataOnly="0" outline="0" fieldPosition="0"/>
    </format>
    <format dxfId="31481">
      <pivotArea field="1" type="button" dataOnly="0" labelOnly="1" outline="0" axis="axisRow" fieldPosition="0"/>
    </format>
    <format dxfId="3148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E5D190-A801-403A-BEFE-858C2307691D}" name="PivotTable7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D13:CE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0" hier="-1"/>
    <pageField fld="3" item="18" hier="-1"/>
  </pageFields>
  <dataFields count="1">
    <dataField name="Body " fld="2" baseField="1" baseItem="24"/>
  </dataFields>
  <formats count="13">
    <format dxfId="31505">
      <pivotArea field="1" type="button" dataOnly="0" labelOnly="1" outline="0" axis="axisRow" fieldPosition="0"/>
    </format>
    <format dxfId="31504">
      <pivotArea field="4" type="button" dataOnly="0" labelOnly="1" outline="0" axis="axisPage" fieldPosition="0"/>
    </format>
    <format dxfId="31503">
      <pivotArea field="3" type="button" dataOnly="0" labelOnly="1" outline="0" axis="axisPage" fieldPosition="2"/>
    </format>
    <format dxfId="31502">
      <pivotArea outline="0" collapsedLevelsAreSubtotals="1" fieldPosition="0"/>
    </format>
    <format dxfId="31501">
      <pivotArea dataOnly="0" labelOnly="1" outline="0" axis="axisValues" fieldPosition="0"/>
    </format>
    <format dxfId="31500">
      <pivotArea field="4" type="button" dataOnly="0" labelOnly="1" outline="0" axis="axisPage" fieldPosition="0"/>
    </format>
    <format dxfId="3149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498">
      <pivotArea field="3" type="button" dataOnly="0" labelOnly="1" outline="0" axis="axisPage" fieldPosition="2"/>
    </format>
    <format dxfId="3149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496">
      <pivotArea field="5" type="button" dataOnly="0" labelOnly="1" outline="0" axis="axisPage" fieldPosition="1"/>
    </format>
    <format dxfId="31495">
      <pivotArea type="all" dataOnly="0" outline="0" fieldPosition="0"/>
    </format>
    <format dxfId="31494">
      <pivotArea field="1" type="button" dataOnly="0" labelOnly="1" outline="0" axis="axisRow" fieldPosition="0"/>
    </format>
    <format dxfId="3149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95902F-9938-4AC1-90AB-430F089CF7F4}" name="PivotTable8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T13:C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0" hier="-1"/>
    <pageField fld="3" item="22" hier="-1"/>
  </pageFields>
  <dataFields count="1">
    <dataField name="Body " fld="2" baseField="1" baseItem="24"/>
  </dataFields>
  <formats count="13">
    <format dxfId="31518">
      <pivotArea field="1" type="button" dataOnly="0" labelOnly="1" outline="0" axis="axisRow" fieldPosition="0"/>
    </format>
    <format dxfId="31517">
      <pivotArea field="4" type="button" dataOnly="0" labelOnly="1" outline="0" axis="axisPage" fieldPosition="0"/>
    </format>
    <format dxfId="31516">
      <pivotArea field="3" type="button" dataOnly="0" labelOnly="1" outline="0" axis="axisPage" fieldPosition="2"/>
    </format>
    <format dxfId="31515">
      <pivotArea outline="0" collapsedLevelsAreSubtotals="1" fieldPosition="0"/>
    </format>
    <format dxfId="31514">
      <pivotArea dataOnly="0" labelOnly="1" outline="0" axis="axisValues" fieldPosition="0"/>
    </format>
    <format dxfId="31513">
      <pivotArea field="4" type="button" dataOnly="0" labelOnly="1" outline="0" axis="axisPage" fieldPosition="0"/>
    </format>
    <format dxfId="3151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511">
      <pivotArea field="3" type="button" dataOnly="0" labelOnly="1" outline="0" axis="axisPage" fieldPosition="2"/>
    </format>
    <format dxfId="3151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509">
      <pivotArea field="5" type="button" dataOnly="0" labelOnly="1" outline="0" axis="axisPage" fieldPosition="1"/>
    </format>
    <format dxfId="31508">
      <pivotArea type="all" dataOnly="0" outline="0" fieldPosition="0"/>
    </format>
    <format dxfId="31507">
      <pivotArea field="1" type="button" dataOnly="0" labelOnly="1" outline="0" axis="axisRow" fieldPosition="0"/>
    </format>
    <format dxfId="3150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8FC513-09B8-42A3-A97D-99648907C9A2}" name="PivotTable6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J13:D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6" hier="-1"/>
    <pageField fld="5" item="0" hier="-1"/>
    <pageField fld="3" item="26" hier="-1"/>
  </pageFields>
  <dataFields count="1">
    <dataField name="Body " fld="2" baseField="1" baseItem="24"/>
  </dataFields>
  <formats count="13">
    <format dxfId="31531">
      <pivotArea field="1" type="button" dataOnly="0" labelOnly="1" outline="0" axis="axisRow" fieldPosition="0"/>
    </format>
    <format dxfId="31530">
      <pivotArea field="4" type="button" dataOnly="0" labelOnly="1" outline="0" axis="axisPage" fieldPosition="0"/>
    </format>
    <format dxfId="31529">
      <pivotArea field="3" type="button" dataOnly="0" labelOnly="1" outline="0" axis="axisPage" fieldPosition="2"/>
    </format>
    <format dxfId="31528">
      <pivotArea outline="0" collapsedLevelsAreSubtotals="1" fieldPosition="0"/>
    </format>
    <format dxfId="31527">
      <pivotArea dataOnly="0" labelOnly="1" outline="0" axis="axisValues" fieldPosition="0"/>
    </format>
    <format dxfId="31526">
      <pivotArea field="4" type="button" dataOnly="0" labelOnly="1" outline="0" axis="axisPage" fieldPosition="0"/>
    </format>
    <format dxfId="3152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524">
      <pivotArea field="3" type="button" dataOnly="0" labelOnly="1" outline="0" axis="axisPage" fieldPosition="2"/>
    </format>
    <format dxfId="3152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522">
      <pivotArea field="5" type="button" dataOnly="0" labelOnly="1" outline="0" axis="axisPage" fieldPosition="1"/>
    </format>
    <format dxfId="31521">
      <pivotArea type="all" dataOnly="0" outline="0" fieldPosition="0"/>
    </format>
    <format dxfId="31520">
      <pivotArea field="1" type="button" dataOnly="0" labelOnly="1" outline="0" axis="axisRow" fieldPosition="0"/>
    </format>
    <format dxfId="3151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9510FA-8E8E-407F-BC8F-96B01D993609}" name="PivotTable2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F13:D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n="de"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hier="-1"/>
    <pageField fld="3" item="25" hier="-1"/>
  </pageFields>
  <dataFields count="1">
    <dataField name="Body " fld="2" baseField="1" baseItem="24"/>
  </dataFields>
  <formats count="13">
    <format dxfId="30725">
      <pivotArea field="1" type="button" dataOnly="0" labelOnly="1" outline="0" axis="axisRow" fieldPosition="0"/>
    </format>
    <format dxfId="30724">
      <pivotArea field="4" type="button" dataOnly="0" labelOnly="1" outline="0" axis="axisPage" fieldPosition="0"/>
    </format>
    <format dxfId="30723">
      <pivotArea field="3" type="button" dataOnly="0" labelOnly="1" outline="0" axis="axisPage" fieldPosition="2"/>
    </format>
    <format dxfId="30722">
      <pivotArea outline="0" collapsedLevelsAreSubtotals="1" fieldPosition="0"/>
    </format>
    <format dxfId="30721">
      <pivotArea dataOnly="0" labelOnly="1" outline="0" axis="axisValues" fieldPosition="0"/>
    </format>
    <format dxfId="30720">
      <pivotArea field="4" type="button" dataOnly="0" labelOnly="1" outline="0" axis="axisPage" fieldPosition="0"/>
    </format>
    <format dxfId="3071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718">
      <pivotArea field="3" type="button" dataOnly="0" labelOnly="1" outline="0" axis="axisPage" fieldPosition="2"/>
    </format>
    <format dxfId="3071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716">
      <pivotArea field="5" type="button" dataOnly="0" labelOnly="1" outline="0" axis="axisPage" fieldPosition="1"/>
    </format>
    <format dxfId="30715">
      <pivotArea type="all" dataOnly="0" outline="0" fieldPosition="0"/>
    </format>
    <format dxfId="30714">
      <pivotArea field="1" type="button" dataOnly="0" labelOnly="1" outline="0" axis="axisRow" fieldPosition="0"/>
    </format>
    <format dxfId="3071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76B73-CE93-47F0-8009-DE73EAD8277C}" name="PivotTable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B13:D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hier="-1"/>
    <pageField fld="3" item="24" hier="-1"/>
  </pageFields>
  <dataFields count="1">
    <dataField name="Body " fld="2" baseField="1" baseItem="24"/>
  </dataFields>
  <formats count="13">
    <format dxfId="30738">
      <pivotArea field="1" type="button" dataOnly="0" labelOnly="1" outline="0" axis="axisRow" fieldPosition="0"/>
    </format>
    <format dxfId="30737">
      <pivotArea field="4" type="button" dataOnly="0" labelOnly="1" outline="0" axis="axisPage" fieldPosition="0"/>
    </format>
    <format dxfId="30736">
      <pivotArea field="3" type="button" dataOnly="0" labelOnly="1" outline="0" axis="axisPage" fieldPosition="2"/>
    </format>
    <format dxfId="30735">
      <pivotArea outline="0" collapsedLevelsAreSubtotals="1" fieldPosition="0"/>
    </format>
    <format dxfId="30734">
      <pivotArea dataOnly="0" labelOnly="1" outline="0" axis="axisValues" fieldPosition="0"/>
    </format>
    <format dxfId="30733">
      <pivotArea field="4" type="button" dataOnly="0" labelOnly="1" outline="0" axis="axisPage" fieldPosition="0"/>
    </format>
    <format dxfId="3073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731">
      <pivotArea field="3" type="button" dataOnly="0" labelOnly="1" outline="0" axis="axisPage" fieldPosition="2"/>
    </format>
    <format dxfId="3073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729">
      <pivotArea field="5" type="button" dataOnly="0" labelOnly="1" outline="0" axis="axisPage" fieldPosition="1"/>
    </format>
    <format dxfId="30728">
      <pivotArea type="all" dataOnly="0" outline="0" fieldPosition="0"/>
    </format>
    <format dxfId="30727">
      <pivotArea field="1" type="button" dataOnly="0" labelOnly="1" outline="0" axis="axisRow" fieldPosition="0"/>
    </format>
    <format dxfId="3072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CB5517-617B-46BA-952C-CD75CF49551E}" name="PivotTable1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H13:A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hier="-1"/>
    <pageField fld="3" item="6" hier="-1"/>
  </pageFields>
  <dataFields count="1">
    <dataField name="Body " fld="2" baseField="1" baseItem="24"/>
  </dataFields>
  <formats count="13">
    <format dxfId="30751">
      <pivotArea field="1" type="button" dataOnly="0" labelOnly="1" outline="0" axis="axisRow" fieldPosition="0"/>
    </format>
    <format dxfId="30750">
      <pivotArea field="4" type="button" dataOnly="0" labelOnly="1" outline="0" axis="axisPage" fieldPosition="0"/>
    </format>
    <format dxfId="30749">
      <pivotArea field="3" type="button" dataOnly="0" labelOnly="1" outline="0" axis="axisPage" fieldPosition="2"/>
    </format>
    <format dxfId="30748">
      <pivotArea outline="0" collapsedLevelsAreSubtotals="1" fieldPosition="0"/>
    </format>
    <format dxfId="30747">
      <pivotArea dataOnly="0" labelOnly="1" outline="0" axis="axisValues" fieldPosition="0"/>
    </format>
    <format dxfId="30746">
      <pivotArea field="4" type="button" dataOnly="0" labelOnly="1" outline="0" axis="axisPage" fieldPosition="0"/>
    </format>
    <format dxfId="3074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744">
      <pivotArea field="3" type="button" dataOnly="0" labelOnly="1" outline="0" axis="axisPage" fieldPosition="2"/>
    </format>
    <format dxfId="3074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742">
      <pivotArea field="5" type="button" dataOnly="0" labelOnly="1" outline="0" axis="axisPage" fieldPosition="1"/>
    </format>
    <format dxfId="30741">
      <pivotArea type="all" dataOnly="0" outline="0" fieldPosition="0"/>
    </format>
    <format dxfId="30740">
      <pivotArea field="1" type="button" dataOnly="0" labelOnly="1" outline="0" axis="axisRow" fieldPosition="0"/>
    </format>
    <format dxfId="3073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C553D9-C05C-412D-8CB1-A5A96C9BA29F}" name="PivotTable1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T13:A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hier="-1"/>
    <pageField fld="3" item="9" hier="-1"/>
  </pageFields>
  <dataFields count="1">
    <dataField name="Body " fld="2" baseField="1" baseItem="24"/>
  </dataFields>
  <formats count="13">
    <format dxfId="30764">
      <pivotArea field="1" type="button" dataOnly="0" labelOnly="1" outline="0" axis="axisRow" fieldPosition="0"/>
    </format>
    <format dxfId="30763">
      <pivotArea field="4" type="button" dataOnly="0" labelOnly="1" outline="0" axis="axisPage" fieldPosition="0"/>
    </format>
    <format dxfId="30762">
      <pivotArea field="3" type="button" dataOnly="0" labelOnly="1" outline="0" axis="axisPage" fieldPosition="2"/>
    </format>
    <format dxfId="30761">
      <pivotArea outline="0" collapsedLevelsAreSubtotals="1" fieldPosition="0"/>
    </format>
    <format dxfId="30760">
      <pivotArea dataOnly="0" labelOnly="1" outline="0" axis="axisValues" fieldPosition="0"/>
    </format>
    <format dxfId="30759">
      <pivotArea field="4" type="button" dataOnly="0" labelOnly="1" outline="0" axis="axisPage" fieldPosition="0"/>
    </format>
    <format dxfId="3075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757">
      <pivotArea field="3" type="button" dataOnly="0" labelOnly="1" outline="0" axis="axisPage" fieldPosition="2"/>
    </format>
    <format dxfId="3075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755">
      <pivotArea field="5" type="button" dataOnly="0" labelOnly="1" outline="0" axis="axisPage" fieldPosition="1"/>
    </format>
    <format dxfId="30754">
      <pivotArea type="all" dataOnly="0" outline="0" fieldPosition="0"/>
    </format>
    <format dxfId="30753">
      <pivotArea field="1" type="button" dataOnly="0" labelOnly="1" outline="0" axis="axisRow" fieldPosition="0"/>
    </format>
    <format dxfId="3075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577F11-C893-4FEC-AA93-A7BFEA4A282C}" name="PivotTable2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X13:A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hier="-1"/>
    <pageField fld="3" item="10" hier="-1"/>
  </pageFields>
  <dataFields count="1">
    <dataField name="Body " fld="2" baseField="1" baseItem="24"/>
  </dataFields>
  <formats count="13">
    <format dxfId="30777">
      <pivotArea field="1" type="button" dataOnly="0" labelOnly="1" outline="0" axis="axisRow" fieldPosition="0"/>
    </format>
    <format dxfId="30776">
      <pivotArea field="4" type="button" dataOnly="0" labelOnly="1" outline="0" axis="axisPage" fieldPosition="0"/>
    </format>
    <format dxfId="30775">
      <pivotArea field="3" type="button" dataOnly="0" labelOnly="1" outline="0" axis="axisPage" fieldPosition="2"/>
    </format>
    <format dxfId="30774">
      <pivotArea outline="0" collapsedLevelsAreSubtotals="1" fieldPosition="0"/>
    </format>
    <format dxfId="30773">
      <pivotArea dataOnly="0" labelOnly="1" outline="0" axis="axisValues" fieldPosition="0"/>
    </format>
    <format dxfId="30772">
      <pivotArea field="4" type="button" dataOnly="0" labelOnly="1" outline="0" axis="axisPage" fieldPosition="0"/>
    </format>
    <format dxfId="3077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770">
      <pivotArea field="3" type="button" dataOnly="0" labelOnly="1" outline="0" axis="axisPage" fieldPosition="2"/>
    </format>
    <format dxfId="3076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768">
      <pivotArea field="5" type="button" dataOnly="0" labelOnly="1" outline="0" axis="axisPage" fieldPosition="1"/>
    </format>
    <format dxfId="30767">
      <pivotArea type="all" dataOnly="0" outline="0" fieldPosition="0"/>
    </format>
    <format dxfId="30766">
      <pivotArea field="1" type="button" dataOnly="0" labelOnly="1" outline="0" axis="axisRow" fieldPosition="0"/>
    </format>
    <format dxfId="3076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AA2728-2218-4BB1-AD4B-18AB9C4CBAB4}" name="PivotTable1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T13:C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hier="-1"/>
    <pageField fld="3" item="22" hier="-1"/>
  </pageFields>
  <dataFields count="1">
    <dataField name="Body " fld="2" baseField="1" baseItem="24"/>
  </dataFields>
  <formats count="13">
    <format dxfId="30790">
      <pivotArea field="1" type="button" dataOnly="0" labelOnly="1" outline="0" axis="axisRow" fieldPosition="0"/>
    </format>
    <format dxfId="30789">
      <pivotArea field="4" type="button" dataOnly="0" labelOnly="1" outline="0" axis="axisPage" fieldPosition="0"/>
    </format>
    <format dxfId="30788">
      <pivotArea field="3" type="button" dataOnly="0" labelOnly="1" outline="0" axis="axisPage" fieldPosition="2"/>
    </format>
    <format dxfId="30787">
      <pivotArea outline="0" collapsedLevelsAreSubtotals="1" fieldPosition="0"/>
    </format>
    <format dxfId="30786">
      <pivotArea dataOnly="0" labelOnly="1" outline="0" axis="axisValues" fieldPosition="0"/>
    </format>
    <format dxfId="30785">
      <pivotArea field="4" type="button" dataOnly="0" labelOnly="1" outline="0" axis="axisPage" fieldPosition="0"/>
    </format>
    <format dxfId="3078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783">
      <pivotArea field="3" type="button" dataOnly="0" labelOnly="1" outline="0" axis="axisPage" fieldPosition="2"/>
    </format>
    <format dxfId="3078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781">
      <pivotArea field="5" type="button" dataOnly="0" labelOnly="1" outline="0" axis="axisPage" fieldPosition="1"/>
    </format>
    <format dxfId="30780">
      <pivotArea type="all" dataOnly="0" outline="0" fieldPosition="0"/>
    </format>
    <format dxfId="30779">
      <pivotArea field="1" type="button" dataOnly="0" labelOnly="1" outline="0" axis="axisRow" fieldPosition="0"/>
    </format>
    <format dxfId="3077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574C4D-F5BD-4015-9875-6CD3CE18ECD8}" name="PivotTable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H13:C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hier="-1"/>
    <pageField fld="3" item="19" hier="-1"/>
  </pageFields>
  <dataFields count="1">
    <dataField name="Body " fld="2" baseField="1" baseItem="24"/>
  </dataFields>
  <formats count="13">
    <format dxfId="30803">
      <pivotArea field="1" type="button" dataOnly="0" labelOnly="1" outline="0" axis="axisRow" fieldPosition="0"/>
    </format>
    <format dxfId="30802">
      <pivotArea field="4" type="button" dataOnly="0" labelOnly="1" outline="0" axis="axisPage" fieldPosition="0"/>
    </format>
    <format dxfId="30801">
      <pivotArea field="3" type="button" dataOnly="0" labelOnly="1" outline="0" axis="axisPage" fieldPosition="2"/>
    </format>
    <format dxfId="30800">
      <pivotArea outline="0" collapsedLevelsAreSubtotals="1" fieldPosition="0"/>
    </format>
    <format dxfId="30799">
      <pivotArea dataOnly="0" labelOnly="1" outline="0" axis="axisValues" fieldPosition="0"/>
    </format>
    <format dxfId="30798">
      <pivotArea field="4" type="button" dataOnly="0" labelOnly="1" outline="0" axis="axisPage" fieldPosition="0"/>
    </format>
    <format dxfId="3079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796">
      <pivotArea field="3" type="button" dataOnly="0" labelOnly="1" outline="0" axis="axisPage" fieldPosition="2"/>
    </format>
    <format dxfId="3079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794">
      <pivotArea field="5" type="button" dataOnly="0" labelOnly="1" outline="0" axis="axisPage" fieldPosition="1"/>
    </format>
    <format dxfId="30793">
      <pivotArea type="all" dataOnly="0" outline="0" fieldPosition="0"/>
    </format>
    <format dxfId="30792">
      <pivotArea field="1" type="button" dataOnly="0" labelOnly="1" outline="0" axis="axisRow" fieldPosition="0"/>
    </format>
    <format dxfId="3079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796E9-F2E4-4F1A-B15D-6CD6D311536E}" name="PivotTable2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N13:D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hier="-1"/>
    <pageField fld="3" item="27" hier="-1"/>
  </pageFields>
  <dataFields count="1">
    <dataField name="Body " fld="2" baseField="1" baseItem="24"/>
  </dataFields>
  <formats count="13">
    <format dxfId="30816">
      <pivotArea field="1" type="button" dataOnly="0" labelOnly="1" outline="0" axis="axisRow" fieldPosition="0"/>
    </format>
    <format dxfId="30815">
      <pivotArea field="4" type="button" dataOnly="0" labelOnly="1" outline="0" axis="axisPage" fieldPosition="0"/>
    </format>
    <format dxfId="30814">
      <pivotArea field="3" type="button" dataOnly="0" labelOnly="1" outline="0" axis="axisPage" fieldPosition="2"/>
    </format>
    <format dxfId="30813">
      <pivotArea outline="0" collapsedLevelsAreSubtotals="1" fieldPosition="0"/>
    </format>
    <format dxfId="30812">
      <pivotArea dataOnly="0" labelOnly="1" outline="0" axis="axisValues" fieldPosition="0"/>
    </format>
    <format dxfId="30811">
      <pivotArea field="4" type="button" dataOnly="0" labelOnly="1" outline="0" axis="axisPage" fieldPosition="0"/>
    </format>
    <format dxfId="3081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809">
      <pivotArea field="3" type="button" dataOnly="0" labelOnly="1" outline="0" axis="axisPage" fieldPosition="2"/>
    </format>
    <format dxfId="3080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807">
      <pivotArea field="5" type="button" dataOnly="0" labelOnly="1" outline="0" axis="axisPage" fieldPosition="1"/>
    </format>
    <format dxfId="30806">
      <pivotArea type="all" dataOnly="0" outline="0" fieldPosition="0"/>
    </format>
    <format dxfId="30805">
      <pivotArea field="1" type="button" dataOnly="0" labelOnly="1" outline="0" axis="axisRow" fieldPosition="0"/>
    </format>
    <format dxfId="3080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1826C8-9116-47EB-BA61-C73AA47A823A}" name="PivotTable1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N13:B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hier="-1"/>
    <pageField fld="3" item="14" hier="-1"/>
  </pageFields>
  <dataFields count="1">
    <dataField name="Body " fld="2" baseField="1" baseItem="24"/>
  </dataFields>
  <formats count="13">
    <format dxfId="30829">
      <pivotArea field="1" type="button" dataOnly="0" labelOnly="1" outline="0" axis="axisRow" fieldPosition="0"/>
    </format>
    <format dxfId="30828">
      <pivotArea field="4" type="button" dataOnly="0" labelOnly="1" outline="0" axis="axisPage" fieldPosition="0"/>
    </format>
    <format dxfId="30827">
      <pivotArea field="3" type="button" dataOnly="0" labelOnly="1" outline="0" axis="axisPage" fieldPosition="2"/>
    </format>
    <format dxfId="30826">
      <pivotArea outline="0" collapsedLevelsAreSubtotals="1" fieldPosition="0"/>
    </format>
    <format dxfId="30825">
      <pivotArea dataOnly="0" labelOnly="1" outline="0" axis="axisValues" fieldPosition="0"/>
    </format>
    <format dxfId="30824">
      <pivotArea field="4" type="button" dataOnly="0" labelOnly="1" outline="0" axis="axisPage" fieldPosition="0"/>
    </format>
    <format dxfId="3082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822">
      <pivotArea field="3" type="button" dataOnly="0" labelOnly="1" outline="0" axis="axisPage" fieldPosition="2"/>
    </format>
    <format dxfId="3082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820">
      <pivotArea field="5" type="button" dataOnly="0" labelOnly="1" outline="0" axis="axisPage" fieldPosition="1"/>
    </format>
    <format dxfId="30819">
      <pivotArea type="all" dataOnly="0" outline="0" fieldPosition="0"/>
    </format>
    <format dxfId="30818">
      <pivotArea field="1" type="button" dataOnly="0" labelOnly="1" outline="0" axis="axisRow" fieldPosition="0"/>
    </format>
    <format dxfId="3081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0C6A0D-F256-4CA8-B702-BFADBE0F782F}" name="PivotTable1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Z13:E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hier="-1"/>
    <pageField fld="3" item="31" hier="-1"/>
  </pageFields>
  <dataFields count="1">
    <dataField name="Body " fld="2" baseField="1" baseItem="24"/>
  </dataFields>
  <formats count="13">
    <format dxfId="30842">
      <pivotArea field="1" type="button" dataOnly="0" labelOnly="1" outline="0" axis="axisRow" fieldPosition="0"/>
    </format>
    <format dxfId="30841">
      <pivotArea field="4" type="button" dataOnly="0" labelOnly="1" outline="0" axis="axisPage" fieldPosition="0"/>
    </format>
    <format dxfId="30840">
      <pivotArea field="3" type="button" dataOnly="0" labelOnly="1" outline="0" axis="axisPage" fieldPosition="2"/>
    </format>
    <format dxfId="30839">
      <pivotArea outline="0" collapsedLevelsAreSubtotals="1" fieldPosition="0"/>
    </format>
    <format dxfId="30838">
      <pivotArea dataOnly="0" labelOnly="1" outline="0" axis="axisValues" fieldPosition="0"/>
    </format>
    <format dxfId="30837">
      <pivotArea field="4" type="button" dataOnly="0" labelOnly="1" outline="0" axis="axisPage" fieldPosition="0"/>
    </format>
    <format dxfId="3083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835">
      <pivotArea field="3" type="button" dataOnly="0" labelOnly="1" outline="0" axis="axisPage" fieldPosition="2"/>
    </format>
    <format dxfId="3083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833">
      <pivotArea field="5" type="button" dataOnly="0" labelOnly="1" outline="0" axis="axisPage" fieldPosition="1"/>
    </format>
    <format dxfId="30832">
      <pivotArea type="all" dataOnly="0" outline="0" fieldPosition="0"/>
    </format>
    <format dxfId="30831">
      <pivotArea field="1" type="button" dataOnly="0" labelOnly="1" outline="0" axis="axisRow" fieldPosition="0"/>
    </format>
    <format dxfId="3083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FDF74F-0C3F-4FC6-852B-04DB507D1023}" name="PivotTable2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X13:C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hier="-1"/>
    <pageField fld="3" item="23" hier="-1"/>
  </pageFields>
  <dataFields count="1">
    <dataField name="Body " fld="2" baseField="1" baseItem="24"/>
  </dataFields>
  <formats count="13">
    <format dxfId="30855">
      <pivotArea field="1" type="button" dataOnly="0" labelOnly="1" outline="0" axis="axisRow" fieldPosition="0"/>
    </format>
    <format dxfId="30854">
      <pivotArea field="4" type="button" dataOnly="0" labelOnly="1" outline="0" axis="axisPage" fieldPosition="0"/>
    </format>
    <format dxfId="30853">
      <pivotArea field="3" type="button" dataOnly="0" labelOnly="1" outline="0" axis="axisPage" fieldPosition="2"/>
    </format>
    <format dxfId="30852">
      <pivotArea outline="0" collapsedLevelsAreSubtotals="1" fieldPosition="0"/>
    </format>
    <format dxfId="30851">
      <pivotArea dataOnly="0" labelOnly="1" outline="0" axis="axisValues" fieldPosition="0"/>
    </format>
    <format dxfId="30850">
      <pivotArea field="4" type="button" dataOnly="0" labelOnly="1" outline="0" axis="axisPage" fieldPosition="0"/>
    </format>
    <format dxfId="3084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848">
      <pivotArea field="3" type="button" dataOnly="0" labelOnly="1" outline="0" axis="axisPage" fieldPosition="2"/>
    </format>
    <format dxfId="3084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846">
      <pivotArea field="5" type="button" dataOnly="0" labelOnly="1" outline="0" axis="axisPage" fieldPosition="1"/>
    </format>
    <format dxfId="30845">
      <pivotArea type="all" dataOnly="0" outline="0" fieldPosition="0"/>
    </format>
    <format dxfId="30844">
      <pivotArea field="1" type="button" dataOnly="0" labelOnly="1" outline="0" axis="axisRow" fieldPosition="0"/>
    </format>
    <format dxfId="3084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6CE24D-AD32-424A-B989-81ADDA6F2397}" name="PivotTable1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V13: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hier="-1"/>
    <pageField fld="3" item="3" hier="-1"/>
  </pageFields>
  <dataFields count="1">
    <dataField name="Body " fld="2" baseField="1" baseItem="24"/>
  </dataFields>
  <formats count="13">
    <format dxfId="30868">
      <pivotArea field="1" type="button" dataOnly="0" labelOnly="1" outline="0" axis="axisRow" fieldPosition="0"/>
    </format>
    <format dxfId="30867">
      <pivotArea field="4" type="button" dataOnly="0" labelOnly="1" outline="0" axis="axisPage" fieldPosition="0"/>
    </format>
    <format dxfId="30866">
      <pivotArea field="3" type="button" dataOnly="0" labelOnly="1" outline="0" axis="axisPage" fieldPosition="2"/>
    </format>
    <format dxfId="30865">
      <pivotArea outline="0" collapsedLevelsAreSubtotals="1" fieldPosition="0"/>
    </format>
    <format dxfId="30864">
      <pivotArea dataOnly="0" labelOnly="1" outline="0" axis="axisValues" fieldPosition="0"/>
    </format>
    <format dxfId="30863">
      <pivotArea field="4" type="button" dataOnly="0" labelOnly="1" outline="0" axis="axisPage" fieldPosition="0"/>
    </format>
    <format dxfId="3086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861">
      <pivotArea field="3" type="button" dataOnly="0" labelOnly="1" outline="0" axis="axisPage" fieldPosition="2"/>
    </format>
    <format dxfId="3086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859">
      <pivotArea field="5" type="button" dataOnly="0" labelOnly="1" outline="0" axis="axisPage" fieldPosition="1"/>
    </format>
    <format dxfId="30858">
      <pivotArea type="all" dataOnly="0" outline="0" fieldPosition="0"/>
    </format>
    <format dxfId="30857">
      <pivotArea field="1" type="button" dataOnly="0" labelOnly="1" outline="0" axis="axisRow" fieldPosition="0"/>
    </format>
    <format dxfId="3085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CEC0FE-DBA6-4557-9F3D-D82AA0599420}" name="PivotTable1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V13:D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hier="-1"/>
    <pageField fld="3" item="30" hier="-1"/>
  </pageFields>
  <dataFields count="1">
    <dataField name="Body " fld="2" baseField="1" baseItem="24"/>
  </dataFields>
  <formats count="13">
    <format dxfId="30881">
      <pivotArea field="1" type="button" dataOnly="0" labelOnly="1" outline="0" axis="axisRow" fieldPosition="0"/>
    </format>
    <format dxfId="30880">
      <pivotArea field="4" type="button" dataOnly="0" labelOnly="1" outline="0" axis="axisPage" fieldPosition="0"/>
    </format>
    <format dxfId="30879">
      <pivotArea field="3" type="button" dataOnly="0" labelOnly="1" outline="0" axis="axisPage" fieldPosition="2"/>
    </format>
    <format dxfId="30878">
      <pivotArea outline="0" collapsedLevelsAreSubtotals="1" fieldPosition="0"/>
    </format>
    <format dxfId="30877">
      <pivotArea dataOnly="0" labelOnly="1" outline="0" axis="axisValues" fieldPosition="0"/>
    </format>
    <format dxfId="30876">
      <pivotArea field="4" type="button" dataOnly="0" labelOnly="1" outline="0" axis="axisPage" fieldPosition="0"/>
    </format>
    <format dxfId="3087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874">
      <pivotArea field="3" type="button" dataOnly="0" labelOnly="1" outline="0" axis="axisPage" fieldPosition="2"/>
    </format>
    <format dxfId="3087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872">
      <pivotArea field="5" type="button" dataOnly="0" labelOnly="1" outline="0" axis="axisPage" fieldPosition="1"/>
    </format>
    <format dxfId="30871">
      <pivotArea type="all" dataOnly="0" outline="0" fieldPosition="0"/>
    </format>
    <format dxfId="30870">
      <pivotArea field="1" type="button" dataOnly="0" labelOnly="1" outline="0" axis="axisRow" fieldPosition="0"/>
    </format>
    <format dxfId="3086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8AF6-62E2-47B8-ADAF-47CF450D36DD}" name="PivotTable1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B13:B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hier="-1"/>
    <pageField fld="3" item="11" hier="-1"/>
  </pageFields>
  <dataFields count="1">
    <dataField name="Body " fld="2" baseField="1" baseItem="24"/>
  </dataFields>
  <formats count="13">
    <format dxfId="30894">
      <pivotArea field="1" type="button" dataOnly="0" labelOnly="1" outline="0" axis="axisRow" fieldPosition="0"/>
    </format>
    <format dxfId="30893">
      <pivotArea field="4" type="button" dataOnly="0" labelOnly="1" outline="0" axis="axisPage" fieldPosition="0"/>
    </format>
    <format dxfId="30892">
      <pivotArea field="3" type="button" dataOnly="0" labelOnly="1" outline="0" axis="axisPage" fieldPosition="2"/>
    </format>
    <format dxfId="30891">
      <pivotArea outline="0" collapsedLevelsAreSubtotals="1" fieldPosition="0"/>
    </format>
    <format dxfId="30890">
      <pivotArea dataOnly="0" labelOnly="1" outline="0" axis="axisValues" fieldPosition="0"/>
    </format>
    <format dxfId="30889">
      <pivotArea field="4" type="button" dataOnly="0" labelOnly="1" outline="0" axis="axisPage" fieldPosition="0"/>
    </format>
    <format dxfId="3088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887">
      <pivotArea field="3" type="button" dataOnly="0" labelOnly="1" outline="0" axis="axisPage" fieldPosition="2"/>
    </format>
    <format dxfId="3088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885">
      <pivotArea field="5" type="button" dataOnly="0" labelOnly="1" outline="0" axis="axisPage" fieldPosition="1"/>
    </format>
    <format dxfId="30884">
      <pivotArea type="all" dataOnly="0" outline="0" fieldPosition="0"/>
    </format>
    <format dxfId="30883">
      <pivotArea field="1" type="button" dataOnly="0" labelOnly="1" outline="0" axis="axisRow" fieldPosition="0"/>
    </format>
    <format dxfId="3088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EC88BC-8CF4-4A42-8746-F71DD0072173}" name="PivotTable2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P13:C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hier="-1"/>
    <pageField fld="3" item="21" hier="-1"/>
  </pageFields>
  <dataFields count="1">
    <dataField name="Body " fld="2" baseField="1" baseItem="24"/>
  </dataFields>
  <formats count="13">
    <format dxfId="30907">
      <pivotArea field="1" type="button" dataOnly="0" labelOnly="1" outline="0" axis="axisRow" fieldPosition="0"/>
    </format>
    <format dxfId="30906">
      <pivotArea field="4" type="button" dataOnly="0" labelOnly="1" outline="0" axis="axisPage" fieldPosition="0"/>
    </format>
    <format dxfId="30905">
      <pivotArea field="3" type="button" dataOnly="0" labelOnly="1" outline="0" axis="axisPage" fieldPosition="2"/>
    </format>
    <format dxfId="30904">
      <pivotArea outline="0" collapsedLevelsAreSubtotals="1" fieldPosition="0"/>
    </format>
    <format dxfId="30903">
      <pivotArea dataOnly="0" labelOnly="1" outline="0" axis="axisValues" fieldPosition="0"/>
    </format>
    <format dxfId="30902">
      <pivotArea field="4" type="button" dataOnly="0" labelOnly="1" outline="0" axis="axisPage" fieldPosition="0"/>
    </format>
    <format dxfId="3090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900">
      <pivotArea field="3" type="button" dataOnly="0" labelOnly="1" outline="0" axis="axisPage" fieldPosition="2"/>
    </format>
    <format dxfId="3089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898">
      <pivotArea field="5" type="button" dataOnly="0" labelOnly="1" outline="0" axis="axisPage" fieldPosition="1"/>
    </format>
    <format dxfId="30897">
      <pivotArea type="all" dataOnly="0" outline="0" fieldPosition="0"/>
    </format>
    <format dxfId="30896">
      <pivotArea field="1" type="button" dataOnly="0" labelOnly="1" outline="0" axis="axisRow" fieldPosition="0"/>
    </format>
    <format dxfId="3089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E05ADC-1E6F-4D4E-8284-B52876EFDE76}" name="PivotTable1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R13:S20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7">
    <i>
      <x v="66"/>
    </i>
    <i>
      <x v="28"/>
    </i>
    <i>
      <x v="65"/>
    </i>
    <i>
      <x v="26"/>
    </i>
    <i>
      <x v="15"/>
    </i>
    <i>
      <x v="29"/>
    </i>
    <i>
      <x v="25"/>
    </i>
  </rowItems>
  <colItems count="1">
    <i/>
  </colItems>
  <pageFields count="3">
    <pageField fld="4" item="38" hier="-1"/>
    <pageField fld="5" hier="-1"/>
    <pageField fld="3" item="2" hier="-1"/>
  </pageFields>
  <dataFields count="1">
    <dataField name="Body " fld="2" baseField="1" baseItem="24"/>
  </dataFields>
  <formats count="13">
    <format dxfId="30920">
      <pivotArea field="1" type="button" dataOnly="0" labelOnly="1" outline="0" axis="axisRow" fieldPosition="0"/>
    </format>
    <format dxfId="30919">
      <pivotArea field="4" type="button" dataOnly="0" labelOnly="1" outline="0" axis="axisPage" fieldPosition="0"/>
    </format>
    <format dxfId="30918">
      <pivotArea field="3" type="button" dataOnly="0" labelOnly="1" outline="0" axis="axisPage" fieldPosition="2"/>
    </format>
    <format dxfId="30917">
      <pivotArea outline="0" collapsedLevelsAreSubtotals="1" fieldPosition="0"/>
    </format>
    <format dxfId="30916">
      <pivotArea dataOnly="0" labelOnly="1" outline="0" axis="axisValues" fieldPosition="0"/>
    </format>
    <format dxfId="30915">
      <pivotArea field="4" type="button" dataOnly="0" labelOnly="1" outline="0" axis="axisPage" fieldPosition="0"/>
    </format>
    <format dxfId="3091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913">
      <pivotArea field="3" type="button" dataOnly="0" labelOnly="1" outline="0" axis="axisPage" fieldPosition="2"/>
    </format>
    <format dxfId="3091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911">
      <pivotArea field="5" type="button" dataOnly="0" labelOnly="1" outline="0" axis="axisPage" fieldPosition="1"/>
    </format>
    <format dxfId="30910">
      <pivotArea type="all" dataOnly="0" outline="0" fieldPosition="0"/>
    </format>
    <format dxfId="30909">
      <pivotArea field="1" type="button" dataOnly="0" labelOnly="1" outline="0" axis="axisRow" fieldPosition="0"/>
    </format>
    <format dxfId="3090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9DB6DE-2D59-47D2-856D-1C7D8D34264C}" name="PivotTable2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D13:AE18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5">
    <i>
      <x v="15"/>
    </i>
    <i>
      <x v="25"/>
    </i>
    <i>
      <x v="11"/>
    </i>
    <i>
      <x v="29"/>
    </i>
    <i>
      <x v="93"/>
    </i>
  </rowItems>
  <colItems count="1">
    <i/>
  </colItems>
  <pageFields count="3">
    <pageField fld="4" item="38" hier="-1"/>
    <pageField fld="5" hier="-1"/>
    <pageField fld="3" item="5" hier="-1"/>
  </pageFields>
  <dataFields count="1">
    <dataField name="Body " fld="2" baseField="1" baseItem="24"/>
  </dataFields>
  <formats count="13">
    <format dxfId="30933">
      <pivotArea field="1" type="button" dataOnly="0" labelOnly="1" outline="0" axis="axisRow" fieldPosition="0"/>
    </format>
    <format dxfId="30932">
      <pivotArea field="4" type="button" dataOnly="0" labelOnly="1" outline="0" axis="axisPage" fieldPosition="0"/>
    </format>
    <format dxfId="30931">
      <pivotArea field="3" type="button" dataOnly="0" labelOnly="1" outline="0" axis="axisPage" fieldPosition="2"/>
    </format>
    <format dxfId="30930">
      <pivotArea outline="0" collapsedLevelsAreSubtotals="1" fieldPosition="0"/>
    </format>
    <format dxfId="30929">
      <pivotArea dataOnly="0" labelOnly="1" outline="0" axis="axisValues" fieldPosition="0"/>
    </format>
    <format dxfId="30928">
      <pivotArea field="4" type="button" dataOnly="0" labelOnly="1" outline="0" axis="axisPage" fieldPosition="0"/>
    </format>
    <format dxfId="3092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926">
      <pivotArea field="3" type="button" dataOnly="0" labelOnly="1" outline="0" axis="axisPage" fieldPosition="2"/>
    </format>
    <format dxfId="3092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924">
      <pivotArea field="5" type="button" dataOnly="0" labelOnly="1" outline="0" axis="axisPage" fieldPosition="1"/>
    </format>
    <format dxfId="30923">
      <pivotArea type="all" dataOnly="0" outline="0" fieldPosition="0"/>
    </format>
    <format dxfId="30922">
      <pivotArea field="1" type="button" dataOnly="0" labelOnly="1" outline="0" axis="axisRow" fieldPosition="0"/>
    </format>
    <format dxfId="3092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8AD47C-0CC7-4A49-B676-92A7780EF3FB}" name="PivotTable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L13:A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hier="-1"/>
    <pageField fld="3" item="7" hier="-1"/>
  </pageFields>
  <dataFields count="1">
    <dataField name="Body " fld="2" baseField="1" baseItem="24"/>
  </dataFields>
  <formats count="13">
    <format dxfId="30946">
      <pivotArea field="1" type="button" dataOnly="0" labelOnly="1" outline="0" axis="axisRow" fieldPosition="0"/>
    </format>
    <format dxfId="30945">
      <pivotArea field="4" type="button" dataOnly="0" labelOnly="1" outline="0" axis="axisPage" fieldPosition="0"/>
    </format>
    <format dxfId="30944">
      <pivotArea field="3" type="button" dataOnly="0" labelOnly="1" outline="0" axis="axisPage" fieldPosition="2"/>
    </format>
    <format dxfId="30943">
      <pivotArea outline="0" collapsedLevelsAreSubtotals="1" fieldPosition="0"/>
    </format>
    <format dxfId="30942">
      <pivotArea dataOnly="0" labelOnly="1" outline="0" axis="axisValues" fieldPosition="0"/>
    </format>
    <format dxfId="30941">
      <pivotArea field="4" type="button" dataOnly="0" labelOnly="1" outline="0" axis="axisPage" fieldPosition="0"/>
    </format>
    <format dxfId="3094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939">
      <pivotArea field="3" type="button" dataOnly="0" labelOnly="1" outline="0" axis="axisPage" fieldPosition="2"/>
    </format>
    <format dxfId="3093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937">
      <pivotArea field="5" type="button" dataOnly="0" labelOnly="1" outline="0" axis="axisPage" fieldPosition="1"/>
    </format>
    <format dxfId="30936">
      <pivotArea type="all" dataOnly="0" outline="0" fieldPosition="0"/>
    </format>
    <format dxfId="30935">
      <pivotArea field="1" type="button" dataOnly="0" labelOnly="1" outline="0" axis="axisRow" fieldPosition="0"/>
    </format>
    <format dxfId="3093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313B9E-71DA-4FB7-ACBB-7A007CDB42DE}" name="PivotTable2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P13:A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hier="-1"/>
    <pageField fld="3" item="8" hier="-1"/>
  </pageFields>
  <dataFields count="1">
    <dataField name="Body " fld="2" baseField="1" baseItem="24"/>
  </dataFields>
  <formats count="13">
    <format dxfId="30959">
      <pivotArea field="1" type="button" dataOnly="0" labelOnly="1" outline="0" axis="axisRow" fieldPosition="0"/>
    </format>
    <format dxfId="30958">
      <pivotArea field="4" type="button" dataOnly="0" labelOnly="1" outline="0" axis="axisPage" fieldPosition="0"/>
    </format>
    <format dxfId="30957">
      <pivotArea field="3" type="button" dataOnly="0" labelOnly="1" outline="0" axis="axisPage" fieldPosition="2"/>
    </format>
    <format dxfId="30956">
      <pivotArea outline="0" collapsedLevelsAreSubtotals="1" fieldPosition="0"/>
    </format>
    <format dxfId="30955">
      <pivotArea dataOnly="0" labelOnly="1" outline="0" axis="axisValues" fieldPosition="0"/>
    </format>
    <format dxfId="30954">
      <pivotArea field="4" type="button" dataOnly="0" labelOnly="1" outline="0" axis="axisPage" fieldPosition="0"/>
    </format>
    <format dxfId="3095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952">
      <pivotArea field="3" type="button" dataOnly="0" labelOnly="1" outline="0" axis="axisPage" fieldPosition="2"/>
    </format>
    <format dxfId="3095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950">
      <pivotArea field="5" type="button" dataOnly="0" labelOnly="1" outline="0" axis="axisPage" fieldPosition="1"/>
    </format>
    <format dxfId="30949">
      <pivotArea type="all" dataOnly="0" outline="0" fieldPosition="0"/>
    </format>
    <format dxfId="30948">
      <pivotArea field="1" type="button" dataOnly="0" labelOnly="1" outline="0" axis="axisRow" fieldPosition="0"/>
    </format>
    <format dxfId="3094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DAF08D-7132-40C3-96FB-3419D9C903CC}" name="PivotTable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V13:B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hier="-1"/>
    <pageField fld="3" item="16" hier="-1"/>
  </pageFields>
  <dataFields count="1">
    <dataField name="Body " fld="2" baseField="1" baseItem="24"/>
  </dataFields>
  <formats count="13">
    <format dxfId="30972">
      <pivotArea field="1" type="button" dataOnly="0" labelOnly="1" outline="0" axis="axisRow" fieldPosition="0"/>
    </format>
    <format dxfId="30971">
      <pivotArea field="4" type="button" dataOnly="0" labelOnly="1" outline="0" axis="axisPage" fieldPosition="0"/>
    </format>
    <format dxfId="30970">
      <pivotArea field="3" type="button" dataOnly="0" labelOnly="1" outline="0" axis="axisPage" fieldPosition="2"/>
    </format>
    <format dxfId="30969">
      <pivotArea outline="0" collapsedLevelsAreSubtotals="1" fieldPosition="0"/>
    </format>
    <format dxfId="30968">
      <pivotArea dataOnly="0" labelOnly="1" outline="0" axis="axisValues" fieldPosition="0"/>
    </format>
    <format dxfId="30967">
      <pivotArea field="4" type="button" dataOnly="0" labelOnly="1" outline="0" axis="axisPage" fieldPosition="0"/>
    </format>
    <format dxfId="3096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965">
      <pivotArea field="3" type="button" dataOnly="0" labelOnly="1" outline="0" axis="axisPage" fieldPosition="2"/>
    </format>
    <format dxfId="3096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963">
      <pivotArea field="5" type="button" dataOnly="0" labelOnly="1" outline="0" axis="axisPage" fieldPosition="1"/>
    </format>
    <format dxfId="30962">
      <pivotArea type="all" dataOnly="0" outline="0" fieldPosition="0"/>
    </format>
    <format dxfId="30961">
      <pivotArea field="1" type="button" dataOnly="0" labelOnly="1" outline="0" axis="axisRow" fieldPosition="0"/>
    </format>
    <format dxfId="3096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DE1673-84A9-4C2C-AC1E-DE78E3614815}" name="PivotTable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N13:O19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h="1" x="9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h="1" x="8"/>
        <item h="1" m="1" x="32"/>
        <item h="1" x="4"/>
        <item h="1" m="1" x="14"/>
        <item x="6"/>
        <item h="1"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6">
    <i>
      <x v="38"/>
    </i>
    <i>
      <x v="15"/>
    </i>
    <i>
      <x v="25"/>
    </i>
    <i>
      <x v="27"/>
    </i>
    <i>
      <x v="29"/>
    </i>
    <i>
      <x v="26"/>
    </i>
  </rowItems>
  <colItems count="1">
    <i/>
  </colItems>
  <pageFields count="3">
    <pageField fld="4" item="38" hier="-1"/>
    <pageField fld="5" hier="-1"/>
    <pageField fld="3" item="1" hier="-1"/>
  </pageFields>
  <dataFields count="1">
    <dataField name="Body " fld="2" baseField="1" baseItem="24"/>
  </dataFields>
  <formats count="14">
    <format dxfId="30986">
      <pivotArea field="1" type="button" dataOnly="0" labelOnly="1" outline="0" axis="axisRow" fieldPosition="0"/>
    </format>
    <format dxfId="30985">
      <pivotArea field="4" type="button" dataOnly="0" labelOnly="1" outline="0" axis="axisPage" fieldPosition="0"/>
    </format>
    <format dxfId="30984">
      <pivotArea field="3" type="button" dataOnly="0" labelOnly="1" outline="0" axis="axisPage" fieldPosition="2"/>
    </format>
    <format dxfId="30983">
      <pivotArea outline="0" collapsedLevelsAreSubtotals="1" fieldPosition="0"/>
    </format>
    <format dxfId="30982">
      <pivotArea dataOnly="0" labelOnly="1" outline="0" axis="axisValues" fieldPosition="0"/>
    </format>
    <format dxfId="30981">
      <pivotArea field="4" type="button" dataOnly="0" labelOnly="1" outline="0" axis="axisPage" fieldPosition="0"/>
    </format>
    <format dxfId="3098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979">
      <pivotArea field="3" type="button" dataOnly="0" labelOnly="1" outline="0" axis="axisPage" fieldPosition="2"/>
    </format>
    <format dxfId="3097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977">
      <pivotArea field="5" type="button" dataOnly="0" labelOnly="1" outline="0" axis="axisPage" fieldPosition="1"/>
    </format>
    <format dxfId="30976">
      <pivotArea type="all" dataOnly="0" outline="0" fieldPosition="0"/>
    </format>
    <format dxfId="30975">
      <pivotArea outline="0" collapsedLevelsAreSubtotals="1" fieldPosition="0"/>
    </format>
    <format dxfId="30974">
      <pivotArea field="1" type="button" dataOnly="0" labelOnly="1" outline="0" axis="axisRow" fieldPosition="0"/>
    </format>
    <format dxfId="3097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7B6390-E025-4708-8228-0C181485EBE7}" name="PivotTable2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Z13:C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hier="-1"/>
    <pageField fld="3" item="17" hier="-1"/>
  </pageFields>
  <dataFields count="1">
    <dataField name="Body " fld="2" baseField="1" baseItem="24"/>
  </dataFields>
  <formats count="13">
    <format dxfId="30999">
      <pivotArea field="1" type="button" dataOnly="0" labelOnly="1" outline="0" axis="axisRow" fieldPosition="0"/>
    </format>
    <format dxfId="30998">
      <pivotArea field="4" type="button" dataOnly="0" labelOnly="1" outline="0" axis="axisPage" fieldPosition="0"/>
    </format>
    <format dxfId="30997">
      <pivotArea field="3" type="button" dataOnly="0" labelOnly="1" outline="0" axis="axisPage" fieldPosition="2"/>
    </format>
    <format dxfId="30996">
      <pivotArea outline="0" collapsedLevelsAreSubtotals="1" fieldPosition="0"/>
    </format>
    <format dxfId="30995">
      <pivotArea dataOnly="0" labelOnly="1" outline="0" axis="axisValues" fieldPosition="0"/>
    </format>
    <format dxfId="30994">
      <pivotArea field="4" type="button" dataOnly="0" labelOnly="1" outline="0" axis="axisPage" fieldPosition="0"/>
    </format>
    <format dxfId="3099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992">
      <pivotArea field="3" type="button" dataOnly="0" labelOnly="1" outline="0" axis="axisPage" fieldPosition="2"/>
    </format>
    <format dxfId="3099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990">
      <pivotArea field="5" type="button" dataOnly="0" labelOnly="1" outline="0" axis="axisPage" fieldPosition="1"/>
    </format>
    <format dxfId="30989">
      <pivotArea type="all" dataOnly="0" outline="0" fieldPosition="0"/>
    </format>
    <format dxfId="30988">
      <pivotArea field="1" type="button" dataOnly="0" labelOnly="1" outline="0" axis="axisRow" fieldPosition="0"/>
    </format>
    <format dxfId="3098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5DF510-F198-4D41-8FF3-2DB2DE839702}" name="PivotTable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F13:B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hier="-1"/>
    <pageField fld="3" item="12" hier="-1"/>
  </pageFields>
  <dataFields count="1">
    <dataField name="Body " fld="2" baseField="1" baseItem="24"/>
  </dataFields>
  <formats count="13">
    <format dxfId="31012">
      <pivotArea field="1" type="button" dataOnly="0" labelOnly="1" outline="0" axis="axisRow" fieldPosition="0"/>
    </format>
    <format dxfId="31011">
      <pivotArea field="4" type="button" dataOnly="0" labelOnly="1" outline="0" axis="axisPage" fieldPosition="0"/>
    </format>
    <format dxfId="31010">
      <pivotArea field="3" type="button" dataOnly="0" labelOnly="1" outline="0" axis="axisPage" fieldPosition="2"/>
    </format>
    <format dxfId="31009">
      <pivotArea outline="0" collapsedLevelsAreSubtotals="1" fieldPosition="0"/>
    </format>
    <format dxfId="31008">
      <pivotArea dataOnly="0" labelOnly="1" outline="0" axis="axisValues" fieldPosition="0"/>
    </format>
    <format dxfId="31007">
      <pivotArea field="4" type="button" dataOnly="0" labelOnly="1" outline="0" axis="axisPage" fieldPosition="0"/>
    </format>
    <format dxfId="3100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005">
      <pivotArea field="3" type="button" dataOnly="0" labelOnly="1" outline="0" axis="axisPage" fieldPosition="2"/>
    </format>
    <format dxfId="3100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003">
      <pivotArea field="5" type="button" dataOnly="0" labelOnly="1" outline="0" axis="axisPage" fieldPosition="1"/>
    </format>
    <format dxfId="31002">
      <pivotArea type="all" dataOnly="0" outline="0" fieldPosition="0"/>
    </format>
    <format dxfId="31001">
      <pivotArea field="1" type="button" dataOnly="0" labelOnly="1" outline="0" axis="axisRow" fieldPosition="0"/>
    </format>
    <format dxfId="3100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739996-8A0C-4A75-BA49-16B1482736F4}" name="PivotTable3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D13:CE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hier="-1"/>
    <pageField fld="3" item="18" hier="-1"/>
  </pageFields>
  <dataFields count="1">
    <dataField name="Body " fld="2" baseField="1" baseItem="24"/>
  </dataFields>
  <formats count="13">
    <format dxfId="31025">
      <pivotArea field="1" type="button" dataOnly="0" labelOnly="1" outline="0" axis="axisRow" fieldPosition="0"/>
    </format>
    <format dxfId="31024">
      <pivotArea field="4" type="button" dataOnly="0" labelOnly="1" outline="0" axis="axisPage" fieldPosition="0"/>
    </format>
    <format dxfId="31023">
      <pivotArea field="3" type="button" dataOnly="0" labelOnly="1" outline="0" axis="axisPage" fieldPosition="2"/>
    </format>
    <format dxfId="31022">
      <pivotArea outline="0" collapsedLevelsAreSubtotals="1" fieldPosition="0"/>
    </format>
    <format dxfId="31021">
      <pivotArea dataOnly="0" labelOnly="1" outline="0" axis="axisValues" fieldPosition="0"/>
    </format>
    <format dxfId="31020">
      <pivotArea field="4" type="button" dataOnly="0" labelOnly="1" outline="0" axis="axisPage" fieldPosition="0"/>
    </format>
    <format dxfId="3101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018">
      <pivotArea field="3" type="button" dataOnly="0" labelOnly="1" outline="0" axis="axisPage" fieldPosition="2"/>
    </format>
    <format dxfId="3101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016">
      <pivotArea field="5" type="button" dataOnly="0" labelOnly="1" outline="0" axis="axisPage" fieldPosition="1"/>
    </format>
    <format dxfId="31015">
      <pivotArea type="all" dataOnly="0" outline="0" fieldPosition="0"/>
    </format>
    <format dxfId="31014">
      <pivotArea field="1" type="button" dataOnly="0" labelOnly="1" outline="0" axis="axisRow" fieldPosition="0"/>
    </format>
    <format dxfId="3101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62872D-E97D-49F2-8595-991EA468D3AB}" name="PivotTable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L13:C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hier="-1"/>
    <pageField fld="3" item="20" hier="-1"/>
  </pageFields>
  <dataFields count="1">
    <dataField name="Body " fld="2" baseField="1" baseItem="24"/>
  </dataFields>
  <formats count="13">
    <format dxfId="31038">
      <pivotArea field="1" type="button" dataOnly="0" labelOnly="1" outline="0" axis="axisRow" fieldPosition="0"/>
    </format>
    <format dxfId="31037">
      <pivotArea field="4" type="button" dataOnly="0" labelOnly="1" outline="0" axis="axisPage" fieldPosition="0"/>
    </format>
    <format dxfId="31036">
      <pivotArea field="3" type="button" dataOnly="0" labelOnly="1" outline="0" axis="axisPage" fieldPosition="2"/>
    </format>
    <format dxfId="31035">
      <pivotArea outline="0" collapsedLevelsAreSubtotals="1" fieldPosition="0"/>
    </format>
    <format dxfId="31034">
      <pivotArea dataOnly="0" labelOnly="1" outline="0" axis="axisValues" fieldPosition="0"/>
    </format>
    <format dxfId="31033">
      <pivotArea field="4" type="button" dataOnly="0" labelOnly="1" outline="0" axis="axisPage" fieldPosition="0"/>
    </format>
    <format dxfId="3103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031">
      <pivotArea field="3" type="button" dataOnly="0" labelOnly="1" outline="0" axis="axisPage" fieldPosition="2"/>
    </format>
    <format dxfId="3103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029">
      <pivotArea field="5" type="button" dataOnly="0" labelOnly="1" outline="0" axis="axisPage" fieldPosition="1"/>
    </format>
    <format dxfId="31028">
      <pivotArea type="all" dataOnly="0" outline="0" fieldPosition="0"/>
    </format>
    <format dxfId="31027">
      <pivotArea field="1" type="button" dataOnly="0" labelOnly="1" outline="0" axis="axisRow" fieldPosition="0"/>
    </format>
    <format dxfId="3102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60F61A-469F-43FB-8692-B997E69A6975}" name="PivotTable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J13:B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hier="-1"/>
    <pageField fld="3" item="13" hier="-1"/>
  </pageFields>
  <dataFields count="1">
    <dataField name="Body " fld="2" baseField="1" baseItem="24"/>
  </dataFields>
  <formats count="13">
    <format dxfId="31051">
      <pivotArea field="1" type="button" dataOnly="0" labelOnly="1" outline="0" axis="axisRow" fieldPosition="0"/>
    </format>
    <format dxfId="31050">
      <pivotArea field="4" type="button" dataOnly="0" labelOnly="1" outline="0" axis="axisPage" fieldPosition="0"/>
    </format>
    <format dxfId="31049">
      <pivotArea field="3" type="button" dataOnly="0" labelOnly="1" outline="0" axis="axisPage" fieldPosition="2"/>
    </format>
    <format dxfId="31048">
      <pivotArea outline="0" collapsedLevelsAreSubtotals="1" fieldPosition="0"/>
    </format>
    <format dxfId="31047">
      <pivotArea dataOnly="0" labelOnly="1" outline="0" axis="axisValues" fieldPosition="0"/>
    </format>
    <format dxfId="31046">
      <pivotArea field="4" type="button" dataOnly="0" labelOnly="1" outline="0" axis="axisPage" fieldPosition="0"/>
    </format>
    <format dxfId="3104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044">
      <pivotArea field="3" type="button" dataOnly="0" labelOnly="1" outline="0" axis="axisPage" fieldPosition="2"/>
    </format>
    <format dxfId="3104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042">
      <pivotArea field="5" type="button" dataOnly="0" labelOnly="1" outline="0" axis="axisPage" fieldPosition="1"/>
    </format>
    <format dxfId="31041">
      <pivotArea type="all" dataOnly="0" outline="0" fieldPosition="0"/>
    </format>
    <format dxfId="31040">
      <pivotArea field="1" type="button" dataOnly="0" labelOnly="1" outline="0" axis="axisRow" fieldPosition="0"/>
    </format>
    <format dxfId="3103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3A86A3-1264-4DFE-8986-4A5A315AC8FA}" name="PivotTable2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7:D18" firstHeaderRow="0" firstDataRow="1" firstDataCol="1" rowPageCount="2" colPageCount="1"/>
  <pivotFields count="8">
    <pivotField dataField="1"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axis="axisPage" showAll="0">
      <items count="41">
        <item h="1" x="9"/>
        <item m="1" x="11"/>
        <item m="1" x="25"/>
        <item m="1" x="18"/>
        <item m="1" x="16"/>
        <item m="1" x="29"/>
        <item m="1" x="33"/>
        <item m="1" x="19"/>
        <item m="1" x="21"/>
        <item m="1" x="35"/>
        <item m="1" x="36"/>
        <item m="1" x="30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h="1" x="8"/>
        <item h="1" m="1" x="32"/>
        <item h="1" x="4"/>
        <item h="1" m="1" x="14"/>
        <item x="6"/>
        <item h="1"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x="1"/>
        <item t="default"/>
      </items>
    </pivotField>
    <pivotField showAll="0" defaultSubtotal="0"/>
    <pivotField showAll="0" defaultSubtotal="0"/>
  </pivotFields>
  <rowFields count="1">
    <field x="1"/>
  </rowFields>
  <rowItems count="11">
    <i>
      <x v="15"/>
    </i>
    <i>
      <x v="25"/>
    </i>
    <i>
      <x v="29"/>
    </i>
    <i>
      <x v="26"/>
    </i>
    <i>
      <x v="28"/>
    </i>
    <i>
      <x v="38"/>
    </i>
    <i>
      <x v="11"/>
    </i>
    <i>
      <x v="66"/>
    </i>
    <i>
      <x v="65"/>
    </i>
    <i>
      <x v="27"/>
    </i>
    <i>
      <x v="93"/>
    </i>
  </rowItems>
  <colFields count="1">
    <field x="-2"/>
  </colFields>
  <colItems count="2">
    <i>
      <x/>
    </i>
    <i i="1">
      <x v="1"/>
    </i>
  </colItems>
  <pageFields count="2">
    <pageField fld="4" item="38" hier="-1"/>
    <pageField fld="5" hier="-1"/>
  </pageFields>
  <dataFields count="2">
    <dataField name="Počet turnajů" fld="0" subtotal="count" baseField="0" baseItem="0"/>
    <dataField name="Body " fld="2" baseField="0" baseItem="0"/>
  </dataFields>
  <formats count="18">
    <format dxfId="31069">
      <pivotArea field="1" type="button" dataOnly="0" labelOnly="1" outline="0" axis="axisRow" fieldPosition="0"/>
    </format>
    <format dxfId="3106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1067">
      <pivotArea outline="0" collapsedLevelsAreSubtotals="1" fieldPosition="0"/>
    </format>
    <format dxfId="31066">
      <pivotArea field="1" type="button" dataOnly="0" labelOnly="1" outline="0" axis="axisRow" fieldPosition="0"/>
    </format>
    <format dxfId="3106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1064">
      <pivotArea field="1" type="button" dataOnly="0" labelOnly="1" outline="0" axis="axisRow" fieldPosition="0"/>
    </format>
    <format dxfId="3106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1062">
      <pivotArea field="4" type="button" dataOnly="0" labelOnly="1" outline="0" axis="axisPage" fieldPosition="0"/>
    </format>
    <format dxfId="31061">
      <pivotArea dataOnly="0" labelOnly="1" outline="0" fieldPosition="0">
        <references count="1">
          <reference field="4" count="1">
            <x v="5"/>
          </reference>
        </references>
      </pivotArea>
    </format>
    <format dxfId="31060">
      <pivotArea field="4" type="button" dataOnly="0" labelOnly="1" outline="0" axis="axisPage" fieldPosition="0"/>
    </format>
    <format dxfId="31059">
      <pivotArea field="4" type="button" dataOnly="0" labelOnly="1" outline="0" axis="axisPage" fieldPosition="0"/>
    </format>
    <format dxfId="31058">
      <pivotArea dataOnly="0" labelOnly="1" outline="0" fieldPosition="0">
        <references count="1">
          <reference field="4" count="1">
            <x v="1"/>
          </reference>
        </references>
      </pivotArea>
    </format>
    <format dxfId="31057">
      <pivotArea dataOnly="0" labelOnly="1" outline="0" fieldPosition="0">
        <references count="1">
          <reference field="4" count="1">
            <x v="1"/>
          </reference>
        </references>
      </pivotArea>
    </format>
    <format dxfId="31056">
      <pivotArea field="5" type="button" dataOnly="0" labelOnly="1" outline="0" axis="axisPage" fieldPosition="1"/>
    </format>
    <format dxfId="31055">
      <pivotArea type="all" dataOnly="0" outline="0" fieldPosition="0"/>
    </format>
    <format dxfId="31054">
      <pivotArea outline="0" collapsedLevelsAreSubtotals="1" fieldPosition="0"/>
    </format>
    <format dxfId="31053">
      <pivotArea field="1" type="button" dataOnly="0" labelOnly="1" outline="0" axis="axisRow" fieldPosition="0"/>
    </format>
    <format dxfId="3105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A8853E-D4F4-4543-AC94-730F310A558F}" name="PivotTable1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R13:D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hier="-1"/>
    <pageField fld="3" item="28" hier="-1"/>
  </pageFields>
  <dataFields count="1">
    <dataField name="Body " fld="2" baseField="1" baseItem="24"/>
  </dataFields>
  <formats count="13">
    <format dxfId="31082">
      <pivotArea field="1" type="button" dataOnly="0" labelOnly="1" outline="0" axis="axisRow" fieldPosition="0"/>
    </format>
    <format dxfId="31081">
      <pivotArea field="4" type="button" dataOnly="0" labelOnly="1" outline="0" axis="axisPage" fieldPosition="0"/>
    </format>
    <format dxfId="31080">
      <pivotArea field="3" type="button" dataOnly="0" labelOnly="1" outline="0" axis="axisPage" fieldPosition="2"/>
    </format>
    <format dxfId="31079">
      <pivotArea outline="0" collapsedLevelsAreSubtotals="1" fieldPosition="0"/>
    </format>
    <format dxfId="31078">
      <pivotArea dataOnly="0" labelOnly="1" outline="0" axis="axisValues" fieldPosition="0"/>
    </format>
    <format dxfId="31077">
      <pivotArea field="4" type="button" dataOnly="0" labelOnly="1" outline="0" axis="axisPage" fieldPosition="0"/>
    </format>
    <format dxfId="3107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075">
      <pivotArea field="3" type="button" dataOnly="0" labelOnly="1" outline="0" axis="axisPage" fieldPosition="2"/>
    </format>
    <format dxfId="3107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073">
      <pivotArea field="5" type="button" dataOnly="0" labelOnly="1" outline="0" axis="axisPage" fieldPosition="1"/>
    </format>
    <format dxfId="31072">
      <pivotArea type="all" dataOnly="0" outline="0" fieldPosition="0"/>
    </format>
    <format dxfId="31071">
      <pivotArea field="1" type="button" dataOnly="0" labelOnly="1" outline="0" axis="axisRow" fieldPosition="0"/>
    </format>
    <format dxfId="3107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A2FC84-F1B3-4C5F-8665-C480D4DB5987}" name="PivotTable3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R13:B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hier="-1"/>
    <pageField fld="3" item="15" hier="-1"/>
  </pageFields>
  <dataFields count="1">
    <dataField name="Body " fld="2" baseField="1" baseItem="24"/>
  </dataFields>
  <formats count="13">
    <format dxfId="31095">
      <pivotArea field="1" type="button" dataOnly="0" labelOnly="1" outline="0" axis="axisRow" fieldPosition="0"/>
    </format>
    <format dxfId="31094">
      <pivotArea field="4" type="button" dataOnly="0" labelOnly="1" outline="0" axis="axisPage" fieldPosition="0"/>
    </format>
    <format dxfId="31093">
      <pivotArea field="3" type="button" dataOnly="0" labelOnly="1" outline="0" axis="axisPage" fieldPosition="2"/>
    </format>
    <format dxfId="31092">
      <pivotArea outline="0" collapsedLevelsAreSubtotals="1" fieldPosition="0"/>
    </format>
    <format dxfId="31091">
      <pivotArea dataOnly="0" labelOnly="1" outline="0" axis="axisValues" fieldPosition="0"/>
    </format>
    <format dxfId="31090">
      <pivotArea field="4" type="button" dataOnly="0" labelOnly="1" outline="0" axis="axisPage" fieldPosition="0"/>
    </format>
    <format dxfId="3108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088">
      <pivotArea field="3" type="button" dataOnly="0" labelOnly="1" outline="0" axis="axisPage" fieldPosition="2"/>
    </format>
    <format dxfId="3108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086">
      <pivotArea field="5" type="button" dataOnly="0" labelOnly="1" outline="0" axis="axisPage" fieldPosition="1"/>
    </format>
    <format dxfId="31085">
      <pivotArea type="all" dataOnly="0" outline="0" fieldPosition="0"/>
    </format>
    <format dxfId="31084">
      <pivotArea field="1" type="button" dataOnly="0" labelOnly="1" outline="0" axis="axisRow" fieldPosition="0"/>
    </format>
    <format dxfId="3108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19CBFC-4241-4B67-A1EC-00706309CFED}" name="PivotTable2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J13:D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hier="-1"/>
    <pageField fld="3" item="26" hier="-1"/>
  </pageFields>
  <dataFields count="1">
    <dataField name="Body " fld="2" baseField="1" baseItem="24"/>
  </dataFields>
  <formats count="13">
    <format dxfId="31108">
      <pivotArea field="1" type="button" dataOnly="0" labelOnly="1" outline="0" axis="axisRow" fieldPosition="0"/>
    </format>
    <format dxfId="31107">
      <pivotArea field="4" type="button" dataOnly="0" labelOnly="1" outline="0" axis="axisPage" fieldPosition="0"/>
    </format>
    <format dxfId="31106">
      <pivotArea field="3" type="button" dataOnly="0" labelOnly="1" outline="0" axis="axisPage" fieldPosition="2"/>
    </format>
    <format dxfId="31105">
      <pivotArea outline="0" collapsedLevelsAreSubtotals="1" fieldPosition="0"/>
    </format>
    <format dxfId="31104">
      <pivotArea dataOnly="0" labelOnly="1" outline="0" axis="axisValues" fieldPosition="0"/>
    </format>
    <format dxfId="31103">
      <pivotArea field="4" type="button" dataOnly="0" labelOnly="1" outline="0" axis="axisPage" fieldPosition="0"/>
    </format>
    <format dxfId="3110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101">
      <pivotArea field="3" type="button" dataOnly="0" labelOnly="1" outline="0" axis="axisPage" fieldPosition="2"/>
    </format>
    <format dxfId="3110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099">
      <pivotArea field="5" type="button" dataOnly="0" labelOnly="1" outline="0" axis="axisPage" fieldPosition="1"/>
    </format>
    <format dxfId="31098">
      <pivotArea type="all" dataOnly="0" outline="0" fieldPosition="0"/>
    </format>
    <format dxfId="31097">
      <pivotArea field="1" type="button" dataOnly="0" labelOnly="1" outline="0" axis="axisRow" fieldPosition="0"/>
    </format>
    <format dxfId="3109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DC9A6-A33D-4CF4-972D-4745CCF0A345}" name="PivotTable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Z13:A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hier="-1"/>
    <pageField fld="3" item="4" hier="-1"/>
  </pageFields>
  <dataFields count="1">
    <dataField name="Body " fld="2" baseField="1" baseItem="24"/>
  </dataFields>
  <formats count="13">
    <format dxfId="31121">
      <pivotArea field="1" type="button" dataOnly="0" labelOnly="1" outline="0" axis="axisRow" fieldPosition="0"/>
    </format>
    <format dxfId="31120">
      <pivotArea field="4" type="button" dataOnly="0" labelOnly="1" outline="0" axis="axisPage" fieldPosition="0"/>
    </format>
    <format dxfId="31119">
      <pivotArea field="3" type="button" dataOnly="0" labelOnly="1" outline="0" axis="axisPage" fieldPosition="2"/>
    </format>
    <format dxfId="31118">
      <pivotArea outline="0" collapsedLevelsAreSubtotals="1" fieldPosition="0"/>
    </format>
    <format dxfId="31117">
      <pivotArea dataOnly="0" labelOnly="1" outline="0" axis="axisValues" fieldPosition="0"/>
    </format>
    <format dxfId="31116">
      <pivotArea field="4" type="button" dataOnly="0" labelOnly="1" outline="0" axis="axisPage" fieldPosition="0"/>
    </format>
    <format dxfId="3111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1114">
      <pivotArea field="3" type="button" dataOnly="0" labelOnly="1" outline="0" axis="axisPage" fieldPosition="2"/>
    </format>
    <format dxfId="3111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1112">
      <pivotArea field="5" type="button" dataOnly="0" labelOnly="1" outline="0" axis="axisPage" fieldPosition="1"/>
    </format>
    <format dxfId="31111">
      <pivotArea type="all" dataOnly="0" outline="0" fieldPosition="0"/>
    </format>
    <format dxfId="31110">
      <pivotArea field="1" type="button" dataOnly="0" labelOnly="1" outline="0" axis="axisRow" fieldPosition="0"/>
    </format>
    <format dxfId="3110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A9B054-4A66-4E59-B93D-4DBF721BE1A7}" name="PivotTable4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F13:D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15" hier="-1"/>
    <pageField fld="3" item="25" hier="-1"/>
  </pageFields>
  <dataFields count="1">
    <dataField name="Body " fld="2" baseField="1" baseItem="24"/>
  </dataFields>
  <formats count="13">
    <format dxfId="30316">
      <pivotArea field="1" type="button" dataOnly="0" labelOnly="1" outline="0" axis="axisRow" fieldPosition="0"/>
    </format>
    <format dxfId="30315">
      <pivotArea field="4" type="button" dataOnly="0" labelOnly="1" outline="0" axis="axisPage" fieldPosition="0"/>
    </format>
    <format dxfId="30314">
      <pivotArea field="3" type="button" dataOnly="0" labelOnly="1" outline="0" axis="axisPage" fieldPosition="2"/>
    </format>
    <format dxfId="30313">
      <pivotArea outline="0" collapsedLevelsAreSubtotals="1" fieldPosition="0"/>
    </format>
    <format dxfId="30312">
      <pivotArea dataOnly="0" labelOnly="1" outline="0" axis="axisValues" fieldPosition="0"/>
    </format>
    <format dxfId="30311">
      <pivotArea field="4" type="button" dataOnly="0" labelOnly="1" outline="0" axis="axisPage" fieldPosition="0"/>
    </format>
    <format dxfId="3031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309">
      <pivotArea field="3" type="button" dataOnly="0" labelOnly="1" outline="0" axis="axisPage" fieldPosition="2"/>
    </format>
    <format dxfId="3030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307">
      <pivotArea field="5" type="button" dataOnly="0" labelOnly="1" outline="0" axis="axisPage" fieldPosition="1"/>
    </format>
    <format dxfId="30306">
      <pivotArea type="all" dataOnly="0" outline="0" fieldPosition="0"/>
    </format>
    <format dxfId="30305">
      <pivotArea field="1" type="button" dataOnly="0" labelOnly="1" outline="0" axis="axisRow" fieldPosition="0"/>
    </format>
    <format dxfId="3030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2ED6DB-8171-4CCB-97D4-00CD78218306}" name="PivotTable3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N13:B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15" hier="-1"/>
    <pageField fld="3" item="14" hier="-1"/>
  </pageFields>
  <dataFields count="1">
    <dataField name="Body " fld="2" baseField="1" baseItem="24"/>
  </dataFields>
  <formats count="13">
    <format dxfId="30329">
      <pivotArea field="1" type="button" dataOnly="0" labelOnly="1" outline="0" axis="axisRow" fieldPosition="0"/>
    </format>
    <format dxfId="30328">
      <pivotArea field="4" type="button" dataOnly="0" labelOnly="1" outline="0" axis="axisPage" fieldPosition="0"/>
    </format>
    <format dxfId="30327">
      <pivotArea field="3" type="button" dataOnly="0" labelOnly="1" outline="0" axis="axisPage" fieldPosition="2"/>
    </format>
    <format dxfId="30326">
      <pivotArea outline="0" collapsedLevelsAreSubtotals="1" fieldPosition="0"/>
    </format>
    <format dxfId="30325">
      <pivotArea dataOnly="0" labelOnly="1" outline="0" axis="axisValues" fieldPosition="0"/>
    </format>
    <format dxfId="30324">
      <pivotArea field="4" type="button" dataOnly="0" labelOnly="1" outline="0" axis="axisPage" fieldPosition="0"/>
    </format>
    <format dxfId="3032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322">
      <pivotArea field="3" type="button" dataOnly="0" labelOnly="1" outline="0" axis="axisPage" fieldPosition="2"/>
    </format>
    <format dxfId="3032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320">
      <pivotArea field="5" type="button" dataOnly="0" labelOnly="1" outline="0" axis="axisPage" fieldPosition="1"/>
    </format>
    <format dxfId="30319">
      <pivotArea type="all" dataOnly="0" outline="0" fieldPosition="0"/>
    </format>
    <format dxfId="30318">
      <pivotArea field="1" type="button" dataOnly="0" labelOnly="1" outline="0" axis="axisRow" fieldPosition="0"/>
    </format>
    <format dxfId="3031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307B16-FDE1-46CD-B920-FF70228EF9D1}" name="PivotTable4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Z13:E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15" hier="-1"/>
    <pageField fld="3" item="31" hier="-1"/>
  </pageFields>
  <dataFields count="1">
    <dataField name="Body " fld="2" baseField="1" baseItem="24"/>
  </dataFields>
  <formats count="13">
    <format dxfId="30342">
      <pivotArea field="1" type="button" dataOnly="0" labelOnly="1" outline="0" axis="axisRow" fieldPosition="0"/>
    </format>
    <format dxfId="30341">
      <pivotArea field="4" type="button" dataOnly="0" labelOnly="1" outline="0" axis="axisPage" fieldPosition="0"/>
    </format>
    <format dxfId="30340">
      <pivotArea field="3" type="button" dataOnly="0" labelOnly="1" outline="0" axis="axisPage" fieldPosition="2"/>
    </format>
    <format dxfId="30339">
      <pivotArea outline="0" collapsedLevelsAreSubtotals="1" fieldPosition="0"/>
    </format>
    <format dxfId="30338">
      <pivotArea dataOnly="0" labelOnly="1" outline="0" axis="axisValues" fieldPosition="0"/>
    </format>
    <format dxfId="30337">
      <pivotArea field="4" type="button" dataOnly="0" labelOnly="1" outline="0" axis="axisPage" fieldPosition="0"/>
    </format>
    <format dxfId="3033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335">
      <pivotArea field="3" type="button" dataOnly="0" labelOnly="1" outline="0" axis="axisPage" fieldPosition="2"/>
    </format>
    <format dxfId="3033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333">
      <pivotArea field="5" type="button" dataOnly="0" labelOnly="1" outline="0" axis="axisPage" fieldPosition="1"/>
    </format>
    <format dxfId="30332">
      <pivotArea type="all" dataOnly="0" outline="0" fieldPosition="0"/>
    </format>
    <format dxfId="30331">
      <pivotArea field="1" type="button" dataOnly="0" labelOnly="1" outline="0" axis="axisRow" fieldPosition="0"/>
    </format>
    <format dxfId="3033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46E6AF-8462-4F08-B843-0FF194E1A51D}" name="PivotTable4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R13:B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15" hier="-1"/>
    <pageField fld="3" item="15" hier="-1"/>
  </pageFields>
  <dataFields count="1">
    <dataField name="Body " fld="2" baseField="1" baseItem="24"/>
  </dataFields>
  <formats count="13">
    <format dxfId="30355">
      <pivotArea field="1" type="button" dataOnly="0" labelOnly="1" outline="0" axis="axisRow" fieldPosition="0"/>
    </format>
    <format dxfId="30354">
      <pivotArea field="4" type="button" dataOnly="0" labelOnly="1" outline="0" axis="axisPage" fieldPosition="0"/>
    </format>
    <format dxfId="30353">
      <pivotArea field="3" type="button" dataOnly="0" labelOnly="1" outline="0" axis="axisPage" fieldPosition="2"/>
    </format>
    <format dxfId="30352">
      <pivotArea outline="0" collapsedLevelsAreSubtotals="1" fieldPosition="0"/>
    </format>
    <format dxfId="30351">
      <pivotArea dataOnly="0" labelOnly="1" outline="0" axis="axisValues" fieldPosition="0"/>
    </format>
    <format dxfId="30350">
      <pivotArea field="4" type="button" dataOnly="0" labelOnly="1" outline="0" axis="axisPage" fieldPosition="0"/>
    </format>
    <format dxfId="3034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348">
      <pivotArea field="3" type="button" dataOnly="0" labelOnly="1" outline="0" axis="axisPage" fieldPosition="2"/>
    </format>
    <format dxfId="3034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346">
      <pivotArea field="5" type="button" dataOnly="0" labelOnly="1" outline="0" axis="axisPage" fieldPosition="1"/>
    </format>
    <format dxfId="30345">
      <pivotArea type="all" dataOnly="0" outline="0" fieldPosition="0"/>
    </format>
    <format dxfId="30344">
      <pivotArea field="1" type="button" dataOnly="0" labelOnly="1" outline="0" axis="axisRow" fieldPosition="0"/>
    </format>
    <format dxfId="3034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BFD633-1B18-43D6-9F3A-6957E7DCC9A7}" name="PivotTable5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7:D18" firstHeaderRow="0" firstDataRow="1" firstDataCol="1" rowPageCount="2" colPageCount="1"/>
  <pivotFields count="8">
    <pivotField dataField="1"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axis="axisPage" showAll="0">
      <items count="41">
        <item h="1" x="9"/>
        <item m="1" x="11"/>
        <item m="1" x="25"/>
        <item m="1" x="18"/>
        <item m="1" x="16"/>
        <item m="1" x="29"/>
        <item m="1" x="33"/>
        <item m="1" x="19"/>
        <item m="1" x="21"/>
        <item m="1" x="35"/>
        <item m="1" x="36"/>
        <item m="1" x="30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h="1" x="8"/>
        <item h="1" m="1" x="32"/>
        <item h="1" x="4"/>
        <item h="1" m="1" x="14"/>
        <item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 defaultSubtotal="0"/>
    <pivotField showAll="0" defaultSubtotal="0"/>
  </pivotFields>
  <rowFields count="1">
    <field x="1"/>
  </rowFields>
  <rowItems count="11">
    <i>
      <x v="15"/>
    </i>
    <i>
      <x v="29"/>
    </i>
    <i>
      <x v="25"/>
    </i>
    <i>
      <x v="26"/>
    </i>
    <i>
      <x v="28"/>
    </i>
    <i>
      <x v="11"/>
    </i>
    <i>
      <x v="38"/>
    </i>
    <i>
      <x v="65"/>
    </i>
    <i>
      <x v="27"/>
    </i>
    <i>
      <x v="93"/>
    </i>
    <i>
      <x v="66"/>
    </i>
  </rowItems>
  <colFields count="1">
    <field x="-2"/>
  </colFields>
  <colItems count="2">
    <i>
      <x/>
    </i>
    <i i="1">
      <x v="1"/>
    </i>
  </colItems>
  <pageFields count="2">
    <pageField fld="4" item="38" hier="-1"/>
    <pageField fld="5" item="15" hier="-1"/>
  </pageFields>
  <dataFields count="2">
    <dataField name="Počet turnajů" fld="0" subtotal="count" baseField="0" baseItem="0"/>
    <dataField name="Body " fld="2" baseField="0" baseItem="0"/>
  </dataFields>
  <formats count="18">
    <format dxfId="30373">
      <pivotArea field="1" type="button" dataOnly="0" labelOnly="1" outline="0" axis="axisRow" fieldPosition="0"/>
    </format>
    <format dxfId="3037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371">
      <pivotArea outline="0" collapsedLevelsAreSubtotals="1" fieldPosition="0"/>
    </format>
    <format dxfId="30370">
      <pivotArea field="1" type="button" dataOnly="0" labelOnly="1" outline="0" axis="axisRow" fieldPosition="0"/>
    </format>
    <format dxfId="3036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368">
      <pivotArea field="1" type="button" dataOnly="0" labelOnly="1" outline="0" axis="axisRow" fieldPosition="0"/>
    </format>
    <format dxfId="3036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366">
      <pivotArea field="4" type="button" dataOnly="0" labelOnly="1" outline="0" axis="axisPage" fieldPosition="0"/>
    </format>
    <format dxfId="30365">
      <pivotArea dataOnly="0" labelOnly="1" outline="0" fieldPosition="0">
        <references count="1">
          <reference field="4" count="1">
            <x v="5"/>
          </reference>
        </references>
      </pivotArea>
    </format>
    <format dxfId="30364">
      <pivotArea field="4" type="button" dataOnly="0" labelOnly="1" outline="0" axis="axisPage" fieldPosition="0"/>
    </format>
    <format dxfId="30363">
      <pivotArea field="4" type="button" dataOnly="0" labelOnly="1" outline="0" axis="axisPage" fieldPosition="0"/>
    </format>
    <format dxfId="30362">
      <pivotArea dataOnly="0" labelOnly="1" outline="0" fieldPosition="0">
        <references count="1">
          <reference field="4" count="1">
            <x v="1"/>
          </reference>
        </references>
      </pivotArea>
    </format>
    <format dxfId="30361">
      <pivotArea dataOnly="0" labelOnly="1" outline="0" fieldPosition="0">
        <references count="1">
          <reference field="4" count="1">
            <x v="1"/>
          </reference>
        </references>
      </pivotArea>
    </format>
    <format dxfId="30360">
      <pivotArea field="5" type="button" dataOnly="0" labelOnly="1" outline="0" axis="axisPage" fieldPosition="1"/>
    </format>
    <format dxfId="30359">
      <pivotArea type="all" dataOnly="0" outline="0" fieldPosition="0"/>
    </format>
    <format dxfId="30358">
      <pivotArea outline="0" collapsedLevelsAreSubtotals="1" fieldPosition="0"/>
    </format>
    <format dxfId="30357">
      <pivotArea field="1" type="button" dataOnly="0" labelOnly="1" outline="0" axis="axisRow" fieldPosition="0"/>
    </format>
    <format dxfId="3035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CD77C5-F32E-474C-9974-F3B740779E9D}" name="PivotTable3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D13:AE18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5">
    <i>
      <x v="11"/>
    </i>
    <i>
      <x v="15"/>
    </i>
    <i>
      <x v="29"/>
    </i>
    <i>
      <x v="25"/>
    </i>
    <i>
      <x v="93"/>
    </i>
  </rowItems>
  <colItems count="1">
    <i/>
  </colItems>
  <pageFields count="3">
    <pageField fld="4" item="38" hier="-1"/>
    <pageField fld="5" item="15" hier="-1"/>
    <pageField fld="3" item="5" hier="-1"/>
  </pageFields>
  <dataFields count="1">
    <dataField name="Body " fld="2" baseField="1" baseItem="24"/>
  </dataFields>
  <formats count="13">
    <format dxfId="30386">
      <pivotArea field="1" type="button" dataOnly="0" labelOnly="1" outline="0" axis="axisRow" fieldPosition="0"/>
    </format>
    <format dxfId="30385">
      <pivotArea field="4" type="button" dataOnly="0" labelOnly="1" outline="0" axis="axisPage" fieldPosition="0"/>
    </format>
    <format dxfId="30384">
      <pivotArea field="3" type="button" dataOnly="0" labelOnly="1" outline="0" axis="axisPage" fieldPosition="2"/>
    </format>
    <format dxfId="30383">
      <pivotArea outline="0" collapsedLevelsAreSubtotals="1" fieldPosition="0"/>
    </format>
    <format dxfId="30382">
      <pivotArea dataOnly="0" labelOnly="1" outline="0" axis="axisValues" fieldPosition="0"/>
    </format>
    <format dxfId="30381">
      <pivotArea field="4" type="button" dataOnly="0" labelOnly="1" outline="0" axis="axisPage" fieldPosition="0"/>
    </format>
    <format dxfId="3038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379">
      <pivotArea field="3" type="button" dataOnly="0" labelOnly="1" outline="0" axis="axisPage" fieldPosition="2"/>
    </format>
    <format dxfId="3037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377">
      <pivotArea field="5" type="button" dataOnly="0" labelOnly="1" outline="0" axis="axisPage" fieldPosition="1"/>
    </format>
    <format dxfId="30376">
      <pivotArea type="all" dataOnly="0" outline="0" fieldPosition="0"/>
    </format>
    <format dxfId="30375">
      <pivotArea field="1" type="button" dataOnly="0" labelOnly="1" outline="0" axis="axisRow" fieldPosition="0"/>
    </format>
    <format dxfId="3037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9A14ED-7E42-4DE8-9B02-19DF016139E8}" name="PivotTable4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L13:A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15" hier="-1"/>
    <pageField fld="3" item="7" hier="-1"/>
  </pageFields>
  <dataFields count="1">
    <dataField name="Body " fld="2" baseField="1" baseItem="24"/>
  </dataFields>
  <formats count="13">
    <format dxfId="30399">
      <pivotArea field="1" type="button" dataOnly="0" labelOnly="1" outline="0" axis="axisRow" fieldPosition="0"/>
    </format>
    <format dxfId="30398">
      <pivotArea field="4" type="button" dataOnly="0" labelOnly="1" outline="0" axis="axisPage" fieldPosition="0"/>
    </format>
    <format dxfId="30397">
      <pivotArea field="3" type="button" dataOnly="0" labelOnly="1" outline="0" axis="axisPage" fieldPosition="2"/>
    </format>
    <format dxfId="30396">
      <pivotArea outline="0" collapsedLevelsAreSubtotals="1" fieldPosition="0"/>
    </format>
    <format dxfId="30395">
      <pivotArea dataOnly="0" labelOnly="1" outline="0" axis="axisValues" fieldPosition="0"/>
    </format>
    <format dxfId="30394">
      <pivotArea field="4" type="button" dataOnly="0" labelOnly="1" outline="0" axis="axisPage" fieldPosition="0"/>
    </format>
    <format dxfId="3039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392">
      <pivotArea field="3" type="button" dataOnly="0" labelOnly="1" outline="0" axis="axisPage" fieldPosition="2"/>
    </format>
    <format dxfId="3039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390">
      <pivotArea field="5" type="button" dataOnly="0" labelOnly="1" outline="0" axis="axisPage" fieldPosition="1"/>
    </format>
    <format dxfId="30389">
      <pivotArea type="all" dataOnly="0" outline="0" fieldPosition="0"/>
    </format>
    <format dxfId="30388">
      <pivotArea field="1" type="button" dataOnly="0" labelOnly="1" outline="0" axis="axisRow" fieldPosition="0"/>
    </format>
    <format dxfId="3038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D1375-5398-4EC5-8865-95A816F7C81B}" name="PivotTable3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X13:C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15" hier="-1"/>
    <pageField fld="3" item="23" hier="-1"/>
  </pageFields>
  <dataFields count="1">
    <dataField name="Body " fld="2" baseField="1" baseItem="24"/>
  </dataFields>
  <formats count="13">
    <format dxfId="30412">
      <pivotArea field="1" type="button" dataOnly="0" labelOnly="1" outline="0" axis="axisRow" fieldPosition="0"/>
    </format>
    <format dxfId="30411">
      <pivotArea field="4" type="button" dataOnly="0" labelOnly="1" outline="0" axis="axisPage" fieldPosition="0"/>
    </format>
    <format dxfId="30410">
      <pivotArea field="3" type="button" dataOnly="0" labelOnly="1" outline="0" axis="axisPage" fieldPosition="2"/>
    </format>
    <format dxfId="30409">
      <pivotArea outline="0" collapsedLevelsAreSubtotals="1" fieldPosition="0"/>
    </format>
    <format dxfId="30408">
      <pivotArea dataOnly="0" labelOnly="1" outline="0" axis="axisValues" fieldPosition="0"/>
    </format>
    <format dxfId="30407">
      <pivotArea field="4" type="button" dataOnly="0" labelOnly="1" outline="0" axis="axisPage" fieldPosition="0"/>
    </format>
    <format dxfId="3040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405">
      <pivotArea field="3" type="button" dataOnly="0" labelOnly="1" outline="0" axis="axisPage" fieldPosition="2"/>
    </format>
    <format dxfId="3040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403">
      <pivotArea field="5" type="button" dataOnly="0" labelOnly="1" outline="0" axis="axisPage" fieldPosition="1"/>
    </format>
    <format dxfId="30402">
      <pivotArea type="all" dataOnly="0" outline="0" fieldPosition="0"/>
    </format>
    <format dxfId="30401">
      <pivotArea field="1" type="button" dataOnly="0" labelOnly="1" outline="0" axis="axisRow" fieldPosition="0"/>
    </format>
    <format dxfId="3040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80B29D-4B16-4659-826B-0BE05894DC2F}" name="PivotTable3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V13: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15" hier="-1"/>
    <pageField fld="3" item="3" hier="-1"/>
  </pageFields>
  <dataFields count="1">
    <dataField name="Body " fld="2" baseField="1" baseItem="24"/>
  </dataFields>
  <formats count="13">
    <format dxfId="30425">
      <pivotArea field="1" type="button" dataOnly="0" labelOnly="1" outline="0" axis="axisRow" fieldPosition="0"/>
    </format>
    <format dxfId="30424">
      <pivotArea field="4" type="button" dataOnly="0" labelOnly="1" outline="0" axis="axisPage" fieldPosition="0"/>
    </format>
    <format dxfId="30423">
      <pivotArea field="3" type="button" dataOnly="0" labelOnly="1" outline="0" axis="axisPage" fieldPosition="2"/>
    </format>
    <format dxfId="30422">
      <pivotArea outline="0" collapsedLevelsAreSubtotals="1" fieldPosition="0"/>
    </format>
    <format dxfId="30421">
      <pivotArea dataOnly="0" labelOnly="1" outline="0" axis="axisValues" fieldPosition="0"/>
    </format>
    <format dxfId="30420">
      <pivotArea field="4" type="button" dataOnly="0" labelOnly="1" outline="0" axis="axisPage" fieldPosition="0"/>
    </format>
    <format dxfId="3041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418">
      <pivotArea field="3" type="button" dataOnly="0" labelOnly="1" outline="0" axis="axisPage" fieldPosition="2"/>
    </format>
    <format dxfId="3041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416">
      <pivotArea field="5" type="button" dataOnly="0" labelOnly="1" outline="0" axis="axisPage" fieldPosition="1"/>
    </format>
    <format dxfId="30415">
      <pivotArea type="all" dataOnly="0" outline="0" fieldPosition="0"/>
    </format>
    <format dxfId="30414">
      <pivotArea field="1" type="button" dataOnly="0" labelOnly="1" outline="0" axis="axisRow" fieldPosition="0"/>
    </format>
    <format dxfId="3041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AC31A0-30B7-4803-AECD-B4C2ABBD2072}" name="PivotTable4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V13:D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15" hier="-1"/>
    <pageField fld="3" item="30" hier="-1"/>
  </pageFields>
  <dataFields count="1">
    <dataField name="Body " fld="2" baseField="1" baseItem="24"/>
  </dataFields>
  <formats count="13">
    <format dxfId="30438">
      <pivotArea field="1" type="button" dataOnly="0" labelOnly="1" outline="0" axis="axisRow" fieldPosition="0"/>
    </format>
    <format dxfId="30437">
      <pivotArea field="4" type="button" dataOnly="0" labelOnly="1" outline="0" axis="axisPage" fieldPosition="0"/>
    </format>
    <format dxfId="30436">
      <pivotArea field="3" type="button" dataOnly="0" labelOnly="1" outline="0" axis="axisPage" fieldPosition="2"/>
    </format>
    <format dxfId="30435">
      <pivotArea outline="0" collapsedLevelsAreSubtotals="1" fieldPosition="0"/>
    </format>
    <format dxfId="30434">
      <pivotArea dataOnly="0" labelOnly="1" outline="0" axis="axisValues" fieldPosition="0"/>
    </format>
    <format dxfId="30433">
      <pivotArea field="4" type="button" dataOnly="0" labelOnly="1" outline="0" axis="axisPage" fieldPosition="0"/>
    </format>
    <format dxfId="3043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431">
      <pivotArea field="3" type="button" dataOnly="0" labelOnly="1" outline="0" axis="axisPage" fieldPosition="2"/>
    </format>
    <format dxfId="3043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429">
      <pivotArea field="5" type="button" dataOnly="0" labelOnly="1" outline="0" axis="axisPage" fieldPosition="1"/>
    </format>
    <format dxfId="30428">
      <pivotArea type="all" dataOnly="0" outline="0" fieldPosition="0"/>
    </format>
    <format dxfId="30427">
      <pivotArea field="1" type="button" dataOnly="0" labelOnly="1" outline="0" axis="axisRow" fieldPosition="0"/>
    </format>
    <format dxfId="3042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6BA50E-529F-4E9C-B1A7-7E7818B29981}" name="PivotTable5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L13:C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15" hier="-1"/>
    <pageField fld="3" item="20" hier="-1"/>
  </pageFields>
  <dataFields count="1">
    <dataField name="Body " fld="2" baseField="1" baseItem="24"/>
  </dataFields>
  <formats count="13">
    <format dxfId="30451">
      <pivotArea field="1" type="button" dataOnly="0" labelOnly="1" outline="0" axis="axisRow" fieldPosition="0"/>
    </format>
    <format dxfId="30450">
      <pivotArea field="4" type="button" dataOnly="0" labelOnly="1" outline="0" axis="axisPage" fieldPosition="0"/>
    </format>
    <format dxfId="30449">
      <pivotArea field="3" type="button" dataOnly="0" labelOnly="1" outline="0" axis="axisPage" fieldPosition="2"/>
    </format>
    <format dxfId="30448">
      <pivotArea outline="0" collapsedLevelsAreSubtotals="1" fieldPosition="0"/>
    </format>
    <format dxfId="30447">
      <pivotArea dataOnly="0" labelOnly="1" outline="0" axis="axisValues" fieldPosition="0"/>
    </format>
    <format dxfId="30446">
      <pivotArea field="4" type="button" dataOnly="0" labelOnly="1" outline="0" axis="axisPage" fieldPosition="0"/>
    </format>
    <format dxfId="3044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444">
      <pivotArea field="3" type="button" dataOnly="0" labelOnly="1" outline="0" axis="axisPage" fieldPosition="2"/>
    </format>
    <format dxfId="3044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442">
      <pivotArea field="5" type="button" dataOnly="0" labelOnly="1" outline="0" axis="axisPage" fieldPosition="1"/>
    </format>
    <format dxfId="30441">
      <pivotArea type="all" dataOnly="0" outline="0" fieldPosition="0"/>
    </format>
    <format dxfId="30440">
      <pivotArea field="1" type="button" dataOnly="0" labelOnly="1" outline="0" axis="axisRow" fieldPosition="0"/>
    </format>
    <format dxfId="3043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095C09-F829-4EF5-8CCA-E9358ABA82A9}" name="PivotTable5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T13:C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15" hier="-1"/>
    <pageField fld="3" item="22" hier="-1"/>
  </pageFields>
  <dataFields count="1">
    <dataField name="Body " fld="2" baseField="1" baseItem="24"/>
  </dataFields>
  <formats count="13">
    <format dxfId="30464">
      <pivotArea field="1" type="button" dataOnly="0" labelOnly="1" outline="0" axis="axisRow" fieldPosition="0"/>
    </format>
    <format dxfId="30463">
      <pivotArea field="4" type="button" dataOnly="0" labelOnly="1" outline="0" axis="axisPage" fieldPosition="0"/>
    </format>
    <format dxfId="30462">
      <pivotArea field="3" type="button" dataOnly="0" labelOnly="1" outline="0" axis="axisPage" fieldPosition="2"/>
    </format>
    <format dxfId="30461">
      <pivotArea outline="0" collapsedLevelsAreSubtotals="1" fieldPosition="0"/>
    </format>
    <format dxfId="30460">
      <pivotArea dataOnly="0" labelOnly="1" outline="0" axis="axisValues" fieldPosition="0"/>
    </format>
    <format dxfId="30459">
      <pivotArea field="4" type="button" dataOnly="0" labelOnly="1" outline="0" axis="axisPage" fieldPosition="0"/>
    </format>
    <format dxfId="3045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457">
      <pivotArea field="3" type="button" dataOnly="0" labelOnly="1" outline="0" axis="axisPage" fieldPosition="2"/>
    </format>
    <format dxfId="3045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455">
      <pivotArea field="5" type="button" dataOnly="0" labelOnly="1" outline="0" axis="axisPage" fieldPosition="1"/>
    </format>
    <format dxfId="30454">
      <pivotArea type="all" dataOnly="0" outline="0" fieldPosition="0"/>
    </format>
    <format dxfId="30453">
      <pivotArea field="1" type="button" dataOnly="0" labelOnly="1" outline="0" axis="axisRow" fieldPosition="0"/>
    </format>
    <format dxfId="3045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DCC1B0-A0D1-4AF4-B8E3-07DC5B68FDA1}" name="PivotTable6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B13:D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15" hier="-1"/>
    <pageField fld="3" item="24" hier="-1"/>
  </pageFields>
  <dataFields count="1">
    <dataField name="Body " fld="2" baseField="1" baseItem="24"/>
  </dataFields>
  <formats count="13">
    <format dxfId="30477">
      <pivotArea field="1" type="button" dataOnly="0" labelOnly="1" outline="0" axis="axisRow" fieldPosition="0"/>
    </format>
    <format dxfId="30476">
      <pivotArea field="4" type="button" dataOnly="0" labelOnly="1" outline="0" axis="axisPage" fieldPosition="0"/>
    </format>
    <format dxfId="30475">
      <pivotArea field="3" type="button" dataOnly="0" labelOnly="1" outline="0" axis="axisPage" fieldPosition="2"/>
    </format>
    <format dxfId="30474">
      <pivotArea outline="0" collapsedLevelsAreSubtotals="1" fieldPosition="0"/>
    </format>
    <format dxfId="30473">
      <pivotArea dataOnly="0" labelOnly="1" outline="0" axis="axisValues" fieldPosition="0"/>
    </format>
    <format dxfId="30472">
      <pivotArea field="4" type="button" dataOnly="0" labelOnly="1" outline="0" axis="axisPage" fieldPosition="0"/>
    </format>
    <format dxfId="3047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470">
      <pivotArea field="3" type="button" dataOnly="0" labelOnly="1" outline="0" axis="axisPage" fieldPosition="2"/>
    </format>
    <format dxfId="3046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468">
      <pivotArea field="5" type="button" dataOnly="0" labelOnly="1" outline="0" axis="axisPage" fieldPosition="1"/>
    </format>
    <format dxfId="30467">
      <pivotArea type="all" dataOnly="0" outline="0" fieldPosition="0"/>
    </format>
    <format dxfId="30466">
      <pivotArea field="1" type="button" dataOnly="0" labelOnly="1" outline="0" axis="axisRow" fieldPosition="0"/>
    </format>
    <format dxfId="3046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A8B9B2-F5A9-4629-B680-D5E3381C2A89}" name="PivotTable5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J13:B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15" hier="-1"/>
    <pageField fld="3" item="13" hier="-1"/>
  </pageFields>
  <dataFields count="1">
    <dataField name="Body " fld="2" baseField="1" baseItem="24"/>
  </dataFields>
  <formats count="13">
    <format dxfId="30490">
      <pivotArea field="1" type="button" dataOnly="0" labelOnly="1" outline="0" axis="axisRow" fieldPosition="0"/>
    </format>
    <format dxfId="30489">
      <pivotArea field="4" type="button" dataOnly="0" labelOnly="1" outline="0" axis="axisPage" fieldPosition="0"/>
    </format>
    <format dxfId="30488">
      <pivotArea field="3" type="button" dataOnly="0" labelOnly="1" outline="0" axis="axisPage" fieldPosition="2"/>
    </format>
    <format dxfId="30487">
      <pivotArea outline="0" collapsedLevelsAreSubtotals="1" fieldPosition="0"/>
    </format>
    <format dxfId="30486">
      <pivotArea dataOnly="0" labelOnly="1" outline="0" axis="axisValues" fieldPosition="0"/>
    </format>
    <format dxfId="30485">
      <pivotArea field="4" type="button" dataOnly="0" labelOnly="1" outline="0" axis="axisPage" fieldPosition="0"/>
    </format>
    <format dxfId="3048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483">
      <pivotArea field="3" type="button" dataOnly="0" labelOnly="1" outline="0" axis="axisPage" fieldPosition="2"/>
    </format>
    <format dxfId="3048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481">
      <pivotArea field="5" type="button" dataOnly="0" labelOnly="1" outline="0" axis="axisPage" fieldPosition="1"/>
    </format>
    <format dxfId="30480">
      <pivotArea type="all" dataOnly="0" outline="0" fieldPosition="0"/>
    </format>
    <format dxfId="30479">
      <pivotArea field="1" type="button" dataOnly="0" labelOnly="1" outline="0" axis="axisRow" fieldPosition="0"/>
    </format>
    <format dxfId="3047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27D867-97D7-49F2-BFBF-D31272DC452F}" name="PivotTable3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Z13:C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15" hier="-1"/>
    <pageField fld="3" item="17" hier="-1"/>
  </pageFields>
  <dataFields count="1">
    <dataField name="Body " fld="2" baseField="1" baseItem="24"/>
  </dataFields>
  <formats count="13">
    <format dxfId="30503">
      <pivotArea field="1" type="button" dataOnly="0" labelOnly="1" outline="0" axis="axisRow" fieldPosition="0"/>
    </format>
    <format dxfId="30502">
      <pivotArea field="4" type="button" dataOnly="0" labelOnly="1" outline="0" axis="axisPage" fieldPosition="0"/>
    </format>
    <format dxfId="30501">
      <pivotArea field="3" type="button" dataOnly="0" labelOnly="1" outline="0" axis="axisPage" fieldPosition="2"/>
    </format>
    <format dxfId="30500">
      <pivotArea outline="0" collapsedLevelsAreSubtotals="1" fieldPosition="0"/>
    </format>
    <format dxfId="30499">
      <pivotArea dataOnly="0" labelOnly="1" outline="0" axis="axisValues" fieldPosition="0"/>
    </format>
    <format dxfId="30498">
      <pivotArea field="4" type="button" dataOnly="0" labelOnly="1" outline="0" axis="axisPage" fieldPosition="0"/>
    </format>
    <format dxfId="3049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496">
      <pivotArea field="3" type="button" dataOnly="0" labelOnly="1" outline="0" axis="axisPage" fieldPosition="2"/>
    </format>
    <format dxfId="3049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494">
      <pivotArea field="5" type="button" dataOnly="0" labelOnly="1" outline="0" axis="axisPage" fieldPosition="1"/>
    </format>
    <format dxfId="30493">
      <pivotArea type="all" dataOnly="0" outline="0" fieldPosition="0"/>
    </format>
    <format dxfId="30492">
      <pivotArea field="1" type="button" dataOnly="0" labelOnly="1" outline="0" axis="axisRow" fieldPosition="0"/>
    </format>
    <format dxfId="3049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D05D53-F1C3-4F75-BDA3-402C61555994}" name="PivotTable5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N13:D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15" hier="-1"/>
    <pageField fld="3" item="27" hier="-1"/>
  </pageFields>
  <dataFields count="1">
    <dataField name="Body " fld="2" baseField="1" baseItem="24"/>
  </dataFields>
  <formats count="13">
    <format dxfId="30516">
      <pivotArea field="1" type="button" dataOnly="0" labelOnly="1" outline="0" axis="axisRow" fieldPosition="0"/>
    </format>
    <format dxfId="30515">
      <pivotArea field="4" type="button" dataOnly="0" labelOnly="1" outline="0" axis="axisPage" fieldPosition="0"/>
    </format>
    <format dxfId="30514">
      <pivotArea field="3" type="button" dataOnly="0" labelOnly="1" outline="0" axis="axisPage" fieldPosition="2"/>
    </format>
    <format dxfId="30513">
      <pivotArea outline="0" collapsedLevelsAreSubtotals="1" fieldPosition="0"/>
    </format>
    <format dxfId="30512">
      <pivotArea dataOnly="0" labelOnly="1" outline="0" axis="axisValues" fieldPosition="0"/>
    </format>
    <format dxfId="30511">
      <pivotArea field="4" type="button" dataOnly="0" labelOnly="1" outline="0" axis="axisPage" fieldPosition="0"/>
    </format>
    <format dxfId="3051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509">
      <pivotArea field="3" type="button" dataOnly="0" labelOnly="1" outline="0" axis="axisPage" fieldPosition="2"/>
    </format>
    <format dxfId="3050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507">
      <pivotArea field="5" type="button" dataOnly="0" labelOnly="1" outline="0" axis="axisPage" fieldPosition="1"/>
    </format>
    <format dxfId="30506">
      <pivotArea type="all" dataOnly="0" outline="0" fieldPosition="0"/>
    </format>
    <format dxfId="30505">
      <pivotArea field="1" type="button" dataOnly="0" labelOnly="1" outline="0" axis="axisRow" fieldPosition="0"/>
    </format>
    <format dxfId="3050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36DBF5-D84A-4640-9D7A-07070588C209}" name="PivotTable4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J13:D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15" hier="-1"/>
    <pageField fld="3" item="26" hier="-1"/>
  </pageFields>
  <dataFields count="1">
    <dataField name="Body " fld="2" baseField="1" baseItem="24"/>
  </dataFields>
  <formats count="13">
    <format dxfId="30529">
      <pivotArea field="1" type="button" dataOnly="0" labelOnly="1" outline="0" axis="axisRow" fieldPosition="0"/>
    </format>
    <format dxfId="30528">
      <pivotArea field="4" type="button" dataOnly="0" labelOnly="1" outline="0" axis="axisPage" fieldPosition="0"/>
    </format>
    <format dxfId="30527">
      <pivotArea field="3" type="button" dataOnly="0" labelOnly="1" outline="0" axis="axisPage" fieldPosition="2"/>
    </format>
    <format dxfId="30526">
      <pivotArea outline="0" collapsedLevelsAreSubtotals="1" fieldPosition="0"/>
    </format>
    <format dxfId="30525">
      <pivotArea dataOnly="0" labelOnly="1" outline="0" axis="axisValues" fieldPosition="0"/>
    </format>
    <format dxfId="30524">
      <pivotArea field="4" type="button" dataOnly="0" labelOnly="1" outline="0" axis="axisPage" fieldPosition="0"/>
    </format>
    <format dxfId="3052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522">
      <pivotArea field="3" type="button" dataOnly="0" labelOnly="1" outline="0" axis="axisPage" fieldPosition="2"/>
    </format>
    <format dxfId="3052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520">
      <pivotArea field="5" type="button" dataOnly="0" labelOnly="1" outline="0" axis="axisPage" fieldPosition="1"/>
    </format>
    <format dxfId="30519">
      <pivotArea type="all" dataOnly="0" outline="0" fieldPosition="0"/>
    </format>
    <format dxfId="30518">
      <pivotArea field="1" type="button" dataOnly="0" labelOnly="1" outline="0" axis="axisRow" fieldPosition="0"/>
    </format>
    <format dxfId="3051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66701A-6294-465C-B849-C3E4D56D0749}" name="PivotTable5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V13:B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15" hier="-1"/>
    <pageField fld="3" item="16" hier="-1"/>
  </pageFields>
  <dataFields count="1">
    <dataField name="Body " fld="2" baseField="1" baseItem="24"/>
  </dataFields>
  <formats count="13">
    <format dxfId="30542">
      <pivotArea field="1" type="button" dataOnly="0" labelOnly="1" outline="0" axis="axisRow" fieldPosition="0"/>
    </format>
    <format dxfId="30541">
      <pivotArea field="4" type="button" dataOnly="0" labelOnly="1" outline="0" axis="axisPage" fieldPosition="0"/>
    </format>
    <format dxfId="30540">
      <pivotArea field="3" type="button" dataOnly="0" labelOnly="1" outline="0" axis="axisPage" fieldPosition="2"/>
    </format>
    <format dxfId="30539">
      <pivotArea outline="0" collapsedLevelsAreSubtotals="1" fieldPosition="0"/>
    </format>
    <format dxfId="30538">
      <pivotArea dataOnly="0" labelOnly="1" outline="0" axis="axisValues" fieldPosition="0"/>
    </format>
    <format dxfId="30537">
      <pivotArea field="4" type="button" dataOnly="0" labelOnly="1" outline="0" axis="axisPage" fieldPosition="0"/>
    </format>
    <format dxfId="3053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535">
      <pivotArea field="3" type="button" dataOnly="0" labelOnly="1" outline="0" axis="axisPage" fieldPosition="2"/>
    </format>
    <format dxfId="3053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533">
      <pivotArea field="5" type="button" dataOnly="0" labelOnly="1" outline="0" axis="axisPage" fieldPosition="1"/>
    </format>
    <format dxfId="30532">
      <pivotArea type="all" dataOnly="0" outline="0" fieldPosition="0"/>
    </format>
    <format dxfId="30531">
      <pivotArea field="1" type="button" dataOnly="0" labelOnly="1" outline="0" axis="axisRow" fieldPosition="0"/>
    </format>
    <format dxfId="3053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818C61-52AD-4DF2-A5F5-0B3CFD358DC3}" name="PivotTable4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F13:B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15" hier="-1"/>
    <pageField fld="3" item="12" hier="-1"/>
  </pageFields>
  <dataFields count="1">
    <dataField name="Body " fld="2" baseField="1" baseItem="24"/>
  </dataFields>
  <formats count="13">
    <format dxfId="30555">
      <pivotArea field="1" type="button" dataOnly="0" labelOnly="1" outline="0" axis="axisRow" fieldPosition="0"/>
    </format>
    <format dxfId="30554">
      <pivotArea field="4" type="button" dataOnly="0" labelOnly="1" outline="0" axis="axisPage" fieldPosition="0"/>
    </format>
    <format dxfId="30553">
      <pivotArea field="3" type="button" dataOnly="0" labelOnly="1" outline="0" axis="axisPage" fieldPosition="2"/>
    </format>
    <format dxfId="30552">
      <pivotArea outline="0" collapsedLevelsAreSubtotals="1" fieldPosition="0"/>
    </format>
    <format dxfId="30551">
      <pivotArea dataOnly="0" labelOnly="1" outline="0" axis="axisValues" fieldPosition="0"/>
    </format>
    <format dxfId="30550">
      <pivotArea field="4" type="button" dataOnly="0" labelOnly="1" outline="0" axis="axisPage" fieldPosition="0"/>
    </format>
    <format dxfId="3054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548">
      <pivotArea field="3" type="button" dataOnly="0" labelOnly="1" outline="0" axis="axisPage" fieldPosition="2"/>
    </format>
    <format dxfId="3054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546">
      <pivotArea field="5" type="button" dataOnly="0" labelOnly="1" outline="0" axis="axisPage" fieldPosition="1"/>
    </format>
    <format dxfId="30545">
      <pivotArea type="all" dataOnly="0" outline="0" fieldPosition="0"/>
    </format>
    <format dxfId="30544">
      <pivotArea field="1" type="button" dataOnly="0" labelOnly="1" outline="0" axis="axisRow" fieldPosition="0"/>
    </format>
    <format dxfId="3054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CE6C17-9576-4DFB-B7DD-B99E462A5CFD}" name="PivotTable4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Z13:A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15" hier="-1"/>
    <pageField fld="3" item="4" hier="-1"/>
  </pageFields>
  <dataFields count="1">
    <dataField name="Body " fld="2" baseField="1" baseItem="24"/>
  </dataFields>
  <formats count="13">
    <format dxfId="30568">
      <pivotArea field="1" type="button" dataOnly="0" labelOnly="1" outline="0" axis="axisRow" fieldPosition="0"/>
    </format>
    <format dxfId="30567">
      <pivotArea field="4" type="button" dataOnly="0" labelOnly="1" outline="0" axis="axisPage" fieldPosition="0"/>
    </format>
    <format dxfId="30566">
      <pivotArea field="3" type="button" dataOnly="0" labelOnly="1" outline="0" axis="axisPage" fieldPosition="2"/>
    </format>
    <format dxfId="30565">
      <pivotArea outline="0" collapsedLevelsAreSubtotals="1" fieldPosition="0"/>
    </format>
    <format dxfId="30564">
      <pivotArea dataOnly="0" labelOnly="1" outline="0" axis="axisValues" fieldPosition="0"/>
    </format>
    <format dxfId="30563">
      <pivotArea field="4" type="button" dataOnly="0" labelOnly="1" outline="0" axis="axisPage" fieldPosition="0"/>
    </format>
    <format dxfId="3056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561">
      <pivotArea field="3" type="button" dataOnly="0" labelOnly="1" outline="0" axis="axisPage" fieldPosition="2"/>
    </format>
    <format dxfId="3056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559">
      <pivotArea field="5" type="button" dataOnly="0" labelOnly="1" outline="0" axis="axisPage" fieldPosition="1"/>
    </format>
    <format dxfId="30558">
      <pivotArea type="all" dataOnly="0" outline="0" fieldPosition="0"/>
    </format>
    <format dxfId="30557">
      <pivotArea field="1" type="button" dataOnly="0" labelOnly="1" outline="0" axis="axisRow" fieldPosition="0"/>
    </format>
    <format dxfId="3055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93CF07-0DA8-464D-8A5B-D06BE1D4329A}" name="PivotTable5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B13:B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15" hier="-1"/>
    <pageField fld="3" item="11" hier="-1"/>
  </pageFields>
  <dataFields count="1">
    <dataField name="Body " fld="2" baseField="1" baseItem="24"/>
  </dataFields>
  <formats count="13">
    <format dxfId="30581">
      <pivotArea field="1" type="button" dataOnly="0" labelOnly="1" outline="0" axis="axisRow" fieldPosition="0"/>
    </format>
    <format dxfId="30580">
      <pivotArea field="4" type="button" dataOnly="0" labelOnly="1" outline="0" axis="axisPage" fieldPosition="0"/>
    </format>
    <format dxfId="30579">
      <pivotArea field="3" type="button" dataOnly="0" labelOnly="1" outline="0" axis="axisPage" fieldPosition="2"/>
    </format>
    <format dxfId="30578">
      <pivotArea outline="0" collapsedLevelsAreSubtotals="1" fieldPosition="0"/>
    </format>
    <format dxfId="30577">
      <pivotArea dataOnly="0" labelOnly="1" outline="0" axis="axisValues" fieldPosition="0"/>
    </format>
    <format dxfId="30576">
      <pivotArea field="4" type="button" dataOnly="0" labelOnly="1" outline="0" axis="axisPage" fieldPosition="0"/>
    </format>
    <format dxfId="3057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574">
      <pivotArea field="3" type="button" dataOnly="0" labelOnly="1" outline="0" axis="axisPage" fieldPosition="2"/>
    </format>
    <format dxfId="3057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572">
      <pivotArea field="5" type="button" dataOnly="0" labelOnly="1" outline="0" axis="axisPage" fieldPosition="1"/>
    </format>
    <format dxfId="30571">
      <pivotArea type="all" dataOnly="0" outline="0" fieldPosition="0"/>
    </format>
    <format dxfId="30570">
      <pivotArea field="1" type="button" dataOnly="0" labelOnly="1" outline="0" axis="axisRow" fieldPosition="0"/>
    </format>
    <format dxfId="3056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17714E-8949-404B-B7AA-6743FEF08729}" name="PivotTable6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P13:A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15" hier="-1"/>
    <pageField fld="3" item="8" hier="-1"/>
  </pageFields>
  <dataFields count="1">
    <dataField name="Body " fld="2" baseField="1" baseItem="24"/>
  </dataFields>
  <formats count="13">
    <format dxfId="30594">
      <pivotArea field="1" type="button" dataOnly="0" labelOnly="1" outline="0" axis="axisRow" fieldPosition="0"/>
    </format>
    <format dxfId="30593">
      <pivotArea field="4" type="button" dataOnly="0" labelOnly="1" outline="0" axis="axisPage" fieldPosition="0"/>
    </format>
    <format dxfId="30592">
      <pivotArea field="3" type="button" dataOnly="0" labelOnly="1" outline="0" axis="axisPage" fieldPosition="2"/>
    </format>
    <format dxfId="30591">
      <pivotArea outline="0" collapsedLevelsAreSubtotals="1" fieldPosition="0"/>
    </format>
    <format dxfId="30590">
      <pivotArea dataOnly="0" labelOnly="1" outline="0" axis="axisValues" fieldPosition="0"/>
    </format>
    <format dxfId="30589">
      <pivotArea field="4" type="button" dataOnly="0" labelOnly="1" outline="0" axis="axisPage" fieldPosition="0"/>
    </format>
    <format dxfId="3058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587">
      <pivotArea field="3" type="button" dataOnly="0" labelOnly="1" outline="0" axis="axisPage" fieldPosition="2"/>
    </format>
    <format dxfId="3058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585">
      <pivotArea field="5" type="button" dataOnly="0" labelOnly="1" outline="0" axis="axisPage" fieldPosition="1"/>
    </format>
    <format dxfId="30584">
      <pivotArea type="all" dataOnly="0" outline="0" fieldPosition="0"/>
    </format>
    <format dxfId="30583">
      <pivotArea field="1" type="button" dataOnly="0" labelOnly="1" outline="0" axis="axisRow" fieldPosition="0"/>
    </format>
    <format dxfId="3058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900909-D590-4FB5-86DD-7BBBCA9EAFA8}" name="PivotTable5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P13:C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15" hier="-1"/>
    <pageField fld="3" item="21" hier="-1"/>
  </pageFields>
  <dataFields count="1">
    <dataField name="Body " fld="2" baseField="1" baseItem="24"/>
  </dataFields>
  <formats count="13">
    <format dxfId="30607">
      <pivotArea field="1" type="button" dataOnly="0" labelOnly="1" outline="0" axis="axisRow" fieldPosition="0"/>
    </format>
    <format dxfId="30606">
      <pivotArea field="4" type="button" dataOnly="0" labelOnly="1" outline="0" axis="axisPage" fieldPosition="0"/>
    </format>
    <format dxfId="30605">
      <pivotArea field="3" type="button" dataOnly="0" labelOnly="1" outline="0" axis="axisPage" fieldPosition="2"/>
    </format>
    <format dxfId="30604">
      <pivotArea outline="0" collapsedLevelsAreSubtotals="1" fieldPosition="0"/>
    </format>
    <format dxfId="30603">
      <pivotArea dataOnly="0" labelOnly="1" outline="0" axis="axisValues" fieldPosition="0"/>
    </format>
    <format dxfId="30602">
      <pivotArea field="4" type="button" dataOnly="0" labelOnly="1" outline="0" axis="axisPage" fieldPosition="0"/>
    </format>
    <format dxfId="3060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600">
      <pivotArea field="3" type="button" dataOnly="0" labelOnly="1" outline="0" axis="axisPage" fieldPosition="2"/>
    </format>
    <format dxfId="3059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598">
      <pivotArea field="5" type="button" dataOnly="0" labelOnly="1" outline="0" axis="axisPage" fieldPosition="1"/>
    </format>
    <format dxfId="30597">
      <pivotArea type="all" dataOnly="0" outline="0" fieldPosition="0"/>
    </format>
    <format dxfId="30596">
      <pivotArea field="1" type="button" dataOnly="0" labelOnly="1" outline="0" axis="axisRow" fieldPosition="0"/>
    </format>
    <format dxfId="3059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C24A8B-AC45-43D8-A9D1-4B5AAEE067FC}" name="PivotTable6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D13:CE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n="Demlovkav"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15" hier="-1"/>
    <pageField fld="3" item="18" hier="-1"/>
  </pageFields>
  <dataFields count="1">
    <dataField name="Body " fld="2" baseField="1" baseItem="24"/>
  </dataFields>
  <formats count="13">
    <format dxfId="30620">
      <pivotArea field="1" type="button" dataOnly="0" labelOnly="1" outline="0" axis="axisRow" fieldPosition="0"/>
    </format>
    <format dxfId="30619">
      <pivotArea field="4" type="button" dataOnly="0" labelOnly="1" outline="0" axis="axisPage" fieldPosition="0"/>
    </format>
    <format dxfId="30618">
      <pivotArea field="3" type="button" dataOnly="0" labelOnly="1" outline="0" axis="axisPage" fieldPosition="2"/>
    </format>
    <format dxfId="30617">
      <pivotArea outline="0" collapsedLevelsAreSubtotals="1" fieldPosition="0"/>
    </format>
    <format dxfId="30616">
      <pivotArea dataOnly="0" labelOnly="1" outline="0" axis="axisValues" fieldPosition="0"/>
    </format>
    <format dxfId="30615">
      <pivotArea field="4" type="button" dataOnly="0" labelOnly="1" outline="0" axis="axisPage" fieldPosition="0"/>
    </format>
    <format dxfId="3061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613">
      <pivotArea field="3" type="button" dataOnly="0" labelOnly="1" outline="0" axis="axisPage" fieldPosition="2"/>
    </format>
    <format dxfId="3061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611">
      <pivotArea field="5" type="button" dataOnly="0" labelOnly="1" outline="0" axis="axisPage" fieldPosition="1"/>
    </format>
    <format dxfId="30610">
      <pivotArea type="all" dataOnly="0" outline="0" fieldPosition="0"/>
    </format>
    <format dxfId="30609">
      <pivotArea field="1" type="button" dataOnly="0" labelOnly="1" outline="0" axis="axisRow" fieldPosition="0"/>
    </format>
    <format dxfId="3060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423B62-DFD4-47D0-8D53-780867740C05}" name="PivotTable4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H13:C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15" hier="-1"/>
    <pageField fld="3" item="19" hier="-1"/>
  </pageFields>
  <dataFields count="1">
    <dataField name="Body " fld="2" baseField="1" baseItem="24"/>
  </dataFields>
  <formats count="13">
    <format dxfId="30633">
      <pivotArea field="1" type="button" dataOnly="0" labelOnly="1" outline="0" axis="axisRow" fieldPosition="0"/>
    </format>
    <format dxfId="30632">
      <pivotArea field="4" type="button" dataOnly="0" labelOnly="1" outline="0" axis="axisPage" fieldPosition="0"/>
    </format>
    <format dxfId="30631">
      <pivotArea field="3" type="button" dataOnly="0" labelOnly="1" outline="0" axis="axisPage" fieldPosition="2"/>
    </format>
    <format dxfId="30630">
      <pivotArea outline="0" collapsedLevelsAreSubtotals="1" fieldPosition="0"/>
    </format>
    <format dxfId="30629">
      <pivotArea dataOnly="0" labelOnly="1" outline="0" axis="axisValues" fieldPosition="0"/>
    </format>
    <format dxfId="30628">
      <pivotArea field="4" type="button" dataOnly="0" labelOnly="1" outline="0" axis="axisPage" fieldPosition="0"/>
    </format>
    <format dxfId="3062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626">
      <pivotArea field="3" type="button" dataOnly="0" labelOnly="1" outline="0" axis="axisPage" fieldPosition="2"/>
    </format>
    <format dxfId="3062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624">
      <pivotArea field="5" type="button" dataOnly="0" labelOnly="1" outline="0" axis="axisPage" fieldPosition="1"/>
    </format>
    <format dxfId="30623">
      <pivotArea type="all" dataOnly="0" outline="0" fieldPosition="0"/>
    </format>
    <format dxfId="30622">
      <pivotArea field="1" type="button" dataOnly="0" labelOnly="1" outline="0" axis="axisRow" fieldPosition="0"/>
    </format>
    <format dxfId="3062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072C09-58E1-45CD-8343-0D8165002253}" name="PivotTable5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R13:S20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7">
    <i>
      <x v="28"/>
    </i>
    <i>
      <x v="26"/>
    </i>
    <i>
      <x v="15"/>
    </i>
    <i>
      <x v="65"/>
    </i>
    <i>
      <x v="25"/>
    </i>
    <i>
      <x v="29"/>
    </i>
    <i>
      <x v="66"/>
    </i>
  </rowItems>
  <colItems count="1">
    <i/>
  </colItems>
  <pageFields count="3">
    <pageField fld="4" item="38" hier="-1"/>
    <pageField fld="5" item="15" hier="-1"/>
    <pageField fld="3" item="2" hier="-1"/>
  </pageFields>
  <dataFields count="1">
    <dataField name="Body " fld="2" baseField="1" baseItem="24"/>
  </dataFields>
  <formats count="13">
    <format dxfId="30646">
      <pivotArea field="1" type="button" dataOnly="0" labelOnly="1" outline="0" axis="axisRow" fieldPosition="0"/>
    </format>
    <format dxfId="30645">
      <pivotArea field="4" type="button" dataOnly="0" labelOnly="1" outline="0" axis="axisPage" fieldPosition="0"/>
    </format>
    <format dxfId="30644">
      <pivotArea field="3" type="button" dataOnly="0" labelOnly="1" outline="0" axis="axisPage" fieldPosition="2"/>
    </format>
    <format dxfId="30643">
      <pivotArea outline="0" collapsedLevelsAreSubtotals="1" fieldPosition="0"/>
    </format>
    <format dxfId="30642">
      <pivotArea dataOnly="0" labelOnly="1" outline="0" axis="axisValues" fieldPosition="0"/>
    </format>
    <format dxfId="30641">
      <pivotArea field="4" type="button" dataOnly="0" labelOnly="1" outline="0" axis="axisPage" fieldPosition="0"/>
    </format>
    <format dxfId="3064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639">
      <pivotArea field="3" type="button" dataOnly="0" labelOnly="1" outline="0" axis="axisPage" fieldPosition="2"/>
    </format>
    <format dxfId="3063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637">
      <pivotArea field="5" type="button" dataOnly="0" labelOnly="1" outline="0" axis="axisPage" fieldPosition="1"/>
    </format>
    <format dxfId="30636">
      <pivotArea type="all" dataOnly="0" outline="0" fieldPosition="0"/>
    </format>
    <format dxfId="30635">
      <pivotArea field="1" type="button" dataOnly="0" labelOnly="1" outline="0" axis="axisRow" fieldPosition="0"/>
    </format>
    <format dxfId="3063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10EAC-A038-4AA0-8751-1B0F5C453972}" name="PivotTable3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T13:A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15" hier="-1"/>
    <pageField fld="3" item="9" hier="-1"/>
  </pageFields>
  <dataFields count="1">
    <dataField name="Body " fld="2" baseField="1" baseItem="24"/>
  </dataFields>
  <formats count="13">
    <format dxfId="30659">
      <pivotArea field="1" type="button" dataOnly="0" labelOnly="1" outline="0" axis="axisRow" fieldPosition="0"/>
    </format>
    <format dxfId="30658">
      <pivotArea field="4" type="button" dataOnly="0" labelOnly="1" outline="0" axis="axisPage" fieldPosition="0"/>
    </format>
    <format dxfId="30657">
      <pivotArea field="3" type="button" dataOnly="0" labelOnly="1" outline="0" axis="axisPage" fieldPosition="2"/>
    </format>
    <format dxfId="30656">
      <pivotArea outline="0" collapsedLevelsAreSubtotals="1" fieldPosition="0"/>
    </format>
    <format dxfId="30655">
      <pivotArea dataOnly="0" labelOnly="1" outline="0" axis="axisValues" fieldPosition="0"/>
    </format>
    <format dxfId="30654">
      <pivotArea field="4" type="button" dataOnly="0" labelOnly="1" outline="0" axis="axisPage" fieldPosition="0"/>
    </format>
    <format dxfId="3065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652">
      <pivotArea field="3" type="button" dataOnly="0" labelOnly="1" outline="0" axis="axisPage" fieldPosition="2"/>
    </format>
    <format dxfId="3065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650">
      <pivotArea field="5" type="button" dataOnly="0" labelOnly="1" outline="0" axis="axisPage" fieldPosition="1"/>
    </format>
    <format dxfId="30649">
      <pivotArea type="all" dataOnly="0" outline="0" fieldPosition="0"/>
    </format>
    <format dxfId="30648">
      <pivotArea field="1" type="button" dataOnly="0" labelOnly="1" outline="0" axis="axisRow" fieldPosition="0"/>
    </format>
    <format dxfId="3064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767374-651C-4BFC-B559-85310572064F}" name="PivotTable4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R13:D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15" hier="-1"/>
    <pageField fld="3" item="28" hier="-1"/>
  </pageFields>
  <dataFields count="1">
    <dataField name="Body " fld="2" baseField="1" baseItem="24"/>
  </dataFields>
  <formats count="13">
    <format dxfId="30672">
      <pivotArea field="1" type="button" dataOnly="0" labelOnly="1" outline="0" axis="axisRow" fieldPosition="0"/>
    </format>
    <format dxfId="30671">
      <pivotArea field="4" type="button" dataOnly="0" labelOnly="1" outline="0" axis="axisPage" fieldPosition="0"/>
    </format>
    <format dxfId="30670">
      <pivotArea field="3" type="button" dataOnly="0" labelOnly="1" outline="0" axis="axisPage" fieldPosition="2"/>
    </format>
    <format dxfId="30669">
      <pivotArea outline="0" collapsedLevelsAreSubtotals="1" fieldPosition="0"/>
    </format>
    <format dxfId="30668">
      <pivotArea dataOnly="0" labelOnly="1" outline="0" axis="axisValues" fieldPosition="0"/>
    </format>
    <format dxfId="30667">
      <pivotArea field="4" type="button" dataOnly="0" labelOnly="1" outline="0" axis="axisPage" fieldPosition="0"/>
    </format>
    <format dxfId="3066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665">
      <pivotArea field="3" type="button" dataOnly="0" labelOnly="1" outline="0" axis="axisPage" fieldPosition="2"/>
    </format>
    <format dxfId="3066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663">
      <pivotArea field="5" type="button" dataOnly="0" labelOnly="1" outline="0" axis="axisPage" fieldPosition="1"/>
    </format>
    <format dxfId="30662">
      <pivotArea type="all" dataOnly="0" outline="0" fieldPosition="0"/>
    </format>
    <format dxfId="30661">
      <pivotArea field="1" type="button" dataOnly="0" labelOnly="1" outline="0" axis="axisRow" fieldPosition="0"/>
    </format>
    <format dxfId="3066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F02654-08EC-45DF-88B6-4F0CA22D90F6}" name="PivotTable3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H13:A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15" hier="-1"/>
    <pageField fld="3" item="6" hier="-1"/>
  </pageFields>
  <dataFields count="1">
    <dataField name="Body " fld="2" baseField="1" baseItem="24"/>
  </dataFields>
  <formats count="13">
    <format dxfId="30685">
      <pivotArea field="1" type="button" dataOnly="0" labelOnly="1" outline="0" axis="axisRow" fieldPosition="0"/>
    </format>
    <format dxfId="30684">
      <pivotArea field="4" type="button" dataOnly="0" labelOnly="1" outline="0" axis="axisPage" fieldPosition="0"/>
    </format>
    <format dxfId="30683">
      <pivotArea field="3" type="button" dataOnly="0" labelOnly="1" outline="0" axis="axisPage" fieldPosition="2"/>
    </format>
    <format dxfId="30682">
      <pivotArea outline="0" collapsedLevelsAreSubtotals="1" fieldPosition="0"/>
    </format>
    <format dxfId="30681">
      <pivotArea dataOnly="0" labelOnly="1" outline="0" axis="axisValues" fieldPosition="0"/>
    </format>
    <format dxfId="30680">
      <pivotArea field="4" type="button" dataOnly="0" labelOnly="1" outline="0" axis="axisPage" fieldPosition="0"/>
    </format>
    <format dxfId="3067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678">
      <pivotArea field="3" type="button" dataOnly="0" labelOnly="1" outline="0" axis="axisPage" fieldPosition="2"/>
    </format>
    <format dxfId="3067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676">
      <pivotArea field="5" type="button" dataOnly="0" labelOnly="1" outline="0" axis="axisPage" fieldPosition="1"/>
    </format>
    <format dxfId="30675">
      <pivotArea type="all" dataOnly="0" outline="0" fieldPosition="0"/>
    </format>
    <format dxfId="30674">
      <pivotArea field="1" type="button" dataOnly="0" labelOnly="1" outline="0" axis="axisRow" fieldPosition="0"/>
    </format>
    <format dxfId="3067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0EB087-3C14-465F-AA7B-0CF9DB9DB406}" name="PivotTable3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X13:A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15" hier="-1"/>
    <pageField fld="3" item="10" hier="-1"/>
  </pageFields>
  <dataFields count="1">
    <dataField name="Body " fld="2" baseField="1" baseItem="24"/>
  </dataFields>
  <formats count="13">
    <format dxfId="30698">
      <pivotArea field="1" type="button" dataOnly="0" labelOnly="1" outline="0" axis="axisRow" fieldPosition="0"/>
    </format>
    <format dxfId="30697">
      <pivotArea field="4" type="button" dataOnly="0" labelOnly="1" outline="0" axis="axisPage" fieldPosition="0"/>
    </format>
    <format dxfId="30696">
      <pivotArea field="3" type="button" dataOnly="0" labelOnly="1" outline="0" axis="axisPage" fieldPosition="2"/>
    </format>
    <format dxfId="30695">
      <pivotArea outline="0" collapsedLevelsAreSubtotals="1" fieldPosition="0"/>
    </format>
    <format dxfId="30694">
      <pivotArea dataOnly="0" labelOnly="1" outline="0" axis="axisValues" fieldPosition="0"/>
    </format>
    <format dxfId="30693">
      <pivotArea field="4" type="button" dataOnly="0" labelOnly="1" outline="0" axis="axisPage" fieldPosition="0"/>
    </format>
    <format dxfId="3069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691">
      <pivotArea field="3" type="button" dataOnly="0" labelOnly="1" outline="0" axis="axisPage" fieldPosition="2"/>
    </format>
    <format dxfId="3069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689">
      <pivotArea field="5" type="button" dataOnly="0" labelOnly="1" outline="0" axis="axisPage" fieldPosition="1"/>
    </format>
    <format dxfId="30688">
      <pivotArea type="all" dataOnly="0" outline="0" fieldPosition="0"/>
    </format>
    <format dxfId="30687">
      <pivotArea field="1" type="button" dataOnly="0" labelOnly="1" outline="0" axis="axisRow" fieldPosition="0"/>
    </format>
    <format dxfId="3068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09512D-A289-4E89-BE62-FAEDD77CE212}" name="PivotTable5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N13:O19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h="1" x="9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h="1" x="8"/>
        <item h="1" m="1" x="32"/>
        <item h="1" x="4"/>
        <item h="1" m="1" x="14"/>
        <item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6">
    <i>
      <x v="38"/>
    </i>
    <i>
      <x v="29"/>
    </i>
    <i>
      <x v="25"/>
    </i>
    <i>
      <x v="15"/>
    </i>
    <i>
      <x v="27"/>
    </i>
    <i>
      <x v="26"/>
    </i>
  </rowItems>
  <colItems count="1">
    <i/>
  </colItems>
  <pageFields count="3">
    <pageField fld="4" item="38" hier="-1"/>
    <pageField fld="5" item="15" hier="-1"/>
    <pageField fld="3" item="1" hier="-1"/>
  </pageFields>
  <dataFields count="1">
    <dataField name="Body " fld="2" baseField="1" baseItem="24"/>
  </dataFields>
  <formats count="14">
    <format dxfId="30712">
      <pivotArea field="1" type="button" dataOnly="0" labelOnly="1" outline="0" axis="axisRow" fieldPosition="0"/>
    </format>
    <format dxfId="30711">
      <pivotArea field="4" type="button" dataOnly="0" labelOnly="1" outline="0" axis="axisPage" fieldPosition="0"/>
    </format>
    <format dxfId="30710">
      <pivotArea field="3" type="button" dataOnly="0" labelOnly="1" outline="0" axis="axisPage" fieldPosition="2"/>
    </format>
    <format dxfId="30709">
      <pivotArea outline="0" collapsedLevelsAreSubtotals="1" fieldPosition="0"/>
    </format>
    <format dxfId="30708">
      <pivotArea dataOnly="0" labelOnly="1" outline="0" axis="axisValues" fieldPosition="0"/>
    </format>
    <format dxfId="30707">
      <pivotArea field="4" type="button" dataOnly="0" labelOnly="1" outline="0" axis="axisPage" fieldPosition="0"/>
    </format>
    <format dxfId="3070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705">
      <pivotArea field="3" type="button" dataOnly="0" labelOnly="1" outline="0" axis="axisPage" fieldPosition="2"/>
    </format>
    <format dxfId="3070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703">
      <pivotArea field="5" type="button" dataOnly="0" labelOnly="1" outline="0" axis="axisPage" fieldPosition="1"/>
    </format>
    <format dxfId="30702">
      <pivotArea type="all" dataOnly="0" outline="0" fieldPosition="0"/>
    </format>
    <format dxfId="30701">
      <pivotArea outline="0" collapsedLevelsAreSubtotals="1" fieldPosition="0"/>
    </format>
    <format dxfId="30700">
      <pivotArea field="1" type="button" dataOnly="0" labelOnly="1" outline="0" axis="axisRow" fieldPosition="0"/>
    </format>
    <format dxfId="3069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314D26-73E1-43B1-8FCC-46A510C34592}" name="PivotTable9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V13:D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h="1" x="9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h="1" x="8"/>
        <item h="1" m="1" x="32"/>
        <item h="1" x="4"/>
        <item h="1" m="1" x="14"/>
        <item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0" hier="-1"/>
    <pageField fld="3" item="30" hier="-1"/>
  </pageFields>
  <dataFields count="1">
    <dataField name="Body " fld="2" baseField="1" baseItem="24"/>
  </dataFields>
  <formats count="14">
    <format dxfId="29907">
      <pivotArea field="1" type="button" dataOnly="0" labelOnly="1" outline="0" axis="axisRow" fieldPosition="0"/>
    </format>
    <format dxfId="29906">
      <pivotArea field="4" type="button" dataOnly="0" labelOnly="1" outline="0" axis="axisPage" fieldPosition="0"/>
    </format>
    <format dxfId="29905">
      <pivotArea field="3" type="button" dataOnly="0" labelOnly="1" outline="0" axis="axisPage" fieldPosition="2"/>
    </format>
    <format dxfId="29904">
      <pivotArea outline="0" collapsedLevelsAreSubtotals="1" fieldPosition="0"/>
    </format>
    <format dxfId="29903">
      <pivotArea dataOnly="0" labelOnly="1" outline="0" axis="axisValues" fieldPosition="0"/>
    </format>
    <format dxfId="29902">
      <pivotArea field="4" type="button" dataOnly="0" labelOnly="1" outline="0" axis="axisPage" fieldPosition="0"/>
    </format>
    <format dxfId="2990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900">
      <pivotArea field="3" type="button" dataOnly="0" labelOnly="1" outline="0" axis="axisPage" fieldPosition="2"/>
    </format>
    <format dxfId="2989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898">
      <pivotArea field="5" type="button" dataOnly="0" labelOnly="1" outline="0" axis="axisPage" fieldPosition="1"/>
    </format>
    <format dxfId="29897">
      <pivotArea type="all" dataOnly="0" outline="0" fieldPosition="0"/>
    </format>
    <format dxfId="29896">
      <pivotArea outline="0" collapsedLevelsAreSubtotals="1" fieldPosition="0"/>
    </format>
    <format dxfId="29895">
      <pivotArea field="1" type="button" dataOnly="0" labelOnly="1" outline="0" axis="axisRow" fieldPosition="0"/>
    </format>
    <format dxfId="2989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6F7744-4712-45F5-AE3C-FA7FF395684F}" name="PivotTable6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X13:C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0" hier="-1"/>
    <pageField fld="3" item="23" hier="-1"/>
  </pageFields>
  <dataFields count="1">
    <dataField name="Body " fld="2" baseField="1" baseItem="24"/>
  </dataFields>
  <formats count="13">
    <format dxfId="29920">
      <pivotArea field="1" type="button" dataOnly="0" labelOnly="1" outline="0" axis="axisRow" fieldPosition="0"/>
    </format>
    <format dxfId="29919">
      <pivotArea field="4" type="button" dataOnly="0" labelOnly="1" outline="0" axis="axisPage" fieldPosition="0"/>
    </format>
    <format dxfId="29918">
      <pivotArea field="3" type="button" dataOnly="0" labelOnly="1" outline="0" axis="axisPage" fieldPosition="2"/>
    </format>
    <format dxfId="29917">
      <pivotArea outline="0" collapsedLevelsAreSubtotals="1" fieldPosition="0"/>
    </format>
    <format dxfId="29916">
      <pivotArea dataOnly="0" labelOnly="1" outline="0" axis="axisValues" fieldPosition="0"/>
    </format>
    <format dxfId="29915">
      <pivotArea field="4" type="button" dataOnly="0" labelOnly="1" outline="0" axis="axisPage" fieldPosition="0"/>
    </format>
    <format dxfId="2991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913">
      <pivotArea field="3" type="button" dataOnly="0" labelOnly="1" outline="0" axis="axisPage" fieldPosition="2"/>
    </format>
    <format dxfId="2991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911">
      <pivotArea field="5" type="button" dataOnly="0" labelOnly="1" outline="0" axis="axisPage" fieldPosition="1"/>
    </format>
    <format dxfId="29910">
      <pivotArea type="all" dataOnly="0" outline="0" fieldPosition="0"/>
    </format>
    <format dxfId="29909">
      <pivotArea field="1" type="button" dataOnly="0" labelOnly="1" outline="0" axis="axisRow" fieldPosition="0"/>
    </format>
    <format dxfId="2990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639BFA-9D36-4324-8D22-8E24126A76E3}" name="PivotTable9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Z13:E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0" hier="-1"/>
    <pageField fld="3" item="31" hier="-1"/>
  </pageFields>
  <dataFields count="1">
    <dataField name="Body " fld="2" baseField="1" baseItem="24"/>
  </dataFields>
  <formats count="13">
    <format dxfId="29933">
      <pivotArea field="1" type="button" dataOnly="0" labelOnly="1" outline="0" axis="axisRow" fieldPosition="0"/>
    </format>
    <format dxfId="29932">
      <pivotArea field="4" type="button" dataOnly="0" labelOnly="1" outline="0" axis="axisPage" fieldPosition="0"/>
    </format>
    <format dxfId="29931">
      <pivotArea field="3" type="button" dataOnly="0" labelOnly="1" outline="0" axis="axisPage" fieldPosition="2"/>
    </format>
    <format dxfId="29930">
      <pivotArea outline="0" collapsedLevelsAreSubtotals="1" fieldPosition="0"/>
    </format>
    <format dxfId="29929">
      <pivotArea dataOnly="0" labelOnly="1" outline="0" axis="axisValues" fieldPosition="0"/>
    </format>
    <format dxfId="29928">
      <pivotArea field="4" type="button" dataOnly="0" labelOnly="1" outline="0" axis="axisPage" fieldPosition="0"/>
    </format>
    <format dxfId="2992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926">
      <pivotArea field="3" type="button" dataOnly="0" labelOnly="1" outline="0" axis="axisPage" fieldPosition="2"/>
    </format>
    <format dxfId="2992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924">
      <pivotArea field="5" type="button" dataOnly="0" labelOnly="1" outline="0" axis="axisPage" fieldPosition="1"/>
    </format>
    <format dxfId="29923">
      <pivotArea type="all" dataOnly="0" outline="0" fieldPosition="0"/>
    </format>
    <format dxfId="29922">
      <pivotArea field="1" type="button" dataOnly="0" labelOnly="1" outline="0" axis="axisRow" fieldPosition="0"/>
    </format>
    <format dxfId="2992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F1AA60-0D93-49A4-9AB5-E979CE3CB6A8}" name="PivotTable7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Z13:C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0" hier="-1"/>
    <pageField fld="3" item="17" hier="-1"/>
  </pageFields>
  <dataFields count="1">
    <dataField name="Body " fld="2" baseField="1" baseItem="24"/>
  </dataFields>
  <formats count="13">
    <format dxfId="29946">
      <pivotArea field="1" type="button" dataOnly="0" labelOnly="1" outline="0" axis="axisRow" fieldPosition="0"/>
    </format>
    <format dxfId="29945">
      <pivotArea field="4" type="button" dataOnly="0" labelOnly="1" outline="0" axis="axisPage" fieldPosition="0"/>
    </format>
    <format dxfId="29944">
      <pivotArea field="3" type="button" dataOnly="0" labelOnly="1" outline="0" axis="axisPage" fieldPosition="2"/>
    </format>
    <format dxfId="29943">
      <pivotArea outline="0" collapsedLevelsAreSubtotals="1" fieldPosition="0"/>
    </format>
    <format dxfId="29942">
      <pivotArea dataOnly="0" labelOnly="1" outline="0" axis="axisValues" fieldPosition="0"/>
    </format>
    <format dxfId="29941">
      <pivotArea field="4" type="button" dataOnly="0" labelOnly="1" outline="0" axis="axisPage" fieldPosition="0"/>
    </format>
    <format dxfId="2994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939">
      <pivotArea field="3" type="button" dataOnly="0" labelOnly="1" outline="0" axis="axisPage" fieldPosition="2"/>
    </format>
    <format dxfId="2993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937">
      <pivotArea field="5" type="button" dataOnly="0" labelOnly="1" outline="0" axis="axisPage" fieldPosition="1"/>
    </format>
    <format dxfId="29936">
      <pivotArea type="all" dataOnly="0" outline="0" fieldPosition="0"/>
    </format>
    <format dxfId="29935">
      <pivotArea field="1" type="button" dataOnly="0" labelOnly="1" outline="0" axis="axisRow" fieldPosition="0"/>
    </format>
    <format dxfId="2993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FBB6C1-F8A5-4FEC-81DB-854657565283}" name="PivotTable8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P13:C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0" hier="-1"/>
    <pageField fld="3" item="21" hier="-1"/>
  </pageFields>
  <dataFields count="1">
    <dataField name="Body " fld="2" baseField="1" baseItem="24"/>
  </dataFields>
  <formats count="13">
    <format dxfId="29959">
      <pivotArea field="1" type="button" dataOnly="0" labelOnly="1" outline="0" axis="axisRow" fieldPosition="0"/>
    </format>
    <format dxfId="29958">
      <pivotArea field="4" type="button" dataOnly="0" labelOnly="1" outline="0" axis="axisPage" fieldPosition="0"/>
    </format>
    <format dxfId="29957">
      <pivotArea field="3" type="button" dataOnly="0" labelOnly="1" outline="0" axis="axisPage" fieldPosition="2"/>
    </format>
    <format dxfId="29956">
      <pivotArea outline="0" collapsedLevelsAreSubtotals="1" fieldPosition="0"/>
    </format>
    <format dxfId="29955">
      <pivotArea dataOnly="0" labelOnly="1" outline="0" axis="axisValues" fieldPosition="0"/>
    </format>
    <format dxfId="29954">
      <pivotArea field="4" type="button" dataOnly="0" labelOnly="1" outline="0" axis="axisPage" fieldPosition="0"/>
    </format>
    <format dxfId="2995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952">
      <pivotArea field="3" type="button" dataOnly="0" labelOnly="1" outline="0" axis="axisPage" fieldPosition="2"/>
    </format>
    <format dxfId="2995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950">
      <pivotArea field="5" type="button" dataOnly="0" labelOnly="1" outline="0" axis="axisPage" fieldPosition="1"/>
    </format>
    <format dxfId="29949">
      <pivotArea type="all" dataOnly="0" outline="0" fieldPosition="0"/>
    </format>
    <format dxfId="29948">
      <pivotArea field="1" type="button" dataOnly="0" labelOnly="1" outline="0" axis="axisRow" fieldPosition="0"/>
    </format>
    <format dxfId="2994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8D9381-428E-4BF4-94F0-E005FFE4AE29}" name="PivotTable8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V13:B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0" hier="-1"/>
    <pageField fld="3" item="16" hier="-1"/>
  </pageFields>
  <dataFields count="1">
    <dataField name="Body " fld="2" baseField="1" baseItem="24"/>
  </dataFields>
  <formats count="13">
    <format dxfId="29972">
      <pivotArea field="1" type="button" dataOnly="0" labelOnly="1" outline="0" axis="axisRow" fieldPosition="0"/>
    </format>
    <format dxfId="29971">
      <pivotArea field="4" type="button" dataOnly="0" labelOnly="1" outline="0" axis="axisPage" fieldPosition="0"/>
    </format>
    <format dxfId="29970">
      <pivotArea field="3" type="button" dataOnly="0" labelOnly="1" outline="0" axis="axisPage" fieldPosition="2"/>
    </format>
    <format dxfId="29969">
      <pivotArea outline="0" collapsedLevelsAreSubtotals="1" fieldPosition="0"/>
    </format>
    <format dxfId="29968">
      <pivotArea dataOnly="0" labelOnly="1" outline="0" axis="axisValues" fieldPosition="0"/>
    </format>
    <format dxfId="29967">
      <pivotArea field="4" type="button" dataOnly="0" labelOnly="1" outline="0" axis="axisPage" fieldPosition="0"/>
    </format>
    <format dxfId="2996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965">
      <pivotArea field="3" type="button" dataOnly="0" labelOnly="1" outline="0" axis="axisPage" fieldPosition="2"/>
    </format>
    <format dxfId="2996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963">
      <pivotArea field="5" type="button" dataOnly="0" labelOnly="1" outline="0" axis="axisPage" fieldPosition="1"/>
    </format>
    <format dxfId="29962">
      <pivotArea type="all" dataOnly="0" outline="0" fieldPosition="0"/>
    </format>
    <format dxfId="29961">
      <pivotArea field="1" type="button" dataOnly="0" labelOnly="1" outline="0" axis="axisRow" fieldPosition="0"/>
    </format>
    <format dxfId="2996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38E093-0D65-4802-BE96-30E1379B774A}" name="PivotTable6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R13:S20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7">
    <i>
      <x v="66"/>
    </i>
    <i>
      <x v="28"/>
    </i>
    <i>
      <x v="65"/>
    </i>
    <i>
      <x v="26"/>
    </i>
    <i>
      <x v="15"/>
    </i>
    <i>
      <x v="29"/>
    </i>
    <i>
      <x v="25"/>
    </i>
  </rowItems>
  <colItems count="1">
    <i/>
  </colItems>
  <pageFields count="3">
    <pageField fld="4" item="38" hier="-1"/>
    <pageField fld="5" item="0" hier="-1"/>
    <pageField fld="3" item="2" hier="-1"/>
  </pageFields>
  <dataFields count="1">
    <dataField name="Body " fld="2" baseField="1" baseItem="24"/>
  </dataFields>
  <formats count="13">
    <format dxfId="29985">
      <pivotArea field="1" type="button" dataOnly="0" labelOnly="1" outline="0" axis="axisRow" fieldPosition="0"/>
    </format>
    <format dxfId="29984">
      <pivotArea field="4" type="button" dataOnly="0" labelOnly="1" outline="0" axis="axisPage" fieldPosition="0"/>
    </format>
    <format dxfId="29983">
      <pivotArea field="3" type="button" dataOnly="0" labelOnly="1" outline="0" axis="axisPage" fieldPosition="2"/>
    </format>
    <format dxfId="29982">
      <pivotArea outline="0" collapsedLevelsAreSubtotals="1" fieldPosition="0"/>
    </format>
    <format dxfId="29981">
      <pivotArea dataOnly="0" labelOnly="1" outline="0" axis="axisValues" fieldPosition="0"/>
    </format>
    <format dxfId="29980">
      <pivotArea field="4" type="button" dataOnly="0" labelOnly="1" outline="0" axis="axisPage" fieldPosition="0"/>
    </format>
    <format dxfId="2997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978">
      <pivotArea field="3" type="button" dataOnly="0" labelOnly="1" outline="0" axis="axisPage" fieldPosition="2"/>
    </format>
    <format dxfId="2997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976">
      <pivotArea field="5" type="button" dataOnly="0" labelOnly="1" outline="0" axis="axisPage" fieldPosition="1"/>
    </format>
    <format dxfId="29975">
      <pivotArea type="all" dataOnly="0" outline="0" fieldPosition="0"/>
    </format>
    <format dxfId="29974">
      <pivotArea field="1" type="button" dataOnly="0" labelOnly="1" outline="0" axis="axisRow" fieldPosition="0"/>
    </format>
    <format dxfId="2997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D1072C-3288-4E7F-8B26-227CB1293667}" name="PivotTable7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T13:A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0" hier="-1"/>
    <pageField fld="3" item="9" hier="-1"/>
  </pageFields>
  <dataFields count="1">
    <dataField name="Body " fld="2" baseField="1" baseItem="24"/>
  </dataFields>
  <formats count="13">
    <format dxfId="29998">
      <pivotArea field="1" type="button" dataOnly="0" labelOnly="1" outline="0" axis="axisRow" fieldPosition="0"/>
    </format>
    <format dxfId="29997">
      <pivotArea field="4" type="button" dataOnly="0" labelOnly="1" outline="0" axis="axisPage" fieldPosition="0"/>
    </format>
    <format dxfId="29996">
      <pivotArea field="3" type="button" dataOnly="0" labelOnly="1" outline="0" axis="axisPage" fieldPosition="2"/>
    </format>
    <format dxfId="29995">
      <pivotArea outline="0" collapsedLevelsAreSubtotals="1" fieldPosition="0"/>
    </format>
    <format dxfId="29994">
      <pivotArea dataOnly="0" labelOnly="1" outline="0" axis="axisValues" fieldPosition="0"/>
    </format>
    <format dxfId="29993">
      <pivotArea field="4" type="button" dataOnly="0" labelOnly="1" outline="0" axis="axisPage" fieldPosition="0"/>
    </format>
    <format dxfId="2999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991">
      <pivotArea field="3" type="button" dataOnly="0" labelOnly="1" outline="0" axis="axisPage" fieldPosition="2"/>
    </format>
    <format dxfId="2999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989">
      <pivotArea field="5" type="button" dataOnly="0" labelOnly="1" outline="0" axis="axisPage" fieldPosition="1"/>
    </format>
    <format dxfId="29988">
      <pivotArea type="all" dataOnly="0" outline="0" fieldPosition="0"/>
    </format>
    <format dxfId="29987">
      <pivotArea field="1" type="button" dataOnly="0" labelOnly="1" outline="0" axis="axisRow" fieldPosition="0"/>
    </format>
    <format dxfId="2998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33B5F5-52F3-4FAE-B771-8F9B6D8BC927}" name="PivotTable6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D13:CE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0" hier="-1"/>
    <pageField fld="3" item="18" hier="-1"/>
  </pageFields>
  <dataFields count="1">
    <dataField name="Body " fld="2" baseField="1" baseItem="24"/>
  </dataFields>
  <formats count="13">
    <format dxfId="30011">
      <pivotArea field="1" type="button" dataOnly="0" labelOnly="1" outline="0" axis="axisRow" fieldPosition="0"/>
    </format>
    <format dxfId="30010">
      <pivotArea field="4" type="button" dataOnly="0" labelOnly="1" outline="0" axis="axisPage" fieldPosition="0"/>
    </format>
    <format dxfId="30009">
      <pivotArea field="3" type="button" dataOnly="0" labelOnly="1" outline="0" axis="axisPage" fieldPosition="2"/>
    </format>
    <format dxfId="30008">
      <pivotArea outline="0" collapsedLevelsAreSubtotals="1" fieldPosition="0"/>
    </format>
    <format dxfId="30007">
      <pivotArea dataOnly="0" labelOnly="1" outline="0" axis="axisValues" fieldPosition="0"/>
    </format>
    <format dxfId="30006">
      <pivotArea field="4" type="button" dataOnly="0" labelOnly="1" outline="0" axis="axisPage" fieldPosition="0"/>
    </format>
    <format dxfId="3000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004">
      <pivotArea field="3" type="button" dataOnly="0" labelOnly="1" outline="0" axis="axisPage" fieldPosition="2"/>
    </format>
    <format dxfId="3000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002">
      <pivotArea field="5" type="button" dataOnly="0" labelOnly="1" outline="0" axis="axisPage" fieldPosition="1"/>
    </format>
    <format dxfId="30001">
      <pivotArea type="all" dataOnly="0" outline="0" fieldPosition="0"/>
    </format>
    <format dxfId="30000">
      <pivotArea field="1" type="button" dataOnly="0" labelOnly="1" outline="0" axis="axisRow" fieldPosition="0"/>
    </format>
    <format dxfId="2999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09891A-B309-4938-8B7D-456DB437CAC1}" name="PivotTable6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H13:A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0" hier="-1"/>
    <pageField fld="3" item="6" hier="-1"/>
  </pageFields>
  <dataFields count="1">
    <dataField name="Body " fld="2" baseField="1" baseItem="24"/>
  </dataFields>
  <formats count="13">
    <format dxfId="30024">
      <pivotArea field="1" type="button" dataOnly="0" labelOnly="1" outline="0" axis="axisRow" fieldPosition="0"/>
    </format>
    <format dxfId="30023">
      <pivotArea field="4" type="button" dataOnly="0" labelOnly="1" outline="0" axis="axisPage" fieldPosition="0"/>
    </format>
    <format dxfId="30022">
      <pivotArea field="3" type="button" dataOnly="0" labelOnly="1" outline="0" axis="axisPage" fieldPosition="2"/>
    </format>
    <format dxfId="30021">
      <pivotArea outline="0" collapsedLevelsAreSubtotals="1" fieldPosition="0"/>
    </format>
    <format dxfId="30020">
      <pivotArea dataOnly="0" labelOnly="1" outline="0" axis="axisValues" fieldPosition="0"/>
    </format>
    <format dxfId="30019">
      <pivotArea field="4" type="button" dataOnly="0" labelOnly="1" outline="0" axis="axisPage" fieldPosition="0"/>
    </format>
    <format dxfId="3001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017">
      <pivotArea field="3" type="button" dataOnly="0" labelOnly="1" outline="0" axis="axisPage" fieldPosition="2"/>
    </format>
    <format dxfId="3001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015">
      <pivotArea field="5" type="button" dataOnly="0" labelOnly="1" outline="0" axis="axisPage" fieldPosition="1"/>
    </format>
    <format dxfId="30014">
      <pivotArea type="all" dataOnly="0" outline="0" fieldPosition="0"/>
    </format>
    <format dxfId="30013">
      <pivotArea field="1" type="button" dataOnly="0" labelOnly="1" outline="0" axis="axisRow" fieldPosition="0"/>
    </format>
    <format dxfId="3001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AA1704-1D76-4A7C-8DE6-D0DECDD54959}" name="PivotTable8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P13:A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0" hier="-1"/>
    <pageField fld="3" item="8" hier="-1"/>
  </pageFields>
  <dataFields count="1">
    <dataField name="Body " fld="2" baseField="1" baseItem="24"/>
  </dataFields>
  <formats count="13">
    <format dxfId="30037">
      <pivotArea field="1" type="button" dataOnly="0" labelOnly="1" outline="0" axis="axisRow" fieldPosition="0"/>
    </format>
    <format dxfId="30036">
      <pivotArea field="4" type="button" dataOnly="0" labelOnly="1" outline="0" axis="axisPage" fieldPosition="0"/>
    </format>
    <format dxfId="30035">
      <pivotArea field="3" type="button" dataOnly="0" labelOnly="1" outline="0" axis="axisPage" fieldPosition="2"/>
    </format>
    <format dxfId="30034">
      <pivotArea outline="0" collapsedLevelsAreSubtotals="1" fieldPosition="0"/>
    </format>
    <format dxfId="30033">
      <pivotArea dataOnly="0" labelOnly="1" outline="0" axis="axisValues" fieldPosition="0"/>
    </format>
    <format dxfId="30032">
      <pivotArea field="4" type="button" dataOnly="0" labelOnly="1" outline="0" axis="axisPage" fieldPosition="0"/>
    </format>
    <format dxfId="3003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030">
      <pivotArea field="3" type="button" dataOnly="0" labelOnly="1" outline="0" axis="axisPage" fieldPosition="2"/>
    </format>
    <format dxfId="3002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028">
      <pivotArea field="5" type="button" dataOnly="0" labelOnly="1" outline="0" axis="axisPage" fieldPosition="1"/>
    </format>
    <format dxfId="30027">
      <pivotArea type="all" dataOnly="0" outline="0" fieldPosition="0"/>
    </format>
    <format dxfId="30026">
      <pivotArea field="1" type="button" dataOnly="0" labelOnly="1" outline="0" axis="axisRow" fieldPosition="0"/>
    </format>
    <format dxfId="3002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EE1D16-8A4C-40D6-9571-307234E01440}" name="PivotTable7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V13: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0" hier="-1"/>
    <pageField fld="3" item="3" hier="-1"/>
  </pageFields>
  <dataFields count="1">
    <dataField name="Body " fld="2" baseField="1" baseItem="24"/>
  </dataFields>
  <formats count="13">
    <format dxfId="30050">
      <pivotArea field="1" type="button" dataOnly="0" labelOnly="1" outline="0" axis="axisRow" fieldPosition="0"/>
    </format>
    <format dxfId="30049">
      <pivotArea field="4" type="button" dataOnly="0" labelOnly="1" outline="0" axis="axisPage" fieldPosition="0"/>
    </format>
    <format dxfId="30048">
      <pivotArea field="3" type="button" dataOnly="0" labelOnly="1" outline="0" axis="axisPage" fieldPosition="2"/>
    </format>
    <format dxfId="30047">
      <pivotArea outline="0" collapsedLevelsAreSubtotals="1" fieldPosition="0"/>
    </format>
    <format dxfId="30046">
      <pivotArea dataOnly="0" labelOnly="1" outline="0" axis="axisValues" fieldPosition="0"/>
    </format>
    <format dxfId="30045">
      <pivotArea field="4" type="button" dataOnly="0" labelOnly="1" outline="0" axis="axisPage" fieldPosition="0"/>
    </format>
    <format dxfId="3004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043">
      <pivotArea field="3" type="button" dataOnly="0" labelOnly="1" outline="0" axis="axisPage" fieldPosition="2"/>
    </format>
    <format dxfId="3004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041">
      <pivotArea field="5" type="button" dataOnly="0" labelOnly="1" outline="0" axis="axisPage" fieldPosition="1"/>
    </format>
    <format dxfId="30040">
      <pivotArea type="all" dataOnly="0" outline="0" fieldPosition="0"/>
    </format>
    <format dxfId="30039">
      <pivotArea field="1" type="button" dataOnly="0" labelOnly="1" outline="0" axis="axisRow" fieldPosition="0"/>
    </format>
    <format dxfId="3003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6F570E-4057-4933-AD36-51DE0A27989E}" name="PivotTable8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H13:C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0" hier="-1"/>
    <pageField fld="3" item="19" hier="-1"/>
  </pageFields>
  <dataFields count="1">
    <dataField name="Body " fld="2" baseField="1" baseItem="24"/>
  </dataFields>
  <formats count="13">
    <format dxfId="30063">
      <pivotArea field="1" type="button" dataOnly="0" labelOnly="1" outline="0" axis="axisRow" fieldPosition="0"/>
    </format>
    <format dxfId="30062">
      <pivotArea field="4" type="button" dataOnly="0" labelOnly="1" outline="0" axis="axisPage" fieldPosition="0"/>
    </format>
    <format dxfId="30061">
      <pivotArea field="3" type="button" dataOnly="0" labelOnly="1" outline="0" axis="axisPage" fieldPosition="2"/>
    </format>
    <format dxfId="30060">
      <pivotArea outline="0" collapsedLevelsAreSubtotals="1" fieldPosition="0"/>
    </format>
    <format dxfId="30059">
      <pivotArea dataOnly="0" labelOnly="1" outline="0" axis="axisValues" fieldPosition="0"/>
    </format>
    <format dxfId="30058">
      <pivotArea field="4" type="button" dataOnly="0" labelOnly="1" outline="0" axis="axisPage" fieldPosition="0"/>
    </format>
    <format dxfId="3005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056">
      <pivotArea field="3" type="button" dataOnly="0" labelOnly="1" outline="0" axis="axisPage" fieldPosition="2"/>
    </format>
    <format dxfId="3005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054">
      <pivotArea field="5" type="button" dataOnly="0" labelOnly="1" outline="0" axis="axisPage" fieldPosition="1"/>
    </format>
    <format dxfId="30053">
      <pivotArea type="all" dataOnly="0" outline="0" fieldPosition="0"/>
    </format>
    <format dxfId="30052">
      <pivotArea field="1" type="button" dataOnly="0" labelOnly="1" outline="0" axis="axisRow" fieldPosition="0"/>
    </format>
    <format dxfId="3005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C886BA-92D9-47B5-88C6-731D1C55050D}" name="PivotTable8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L13:A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0" hier="-1"/>
    <pageField fld="3" item="7" hier="-1"/>
  </pageFields>
  <dataFields count="1">
    <dataField name="Body " fld="2" baseField="1" baseItem="24"/>
  </dataFields>
  <formats count="13">
    <format dxfId="30076">
      <pivotArea field="1" type="button" dataOnly="0" labelOnly="1" outline="0" axis="axisRow" fieldPosition="0"/>
    </format>
    <format dxfId="30075">
      <pivotArea field="4" type="button" dataOnly="0" labelOnly="1" outline="0" axis="axisPage" fieldPosition="0"/>
    </format>
    <format dxfId="30074">
      <pivotArea field="3" type="button" dataOnly="0" labelOnly="1" outline="0" axis="axisPage" fieldPosition="2"/>
    </format>
    <format dxfId="30073">
      <pivotArea outline="0" collapsedLevelsAreSubtotals="1" fieldPosition="0"/>
    </format>
    <format dxfId="30072">
      <pivotArea dataOnly="0" labelOnly="1" outline="0" axis="axisValues" fieldPosition="0"/>
    </format>
    <format dxfId="30071">
      <pivotArea field="4" type="button" dataOnly="0" labelOnly="1" outline="0" axis="axisPage" fieldPosition="0"/>
    </format>
    <format dxfId="3007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069">
      <pivotArea field="3" type="button" dataOnly="0" labelOnly="1" outline="0" axis="axisPage" fieldPosition="2"/>
    </format>
    <format dxfId="3006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067">
      <pivotArea field="5" type="button" dataOnly="0" labelOnly="1" outline="0" axis="axisPage" fieldPosition="1"/>
    </format>
    <format dxfId="30066">
      <pivotArea type="all" dataOnly="0" outline="0" fieldPosition="0"/>
    </format>
    <format dxfId="30065">
      <pivotArea field="1" type="button" dataOnly="0" labelOnly="1" outline="0" axis="axisRow" fieldPosition="0"/>
    </format>
    <format dxfId="3006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5B29C1-942C-48F7-B2B8-B410057D5F5C}" name="PivotTable6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D13:AE18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5">
    <i>
      <x v="15"/>
    </i>
    <i>
      <x v="25"/>
    </i>
    <i>
      <x v="11"/>
    </i>
    <i>
      <x v="29"/>
    </i>
    <i>
      <x v="93"/>
    </i>
  </rowItems>
  <colItems count="1">
    <i/>
  </colItems>
  <pageFields count="3">
    <pageField fld="4" item="38" hier="-1"/>
    <pageField fld="5" item="0" hier="-1"/>
    <pageField fld="3" item="5" hier="-1"/>
  </pageFields>
  <dataFields count="1">
    <dataField name="Body " fld="2" baseField="1" baseItem="24"/>
  </dataFields>
  <formats count="13">
    <format dxfId="30089">
      <pivotArea field="1" type="button" dataOnly="0" labelOnly="1" outline="0" axis="axisRow" fieldPosition="0"/>
    </format>
    <format dxfId="30088">
      <pivotArea field="4" type="button" dataOnly="0" labelOnly="1" outline="0" axis="axisPage" fieldPosition="0"/>
    </format>
    <format dxfId="30087">
      <pivotArea field="3" type="button" dataOnly="0" labelOnly="1" outline="0" axis="axisPage" fieldPosition="2"/>
    </format>
    <format dxfId="30086">
      <pivotArea outline="0" collapsedLevelsAreSubtotals="1" fieldPosition="0"/>
    </format>
    <format dxfId="30085">
      <pivotArea dataOnly="0" labelOnly="1" outline="0" axis="axisValues" fieldPosition="0"/>
    </format>
    <format dxfId="30084">
      <pivotArea field="4" type="button" dataOnly="0" labelOnly="1" outline="0" axis="axisPage" fieldPosition="0"/>
    </format>
    <format dxfId="3008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082">
      <pivotArea field="3" type="button" dataOnly="0" labelOnly="1" outline="0" axis="axisPage" fieldPosition="2"/>
    </format>
    <format dxfId="3008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080">
      <pivotArea field="5" type="button" dataOnly="0" labelOnly="1" outline="0" axis="axisPage" fieldPosition="1"/>
    </format>
    <format dxfId="30079">
      <pivotArea type="all" dataOnly="0" outline="0" fieldPosition="0"/>
    </format>
    <format dxfId="30078">
      <pivotArea field="1" type="button" dataOnly="0" labelOnly="1" outline="0" axis="axisRow" fieldPosition="0"/>
    </format>
    <format dxfId="3007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2256D7-8A66-4277-A30E-2AC1419BDB67}" name="PivotTable7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T13:C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0" hier="-1"/>
    <pageField fld="3" item="22" hier="-1"/>
  </pageFields>
  <dataFields count="1">
    <dataField name="Body " fld="2" baseField="1" baseItem="24"/>
  </dataFields>
  <formats count="13">
    <format dxfId="30102">
      <pivotArea field="1" type="button" dataOnly="0" labelOnly="1" outline="0" axis="axisRow" fieldPosition="0"/>
    </format>
    <format dxfId="30101">
      <pivotArea field="4" type="button" dataOnly="0" labelOnly="1" outline="0" axis="axisPage" fieldPosition="0"/>
    </format>
    <format dxfId="30100">
      <pivotArea field="3" type="button" dataOnly="0" labelOnly="1" outline="0" axis="axisPage" fieldPosition="2"/>
    </format>
    <format dxfId="30099">
      <pivotArea outline="0" collapsedLevelsAreSubtotals="1" fieldPosition="0"/>
    </format>
    <format dxfId="30098">
      <pivotArea dataOnly="0" labelOnly="1" outline="0" axis="axisValues" fieldPosition="0"/>
    </format>
    <format dxfId="30097">
      <pivotArea field="4" type="button" dataOnly="0" labelOnly="1" outline="0" axis="axisPage" fieldPosition="0"/>
    </format>
    <format dxfId="3009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095">
      <pivotArea field="3" type="button" dataOnly="0" labelOnly="1" outline="0" axis="axisPage" fieldPosition="2"/>
    </format>
    <format dxfId="3009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093">
      <pivotArea field="5" type="button" dataOnly="0" labelOnly="1" outline="0" axis="axisPage" fieldPosition="1"/>
    </format>
    <format dxfId="30092">
      <pivotArea type="all" dataOnly="0" outline="0" fieldPosition="0"/>
    </format>
    <format dxfId="30091">
      <pivotArea field="1" type="button" dataOnly="0" labelOnly="1" outline="0" axis="axisRow" fieldPosition="0"/>
    </format>
    <format dxfId="3009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6E0046-E2F4-4D97-AFB5-7D301267AAAE}" name="PivotTable8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F13:B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0" hier="-1"/>
    <pageField fld="3" item="12" hier="-1"/>
  </pageFields>
  <dataFields count="1">
    <dataField name="Body " fld="2" baseField="1" baseItem="24"/>
  </dataFields>
  <formats count="13">
    <format dxfId="30115">
      <pivotArea field="1" type="button" dataOnly="0" labelOnly="1" outline="0" axis="axisRow" fieldPosition="0"/>
    </format>
    <format dxfId="30114">
      <pivotArea field="4" type="button" dataOnly="0" labelOnly="1" outline="0" axis="axisPage" fieldPosition="0"/>
    </format>
    <format dxfId="30113">
      <pivotArea field="3" type="button" dataOnly="0" labelOnly="1" outline="0" axis="axisPage" fieldPosition="2"/>
    </format>
    <format dxfId="30112">
      <pivotArea outline="0" collapsedLevelsAreSubtotals="1" fieldPosition="0"/>
    </format>
    <format dxfId="30111">
      <pivotArea dataOnly="0" labelOnly="1" outline="0" axis="axisValues" fieldPosition="0"/>
    </format>
    <format dxfId="30110">
      <pivotArea field="4" type="button" dataOnly="0" labelOnly="1" outline="0" axis="axisPage" fieldPosition="0"/>
    </format>
    <format dxfId="3010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108">
      <pivotArea field="3" type="button" dataOnly="0" labelOnly="1" outline="0" axis="axisPage" fieldPosition="2"/>
    </format>
    <format dxfId="3010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106">
      <pivotArea field="5" type="button" dataOnly="0" labelOnly="1" outline="0" axis="axisPage" fieldPosition="1"/>
    </format>
    <format dxfId="30105">
      <pivotArea type="all" dataOnly="0" outline="0" fieldPosition="0"/>
    </format>
    <format dxfId="30104">
      <pivotArea field="1" type="button" dataOnly="0" labelOnly="1" outline="0" axis="axisRow" fieldPosition="0"/>
    </format>
    <format dxfId="3010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18F448-0720-4BA9-85DA-E3218FF4279C}" name="PivotTable7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B13:B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0" hier="-1"/>
    <pageField fld="3" item="11" hier="-1"/>
  </pageFields>
  <dataFields count="1">
    <dataField name="Body " fld="2" baseField="1" baseItem="24"/>
  </dataFields>
  <formats count="13">
    <format dxfId="30128">
      <pivotArea field="1" type="button" dataOnly="0" labelOnly="1" outline="0" axis="axisRow" fieldPosition="0"/>
    </format>
    <format dxfId="30127">
      <pivotArea field="4" type="button" dataOnly="0" labelOnly="1" outline="0" axis="axisPage" fieldPosition="0"/>
    </format>
    <format dxfId="30126">
      <pivotArea field="3" type="button" dataOnly="0" labelOnly="1" outline="0" axis="axisPage" fieldPosition="2"/>
    </format>
    <format dxfId="30125">
      <pivotArea outline="0" collapsedLevelsAreSubtotals="1" fieldPosition="0"/>
    </format>
    <format dxfId="30124">
      <pivotArea dataOnly="0" labelOnly="1" outline="0" axis="axisValues" fieldPosition="0"/>
    </format>
    <format dxfId="30123">
      <pivotArea field="4" type="button" dataOnly="0" labelOnly="1" outline="0" axis="axisPage" fieldPosition="0"/>
    </format>
    <format dxfId="3012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121">
      <pivotArea field="3" type="button" dataOnly="0" labelOnly="1" outline="0" axis="axisPage" fieldPosition="2"/>
    </format>
    <format dxfId="3012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119">
      <pivotArea field="5" type="button" dataOnly="0" labelOnly="1" outline="0" axis="axisPage" fieldPosition="1"/>
    </format>
    <format dxfId="30118">
      <pivotArea type="all" dataOnly="0" outline="0" fieldPosition="0"/>
    </format>
    <format dxfId="30117">
      <pivotArea field="1" type="button" dataOnly="0" labelOnly="1" outline="0" axis="axisRow" fieldPosition="0"/>
    </format>
    <format dxfId="3011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EF0B80-F6D8-4393-8114-AC0F648D88E0}" name="PivotTable7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R13:D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0" hier="-1"/>
    <pageField fld="3" item="28" hier="-1"/>
  </pageFields>
  <dataFields count="1">
    <dataField name="Body " fld="2" baseField="1" baseItem="24"/>
  </dataFields>
  <formats count="13">
    <format dxfId="30141">
      <pivotArea field="1" type="button" dataOnly="0" labelOnly="1" outline="0" axis="axisRow" fieldPosition="0"/>
    </format>
    <format dxfId="30140">
      <pivotArea field="4" type="button" dataOnly="0" labelOnly="1" outline="0" axis="axisPage" fieldPosition="0"/>
    </format>
    <format dxfId="30139">
      <pivotArea field="3" type="button" dataOnly="0" labelOnly="1" outline="0" axis="axisPage" fieldPosition="2"/>
    </format>
    <format dxfId="30138">
      <pivotArea outline="0" collapsedLevelsAreSubtotals="1" fieldPosition="0"/>
    </format>
    <format dxfId="30137">
      <pivotArea dataOnly="0" labelOnly="1" outline="0" axis="axisValues" fieldPosition="0"/>
    </format>
    <format dxfId="30136">
      <pivotArea field="4" type="button" dataOnly="0" labelOnly="1" outline="0" axis="axisPage" fieldPosition="0"/>
    </format>
    <format dxfId="3013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134">
      <pivotArea field="3" type="button" dataOnly="0" labelOnly="1" outline="0" axis="axisPage" fieldPosition="2"/>
    </format>
    <format dxfId="3013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132">
      <pivotArea field="5" type="button" dataOnly="0" labelOnly="1" outline="0" axis="axisPage" fieldPosition="1"/>
    </format>
    <format dxfId="30131">
      <pivotArea type="all" dataOnly="0" outline="0" fieldPosition="0"/>
    </format>
    <format dxfId="30130">
      <pivotArea field="1" type="button" dataOnly="0" labelOnly="1" outline="0" axis="axisRow" fieldPosition="0"/>
    </format>
    <format dxfId="3012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82E00D-C03F-44F4-A4BF-E99D441203D6}" name="PivotTable6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Z13:A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0" hier="-1"/>
    <pageField fld="3" item="4" hier="-1"/>
  </pageFields>
  <dataFields count="1">
    <dataField name="Body " fld="2" baseField="1" baseItem="24"/>
  </dataFields>
  <formats count="13">
    <format dxfId="30154">
      <pivotArea field="1" type="button" dataOnly="0" labelOnly="1" outline="0" axis="axisRow" fieldPosition="0"/>
    </format>
    <format dxfId="30153">
      <pivotArea field="4" type="button" dataOnly="0" labelOnly="1" outline="0" axis="axisPage" fieldPosition="0"/>
    </format>
    <format dxfId="30152">
      <pivotArea field="3" type="button" dataOnly="0" labelOnly="1" outline="0" axis="axisPage" fieldPosition="2"/>
    </format>
    <format dxfId="30151">
      <pivotArea outline="0" collapsedLevelsAreSubtotals="1" fieldPosition="0"/>
    </format>
    <format dxfId="30150">
      <pivotArea dataOnly="0" labelOnly="1" outline="0" axis="axisValues" fieldPosition="0"/>
    </format>
    <format dxfId="30149">
      <pivotArea field="4" type="button" dataOnly="0" labelOnly="1" outline="0" axis="axisPage" fieldPosition="0"/>
    </format>
    <format dxfId="3014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147">
      <pivotArea field="3" type="button" dataOnly="0" labelOnly="1" outline="0" axis="axisPage" fieldPosition="2"/>
    </format>
    <format dxfId="3014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145">
      <pivotArea field="5" type="button" dataOnly="0" labelOnly="1" outline="0" axis="axisPage" fieldPosition="1"/>
    </format>
    <format dxfId="30144">
      <pivotArea type="all" dataOnly="0" outline="0" fieldPosition="0"/>
    </format>
    <format dxfId="30143">
      <pivotArea field="1" type="button" dataOnly="0" labelOnly="1" outline="0" axis="axisRow" fieldPosition="0"/>
    </format>
    <format dxfId="3014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651C88-F288-47BF-A4AC-3A82C326FCA7}" name="PivotTable8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B13:D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0" hier="-1"/>
    <pageField fld="3" item="24" hier="-1"/>
  </pageFields>
  <dataFields count="1">
    <dataField name="Body " fld="2" baseField="1" baseItem="24"/>
  </dataFields>
  <formats count="13">
    <format dxfId="30167">
      <pivotArea field="1" type="button" dataOnly="0" labelOnly="1" outline="0" axis="axisRow" fieldPosition="0"/>
    </format>
    <format dxfId="30166">
      <pivotArea field="4" type="button" dataOnly="0" labelOnly="1" outline="0" axis="axisPage" fieldPosition="0"/>
    </format>
    <format dxfId="30165">
      <pivotArea field="3" type="button" dataOnly="0" labelOnly="1" outline="0" axis="axisPage" fieldPosition="2"/>
    </format>
    <format dxfId="30164">
      <pivotArea outline="0" collapsedLevelsAreSubtotals="1" fieldPosition="0"/>
    </format>
    <format dxfId="30163">
      <pivotArea dataOnly="0" labelOnly="1" outline="0" axis="axisValues" fieldPosition="0"/>
    </format>
    <format dxfId="30162">
      <pivotArea field="4" type="button" dataOnly="0" labelOnly="1" outline="0" axis="axisPage" fieldPosition="0"/>
    </format>
    <format dxfId="3016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160">
      <pivotArea field="3" type="button" dataOnly="0" labelOnly="1" outline="0" axis="axisPage" fieldPosition="2"/>
    </format>
    <format dxfId="3015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158">
      <pivotArea field="5" type="button" dataOnly="0" labelOnly="1" outline="0" axis="axisPage" fieldPosition="1"/>
    </format>
    <format dxfId="30157">
      <pivotArea type="all" dataOnly="0" outline="0" fieldPosition="0"/>
    </format>
    <format dxfId="30156">
      <pivotArea field="1" type="button" dataOnly="0" labelOnly="1" outline="0" axis="axisRow" fieldPosition="0"/>
    </format>
    <format dxfId="3015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80A393-851F-4837-9D4D-504D49415E57}" name="PivotTable9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F13:D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0" hier="-1"/>
    <pageField fld="3" item="25" hier="-1"/>
  </pageFields>
  <dataFields count="1">
    <dataField name="Body " fld="2" baseField="1" baseItem="24"/>
  </dataFields>
  <formats count="13">
    <format dxfId="30180">
      <pivotArea field="1" type="button" dataOnly="0" labelOnly="1" outline="0" axis="axisRow" fieldPosition="0"/>
    </format>
    <format dxfId="30179">
      <pivotArea field="4" type="button" dataOnly="0" labelOnly="1" outline="0" axis="axisPage" fieldPosition="0"/>
    </format>
    <format dxfId="30178">
      <pivotArea field="3" type="button" dataOnly="0" labelOnly="1" outline="0" axis="axisPage" fieldPosition="2"/>
    </format>
    <format dxfId="30177">
      <pivotArea outline="0" collapsedLevelsAreSubtotals="1" fieldPosition="0"/>
    </format>
    <format dxfId="30176">
      <pivotArea dataOnly="0" labelOnly="1" outline="0" axis="axisValues" fieldPosition="0"/>
    </format>
    <format dxfId="30175">
      <pivotArea field="4" type="button" dataOnly="0" labelOnly="1" outline="0" axis="axisPage" fieldPosition="0"/>
    </format>
    <format dxfId="3017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173">
      <pivotArea field="3" type="button" dataOnly="0" labelOnly="1" outline="0" axis="axisPage" fieldPosition="2"/>
    </format>
    <format dxfId="3017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171">
      <pivotArea field="5" type="button" dataOnly="0" labelOnly="1" outline="0" axis="axisPage" fieldPosition="1"/>
    </format>
    <format dxfId="30170">
      <pivotArea type="all" dataOnly="0" outline="0" fieldPosition="0"/>
    </format>
    <format dxfId="30169">
      <pivotArea field="1" type="button" dataOnly="0" labelOnly="1" outline="0" axis="axisRow" fieldPosition="0"/>
    </format>
    <format dxfId="3016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CB7199-F260-48D4-A2AF-977D7470BF44}" name="PivotTable8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N13:O19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h="1" x="9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h="1" x="8"/>
        <item h="1" m="1" x="32"/>
        <item h="1" x="4"/>
        <item h="1" m="1" x="14"/>
        <item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6">
    <i>
      <x v="38"/>
    </i>
    <i>
      <x v="15"/>
    </i>
    <i>
      <x v="25"/>
    </i>
    <i>
      <x v="27"/>
    </i>
    <i>
      <x v="29"/>
    </i>
    <i>
      <x v="26"/>
    </i>
  </rowItems>
  <colItems count="1">
    <i/>
  </colItems>
  <pageFields count="3">
    <pageField fld="4" item="38" hier="-1"/>
    <pageField fld="5" item="0" hier="-1"/>
    <pageField fld="3" item="1" hier="-1"/>
  </pageFields>
  <dataFields count="1">
    <dataField name="Body " fld="2" baseField="1" baseItem="24"/>
  </dataFields>
  <formats count="14">
    <format dxfId="30194">
      <pivotArea field="1" type="button" dataOnly="0" labelOnly="1" outline="0" axis="axisRow" fieldPosition="0"/>
    </format>
    <format dxfId="30193">
      <pivotArea field="4" type="button" dataOnly="0" labelOnly="1" outline="0" axis="axisPage" fieldPosition="0"/>
    </format>
    <format dxfId="30192">
      <pivotArea field="3" type="button" dataOnly="0" labelOnly="1" outline="0" axis="axisPage" fieldPosition="2"/>
    </format>
    <format dxfId="30191">
      <pivotArea outline="0" collapsedLevelsAreSubtotals="1" fieldPosition="0"/>
    </format>
    <format dxfId="30190">
      <pivotArea dataOnly="0" labelOnly="1" outline="0" axis="axisValues" fieldPosition="0"/>
    </format>
    <format dxfId="30189">
      <pivotArea field="4" type="button" dataOnly="0" labelOnly="1" outline="0" axis="axisPage" fieldPosition="0"/>
    </format>
    <format dxfId="3018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187">
      <pivotArea field="3" type="button" dataOnly="0" labelOnly="1" outline="0" axis="axisPage" fieldPosition="2"/>
    </format>
    <format dxfId="3018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185">
      <pivotArea field="5" type="button" dataOnly="0" labelOnly="1" outline="0" axis="axisPage" fieldPosition="1"/>
    </format>
    <format dxfId="30184">
      <pivotArea type="all" dataOnly="0" outline="0" fieldPosition="0"/>
    </format>
    <format dxfId="30183">
      <pivotArea outline="0" collapsedLevelsAreSubtotals="1" fieldPosition="0"/>
    </format>
    <format dxfId="30182">
      <pivotArea field="1" type="button" dataOnly="0" labelOnly="1" outline="0" axis="axisRow" fieldPosition="0"/>
    </format>
    <format dxfId="3018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91D83-EB2D-48FF-9FD4-1A922600510E}" name="PivotTable7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N13:B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0" hier="-1"/>
    <pageField fld="3" item="14" hier="-1"/>
  </pageFields>
  <dataFields count="1">
    <dataField name="Body " fld="2" baseField="1" baseItem="24"/>
  </dataFields>
  <formats count="13">
    <format dxfId="30207">
      <pivotArea field="1" type="button" dataOnly="0" labelOnly="1" outline="0" axis="axisRow" fieldPosition="0"/>
    </format>
    <format dxfId="30206">
      <pivotArea field="4" type="button" dataOnly="0" labelOnly="1" outline="0" axis="axisPage" fieldPosition="0"/>
    </format>
    <format dxfId="30205">
      <pivotArea field="3" type="button" dataOnly="0" labelOnly="1" outline="0" axis="axisPage" fieldPosition="2"/>
    </format>
    <format dxfId="30204">
      <pivotArea outline="0" collapsedLevelsAreSubtotals="1" fieldPosition="0"/>
    </format>
    <format dxfId="30203">
      <pivotArea dataOnly="0" labelOnly="1" outline="0" axis="axisValues" fieldPosition="0"/>
    </format>
    <format dxfId="30202">
      <pivotArea field="4" type="button" dataOnly="0" labelOnly="1" outline="0" axis="axisPage" fieldPosition="0"/>
    </format>
    <format dxfId="3020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200">
      <pivotArea field="3" type="button" dataOnly="0" labelOnly="1" outline="0" axis="axisPage" fieldPosition="2"/>
    </format>
    <format dxfId="3019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198">
      <pivotArea field="5" type="button" dataOnly="0" labelOnly="1" outline="0" axis="axisPage" fieldPosition="1"/>
    </format>
    <format dxfId="30197">
      <pivotArea type="all" dataOnly="0" outline="0" fieldPosition="0"/>
    </format>
    <format dxfId="30196">
      <pivotArea field="1" type="button" dataOnly="0" labelOnly="1" outline="0" axis="axisRow" fieldPosition="0"/>
    </format>
    <format dxfId="3019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39935E-81D1-42A6-98F8-945D07C582BC}" name="PivotTable7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X13:A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0" hier="-1"/>
    <pageField fld="3" item="10" hier="-1"/>
  </pageFields>
  <dataFields count="1">
    <dataField name="Body " fld="2" baseField="1" baseItem="24"/>
  </dataFields>
  <formats count="13">
    <format dxfId="30220">
      <pivotArea field="1" type="button" dataOnly="0" labelOnly="1" outline="0" axis="axisRow" fieldPosition="0"/>
    </format>
    <format dxfId="30219">
      <pivotArea field="4" type="button" dataOnly="0" labelOnly="1" outline="0" axis="axisPage" fieldPosition="0"/>
    </format>
    <format dxfId="30218">
      <pivotArea field="3" type="button" dataOnly="0" labelOnly="1" outline="0" axis="axisPage" fieldPosition="2"/>
    </format>
    <format dxfId="30217">
      <pivotArea outline="0" collapsedLevelsAreSubtotals="1" fieldPosition="0"/>
    </format>
    <format dxfId="30216">
      <pivotArea dataOnly="0" labelOnly="1" outline="0" axis="axisValues" fieldPosition="0"/>
    </format>
    <format dxfId="30215">
      <pivotArea field="4" type="button" dataOnly="0" labelOnly="1" outline="0" axis="axisPage" fieldPosition="0"/>
    </format>
    <format dxfId="3021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213">
      <pivotArea field="3" type="button" dataOnly="0" labelOnly="1" outline="0" axis="axisPage" fieldPosition="2"/>
    </format>
    <format dxfId="3021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211">
      <pivotArea field="5" type="button" dataOnly="0" labelOnly="1" outline="0" axis="axisPage" fieldPosition="1"/>
    </format>
    <format dxfId="30210">
      <pivotArea type="all" dataOnly="0" outline="0" fieldPosition="0"/>
    </format>
    <format dxfId="30209">
      <pivotArea field="1" type="button" dataOnly="0" labelOnly="1" outline="0" axis="axisRow" fieldPosition="0"/>
    </format>
    <format dxfId="3020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95C19F-26CA-44FD-8342-6F6E8F17C15A}" name="PivotTable9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N13:D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0" hier="-1"/>
    <pageField fld="3" item="27" hier="-1"/>
  </pageFields>
  <dataFields count="1">
    <dataField name="Body " fld="2" baseField="1" baseItem="24"/>
  </dataFields>
  <formats count="13">
    <format dxfId="30233">
      <pivotArea field="1" type="button" dataOnly="0" labelOnly="1" outline="0" axis="axisRow" fieldPosition="0"/>
    </format>
    <format dxfId="30232">
      <pivotArea field="4" type="button" dataOnly="0" labelOnly="1" outline="0" axis="axisPage" fieldPosition="0"/>
    </format>
    <format dxfId="30231">
      <pivotArea field="3" type="button" dataOnly="0" labelOnly="1" outline="0" axis="axisPage" fieldPosition="2"/>
    </format>
    <format dxfId="30230">
      <pivotArea outline="0" collapsedLevelsAreSubtotals="1" fieldPosition="0"/>
    </format>
    <format dxfId="30229">
      <pivotArea dataOnly="0" labelOnly="1" outline="0" axis="axisValues" fieldPosition="0"/>
    </format>
    <format dxfId="30228">
      <pivotArea field="4" type="button" dataOnly="0" labelOnly="1" outline="0" axis="axisPage" fieldPosition="0"/>
    </format>
    <format dxfId="3022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226">
      <pivotArea field="3" type="button" dataOnly="0" labelOnly="1" outline="0" axis="axisPage" fieldPosition="2"/>
    </format>
    <format dxfId="3022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224">
      <pivotArea field="5" type="button" dataOnly="0" labelOnly="1" outline="0" axis="axisPage" fieldPosition="1"/>
    </format>
    <format dxfId="30223">
      <pivotArea type="all" dataOnly="0" outline="0" fieldPosition="0"/>
    </format>
    <format dxfId="30222">
      <pivotArea field="1" type="button" dataOnly="0" labelOnly="1" outline="0" axis="axisRow" fieldPosition="0"/>
    </format>
    <format dxfId="3022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6AF4CA-5701-408A-BF92-C0AD2A87C3F5}" name="PivotTable7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J13:D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0" hier="-1"/>
    <pageField fld="3" item="26" hier="-1"/>
  </pageFields>
  <dataFields count="1">
    <dataField name="Body " fld="2" baseField="1" baseItem="24"/>
  </dataFields>
  <formats count="13">
    <format dxfId="30246">
      <pivotArea field="1" type="button" dataOnly="0" labelOnly="1" outline="0" axis="axisRow" fieldPosition="0"/>
    </format>
    <format dxfId="30245">
      <pivotArea field="4" type="button" dataOnly="0" labelOnly="1" outline="0" axis="axisPage" fieldPosition="0"/>
    </format>
    <format dxfId="30244">
      <pivotArea field="3" type="button" dataOnly="0" labelOnly="1" outline="0" axis="axisPage" fieldPosition="2"/>
    </format>
    <format dxfId="30243">
      <pivotArea outline="0" collapsedLevelsAreSubtotals="1" fieldPosition="0"/>
    </format>
    <format dxfId="30242">
      <pivotArea dataOnly="0" labelOnly="1" outline="0" axis="axisValues" fieldPosition="0"/>
    </format>
    <format dxfId="30241">
      <pivotArea field="4" type="button" dataOnly="0" labelOnly="1" outline="0" axis="axisPage" fieldPosition="0"/>
    </format>
    <format dxfId="3024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239">
      <pivotArea field="3" type="button" dataOnly="0" labelOnly="1" outline="0" axis="axisPage" fieldPosition="2"/>
    </format>
    <format dxfId="3023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237">
      <pivotArea field="5" type="button" dataOnly="0" labelOnly="1" outline="0" axis="axisPage" fieldPosition="1"/>
    </format>
    <format dxfId="30236">
      <pivotArea type="all" dataOnly="0" outline="0" fieldPosition="0"/>
    </format>
    <format dxfId="30235">
      <pivotArea field="1" type="button" dataOnly="0" labelOnly="1" outline="0" axis="axisRow" fieldPosition="0"/>
    </format>
    <format dxfId="3023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9453CD-FB26-4F24-8EA2-CFDAF19892AD}" name="PivotTable8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R13:B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0" hier="-1"/>
    <pageField fld="3" item="15" hier="-1"/>
  </pageFields>
  <dataFields count="1">
    <dataField name="Body " fld="2" baseField="1" baseItem="24"/>
  </dataFields>
  <formats count="13">
    <format dxfId="30259">
      <pivotArea field="1" type="button" dataOnly="0" labelOnly="1" outline="0" axis="axisRow" fieldPosition="0"/>
    </format>
    <format dxfId="30258">
      <pivotArea field="4" type="button" dataOnly="0" labelOnly="1" outline="0" axis="axisPage" fieldPosition="0"/>
    </format>
    <format dxfId="30257">
      <pivotArea field="3" type="button" dataOnly="0" labelOnly="1" outline="0" axis="axisPage" fieldPosition="2"/>
    </format>
    <format dxfId="30256">
      <pivotArea outline="0" collapsedLevelsAreSubtotals="1" fieldPosition="0"/>
    </format>
    <format dxfId="30255">
      <pivotArea dataOnly="0" labelOnly="1" outline="0" axis="axisValues" fieldPosition="0"/>
    </format>
    <format dxfId="30254">
      <pivotArea field="4" type="button" dataOnly="0" labelOnly="1" outline="0" axis="axisPage" fieldPosition="0"/>
    </format>
    <format dxfId="3025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252">
      <pivotArea field="3" type="button" dataOnly="0" labelOnly="1" outline="0" axis="axisPage" fieldPosition="2"/>
    </format>
    <format dxfId="3025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250">
      <pivotArea field="5" type="button" dataOnly="0" labelOnly="1" outline="0" axis="axisPage" fieldPosition="1"/>
    </format>
    <format dxfId="30249">
      <pivotArea type="all" dataOnly="0" outline="0" fieldPosition="0"/>
    </format>
    <format dxfId="30248">
      <pivotArea field="1" type="button" dataOnly="0" labelOnly="1" outline="0" axis="axisRow" fieldPosition="0"/>
    </format>
    <format dxfId="3024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E1ACA2-0D6E-44A9-ADAD-1211F14B7032}" name="PivotTable7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J13:B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0" hier="-1"/>
    <pageField fld="3" item="13" hier="-1"/>
  </pageFields>
  <dataFields count="1">
    <dataField name="Body " fld="2" baseField="1" baseItem="24"/>
  </dataFields>
  <formats count="13">
    <format dxfId="30272">
      <pivotArea field="1" type="button" dataOnly="0" labelOnly="1" outline="0" axis="axisRow" fieldPosition="0"/>
    </format>
    <format dxfId="30271">
      <pivotArea field="4" type="button" dataOnly="0" labelOnly="1" outline="0" axis="axisPage" fieldPosition="0"/>
    </format>
    <format dxfId="30270">
      <pivotArea field="3" type="button" dataOnly="0" labelOnly="1" outline="0" axis="axisPage" fieldPosition="2"/>
    </format>
    <format dxfId="30269">
      <pivotArea outline="0" collapsedLevelsAreSubtotals="1" fieldPosition="0"/>
    </format>
    <format dxfId="30268">
      <pivotArea dataOnly="0" labelOnly="1" outline="0" axis="axisValues" fieldPosition="0"/>
    </format>
    <format dxfId="30267">
      <pivotArea field="4" type="button" dataOnly="0" labelOnly="1" outline="0" axis="axisPage" fieldPosition="0"/>
    </format>
    <format dxfId="3026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265">
      <pivotArea field="3" type="button" dataOnly="0" labelOnly="1" outline="0" axis="axisPage" fieldPosition="2"/>
    </format>
    <format dxfId="3026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263">
      <pivotArea field="5" type="button" dataOnly="0" labelOnly="1" outline="0" axis="axisPage" fieldPosition="1"/>
    </format>
    <format dxfId="30262">
      <pivotArea type="all" dataOnly="0" outline="0" fieldPosition="0"/>
    </format>
    <format dxfId="30261">
      <pivotArea field="1" type="button" dataOnly="0" labelOnly="1" outline="0" axis="axisRow" fieldPosition="0"/>
    </format>
    <format dxfId="3026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565045-A0F7-4562-BD5E-4CC70E6D579B}" name="PivotTable6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L13:C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8" hier="-1"/>
    <pageField fld="5" item="0" hier="-1"/>
    <pageField fld="3" item="20" hier="-1"/>
  </pageFields>
  <dataFields count="1">
    <dataField name="Body " fld="2" baseField="1" baseItem="24"/>
  </dataFields>
  <formats count="13">
    <format dxfId="30285">
      <pivotArea field="1" type="button" dataOnly="0" labelOnly="1" outline="0" axis="axisRow" fieldPosition="0"/>
    </format>
    <format dxfId="30284">
      <pivotArea field="4" type="button" dataOnly="0" labelOnly="1" outline="0" axis="axisPage" fieldPosition="0"/>
    </format>
    <format dxfId="30283">
      <pivotArea field="3" type="button" dataOnly="0" labelOnly="1" outline="0" axis="axisPage" fieldPosition="2"/>
    </format>
    <format dxfId="30282">
      <pivotArea outline="0" collapsedLevelsAreSubtotals="1" fieldPosition="0"/>
    </format>
    <format dxfId="30281">
      <pivotArea dataOnly="0" labelOnly="1" outline="0" axis="axisValues" fieldPosition="0"/>
    </format>
    <format dxfId="30280">
      <pivotArea field="4" type="button" dataOnly="0" labelOnly="1" outline="0" axis="axisPage" fieldPosition="0"/>
    </format>
    <format dxfId="3027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30278">
      <pivotArea field="3" type="button" dataOnly="0" labelOnly="1" outline="0" axis="axisPage" fieldPosition="2"/>
    </format>
    <format dxfId="3027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30276">
      <pivotArea field="5" type="button" dataOnly="0" labelOnly="1" outline="0" axis="axisPage" fieldPosition="1"/>
    </format>
    <format dxfId="30275">
      <pivotArea type="all" dataOnly="0" outline="0" fieldPosition="0"/>
    </format>
    <format dxfId="30274">
      <pivotArea field="1" type="button" dataOnly="0" labelOnly="1" outline="0" axis="axisRow" fieldPosition="0"/>
    </format>
    <format dxfId="3027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C45C7D-C783-4AE0-A625-99EDFB49AF63}" name="PivotTable8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7:D18" firstHeaderRow="0" firstDataRow="1" firstDataCol="1" rowPageCount="2" colPageCount="1"/>
  <pivotFields count="8">
    <pivotField dataField="1"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axis="axisPage" showAll="0">
      <items count="41">
        <item h="1" x="9"/>
        <item m="1" x="11"/>
        <item m="1" x="25"/>
        <item m="1" x="18"/>
        <item m="1" x="16"/>
        <item m="1" x="29"/>
        <item m="1" x="33"/>
        <item m="1" x="19"/>
        <item m="1" x="21"/>
        <item m="1" x="35"/>
        <item m="1" x="36"/>
        <item m="1" x="30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h="1" x="8"/>
        <item h="1" m="1" x="32"/>
        <item h="1" x="4"/>
        <item h="1" m="1" x="14"/>
        <item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 defaultSubtotal="0"/>
    <pivotField showAll="0" defaultSubtotal="0"/>
  </pivotFields>
  <rowFields count="1">
    <field x="1"/>
  </rowFields>
  <rowItems count="11">
    <i>
      <x v="15"/>
    </i>
    <i>
      <x v="25"/>
    </i>
    <i>
      <x v="29"/>
    </i>
    <i>
      <x v="66"/>
    </i>
    <i>
      <x v="26"/>
    </i>
    <i>
      <x v="38"/>
    </i>
    <i>
      <x v="28"/>
    </i>
    <i>
      <x v="65"/>
    </i>
    <i>
      <x v="11"/>
    </i>
    <i>
      <x v="27"/>
    </i>
    <i>
      <x v="93"/>
    </i>
  </rowItems>
  <colFields count="1">
    <field x="-2"/>
  </colFields>
  <colItems count="2">
    <i>
      <x/>
    </i>
    <i i="1">
      <x v="1"/>
    </i>
  </colItems>
  <pageFields count="2">
    <pageField fld="4" item="38" hier="-1"/>
    <pageField fld="5" item="0" hier="-1"/>
  </pageFields>
  <dataFields count="2">
    <dataField name="Počet turnajů" fld="0" subtotal="count" baseField="0" baseItem="0"/>
    <dataField name="Body " fld="2" baseField="0" baseItem="0"/>
  </dataFields>
  <formats count="18">
    <format dxfId="30303">
      <pivotArea field="1" type="button" dataOnly="0" labelOnly="1" outline="0" axis="axisRow" fieldPosition="0"/>
    </format>
    <format dxfId="3030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301">
      <pivotArea outline="0" collapsedLevelsAreSubtotals="1" fieldPosition="0"/>
    </format>
    <format dxfId="30300">
      <pivotArea field="1" type="button" dataOnly="0" labelOnly="1" outline="0" axis="axisRow" fieldPosition="0"/>
    </format>
    <format dxfId="3029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298">
      <pivotArea field="1" type="button" dataOnly="0" labelOnly="1" outline="0" axis="axisRow" fieldPosition="0"/>
    </format>
    <format dxfId="3029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296">
      <pivotArea field="4" type="button" dataOnly="0" labelOnly="1" outline="0" axis="axisPage" fieldPosition="0"/>
    </format>
    <format dxfId="30295">
      <pivotArea dataOnly="0" labelOnly="1" outline="0" fieldPosition="0">
        <references count="1">
          <reference field="4" count="1">
            <x v="5"/>
          </reference>
        </references>
      </pivotArea>
    </format>
    <format dxfId="30294">
      <pivotArea field="4" type="button" dataOnly="0" labelOnly="1" outline="0" axis="axisPage" fieldPosition="0"/>
    </format>
    <format dxfId="30293">
      <pivotArea field="4" type="button" dataOnly="0" labelOnly="1" outline="0" axis="axisPage" fieldPosition="0"/>
    </format>
    <format dxfId="30292">
      <pivotArea dataOnly="0" labelOnly="1" outline="0" fieldPosition="0">
        <references count="1">
          <reference field="4" count="1">
            <x v="1"/>
          </reference>
        </references>
      </pivotArea>
    </format>
    <format dxfId="30291">
      <pivotArea dataOnly="0" labelOnly="1" outline="0" fieldPosition="0">
        <references count="1">
          <reference field="4" count="1">
            <x v="1"/>
          </reference>
        </references>
      </pivotArea>
    </format>
    <format dxfId="30290">
      <pivotArea field="5" type="button" dataOnly="0" labelOnly="1" outline="0" axis="axisPage" fieldPosition="1"/>
    </format>
    <format dxfId="30289">
      <pivotArea type="all" dataOnly="0" outline="0" fieldPosition="0"/>
    </format>
    <format dxfId="30288">
      <pivotArea outline="0" collapsedLevelsAreSubtotals="1" fieldPosition="0"/>
    </format>
    <format dxfId="30287">
      <pivotArea field="1" type="button" dataOnly="0" labelOnly="1" outline="0" axis="axisRow" fieldPosition="0"/>
    </format>
    <format dxfId="3028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2F3C54-C191-448E-98AC-ED0B998507B3}" name="PivotTable10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7:D27" firstHeaderRow="0" firstDataRow="1" firstDataCol="1" rowPageCount="2" colPageCount="1"/>
  <pivotFields count="8">
    <pivotField dataField="1"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axis="axisPage" showAll="0">
      <items count="41">
        <item h="1" x="9"/>
        <item m="1" x="11"/>
        <item m="1" x="25"/>
        <item m="1" x="18"/>
        <item m="1" x="16"/>
        <item m="1" x="29"/>
        <item m="1" x="33"/>
        <item m="1" x="19"/>
        <item m="1" x="21"/>
        <item m="1" x="35"/>
        <item m="1" x="36"/>
        <item m="1" x="30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h="1" x="8"/>
        <item h="1" m="1" x="32"/>
        <item x="4"/>
        <item h="1" m="1" x="14"/>
        <item x="6"/>
        <item h="1"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x="1"/>
        <item t="default"/>
      </items>
    </pivotField>
    <pivotField showAll="0" defaultSubtotal="0"/>
    <pivotField showAll="0" defaultSubtotal="0"/>
  </pivotFields>
  <rowFields count="1">
    <field x="1"/>
  </rowFields>
  <rowItems count="20">
    <i>
      <x v="13"/>
    </i>
    <i>
      <x v="28"/>
    </i>
    <i>
      <x v="64"/>
    </i>
    <i>
      <x v="61"/>
    </i>
    <i>
      <x v="16"/>
    </i>
    <i>
      <x v="43"/>
    </i>
    <i>
      <x v="33"/>
    </i>
    <i>
      <x v="19"/>
    </i>
    <i>
      <x v="20"/>
    </i>
    <i>
      <x v="57"/>
    </i>
    <i>
      <x v="21"/>
    </i>
    <i>
      <x v="2"/>
    </i>
    <i>
      <x v="8"/>
    </i>
    <i>
      <x v="29"/>
    </i>
    <i>
      <x v="53"/>
    </i>
    <i>
      <x v="14"/>
    </i>
    <i>
      <x v="52"/>
    </i>
    <i>
      <x v="91"/>
    </i>
    <i>
      <x v="12"/>
    </i>
    <i>
      <x v="82"/>
    </i>
  </rowItems>
  <colFields count="1">
    <field x="-2"/>
  </colFields>
  <colItems count="2">
    <i>
      <x/>
    </i>
    <i i="1">
      <x v="1"/>
    </i>
  </colItems>
  <pageFields count="2">
    <pageField fld="4" item="36" hier="-1"/>
    <pageField fld="5" hier="-1"/>
  </pageFields>
  <dataFields count="2">
    <dataField name="Počet turnajů" fld="0" subtotal="count" baseField="0" baseItem="0"/>
    <dataField name="Body " fld="2" baseField="0" baseItem="0"/>
  </dataFields>
  <formats count="18">
    <format dxfId="29502">
      <pivotArea field="1" type="button" dataOnly="0" labelOnly="1" outline="0" axis="axisRow" fieldPosition="0"/>
    </format>
    <format dxfId="2950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9500">
      <pivotArea outline="0" collapsedLevelsAreSubtotals="1" fieldPosition="0"/>
    </format>
    <format dxfId="29499">
      <pivotArea field="1" type="button" dataOnly="0" labelOnly="1" outline="0" axis="axisRow" fieldPosition="0"/>
    </format>
    <format dxfId="2949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9497">
      <pivotArea field="1" type="button" dataOnly="0" labelOnly="1" outline="0" axis="axisRow" fieldPosition="0"/>
    </format>
    <format dxfId="2949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9495">
      <pivotArea field="4" type="button" dataOnly="0" labelOnly="1" outline="0" axis="axisPage" fieldPosition="0"/>
    </format>
    <format dxfId="29494">
      <pivotArea dataOnly="0" labelOnly="1" outline="0" fieldPosition="0">
        <references count="1">
          <reference field="4" count="1">
            <x v="5"/>
          </reference>
        </references>
      </pivotArea>
    </format>
    <format dxfId="29493">
      <pivotArea field="4" type="button" dataOnly="0" labelOnly="1" outline="0" axis="axisPage" fieldPosition="0"/>
    </format>
    <format dxfId="29492">
      <pivotArea field="4" type="button" dataOnly="0" labelOnly="1" outline="0" axis="axisPage" fieldPosition="0"/>
    </format>
    <format dxfId="29491">
      <pivotArea dataOnly="0" labelOnly="1" outline="0" fieldPosition="0">
        <references count="1">
          <reference field="4" count="1">
            <x v="1"/>
          </reference>
        </references>
      </pivotArea>
    </format>
    <format dxfId="29490">
      <pivotArea dataOnly="0" labelOnly="1" outline="0" fieldPosition="0">
        <references count="1">
          <reference field="4" count="1">
            <x v="1"/>
          </reference>
        </references>
      </pivotArea>
    </format>
    <format dxfId="29489">
      <pivotArea field="5" type="button" dataOnly="0" labelOnly="1" outline="0" axis="axisPage" fieldPosition="1"/>
    </format>
    <format dxfId="29488">
      <pivotArea type="all" dataOnly="0" outline="0" fieldPosition="0"/>
    </format>
    <format dxfId="29487">
      <pivotArea outline="0" collapsedLevelsAreSubtotals="1" fieldPosition="0"/>
    </format>
    <format dxfId="29486">
      <pivotArea field="1" type="button" dataOnly="0" labelOnly="1" outline="0" axis="axisRow" fieldPosition="0"/>
    </format>
    <format dxfId="2948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A7DA4C-5571-4075-8260-5A9D3AE5FAD0}" name="PivotTable12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B13:D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hier="-1"/>
    <pageField fld="3" item="24" hier="-1"/>
  </pageFields>
  <dataFields count="1">
    <dataField name="Body " fld="2" baseField="1" baseItem="24"/>
  </dataFields>
  <formats count="13">
    <format dxfId="29515">
      <pivotArea field="1" type="button" dataOnly="0" labelOnly="1" outline="0" axis="axisRow" fieldPosition="0"/>
    </format>
    <format dxfId="29514">
      <pivotArea field="4" type="button" dataOnly="0" labelOnly="1" outline="0" axis="axisPage" fieldPosition="0"/>
    </format>
    <format dxfId="29513">
      <pivotArea field="3" type="button" dataOnly="0" labelOnly="1" outline="0" axis="axisPage" fieldPosition="2"/>
    </format>
    <format dxfId="29512">
      <pivotArea outline="0" collapsedLevelsAreSubtotals="1" fieldPosition="0"/>
    </format>
    <format dxfId="29511">
      <pivotArea dataOnly="0" labelOnly="1" outline="0" axis="axisValues" fieldPosition="0"/>
    </format>
    <format dxfId="29510">
      <pivotArea field="4" type="button" dataOnly="0" labelOnly="1" outline="0" axis="axisPage" fieldPosition="0"/>
    </format>
    <format dxfId="2950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508">
      <pivotArea field="3" type="button" dataOnly="0" labelOnly="1" outline="0" axis="axisPage" fieldPosition="2"/>
    </format>
    <format dxfId="2950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506">
      <pivotArea field="5" type="button" dataOnly="0" labelOnly="1" outline="0" axis="axisPage" fieldPosition="1"/>
    </format>
    <format dxfId="29505">
      <pivotArea type="all" dataOnly="0" outline="0" fieldPosition="0"/>
    </format>
    <format dxfId="29504">
      <pivotArea field="1" type="button" dataOnly="0" labelOnly="1" outline="0" axis="axisRow" fieldPosition="0"/>
    </format>
    <format dxfId="2950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BF2F81-1A8D-43BA-99A5-271134859DF9}" name="PivotTable11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N13:B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hier="-1"/>
    <pageField fld="3" item="14" hier="-1"/>
  </pageFields>
  <dataFields count="1">
    <dataField name="Body " fld="2" baseField="1" baseItem="24"/>
  </dataFields>
  <formats count="13">
    <format dxfId="29528">
      <pivotArea field="1" type="button" dataOnly="0" labelOnly="1" outline="0" axis="axisRow" fieldPosition="0"/>
    </format>
    <format dxfId="29527">
      <pivotArea field="4" type="button" dataOnly="0" labelOnly="1" outline="0" axis="axisPage" fieldPosition="0"/>
    </format>
    <format dxfId="29526">
      <pivotArea field="3" type="button" dataOnly="0" labelOnly="1" outline="0" axis="axisPage" fieldPosition="2"/>
    </format>
    <format dxfId="29525">
      <pivotArea outline="0" collapsedLevelsAreSubtotals="1" fieldPosition="0"/>
    </format>
    <format dxfId="29524">
      <pivotArea dataOnly="0" labelOnly="1" outline="0" axis="axisValues" fieldPosition="0"/>
    </format>
    <format dxfId="29523">
      <pivotArea field="4" type="button" dataOnly="0" labelOnly="1" outline="0" axis="axisPage" fieldPosition="0"/>
    </format>
    <format dxfId="2952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521">
      <pivotArea field="3" type="button" dataOnly="0" labelOnly="1" outline="0" axis="axisPage" fieldPosition="2"/>
    </format>
    <format dxfId="2952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519">
      <pivotArea field="5" type="button" dataOnly="0" labelOnly="1" outline="0" axis="axisPage" fieldPosition="1"/>
    </format>
    <format dxfId="29518">
      <pivotArea type="all" dataOnly="0" outline="0" fieldPosition="0"/>
    </format>
    <format dxfId="29517">
      <pivotArea field="1" type="button" dataOnly="0" labelOnly="1" outline="0" axis="axisRow" fieldPosition="0"/>
    </format>
    <format dxfId="2951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CC6072-7E02-4608-8326-EC0864DC328F}" name="PivotTable11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R13:D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hier="-1"/>
    <pageField fld="3" item="28" hier="-1"/>
  </pageFields>
  <dataFields count="1">
    <dataField name="Body " fld="2" baseField="1" baseItem="24"/>
  </dataFields>
  <formats count="13">
    <format dxfId="29541">
      <pivotArea field="1" type="button" dataOnly="0" labelOnly="1" outline="0" axis="axisRow" fieldPosition="0"/>
    </format>
    <format dxfId="29540">
      <pivotArea field="4" type="button" dataOnly="0" labelOnly="1" outline="0" axis="axisPage" fieldPosition="0"/>
    </format>
    <format dxfId="29539">
      <pivotArea field="3" type="button" dataOnly="0" labelOnly="1" outline="0" axis="axisPage" fieldPosition="2"/>
    </format>
    <format dxfId="29538">
      <pivotArea outline="0" collapsedLevelsAreSubtotals="1" fieldPosition="0"/>
    </format>
    <format dxfId="29537">
      <pivotArea dataOnly="0" labelOnly="1" outline="0" axis="axisValues" fieldPosition="0"/>
    </format>
    <format dxfId="29536">
      <pivotArea field="4" type="button" dataOnly="0" labelOnly="1" outline="0" axis="axisPage" fieldPosition="0"/>
    </format>
    <format dxfId="2953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534">
      <pivotArea field="3" type="button" dataOnly="0" labelOnly="1" outline="0" axis="axisPage" fieldPosition="2"/>
    </format>
    <format dxfId="2953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532">
      <pivotArea field="5" type="button" dataOnly="0" labelOnly="1" outline="0" axis="axisPage" fieldPosition="1"/>
    </format>
    <format dxfId="29531">
      <pivotArea type="all" dataOnly="0" outline="0" fieldPosition="0"/>
    </format>
    <format dxfId="29530">
      <pivotArea field="1" type="button" dataOnly="0" labelOnly="1" outline="0" axis="axisRow" fieldPosition="0"/>
    </format>
    <format dxfId="2952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E9F0C-AE56-4DF9-A67F-DA8217A9E152}" name="PivotTable10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D13:AE20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7">
    <i>
      <x v="64"/>
    </i>
    <i>
      <x v="61"/>
    </i>
    <i>
      <x v="16"/>
    </i>
    <i>
      <x v="13"/>
    </i>
    <i>
      <x v="91"/>
    </i>
    <i>
      <x v="33"/>
    </i>
    <i>
      <x v="21"/>
    </i>
  </rowItems>
  <colItems count="1">
    <i/>
  </colItems>
  <pageFields count="3">
    <pageField fld="4" item="36" hier="-1"/>
    <pageField fld="5" hier="-1"/>
    <pageField fld="3" item="5" hier="-1"/>
  </pageFields>
  <dataFields count="1">
    <dataField name="Body " fld="2" baseField="1" baseItem="24"/>
  </dataFields>
  <formats count="13">
    <format dxfId="29554">
      <pivotArea field="1" type="button" dataOnly="0" labelOnly="1" outline="0" axis="axisRow" fieldPosition="0"/>
    </format>
    <format dxfId="29553">
      <pivotArea field="4" type="button" dataOnly="0" labelOnly="1" outline="0" axis="axisPage" fieldPosition="0"/>
    </format>
    <format dxfId="29552">
      <pivotArea field="3" type="button" dataOnly="0" labelOnly="1" outline="0" axis="axisPage" fieldPosition="2"/>
    </format>
    <format dxfId="29551">
      <pivotArea outline="0" collapsedLevelsAreSubtotals="1" fieldPosition="0"/>
    </format>
    <format dxfId="29550">
      <pivotArea dataOnly="0" labelOnly="1" outline="0" axis="axisValues" fieldPosition="0"/>
    </format>
    <format dxfId="29549">
      <pivotArea field="4" type="button" dataOnly="0" labelOnly="1" outline="0" axis="axisPage" fieldPosition="0"/>
    </format>
    <format dxfId="2954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547">
      <pivotArea field="3" type="button" dataOnly="0" labelOnly="1" outline="0" axis="axisPage" fieldPosition="2"/>
    </format>
    <format dxfId="2954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545">
      <pivotArea field="5" type="button" dataOnly="0" labelOnly="1" outline="0" axis="axisPage" fieldPosition="1"/>
    </format>
    <format dxfId="29544">
      <pivotArea type="all" dataOnly="0" outline="0" fieldPosition="0"/>
    </format>
    <format dxfId="29543">
      <pivotArea field="1" type="button" dataOnly="0" labelOnly="1" outline="0" axis="axisRow" fieldPosition="0"/>
    </format>
    <format dxfId="2954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02D02D-841F-4550-9FE1-430921C52620}" name="PivotTable10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R13:B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hier="-1"/>
    <pageField fld="3" item="15" hier="-1"/>
  </pageFields>
  <dataFields count="1">
    <dataField name="Body " fld="2" baseField="1" baseItem="24"/>
  </dataFields>
  <formats count="13">
    <format dxfId="29567">
      <pivotArea field="1" type="button" dataOnly="0" labelOnly="1" outline="0" axis="axisRow" fieldPosition="0"/>
    </format>
    <format dxfId="29566">
      <pivotArea field="4" type="button" dataOnly="0" labelOnly="1" outline="0" axis="axisPage" fieldPosition="0"/>
    </format>
    <format dxfId="29565">
      <pivotArea field="3" type="button" dataOnly="0" labelOnly="1" outline="0" axis="axisPage" fieldPosition="2"/>
    </format>
    <format dxfId="29564">
      <pivotArea outline="0" collapsedLevelsAreSubtotals="1" fieldPosition="0"/>
    </format>
    <format dxfId="29563">
      <pivotArea dataOnly="0" labelOnly="1" outline="0" axis="axisValues" fieldPosition="0"/>
    </format>
    <format dxfId="29562">
      <pivotArea field="4" type="button" dataOnly="0" labelOnly="1" outline="0" axis="axisPage" fieldPosition="0"/>
    </format>
    <format dxfId="2956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560">
      <pivotArea field="3" type="button" dataOnly="0" labelOnly="1" outline="0" axis="axisPage" fieldPosition="2"/>
    </format>
    <format dxfId="2955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558">
      <pivotArea field="5" type="button" dataOnly="0" labelOnly="1" outline="0" axis="axisPage" fieldPosition="1"/>
    </format>
    <format dxfId="29557">
      <pivotArea type="all" dataOnly="0" outline="0" fieldPosition="0"/>
    </format>
    <format dxfId="29556">
      <pivotArea field="1" type="button" dataOnly="0" labelOnly="1" outline="0" axis="axisRow" fieldPosition="0"/>
    </format>
    <format dxfId="2955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B473A3-B303-470E-B160-916942911E0F}" name="PivotTable11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H13:A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hier="-1"/>
    <pageField fld="3" item="6" hier="-1"/>
  </pageFields>
  <dataFields count="1">
    <dataField name="Body " fld="2" baseField="1" baseItem="24"/>
  </dataFields>
  <formats count="13">
    <format dxfId="29580">
      <pivotArea field="1" type="button" dataOnly="0" labelOnly="1" outline="0" axis="axisRow" fieldPosition="0"/>
    </format>
    <format dxfId="29579">
      <pivotArea field="4" type="button" dataOnly="0" labelOnly="1" outline="0" axis="axisPage" fieldPosition="0"/>
    </format>
    <format dxfId="29578">
      <pivotArea field="3" type="button" dataOnly="0" labelOnly="1" outline="0" axis="axisPage" fieldPosition="2"/>
    </format>
    <format dxfId="29577">
      <pivotArea outline="0" collapsedLevelsAreSubtotals="1" fieldPosition="0"/>
    </format>
    <format dxfId="29576">
      <pivotArea dataOnly="0" labelOnly="1" outline="0" axis="axisValues" fieldPosition="0"/>
    </format>
    <format dxfId="29575">
      <pivotArea field="4" type="button" dataOnly="0" labelOnly="1" outline="0" axis="axisPage" fieldPosition="0"/>
    </format>
    <format dxfId="2957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573">
      <pivotArea field="3" type="button" dataOnly="0" labelOnly="1" outline="0" axis="axisPage" fieldPosition="2"/>
    </format>
    <format dxfId="2957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571">
      <pivotArea field="5" type="button" dataOnly="0" labelOnly="1" outline="0" axis="axisPage" fieldPosition="1"/>
    </format>
    <format dxfId="29570">
      <pivotArea type="all" dataOnly="0" outline="0" fieldPosition="0"/>
    </format>
    <format dxfId="29569">
      <pivotArea field="1" type="button" dataOnly="0" labelOnly="1" outline="0" axis="axisRow" fieldPosition="0"/>
    </format>
    <format dxfId="2956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FA125F-F0B9-4A05-A7D5-2E8B819669FE}" name="PivotTable12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Z13:AA25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12">
    <i>
      <x v="64"/>
    </i>
    <i>
      <x v="2"/>
    </i>
    <i>
      <x v="16"/>
    </i>
    <i>
      <x v="28"/>
    </i>
    <i>
      <x v="13"/>
    </i>
    <i>
      <x v="20"/>
    </i>
    <i>
      <x v="61"/>
    </i>
    <i>
      <x v="12"/>
    </i>
    <i>
      <x v="82"/>
    </i>
    <i>
      <x v="29"/>
    </i>
    <i>
      <x v="19"/>
    </i>
    <i>
      <x v="57"/>
    </i>
  </rowItems>
  <colItems count="1">
    <i/>
  </colItems>
  <pageFields count="3">
    <pageField fld="4" item="36" hier="-1"/>
    <pageField fld="5" hier="-1"/>
    <pageField fld="3" item="4" hier="-1"/>
  </pageFields>
  <dataFields count="1">
    <dataField name="Body " fld="2" baseField="1" baseItem="24"/>
  </dataFields>
  <formats count="13">
    <format dxfId="29593">
      <pivotArea field="1" type="button" dataOnly="0" labelOnly="1" outline="0" axis="axisRow" fieldPosition="0"/>
    </format>
    <format dxfId="29592">
      <pivotArea field="4" type="button" dataOnly="0" labelOnly="1" outline="0" axis="axisPage" fieldPosition="0"/>
    </format>
    <format dxfId="29591">
      <pivotArea field="3" type="button" dataOnly="0" labelOnly="1" outline="0" axis="axisPage" fieldPosition="2"/>
    </format>
    <format dxfId="29590">
      <pivotArea outline="0" collapsedLevelsAreSubtotals="1" fieldPosition="0"/>
    </format>
    <format dxfId="29589">
      <pivotArea dataOnly="0" labelOnly="1" outline="0" axis="axisValues" fieldPosition="0"/>
    </format>
    <format dxfId="29588">
      <pivotArea field="4" type="button" dataOnly="0" labelOnly="1" outline="0" axis="axisPage" fieldPosition="0"/>
    </format>
    <format dxfId="2958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586">
      <pivotArea field="3" type="button" dataOnly="0" labelOnly="1" outline="0" axis="axisPage" fieldPosition="2"/>
    </format>
    <format dxfId="2958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584">
      <pivotArea field="5" type="button" dataOnly="0" labelOnly="1" outline="0" axis="axisPage" fieldPosition="1"/>
    </format>
    <format dxfId="29583">
      <pivotArea type="all" dataOnly="0" outline="0" fieldPosition="0"/>
    </format>
    <format dxfId="29582">
      <pivotArea field="1" type="button" dataOnly="0" labelOnly="1" outline="0" axis="axisRow" fieldPosition="0"/>
    </format>
    <format dxfId="2958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0DD60C-0259-4257-B4C4-C0ADBA0A7CAC}" name="PivotTable12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N13:O22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h="1" x="9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h="1" x="8"/>
        <item h="1" m="1" x="32"/>
        <item x="4"/>
        <item h="1" m="1" x="14"/>
        <item x="6"/>
        <item h="1"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9">
    <i>
      <x v="28"/>
    </i>
    <i>
      <x v="13"/>
    </i>
    <i>
      <x v="43"/>
    </i>
    <i>
      <x v="8"/>
    </i>
    <i>
      <x v="57"/>
    </i>
    <i>
      <x v="53"/>
    </i>
    <i>
      <x v="21"/>
    </i>
    <i>
      <x v="52"/>
    </i>
    <i>
      <x v="19"/>
    </i>
  </rowItems>
  <colItems count="1">
    <i/>
  </colItems>
  <pageFields count="3">
    <pageField fld="4" item="36" hier="-1"/>
    <pageField fld="5" hier="-1"/>
    <pageField fld="3" item="1" hier="-1"/>
  </pageFields>
  <dataFields count="1">
    <dataField name="Body " fld="2" baseField="1" baseItem="24"/>
  </dataFields>
  <formats count="14">
    <format dxfId="29607">
      <pivotArea field="1" type="button" dataOnly="0" labelOnly="1" outline="0" axis="axisRow" fieldPosition="0"/>
    </format>
    <format dxfId="29606">
      <pivotArea field="4" type="button" dataOnly="0" labelOnly="1" outline="0" axis="axisPage" fieldPosition="0"/>
    </format>
    <format dxfId="29605">
      <pivotArea field="3" type="button" dataOnly="0" labelOnly="1" outline="0" axis="axisPage" fieldPosition="2"/>
    </format>
    <format dxfId="29604">
      <pivotArea outline="0" collapsedLevelsAreSubtotals="1" fieldPosition="0"/>
    </format>
    <format dxfId="29603">
      <pivotArea dataOnly="0" labelOnly="1" outline="0" axis="axisValues" fieldPosition="0"/>
    </format>
    <format dxfId="29602">
      <pivotArea field="4" type="button" dataOnly="0" labelOnly="1" outline="0" axis="axisPage" fieldPosition="0"/>
    </format>
    <format dxfId="2960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600">
      <pivotArea field="3" type="button" dataOnly="0" labelOnly="1" outline="0" axis="axisPage" fieldPosition="2"/>
    </format>
    <format dxfId="2959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598">
      <pivotArea field="5" type="button" dataOnly="0" labelOnly="1" outline="0" axis="axisPage" fieldPosition="1"/>
    </format>
    <format dxfId="29597">
      <pivotArea type="all" dataOnly="0" outline="0" fieldPosition="0"/>
    </format>
    <format dxfId="29596">
      <pivotArea outline="0" collapsedLevelsAreSubtotals="1" fieldPosition="0"/>
    </format>
    <format dxfId="29595">
      <pivotArea field="1" type="button" dataOnly="0" labelOnly="1" outline="0" axis="axisRow" fieldPosition="0"/>
    </format>
    <format dxfId="2959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EB34CC-6758-40B9-ABAB-9EF699014446}" name="PivotTable10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J13:D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hier="-1"/>
    <pageField fld="3" item="26" hier="-1"/>
  </pageFields>
  <dataFields count="1">
    <dataField name="Body " fld="2" baseField="1" baseItem="24"/>
  </dataFields>
  <formats count="13">
    <format dxfId="29620">
      <pivotArea field="1" type="button" dataOnly="0" labelOnly="1" outline="0" axis="axisRow" fieldPosition="0"/>
    </format>
    <format dxfId="29619">
      <pivotArea field="4" type="button" dataOnly="0" labelOnly="1" outline="0" axis="axisPage" fieldPosition="0"/>
    </format>
    <format dxfId="29618">
      <pivotArea field="3" type="button" dataOnly="0" labelOnly="1" outline="0" axis="axisPage" fieldPosition="2"/>
    </format>
    <format dxfId="29617">
      <pivotArea outline="0" collapsedLevelsAreSubtotals="1" fieldPosition="0"/>
    </format>
    <format dxfId="29616">
      <pivotArea dataOnly="0" labelOnly="1" outline="0" axis="axisValues" fieldPosition="0"/>
    </format>
    <format dxfId="29615">
      <pivotArea field="4" type="button" dataOnly="0" labelOnly="1" outline="0" axis="axisPage" fieldPosition="0"/>
    </format>
    <format dxfId="2961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613">
      <pivotArea field="3" type="button" dataOnly="0" labelOnly="1" outline="0" axis="axisPage" fieldPosition="2"/>
    </format>
    <format dxfId="2961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611">
      <pivotArea field="5" type="button" dataOnly="0" labelOnly="1" outline="0" axis="axisPage" fieldPosition="1"/>
    </format>
    <format dxfId="29610">
      <pivotArea type="all" dataOnly="0" outline="0" fieldPosition="0"/>
    </format>
    <format dxfId="29609">
      <pivotArea field="1" type="button" dataOnly="0" labelOnly="1" outline="0" axis="axisRow" fieldPosition="0"/>
    </format>
    <format dxfId="2960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17DD82-BF24-433C-A263-3DC8B61ADC0B}" name="PivotTable12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V13:W19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6">
    <i>
      <x v="28"/>
    </i>
    <i>
      <x v="43"/>
    </i>
    <i>
      <x v="14"/>
    </i>
    <i>
      <x v="13"/>
    </i>
    <i>
      <x v="33"/>
    </i>
    <i>
      <x v="19"/>
    </i>
  </rowItems>
  <colItems count="1">
    <i/>
  </colItems>
  <pageFields count="3">
    <pageField fld="4" item="36" hier="-1"/>
    <pageField fld="5" hier="-1"/>
    <pageField fld="3" item="3" hier="-1"/>
  </pageFields>
  <dataFields count="1">
    <dataField name="Body " fld="2" baseField="1" baseItem="24"/>
  </dataFields>
  <formats count="13">
    <format dxfId="29633">
      <pivotArea field="1" type="button" dataOnly="0" labelOnly="1" outline="0" axis="axisRow" fieldPosition="0"/>
    </format>
    <format dxfId="29632">
      <pivotArea field="4" type="button" dataOnly="0" labelOnly="1" outline="0" axis="axisPage" fieldPosition="0"/>
    </format>
    <format dxfId="29631">
      <pivotArea field="3" type="button" dataOnly="0" labelOnly="1" outline="0" axis="axisPage" fieldPosition="2"/>
    </format>
    <format dxfId="29630">
      <pivotArea outline="0" collapsedLevelsAreSubtotals="1" fieldPosition="0"/>
    </format>
    <format dxfId="29629">
      <pivotArea dataOnly="0" labelOnly="1" outline="0" axis="axisValues" fieldPosition="0"/>
    </format>
    <format dxfId="29628">
      <pivotArea field="4" type="button" dataOnly="0" labelOnly="1" outline="0" axis="axisPage" fieldPosition="0"/>
    </format>
    <format dxfId="2962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626">
      <pivotArea field="3" type="button" dataOnly="0" labelOnly="1" outline="0" axis="axisPage" fieldPosition="2"/>
    </format>
    <format dxfId="2962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624">
      <pivotArea field="5" type="button" dataOnly="0" labelOnly="1" outline="0" axis="axisPage" fieldPosition="1"/>
    </format>
    <format dxfId="29623">
      <pivotArea type="all" dataOnly="0" outline="0" fieldPosition="0"/>
    </format>
    <format dxfId="29622">
      <pivotArea field="1" type="button" dataOnly="0" labelOnly="1" outline="0" axis="axisRow" fieldPosition="0"/>
    </format>
    <format dxfId="2962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802F29-EA67-4563-93D4-09D60E705E54}" name="PivotTable12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H13:C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hier="-1"/>
    <pageField fld="3" item="19" hier="-1"/>
  </pageFields>
  <dataFields count="1">
    <dataField name="Body " fld="2" baseField="1" baseItem="24"/>
  </dataFields>
  <formats count="13">
    <format dxfId="29646">
      <pivotArea field="1" type="button" dataOnly="0" labelOnly="1" outline="0" axis="axisRow" fieldPosition="0"/>
    </format>
    <format dxfId="29645">
      <pivotArea field="4" type="button" dataOnly="0" labelOnly="1" outline="0" axis="axisPage" fieldPosition="0"/>
    </format>
    <format dxfId="29644">
      <pivotArea field="3" type="button" dataOnly="0" labelOnly="1" outline="0" axis="axisPage" fieldPosition="2"/>
    </format>
    <format dxfId="29643">
      <pivotArea outline="0" collapsedLevelsAreSubtotals="1" fieldPosition="0"/>
    </format>
    <format dxfId="29642">
      <pivotArea dataOnly="0" labelOnly="1" outline="0" axis="axisValues" fieldPosition="0"/>
    </format>
    <format dxfId="29641">
      <pivotArea field="4" type="button" dataOnly="0" labelOnly="1" outline="0" axis="axisPage" fieldPosition="0"/>
    </format>
    <format dxfId="2964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639">
      <pivotArea field="3" type="button" dataOnly="0" labelOnly="1" outline="0" axis="axisPage" fieldPosition="2"/>
    </format>
    <format dxfId="2963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637">
      <pivotArea field="5" type="button" dataOnly="0" labelOnly="1" outline="0" axis="axisPage" fieldPosition="1"/>
    </format>
    <format dxfId="29636">
      <pivotArea type="all" dataOnly="0" outline="0" fieldPosition="0"/>
    </format>
    <format dxfId="29635">
      <pivotArea field="1" type="button" dataOnly="0" labelOnly="1" outline="0" axis="axisRow" fieldPosition="0"/>
    </format>
    <format dxfId="2963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DD67C9-D9BF-4952-B4D3-45ABBA92A646}" name="PivotTable10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Z13:C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hier="-1"/>
    <pageField fld="3" item="17" hier="-1"/>
  </pageFields>
  <dataFields count="1">
    <dataField name="Body " fld="2" baseField="1" baseItem="24"/>
  </dataFields>
  <formats count="13">
    <format dxfId="29659">
      <pivotArea field="1" type="button" dataOnly="0" labelOnly="1" outline="0" axis="axisRow" fieldPosition="0"/>
    </format>
    <format dxfId="29658">
      <pivotArea field="4" type="button" dataOnly="0" labelOnly="1" outline="0" axis="axisPage" fieldPosition="0"/>
    </format>
    <format dxfId="29657">
      <pivotArea field="3" type="button" dataOnly="0" labelOnly="1" outline="0" axis="axisPage" fieldPosition="2"/>
    </format>
    <format dxfId="29656">
      <pivotArea outline="0" collapsedLevelsAreSubtotals="1" fieldPosition="0"/>
    </format>
    <format dxfId="29655">
      <pivotArea dataOnly="0" labelOnly="1" outline="0" axis="axisValues" fieldPosition="0"/>
    </format>
    <format dxfId="29654">
      <pivotArea field="4" type="button" dataOnly="0" labelOnly="1" outline="0" axis="axisPage" fieldPosition="0"/>
    </format>
    <format dxfId="2965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652">
      <pivotArea field="3" type="button" dataOnly="0" labelOnly="1" outline="0" axis="axisPage" fieldPosition="2"/>
    </format>
    <format dxfId="2965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650">
      <pivotArea field="5" type="button" dataOnly="0" labelOnly="1" outline="0" axis="axisPage" fieldPosition="1"/>
    </format>
    <format dxfId="29649">
      <pivotArea type="all" dataOnly="0" outline="0" fieldPosition="0"/>
    </format>
    <format dxfId="29648">
      <pivotArea field="1" type="button" dataOnly="0" labelOnly="1" outline="0" axis="axisRow" fieldPosition="0"/>
    </format>
    <format dxfId="2964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A180DE-F337-4FDD-B19F-4AC33E76FE02}" name="PivotTable10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P13:A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hier="-1"/>
    <pageField fld="3" item="8" hier="-1"/>
  </pageFields>
  <dataFields count="1">
    <dataField name="Body " fld="2" baseField="1" baseItem="24"/>
  </dataFields>
  <formats count="13">
    <format dxfId="29672">
      <pivotArea field="1" type="button" dataOnly="0" labelOnly="1" outline="0" axis="axisRow" fieldPosition="0"/>
    </format>
    <format dxfId="29671">
      <pivotArea field="4" type="button" dataOnly="0" labelOnly="1" outline="0" axis="axisPage" fieldPosition="0"/>
    </format>
    <format dxfId="29670">
      <pivotArea field="3" type="button" dataOnly="0" labelOnly="1" outline="0" axis="axisPage" fieldPosition="2"/>
    </format>
    <format dxfId="29669">
      <pivotArea outline="0" collapsedLevelsAreSubtotals="1" fieldPosition="0"/>
    </format>
    <format dxfId="29668">
      <pivotArea dataOnly="0" labelOnly="1" outline="0" axis="axisValues" fieldPosition="0"/>
    </format>
    <format dxfId="29667">
      <pivotArea field="4" type="button" dataOnly="0" labelOnly="1" outline="0" axis="axisPage" fieldPosition="0"/>
    </format>
    <format dxfId="2966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665">
      <pivotArea field="3" type="button" dataOnly="0" labelOnly="1" outline="0" axis="axisPage" fieldPosition="2"/>
    </format>
    <format dxfId="2966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663">
      <pivotArea field="5" type="button" dataOnly="0" labelOnly="1" outline="0" axis="axisPage" fieldPosition="1"/>
    </format>
    <format dxfId="29662">
      <pivotArea type="all" dataOnly="0" outline="0" fieldPosition="0"/>
    </format>
    <format dxfId="29661">
      <pivotArea field="1" type="button" dataOnly="0" labelOnly="1" outline="0" axis="axisRow" fieldPosition="0"/>
    </format>
    <format dxfId="2966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AE6E29-1B3B-46AB-87E5-C2C3D8337DAB}" name="PivotTable10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F13:D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n="de"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hier="-1"/>
    <pageField fld="3" item="25" hier="-1"/>
  </pageFields>
  <dataFields count="1">
    <dataField name="Body " fld="2" baseField="1" baseItem="24"/>
  </dataFields>
  <formats count="13">
    <format dxfId="29685">
      <pivotArea field="1" type="button" dataOnly="0" labelOnly="1" outline="0" axis="axisRow" fieldPosition="0"/>
    </format>
    <format dxfId="29684">
      <pivotArea field="4" type="button" dataOnly="0" labelOnly="1" outline="0" axis="axisPage" fieldPosition="0"/>
    </format>
    <format dxfId="29683">
      <pivotArea field="3" type="button" dataOnly="0" labelOnly="1" outline="0" axis="axisPage" fieldPosition="2"/>
    </format>
    <format dxfId="29682">
      <pivotArea outline="0" collapsedLevelsAreSubtotals="1" fieldPosition="0"/>
    </format>
    <format dxfId="29681">
      <pivotArea dataOnly="0" labelOnly="1" outline="0" axis="axisValues" fieldPosition="0"/>
    </format>
    <format dxfId="29680">
      <pivotArea field="4" type="button" dataOnly="0" labelOnly="1" outline="0" axis="axisPage" fieldPosition="0"/>
    </format>
    <format dxfId="2967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678">
      <pivotArea field="3" type="button" dataOnly="0" labelOnly="1" outline="0" axis="axisPage" fieldPosition="2"/>
    </format>
    <format dxfId="2967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676">
      <pivotArea field="5" type="button" dataOnly="0" labelOnly="1" outline="0" axis="axisPage" fieldPosition="1"/>
    </format>
    <format dxfId="29675">
      <pivotArea type="all" dataOnly="0" outline="0" fieldPosition="0"/>
    </format>
    <format dxfId="29674">
      <pivotArea field="1" type="button" dataOnly="0" labelOnly="1" outline="0" axis="axisRow" fieldPosition="0"/>
    </format>
    <format dxfId="2967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0F96ED-337F-4661-87B2-AAA8BB8697A2}" name="PivotTable11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T13:A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hier="-1"/>
    <pageField fld="3" item="9" hier="-1"/>
  </pageFields>
  <dataFields count="1">
    <dataField name="Body " fld="2" baseField="1" baseItem="24"/>
  </dataFields>
  <formats count="13">
    <format dxfId="29698">
      <pivotArea field="1" type="button" dataOnly="0" labelOnly="1" outline="0" axis="axisRow" fieldPosition="0"/>
    </format>
    <format dxfId="29697">
      <pivotArea field="4" type="button" dataOnly="0" labelOnly="1" outline="0" axis="axisPage" fieldPosition="0"/>
    </format>
    <format dxfId="29696">
      <pivotArea field="3" type="button" dataOnly="0" labelOnly="1" outline="0" axis="axisPage" fieldPosition="2"/>
    </format>
    <format dxfId="29695">
      <pivotArea outline="0" collapsedLevelsAreSubtotals="1" fieldPosition="0"/>
    </format>
    <format dxfId="29694">
      <pivotArea dataOnly="0" labelOnly="1" outline="0" axis="axisValues" fieldPosition="0"/>
    </format>
    <format dxfId="29693">
      <pivotArea field="4" type="button" dataOnly="0" labelOnly="1" outline="0" axis="axisPage" fieldPosition="0"/>
    </format>
    <format dxfId="2969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691">
      <pivotArea field="3" type="button" dataOnly="0" labelOnly="1" outline="0" axis="axisPage" fieldPosition="2"/>
    </format>
    <format dxfId="2969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689">
      <pivotArea field="5" type="button" dataOnly="0" labelOnly="1" outline="0" axis="axisPage" fieldPosition="1"/>
    </format>
    <format dxfId="29688">
      <pivotArea type="all" dataOnly="0" outline="0" fieldPosition="0"/>
    </format>
    <format dxfId="29687">
      <pivotArea field="1" type="button" dataOnly="0" labelOnly="1" outline="0" axis="axisRow" fieldPosition="0"/>
    </format>
    <format dxfId="2968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E5196F-9A57-4D6D-973A-7CD0D8E28586}" name="PivotTable11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R13:S18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5">
    <i>
      <x v="64"/>
    </i>
    <i>
      <x v="61"/>
    </i>
    <i>
      <x v="20"/>
    </i>
    <i>
      <x v="13"/>
    </i>
    <i>
      <x v="33"/>
    </i>
  </rowItems>
  <colItems count="1">
    <i/>
  </colItems>
  <pageFields count="3">
    <pageField fld="4" item="36" hier="-1"/>
    <pageField fld="5" hier="-1"/>
    <pageField fld="3" item="2" hier="-1"/>
  </pageFields>
  <dataFields count="1">
    <dataField name="Body " fld="2" baseField="1" baseItem="24"/>
  </dataFields>
  <formats count="13">
    <format dxfId="29711">
      <pivotArea field="1" type="button" dataOnly="0" labelOnly="1" outline="0" axis="axisRow" fieldPosition="0"/>
    </format>
    <format dxfId="29710">
      <pivotArea field="4" type="button" dataOnly="0" labelOnly="1" outline="0" axis="axisPage" fieldPosition="0"/>
    </format>
    <format dxfId="29709">
      <pivotArea field="3" type="button" dataOnly="0" labelOnly="1" outline="0" axis="axisPage" fieldPosition="2"/>
    </format>
    <format dxfId="29708">
      <pivotArea outline="0" collapsedLevelsAreSubtotals="1" fieldPosition="0"/>
    </format>
    <format dxfId="29707">
      <pivotArea dataOnly="0" labelOnly="1" outline="0" axis="axisValues" fieldPosition="0"/>
    </format>
    <format dxfId="29706">
      <pivotArea field="4" type="button" dataOnly="0" labelOnly="1" outline="0" axis="axisPage" fieldPosition="0"/>
    </format>
    <format dxfId="2970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704">
      <pivotArea field="3" type="button" dataOnly="0" labelOnly="1" outline="0" axis="axisPage" fieldPosition="2"/>
    </format>
    <format dxfId="2970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702">
      <pivotArea field="5" type="button" dataOnly="0" labelOnly="1" outline="0" axis="axisPage" fieldPosition="1"/>
    </format>
    <format dxfId="29701">
      <pivotArea type="all" dataOnly="0" outline="0" fieldPosition="0"/>
    </format>
    <format dxfId="29700">
      <pivotArea field="1" type="button" dataOnly="0" labelOnly="1" outline="0" axis="axisRow" fieldPosition="0"/>
    </format>
    <format dxfId="2969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515619-7F1A-4803-90D1-94F63F13BB14}" name="PivotTable12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L13:C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hier="-1"/>
    <pageField fld="3" item="20" hier="-1"/>
  </pageFields>
  <dataFields count="1">
    <dataField name="Body " fld="2" baseField="1" baseItem="24"/>
  </dataFields>
  <formats count="13">
    <format dxfId="29724">
      <pivotArea field="1" type="button" dataOnly="0" labelOnly="1" outline="0" axis="axisRow" fieldPosition="0"/>
    </format>
    <format dxfId="29723">
      <pivotArea field="4" type="button" dataOnly="0" labelOnly="1" outline="0" axis="axisPage" fieldPosition="0"/>
    </format>
    <format dxfId="29722">
      <pivotArea field="3" type="button" dataOnly="0" labelOnly="1" outline="0" axis="axisPage" fieldPosition="2"/>
    </format>
    <format dxfId="29721">
      <pivotArea outline="0" collapsedLevelsAreSubtotals="1" fieldPosition="0"/>
    </format>
    <format dxfId="29720">
      <pivotArea dataOnly="0" labelOnly="1" outline="0" axis="axisValues" fieldPosition="0"/>
    </format>
    <format dxfId="29719">
      <pivotArea field="4" type="button" dataOnly="0" labelOnly="1" outline="0" axis="axisPage" fieldPosition="0"/>
    </format>
    <format dxfId="2971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717">
      <pivotArea field="3" type="button" dataOnly="0" labelOnly="1" outline="0" axis="axisPage" fieldPosition="2"/>
    </format>
    <format dxfId="2971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715">
      <pivotArea field="5" type="button" dataOnly="0" labelOnly="1" outline="0" axis="axisPage" fieldPosition="1"/>
    </format>
    <format dxfId="29714">
      <pivotArea type="all" dataOnly="0" outline="0" fieldPosition="0"/>
    </format>
    <format dxfId="29713">
      <pivotArea field="1" type="button" dataOnly="0" labelOnly="1" outline="0" axis="axisRow" fieldPosition="0"/>
    </format>
    <format dxfId="2971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59FD9A-8BBA-4FFC-BEC7-68EA58EFE6D8}" name="PivotTable12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J13:B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hier="-1"/>
    <pageField fld="3" item="13" hier="-1"/>
  </pageFields>
  <dataFields count="1">
    <dataField name="Body " fld="2" baseField="1" baseItem="24"/>
  </dataFields>
  <formats count="13">
    <format dxfId="29737">
      <pivotArea field="1" type="button" dataOnly="0" labelOnly="1" outline="0" axis="axisRow" fieldPosition="0"/>
    </format>
    <format dxfId="29736">
      <pivotArea field="4" type="button" dataOnly="0" labelOnly="1" outline="0" axis="axisPage" fieldPosition="0"/>
    </format>
    <format dxfId="29735">
      <pivotArea field="3" type="button" dataOnly="0" labelOnly="1" outline="0" axis="axisPage" fieldPosition="2"/>
    </format>
    <format dxfId="29734">
      <pivotArea outline="0" collapsedLevelsAreSubtotals="1" fieldPosition="0"/>
    </format>
    <format dxfId="29733">
      <pivotArea dataOnly="0" labelOnly="1" outline="0" axis="axisValues" fieldPosition="0"/>
    </format>
    <format dxfId="29732">
      <pivotArea field="4" type="button" dataOnly="0" labelOnly="1" outline="0" axis="axisPage" fieldPosition="0"/>
    </format>
    <format dxfId="2973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730">
      <pivotArea field="3" type="button" dataOnly="0" labelOnly="1" outline="0" axis="axisPage" fieldPosition="2"/>
    </format>
    <format dxfId="2972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728">
      <pivotArea field="5" type="button" dataOnly="0" labelOnly="1" outline="0" axis="axisPage" fieldPosition="1"/>
    </format>
    <format dxfId="29727">
      <pivotArea type="all" dataOnly="0" outline="0" fieldPosition="0"/>
    </format>
    <format dxfId="29726">
      <pivotArea field="1" type="button" dataOnly="0" labelOnly="1" outline="0" axis="axisRow" fieldPosition="0"/>
    </format>
    <format dxfId="2972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2893F3-474B-4956-B6F4-E102D3BF5DF0}" name="PivotTable10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D13:CE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hier="-1"/>
    <pageField fld="3" item="18" hier="-1"/>
  </pageFields>
  <dataFields count="1">
    <dataField name="Body " fld="2" baseField="1" baseItem="24"/>
  </dataFields>
  <formats count="13">
    <format dxfId="29750">
      <pivotArea field="1" type="button" dataOnly="0" labelOnly="1" outline="0" axis="axisRow" fieldPosition="0"/>
    </format>
    <format dxfId="29749">
      <pivotArea field="4" type="button" dataOnly="0" labelOnly="1" outline="0" axis="axisPage" fieldPosition="0"/>
    </format>
    <format dxfId="29748">
      <pivotArea field="3" type="button" dataOnly="0" labelOnly="1" outline="0" axis="axisPage" fieldPosition="2"/>
    </format>
    <format dxfId="29747">
      <pivotArea outline="0" collapsedLevelsAreSubtotals="1" fieldPosition="0"/>
    </format>
    <format dxfId="29746">
      <pivotArea dataOnly="0" labelOnly="1" outline="0" axis="axisValues" fieldPosition="0"/>
    </format>
    <format dxfId="29745">
      <pivotArea field="4" type="button" dataOnly="0" labelOnly="1" outline="0" axis="axisPage" fieldPosition="0"/>
    </format>
    <format dxfId="2974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743">
      <pivotArea field="3" type="button" dataOnly="0" labelOnly="1" outline="0" axis="axisPage" fieldPosition="2"/>
    </format>
    <format dxfId="2974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741">
      <pivotArea field="5" type="button" dataOnly="0" labelOnly="1" outline="0" axis="axisPage" fieldPosition="1"/>
    </format>
    <format dxfId="29740">
      <pivotArea type="all" dataOnly="0" outline="0" fieldPosition="0"/>
    </format>
    <format dxfId="29739">
      <pivotArea field="1" type="button" dataOnly="0" labelOnly="1" outline="0" axis="axisRow" fieldPosition="0"/>
    </format>
    <format dxfId="2973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A5D385-B973-4760-922E-F64C67E96523}" name="PivotTable11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Z13:E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hier="-1"/>
    <pageField fld="3" item="31" hier="-1"/>
  </pageFields>
  <dataFields count="1">
    <dataField name="Body " fld="2" baseField="1" baseItem="24"/>
  </dataFields>
  <formats count="13">
    <format dxfId="29763">
      <pivotArea field="1" type="button" dataOnly="0" labelOnly="1" outline="0" axis="axisRow" fieldPosition="0"/>
    </format>
    <format dxfId="29762">
      <pivotArea field="4" type="button" dataOnly="0" labelOnly="1" outline="0" axis="axisPage" fieldPosition="0"/>
    </format>
    <format dxfId="29761">
      <pivotArea field="3" type="button" dataOnly="0" labelOnly="1" outline="0" axis="axisPage" fieldPosition="2"/>
    </format>
    <format dxfId="29760">
      <pivotArea outline="0" collapsedLevelsAreSubtotals="1" fieldPosition="0"/>
    </format>
    <format dxfId="29759">
      <pivotArea dataOnly="0" labelOnly="1" outline="0" axis="axisValues" fieldPosition="0"/>
    </format>
    <format dxfId="29758">
      <pivotArea field="4" type="button" dataOnly="0" labelOnly="1" outline="0" axis="axisPage" fieldPosition="0"/>
    </format>
    <format dxfId="2975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756">
      <pivotArea field="3" type="button" dataOnly="0" labelOnly="1" outline="0" axis="axisPage" fieldPosition="2"/>
    </format>
    <format dxfId="2975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754">
      <pivotArea field="5" type="button" dataOnly="0" labelOnly="1" outline="0" axis="axisPage" fieldPosition="1"/>
    </format>
    <format dxfId="29753">
      <pivotArea type="all" dataOnly="0" outline="0" fieldPosition="0"/>
    </format>
    <format dxfId="29752">
      <pivotArea field="1" type="button" dataOnly="0" labelOnly="1" outline="0" axis="axisRow" fieldPosition="0"/>
    </format>
    <format dxfId="2975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1B9437-0B36-428B-B82A-720A9BF53925}" name="PivotTable11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B13:B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hier="-1"/>
    <pageField fld="3" item="11" hier="-1"/>
  </pageFields>
  <dataFields count="1">
    <dataField name="Body " fld="2" baseField="1" baseItem="24"/>
  </dataFields>
  <formats count="13">
    <format dxfId="29776">
      <pivotArea field="1" type="button" dataOnly="0" labelOnly="1" outline="0" axis="axisRow" fieldPosition="0"/>
    </format>
    <format dxfId="29775">
      <pivotArea field="4" type="button" dataOnly="0" labelOnly="1" outline="0" axis="axisPage" fieldPosition="0"/>
    </format>
    <format dxfId="29774">
      <pivotArea field="3" type="button" dataOnly="0" labelOnly="1" outline="0" axis="axisPage" fieldPosition="2"/>
    </format>
    <format dxfId="29773">
      <pivotArea outline="0" collapsedLevelsAreSubtotals="1" fieldPosition="0"/>
    </format>
    <format dxfId="29772">
      <pivotArea dataOnly="0" labelOnly="1" outline="0" axis="axisValues" fieldPosition="0"/>
    </format>
    <format dxfId="29771">
      <pivotArea field="4" type="button" dataOnly="0" labelOnly="1" outline="0" axis="axisPage" fieldPosition="0"/>
    </format>
    <format dxfId="2977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769">
      <pivotArea field="3" type="button" dataOnly="0" labelOnly="1" outline="0" axis="axisPage" fieldPosition="2"/>
    </format>
    <format dxfId="2976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767">
      <pivotArea field="5" type="button" dataOnly="0" labelOnly="1" outline="0" axis="axisPage" fieldPosition="1"/>
    </format>
    <format dxfId="29766">
      <pivotArea type="all" dataOnly="0" outline="0" fieldPosition="0"/>
    </format>
    <format dxfId="29765">
      <pivotArea field="1" type="button" dataOnly="0" labelOnly="1" outline="0" axis="axisRow" fieldPosition="0"/>
    </format>
    <format dxfId="2976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0C612F-73C9-4694-95A8-EDCA505370FD}" name="PivotTable13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L13:A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hier="-1"/>
    <pageField fld="3" item="7" hier="-1"/>
  </pageFields>
  <dataFields count="1">
    <dataField name="Body " fld="2" baseField="1" baseItem="24"/>
  </dataFields>
  <formats count="13">
    <format dxfId="29789">
      <pivotArea field="1" type="button" dataOnly="0" labelOnly="1" outline="0" axis="axisRow" fieldPosition="0"/>
    </format>
    <format dxfId="29788">
      <pivotArea field="4" type="button" dataOnly="0" labelOnly="1" outline="0" axis="axisPage" fieldPosition="0"/>
    </format>
    <format dxfId="29787">
      <pivotArea field="3" type="button" dataOnly="0" labelOnly="1" outline="0" axis="axisPage" fieldPosition="2"/>
    </format>
    <format dxfId="29786">
      <pivotArea outline="0" collapsedLevelsAreSubtotals="1" fieldPosition="0"/>
    </format>
    <format dxfId="29785">
      <pivotArea dataOnly="0" labelOnly="1" outline="0" axis="axisValues" fieldPosition="0"/>
    </format>
    <format dxfId="29784">
      <pivotArea field="4" type="button" dataOnly="0" labelOnly="1" outline="0" axis="axisPage" fieldPosition="0"/>
    </format>
    <format dxfId="2978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782">
      <pivotArea field="3" type="button" dataOnly="0" labelOnly="1" outline="0" axis="axisPage" fieldPosition="2"/>
    </format>
    <format dxfId="2978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780">
      <pivotArea field="5" type="button" dataOnly="0" labelOnly="1" outline="0" axis="axisPage" fieldPosition="1"/>
    </format>
    <format dxfId="29779">
      <pivotArea type="all" dataOnly="0" outline="0" fieldPosition="0"/>
    </format>
    <format dxfId="29778">
      <pivotArea field="1" type="button" dataOnly="0" labelOnly="1" outline="0" axis="axisRow" fieldPosition="0"/>
    </format>
    <format dxfId="2977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C3E977-8E6C-44B1-B88A-5F0E6FF10D52}" name="PivotTable11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X13:C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hier="-1"/>
    <pageField fld="3" item="23" hier="-1"/>
  </pageFields>
  <dataFields count="1">
    <dataField name="Body " fld="2" baseField="1" baseItem="24"/>
  </dataFields>
  <formats count="13">
    <format dxfId="29802">
      <pivotArea field="1" type="button" dataOnly="0" labelOnly="1" outline="0" axis="axisRow" fieldPosition="0"/>
    </format>
    <format dxfId="29801">
      <pivotArea field="4" type="button" dataOnly="0" labelOnly="1" outline="0" axis="axisPage" fieldPosition="0"/>
    </format>
    <format dxfId="29800">
      <pivotArea field="3" type="button" dataOnly="0" labelOnly="1" outline="0" axis="axisPage" fieldPosition="2"/>
    </format>
    <format dxfId="29799">
      <pivotArea outline="0" collapsedLevelsAreSubtotals="1" fieldPosition="0"/>
    </format>
    <format dxfId="29798">
      <pivotArea dataOnly="0" labelOnly="1" outline="0" axis="axisValues" fieldPosition="0"/>
    </format>
    <format dxfId="29797">
      <pivotArea field="4" type="button" dataOnly="0" labelOnly="1" outline="0" axis="axisPage" fieldPosition="0"/>
    </format>
    <format dxfId="2979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795">
      <pivotArea field="3" type="button" dataOnly="0" labelOnly="1" outline="0" axis="axisPage" fieldPosition="2"/>
    </format>
    <format dxfId="2979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793">
      <pivotArea field="5" type="button" dataOnly="0" labelOnly="1" outline="0" axis="axisPage" fieldPosition="1"/>
    </format>
    <format dxfId="29792">
      <pivotArea type="all" dataOnly="0" outline="0" fieldPosition="0"/>
    </format>
    <format dxfId="29791">
      <pivotArea field="1" type="button" dataOnly="0" labelOnly="1" outline="0" axis="axisRow" fieldPosition="0"/>
    </format>
    <format dxfId="2979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677B40-A2A1-4F86-AF5B-119E423EB139}" name="PivotTable10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P13:C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hier="-1"/>
    <pageField fld="3" item="21" hier="-1"/>
  </pageFields>
  <dataFields count="1">
    <dataField name="Body " fld="2" baseField="1" baseItem="24"/>
  </dataFields>
  <formats count="13">
    <format dxfId="29815">
      <pivotArea field="1" type="button" dataOnly="0" labelOnly="1" outline="0" axis="axisRow" fieldPosition="0"/>
    </format>
    <format dxfId="29814">
      <pivotArea field="4" type="button" dataOnly="0" labelOnly="1" outline="0" axis="axisPage" fieldPosition="0"/>
    </format>
    <format dxfId="29813">
      <pivotArea field="3" type="button" dataOnly="0" labelOnly="1" outline="0" axis="axisPage" fieldPosition="2"/>
    </format>
    <format dxfId="29812">
      <pivotArea outline="0" collapsedLevelsAreSubtotals="1" fieldPosition="0"/>
    </format>
    <format dxfId="29811">
      <pivotArea dataOnly="0" labelOnly="1" outline="0" axis="axisValues" fieldPosition="0"/>
    </format>
    <format dxfId="29810">
      <pivotArea field="4" type="button" dataOnly="0" labelOnly="1" outline="0" axis="axisPage" fieldPosition="0"/>
    </format>
    <format dxfId="2980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808">
      <pivotArea field="3" type="button" dataOnly="0" labelOnly="1" outline="0" axis="axisPage" fieldPosition="2"/>
    </format>
    <format dxfId="2980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806">
      <pivotArea field="5" type="button" dataOnly="0" labelOnly="1" outline="0" axis="axisPage" fieldPosition="1"/>
    </format>
    <format dxfId="29805">
      <pivotArea type="all" dataOnly="0" outline="0" fieldPosition="0"/>
    </format>
    <format dxfId="29804">
      <pivotArea field="1" type="button" dataOnly="0" labelOnly="1" outline="0" axis="axisRow" fieldPosition="0"/>
    </format>
    <format dxfId="2980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F03940-53D9-4F1C-BA4C-B0A9D70E9050}" name="PivotTable11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X13:A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hier="-1"/>
    <pageField fld="3" item="10" hier="-1"/>
  </pageFields>
  <dataFields count="1">
    <dataField name="Body " fld="2" baseField="1" baseItem="24"/>
  </dataFields>
  <formats count="13">
    <format dxfId="29828">
      <pivotArea field="1" type="button" dataOnly="0" labelOnly="1" outline="0" axis="axisRow" fieldPosition="0"/>
    </format>
    <format dxfId="29827">
      <pivotArea field="4" type="button" dataOnly="0" labelOnly="1" outline="0" axis="axisPage" fieldPosition="0"/>
    </format>
    <format dxfId="29826">
      <pivotArea field="3" type="button" dataOnly="0" labelOnly="1" outline="0" axis="axisPage" fieldPosition="2"/>
    </format>
    <format dxfId="29825">
      <pivotArea outline="0" collapsedLevelsAreSubtotals="1" fieldPosition="0"/>
    </format>
    <format dxfId="29824">
      <pivotArea dataOnly="0" labelOnly="1" outline="0" axis="axisValues" fieldPosition="0"/>
    </format>
    <format dxfId="29823">
      <pivotArea field="4" type="button" dataOnly="0" labelOnly="1" outline="0" axis="axisPage" fieldPosition="0"/>
    </format>
    <format dxfId="2982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821">
      <pivotArea field="3" type="button" dataOnly="0" labelOnly="1" outline="0" axis="axisPage" fieldPosition="2"/>
    </format>
    <format dxfId="2982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819">
      <pivotArea field="5" type="button" dataOnly="0" labelOnly="1" outline="0" axis="axisPage" fieldPosition="1"/>
    </format>
    <format dxfId="29818">
      <pivotArea type="all" dataOnly="0" outline="0" fieldPosition="0"/>
    </format>
    <format dxfId="29817">
      <pivotArea field="1" type="button" dataOnly="0" labelOnly="1" outline="0" axis="axisRow" fieldPosition="0"/>
    </format>
    <format dxfId="2981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C68D71-BD7A-46AE-B8B4-AD8CE86F58C4}" name="PivotTable12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F13:B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hier="-1"/>
    <pageField fld="3" item="12" hier="-1"/>
  </pageFields>
  <dataFields count="1">
    <dataField name="Body " fld="2" baseField="1" baseItem="24"/>
  </dataFields>
  <formats count="13">
    <format dxfId="29841">
      <pivotArea field="1" type="button" dataOnly="0" labelOnly="1" outline="0" axis="axisRow" fieldPosition="0"/>
    </format>
    <format dxfId="29840">
      <pivotArea field="4" type="button" dataOnly="0" labelOnly="1" outline="0" axis="axisPage" fieldPosition="0"/>
    </format>
    <format dxfId="29839">
      <pivotArea field="3" type="button" dataOnly="0" labelOnly="1" outline="0" axis="axisPage" fieldPosition="2"/>
    </format>
    <format dxfId="29838">
      <pivotArea outline="0" collapsedLevelsAreSubtotals="1" fieldPosition="0"/>
    </format>
    <format dxfId="29837">
      <pivotArea dataOnly="0" labelOnly="1" outline="0" axis="axisValues" fieldPosition="0"/>
    </format>
    <format dxfId="29836">
      <pivotArea field="4" type="button" dataOnly="0" labelOnly="1" outline="0" axis="axisPage" fieldPosition="0"/>
    </format>
    <format dxfId="2983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834">
      <pivotArea field="3" type="button" dataOnly="0" labelOnly="1" outline="0" axis="axisPage" fieldPosition="2"/>
    </format>
    <format dxfId="2983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832">
      <pivotArea field="5" type="button" dataOnly="0" labelOnly="1" outline="0" axis="axisPage" fieldPosition="1"/>
    </format>
    <format dxfId="29831">
      <pivotArea type="all" dataOnly="0" outline="0" fieldPosition="0"/>
    </format>
    <format dxfId="29830">
      <pivotArea field="1" type="button" dataOnly="0" labelOnly="1" outline="0" axis="axisRow" fieldPosition="0"/>
    </format>
    <format dxfId="2982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1B80F1-7AE3-4AA8-9EC4-CA70F82BC167}" name="PivotTable10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N13:D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hier="-1"/>
    <pageField fld="3" item="27" hier="-1"/>
  </pageFields>
  <dataFields count="1">
    <dataField name="Body " fld="2" baseField="1" baseItem="24"/>
  </dataFields>
  <formats count="13">
    <format dxfId="29854">
      <pivotArea field="1" type="button" dataOnly="0" labelOnly="1" outline="0" axis="axisRow" fieldPosition="0"/>
    </format>
    <format dxfId="29853">
      <pivotArea field="4" type="button" dataOnly="0" labelOnly="1" outline="0" axis="axisPage" fieldPosition="0"/>
    </format>
    <format dxfId="29852">
      <pivotArea field="3" type="button" dataOnly="0" labelOnly="1" outline="0" axis="axisPage" fieldPosition="2"/>
    </format>
    <format dxfId="29851">
      <pivotArea outline="0" collapsedLevelsAreSubtotals="1" fieldPosition="0"/>
    </format>
    <format dxfId="29850">
      <pivotArea dataOnly="0" labelOnly="1" outline="0" axis="axisValues" fieldPosition="0"/>
    </format>
    <format dxfId="29849">
      <pivotArea field="4" type="button" dataOnly="0" labelOnly="1" outline="0" axis="axisPage" fieldPosition="0"/>
    </format>
    <format dxfId="2984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847">
      <pivotArea field="3" type="button" dataOnly="0" labelOnly="1" outline="0" axis="axisPage" fieldPosition="2"/>
    </format>
    <format dxfId="2984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845">
      <pivotArea field="5" type="button" dataOnly="0" labelOnly="1" outline="0" axis="axisPage" fieldPosition="1"/>
    </format>
    <format dxfId="29844">
      <pivotArea type="all" dataOnly="0" outline="0" fieldPosition="0"/>
    </format>
    <format dxfId="29843">
      <pivotArea field="1" type="button" dataOnly="0" labelOnly="1" outline="0" axis="axisRow" fieldPosition="0"/>
    </format>
    <format dxfId="2984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27BD3F-37D8-43F5-84B0-2A5FD735C022}" name="PivotTable12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V13:B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hier="-1"/>
    <pageField fld="3" item="16" hier="-1"/>
  </pageFields>
  <dataFields count="1">
    <dataField name="Body " fld="2" baseField="1" baseItem="24"/>
  </dataFields>
  <formats count="13">
    <format dxfId="29867">
      <pivotArea field="1" type="button" dataOnly="0" labelOnly="1" outline="0" axis="axisRow" fieldPosition="0"/>
    </format>
    <format dxfId="29866">
      <pivotArea field="4" type="button" dataOnly="0" labelOnly="1" outline="0" axis="axisPage" fieldPosition="0"/>
    </format>
    <format dxfId="29865">
      <pivotArea field="3" type="button" dataOnly="0" labelOnly="1" outline="0" axis="axisPage" fieldPosition="2"/>
    </format>
    <format dxfId="29864">
      <pivotArea outline="0" collapsedLevelsAreSubtotals="1" fieldPosition="0"/>
    </format>
    <format dxfId="29863">
      <pivotArea dataOnly="0" labelOnly="1" outline="0" axis="axisValues" fieldPosition="0"/>
    </format>
    <format dxfId="29862">
      <pivotArea field="4" type="button" dataOnly="0" labelOnly="1" outline="0" axis="axisPage" fieldPosition="0"/>
    </format>
    <format dxfId="2986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860">
      <pivotArea field="3" type="button" dataOnly="0" labelOnly="1" outline="0" axis="axisPage" fieldPosition="2"/>
    </format>
    <format dxfId="2985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858">
      <pivotArea field="5" type="button" dataOnly="0" labelOnly="1" outline="0" axis="axisPage" fieldPosition="1"/>
    </format>
    <format dxfId="29857">
      <pivotArea type="all" dataOnly="0" outline="0" fieldPosition="0"/>
    </format>
    <format dxfId="29856">
      <pivotArea field="1" type="button" dataOnly="0" labelOnly="1" outline="0" axis="axisRow" fieldPosition="0"/>
    </format>
    <format dxfId="2985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DAA703-1A30-4BC2-BBA5-AD33C58C0539}" name="PivotTable12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T13:C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hier="-1"/>
    <pageField fld="3" item="22" hier="-1"/>
  </pageFields>
  <dataFields count="1">
    <dataField name="Body " fld="2" baseField="1" baseItem="24"/>
  </dataFields>
  <formats count="13">
    <format dxfId="29880">
      <pivotArea field="1" type="button" dataOnly="0" labelOnly="1" outline="0" axis="axisRow" fieldPosition="0"/>
    </format>
    <format dxfId="29879">
      <pivotArea field="4" type="button" dataOnly="0" labelOnly="1" outline="0" axis="axisPage" fieldPosition="0"/>
    </format>
    <format dxfId="29878">
      <pivotArea field="3" type="button" dataOnly="0" labelOnly="1" outline="0" axis="axisPage" fieldPosition="2"/>
    </format>
    <format dxfId="29877">
      <pivotArea outline="0" collapsedLevelsAreSubtotals="1" fieldPosition="0"/>
    </format>
    <format dxfId="29876">
      <pivotArea dataOnly="0" labelOnly="1" outline="0" axis="axisValues" fieldPosition="0"/>
    </format>
    <format dxfId="29875">
      <pivotArea field="4" type="button" dataOnly="0" labelOnly="1" outline="0" axis="axisPage" fieldPosition="0"/>
    </format>
    <format dxfId="2987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873">
      <pivotArea field="3" type="button" dataOnly="0" labelOnly="1" outline="0" axis="axisPage" fieldPosition="2"/>
    </format>
    <format dxfId="2987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871">
      <pivotArea field="5" type="button" dataOnly="0" labelOnly="1" outline="0" axis="axisPage" fieldPosition="1"/>
    </format>
    <format dxfId="29870">
      <pivotArea type="all" dataOnly="0" outline="0" fieldPosition="0"/>
    </format>
    <format dxfId="29869">
      <pivotArea field="1" type="button" dataOnly="0" labelOnly="1" outline="0" axis="axisRow" fieldPosition="0"/>
    </format>
    <format dxfId="2986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F35EA7-E2A6-4DF9-9EB8-C05B57C4A697}" name="PivotTable11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V13:D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hier="-1"/>
    <pageField fld="3" item="30" hier="-1"/>
  </pageFields>
  <dataFields count="1">
    <dataField name="Body " fld="2" baseField="1" baseItem="24"/>
  </dataFields>
  <formats count="13">
    <format dxfId="29893">
      <pivotArea field="1" type="button" dataOnly="0" labelOnly="1" outline="0" axis="axisRow" fieldPosition="0"/>
    </format>
    <format dxfId="29892">
      <pivotArea field="4" type="button" dataOnly="0" labelOnly="1" outline="0" axis="axisPage" fieldPosition="0"/>
    </format>
    <format dxfId="29891">
      <pivotArea field="3" type="button" dataOnly="0" labelOnly="1" outline="0" axis="axisPage" fieldPosition="2"/>
    </format>
    <format dxfId="29890">
      <pivotArea outline="0" collapsedLevelsAreSubtotals="1" fieldPosition="0"/>
    </format>
    <format dxfId="29889">
      <pivotArea dataOnly="0" labelOnly="1" outline="0" axis="axisValues" fieldPosition="0"/>
    </format>
    <format dxfId="29888">
      <pivotArea field="4" type="button" dataOnly="0" labelOnly="1" outline="0" axis="axisPage" fieldPosition="0"/>
    </format>
    <format dxfId="2988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886">
      <pivotArea field="3" type="button" dataOnly="0" labelOnly="1" outline="0" axis="axisPage" fieldPosition="2"/>
    </format>
    <format dxfId="2988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884">
      <pivotArea field="5" type="button" dataOnly="0" labelOnly="1" outline="0" axis="axisPage" fieldPosition="1"/>
    </format>
    <format dxfId="29883">
      <pivotArea type="all" dataOnly="0" outline="0" fieldPosition="0"/>
    </format>
    <format dxfId="29882">
      <pivotArea field="1" type="button" dataOnly="0" labelOnly="1" outline="0" axis="axisRow" fieldPosition="0"/>
    </format>
    <format dxfId="2988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CC6E5B-D031-472A-8A9E-BA7B325597B8}" name="PivotTable15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D13:AE20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7">
    <i>
      <x v="16"/>
    </i>
    <i>
      <x v="64"/>
    </i>
    <i>
      <x v="33"/>
    </i>
    <i>
      <x v="13"/>
    </i>
    <i>
      <x v="91"/>
    </i>
    <i>
      <x v="61"/>
    </i>
    <i>
      <x v="21"/>
    </i>
  </rowItems>
  <colItems count="1">
    <i/>
  </colItems>
  <pageFields count="3">
    <pageField fld="4" item="36" hier="-1"/>
    <pageField fld="5" item="15" hier="-1"/>
    <pageField fld="3" item="5" hier="-1"/>
  </pageFields>
  <dataFields count="1">
    <dataField name="Body " fld="2" baseField="1" baseItem="24"/>
  </dataFields>
  <formats count="13">
    <format dxfId="29088">
      <pivotArea field="1" type="button" dataOnly="0" labelOnly="1" outline="0" axis="axisRow" fieldPosition="0"/>
    </format>
    <format dxfId="29087">
      <pivotArea field="4" type="button" dataOnly="0" labelOnly="1" outline="0" axis="axisPage" fieldPosition="0"/>
    </format>
    <format dxfId="29086">
      <pivotArea field="3" type="button" dataOnly="0" labelOnly="1" outline="0" axis="axisPage" fieldPosition="2"/>
    </format>
    <format dxfId="29085">
      <pivotArea outline="0" collapsedLevelsAreSubtotals="1" fieldPosition="0"/>
    </format>
    <format dxfId="29084">
      <pivotArea dataOnly="0" labelOnly="1" outline="0" axis="axisValues" fieldPosition="0"/>
    </format>
    <format dxfId="29083">
      <pivotArea field="4" type="button" dataOnly="0" labelOnly="1" outline="0" axis="axisPage" fieldPosition="0"/>
    </format>
    <format dxfId="2908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081">
      <pivotArea field="3" type="button" dataOnly="0" labelOnly="1" outline="0" axis="axisPage" fieldPosition="2"/>
    </format>
    <format dxfId="2908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079">
      <pivotArea field="5" type="button" dataOnly="0" labelOnly="1" outline="0" axis="axisPage" fieldPosition="1"/>
    </format>
    <format dxfId="29078">
      <pivotArea type="all" dataOnly="0" outline="0" fieldPosition="0"/>
    </format>
    <format dxfId="29077">
      <pivotArea field="1" type="button" dataOnly="0" labelOnly="1" outline="0" axis="axisRow" fieldPosition="0"/>
    </format>
    <format dxfId="2907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36AB9D-CE6C-4439-9752-D1598C97BFC7}" name="PivotTable13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R13:S18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5">
    <i>
      <x v="64"/>
    </i>
    <i>
      <x v="13"/>
    </i>
    <i>
      <x v="20"/>
    </i>
    <i>
      <x v="61"/>
    </i>
    <i>
      <x v="33"/>
    </i>
  </rowItems>
  <colItems count="1">
    <i/>
  </colItems>
  <pageFields count="3">
    <pageField fld="4" item="36" hier="-1"/>
    <pageField fld="5" item="15" hier="-1"/>
    <pageField fld="3" item="2" hier="-1"/>
  </pageFields>
  <dataFields count="1">
    <dataField name="Body " fld="2" baseField="1" baseItem="24"/>
  </dataFields>
  <formats count="13">
    <format dxfId="29101">
      <pivotArea field="1" type="button" dataOnly="0" labelOnly="1" outline="0" axis="axisRow" fieldPosition="0"/>
    </format>
    <format dxfId="29100">
      <pivotArea field="4" type="button" dataOnly="0" labelOnly="1" outline="0" axis="axisPage" fieldPosition="0"/>
    </format>
    <format dxfId="29099">
      <pivotArea field="3" type="button" dataOnly="0" labelOnly="1" outline="0" axis="axisPage" fieldPosition="2"/>
    </format>
    <format dxfId="29098">
      <pivotArea outline="0" collapsedLevelsAreSubtotals="1" fieldPosition="0"/>
    </format>
    <format dxfId="29097">
      <pivotArea dataOnly="0" labelOnly="1" outline="0" axis="axisValues" fieldPosition="0"/>
    </format>
    <format dxfId="29096">
      <pivotArea field="4" type="button" dataOnly="0" labelOnly="1" outline="0" axis="axisPage" fieldPosition="0"/>
    </format>
    <format dxfId="2909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094">
      <pivotArea field="3" type="button" dataOnly="0" labelOnly="1" outline="0" axis="axisPage" fieldPosition="2"/>
    </format>
    <format dxfId="2909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092">
      <pivotArea field="5" type="button" dataOnly="0" labelOnly="1" outline="0" axis="axisPage" fieldPosition="1"/>
    </format>
    <format dxfId="29091">
      <pivotArea type="all" dataOnly="0" outline="0" fieldPosition="0"/>
    </format>
    <format dxfId="29090">
      <pivotArea field="1" type="button" dataOnly="0" labelOnly="1" outline="0" axis="axisRow" fieldPosition="0"/>
    </format>
    <format dxfId="2908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C41B85-70E5-4801-9A94-C85B6200BFA2}" name="PivotTable13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D13:CE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n="Demlovkav"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15" hier="-1"/>
    <pageField fld="3" item="18" hier="-1"/>
  </pageFields>
  <dataFields count="1">
    <dataField name="Body " fld="2" baseField="1" baseItem="24"/>
  </dataFields>
  <formats count="13">
    <format dxfId="29114">
      <pivotArea field="1" type="button" dataOnly="0" labelOnly="1" outline="0" axis="axisRow" fieldPosition="0"/>
    </format>
    <format dxfId="29113">
      <pivotArea field="4" type="button" dataOnly="0" labelOnly="1" outline="0" axis="axisPage" fieldPosition="0"/>
    </format>
    <format dxfId="29112">
      <pivotArea field="3" type="button" dataOnly="0" labelOnly="1" outline="0" axis="axisPage" fieldPosition="2"/>
    </format>
    <format dxfId="29111">
      <pivotArea outline="0" collapsedLevelsAreSubtotals="1" fieldPosition="0"/>
    </format>
    <format dxfId="29110">
      <pivotArea dataOnly="0" labelOnly="1" outline="0" axis="axisValues" fieldPosition="0"/>
    </format>
    <format dxfId="29109">
      <pivotArea field="4" type="button" dataOnly="0" labelOnly="1" outline="0" axis="axisPage" fieldPosition="0"/>
    </format>
    <format dxfId="2910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107">
      <pivotArea field="3" type="button" dataOnly="0" labelOnly="1" outline="0" axis="axisPage" fieldPosition="2"/>
    </format>
    <format dxfId="2910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105">
      <pivotArea field="5" type="button" dataOnly="0" labelOnly="1" outline="0" axis="axisPage" fieldPosition="1"/>
    </format>
    <format dxfId="29104">
      <pivotArea type="all" dataOnly="0" outline="0" fieldPosition="0"/>
    </format>
    <format dxfId="29103">
      <pivotArea field="1" type="button" dataOnly="0" labelOnly="1" outline="0" axis="axisRow" fieldPosition="0"/>
    </format>
    <format dxfId="2910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0E9685-BA31-4357-8322-5126F60DDFED}" name="PivotTable14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Z13:E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15" hier="-1"/>
    <pageField fld="3" item="31" hier="-1"/>
  </pageFields>
  <dataFields count="1">
    <dataField name="Body " fld="2" baseField="1" baseItem="24"/>
  </dataFields>
  <formats count="13">
    <format dxfId="29127">
      <pivotArea field="1" type="button" dataOnly="0" labelOnly="1" outline="0" axis="axisRow" fieldPosition="0"/>
    </format>
    <format dxfId="29126">
      <pivotArea field="4" type="button" dataOnly="0" labelOnly="1" outline="0" axis="axisPage" fieldPosition="0"/>
    </format>
    <format dxfId="29125">
      <pivotArea field="3" type="button" dataOnly="0" labelOnly="1" outline="0" axis="axisPage" fieldPosition="2"/>
    </format>
    <format dxfId="29124">
      <pivotArea outline="0" collapsedLevelsAreSubtotals="1" fieldPosition="0"/>
    </format>
    <format dxfId="29123">
      <pivotArea dataOnly="0" labelOnly="1" outline="0" axis="axisValues" fieldPosition="0"/>
    </format>
    <format dxfId="29122">
      <pivotArea field="4" type="button" dataOnly="0" labelOnly="1" outline="0" axis="axisPage" fieldPosition="0"/>
    </format>
    <format dxfId="2912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120">
      <pivotArea field="3" type="button" dataOnly="0" labelOnly="1" outline="0" axis="axisPage" fieldPosition="2"/>
    </format>
    <format dxfId="2911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118">
      <pivotArea field="5" type="button" dataOnly="0" labelOnly="1" outline="0" axis="axisPage" fieldPosition="1"/>
    </format>
    <format dxfId="29117">
      <pivotArea type="all" dataOnly="0" outline="0" fieldPosition="0"/>
    </format>
    <format dxfId="29116">
      <pivotArea field="1" type="button" dataOnly="0" labelOnly="1" outline="0" axis="axisRow" fieldPosition="0"/>
    </format>
    <format dxfId="2911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714B11-09E0-4DBD-8ACF-E8AFB4F8F4C4}" name="PivotTable15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X13:A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15" hier="-1"/>
    <pageField fld="3" item="10" hier="-1"/>
  </pageFields>
  <dataFields count="1">
    <dataField name="Body " fld="2" baseField="1" baseItem="24"/>
  </dataFields>
  <formats count="13">
    <format dxfId="29140">
      <pivotArea field="1" type="button" dataOnly="0" labelOnly="1" outline="0" axis="axisRow" fieldPosition="0"/>
    </format>
    <format dxfId="29139">
      <pivotArea field="4" type="button" dataOnly="0" labelOnly="1" outline="0" axis="axisPage" fieldPosition="0"/>
    </format>
    <format dxfId="29138">
      <pivotArea field="3" type="button" dataOnly="0" labelOnly="1" outline="0" axis="axisPage" fieldPosition="2"/>
    </format>
    <format dxfId="29137">
      <pivotArea outline="0" collapsedLevelsAreSubtotals="1" fieldPosition="0"/>
    </format>
    <format dxfId="29136">
      <pivotArea dataOnly="0" labelOnly="1" outline="0" axis="axisValues" fieldPosition="0"/>
    </format>
    <format dxfId="29135">
      <pivotArea field="4" type="button" dataOnly="0" labelOnly="1" outline="0" axis="axisPage" fieldPosition="0"/>
    </format>
    <format dxfId="2913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133">
      <pivotArea field="3" type="button" dataOnly="0" labelOnly="1" outline="0" axis="axisPage" fieldPosition="2"/>
    </format>
    <format dxfId="2913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131">
      <pivotArea field="5" type="button" dataOnly="0" labelOnly="1" outline="0" axis="axisPage" fieldPosition="1"/>
    </format>
    <format dxfId="29130">
      <pivotArea type="all" dataOnly="0" outline="0" fieldPosition="0"/>
    </format>
    <format dxfId="29129">
      <pivotArea field="1" type="button" dataOnly="0" labelOnly="1" outline="0" axis="axisRow" fieldPosition="0"/>
    </format>
    <format dxfId="2912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373C0D-4250-45D3-B8B2-25E18872B2DD}" name="PivotTable15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N13:B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15" hier="-1"/>
    <pageField fld="3" item="14" hier="-1"/>
  </pageFields>
  <dataFields count="1">
    <dataField name="Body " fld="2" baseField="1" baseItem="24"/>
  </dataFields>
  <formats count="13">
    <format dxfId="29153">
      <pivotArea field="1" type="button" dataOnly="0" labelOnly="1" outline="0" axis="axisRow" fieldPosition="0"/>
    </format>
    <format dxfId="29152">
      <pivotArea field="4" type="button" dataOnly="0" labelOnly="1" outline="0" axis="axisPage" fieldPosition="0"/>
    </format>
    <format dxfId="29151">
      <pivotArea field="3" type="button" dataOnly="0" labelOnly="1" outline="0" axis="axisPage" fieldPosition="2"/>
    </format>
    <format dxfId="29150">
      <pivotArea outline="0" collapsedLevelsAreSubtotals="1" fieldPosition="0"/>
    </format>
    <format dxfId="29149">
      <pivotArea dataOnly="0" labelOnly="1" outline="0" axis="axisValues" fieldPosition="0"/>
    </format>
    <format dxfId="29148">
      <pivotArea field="4" type="button" dataOnly="0" labelOnly="1" outline="0" axis="axisPage" fieldPosition="0"/>
    </format>
    <format dxfId="2914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146">
      <pivotArea field="3" type="button" dataOnly="0" labelOnly="1" outline="0" axis="axisPage" fieldPosition="2"/>
    </format>
    <format dxfId="2914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144">
      <pivotArea field="5" type="button" dataOnly="0" labelOnly="1" outline="0" axis="axisPage" fieldPosition="1"/>
    </format>
    <format dxfId="29143">
      <pivotArea type="all" dataOnly="0" outline="0" fieldPosition="0"/>
    </format>
    <format dxfId="29142">
      <pivotArea field="1" type="button" dataOnly="0" labelOnly="1" outline="0" axis="axisRow" fieldPosition="0"/>
    </format>
    <format dxfId="2914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91E174-322F-4350-97FE-B2B6DA068561}" name="PivotTable15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Z13:AA25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12">
    <i>
      <x v="29"/>
    </i>
    <i>
      <x v="28"/>
    </i>
    <i>
      <x v="13"/>
    </i>
    <i>
      <x v="64"/>
    </i>
    <i>
      <x v="57"/>
    </i>
    <i>
      <x v="2"/>
    </i>
    <i>
      <x v="61"/>
    </i>
    <i>
      <x v="20"/>
    </i>
    <i>
      <x v="82"/>
    </i>
    <i>
      <x v="19"/>
    </i>
    <i>
      <x v="12"/>
    </i>
    <i>
      <x v="16"/>
    </i>
  </rowItems>
  <colItems count="1">
    <i/>
  </colItems>
  <pageFields count="3">
    <pageField fld="4" item="36" hier="-1"/>
    <pageField fld="5" item="15" hier="-1"/>
    <pageField fld="3" item="4" hier="-1"/>
  </pageFields>
  <dataFields count="1">
    <dataField name="Body " fld="2" baseField="1" baseItem="24"/>
  </dataFields>
  <formats count="13">
    <format dxfId="29166">
      <pivotArea field="1" type="button" dataOnly="0" labelOnly="1" outline="0" axis="axisRow" fieldPosition="0"/>
    </format>
    <format dxfId="29165">
      <pivotArea field="4" type="button" dataOnly="0" labelOnly="1" outline="0" axis="axisPage" fieldPosition="0"/>
    </format>
    <format dxfId="29164">
      <pivotArea field="3" type="button" dataOnly="0" labelOnly="1" outline="0" axis="axisPage" fieldPosition="2"/>
    </format>
    <format dxfId="29163">
      <pivotArea outline="0" collapsedLevelsAreSubtotals="1" fieldPosition="0"/>
    </format>
    <format dxfId="29162">
      <pivotArea dataOnly="0" labelOnly="1" outline="0" axis="axisValues" fieldPosition="0"/>
    </format>
    <format dxfId="29161">
      <pivotArea field="4" type="button" dataOnly="0" labelOnly="1" outline="0" axis="axisPage" fieldPosition="0"/>
    </format>
    <format dxfId="2916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159">
      <pivotArea field="3" type="button" dataOnly="0" labelOnly="1" outline="0" axis="axisPage" fieldPosition="2"/>
    </format>
    <format dxfId="2915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157">
      <pivotArea field="5" type="button" dataOnly="0" labelOnly="1" outline="0" axis="axisPage" fieldPosition="1"/>
    </format>
    <format dxfId="29156">
      <pivotArea type="all" dataOnly="0" outline="0" fieldPosition="0"/>
    </format>
    <format dxfId="29155">
      <pivotArea field="1" type="button" dataOnly="0" labelOnly="1" outline="0" axis="axisRow" fieldPosition="0"/>
    </format>
    <format dxfId="2915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55363F-784B-4F43-923F-0FA46CF185F4}" name="PivotTable14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T13:C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15" hier="-1"/>
    <pageField fld="3" item="22" hier="-1"/>
  </pageFields>
  <dataFields count="1">
    <dataField name="Body " fld="2" baseField="1" baseItem="24"/>
  </dataFields>
  <formats count="13">
    <format dxfId="29179">
      <pivotArea field="1" type="button" dataOnly="0" labelOnly="1" outline="0" axis="axisRow" fieldPosition="0"/>
    </format>
    <format dxfId="29178">
      <pivotArea field="4" type="button" dataOnly="0" labelOnly="1" outline="0" axis="axisPage" fieldPosition="0"/>
    </format>
    <format dxfId="29177">
      <pivotArea field="3" type="button" dataOnly="0" labelOnly="1" outline="0" axis="axisPage" fieldPosition="2"/>
    </format>
    <format dxfId="29176">
      <pivotArea outline="0" collapsedLevelsAreSubtotals="1" fieldPosition="0"/>
    </format>
    <format dxfId="29175">
      <pivotArea dataOnly="0" labelOnly="1" outline="0" axis="axisValues" fieldPosition="0"/>
    </format>
    <format dxfId="29174">
      <pivotArea field="4" type="button" dataOnly="0" labelOnly="1" outline="0" axis="axisPage" fieldPosition="0"/>
    </format>
    <format dxfId="2917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172">
      <pivotArea field="3" type="button" dataOnly="0" labelOnly="1" outline="0" axis="axisPage" fieldPosition="2"/>
    </format>
    <format dxfId="2917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170">
      <pivotArea field="5" type="button" dataOnly="0" labelOnly="1" outline="0" axis="axisPage" fieldPosition="1"/>
    </format>
    <format dxfId="29169">
      <pivotArea type="all" dataOnly="0" outline="0" fieldPosition="0"/>
    </format>
    <format dxfId="29168">
      <pivotArea field="1" type="button" dataOnly="0" labelOnly="1" outline="0" axis="axisRow" fieldPosition="0"/>
    </format>
    <format dxfId="2916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E043D-8AA0-44B8-8857-5BB19735D76A}" name="PivotTable16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X13:C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15" hier="-1"/>
    <pageField fld="3" item="23" hier="-1"/>
  </pageFields>
  <dataFields count="1">
    <dataField name="Body " fld="2" baseField="1" baseItem="24"/>
  </dataFields>
  <formats count="13">
    <format dxfId="29192">
      <pivotArea field="1" type="button" dataOnly="0" labelOnly="1" outline="0" axis="axisRow" fieldPosition="0"/>
    </format>
    <format dxfId="29191">
      <pivotArea field="4" type="button" dataOnly="0" labelOnly="1" outline="0" axis="axisPage" fieldPosition="0"/>
    </format>
    <format dxfId="29190">
      <pivotArea field="3" type="button" dataOnly="0" labelOnly="1" outline="0" axis="axisPage" fieldPosition="2"/>
    </format>
    <format dxfId="29189">
      <pivotArea outline="0" collapsedLevelsAreSubtotals="1" fieldPosition="0"/>
    </format>
    <format dxfId="29188">
      <pivotArea dataOnly="0" labelOnly="1" outline="0" axis="axisValues" fieldPosition="0"/>
    </format>
    <format dxfId="29187">
      <pivotArea field="4" type="button" dataOnly="0" labelOnly="1" outline="0" axis="axisPage" fieldPosition="0"/>
    </format>
    <format dxfId="2918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185">
      <pivotArea field="3" type="button" dataOnly="0" labelOnly="1" outline="0" axis="axisPage" fieldPosition="2"/>
    </format>
    <format dxfId="2918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183">
      <pivotArea field="5" type="button" dataOnly="0" labelOnly="1" outline="0" axis="axisPage" fieldPosition="1"/>
    </format>
    <format dxfId="29182">
      <pivotArea type="all" dataOnly="0" outline="0" fieldPosition="0"/>
    </format>
    <format dxfId="29181">
      <pivotArea field="1" type="button" dataOnly="0" labelOnly="1" outline="0" axis="axisRow" fieldPosition="0"/>
    </format>
    <format dxfId="2918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34A290-EFB5-476B-B196-B41FD66C676F}" name="PivotTable13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V13:B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15" hier="-1"/>
    <pageField fld="3" item="16" hier="-1"/>
  </pageFields>
  <dataFields count="1">
    <dataField name="Body " fld="2" baseField="1" baseItem="24"/>
  </dataFields>
  <formats count="13">
    <format dxfId="29205">
      <pivotArea field="1" type="button" dataOnly="0" labelOnly="1" outline="0" axis="axisRow" fieldPosition="0"/>
    </format>
    <format dxfId="29204">
      <pivotArea field="4" type="button" dataOnly="0" labelOnly="1" outline="0" axis="axisPage" fieldPosition="0"/>
    </format>
    <format dxfId="29203">
      <pivotArea field="3" type="button" dataOnly="0" labelOnly="1" outline="0" axis="axisPage" fieldPosition="2"/>
    </format>
    <format dxfId="29202">
      <pivotArea outline="0" collapsedLevelsAreSubtotals="1" fieldPosition="0"/>
    </format>
    <format dxfId="29201">
      <pivotArea dataOnly="0" labelOnly="1" outline="0" axis="axisValues" fieldPosition="0"/>
    </format>
    <format dxfId="29200">
      <pivotArea field="4" type="button" dataOnly="0" labelOnly="1" outline="0" axis="axisPage" fieldPosition="0"/>
    </format>
    <format dxfId="2919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198">
      <pivotArea field="3" type="button" dataOnly="0" labelOnly="1" outline="0" axis="axisPage" fieldPosition="2"/>
    </format>
    <format dxfId="2919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196">
      <pivotArea field="5" type="button" dataOnly="0" labelOnly="1" outline="0" axis="axisPage" fieldPosition="1"/>
    </format>
    <format dxfId="29195">
      <pivotArea type="all" dataOnly="0" outline="0" fieldPosition="0"/>
    </format>
    <format dxfId="29194">
      <pivotArea field="1" type="button" dataOnly="0" labelOnly="1" outline="0" axis="axisRow" fieldPosition="0"/>
    </format>
    <format dxfId="2919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E053EC-A8B6-4B6A-A8A9-75EF28D4B722}" name="PivotTable16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T13:A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15" hier="-1"/>
    <pageField fld="3" item="9" hier="-1"/>
  </pageFields>
  <dataFields count="1">
    <dataField name="Body " fld="2" baseField="1" baseItem="24"/>
  </dataFields>
  <formats count="13">
    <format dxfId="29218">
      <pivotArea field="1" type="button" dataOnly="0" labelOnly="1" outline="0" axis="axisRow" fieldPosition="0"/>
    </format>
    <format dxfId="29217">
      <pivotArea field="4" type="button" dataOnly="0" labelOnly="1" outline="0" axis="axisPage" fieldPosition="0"/>
    </format>
    <format dxfId="29216">
      <pivotArea field="3" type="button" dataOnly="0" labelOnly="1" outline="0" axis="axisPage" fieldPosition="2"/>
    </format>
    <format dxfId="29215">
      <pivotArea outline="0" collapsedLevelsAreSubtotals="1" fieldPosition="0"/>
    </format>
    <format dxfId="29214">
      <pivotArea dataOnly="0" labelOnly="1" outline="0" axis="axisValues" fieldPosition="0"/>
    </format>
    <format dxfId="29213">
      <pivotArea field="4" type="button" dataOnly="0" labelOnly="1" outline="0" axis="axisPage" fieldPosition="0"/>
    </format>
    <format dxfId="2921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211">
      <pivotArea field="3" type="button" dataOnly="0" labelOnly="1" outline="0" axis="axisPage" fieldPosition="2"/>
    </format>
    <format dxfId="2921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209">
      <pivotArea field="5" type="button" dataOnly="0" labelOnly="1" outline="0" axis="axisPage" fieldPosition="1"/>
    </format>
    <format dxfId="29208">
      <pivotArea type="all" dataOnly="0" outline="0" fieldPosition="0"/>
    </format>
    <format dxfId="29207">
      <pivotArea field="1" type="button" dataOnly="0" labelOnly="1" outline="0" axis="axisRow" fieldPosition="0"/>
    </format>
    <format dxfId="2920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21093C-6A9F-4C81-8505-6B35D5D7C186}" name="PivotTable14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B13:B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15" hier="-1"/>
    <pageField fld="3" item="11" hier="-1"/>
  </pageFields>
  <dataFields count="1">
    <dataField name="Body " fld="2" baseField="1" baseItem="24"/>
  </dataFields>
  <formats count="13">
    <format dxfId="29231">
      <pivotArea field="1" type="button" dataOnly="0" labelOnly="1" outline="0" axis="axisRow" fieldPosition="0"/>
    </format>
    <format dxfId="29230">
      <pivotArea field="4" type="button" dataOnly="0" labelOnly="1" outline="0" axis="axisPage" fieldPosition="0"/>
    </format>
    <format dxfId="29229">
      <pivotArea field="3" type="button" dataOnly="0" labelOnly="1" outline="0" axis="axisPage" fieldPosition="2"/>
    </format>
    <format dxfId="29228">
      <pivotArea outline="0" collapsedLevelsAreSubtotals="1" fieldPosition="0"/>
    </format>
    <format dxfId="29227">
      <pivotArea dataOnly="0" labelOnly="1" outline="0" axis="axisValues" fieldPosition="0"/>
    </format>
    <format dxfId="29226">
      <pivotArea field="4" type="button" dataOnly="0" labelOnly="1" outline="0" axis="axisPage" fieldPosition="0"/>
    </format>
    <format dxfId="2922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224">
      <pivotArea field="3" type="button" dataOnly="0" labelOnly="1" outline="0" axis="axisPage" fieldPosition="2"/>
    </format>
    <format dxfId="2922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222">
      <pivotArea field="5" type="button" dataOnly="0" labelOnly="1" outline="0" axis="axisPage" fieldPosition="1"/>
    </format>
    <format dxfId="29221">
      <pivotArea type="all" dataOnly="0" outline="0" fieldPosition="0"/>
    </format>
    <format dxfId="29220">
      <pivotArea field="1" type="button" dataOnly="0" labelOnly="1" outline="0" axis="axisRow" fieldPosition="0"/>
    </format>
    <format dxfId="2921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69C11F-CA14-4A04-BAE2-6F15C42555B9}" name="PivotTable13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L13:C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15" hier="-1"/>
    <pageField fld="3" item="20" hier="-1"/>
  </pageFields>
  <dataFields count="1">
    <dataField name="Body " fld="2" baseField="1" baseItem="24"/>
  </dataFields>
  <formats count="13">
    <format dxfId="29244">
      <pivotArea field="1" type="button" dataOnly="0" labelOnly="1" outline="0" axis="axisRow" fieldPosition="0"/>
    </format>
    <format dxfId="29243">
      <pivotArea field="4" type="button" dataOnly="0" labelOnly="1" outline="0" axis="axisPage" fieldPosition="0"/>
    </format>
    <format dxfId="29242">
      <pivotArea field="3" type="button" dataOnly="0" labelOnly="1" outline="0" axis="axisPage" fieldPosition="2"/>
    </format>
    <format dxfId="29241">
      <pivotArea outline="0" collapsedLevelsAreSubtotals="1" fieldPosition="0"/>
    </format>
    <format dxfId="29240">
      <pivotArea dataOnly="0" labelOnly="1" outline="0" axis="axisValues" fieldPosition="0"/>
    </format>
    <format dxfId="29239">
      <pivotArea field="4" type="button" dataOnly="0" labelOnly="1" outline="0" axis="axisPage" fieldPosition="0"/>
    </format>
    <format dxfId="2923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237">
      <pivotArea field="3" type="button" dataOnly="0" labelOnly="1" outline="0" axis="axisPage" fieldPosition="2"/>
    </format>
    <format dxfId="2923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235">
      <pivotArea field="5" type="button" dataOnly="0" labelOnly="1" outline="0" axis="axisPage" fieldPosition="1"/>
    </format>
    <format dxfId="29234">
      <pivotArea type="all" dataOnly="0" outline="0" fieldPosition="0"/>
    </format>
    <format dxfId="29233">
      <pivotArea field="1" type="button" dataOnly="0" labelOnly="1" outline="0" axis="axisRow" fieldPosition="0"/>
    </format>
    <format dxfId="2923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14D02F-029F-4325-9766-AF2D6CBEDF57}" name="PivotTable15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V13:W19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6">
    <i>
      <x v="28"/>
    </i>
    <i>
      <x v="13"/>
    </i>
    <i>
      <x v="33"/>
    </i>
    <i>
      <x v="14"/>
    </i>
    <i>
      <x v="43"/>
    </i>
    <i>
      <x v="19"/>
    </i>
  </rowItems>
  <colItems count="1">
    <i/>
  </colItems>
  <pageFields count="3">
    <pageField fld="4" item="36" hier="-1"/>
    <pageField fld="5" item="15" hier="-1"/>
    <pageField fld="3" item="3" hier="-1"/>
  </pageFields>
  <dataFields count="1">
    <dataField name="Body " fld="2" baseField="1" baseItem="24"/>
  </dataFields>
  <formats count="13">
    <format dxfId="29257">
      <pivotArea field="1" type="button" dataOnly="0" labelOnly="1" outline="0" axis="axisRow" fieldPosition="0"/>
    </format>
    <format dxfId="29256">
      <pivotArea field="4" type="button" dataOnly="0" labelOnly="1" outline="0" axis="axisPage" fieldPosition="0"/>
    </format>
    <format dxfId="29255">
      <pivotArea field="3" type="button" dataOnly="0" labelOnly="1" outline="0" axis="axisPage" fieldPosition="2"/>
    </format>
    <format dxfId="29254">
      <pivotArea outline="0" collapsedLevelsAreSubtotals="1" fieldPosition="0"/>
    </format>
    <format dxfId="29253">
      <pivotArea dataOnly="0" labelOnly="1" outline="0" axis="axisValues" fieldPosition="0"/>
    </format>
    <format dxfId="29252">
      <pivotArea field="4" type="button" dataOnly="0" labelOnly="1" outline="0" axis="axisPage" fieldPosition="0"/>
    </format>
    <format dxfId="2925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250">
      <pivotArea field="3" type="button" dataOnly="0" labelOnly="1" outline="0" axis="axisPage" fieldPosition="2"/>
    </format>
    <format dxfId="2924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248">
      <pivotArea field="5" type="button" dataOnly="0" labelOnly="1" outline="0" axis="axisPage" fieldPosition="1"/>
    </format>
    <format dxfId="29247">
      <pivotArea type="all" dataOnly="0" outline="0" fieldPosition="0"/>
    </format>
    <format dxfId="29246">
      <pivotArea field="1" type="button" dataOnly="0" labelOnly="1" outline="0" axis="axisRow" fieldPosition="0"/>
    </format>
    <format dxfId="2924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1B449B-96EB-46FE-9BB2-D693E635C12E}" name="PivotTable15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F13:B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15" hier="-1"/>
    <pageField fld="3" item="12" hier="-1"/>
  </pageFields>
  <dataFields count="1">
    <dataField name="Body " fld="2" baseField="1" baseItem="24"/>
  </dataFields>
  <formats count="13">
    <format dxfId="29270">
      <pivotArea field="1" type="button" dataOnly="0" labelOnly="1" outline="0" axis="axisRow" fieldPosition="0"/>
    </format>
    <format dxfId="29269">
      <pivotArea field="4" type="button" dataOnly="0" labelOnly="1" outline="0" axis="axisPage" fieldPosition="0"/>
    </format>
    <format dxfId="29268">
      <pivotArea field="3" type="button" dataOnly="0" labelOnly="1" outline="0" axis="axisPage" fieldPosition="2"/>
    </format>
    <format dxfId="29267">
      <pivotArea outline="0" collapsedLevelsAreSubtotals="1" fieldPosition="0"/>
    </format>
    <format dxfId="29266">
      <pivotArea dataOnly="0" labelOnly="1" outline="0" axis="axisValues" fieldPosition="0"/>
    </format>
    <format dxfId="29265">
      <pivotArea field="4" type="button" dataOnly="0" labelOnly="1" outline="0" axis="axisPage" fieldPosition="0"/>
    </format>
    <format dxfId="2926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263">
      <pivotArea field="3" type="button" dataOnly="0" labelOnly="1" outline="0" axis="axisPage" fieldPosition="2"/>
    </format>
    <format dxfId="2926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261">
      <pivotArea field="5" type="button" dataOnly="0" labelOnly="1" outline="0" axis="axisPage" fieldPosition="1"/>
    </format>
    <format dxfId="29260">
      <pivotArea type="all" dataOnly="0" outline="0" fieldPosition="0"/>
    </format>
    <format dxfId="29259">
      <pivotArea field="1" type="button" dataOnly="0" labelOnly="1" outline="0" axis="axisRow" fieldPosition="0"/>
    </format>
    <format dxfId="2925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CD9A8A-309E-4AD6-B38F-705264C65691}" name="PivotTable13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N13:D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15" hier="-1"/>
    <pageField fld="3" item="27" hier="-1"/>
  </pageFields>
  <dataFields count="1">
    <dataField name="Body " fld="2" baseField="1" baseItem="24"/>
  </dataFields>
  <formats count="13">
    <format dxfId="29283">
      <pivotArea field="1" type="button" dataOnly="0" labelOnly="1" outline="0" axis="axisRow" fieldPosition="0"/>
    </format>
    <format dxfId="29282">
      <pivotArea field="4" type="button" dataOnly="0" labelOnly="1" outline="0" axis="axisPage" fieldPosition="0"/>
    </format>
    <format dxfId="29281">
      <pivotArea field="3" type="button" dataOnly="0" labelOnly="1" outline="0" axis="axisPage" fieldPosition="2"/>
    </format>
    <format dxfId="29280">
      <pivotArea outline="0" collapsedLevelsAreSubtotals="1" fieldPosition="0"/>
    </format>
    <format dxfId="29279">
      <pivotArea dataOnly="0" labelOnly="1" outline="0" axis="axisValues" fieldPosition="0"/>
    </format>
    <format dxfId="29278">
      <pivotArea field="4" type="button" dataOnly="0" labelOnly="1" outline="0" axis="axisPage" fieldPosition="0"/>
    </format>
    <format dxfId="2927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276">
      <pivotArea field="3" type="button" dataOnly="0" labelOnly="1" outline="0" axis="axisPage" fieldPosition="2"/>
    </format>
    <format dxfId="2927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274">
      <pivotArea field="5" type="button" dataOnly="0" labelOnly="1" outline="0" axis="axisPage" fieldPosition="1"/>
    </format>
    <format dxfId="29273">
      <pivotArea type="all" dataOnly="0" outline="0" fieldPosition="0"/>
    </format>
    <format dxfId="29272">
      <pivotArea field="1" type="button" dataOnly="0" labelOnly="1" outline="0" axis="axisRow" fieldPosition="0"/>
    </format>
    <format dxfId="2927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BC488C-406C-45E8-B9C2-A0621C05BD4D}" name="PivotTable14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F13:D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15" hier="-1"/>
    <pageField fld="3" item="25" hier="-1"/>
  </pageFields>
  <dataFields count="1">
    <dataField name="Body " fld="2" baseField="1" baseItem="24"/>
  </dataFields>
  <formats count="13">
    <format dxfId="29296">
      <pivotArea field="1" type="button" dataOnly="0" labelOnly="1" outline="0" axis="axisRow" fieldPosition="0"/>
    </format>
    <format dxfId="29295">
      <pivotArea field="4" type="button" dataOnly="0" labelOnly="1" outline="0" axis="axisPage" fieldPosition="0"/>
    </format>
    <format dxfId="29294">
      <pivotArea field="3" type="button" dataOnly="0" labelOnly="1" outline="0" axis="axisPage" fieldPosition="2"/>
    </format>
    <format dxfId="29293">
      <pivotArea outline="0" collapsedLevelsAreSubtotals="1" fieldPosition="0"/>
    </format>
    <format dxfId="29292">
      <pivotArea dataOnly="0" labelOnly="1" outline="0" axis="axisValues" fieldPosition="0"/>
    </format>
    <format dxfId="29291">
      <pivotArea field="4" type="button" dataOnly="0" labelOnly="1" outline="0" axis="axisPage" fieldPosition="0"/>
    </format>
    <format dxfId="2929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289">
      <pivotArea field="3" type="button" dataOnly="0" labelOnly="1" outline="0" axis="axisPage" fieldPosition="2"/>
    </format>
    <format dxfId="2928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287">
      <pivotArea field="5" type="button" dataOnly="0" labelOnly="1" outline="0" axis="axisPage" fieldPosition="1"/>
    </format>
    <format dxfId="29286">
      <pivotArea type="all" dataOnly="0" outline="0" fieldPosition="0"/>
    </format>
    <format dxfId="29285">
      <pivotArea field="1" type="button" dataOnly="0" labelOnly="1" outline="0" axis="axisRow" fieldPosition="0"/>
    </format>
    <format dxfId="2928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B9FCC8-8DDF-461C-A2FF-133453BE1CB1}" name="PivotTable14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R13:D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15" hier="-1"/>
    <pageField fld="3" item="28" hier="-1"/>
  </pageFields>
  <dataFields count="1">
    <dataField name="Body " fld="2" baseField="1" baseItem="24"/>
  </dataFields>
  <formats count="13">
    <format dxfId="29309">
      <pivotArea field="1" type="button" dataOnly="0" labelOnly="1" outline="0" axis="axisRow" fieldPosition="0"/>
    </format>
    <format dxfId="29308">
      <pivotArea field="4" type="button" dataOnly="0" labelOnly="1" outline="0" axis="axisPage" fieldPosition="0"/>
    </format>
    <format dxfId="29307">
      <pivotArea field="3" type="button" dataOnly="0" labelOnly="1" outline="0" axis="axisPage" fieldPosition="2"/>
    </format>
    <format dxfId="29306">
      <pivotArea outline="0" collapsedLevelsAreSubtotals="1" fieldPosition="0"/>
    </format>
    <format dxfId="29305">
      <pivotArea dataOnly="0" labelOnly="1" outline="0" axis="axisValues" fieldPosition="0"/>
    </format>
    <format dxfId="29304">
      <pivotArea field="4" type="button" dataOnly="0" labelOnly="1" outline="0" axis="axisPage" fieldPosition="0"/>
    </format>
    <format dxfId="2930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302">
      <pivotArea field="3" type="button" dataOnly="0" labelOnly="1" outline="0" axis="axisPage" fieldPosition="2"/>
    </format>
    <format dxfId="2930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300">
      <pivotArea field="5" type="button" dataOnly="0" labelOnly="1" outline="0" axis="axisPage" fieldPosition="1"/>
    </format>
    <format dxfId="29299">
      <pivotArea type="all" dataOnly="0" outline="0" fieldPosition="0"/>
    </format>
    <format dxfId="29298">
      <pivotArea field="1" type="button" dataOnly="0" labelOnly="1" outline="0" axis="axisRow" fieldPosition="0"/>
    </format>
    <format dxfId="2929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54F8A8-A8DA-49A6-9903-08826F0EB259}" name="PivotTable13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P13:A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15" hier="-1"/>
    <pageField fld="3" item="8" hier="-1"/>
  </pageFields>
  <dataFields count="1">
    <dataField name="Body " fld="2" baseField="1" baseItem="24"/>
  </dataFields>
  <formats count="13">
    <format dxfId="29322">
      <pivotArea field="1" type="button" dataOnly="0" labelOnly="1" outline="0" axis="axisRow" fieldPosition="0"/>
    </format>
    <format dxfId="29321">
      <pivotArea field="4" type="button" dataOnly="0" labelOnly="1" outline="0" axis="axisPage" fieldPosition="0"/>
    </format>
    <format dxfId="29320">
      <pivotArea field="3" type="button" dataOnly="0" labelOnly="1" outline="0" axis="axisPage" fieldPosition="2"/>
    </format>
    <format dxfId="29319">
      <pivotArea outline="0" collapsedLevelsAreSubtotals="1" fieldPosition="0"/>
    </format>
    <format dxfId="29318">
      <pivotArea dataOnly="0" labelOnly="1" outline="0" axis="axisValues" fieldPosition="0"/>
    </format>
    <format dxfId="29317">
      <pivotArea field="4" type="button" dataOnly="0" labelOnly="1" outline="0" axis="axisPage" fieldPosition="0"/>
    </format>
    <format dxfId="2931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315">
      <pivotArea field="3" type="button" dataOnly="0" labelOnly="1" outline="0" axis="axisPage" fieldPosition="2"/>
    </format>
    <format dxfId="2931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313">
      <pivotArea field="5" type="button" dataOnly="0" labelOnly="1" outline="0" axis="axisPage" fieldPosition="1"/>
    </format>
    <format dxfId="29312">
      <pivotArea type="all" dataOnly="0" outline="0" fieldPosition="0"/>
    </format>
    <format dxfId="29311">
      <pivotArea field="1" type="button" dataOnly="0" labelOnly="1" outline="0" axis="axisRow" fieldPosition="0"/>
    </format>
    <format dxfId="2931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0CE266-788F-4CC5-9A90-57110DD22887}" name="PivotTable13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P13:C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15" hier="-1"/>
    <pageField fld="3" item="21" hier="-1"/>
  </pageFields>
  <dataFields count="1">
    <dataField name="Body " fld="2" baseField="1" baseItem="24"/>
  </dataFields>
  <formats count="13">
    <format dxfId="29335">
      <pivotArea field="1" type="button" dataOnly="0" labelOnly="1" outline="0" axis="axisRow" fieldPosition="0"/>
    </format>
    <format dxfId="29334">
      <pivotArea field="4" type="button" dataOnly="0" labelOnly="1" outline="0" axis="axisPage" fieldPosition="0"/>
    </format>
    <format dxfId="29333">
      <pivotArea field="3" type="button" dataOnly="0" labelOnly="1" outline="0" axis="axisPage" fieldPosition="2"/>
    </format>
    <format dxfId="29332">
      <pivotArea outline="0" collapsedLevelsAreSubtotals="1" fieldPosition="0"/>
    </format>
    <format dxfId="29331">
      <pivotArea dataOnly="0" labelOnly="1" outline="0" axis="axisValues" fieldPosition="0"/>
    </format>
    <format dxfId="29330">
      <pivotArea field="4" type="button" dataOnly="0" labelOnly="1" outline="0" axis="axisPage" fieldPosition="0"/>
    </format>
    <format dxfId="2932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328">
      <pivotArea field="3" type="button" dataOnly="0" labelOnly="1" outline="0" axis="axisPage" fieldPosition="2"/>
    </format>
    <format dxfId="2932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326">
      <pivotArea field="5" type="button" dataOnly="0" labelOnly="1" outline="0" axis="axisPage" fieldPosition="1"/>
    </format>
    <format dxfId="29325">
      <pivotArea type="all" dataOnly="0" outline="0" fieldPosition="0"/>
    </format>
    <format dxfId="29324">
      <pivotArea field="1" type="button" dataOnly="0" labelOnly="1" outline="0" axis="axisRow" fieldPosition="0"/>
    </format>
    <format dxfId="2932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38A4DF-19C8-476C-973C-61D91C0ECD8C}" name="PivotTable14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H13:C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15" hier="-1"/>
    <pageField fld="3" item="19" hier="-1"/>
  </pageFields>
  <dataFields count="1">
    <dataField name="Body " fld="2" baseField="1" baseItem="24"/>
  </dataFields>
  <formats count="13">
    <format dxfId="29348">
      <pivotArea field="1" type="button" dataOnly="0" labelOnly="1" outline="0" axis="axisRow" fieldPosition="0"/>
    </format>
    <format dxfId="29347">
      <pivotArea field="4" type="button" dataOnly="0" labelOnly="1" outline="0" axis="axisPage" fieldPosition="0"/>
    </format>
    <format dxfId="29346">
      <pivotArea field="3" type="button" dataOnly="0" labelOnly="1" outline="0" axis="axisPage" fieldPosition="2"/>
    </format>
    <format dxfId="29345">
      <pivotArea outline="0" collapsedLevelsAreSubtotals="1" fieldPosition="0"/>
    </format>
    <format dxfId="29344">
      <pivotArea dataOnly="0" labelOnly="1" outline="0" axis="axisValues" fieldPosition="0"/>
    </format>
    <format dxfId="29343">
      <pivotArea field="4" type="button" dataOnly="0" labelOnly="1" outline="0" axis="axisPage" fieldPosition="0"/>
    </format>
    <format dxfId="2934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341">
      <pivotArea field="3" type="button" dataOnly="0" labelOnly="1" outline="0" axis="axisPage" fieldPosition="2"/>
    </format>
    <format dxfId="2934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339">
      <pivotArea field="5" type="button" dataOnly="0" labelOnly="1" outline="0" axis="axisPage" fieldPosition="1"/>
    </format>
    <format dxfId="29338">
      <pivotArea type="all" dataOnly="0" outline="0" fieldPosition="0"/>
    </format>
    <format dxfId="29337">
      <pivotArea field="1" type="button" dataOnly="0" labelOnly="1" outline="0" axis="axisRow" fieldPosition="0"/>
    </format>
    <format dxfId="2933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797036-3DAD-4422-A390-E64001C4171D}" name="PivotTable15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H13:A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15" hier="-1"/>
    <pageField fld="3" item="6" hier="-1"/>
  </pageFields>
  <dataFields count="1">
    <dataField name="Body " fld="2" baseField="1" baseItem="24"/>
  </dataFields>
  <formats count="13">
    <format dxfId="29361">
      <pivotArea field="1" type="button" dataOnly="0" labelOnly="1" outline="0" axis="axisRow" fieldPosition="0"/>
    </format>
    <format dxfId="29360">
      <pivotArea field="4" type="button" dataOnly="0" labelOnly="1" outline="0" axis="axisPage" fieldPosition="0"/>
    </format>
    <format dxfId="29359">
      <pivotArea field="3" type="button" dataOnly="0" labelOnly="1" outline="0" axis="axisPage" fieldPosition="2"/>
    </format>
    <format dxfId="29358">
      <pivotArea outline="0" collapsedLevelsAreSubtotals="1" fieldPosition="0"/>
    </format>
    <format dxfId="29357">
      <pivotArea dataOnly="0" labelOnly="1" outline="0" axis="axisValues" fieldPosition="0"/>
    </format>
    <format dxfId="29356">
      <pivotArea field="4" type="button" dataOnly="0" labelOnly="1" outline="0" axis="axisPage" fieldPosition="0"/>
    </format>
    <format dxfId="2935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354">
      <pivotArea field="3" type="button" dataOnly="0" labelOnly="1" outline="0" axis="axisPage" fieldPosition="2"/>
    </format>
    <format dxfId="2935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352">
      <pivotArea field="5" type="button" dataOnly="0" labelOnly="1" outline="0" axis="axisPage" fieldPosition="1"/>
    </format>
    <format dxfId="29351">
      <pivotArea type="all" dataOnly="0" outline="0" fieldPosition="0"/>
    </format>
    <format dxfId="29350">
      <pivotArea field="1" type="button" dataOnly="0" labelOnly="1" outline="0" axis="axisRow" fieldPosition="0"/>
    </format>
    <format dxfId="2934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A576FD-3EC4-46D7-8D00-021FDB96E291}" name="PivotTable14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7:D27" firstHeaderRow="0" firstDataRow="1" firstDataCol="1" rowPageCount="2" colPageCount="1"/>
  <pivotFields count="8">
    <pivotField dataField="1"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axis="axisPage" showAll="0">
      <items count="41">
        <item h="1" x="9"/>
        <item m="1" x="11"/>
        <item m="1" x="25"/>
        <item m="1" x="18"/>
        <item m="1" x="16"/>
        <item m="1" x="29"/>
        <item m="1" x="33"/>
        <item m="1" x="19"/>
        <item m="1" x="21"/>
        <item m="1" x="35"/>
        <item m="1" x="36"/>
        <item m="1" x="30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h="1" x="8"/>
        <item h="1" m="1" x="32"/>
        <item x="4"/>
        <item h="1" m="1" x="14"/>
        <item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 defaultSubtotal="0"/>
    <pivotField showAll="0" defaultSubtotal="0"/>
  </pivotFields>
  <rowFields count="1">
    <field x="1"/>
  </rowFields>
  <rowItems count="20">
    <i>
      <x v="13"/>
    </i>
    <i>
      <x v="28"/>
    </i>
    <i>
      <x v="64"/>
    </i>
    <i>
      <x v="33"/>
    </i>
    <i>
      <x v="61"/>
    </i>
    <i>
      <x v="43"/>
    </i>
    <i>
      <x v="16"/>
    </i>
    <i>
      <x v="19"/>
    </i>
    <i>
      <x v="29"/>
    </i>
    <i>
      <x v="57"/>
    </i>
    <i>
      <x v="21"/>
    </i>
    <i>
      <x v="20"/>
    </i>
    <i>
      <x v="8"/>
    </i>
    <i>
      <x v="2"/>
    </i>
    <i>
      <x v="53"/>
    </i>
    <i>
      <x v="91"/>
    </i>
    <i>
      <x v="14"/>
    </i>
    <i>
      <x v="52"/>
    </i>
    <i>
      <x v="82"/>
    </i>
    <i>
      <x v="12"/>
    </i>
  </rowItems>
  <colFields count="1">
    <field x="-2"/>
  </colFields>
  <colItems count="2">
    <i>
      <x/>
    </i>
    <i i="1">
      <x v="1"/>
    </i>
  </colItems>
  <pageFields count="2">
    <pageField fld="4" item="36" hier="-1"/>
    <pageField fld="5" item="15" hier="-1"/>
  </pageFields>
  <dataFields count="2">
    <dataField name="Počet turnajů" fld="0" subtotal="count" baseField="0" baseItem="0"/>
    <dataField name="Body " fld="2" baseField="0" baseItem="0"/>
  </dataFields>
  <formats count="18">
    <format dxfId="29379">
      <pivotArea field="1" type="button" dataOnly="0" labelOnly="1" outline="0" axis="axisRow" fieldPosition="0"/>
    </format>
    <format dxfId="2937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9377">
      <pivotArea outline="0" collapsedLevelsAreSubtotals="1" fieldPosition="0"/>
    </format>
    <format dxfId="29376">
      <pivotArea field="1" type="button" dataOnly="0" labelOnly="1" outline="0" axis="axisRow" fieldPosition="0"/>
    </format>
    <format dxfId="2937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9374">
      <pivotArea field="1" type="button" dataOnly="0" labelOnly="1" outline="0" axis="axisRow" fieldPosition="0"/>
    </format>
    <format dxfId="2937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9372">
      <pivotArea field="4" type="button" dataOnly="0" labelOnly="1" outline="0" axis="axisPage" fieldPosition="0"/>
    </format>
    <format dxfId="29371">
      <pivotArea dataOnly="0" labelOnly="1" outline="0" fieldPosition="0">
        <references count="1">
          <reference field="4" count="1">
            <x v="5"/>
          </reference>
        </references>
      </pivotArea>
    </format>
    <format dxfId="29370">
      <pivotArea field="4" type="button" dataOnly="0" labelOnly="1" outline="0" axis="axisPage" fieldPosition="0"/>
    </format>
    <format dxfId="29369">
      <pivotArea field="4" type="button" dataOnly="0" labelOnly="1" outline="0" axis="axisPage" fieldPosition="0"/>
    </format>
    <format dxfId="29368">
      <pivotArea dataOnly="0" labelOnly="1" outline="0" fieldPosition="0">
        <references count="1">
          <reference field="4" count="1">
            <x v="1"/>
          </reference>
        </references>
      </pivotArea>
    </format>
    <format dxfId="29367">
      <pivotArea dataOnly="0" labelOnly="1" outline="0" fieldPosition="0">
        <references count="1">
          <reference field="4" count="1">
            <x v="1"/>
          </reference>
        </references>
      </pivotArea>
    </format>
    <format dxfId="29366">
      <pivotArea field="5" type="button" dataOnly="0" labelOnly="1" outline="0" axis="axisPage" fieldPosition="1"/>
    </format>
    <format dxfId="29365">
      <pivotArea type="all" dataOnly="0" outline="0" fieldPosition="0"/>
    </format>
    <format dxfId="29364">
      <pivotArea outline="0" collapsedLevelsAreSubtotals="1" fieldPosition="0"/>
    </format>
    <format dxfId="29363">
      <pivotArea field="1" type="button" dataOnly="0" labelOnly="1" outline="0" axis="axisRow" fieldPosition="0"/>
    </format>
    <format dxfId="2936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8DB973-0DB0-4B30-8921-CC5909AA0879}" name="PivotTable13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N13:O22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h="1" x="9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h="1" x="8"/>
        <item h="1" m="1" x="32"/>
        <item x="4"/>
        <item h="1" m="1" x="14"/>
        <item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9">
    <i>
      <x v="28"/>
    </i>
    <i>
      <x v="43"/>
    </i>
    <i>
      <x v="8"/>
    </i>
    <i>
      <x v="21"/>
    </i>
    <i>
      <x v="53"/>
    </i>
    <i>
      <x v="19"/>
    </i>
    <i>
      <x v="52"/>
    </i>
    <i>
      <x v="57"/>
    </i>
    <i>
      <x v="13"/>
    </i>
  </rowItems>
  <colItems count="1">
    <i/>
  </colItems>
  <pageFields count="3">
    <pageField fld="4" item="36" hier="-1"/>
    <pageField fld="5" item="15" hier="-1"/>
    <pageField fld="3" item="1" hier="-1"/>
  </pageFields>
  <dataFields count="1">
    <dataField name="Body " fld="2" baseField="1" baseItem="24"/>
  </dataFields>
  <formats count="14">
    <format dxfId="29393">
      <pivotArea field="1" type="button" dataOnly="0" labelOnly="1" outline="0" axis="axisRow" fieldPosition="0"/>
    </format>
    <format dxfId="29392">
      <pivotArea field="4" type="button" dataOnly="0" labelOnly="1" outline="0" axis="axisPage" fieldPosition="0"/>
    </format>
    <format dxfId="29391">
      <pivotArea field="3" type="button" dataOnly="0" labelOnly="1" outline="0" axis="axisPage" fieldPosition="2"/>
    </format>
    <format dxfId="29390">
      <pivotArea outline="0" collapsedLevelsAreSubtotals="1" fieldPosition="0"/>
    </format>
    <format dxfId="29389">
      <pivotArea dataOnly="0" labelOnly="1" outline="0" axis="axisValues" fieldPosition="0"/>
    </format>
    <format dxfId="29388">
      <pivotArea field="4" type="button" dataOnly="0" labelOnly="1" outline="0" axis="axisPage" fieldPosition="0"/>
    </format>
    <format dxfId="2938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386">
      <pivotArea field="3" type="button" dataOnly="0" labelOnly="1" outline="0" axis="axisPage" fieldPosition="2"/>
    </format>
    <format dxfId="2938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384">
      <pivotArea field="5" type="button" dataOnly="0" labelOnly="1" outline="0" axis="axisPage" fieldPosition="1"/>
    </format>
    <format dxfId="29383">
      <pivotArea type="all" dataOnly="0" outline="0" fieldPosition="0"/>
    </format>
    <format dxfId="29382">
      <pivotArea outline="0" collapsedLevelsAreSubtotals="1" fieldPosition="0"/>
    </format>
    <format dxfId="29381">
      <pivotArea field="1" type="button" dataOnly="0" labelOnly="1" outline="0" axis="axisRow" fieldPosition="0"/>
    </format>
    <format dxfId="2938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06D7AB-D63C-4BB8-A941-D1F94D3D102C}" name="PivotTable14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L13:A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15" hier="-1"/>
    <pageField fld="3" item="7" hier="-1"/>
  </pageFields>
  <dataFields count="1">
    <dataField name="Body " fld="2" baseField="1" baseItem="24"/>
  </dataFields>
  <formats count="13">
    <format dxfId="29406">
      <pivotArea field="1" type="button" dataOnly="0" labelOnly="1" outline="0" axis="axisRow" fieldPosition="0"/>
    </format>
    <format dxfId="29405">
      <pivotArea field="4" type="button" dataOnly="0" labelOnly="1" outline="0" axis="axisPage" fieldPosition="0"/>
    </format>
    <format dxfId="29404">
      <pivotArea field="3" type="button" dataOnly="0" labelOnly="1" outline="0" axis="axisPage" fieldPosition="2"/>
    </format>
    <format dxfId="29403">
      <pivotArea outline="0" collapsedLevelsAreSubtotals="1" fieldPosition="0"/>
    </format>
    <format dxfId="29402">
      <pivotArea dataOnly="0" labelOnly="1" outline="0" axis="axisValues" fieldPosition="0"/>
    </format>
    <format dxfId="29401">
      <pivotArea field="4" type="button" dataOnly="0" labelOnly="1" outline="0" axis="axisPage" fieldPosition="0"/>
    </format>
    <format dxfId="2940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399">
      <pivotArea field="3" type="button" dataOnly="0" labelOnly="1" outline="0" axis="axisPage" fieldPosition="2"/>
    </format>
    <format dxfId="2939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397">
      <pivotArea field="5" type="button" dataOnly="0" labelOnly="1" outline="0" axis="axisPage" fieldPosition="1"/>
    </format>
    <format dxfId="29396">
      <pivotArea type="all" dataOnly="0" outline="0" fieldPosition="0"/>
    </format>
    <format dxfId="29395">
      <pivotArea field="1" type="button" dataOnly="0" labelOnly="1" outline="0" axis="axisRow" fieldPosition="0"/>
    </format>
    <format dxfId="2939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932856-C0DE-4882-917A-40A035C53636}" name="PivotTable15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V13:D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15" hier="-1"/>
    <pageField fld="3" item="30" hier="-1"/>
  </pageFields>
  <dataFields count="1">
    <dataField name="Body " fld="2" baseField="1" baseItem="24"/>
  </dataFields>
  <formats count="13">
    <format dxfId="29419">
      <pivotArea field="1" type="button" dataOnly="0" labelOnly="1" outline="0" axis="axisRow" fieldPosition="0"/>
    </format>
    <format dxfId="29418">
      <pivotArea field="4" type="button" dataOnly="0" labelOnly="1" outline="0" axis="axisPage" fieldPosition="0"/>
    </format>
    <format dxfId="29417">
      <pivotArea field="3" type="button" dataOnly="0" labelOnly="1" outline="0" axis="axisPage" fieldPosition="2"/>
    </format>
    <format dxfId="29416">
      <pivotArea outline="0" collapsedLevelsAreSubtotals="1" fieldPosition="0"/>
    </format>
    <format dxfId="29415">
      <pivotArea dataOnly="0" labelOnly="1" outline="0" axis="axisValues" fieldPosition="0"/>
    </format>
    <format dxfId="29414">
      <pivotArea field="4" type="button" dataOnly="0" labelOnly="1" outline="0" axis="axisPage" fieldPosition="0"/>
    </format>
    <format dxfId="2941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412">
      <pivotArea field="3" type="button" dataOnly="0" labelOnly="1" outline="0" axis="axisPage" fieldPosition="2"/>
    </format>
    <format dxfId="2941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410">
      <pivotArea field="5" type="button" dataOnly="0" labelOnly="1" outline="0" axis="axisPage" fieldPosition="1"/>
    </format>
    <format dxfId="29409">
      <pivotArea type="all" dataOnly="0" outline="0" fieldPosition="0"/>
    </format>
    <format dxfId="29408">
      <pivotArea field="1" type="button" dataOnly="0" labelOnly="1" outline="0" axis="axisRow" fieldPosition="0"/>
    </format>
    <format dxfId="2940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B5AF72-061F-44E1-BC23-5A1D9F0FE025}" name="PivotTable14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R13:B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15" hier="-1"/>
    <pageField fld="3" item="15" hier="-1"/>
  </pageFields>
  <dataFields count="1">
    <dataField name="Body " fld="2" baseField="1" baseItem="24"/>
  </dataFields>
  <formats count="13">
    <format dxfId="29432">
      <pivotArea field="1" type="button" dataOnly="0" labelOnly="1" outline="0" axis="axisRow" fieldPosition="0"/>
    </format>
    <format dxfId="29431">
      <pivotArea field="4" type="button" dataOnly="0" labelOnly="1" outline="0" axis="axisPage" fieldPosition="0"/>
    </format>
    <format dxfId="29430">
      <pivotArea field="3" type="button" dataOnly="0" labelOnly="1" outline="0" axis="axisPage" fieldPosition="2"/>
    </format>
    <format dxfId="29429">
      <pivotArea outline="0" collapsedLevelsAreSubtotals="1" fieldPosition="0"/>
    </format>
    <format dxfId="29428">
      <pivotArea dataOnly="0" labelOnly="1" outline="0" axis="axisValues" fieldPosition="0"/>
    </format>
    <format dxfId="29427">
      <pivotArea field="4" type="button" dataOnly="0" labelOnly="1" outline="0" axis="axisPage" fieldPosition="0"/>
    </format>
    <format dxfId="2942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425">
      <pivotArea field="3" type="button" dataOnly="0" labelOnly="1" outline="0" axis="axisPage" fieldPosition="2"/>
    </format>
    <format dxfId="2942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423">
      <pivotArea field="5" type="button" dataOnly="0" labelOnly="1" outline="0" axis="axisPage" fieldPosition="1"/>
    </format>
    <format dxfId="29422">
      <pivotArea type="all" dataOnly="0" outline="0" fieldPosition="0"/>
    </format>
    <format dxfId="29421">
      <pivotArea field="1" type="button" dataOnly="0" labelOnly="1" outline="0" axis="axisRow" fieldPosition="0"/>
    </format>
    <format dxfId="2942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07C0F9-EF98-4364-91ED-9FB1F5D71FEB}" name="PivotTable15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Z13:C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15" hier="-1"/>
    <pageField fld="3" item="17" hier="-1"/>
  </pageFields>
  <dataFields count="1">
    <dataField name="Body " fld="2" baseField="1" baseItem="24"/>
  </dataFields>
  <formats count="13">
    <format dxfId="29445">
      <pivotArea field="1" type="button" dataOnly="0" labelOnly="1" outline="0" axis="axisRow" fieldPosition="0"/>
    </format>
    <format dxfId="29444">
      <pivotArea field="4" type="button" dataOnly="0" labelOnly="1" outline="0" axis="axisPage" fieldPosition="0"/>
    </format>
    <format dxfId="29443">
      <pivotArea field="3" type="button" dataOnly="0" labelOnly="1" outline="0" axis="axisPage" fieldPosition="2"/>
    </format>
    <format dxfId="29442">
      <pivotArea outline="0" collapsedLevelsAreSubtotals="1" fieldPosition="0"/>
    </format>
    <format dxfId="29441">
      <pivotArea dataOnly="0" labelOnly="1" outline="0" axis="axisValues" fieldPosition="0"/>
    </format>
    <format dxfId="29440">
      <pivotArea field="4" type="button" dataOnly="0" labelOnly="1" outline="0" axis="axisPage" fieldPosition="0"/>
    </format>
    <format dxfId="2943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438">
      <pivotArea field="3" type="button" dataOnly="0" labelOnly="1" outline="0" axis="axisPage" fieldPosition="2"/>
    </format>
    <format dxfId="2943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436">
      <pivotArea field="5" type="button" dataOnly="0" labelOnly="1" outline="0" axis="axisPage" fieldPosition="1"/>
    </format>
    <format dxfId="29435">
      <pivotArea type="all" dataOnly="0" outline="0" fieldPosition="0"/>
    </format>
    <format dxfId="29434">
      <pivotArea field="1" type="button" dataOnly="0" labelOnly="1" outline="0" axis="axisRow" fieldPosition="0"/>
    </format>
    <format dxfId="2943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B45934-5ECA-42A1-919B-C273C1942FA9}" name="PivotTable14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J13:B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15" hier="-1"/>
    <pageField fld="3" item="13" hier="-1"/>
  </pageFields>
  <dataFields count="1">
    <dataField name="Body " fld="2" baseField="1" baseItem="24"/>
  </dataFields>
  <formats count="13">
    <format dxfId="29458">
      <pivotArea field="1" type="button" dataOnly="0" labelOnly="1" outline="0" axis="axisRow" fieldPosition="0"/>
    </format>
    <format dxfId="29457">
      <pivotArea field="4" type="button" dataOnly="0" labelOnly="1" outline="0" axis="axisPage" fieldPosition="0"/>
    </format>
    <format dxfId="29456">
      <pivotArea field="3" type="button" dataOnly="0" labelOnly="1" outline="0" axis="axisPage" fieldPosition="2"/>
    </format>
    <format dxfId="29455">
      <pivotArea outline="0" collapsedLevelsAreSubtotals="1" fieldPosition="0"/>
    </format>
    <format dxfId="29454">
      <pivotArea dataOnly="0" labelOnly="1" outline="0" axis="axisValues" fieldPosition="0"/>
    </format>
    <format dxfId="29453">
      <pivotArea field="4" type="button" dataOnly="0" labelOnly="1" outline="0" axis="axisPage" fieldPosition="0"/>
    </format>
    <format dxfId="2945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451">
      <pivotArea field="3" type="button" dataOnly="0" labelOnly="1" outline="0" axis="axisPage" fieldPosition="2"/>
    </format>
    <format dxfId="2945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449">
      <pivotArea field="5" type="button" dataOnly="0" labelOnly="1" outline="0" axis="axisPage" fieldPosition="1"/>
    </format>
    <format dxfId="29448">
      <pivotArea type="all" dataOnly="0" outline="0" fieldPosition="0"/>
    </format>
    <format dxfId="29447">
      <pivotArea field="1" type="button" dataOnly="0" labelOnly="1" outline="0" axis="axisRow" fieldPosition="0"/>
    </format>
    <format dxfId="2944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A94B59-2CA9-41C7-B8D9-777EA79830CC}" name="PivotTable13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B13:D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15" hier="-1"/>
    <pageField fld="3" item="24" hier="-1"/>
  </pageFields>
  <dataFields count="1">
    <dataField name="Body " fld="2" baseField="1" baseItem="24"/>
  </dataFields>
  <formats count="13">
    <format dxfId="29471">
      <pivotArea field="1" type="button" dataOnly="0" labelOnly="1" outline="0" axis="axisRow" fieldPosition="0"/>
    </format>
    <format dxfId="29470">
      <pivotArea field="4" type="button" dataOnly="0" labelOnly="1" outline="0" axis="axisPage" fieldPosition="0"/>
    </format>
    <format dxfId="29469">
      <pivotArea field="3" type="button" dataOnly="0" labelOnly="1" outline="0" axis="axisPage" fieldPosition="2"/>
    </format>
    <format dxfId="29468">
      <pivotArea outline="0" collapsedLevelsAreSubtotals="1" fieldPosition="0"/>
    </format>
    <format dxfId="29467">
      <pivotArea dataOnly="0" labelOnly="1" outline="0" axis="axisValues" fieldPosition="0"/>
    </format>
    <format dxfId="29466">
      <pivotArea field="4" type="button" dataOnly="0" labelOnly="1" outline="0" axis="axisPage" fieldPosition="0"/>
    </format>
    <format dxfId="2946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464">
      <pivotArea field="3" type="button" dataOnly="0" labelOnly="1" outline="0" axis="axisPage" fieldPosition="2"/>
    </format>
    <format dxfId="2946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462">
      <pivotArea field="5" type="button" dataOnly="0" labelOnly="1" outline="0" axis="axisPage" fieldPosition="1"/>
    </format>
    <format dxfId="29461">
      <pivotArea type="all" dataOnly="0" outline="0" fieldPosition="0"/>
    </format>
    <format dxfId="29460">
      <pivotArea field="1" type="button" dataOnly="0" labelOnly="1" outline="0" axis="axisRow" fieldPosition="0"/>
    </format>
    <format dxfId="2945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739DD2-1424-49BD-8DEC-A7B3A79C0BBF}" name="PivotTable15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J13:D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15" hier="-1"/>
    <pageField fld="3" item="26" hier="-1"/>
  </pageFields>
  <dataFields count="1">
    <dataField name="Body " fld="2" baseField="1" baseItem="24"/>
  </dataFields>
  <formats count="13">
    <format dxfId="29484">
      <pivotArea field="1" type="button" dataOnly="0" labelOnly="1" outline="0" axis="axisRow" fieldPosition="0"/>
    </format>
    <format dxfId="29483">
      <pivotArea field="4" type="button" dataOnly="0" labelOnly="1" outline="0" axis="axisPage" fieldPosition="0"/>
    </format>
    <format dxfId="29482">
      <pivotArea field="3" type="button" dataOnly="0" labelOnly="1" outline="0" axis="axisPage" fieldPosition="2"/>
    </format>
    <format dxfId="29481">
      <pivotArea outline="0" collapsedLevelsAreSubtotals="1" fieldPosition="0"/>
    </format>
    <format dxfId="29480">
      <pivotArea dataOnly="0" labelOnly="1" outline="0" axis="axisValues" fieldPosition="0"/>
    </format>
    <format dxfId="29479">
      <pivotArea field="4" type="button" dataOnly="0" labelOnly="1" outline="0" axis="axisPage" fieldPosition="0"/>
    </format>
    <format dxfId="2947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477">
      <pivotArea field="3" type="button" dataOnly="0" labelOnly="1" outline="0" axis="axisPage" fieldPosition="2"/>
    </format>
    <format dxfId="2947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475">
      <pivotArea field="5" type="button" dataOnly="0" labelOnly="1" outline="0" axis="axisPage" fieldPosition="1"/>
    </format>
    <format dxfId="29474">
      <pivotArea type="all" dataOnly="0" outline="0" fieldPosition="0"/>
    </format>
    <format dxfId="29473">
      <pivotArea field="1" type="button" dataOnly="0" labelOnly="1" outline="0" axis="axisRow" fieldPosition="0"/>
    </format>
    <format dxfId="2947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C4A9FD-633D-4B10-A076-E6664CA3C40C}" name="PivotTable18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D13:AE20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7">
    <i>
      <x v="64"/>
    </i>
    <i>
      <x v="61"/>
    </i>
    <i>
      <x v="16"/>
    </i>
    <i>
      <x v="13"/>
    </i>
    <i>
      <x v="91"/>
    </i>
    <i>
      <x v="33"/>
    </i>
    <i>
      <x v="21"/>
    </i>
  </rowItems>
  <colItems count="1">
    <i/>
  </colItems>
  <pageFields count="3">
    <pageField fld="4" item="36" hier="-1"/>
    <pageField fld="5" item="0" hier="-1"/>
    <pageField fld="3" item="5" hier="-1"/>
  </pageFields>
  <dataFields count="1">
    <dataField name="Body " fld="2" baseField="1" baseItem="24"/>
  </dataFields>
  <formats count="16">
    <format dxfId="28583">
      <pivotArea field="1" type="button" dataOnly="0" labelOnly="1" outline="0" axis="axisRow" fieldPosition="0"/>
    </format>
    <format dxfId="28582">
      <pivotArea field="4" type="button" dataOnly="0" labelOnly="1" outline="0" axis="axisPage" fieldPosition="0"/>
    </format>
    <format dxfId="28581">
      <pivotArea field="3" type="button" dataOnly="0" labelOnly="1" outline="0" axis="axisPage" fieldPosition="2"/>
    </format>
    <format dxfId="28580">
      <pivotArea outline="0" collapsedLevelsAreSubtotals="1" fieldPosition="0"/>
    </format>
    <format dxfId="28579">
      <pivotArea dataOnly="0" labelOnly="1" outline="0" axis="axisValues" fieldPosition="0"/>
    </format>
    <format dxfId="28578">
      <pivotArea field="4" type="button" dataOnly="0" labelOnly="1" outline="0" axis="axisPage" fieldPosition="0"/>
    </format>
    <format dxfId="2857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576">
      <pivotArea field="3" type="button" dataOnly="0" labelOnly="1" outline="0" axis="axisPage" fieldPosition="2"/>
    </format>
    <format dxfId="2857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574">
      <pivotArea field="5" type="button" dataOnly="0" labelOnly="1" outline="0" axis="axisPage" fieldPosition="1"/>
    </format>
    <format dxfId="28573">
      <pivotArea type="all" dataOnly="0" outline="0" fieldPosition="0"/>
    </format>
    <format dxfId="28572">
      <pivotArea field="1" type="button" dataOnly="0" labelOnly="1" outline="0" axis="axisRow" fieldPosition="0"/>
    </format>
    <format dxfId="28571">
      <pivotArea dataOnly="0" labelOnly="1" outline="0" axis="axisValues" fieldPosition="0"/>
    </format>
    <format dxfId="28570">
      <pivotArea type="all" dataOnly="0" outline="0" fieldPosition="0"/>
    </format>
    <format dxfId="28569">
      <pivotArea field="1" type="button" dataOnly="0" labelOnly="1" outline="0" axis="axisRow" fieldPosition="0"/>
    </format>
    <format dxfId="2856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61C98D-78D5-4F9C-B64F-2E8DB0F349F9}" name="PivotTable18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R13:D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0" hier="-1"/>
    <pageField fld="3" item="28" hier="-1"/>
  </pageFields>
  <dataFields count="1">
    <dataField name="Body " fld="2" baseField="1" baseItem="24"/>
  </dataFields>
  <formats count="16">
    <format dxfId="28599">
      <pivotArea field="1" type="button" dataOnly="0" labelOnly="1" outline="0" axis="axisRow" fieldPosition="0"/>
    </format>
    <format dxfId="28598">
      <pivotArea field="4" type="button" dataOnly="0" labelOnly="1" outline="0" axis="axisPage" fieldPosition="0"/>
    </format>
    <format dxfId="28597">
      <pivotArea field="3" type="button" dataOnly="0" labelOnly="1" outline="0" axis="axisPage" fieldPosition="2"/>
    </format>
    <format dxfId="28596">
      <pivotArea outline="0" collapsedLevelsAreSubtotals="1" fieldPosition="0"/>
    </format>
    <format dxfId="28595">
      <pivotArea dataOnly="0" labelOnly="1" outline="0" axis="axisValues" fieldPosition="0"/>
    </format>
    <format dxfId="28594">
      <pivotArea field="4" type="button" dataOnly="0" labelOnly="1" outline="0" axis="axisPage" fieldPosition="0"/>
    </format>
    <format dxfId="2859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592">
      <pivotArea field="3" type="button" dataOnly="0" labelOnly="1" outline="0" axis="axisPage" fieldPosition="2"/>
    </format>
    <format dxfId="2859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590">
      <pivotArea field="5" type="button" dataOnly="0" labelOnly="1" outline="0" axis="axisPage" fieldPosition="1"/>
    </format>
    <format dxfId="28589">
      <pivotArea type="all" dataOnly="0" outline="0" fieldPosition="0"/>
    </format>
    <format dxfId="28588">
      <pivotArea field="1" type="button" dataOnly="0" labelOnly="1" outline="0" axis="axisRow" fieldPosition="0"/>
    </format>
    <format dxfId="28587">
      <pivotArea dataOnly="0" labelOnly="1" outline="0" axis="axisValues" fieldPosition="0"/>
    </format>
    <format dxfId="28586">
      <pivotArea type="all" dataOnly="0" outline="0" fieldPosition="0"/>
    </format>
    <format dxfId="28585">
      <pivotArea field="1" type="button" dataOnly="0" labelOnly="1" outline="0" axis="axisRow" fieldPosition="0"/>
    </format>
    <format dxfId="2858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87B4FB-CD50-4951-A597-AEA6DEF14578}" name="PivotTable17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V13:B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0" hier="-1"/>
    <pageField fld="3" item="16" hier="-1"/>
  </pageFields>
  <dataFields count="1">
    <dataField name="Body " fld="2" baseField="1" baseItem="24"/>
  </dataFields>
  <formats count="16">
    <format dxfId="28615">
      <pivotArea field="1" type="button" dataOnly="0" labelOnly="1" outline="0" axis="axisRow" fieldPosition="0"/>
    </format>
    <format dxfId="28614">
      <pivotArea field="4" type="button" dataOnly="0" labelOnly="1" outline="0" axis="axisPage" fieldPosition="0"/>
    </format>
    <format dxfId="28613">
      <pivotArea field="3" type="button" dataOnly="0" labelOnly="1" outline="0" axis="axisPage" fieldPosition="2"/>
    </format>
    <format dxfId="28612">
      <pivotArea outline="0" collapsedLevelsAreSubtotals="1" fieldPosition="0"/>
    </format>
    <format dxfId="28611">
      <pivotArea dataOnly="0" labelOnly="1" outline="0" axis="axisValues" fieldPosition="0"/>
    </format>
    <format dxfId="28610">
      <pivotArea field="4" type="button" dataOnly="0" labelOnly="1" outline="0" axis="axisPage" fieldPosition="0"/>
    </format>
    <format dxfId="2860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608">
      <pivotArea field="3" type="button" dataOnly="0" labelOnly="1" outline="0" axis="axisPage" fieldPosition="2"/>
    </format>
    <format dxfId="2860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606">
      <pivotArea field="5" type="button" dataOnly="0" labelOnly="1" outline="0" axis="axisPage" fieldPosition="1"/>
    </format>
    <format dxfId="28605">
      <pivotArea type="all" dataOnly="0" outline="0" fieldPosition="0"/>
    </format>
    <format dxfId="28604">
      <pivotArea field="1" type="button" dataOnly="0" labelOnly="1" outline="0" axis="axisRow" fieldPosition="0"/>
    </format>
    <format dxfId="28603">
      <pivotArea dataOnly="0" labelOnly="1" outline="0" axis="axisValues" fieldPosition="0"/>
    </format>
    <format dxfId="28602">
      <pivotArea type="all" dataOnly="0" outline="0" fieldPosition="0"/>
    </format>
    <format dxfId="28601">
      <pivotArea field="1" type="button" dataOnly="0" labelOnly="1" outline="0" axis="axisRow" fieldPosition="0"/>
    </format>
    <format dxfId="2860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D5878E-C89E-457C-98EA-46DAE171A2DC}" name="PivotTable19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R13:S18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5">
    <i>
      <x v="64"/>
    </i>
    <i>
      <x v="61"/>
    </i>
    <i>
      <x v="20"/>
    </i>
    <i>
      <x v="13"/>
    </i>
    <i>
      <x v="33"/>
    </i>
  </rowItems>
  <colItems count="1">
    <i/>
  </colItems>
  <pageFields count="3">
    <pageField fld="4" item="36" hier="-1"/>
    <pageField fld="5" item="0" hier="-1"/>
    <pageField fld="3" item="2" hier="-1"/>
  </pageFields>
  <dataFields count="1">
    <dataField name="Body " fld="2" baseField="1" baseItem="24"/>
  </dataFields>
  <formats count="16">
    <format dxfId="28631">
      <pivotArea field="1" type="button" dataOnly="0" labelOnly="1" outline="0" axis="axisRow" fieldPosition="0"/>
    </format>
    <format dxfId="28630">
      <pivotArea field="4" type="button" dataOnly="0" labelOnly="1" outline="0" axis="axisPage" fieldPosition="0"/>
    </format>
    <format dxfId="28629">
      <pivotArea field="3" type="button" dataOnly="0" labelOnly="1" outline="0" axis="axisPage" fieldPosition="2"/>
    </format>
    <format dxfId="28628">
      <pivotArea outline="0" collapsedLevelsAreSubtotals="1" fieldPosition="0"/>
    </format>
    <format dxfId="28627">
      <pivotArea dataOnly="0" labelOnly="1" outline="0" axis="axisValues" fieldPosition="0"/>
    </format>
    <format dxfId="28626">
      <pivotArea field="4" type="button" dataOnly="0" labelOnly="1" outline="0" axis="axisPage" fieldPosition="0"/>
    </format>
    <format dxfId="2862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624">
      <pivotArea field="3" type="button" dataOnly="0" labelOnly="1" outline="0" axis="axisPage" fieldPosition="2"/>
    </format>
    <format dxfId="2862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622">
      <pivotArea field="5" type="button" dataOnly="0" labelOnly="1" outline="0" axis="axisPage" fieldPosition="1"/>
    </format>
    <format dxfId="28621">
      <pivotArea type="all" dataOnly="0" outline="0" fieldPosition="0"/>
    </format>
    <format dxfId="28620">
      <pivotArea field="1" type="button" dataOnly="0" labelOnly="1" outline="0" axis="axisRow" fieldPosition="0"/>
    </format>
    <format dxfId="28619">
      <pivotArea dataOnly="0" labelOnly="1" outline="0" axis="axisValues" fieldPosition="0"/>
    </format>
    <format dxfId="28618">
      <pivotArea type="all" dataOnly="0" outline="0" fieldPosition="0"/>
    </format>
    <format dxfId="28617">
      <pivotArea field="1" type="button" dataOnly="0" labelOnly="1" outline="0" axis="axisRow" fieldPosition="0"/>
    </format>
    <format dxfId="2861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461489-D2A0-4552-AC33-33B6FA94842D}" name="PivotTable17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J13:D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0" hier="-1"/>
    <pageField fld="3" item="26" hier="-1"/>
  </pageFields>
  <dataFields count="1">
    <dataField name="Body " fld="2" baseField="1" baseItem="24"/>
  </dataFields>
  <formats count="16">
    <format dxfId="28647">
      <pivotArea field="1" type="button" dataOnly="0" labelOnly="1" outline="0" axis="axisRow" fieldPosition="0"/>
    </format>
    <format dxfId="28646">
      <pivotArea field="4" type="button" dataOnly="0" labelOnly="1" outline="0" axis="axisPage" fieldPosition="0"/>
    </format>
    <format dxfId="28645">
      <pivotArea field="3" type="button" dataOnly="0" labelOnly="1" outline="0" axis="axisPage" fieldPosition="2"/>
    </format>
    <format dxfId="28644">
      <pivotArea outline="0" collapsedLevelsAreSubtotals="1" fieldPosition="0"/>
    </format>
    <format dxfId="28643">
      <pivotArea dataOnly="0" labelOnly="1" outline="0" axis="axisValues" fieldPosition="0"/>
    </format>
    <format dxfId="28642">
      <pivotArea field="4" type="button" dataOnly="0" labelOnly="1" outline="0" axis="axisPage" fieldPosition="0"/>
    </format>
    <format dxfId="2864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640">
      <pivotArea field="3" type="button" dataOnly="0" labelOnly="1" outline="0" axis="axisPage" fieldPosition="2"/>
    </format>
    <format dxfId="2863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638">
      <pivotArea field="5" type="button" dataOnly="0" labelOnly="1" outline="0" axis="axisPage" fieldPosition="1"/>
    </format>
    <format dxfId="28637">
      <pivotArea type="all" dataOnly="0" outline="0" fieldPosition="0"/>
    </format>
    <format dxfId="28636">
      <pivotArea field="1" type="button" dataOnly="0" labelOnly="1" outline="0" axis="axisRow" fieldPosition="0"/>
    </format>
    <format dxfId="28635">
      <pivotArea dataOnly="0" labelOnly="1" outline="0" axis="axisValues" fieldPosition="0"/>
    </format>
    <format dxfId="28634">
      <pivotArea type="all" dataOnly="0" outline="0" fieldPosition="0"/>
    </format>
    <format dxfId="28633">
      <pivotArea field="1" type="button" dataOnly="0" labelOnly="1" outline="0" axis="axisRow" fieldPosition="0"/>
    </format>
    <format dxfId="2863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3658CB-0467-4A6D-A8F9-9413FBF6B9C5}" name="PivotTable18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V13:W19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6">
    <i>
      <x v="28"/>
    </i>
    <i>
      <x v="43"/>
    </i>
    <i>
      <x v="14"/>
    </i>
    <i>
      <x v="13"/>
    </i>
    <i>
      <x v="33"/>
    </i>
    <i>
      <x v="19"/>
    </i>
  </rowItems>
  <colItems count="1">
    <i/>
  </colItems>
  <pageFields count="3">
    <pageField fld="4" item="36" hier="-1"/>
    <pageField fld="5" item="0" hier="-1"/>
    <pageField fld="3" item="3" hier="-1"/>
  </pageFields>
  <dataFields count="1">
    <dataField name="Body " fld="2" baseField="1" baseItem="24"/>
  </dataFields>
  <formats count="16">
    <format dxfId="28663">
      <pivotArea field="1" type="button" dataOnly="0" labelOnly="1" outline="0" axis="axisRow" fieldPosition="0"/>
    </format>
    <format dxfId="28662">
      <pivotArea field="4" type="button" dataOnly="0" labelOnly="1" outline="0" axis="axisPage" fieldPosition="0"/>
    </format>
    <format dxfId="28661">
      <pivotArea field="3" type="button" dataOnly="0" labelOnly="1" outline="0" axis="axisPage" fieldPosition="2"/>
    </format>
    <format dxfId="28660">
      <pivotArea outline="0" collapsedLevelsAreSubtotals="1" fieldPosition="0"/>
    </format>
    <format dxfId="28659">
      <pivotArea dataOnly="0" labelOnly="1" outline="0" axis="axisValues" fieldPosition="0"/>
    </format>
    <format dxfId="28658">
      <pivotArea field="4" type="button" dataOnly="0" labelOnly="1" outline="0" axis="axisPage" fieldPosition="0"/>
    </format>
    <format dxfId="2865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656">
      <pivotArea field="3" type="button" dataOnly="0" labelOnly="1" outline="0" axis="axisPage" fieldPosition="2"/>
    </format>
    <format dxfId="2865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654">
      <pivotArea field="5" type="button" dataOnly="0" labelOnly="1" outline="0" axis="axisPage" fieldPosition="1"/>
    </format>
    <format dxfId="28653">
      <pivotArea type="all" dataOnly="0" outline="0" fieldPosition="0"/>
    </format>
    <format dxfId="28652">
      <pivotArea field="1" type="button" dataOnly="0" labelOnly="1" outline="0" axis="axisRow" fieldPosition="0"/>
    </format>
    <format dxfId="28651">
      <pivotArea dataOnly="0" labelOnly="1" outline="0" axis="axisValues" fieldPosition="0"/>
    </format>
    <format dxfId="28650">
      <pivotArea type="all" dataOnly="0" outline="0" fieldPosition="0"/>
    </format>
    <format dxfId="28649">
      <pivotArea field="1" type="button" dataOnly="0" labelOnly="1" outline="0" axis="axisRow" fieldPosition="0"/>
    </format>
    <format dxfId="2864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2E2B23-287B-4AD4-B5D6-B59F0FDF8CD7}" name="PivotTable19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X13:C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0" hier="-1"/>
    <pageField fld="3" item="23" hier="-1"/>
  </pageFields>
  <dataFields count="1">
    <dataField name="Body " fld="2" baseField="1" baseItem="24"/>
  </dataFields>
  <formats count="16">
    <format dxfId="28679">
      <pivotArea field="1" type="button" dataOnly="0" labelOnly="1" outline="0" axis="axisRow" fieldPosition="0"/>
    </format>
    <format dxfId="28678">
      <pivotArea field="4" type="button" dataOnly="0" labelOnly="1" outline="0" axis="axisPage" fieldPosition="0"/>
    </format>
    <format dxfId="28677">
      <pivotArea field="3" type="button" dataOnly="0" labelOnly="1" outline="0" axis="axisPage" fieldPosition="2"/>
    </format>
    <format dxfId="28676">
      <pivotArea outline="0" collapsedLevelsAreSubtotals="1" fieldPosition="0"/>
    </format>
    <format dxfId="28675">
      <pivotArea dataOnly="0" labelOnly="1" outline="0" axis="axisValues" fieldPosition="0"/>
    </format>
    <format dxfId="28674">
      <pivotArea field="4" type="button" dataOnly="0" labelOnly="1" outline="0" axis="axisPage" fieldPosition="0"/>
    </format>
    <format dxfId="2867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672">
      <pivotArea field="3" type="button" dataOnly="0" labelOnly="1" outline="0" axis="axisPage" fieldPosition="2"/>
    </format>
    <format dxfId="2867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670">
      <pivotArea field="5" type="button" dataOnly="0" labelOnly="1" outline="0" axis="axisPage" fieldPosition="1"/>
    </format>
    <format dxfId="28669">
      <pivotArea type="all" dataOnly="0" outline="0" fieldPosition="0"/>
    </format>
    <format dxfId="28668">
      <pivotArea field="1" type="button" dataOnly="0" labelOnly="1" outline="0" axis="axisRow" fieldPosition="0"/>
    </format>
    <format dxfId="28667">
      <pivotArea dataOnly="0" labelOnly="1" outline="0" axis="axisValues" fieldPosition="0"/>
    </format>
    <format dxfId="28666">
      <pivotArea type="all" dataOnly="0" outline="0" fieldPosition="0"/>
    </format>
    <format dxfId="28665">
      <pivotArea field="1" type="button" dataOnly="0" labelOnly="1" outline="0" axis="axisRow" fieldPosition="0"/>
    </format>
    <format dxfId="2866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82646F-F23B-4F12-9FFD-110F59D718EA}" name="PivotTable17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X13:A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0" hier="-1"/>
    <pageField fld="3" item="10" hier="-1"/>
  </pageFields>
  <dataFields count="1">
    <dataField name="Body " fld="2" baseField="1" baseItem="24"/>
  </dataFields>
  <formats count="16">
    <format dxfId="28695">
      <pivotArea field="1" type="button" dataOnly="0" labelOnly="1" outline="0" axis="axisRow" fieldPosition="0"/>
    </format>
    <format dxfId="28694">
      <pivotArea field="4" type="button" dataOnly="0" labelOnly="1" outline="0" axis="axisPage" fieldPosition="0"/>
    </format>
    <format dxfId="28693">
      <pivotArea field="3" type="button" dataOnly="0" labelOnly="1" outline="0" axis="axisPage" fieldPosition="2"/>
    </format>
    <format dxfId="28692">
      <pivotArea outline="0" collapsedLevelsAreSubtotals="1" fieldPosition="0"/>
    </format>
    <format dxfId="28691">
      <pivotArea dataOnly="0" labelOnly="1" outline="0" axis="axisValues" fieldPosition="0"/>
    </format>
    <format dxfId="28690">
      <pivotArea field="4" type="button" dataOnly="0" labelOnly="1" outline="0" axis="axisPage" fieldPosition="0"/>
    </format>
    <format dxfId="2868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688">
      <pivotArea field="3" type="button" dataOnly="0" labelOnly="1" outline="0" axis="axisPage" fieldPosition="2"/>
    </format>
    <format dxfId="2868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686">
      <pivotArea field="5" type="button" dataOnly="0" labelOnly="1" outline="0" axis="axisPage" fieldPosition="1"/>
    </format>
    <format dxfId="28685">
      <pivotArea type="all" dataOnly="0" outline="0" fieldPosition="0"/>
    </format>
    <format dxfId="28684">
      <pivotArea field="1" type="button" dataOnly="0" labelOnly="1" outline="0" axis="axisRow" fieldPosition="0"/>
    </format>
    <format dxfId="28683">
      <pivotArea dataOnly="0" labelOnly="1" outline="0" axis="axisValues" fieldPosition="0"/>
    </format>
    <format dxfId="28682">
      <pivotArea type="all" dataOnly="0" outline="0" fieldPosition="0"/>
    </format>
    <format dxfId="28681">
      <pivotArea field="1" type="button" dataOnly="0" labelOnly="1" outline="0" axis="axisRow" fieldPosition="0"/>
    </format>
    <format dxfId="2868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0B9623-E0A1-4A07-B49C-09AFE0371ED1}" name="PivotTable17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L13:A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0" hier="-1"/>
    <pageField fld="3" item="7" hier="-1"/>
  </pageFields>
  <dataFields count="1">
    <dataField name="Body " fld="2" baseField="1" baseItem="24"/>
  </dataFields>
  <formats count="16">
    <format dxfId="28711">
      <pivotArea field="1" type="button" dataOnly="0" labelOnly="1" outline="0" axis="axisRow" fieldPosition="0"/>
    </format>
    <format dxfId="28710">
      <pivotArea field="4" type="button" dataOnly="0" labelOnly="1" outline="0" axis="axisPage" fieldPosition="0"/>
    </format>
    <format dxfId="28709">
      <pivotArea field="3" type="button" dataOnly="0" labelOnly="1" outline="0" axis="axisPage" fieldPosition="2"/>
    </format>
    <format dxfId="28708">
      <pivotArea outline="0" collapsedLevelsAreSubtotals="1" fieldPosition="0"/>
    </format>
    <format dxfId="28707">
      <pivotArea dataOnly="0" labelOnly="1" outline="0" axis="axisValues" fieldPosition="0"/>
    </format>
    <format dxfId="28706">
      <pivotArea field="4" type="button" dataOnly="0" labelOnly="1" outline="0" axis="axisPage" fieldPosition="0"/>
    </format>
    <format dxfId="2870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704">
      <pivotArea field="3" type="button" dataOnly="0" labelOnly="1" outline="0" axis="axisPage" fieldPosition="2"/>
    </format>
    <format dxfId="2870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702">
      <pivotArea field="5" type="button" dataOnly="0" labelOnly="1" outline="0" axis="axisPage" fieldPosition="1"/>
    </format>
    <format dxfId="28701">
      <pivotArea type="all" dataOnly="0" outline="0" fieldPosition="0"/>
    </format>
    <format dxfId="28700">
      <pivotArea field="1" type="button" dataOnly="0" labelOnly="1" outline="0" axis="axisRow" fieldPosition="0"/>
    </format>
    <format dxfId="28699">
      <pivotArea dataOnly="0" labelOnly="1" outline="0" axis="axisValues" fieldPosition="0"/>
    </format>
    <format dxfId="28698">
      <pivotArea type="all" dataOnly="0" outline="0" fieldPosition="0"/>
    </format>
    <format dxfId="28697">
      <pivotArea field="1" type="button" dataOnly="0" labelOnly="1" outline="0" axis="axisRow" fieldPosition="0"/>
    </format>
    <format dxfId="2869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5FC37C-C3A6-4097-8837-9646707E88D0}" name="PivotTable16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R13:B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0" hier="-1"/>
    <pageField fld="3" item="15" hier="-1"/>
  </pageFields>
  <dataFields count="1">
    <dataField name="Body " fld="2" baseField="1" baseItem="24"/>
  </dataFields>
  <formats count="16">
    <format dxfId="28727">
      <pivotArea field="1" type="button" dataOnly="0" labelOnly="1" outline="0" axis="axisRow" fieldPosition="0"/>
    </format>
    <format dxfId="28726">
      <pivotArea field="4" type="button" dataOnly="0" labelOnly="1" outline="0" axis="axisPage" fieldPosition="0"/>
    </format>
    <format dxfId="28725">
      <pivotArea field="3" type="button" dataOnly="0" labelOnly="1" outline="0" axis="axisPage" fieldPosition="2"/>
    </format>
    <format dxfId="28724">
      <pivotArea outline="0" collapsedLevelsAreSubtotals="1" fieldPosition="0"/>
    </format>
    <format dxfId="28723">
      <pivotArea dataOnly="0" labelOnly="1" outline="0" axis="axisValues" fieldPosition="0"/>
    </format>
    <format dxfId="28722">
      <pivotArea field="4" type="button" dataOnly="0" labelOnly="1" outline="0" axis="axisPage" fieldPosition="0"/>
    </format>
    <format dxfId="2872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720">
      <pivotArea field="3" type="button" dataOnly="0" labelOnly="1" outline="0" axis="axisPage" fieldPosition="2"/>
    </format>
    <format dxfId="2871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718">
      <pivotArea field="5" type="button" dataOnly="0" labelOnly="1" outline="0" axis="axisPage" fieldPosition="1"/>
    </format>
    <format dxfId="28717">
      <pivotArea type="all" dataOnly="0" outline="0" fieldPosition="0"/>
    </format>
    <format dxfId="28716">
      <pivotArea field="1" type="button" dataOnly="0" labelOnly="1" outline="0" axis="axisRow" fieldPosition="0"/>
    </format>
    <format dxfId="28715">
      <pivotArea dataOnly="0" labelOnly="1" outline="0" axis="axisValues" fieldPosition="0"/>
    </format>
    <format dxfId="28714">
      <pivotArea type="all" dataOnly="0" outline="0" fieldPosition="0"/>
    </format>
    <format dxfId="28713">
      <pivotArea field="1" type="button" dataOnly="0" labelOnly="1" outline="0" axis="axisRow" fieldPosition="0"/>
    </format>
    <format dxfId="2871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50B4FB-F22C-4A59-8D95-6DB464F7932F}" name="PivotTable17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Z13:C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0" hier="-1"/>
    <pageField fld="3" item="17" hier="-1"/>
  </pageFields>
  <dataFields count="1">
    <dataField name="Body " fld="2" baseField="1" baseItem="24"/>
  </dataFields>
  <formats count="16">
    <format dxfId="28743">
      <pivotArea field="1" type="button" dataOnly="0" labelOnly="1" outline="0" axis="axisRow" fieldPosition="0"/>
    </format>
    <format dxfId="28742">
      <pivotArea field="4" type="button" dataOnly="0" labelOnly="1" outline="0" axis="axisPage" fieldPosition="0"/>
    </format>
    <format dxfId="28741">
      <pivotArea field="3" type="button" dataOnly="0" labelOnly="1" outline="0" axis="axisPage" fieldPosition="2"/>
    </format>
    <format dxfId="28740">
      <pivotArea outline="0" collapsedLevelsAreSubtotals="1" fieldPosition="0"/>
    </format>
    <format dxfId="28739">
      <pivotArea dataOnly="0" labelOnly="1" outline="0" axis="axisValues" fieldPosition="0"/>
    </format>
    <format dxfId="28738">
      <pivotArea field="4" type="button" dataOnly="0" labelOnly="1" outline="0" axis="axisPage" fieldPosition="0"/>
    </format>
    <format dxfId="2873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736">
      <pivotArea field="3" type="button" dataOnly="0" labelOnly="1" outline="0" axis="axisPage" fieldPosition="2"/>
    </format>
    <format dxfId="2873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734">
      <pivotArea field="5" type="button" dataOnly="0" labelOnly="1" outline="0" axis="axisPage" fieldPosition="1"/>
    </format>
    <format dxfId="28733">
      <pivotArea type="all" dataOnly="0" outline="0" fieldPosition="0"/>
    </format>
    <format dxfId="28732">
      <pivotArea field="1" type="button" dataOnly="0" labelOnly="1" outline="0" axis="axisRow" fieldPosition="0"/>
    </format>
    <format dxfId="28731">
      <pivotArea dataOnly="0" labelOnly="1" outline="0" axis="axisValues" fieldPosition="0"/>
    </format>
    <format dxfId="28730">
      <pivotArea type="all" dataOnly="0" outline="0" fieldPosition="0"/>
    </format>
    <format dxfId="28729">
      <pivotArea field="1" type="button" dataOnly="0" labelOnly="1" outline="0" axis="axisRow" fieldPosition="0"/>
    </format>
    <format dxfId="2872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520564-4086-4DA6-90AD-840AB4226B44}" name="PivotTable16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V13:D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h="1" x="9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h="1" x="8"/>
        <item h="1" m="1" x="32"/>
        <item x="4"/>
        <item h="1" m="1" x="14"/>
        <item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0" hier="-1"/>
    <pageField fld="3" item="30" hier="-1"/>
  </pageFields>
  <dataFields count="1">
    <dataField name="Body " fld="2" baseField="1" baseItem="24"/>
  </dataFields>
  <formats count="16">
    <format dxfId="28759">
      <pivotArea field="1" type="button" dataOnly="0" labelOnly="1" outline="0" axis="axisRow" fieldPosition="0"/>
    </format>
    <format dxfId="28758">
      <pivotArea field="4" type="button" dataOnly="0" labelOnly="1" outline="0" axis="axisPage" fieldPosition="0"/>
    </format>
    <format dxfId="28757">
      <pivotArea field="3" type="button" dataOnly="0" labelOnly="1" outline="0" axis="axisPage" fieldPosition="2"/>
    </format>
    <format dxfId="28756">
      <pivotArea outline="0" collapsedLevelsAreSubtotals="1" fieldPosition="0"/>
    </format>
    <format dxfId="28755">
      <pivotArea dataOnly="0" labelOnly="1" outline="0" axis="axisValues" fieldPosition="0"/>
    </format>
    <format dxfId="28754">
      <pivotArea field="4" type="button" dataOnly="0" labelOnly="1" outline="0" axis="axisPage" fieldPosition="0"/>
    </format>
    <format dxfId="2875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752">
      <pivotArea field="3" type="button" dataOnly="0" labelOnly="1" outline="0" axis="axisPage" fieldPosition="2"/>
    </format>
    <format dxfId="2875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750">
      <pivotArea field="5" type="button" dataOnly="0" labelOnly="1" outline="0" axis="axisPage" fieldPosition="1"/>
    </format>
    <format dxfId="28749">
      <pivotArea type="all" dataOnly="0" outline="0" fieldPosition="0"/>
    </format>
    <format dxfId="28748">
      <pivotArea field="1" type="button" dataOnly="0" labelOnly="1" outline="0" axis="axisRow" fieldPosition="0"/>
    </format>
    <format dxfId="28747">
      <pivotArea dataOnly="0" labelOnly="1" outline="0" axis="axisValues" fieldPosition="0"/>
    </format>
    <format dxfId="28746">
      <pivotArea type="all" dataOnly="0" outline="0" fieldPosition="0"/>
    </format>
    <format dxfId="28745">
      <pivotArea field="1" type="button" dataOnly="0" labelOnly="1" outline="0" axis="axisRow" fieldPosition="0"/>
    </format>
    <format dxfId="2874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B8F7FE-2E1C-422C-84F5-24F092375F64}" name="PivotTable19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Z13:AA25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12">
    <i>
      <x v="64"/>
    </i>
    <i>
      <x v="2"/>
    </i>
    <i>
      <x v="16"/>
    </i>
    <i>
      <x v="28"/>
    </i>
    <i>
      <x v="13"/>
    </i>
    <i>
      <x v="20"/>
    </i>
    <i>
      <x v="61"/>
    </i>
    <i>
      <x v="12"/>
    </i>
    <i>
      <x v="82"/>
    </i>
    <i>
      <x v="29"/>
    </i>
    <i>
      <x v="19"/>
    </i>
    <i>
      <x v="57"/>
    </i>
  </rowItems>
  <colItems count="1">
    <i/>
  </colItems>
  <pageFields count="3">
    <pageField fld="4" item="36" hier="-1"/>
    <pageField fld="5" item="0" hier="-1"/>
    <pageField fld="3" item="4" hier="-1"/>
  </pageFields>
  <dataFields count="1">
    <dataField name="Body " fld="2" baseField="1" baseItem="24"/>
  </dataFields>
  <formats count="16">
    <format dxfId="28775">
      <pivotArea field="1" type="button" dataOnly="0" labelOnly="1" outline="0" axis="axisRow" fieldPosition="0"/>
    </format>
    <format dxfId="28774">
      <pivotArea field="4" type="button" dataOnly="0" labelOnly="1" outline="0" axis="axisPage" fieldPosition="0"/>
    </format>
    <format dxfId="28773">
      <pivotArea field="3" type="button" dataOnly="0" labelOnly="1" outline="0" axis="axisPage" fieldPosition="2"/>
    </format>
    <format dxfId="28772">
      <pivotArea outline="0" collapsedLevelsAreSubtotals="1" fieldPosition="0"/>
    </format>
    <format dxfId="28771">
      <pivotArea dataOnly="0" labelOnly="1" outline="0" axis="axisValues" fieldPosition="0"/>
    </format>
    <format dxfId="28770">
      <pivotArea field="4" type="button" dataOnly="0" labelOnly="1" outline="0" axis="axisPage" fieldPosition="0"/>
    </format>
    <format dxfId="2876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768">
      <pivotArea field="3" type="button" dataOnly="0" labelOnly="1" outline="0" axis="axisPage" fieldPosition="2"/>
    </format>
    <format dxfId="2876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766">
      <pivotArea field="5" type="button" dataOnly="0" labelOnly="1" outline="0" axis="axisPage" fieldPosition="1"/>
    </format>
    <format dxfId="28765">
      <pivotArea type="all" dataOnly="0" outline="0" fieldPosition="0"/>
    </format>
    <format dxfId="28764">
      <pivotArea field="1" type="button" dataOnly="0" labelOnly="1" outline="0" axis="axisRow" fieldPosition="0"/>
    </format>
    <format dxfId="28763">
      <pivotArea dataOnly="0" labelOnly="1" outline="0" axis="axisValues" fieldPosition="0"/>
    </format>
    <format dxfId="28762">
      <pivotArea type="all" dataOnly="0" outline="0" fieldPosition="0"/>
    </format>
    <format dxfId="28761">
      <pivotArea field="1" type="button" dataOnly="0" labelOnly="1" outline="0" axis="axisRow" fieldPosition="0"/>
    </format>
    <format dxfId="2876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699462-1859-4C1D-92AC-3CD1A4FB551F}" name="PivotTable18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D13:CE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0" hier="-1"/>
    <pageField fld="3" item="18" hier="-1"/>
  </pageFields>
  <dataFields count="1">
    <dataField name="Body " fld="2" baseField="1" baseItem="24"/>
  </dataFields>
  <formats count="16">
    <format dxfId="28791">
      <pivotArea field="1" type="button" dataOnly="0" labelOnly="1" outline="0" axis="axisRow" fieldPosition="0"/>
    </format>
    <format dxfId="28790">
      <pivotArea field="4" type="button" dataOnly="0" labelOnly="1" outline="0" axis="axisPage" fieldPosition="0"/>
    </format>
    <format dxfId="28789">
      <pivotArea field="3" type="button" dataOnly="0" labelOnly="1" outline="0" axis="axisPage" fieldPosition="2"/>
    </format>
    <format dxfId="28788">
      <pivotArea outline="0" collapsedLevelsAreSubtotals="1" fieldPosition="0"/>
    </format>
    <format dxfId="28787">
      <pivotArea dataOnly="0" labelOnly="1" outline="0" axis="axisValues" fieldPosition="0"/>
    </format>
    <format dxfId="28786">
      <pivotArea field="4" type="button" dataOnly="0" labelOnly="1" outline="0" axis="axisPage" fieldPosition="0"/>
    </format>
    <format dxfId="2878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784">
      <pivotArea field="3" type="button" dataOnly="0" labelOnly="1" outline="0" axis="axisPage" fieldPosition="2"/>
    </format>
    <format dxfId="2878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782">
      <pivotArea field="5" type="button" dataOnly="0" labelOnly="1" outline="0" axis="axisPage" fieldPosition="1"/>
    </format>
    <format dxfId="28781">
      <pivotArea type="all" dataOnly="0" outline="0" fieldPosition="0"/>
    </format>
    <format dxfId="28780">
      <pivotArea field="1" type="button" dataOnly="0" labelOnly="1" outline="0" axis="axisRow" fieldPosition="0"/>
    </format>
    <format dxfId="28779">
      <pivotArea dataOnly="0" labelOnly="1" outline="0" axis="axisValues" fieldPosition="0"/>
    </format>
    <format dxfId="28778">
      <pivotArea type="all" dataOnly="0" outline="0" fieldPosition="0"/>
    </format>
    <format dxfId="28777">
      <pivotArea field="1" type="button" dataOnly="0" labelOnly="1" outline="0" axis="axisRow" fieldPosition="0"/>
    </format>
    <format dxfId="2877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42BF04-7211-4FE8-AC63-A693330636E3}" name="PivotTable18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L13:C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0" hier="-1"/>
    <pageField fld="3" item="20" hier="-1"/>
  </pageFields>
  <dataFields count="1">
    <dataField name="Body " fld="2" baseField="1" baseItem="24"/>
  </dataFields>
  <formats count="16">
    <format dxfId="28807">
      <pivotArea field="1" type="button" dataOnly="0" labelOnly="1" outline="0" axis="axisRow" fieldPosition="0"/>
    </format>
    <format dxfId="28806">
      <pivotArea field="4" type="button" dataOnly="0" labelOnly="1" outline="0" axis="axisPage" fieldPosition="0"/>
    </format>
    <format dxfId="28805">
      <pivotArea field="3" type="button" dataOnly="0" labelOnly="1" outline="0" axis="axisPage" fieldPosition="2"/>
    </format>
    <format dxfId="28804">
      <pivotArea outline="0" collapsedLevelsAreSubtotals="1" fieldPosition="0"/>
    </format>
    <format dxfId="28803">
      <pivotArea dataOnly="0" labelOnly="1" outline="0" axis="axisValues" fieldPosition="0"/>
    </format>
    <format dxfId="28802">
      <pivotArea field="4" type="button" dataOnly="0" labelOnly="1" outline="0" axis="axisPage" fieldPosition="0"/>
    </format>
    <format dxfId="2880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800">
      <pivotArea field="3" type="button" dataOnly="0" labelOnly="1" outline="0" axis="axisPage" fieldPosition="2"/>
    </format>
    <format dxfId="2879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798">
      <pivotArea field="5" type="button" dataOnly="0" labelOnly="1" outline="0" axis="axisPage" fieldPosition="1"/>
    </format>
    <format dxfId="28797">
      <pivotArea type="all" dataOnly="0" outline="0" fieldPosition="0"/>
    </format>
    <format dxfId="28796">
      <pivotArea field="1" type="button" dataOnly="0" labelOnly="1" outline="0" axis="axisRow" fieldPosition="0"/>
    </format>
    <format dxfId="28795">
      <pivotArea dataOnly="0" labelOnly="1" outline="0" axis="axisValues" fieldPosition="0"/>
    </format>
    <format dxfId="28794">
      <pivotArea type="all" dataOnly="0" outline="0" fieldPosition="0"/>
    </format>
    <format dxfId="28793">
      <pivotArea field="1" type="button" dataOnly="0" labelOnly="1" outline="0" axis="axisRow" fieldPosition="0"/>
    </format>
    <format dxfId="2879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42D001-018E-4A3A-A96B-56B4AB787522}" name="PivotTable16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N13:D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0" hier="-1"/>
    <pageField fld="3" item="27" hier="-1"/>
  </pageFields>
  <dataFields count="1">
    <dataField name="Body " fld="2" baseField="1" baseItem="24"/>
  </dataFields>
  <formats count="16">
    <format dxfId="28823">
      <pivotArea field="1" type="button" dataOnly="0" labelOnly="1" outline="0" axis="axisRow" fieldPosition="0"/>
    </format>
    <format dxfId="28822">
      <pivotArea field="4" type="button" dataOnly="0" labelOnly="1" outline="0" axis="axisPage" fieldPosition="0"/>
    </format>
    <format dxfId="28821">
      <pivotArea field="3" type="button" dataOnly="0" labelOnly="1" outline="0" axis="axisPage" fieldPosition="2"/>
    </format>
    <format dxfId="28820">
      <pivotArea outline="0" collapsedLevelsAreSubtotals="1" fieldPosition="0"/>
    </format>
    <format dxfId="28819">
      <pivotArea dataOnly="0" labelOnly="1" outline="0" axis="axisValues" fieldPosition="0"/>
    </format>
    <format dxfId="28818">
      <pivotArea field="4" type="button" dataOnly="0" labelOnly="1" outline="0" axis="axisPage" fieldPosition="0"/>
    </format>
    <format dxfId="2881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816">
      <pivotArea field="3" type="button" dataOnly="0" labelOnly="1" outline="0" axis="axisPage" fieldPosition="2"/>
    </format>
    <format dxfId="2881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814">
      <pivotArea field="5" type="button" dataOnly="0" labelOnly="1" outline="0" axis="axisPage" fieldPosition="1"/>
    </format>
    <format dxfId="28813">
      <pivotArea type="all" dataOnly="0" outline="0" fieldPosition="0"/>
    </format>
    <format dxfId="28812">
      <pivotArea field="1" type="button" dataOnly="0" labelOnly="1" outline="0" axis="axisRow" fieldPosition="0"/>
    </format>
    <format dxfId="28811">
      <pivotArea dataOnly="0" labelOnly="1" outline="0" axis="axisValues" fieldPosition="0"/>
    </format>
    <format dxfId="28810">
      <pivotArea type="all" dataOnly="0" outline="0" fieldPosition="0"/>
    </format>
    <format dxfId="28809">
      <pivotArea field="1" type="button" dataOnly="0" labelOnly="1" outline="0" axis="axisRow" fieldPosition="0"/>
    </format>
    <format dxfId="2880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EEC380-BBC1-45E2-BBF1-D65A471B9F14}" name="PivotTable17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B13:B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0" hier="-1"/>
    <pageField fld="3" item="11" hier="-1"/>
  </pageFields>
  <dataFields count="1">
    <dataField name="Body " fld="2" baseField="1" baseItem="24"/>
  </dataFields>
  <formats count="16">
    <format dxfId="28839">
      <pivotArea field="1" type="button" dataOnly="0" labelOnly="1" outline="0" axis="axisRow" fieldPosition="0"/>
    </format>
    <format dxfId="28838">
      <pivotArea field="4" type="button" dataOnly="0" labelOnly="1" outline="0" axis="axisPage" fieldPosition="0"/>
    </format>
    <format dxfId="28837">
      <pivotArea field="3" type="button" dataOnly="0" labelOnly="1" outline="0" axis="axisPage" fieldPosition="2"/>
    </format>
    <format dxfId="28836">
      <pivotArea outline="0" collapsedLevelsAreSubtotals="1" fieldPosition="0"/>
    </format>
    <format dxfId="28835">
      <pivotArea dataOnly="0" labelOnly="1" outline="0" axis="axisValues" fieldPosition="0"/>
    </format>
    <format dxfId="28834">
      <pivotArea field="4" type="button" dataOnly="0" labelOnly="1" outline="0" axis="axisPage" fieldPosition="0"/>
    </format>
    <format dxfId="2883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832">
      <pivotArea field="3" type="button" dataOnly="0" labelOnly="1" outline="0" axis="axisPage" fieldPosition="2"/>
    </format>
    <format dxfId="2883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830">
      <pivotArea field="5" type="button" dataOnly="0" labelOnly="1" outline="0" axis="axisPage" fieldPosition="1"/>
    </format>
    <format dxfId="28829">
      <pivotArea type="all" dataOnly="0" outline="0" fieldPosition="0"/>
    </format>
    <format dxfId="28828">
      <pivotArea field="1" type="button" dataOnly="0" labelOnly="1" outline="0" axis="axisRow" fieldPosition="0"/>
    </format>
    <format dxfId="28827">
      <pivotArea dataOnly="0" labelOnly="1" outline="0" axis="axisValues" fieldPosition="0"/>
    </format>
    <format dxfId="28826">
      <pivotArea type="all" dataOnly="0" outline="0" fieldPosition="0"/>
    </format>
    <format dxfId="28825">
      <pivotArea field="1" type="button" dataOnly="0" labelOnly="1" outline="0" axis="axisRow" fieldPosition="0"/>
    </format>
    <format dxfId="2882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70F0AB-E94B-4DD2-838B-A2D02C3C9568}" name="PivotTable16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N13:O22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h="1" x="9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h="1" x="8"/>
        <item h="1" m="1" x="32"/>
        <item x="4"/>
        <item h="1" m="1" x="14"/>
        <item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9">
    <i>
      <x v="28"/>
    </i>
    <i>
      <x v="13"/>
    </i>
    <i>
      <x v="43"/>
    </i>
    <i>
      <x v="8"/>
    </i>
    <i>
      <x v="57"/>
    </i>
    <i>
      <x v="53"/>
    </i>
    <i>
      <x v="21"/>
    </i>
    <i>
      <x v="52"/>
    </i>
    <i>
      <x v="19"/>
    </i>
  </rowItems>
  <colItems count="1">
    <i/>
  </colItems>
  <pageFields count="3">
    <pageField fld="4" item="36" hier="-1"/>
    <pageField fld="5" item="0" hier="-1"/>
    <pageField fld="3" item="1" hier="-1"/>
  </pageFields>
  <dataFields count="1">
    <dataField name="Body " fld="2" baseField="1" baseItem="24"/>
  </dataFields>
  <formats count="20">
    <format dxfId="28859">
      <pivotArea field="1" type="button" dataOnly="0" labelOnly="1" outline="0" axis="axisRow" fieldPosition="0"/>
    </format>
    <format dxfId="28858">
      <pivotArea field="4" type="button" dataOnly="0" labelOnly="1" outline="0" axis="axisPage" fieldPosition="0"/>
    </format>
    <format dxfId="28857">
      <pivotArea field="3" type="button" dataOnly="0" labelOnly="1" outline="0" axis="axisPage" fieldPosition="2"/>
    </format>
    <format dxfId="28856">
      <pivotArea outline="0" collapsedLevelsAreSubtotals="1" fieldPosition="0"/>
    </format>
    <format dxfId="28855">
      <pivotArea dataOnly="0" labelOnly="1" outline="0" axis="axisValues" fieldPosition="0"/>
    </format>
    <format dxfId="28854">
      <pivotArea field="4" type="button" dataOnly="0" labelOnly="1" outline="0" axis="axisPage" fieldPosition="0"/>
    </format>
    <format dxfId="2885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852">
      <pivotArea field="3" type="button" dataOnly="0" labelOnly="1" outline="0" axis="axisPage" fieldPosition="2"/>
    </format>
    <format dxfId="2885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850">
      <pivotArea field="5" type="button" dataOnly="0" labelOnly="1" outline="0" axis="axisPage" fieldPosition="1"/>
    </format>
    <format dxfId="28849">
      <pivotArea type="all" dataOnly="0" outline="0" fieldPosition="0"/>
    </format>
    <format dxfId="28848">
      <pivotArea outline="0" collapsedLevelsAreSubtotals="1" fieldPosition="0"/>
    </format>
    <format dxfId="28847">
      <pivotArea field="1" type="button" dataOnly="0" labelOnly="1" outline="0" axis="axisRow" fieldPosition="0"/>
    </format>
    <format dxfId="28846">
      <pivotArea dataOnly="0" labelOnly="1" fieldPosition="0">
        <references count="1">
          <reference field="1" count="8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8845">
      <pivotArea dataOnly="0" labelOnly="1" outline="0" axis="axisValues" fieldPosition="0"/>
    </format>
    <format dxfId="28844">
      <pivotArea type="all" dataOnly="0" outline="0" fieldPosition="0"/>
    </format>
    <format dxfId="28843">
      <pivotArea outline="0" collapsedLevelsAreSubtotals="1" fieldPosition="0"/>
    </format>
    <format dxfId="28842">
      <pivotArea field="1" type="button" dataOnly="0" labelOnly="1" outline="0" axis="axisRow" fieldPosition="0"/>
    </format>
    <format dxfId="28841">
      <pivotArea dataOnly="0" labelOnly="1" fieldPosition="0">
        <references count="1">
          <reference field="1" count="8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884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47C840-BCC7-4E3C-9E2C-3D244307D66B}" name="PivotTable17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F13:B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0" hier="-1"/>
    <pageField fld="3" item="12" hier="-1"/>
  </pageFields>
  <dataFields count="1">
    <dataField name="Body " fld="2" baseField="1" baseItem="24"/>
  </dataFields>
  <formats count="16">
    <format dxfId="28875">
      <pivotArea field="1" type="button" dataOnly="0" labelOnly="1" outline="0" axis="axisRow" fieldPosition="0"/>
    </format>
    <format dxfId="28874">
      <pivotArea field="4" type="button" dataOnly="0" labelOnly="1" outline="0" axis="axisPage" fieldPosition="0"/>
    </format>
    <format dxfId="28873">
      <pivotArea field="3" type="button" dataOnly="0" labelOnly="1" outline="0" axis="axisPage" fieldPosition="2"/>
    </format>
    <format dxfId="28872">
      <pivotArea outline="0" collapsedLevelsAreSubtotals="1" fieldPosition="0"/>
    </format>
    <format dxfId="28871">
      <pivotArea dataOnly="0" labelOnly="1" outline="0" axis="axisValues" fieldPosition="0"/>
    </format>
    <format dxfId="28870">
      <pivotArea field="4" type="button" dataOnly="0" labelOnly="1" outline="0" axis="axisPage" fieldPosition="0"/>
    </format>
    <format dxfId="2886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868">
      <pivotArea field="3" type="button" dataOnly="0" labelOnly="1" outline="0" axis="axisPage" fieldPosition="2"/>
    </format>
    <format dxfId="2886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866">
      <pivotArea field="5" type="button" dataOnly="0" labelOnly="1" outline="0" axis="axisPage" fieldPosition="1"/>
    </format>
    <format dxfId="28865">
      <pivotArea type="all" dataOnly="0" outline="0" fieldPosition="0"/>
    </format>
    <format dxfId="28864">
      <pivotArea field="1" type="button" dataOnly="0" labelOnly="1" outline="0" axis="axisRow" fieldPosition="0"/>
    </format>
    <format dxfId="28863">
      <pivotArea dataOnly="0" labelOnly="1" outline="0" axis="axisValues" fieldPosition="0"/>
    </format>
    <format dxfId="28862">
      <pivotArea type="all" dataOnly="0" outline="0" fieldPosition="0"/>
    </format>
    <format dxfId="28861">
      <pivotArea field="1" type="button" dataOnly="0" labelOnly="1" outline="0" axis="axisRow" fieldPosition="0"/>
    </format>
    <format dxfId="2886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221CF1-2B83-48A9-BF81-CF33DAE9578A}" name="PivotTable17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P13:C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0" hier="-1"/>
    <pageField fld="3" item="21" hier="-1"/>
  </pageFields>
  <dataFields count="1">
    <dataField name="Body " fld="2" baseField="1" baseItem="24"/>
  </dataFields>
  <formats count="16">
    <format dxfId="28891">
      <pivotArea field="1" type="button" dataOnly="0" labelOnly="1" outline="0" axis="axisRow" fieldPosition="0"/>
    </format>
    <format dxfId="28890">
      <pivotArea field="4" type="button" dataOnly="0" labelOnly="1" outline="0" axis="axisPage" fieldPosition="0"/>
    </format>
    <format dxfId="28889">
      <pivotArea field="3" type="button" dataOnly="0" labelOnly="1" outline="0" axis="axisPage" fieldPosition="2"/>
    </format>
    <format dxfId="28888">
      <pivotArea outline="0" collapsedLevelsAreSubtotals="1" fieldPosition="0"/>
    </format>
    <format dxfId="28887">
      <pivotArea dataOnly="0" labelOnly="1" outline="0" axis="axisValues" fieldPosition="0"/>
    </format>
    <format dxfId="28886">
      <pivotArea field="4" type="button" dataOnly="0" labelOnly="1" outline="0" axis="axisPage" fieldPosition="0"/>
    </format>
    <format dxfId="2888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884">
      <pivotArea field="3" type="button" dataOnly="0" labelOnly="1" outline="0" axis="axisPage" fieldPosition="2"/>
    </format>
    <format dxfId="2888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882">
      <pivotArea field="5" type="button" dataOnly="0" labelOnly="1" outline="0" axis="axisPage" fieldPosition="1"/>
    </format>
    <format dxfId="28881">
      <pivotArea type="all" dataOnly="0" outline="0" fieldPosition="0"/>
    </format>
    <format dxfId="28880">
      <pivotArea field="1" type="button" dataOnly="0" labelOnly="1" outline="0" axis="axisRow" fieldPosition="0"/>
    </format>
    <format dxfId="28879">
      <pivotArea dataOnly="0" labelOnly="1" outline="0" axis="axisValues" fieldPosition="0"/>
    </format>
    <format dxfId="28878">
      <pivotArea type="all" dataOnly="0" outline="0" fieldPosition="0"/>
    </format>
    <format dxfId="28877">
      <pivotArea field="1" type="button" dataOnly="0" labelOnly="1" outline="0" axis="axisRow" fieldPosition="0"/>
    </format>
    <format dxfId="2887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29773E-BC80-421D-9CB1-F4413D8A26C9}" name="PivotTable18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T13:C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0" hier="-1"/>
    <pageField fld="3" item="22" hier="-1"/>
  </pageFields>
  <dataFields count="1">
    <dataField name="Body " fld="2" baseField="1" baseItem="24"/>
  </dataFields>
  <formats count="16">
    <format dxfId="28907">
      <pivotArea field="1" type="button" dataOnly="0" labelOnly="1" outline="0" axis="axisRow" fieldPosition="0"/>
    </format>
    <format dxfId="28906">
      <pivotArea field="4" type="button" dataOnly="0" labelOnly="1" outline="0" axis="axisPage" fieldPosition="0"/>
    </format>
    <format dxfId="28905">
      <pivotArea field="3" type="button" dataOnly="0" labelOnly="1" outline="0" axis="axisPage" fieldPosition="2"/>
    </format>
    <format dxfId="28904">
      <pivotArea outline="0" collapsedLevelsAreSubtotals="1" fieldPosition="0"/>
    </format>
    <format dxfId="28903">
      <pivotArea dataOnly="0" labelOnly="1" outline="0" axis="axisValues" fieldPosition="0"/>
    </format>
    <format dxfId="28902">
      <pivotArea field="4" type="button" dataOnly="0" labelOnly="1" outline="0" axis="axisPage" fieldPosition="0"/>
    </format>
    <format dxfId="2890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900">
      <pivotArea field="3" type="button" dataOnly="0" labelOnly="1" outline="0" axis="axisPage" fieldPosition="2"/>
    </format>
    <format dxfId="2889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898">
      <pivotArea field="5" type="button" dataOnly="0" labelOnly="1" outline="0" axis="axisPage" fieldPosition="1"/>
    </format>
    <format dxfId="28897">
      <pivotArea type="all" dataOnly="0" outline="0" fieldPosition="0"/>
    </format>
    <format dxfId="28896">
      <pivotArea field="1" type="button" dataOnly="0" labelOnly="1" outline="0" axis="axisRow" fieldPosition="0"/>
    </format>
    <format dxfId="28895">
      <pivotArea dataOnly="0" labelOnly="1" outline="0" axis="axisValues" fieldPosition="0"/>
    </format>
    <format dxfId="28894">
      <pivotArea type="all" dataOnly="0" outline="0" fieldPosition="0"/>
    </format>
    <format dxfId="28893">
      <pivotArea field="1" type="button" dataOnly="0" labelOnly="1" outline="0" axis="axisRow" fieldPosition="0"/>
    </format>
    <format dxfId="2889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0C2420-F22F-435A-B4DA-071F11B8A03C}" name="PivotTable18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N13:B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0" hier="-1"/>
    <pageField fld="3" item="14" hier="-1"/>
  </pageFields>
  <dataFields count="1">
    <dataField name="Body " fld="2" baseField="1" baseItem="24"/>
  </dataFields>
  <formats count="16">
    <format dxfId="28923">
      <pivotArea field="1" type="button" dataOnly="0" labelOnly="1" outline="0" axis="axisRow" fieldPosition="0"/>
    </format>
    <format dxfId="28922">
      <pivotArea field="4" type="button" dataOnly="0" labelOnly="1" outline="0" axis="axisPage" fieldPosition="0"/>
    </format>
    <format dxfId="28921">
      <pivotArea field="3" type="button" dataOnly="0" labelOnly="1" outline="0" axis="axisPage" fieldPosition="2"/>
    </format>
    <format dxfId="28920">
      <pivotArea outline="0" collapsedLevelsAreSubtotals="1" fieldPosition="0"/>
    </format>
    <format dxfId="28919">
      <pivotArea dataOnly="0" labelOnly="1" outline="0" axis="axisValues" fieldPosition="0"/>
    </format>
    <format dxfId="28918">
      <pivotArea field="4" type="button" dataOnly="0" labelOnly="1" outline="0" axis="axisPage" fieldPosition="0"/>
    </format>
    <format dxfId="2891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916">
      <pivotArea field="3" type="button" dataOnly="0" labelOnly="1" outline="0" axis="axisPage" fieldPosition="2"/>
    </format>
    <format dxfId="2891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914">
      <pivotArea field="5" type="button" dataOnly="0" labelOnly="1" outline="0" axis="axisPage" fieldPosition="1"/>
    </format>
    <format dxfId="28913">
      <pivotArea type="all" dataOnly="0" outline="0" fieldPosition="0"/>
    </format>
    <format dxfId="28912">
      <pivotArea field="1" type="button" dataOnly="0" labelOnly="1" outline="0" axis="axisRow" fieldPosition="0"/>
    </format>
    <format dxfId="28911">
      <pivotArea dataOnly="0" labelOnly="1" outline="0" axis="axisValues" fieldPosition="0"/>
    </format>
    <format dxfId="28910">
      <pivotArea type="all" dataOnly="0" outline="0" fieldPosition="0"/>
    </format>
    <format dxfId="28909">
      <pivotArea field="1" type="button" dataOnly="0" labelOnly="1" outline="0" axis="axisRow" fieldPosition="0"/>
    </format>
    <format dxfId="2890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6800CD-81C5-46F8-AC46-19977C1B883D}" name="PivotTable16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P13:A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0" hier="-1"/>
    <pageField fld="3" item="8" hier="-1"/>
  </pageFields>
  <dataFields count="1">
    <dataField name="Body " fld="2" baseField="1" baseItem="24"/>
  </dataFields>
  <formats count="16">
    <format dxfId="28939">
      <pivotArea field="1" type="button" dataOnly="0" labelOnly="1" outline="0" axis="axisRow" fieldPosition="0"/>
    </format>
    <format dxfId="28938">
      <pivotArea field="4" type="button" dataOnly="0" labelOnly="1" outline="0" axis="axisPage" fieldPosition="0"/>
    </format>
    <format dxfId="28937">
      <pivotArea field="3" type="button" dataOnly="0" labelOnly="1" outline="0" axis="axisPage" fieldPosition="2"/>
    </format>
    <format dxfId="28936">
      <pivotArea outline="0" collapsedLevelsAreSubtotals="1" fieldPosition="0"/>
    </format>
    <format dxfId="28935">
      <pivotArea dataOnly="0" labelOnly="1" outline="0" axis="axisValues" fieldPosition="0"/>
    </format>
    <format dxfId="28934">
      <pivotArea field="4" type="button" dataOnly="0" labelOnly="1" outline="0" axis="axisPage" fieldPosition="0"/>
    </format>
    <format dxfId="2893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932">
      <pivotArea field="3" type="button" dataOnly="0" labelOnly="1" outline="0" axis="axisPage" fieldPosition="2"/>
    </format>
    <format dxfId="2893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930">
      <pivotArea field="5" type="button" dataOnly="0" labelOnly="1" outline="0" axis="axisPage" fieldPosition="1"/>
    </format>
    <format dxfId="28929">
      <pivotArea type="all" dataOnly="0" outline="0" fieldPosition="0"/>
    </format>
    <format dxfId="28928">
      <pivotArea field="1" type="button" dataOnly="0" labelOnly="1" outline="0" axis="axisRow" fieldPosition="0"/>
    </format>
    <format dxfId="28927">
      <pivotArea dataOnly="0" labelOnly="1" outline="0" axis="axisValues" fieldPosition="0"/>
    </format>
    <format dxfId="28926">
      <pivotArea type="all" dataOnly="0" outline="0" fieldPosition="0"/>
    </format>
    <format dxfId="28925">
      <pivotArea field="1" type="button" dataOnly="0" labelOnly="1" outline="0" axis="axisRow" fieldPosition="0"/>
    </format>
    <format dxfId="2892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9B931C-723D-49A7-BD15-6E02CEB97463}" name="PivotTable16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B13:D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0" hier="-1"/>
    <pageField fld="3" item="24" hier="-1"/>
  </pageFields>
  <dataFields count="1">
    <dataField name="Body " fld="2" baseField="1" baseItem="24"/>
  </dataFields>
  <formats count="16">
    <format dxfId="28955">
      <pivotArea field="1" type="button" dataOnly="0" labelOnly="1" outline="0" axis="axisRow" fieldPosition="0"/>
    </format>
    <format dxfId="28954">
      <pivotArea field="4" type="button" dataOnly="0" labelOnly="1" outline="0" axis="axisPage" fieldPosition="0"/>
    </format>
    <format dxfId="28953">
      <pivotArea field="3" type="button" dataOnly="0" labelOnly="1" outline="0" axis="axisPage" fieldPosition="2"/>
    </format>
    <format dxfId="28952">
      <pivotArea outline="0" collapsedLevelsAreSubtotals="1" fieldPosition="0"/>
    </format>
    <format dxfId="28951">
      <pivotArea dataOnly="0" labelOnly="1" outline="0" axis="axisValues" fieldPosition="0"/>
    </format>
    <format dxfId="28950">
      <pivotArea field="4" type="button" dataOnly="0" labelOnly="1" outline="0" axis="axisPage" fieldPosition="0"/>
    </format>
    <format dxfId="2894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948">
      <pivotArea field="3" type="button" dataOnly="0" labelOnly="1" outline="0" axis="axisPage" fieldPosition="2"/>
    </format>
    <format dxfId="2894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946">
      <pivotArea field="5" type="button" dataOnly="0" labelOnly="1" outline="0" axis="axisPage" fieldPosition="1"/>
    </format>
    <format dxfId="28945">
      <pivotArea type="all" dataOnly="0" outline="0" fieldPosition="0"/>
    </format>
    <format dxfId="28944">
      <pivotArea field="1" type="button" dataOnly="0" labelOnly="1" outline="0" axis="axisRow" fieldPosition="0"/>
    </format>
    <format dxfId="28943">
      <pivotArea dataOnly="0" labelOnly="1" outline="0" axis="axisValues" fieldPosition="0"/>
    </format>
    <format dxfId="28942">
      <pivotArea type="all" dataOnly="0" outline="0" fieldPosition="0"/>
    </format>
    <format dxfId="28941">
      <pivotArea field="1" type="button" dataOnly="0" labelOnly="1" outline="0" axis="axisRow" fieldPosition="0"/>
    </format>
    <format dxfId="2894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91B780-AE3B-4D44-AF51-29C5ECE3A93F}" name="PivotTable16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Z13:E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0" hier="-1"/>
    <pageField fld="3" item="31" hier="-1"/>
  </pageFields>
  <dataFields count="1">
    <dataField name="Body " fld="2" baseField="1" baseItem="24"/>
  </dataFields>
  <formats count="16">
    <format dxfId="28971">
      <pivotArea field="1" type="button" dataOnly="0" labelOnly="1" outline="0" axis="axisRow" fieldPosition="0"/>
    </format>
    <format dxfId="28970">
      <pivotArea field="4" type="button" dataOnly="0" labelOnly="1" outline="0" axis="axisPage" fieldPosition="0"/>
    </format>
    <format dxfId="28969">
      <pivotArea field="3" type="button" dataOnly="0" labelOnly="1" outline="0" axis="axisPage" fieldPosition="2"/>
    </format>
    <format dxfId="28968">
      <pivotArea outline="0" collapsedLevelsAreSubtotals="1" fieldPosition="0"/>
    </format>
    <format dxfId="28967">
      <pivotArea dataOnly="0" labelOnly="1" outline="0" axis="axisValues" fieldPosition="0"/>
    </format>
    <format dxfId="28966">
      <pivotArea field="4" type="button" dataOnly="0" labelOnly="1" outline="0" axis="axisPage" fieldPosition="0"/>
    </format>
    <format dxfId="2896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964">
      <pivotArea field="3" type="button" dataOnly="0" labelOnly="1" outline="0" axis="axisPage" fieldPosition="2"/>
    </format>
    <format dxfId="2896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962">
      <pivotArea field="5" type="button" dataOnly="0" labelOnly="1" outline="0" axis="axisPage" fieldPosition="1"/>
    </format>
    <format dxfId="28961">
      <pivotArea type="all" dataOnly="0" outline="0" fieldPosition="0"/>
    </format>
    <format dxfId="28960">
      <pivotArea field="1" type="button" dataOnly="0" labelOnly="1" outline="0" axis="axisRow" fieldPosition="0"/>
    </format>
    <format dxfId="28959">
      <pivotArea dataOnly="0" labelOnly="1" outline="0" axis="axisValues" fieldPosition="0"/>
    </format>
    <format dxfId="28958">
      <pivotArea type="all" dataOnly="0" outline="0" fieldPosition="0"/>
    </format>
    <format dxfId="28957">
      <pivotArea field="1" type="button" dataOnly="0" labelOnly="1" outline="0" axis="axisRow" fieldPosition="0"/>
    </format>
    <format dxfId="2895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AD7B0B-1C07-4D30-8C5F-B1AED1CACDAD}" name="PivotTable17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H13:C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0" hier="-1"/>
    <pageField fld="3" item="19" hier="-1"/>
  </pageFields>
  <dataFields count="1">
    <dataField name="Body " fld="2" baseField="1" baseItem="24"/>
  </dataFields>
  <formats count="16">
    <format dxfId="28987">
      <pivotArea field="1" type="button" dataOnly="0" labelOnly="1" outline="0" axis="axisRow" fieldPosition="0"/>
    </format>
    <format dxfId="28986">
      <pivotArea field="4" type="button" dataOnly="0" labelOnly="1" outline="0" axis="axisPage" fieldPosition="0"/>
    </format>
    <format dxfId="28985">
      <pivotArea field="3" type="button" dataOnly="0" labelOnly="1" outline="0" axis="axisPage" fieldPosition="2"/>
    </format>
    <format dxfId="28984">
      <pivotArea outline="0" collapsedLevelsAreSubtotals="1" fieldPosition="0"/>
    </format>
    <format dxfId="28983">
      <pivotArea dataOnly="0" labelOnly="1" outline="0" axis="axisValues" fieldPosition="0"/>
    </format>
    <format dxfId="28982">
      <pivotArea field="4" type="button" dataOnly="0" labelOnly="1" outline="0" axis="axisPage" fieldPosition="0"/>
    </format>
    <format dxfId="2898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980">
      <pivotArea field="3" type="button" dataOnly="0" labelOnly="1" outline="0" axis="axisPage" fieldPosition="2"/>
    </format>
    <format dxfId="2897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978">
      <pivotArea field="5" type="button" dataOnly="0" labelOnly="1" outline="0" axis="axisPage" fieldPosition="1"/>
    </format>
    <format dxfId="28977">
      <pivotArea type="all" dataOnly="0" outline="0" fieldPosition="0"/>
    </format>
    <format dxfId="28976">
      <pivotArea field="1" type="button" dataOnly="0" labelOnly="1" outline="0" axis="axisRow" fieldPosition="0"/>
    </format>
    <format dxfId="28975">
      <pivotArea dataOnly="0" labelOnly="1" outline="0" axis="axisValues" fieldPosition="0"/>
    </format>
    <format dxfId="28974">
      <pivotArea type="all" dataOnly="0" outline="0" fieldPosition="0"/>
    </format>
    <format dxfId="28973">
      <pivotArea field="1" type="button" dataOnly="0" labelOnly="1" outline="0" axis="axisRow" fieldPosition="0"/>
    </format>
    <format dxfId="2897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00AD1B-8F2C-4428-B764-FFEA40A94633}" name="PivotTable18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T13:A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0" hier="-1"/>
    <pageField fld="3" item="9" hier="-1"/>
  </pageFields>
  <dataFields count="1">
    <dataField name="Body " fld="2" baseField="1" baseItem="24"/>
  </dataFields>
  <formats count="16">
    <format dxfId="29003">
      <pivotArea field="1" type="button" dataOnly="0" labelOnly="1" outline="0" axis="axisRow" fieldPosition="0"/>
    </format>
    <format dxfId="29002">
      <pivotArea field="4" type="button" dataOnly="0" labelOnly="1" outline="0" axis="axisPage" fieldPosition="0"/>
    </format>
    <format dxfId="29001">
      <pivotArea field="3" type="button" dataOnly="0" labelOnly="1" outline="0" axis="axisPage" fieldPosition="2"/>
    </format>
    <format dxfId="29000">
      <pivotArea outline="0" collapsedLevelsAreSubtotals="1" fieldPosition="0"/>
    </format>
    <format dxfId="28999">
      <pivotArea dataOnly="0" labelOnly="1" outline="0" axis="axisValues" fieldPosition="0"/>
    </format>
    <format dxfId="28998">
      <pivotArea field="4" type="button" dataOnly="0" labelOnly="1" outline="0" axis="axisPage" fieldPosition="0"/>
    </format>
    <format dxfId="2899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996">
      <pivotArea field="3" type="button" dataOnly="0" labelOnly="1" outline="0" axis="axisPage" fieldPosition="2"/>
    </format>
    <format dxfId="2899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994">
      <pivotArea field="5" type="button" dataOnly="0" labelOnly="1" outline="0" axis="axisPage" fieldPosition="1"/>
    </format>
    <format dxfId="28993">
      <pivotArea type="all" dataOnly="0" outline="0" fieldPosition="0"/>
    </format>
    <format dxfId="28992">
      <pivotArea field="1" type="button" dataOnly="0" labelOnly="1" outline="0" axis="axisRow" fieldPosition="0"/>
    </format>
    <format dxfId="28991">
      <pivotArea dataOnly="0" labelOnly="1" outline="0" axis="axisValues" fieldPosition="0"/>
    </format>
    <format dxfId="28990">
      <pivotArea type="all" dataOnly="0" outline="0" fieldPosition="0"/>
    </format>
    <format dxfId="28989">
      <pivotArea field="1" type="button" dataOnly="0" labelOnly="1" outline="0" axis="axisRow" fieldPosition="0"/>
    </format>
    <format dxfId="2898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AA064C-15D2-44FA-8E1F-69C29AEDA6D3}" name="PivotTable16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F13:D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0" hier="-1"/>
    <pageField fld="3" item="25" hier="-1"/>
  </pageFields>
  <dataFields count="1">
    <dataField name="Body " fld="2" baseField="1" baseItem="24"/>
  </dataFields>
  <formats count="16">
    <format dxfId="29019">
      <pivotArea field="1" type="button" dataOnly="0" labelOnly="1" outline="0" axis="axisRow" fieldPosition="0"/>
    </format>
    <format dxfId="29018">
      <pivotArea field="4" type="button" dataOnly="0" labelOnly="1" outline="0" axis="axisPage" fieldPosition="0"/>
    </format>
    <format dxfId="29017">
      <pivotArea field="3" type="button" dataOnly="0" labelOnly="1" outline="0" axis="axisPage" fieldPosition="2"/>
    </format>
    <format dxfId="29016">
      <pivotArea outline="0" collapsedLevelsAreSubtotals="1" fieldPosition="0"/>
    </format>
    <format dxfId="29015">
      <pivotArea dataOnly="0" labelOnly="1" outline="0" axis="axisValues" fieldPosition="0"/>
    </format>
    <format dxfId="29014">
      <pivotArea field="4" type="button" dataOnly="0" labelOnly="1" outline="0" axis="axisPage" fieldPosition="0"/>
    </format>
    <format dxfId="2901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012">
      <pivotArea field="3" type="button" dataOnly="0" labelOnly="1" outline="0" axis="axisPage" fieldPosition="2"/>
    </format>
    <format dxfId="2901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010">
      <pivotArea field="5" type="button" dataOnly="0" labelOnly="1" outline="0" axis="axisPage" fieldPosition="1"/>
    </format>
    <format dxfId="29009">
      <pivotArea type="all" dataOnly="0" outline="0" fieldPosition="0"/>
    </format>
    <format dxfId="29008">
      <pivotArea field="1" type="button" dataOnly="0" labelOnly="1" outline="0" axis="axisRow" fieldPosition="0"/>
    </format>
    <format dxfId="29007">
      <pivotArea dataOnly="0" labelOnly="1" outline="0" axis="axisValues" fieldPosition="0"/>
    </format>
    <format dxfId="29006">
      <pivotArea type="all" dataOnly="0" outline="0" fieldPosition="0"/>
    </format>
    <format dxfId="29005">
      <pivotArea field="1" type="button" dataOnly="0" labelOnly="1" outline="0" axis="axisRow" fieldPosition="0"/>
    </format>
    <format dxfId="2900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BC5AB9-9100-44B0-A043-89975C0FDE83}" name="PivotTable18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H13:A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0" hier="-1"/>
    <pageField fld="3" item="6" hier="-1"/>
  </pageFields>
  <dataFields count="1">
    <dataField name="Body " fld="2" baseField="1" baseItem="24"/>
  </dataFields>
  <formats count="16">
    <format dxfId="29035">
      <pivotArea field="1" type="button" dataOnly="0" labelOnly="1" outline="0" axis="axisRow" fieldPosition="0"/>
    </format>
    <format dxfId="29034">
      <pivotArea field="4" type="button" dataOnly="0" labelOnly="1" outline="0" axis="axisPage" fieldPosition="0"/>
    </format>
    <format dxfId="29033">
      <pivotArea field="3" type="button" dataOnly="0" labelOnly="1" outline="0" axis="axisPage" fieldPosition="2"/>
    </format>
    <format dxfId="29032">
      <pivotArea outline="0" collapsedLevelsAreSubtotals="1" fieldPosition="0"/>
    </format>
    <format dxfId="29031">
      <pivotArea dataOnly="0" labelOnly="1" outline="0" axis="axisValues" fieldPosition="0"/>
    </format>
    <format dxfId="29030">
      <pivotArea field="4" type="button" dataOnly="0" labelOnly="1" outline="0" axis="axisPage" fieldPosition="0"/>
    </format>
    <format dxfId="2902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028">
      <pivotArea field="3" type="button" dataOnly="0" labelOnly="1" outline="0" axis="axisPage" fieldPosition="2"/>
    </format>
    <format dxfId="2902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026">
      <pivotArea field="5" type="button" dataOnly="0" labelOnly="1" outline="0" axis="axisPage" fieldPosition="1"/>
    </format>
    <format dxfId="29025">
      <pivotArea type="all" dataOnly="0" outline="0" fieldPosition="0"/>
    </format>
    <format dxfId="29024">
      <pivotArea field="1" type="button" dataOnly="0" labelOnly="1" outline="0" axis="axisRow" fieldPosition="0"/>
    </format>
    <format dxfId="29023">
      <pivotArea dataOnly="0" labelOnly="1" outline="0" axis="axisValues" fieldPosition="0"/>
    </format>
    <format dxfId="29022">
      <pivotArea type="all" dataOnly="0" outline="0" fieldPosition="0"/>
    </format>
    <format dxfId="29021">
      <pivotArea field="1" type="button" dataOnly="0" labelOnly="1" outline="0" axis="axisRow" fieldPosition="0"/>
    </format>
    <format dxfId="2902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D16BE-D8D6-4598-A339-EDC70B16CEBB}" name="PivotTable18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J13:B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6" hier="-1"/>
    <pageField fld="5" item="0" hier="-1"/>
    <pageField fld="3" item="13" hier="-1"/>
  </pageFields>
  <dataFields count="1">
    <dataField name="Body " fld="2" baseField="1" baseItem="24"/>
  </dataFields>
  <formats count="16">
    <format dxfId="29051">
      <pivotArea field="1" type="button" dataOnly="0" labelOnly="1" outline="0" axis="axisRow" fieldPosition="0"/>
    </format>
    <format dxfId="29050">
      <pivotArea field="4" type="button" dataOnly="0" labelOnly="1" outline="0" axis="axisPage" fieldPosition="0"/>
    </format>
    <format dxfId="29049">
      <pivotArea field="3" type="button" dataOnly="0" labelOnly="1" outline="0" axis="axisPage" fieldPosition="2"/>
    </format>
    <format dxfId="29048">
      <pivotArea outline="0" collapsedLevelsAreSubtotals="1" fieldPosition="0"/>
    </format>
    <format dxfId="29047">
      <pivotArea dataOnly="0" labelOnly="1" outline="0" axis="axisValues" fieldPosition="0"/>
    </format>
    <format dxfId="29046">
      <pivotArea field="4" type="button" dataOnly="0" labelOnly="1" outline="0" axis="axisPage" fieldPosition="0"/>
    </format>
    <format dxfId="2904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9044">
      <pivotArea field="3" type="button" dataOnly="0" labelOnly="1" outline="0" axis="axisPage" fieldPosition="2"/>
    </format>
    <format dxfId="2904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9042">
      <pivotArea field="5" type="button" dataOnly="0" labelOnly="1" outline="0" axis="axisPage" fieldPosition="1"/>
    </format>
    <format dxfId="29041">
      <pivotArea type="all" dataOnly="0" outline="0" fieldPosition="0"/>
    </format>
    <format dxfId="29040">
      <pivotArea field="1" type="button" dataOnly="0" labelOnly="1" outline="0" axis="axisRow" fieldPosition="0"/>
    </format>
    <format dxfId="29039">
      <pivotArea dataOnly="0" labelOnly="1" outline="0" axis="axisValues" fieldPosition="0"/>
    </format>
    <format dxfId="29038">
      <pivotArea type="all" dataOnly="0" outline="0" fieldPosition="0"/>
    </format>
    <format dxfId="29037">
      <pivotArea field="1" type="button" dataOnly="0" labelOnly="1" outline="0" axis="axisRow" fieldPosition="0"/>
    </format>
    <format dxfId="2903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4345DB-4A77-4070-B6D4-BA2A20ADC030}" name="PivotTable17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7:D27" firstHeaderRow="0" firstDataRow="1" firstDataCol="1" rowPageCount="2" colPageCount="1"/>
  <pivotFields count="8">
    <pivotField dataField="1"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axis="axisPage" showAll="0">
      <items count="41">
        <item h="1" x="9"/>
        <item m="1" x="11"/>
        <item m="1" x="25"/>
        <item m="1" x="18"/>
        <item m="1" x="16"/>
        <item m="1" x="29"/>
        <item m="1" x="33"/>
        <item m="1" x="19"/>
        <item m="1" x="21"/>
        <item m="1" x="35"/>
        <item m="1" x="36"/>
        <item m="1" x="30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h="1" x="8"/>
        <item h="1" m="1" x="32"/>
        <item x="4"/>
        <item h="1" m="1" x="14"/>
        <item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 defaultSubtotal="0"/>
    <pivotField showAll="0" defaultSubtotal="0"/>
  </pivotFields>
  <rowFields count="1">
    <field x="1"/>
  </rowFields>
  <rowItems count="20">
    <i>
      <x v="13"/>
    </i>
    <i>
      <x v="64"/>
    </i>
    <i>
      <x v="28"/>
    </i>
    <i>
      <x v="61"/>
    </i>
    <i>
      <x v="43"/>
    </i>
    <i>
      <x v="16"/>
    </i>
    <i>
      <x v="20"/>
    </i>
    <i>
      <x v="33"/>
    </i>
    <i>
      <x v="19"/>
    </i>
    <i>
      <x v="2"/>
    </i>
    <i>
      <x v="57"/>
    </i>
    <i>
      <x v="21"/>
    </i>
    <i>
      <x v="8"/>
    </i>
    <i>
      <x v="14"/>
    </i>
    <i>
      <x v="53"/>
    </i>
    <i>
      <x v="12"/>
    </i>
    <i>
      <x v="91"/>
    </i>
    <i>
      <x v="52"/>
    </i>
    <i>
      <x v="29"/>
    </i>
    <i>
      <x v="82"/>
    </i>
  </rowItems>
  <colFields count="1">
    <field x="-2"/>
  </colFields>
  <colItems count="2">
    <i>
      <x/>
    </i>
    <i i="1">
      <x v="1"/>
    </i>
  </colItems>
  <pageFields count="2">
    <pageField fld="4" item="36" hier="-1"/>
    <pageField fld="5" item="0" hier="-1"/>
  </pageFields>
  <dataFields count="2">
    <dataField name="Počet turnajů" fld="0" subtotal="count" baseField="0" baseItem="0"/>
    <dataField name="Body " fld="2" baseField="0" baseItem="0"/>
  </dataFields>
  <formats count="24">
    <format dxfId="29075">
      <pivotArea field="1" type="button" dataOnly="0" labelOnly="1" outline="0" axis="axisRow" fieldPosition="0"/>
    </format>
    <format dxfId="2907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9073">
      <pivotArea outline="0" collapsedLevelsAreSubtotals="1" fieldPosition="0"/>
    </format>
    <format dxfId="29072">
      <pivotArea field="1" type="button" dataOnly="0" labelOnly="1" outline="0" axis="axisRow" fieldPosition="0"/>
    </format>
    <format dxfId="2907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9070">
      <pivotArea field="1" type="button" dataOnly="0" labelOnly="1" outline="0" axis="axisRow" fieldPosition="0"/>
    </format>
    <format dxfId="2906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9068">
      <pivotArea field="4" type="button" dataOnly="0" labelOnly="1" outline="0" axis="axisPage" fieldPosition="0"/>
    </format>
    <format dxfId="29067">
      <pivotArea dataOnly="0" labelOnly="1" outline="0" fieldPosition="0">
        <references count="1">
          <reference field="4" count="1">
            <x v="5"/>
          </reference>
        </references>
      </pivotArea>
    </format>
    <format dxfId="29066">
      <pivotArea field="4" type="button" dataOnly="0" labelOnly="1" outline="0" axis="axisPage" fieldPosition="0"/>
    </format>
    <format dxfId="29065">
      <pivotArea field="4" type="button" dataOnly="0" labelOnly="1" outline="0" axis="axisPage" fieldPosition="0"/>
    </format>
    <format dxfId="29064">
      <pivotArea dataOnly="0" labelOnly="1" outline="0" fieldPosition="0">
        <references count="1">
          <reference field="4" count="1">
            <x v="1"/>
          </reference>
        </references>
      </pivotArea>
    </format>
    <format dxfId="29063">
      <pivotArea dataOnly="0" labelOnly="1" outline="0" fieldPosition="0">
        <references count="1">
          <reference field="4" count="1">
            <x v="1"/>
          </reference>
        </references>
      </pivotArea>
    </format>
    <format dxfId="29062">
      <pivotArea field="5" type="button" dataOnly="0" labelOnly="1" outline="0" axis="axisPage" fieldPosition="1"/>
    </format>
    <format dxfId="29061">
      <pivotArea type="all" dataOnly="0" outline="0" fieldPosition="0"/>
    </format>
    <format dxfId="29060">
      <pivotArea outline="0" collapsedLevelsAreSubtotals="1" fieldPosition="0"/>
    </format>
    <format dxfId="29059">
      <pivotArea field="1" type="button" dataOnly="0" labelOnly="1" outline="0" axis="axisRow" fieldPosition="0"/>
    </format>
    <format dxfId="29058">
      <pivotArea dataOnly="0" labelOnly="1" fieldPosition="0">
        <references count="1">
          <reference field="1" count="8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905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9056">
      <pivotArea type="all" dataOnly="0" outline="0" fieldPosition="0"/>
    </format>
    <format dxfId="29055">
      <pivotArea outline="0" collapsedLevelsAreSubtotals="1" fieldPosition="0"/>
    </format>
    <format dxfId="29054">
      <pivotArea field="1" type="button" dataOnly="0" labelOnly="1" outline="0" axis="axisRow" fieldPosition="0"/>
    </format>
    <format dxfId="29053">
      <pivotArea dataOnly="0" labelOnly="1" fieldPosition="0">
        <references count="1">
          <reference field="1" count="8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905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88162-B49C-4DF8-A4F3-B294E7EF0FE0}" name="PivotTable1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N13:D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27" hier="-1"/>
  </pageFields>
  <dataFields count="1">
    <dataField name="Body " fld="2" baseField="1" baseItem="24"/>
  </dataFields>
  <formats count="13">
    <format dxfId="28171">
      <pivotArea field="1" type="button" dataOnly="0" labelOnly="1" outline="0" axis="axisRow" fieldPosition="0"/>
    </format>
    <format dxfId="28170">
      <pivotArea field="4" type="button" dataOnly="0" labelOnly="1" outline="0" axis="axisPage" fieldPosition="0"/>
    </format>
    <format dxfId="28169">
      <pivotArea field="3" type="button" dataOnly="0" labelOnly="1" outline="0" axis="axisPage" fieldPosition="2"/>
    </format>
    <format dxfId="28168">
      <pivotArea outline="0" collapsedLevelsAreSubtotals="1" fieldPosition="0"/>
    </format>
    <format dxfId="28167">
      <pivotArea dataOnly="0" labelOnly="1" outline="0" axis="axisValues" fieldPosition="0"/>
    </format>
    <format dxfId="28166">
      <pivotArea field="4" type="button" dataOnly="0" labelOnly="1" outline="0" axis="axisPage" fieldPosition="0"/>
    </format>
    <format dxfId="2816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164">
      <pivotArea field="3" type="button" dataOnly="0" labelOnly="1" outline="0" axis="axisPage" fieldPosition="2"/>
    </format>
    <format dxfId="2816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162">
      <pivotArea field="5" type="button" dataOnly="0" labelOnly="1" outline="0" axis="axisPage" fieldPosition="1"/>
    </format>
    <format dxfId="28161">
      <pivotArea type="all" dataOnly="0" outline="0" fieldPosition="0"/>
    </format>
    <format dxfId="28160">
      <pivotArea field="1" type="button" dataOnly="0" labelOnly="1" outline="0" axis="axisRow" fieldPosition="0"/>
    </format>
    <format dxfId="2815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80FC4D-F710-4802-9A76-1D840D21D61C}" name="PivotTable1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B13:D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24" hier="-1"/>
  </pageFields>
  <dataFields count="1">
    <dataField name="Body " fld="2" baseField="1" baseItem="24"/>
  </dataFields>
  <formats count="13">
    <format dxfId="28184">
      <pivotArea field="1" type="button" dataOnly="0" labelOnly="1" outline="0" axis="axisRow" fieldPosition="0"/>
    </format>
    <format dxfId="28183">
      <pivotArea field="4" type="button" dataOnly="0" labelOnly="1" outline="0" axis="axisPage" fieldPosition="0"/>
    </format>
    <format dxfId="28182">
      <pivotArea field="3" type="button" dataOnly="0" labelOnly="1" outline="0" axis="axisPage" fieldPosition="2"/>
    </format>
    <format dxfId="28181">
      <pivotArea outline="0" collapsedLevelsAreSubtotals="1" fieldPosition="0"/>
    </format>
    <format dxfId="28180">
      <pivotArea dataOnly="0" labelOnly="1" outline="0" axis="axisValues" fieldPosition="0"/>
    </format>
    <format dxfId="28179">
      <pivotArea field="4" type="button" dataOnly="0" labelOnly="1" outline="0" axis="axisPage" fieldPosition="0"/>
    </format>
    <format dxfId="2817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177">
      <pivotArea field="3" type="button" dataOnly="0" labelOnly="1" outline="0" axis="axisPage" fieldPosition="2"/>
    </format>
    <format dxfId="2817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175">
      <pivotArea field="5" type="button" dataOnly="0" labelOnly="1" outline="0" axis="axisPage" fieldPosition="1"/>
    </format>
    <format dxfId="28174">
      <pivotArea type="all" dataOnly="0" outline="0" fieldPosition="0"/>
    </format>
    <format dxfId="28173">
      <pivotArea field="1" type="button" dataOnly="0" labelOnly="1" outline="0" axis="axisRow" fieldPosition="0"/>
    </format>
    <format dxfId="2817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B42720-DBBA-4405-901D-F664A73E7678}" name="PivotTable1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R13: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2" hier="-1"/>
  </pageFields>
  <dataFields count="1">
    <dataField name="Body " fld="2" baseField="1" baseItem="24"/>
  </dataFields>
  <formats count="13">
    <format dxfId="28197">
      <pivotArea field="1" type="button" dataOnly="0" labelOnly="1" outline="0" axis="axisRow" fieldPosition="0"/>
    </format>
    <format dxfId="28196">
      <pivotArea field="4" type="button" dataOnly="0" labelOnly="1" outline="0" axis="axisPage" fieldPosition="0"/>
    </format>
    <format dxfId="28195">
      <pivotArea field="3" type="button" dataOnly="0" labelOnly="1" outline="0" axis="axisPage" fieldPosition="2"/>
    </format>
    <format dxfId="28194">
      <pivotArea outline="0" collapsedLevelsAreSubtotals="1" fieldPosition="0"/>
    </format>
    <format dxfId="28193">
      <pivotArea dataOnly="0" labelOnly="1" outline="0" axis="axisValues" fieldPosition="0"/>
    </format>
    <format dxfId="28192">
      <pivotArea field="4" type="button" dataOnly="0" labelOnly="1" outline="0" axis="axisPage" fieldPosition="0"/>
    </format>
    <format dxfId="2819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190">
      <pivotArea field="3" type="button" dataOnly="0" labelOnly="1" outline="0" axis="axisPage" fieldPosition="2"/>
    </format>
    <format dxfId="2818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188">
      <pivotArea field="5" type="button" dataOnly="0" labelOnly="1" outline="0" axis="axisPage" fieldPosition="1"/>
    </format>
    <format dxfId="28187">
      <pivotArea type="all" dataOnly="0" outline="0" fieldPosition="0"/>
    </format>
    <format dxfId="28186">
      <pivotArea field="1" type="button" dataOnly="0" labelOnly="1" outline="0" axis="axisRow" fieldPosition="0"/>
    </format>
    <format dxfId="2818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CB952A-F36A-476B-9084-229B07B1B5E2}" name="PivotTable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B13:B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11" hier="-1"/>
  </pageFields>
  <dataFields count="1">
    <dataField name="Body " fld="2" baseField="1" baseItem="24"/>
  </dataFields>
  <formats count="13">
    <format dxfId="28210">
      <pivotArea field="1" type="button" dataOnly="0" labelOnly="1" outline="0" axis="axisRow" fieldPosition="0"/>
    </format>
    <format dxfId="28209">
      <pivotArea field="4" type="button" dataOnly="0" labelOnly="1" outline="0" axis="axisPage" fieldPosition="0"/>
    </format>
    <format dxfId="28208">
      <pivotArea field="3" type="button" dataOnly="0" labelOnly="1" outline="0" axis="axisPage" fieldPosition="2"/>
    </format>
    <format dxfId="28207">
      <pivotArea outline="0" collapsedLevelsAreSubtotals="1" fieldPosition="0"/>
    </format>
    <format dxfId="28206">
      <pivotArea dataOnly="0" labelOnly="1" outline="0" axis="axisValues" fieldPosition="0"/>
    </format>
    <format dxfId="28205">
      <pivotArea field="4" type="button" dataOnly="0" labelOnly="1" outline="0" axis="axisPage" fieldPosition="0"/>
    </format>
    <format dxfId="2820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203">
      <pivotArea field="3" type="button" dataOnly="0" labelOnly="1" outline="0" axis="axisPage" fieldPosition="2"/>
    </format>
    <format dxfId="2820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201">
      <pivotArea field="5" type="button" dataOnly="0" labelOnly="1" outline="0" axis="axisPage" fieldPosition="1"/>
    </format>
    <format dxfId="28200">
      <pivotArea type="all" dataOnly="0" outline="0" fieldPosition="0"/>
    </format>
    <format dxfId="28199">
      <pivotArea field="1" type="button" dataOnly="0" labelOnly="1" outline="0" axis="axisRow" fieldPosition="0"/>
    </format>
    <format dxfId="2819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CEE2C4-6B84-4A5F-BAD8-2CEF7889EFA1}" name="PivotTable1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H13:A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6" hier="-1"/>
  </pageFields>
  <dataFields count="1">
    <dataField name="Body " fld="2" baseField="1" baseItem="24"/>
  </dataFields>
  <formats count="13">
    <format dxfId="28223">
      <pivotArea field="1" type="button" dataOnly="0" labelOnly="1" outline="0" axis="axisRow" fieldPosition="0"/>
    </format>
    <format dxfId="28222">
      <pivotArea field="4" type="button" dataOnly="0" labelOnly="1" outline="0" axis="axisPage" fieldPosition="0"/>
    </format>
    <format dxfId="28221">
      <pivotArea field="3" type="button" dataOnly="0" labelOnly="1" outline="0" axis="axisPage" fieldPosition="2"/>
    </format>
    <format dxfId="28220">
      <pivotArea outline="0" collapsedLevelsAreSubtotals="1" fieldPosition="0"/>
    </format>
    <format dxfId="28219">
      <pivotArea dataOnly="0" labelOnly="1" outline="0" axis="axisValues" fieldPosition="0"/>
    </format>
    <format dxfId="28218">
      <pivotArea field="4" type="button" dataOnly="0" labelOnly="1" outline="0" axis="axisPage" fieldPosition="0"/>
    </format>
    <format dxfId="2821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216">
      <pivotArea field="3" type="button" dataOnly="0" labelOnly="1" outline="0" axis="axisPage" fieldPosition="2"/>
    </format>
    <format dxfId="2821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214">
      <pivotArea field="5" type="button" dataOnly="0" labelOnly="1" outline="0" axis="axisPage" fieldPosition="1"/>
    </format>
    <format dxfId="28213">
      <pivotArea type="all" dataOnly="0" outline="0" fieldPosition="0"/>
    </format>
    <format dxfId="28212">
      <pivotArea field="1" type="button" dataOnly="0" labelOnly="1" outline="0" axis="axisRow" fieldPosition="0"/>
    </format>
    <format dxfId="2821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CDE6AA-092B-4CDA-9FE4-18D38FAB0809}" name="PivotTable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L13:C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20" hier="-1"/>
  </pageFields>
  <dataFields count="1">
    <dataField name="Body " fld="2" baseField="1" baseItem="24"/>
  </dataFields>
  <formats count="13">
    <format dxfId="28236">
      <pivotArea field="1" type="button" dataOnly="0" labelOnly="1" outline="0" axis="axisRow" fieldPosition="0"/>
    </format>
    <format dxfId="28235">
      <pivotArea field="4" type="button" dataOnly="0" labelOnly="1" outline="0" axis="axisPage" fieldPosition="0"/>
    </format>
    <format dxfId="28234">
      <pivotArea field="3" type="button" dataOnly="0" labelOnly="1" outline="0" axis="axisPage" fieldPosition="2"/>
    </format>
    <format dxfId="28233">
      <pivotArea outline="0" collapsedLevelsAreSubtotals="1" fieldPosition="0"/>
    </format>
    <format dxfId="28232">
      <pivotArea dataOnly="0" labelOnly="1" outline="0" axis="axisValues" fieldPosition="0"/>
    </format>
    <format dxfId="28231">
      <pivotArea field="4" type="button" dataOnly="0" labelOnly="1" outline="0" axis="axisPage" fieldPosition="0"/>
    </format>
    <format dxfId="2823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229">
      <pivotArea field="3" type="button" dataOnly="0" labelOnly="1" outline="0" axis="axisPage" fieldPosition="2"/>
    </format>
    <format dxfId="2822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227">
      <pivotArea field="5" type="button" dataOnly="0" labelOnly="1" outline="0" axis="axisPage" fieldPosition="1"/>
    </format>
    <format dxfId="28226">
      <pivotArea type="all" dataOnly="0" outline="0" fieldPosition="0"/>
    </format>
    <format dxfId="28225">
      <pivotArea field="1" type="button" dataOnly="0" labelOnly="1" outline="0" axis="axisRow" fieldPosition="0"/>
    </format>
    <format dxfId="2822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A3FAD4-45B1-45E6-8689-7C16E5773268}" name="PivotTable1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J13:B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13" hier="-1"/>
  </pageFields>
  <dataFields count="1">
    <dataField name="Body " fld="2" baseField="1" baseItem="24"/>
  </dataFields>
  <formats count="13">
    <format dxfId="28249">
      <pivotArea field="1" type="button" dataOnly="0" labelOnly="1" outline="0" axis="axisRow" fieldPosition="0"/>
    </format>
    <format dxfId="28248">
      <pivotArea field="4" type="button" dataOnly="0" labelOnly="1" outline="0" axis="axisPage" fieldPosition="0"/>
    </format>
    <format dxfId="28247">
      <pivotArea field="3" type="button" dataOnly="0" labelOnly="1" outline="0" axis="axisPage" fieldPosition="2"/>
    </format>
    <format dxfId="28246">
      <pivotArea outline="0" collapsedLevelsAreSubtotals="1" fieldPosition="0"/>
    </format>
    <format dxfId="28245">
      <pivotArea dataOnly="0" labelOnly="1" outline="0" axis="axisValues" fieldPosition="0"/>
    </format>
    <format dxfId="28244">
      <pivotArea field="4" type="button" dataOnly="0" labelOnly="1" outline="0" axis="axisPage" fieldPosition="0"/>
    </format>
    <format dxfId="2824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242">
      <pivotArea field="3" type="button" dataOnly="0" labelOnly="1" outline="0" axis="axisPage" fieldPosition="2"/>
    </format>
    <format dxfId="2824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240">
      <pivotArea field="5" type="button" dataOnly="0" labelOnly="1" outline="0" axis="axisPage" fieldPosition="1"/>
    </format>
    <format dxfId="28239">
      <pivotArea type="all" dataOnly="0" outline="0" fieldPosition="0"/>
    </format>
    <format dxfId="28238">
      <pivotArea field="1" type="button" dataOnly="0" labelOnly="1" outline="0" axis="axisRow" fieldPosition="0"/>
    </format>
    <format dxfId="2823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4BB18C-3096-40F6-9380-7AE2D447696D}" name="PivotTable2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Z13:C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17" hier="-1"/>
  </pageFields>
  <dataFields count="1">
    <dataField name="Body " fld="2" baseField="1" baseItem="24"/>
  </dataFields>
  <formats count="13">
    <format dxfId="28262">
      <pivotArea field="1" type="button" dataOnly="0" labelOnly="1" outline="0" axis="axisRow" fieldPosition="0"/>
    </format>
    <format dxfId="28261">
      <pivotArea field="4" type="button" dataOnly="0" labelOnly="1" outline="0" axis="axisPage" fieldPosition="0"/>
    </format>
    <format dxfId="28260">
      <pivotArea field="3" type="button" dataOnly="0" labelOnly="1" outline="0" axis="axisPage" fieldPosition="2"/>
    </format>
    <format dxfId="28259">
      <pivotArea outline="0" collapsedLevelsAreSubtotals="1" fieldPosition="0"/>
    </format>
    <format dxfId="28258">
      <pivotArea dataOnly="0" labelOnly="1" outline="0" axis="axisValues" fieldPosition="0"/>
    </format>
    <format dxfId="28257">
      <pivotArea field="4" type="button" dataOnly="0" labelOnly="1" outline="0" axis="axisPage" fieldPosition="0"/>
    </format>
    <format dxfId="2825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255">
      <pivotArea field="3" type="button" dataOnly="0" labelOnly="1" outline="0" axis="axisPage" fieldPosition="2"/>
    </format>
    <format dxfId="2825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253">
      <pivotArea field="5" type="button" dataOnly="0" labelOnly="1" outline="0" axis="axisPage" fieldPosition="1"/>
    </format>
    <format dxfId="28252">
      <pivotArea type="all" dataOnly="0" outline="0" fieldPosition="0"/>
    </format>
    <format dxfId="28251">
      <pivotArea field="1" type="button" dataOnly="0" labelOnly="1" outline="0" axis="axisRow" fieldPosition="0"/>
    </format>
    <format dxfId="2825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941A31-4B1E-47B9-9E09-A648F2485776}" name="PivotTable3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Z13:AA21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8">
    <i>
      <x v="85"/>
    </i>
    <i>
      <x v="73"/>
    </i>
    <i>
      <x v="83"/>
    </i>
    <i>
      <x v="84"/>
    </i>
    <i>
      <x v="42"/>
    </i>
    <i>
      <x v="74"/>
    </i>
    <i>
      <x v="31"/>
    </i>
    <i>
      <x v="47"/>
    </i>
  </rowItems>
  <colItems count="1">
    <i/>
  </colItems>
  <pageFields count="3">
    <pageField fld="4" item="34" hier="-1"/>
    <pageField fld="5" hier="-1"/>
    <pageField fld="3" item="4" hier="-1"/>
  </pageFields>
  <dataFields count="1">
    <dataField name="Body " fld="2" baseField="1" baseItem="24"/>
  </dataFields>
  <formats count="13">
    <format dxfId="28275">
      <pivotArea field="1" type="button" dataOnly="0" labelOnly="1" outline="0" axis="axisRow" fieldPosition="0"/>
    </format>
    <format dxfId="28274">
      <pivotArea field="4" type="button" dataOnly="0" labelOnly="1" outline="0" axis="axisPage" fieldPosition="0"/>
    </format>
    <format dxfId="28273">
      <pivotArea field="3" type="button" dataOnly="0" labelOnly="1" outline="0" axis="axisPage" fieldPosition="2"/>
    </format>
    <format dxfId="28272">
      <pivotArea outline="0" collapsedLevelsAreSubtotals="1" fieldPosition="0"/>
    </format>
    <format dxfId="28271">
      <pivotArea dataOnly="0" labelOnly="1" outline="0" axis="axisValues" fieldPosition="0"/>
    </format>
    <format dxfId="28270">
      <pivotArea field="4" type="button" dataOnly="0" labelOnly="1" outline="0" axis="axisPage" fieldPosition="0"/>
    </format>
    <format dxfId="2826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268">
      <pivotArea field="3" type="button" dataOnly="0" labelOnly="1" outline="0" axis="axisPage" fieldPosition="2"/>
    </format>
    <format dxfId="2826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266">
      <pivotArea field="5" type="button" dataOnly="0" labelOnly="1" outline="0" axis="axisPage" fieldPosition="1"/>
    </format>
    <format dxfId="28265">
      <pivotArea type="all" dataOnly="0" outline="0" fieldPosition="0"/>
    </format>
    <format dxfId="28264">
      <pivotArea field="1" type="button" dataOnly="0" labelOnly="1" outline="0" axis="axisRow" fieldPosition="0"/>
    </format>
    <format dxfId="2826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E5156E-A276-4290-A921-6AD25BE3F483}" name="PivotTable2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V13:B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16" hier="-1"/>
  </pageFields>
  <dataFields count="1">
    <dataField name="Body " fld="2" baseField="1" baseItem="24"/>
  </dataFields>
  <formats count="13">
    <format dxfId="28288">
      <pivotArea field="1" type="button" dataOnly="0" labelOnly="1" outline="0" axis="axisRow" fieldPosition="0"/>
    </format>
    <format dxfId="28287">
      <pivotArea field="4" type="button" dataOnly="0" labelOnly="1" outline="0" axis="axisPage" fieldPosition="0"/>
    </format>
    <format dxfId="28286">
      <pivotArea field="3" type="button" dataOnly="0" labelOnly="1" outline="0" axis="axisPage" fieldPosition="2"/>
    </format>
    <format dxfId="28285">
      <pivotArea outline="0" collapsedLevelsAreSubtotals="1" fieldPosition="0"/>
    </format>
    <format dxfId="28284">
      <pivotArea dataOnly="0" labelOnly="1" outline="0" axis="axisValues" fieldPosition="0"/>
    </format>
    <format dxfId="28283">
      <pivotArea field="4" type="button" dataOnly="0" labelOnly="1" outline="0" axis="axisPage" fieldPosition="0"/>
    </format>
    <format dxfId="2828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281">
      <pivotArea field="3" type="button" dataOnly="0" labelOnly="1" outline="0" axis="axisPage" fieldPosition="2"/>
    </format>
    <format dxfId="2828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279">
      <pivotArea field="5" type="button" dataOnly="0" labelOnly="1" outline="0" axis="axisPage" fieldPosition="1"/>
    </format>
    <format dxfId="28278">
      <pivotArea type="all" dataOnly="0" outline="0" fieldPosition="0"/>
    </format>
    <format dxfId="28277">
      <pivotArea field="1" type="button" dataOnly="0" labelOnly="1" outline="0" axis="axisRow" fieldPosition="0"/>
    </format>
    <format dxfId="2827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A00C62-63B0-4ABC-870E-BFCA13740EBE}" name="PivotTable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V13:D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30" hier="-1"/>
  </pageFields>
  <dataFields count="1">
    <dataField name="Body " fld="2" baseField="1" baseItem="24"/>
  </dataFields>
  <formats count="13">
    <format dxfId="28301">
      <pivotArea field="1" type="button" dataOnly="0" labelOnly="1" outline="0" axis="axisRow" fieldPosition="0"/>
    </format>
    <format dxfId="28300">
      <pivotArea field="4" type="button" dataOnly="0" labelOnly="1" outline="0" axis="axisPage" fieldPosition="0"/>
    </format>
    <format dxfId="28299">
      <pivotArea field="3" type="button" dataOnly="0" labelOnly="1" outline="0" axis="axisPage" fieldPosition="2"/>
    </format>
    <format dxfId="28298">
      <pivotArea outline="0" collapsedLevelsAreSubtotals="1" fieldPosition="0"/>
    </format>
    <format dxfId="28297">
      <pivotArea dataOnly="0" labelOnly="1" outline="0" axis="axisValues" fieldPosition="0"/>
    </format>
    <format dxfId="28296">
      <pivotArea field="4" type="button" dataOnly="0" labelOnly="1" outline="0" axis="axisPage" fieldPosition="0"/>
    </format>
    <format dxfId="2829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294">
      <pivotArea field="3" type="button" dataOnly="0" labelOnly="1" outline="0" axis="axisPage" fieldPosition="2"/>
    </format>
    <format dxfId="2829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292">
      <pivotArea field="5" type="button" dataOnly="0" labelOnly="1" outline="0" axis="axisPage" fieldPosition="1"/>
    </format>
    <format dxfId="28291">
      <pivotArea type="all" dataOnly="0" outline="0" fieldPosition="0"/>
    </format>
    <format dxfId="28290">
      <pivotArea field="1" type="button" dataOnly="0" labelOnly="1" outline="0" axis="axisRow" fieldPosition="0"/>
    </format>
    <format dxfId="2828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6B07AE-5D41-451B-8AEA-17A356E1D0D8}" name="PivotTable2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L13:A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7" hier="-1"/>
  </pageFields>
  <dataFields count="1">
    <dataField name="Body " fld="2" baseField="1" baseItem="24"/>
  </dataFields>
  <formats count="13">
    <format dxfId="28314">
      <pivotArea field="1" type="button" dataOnly="0" labelOnly="1" outline="0" axis="axisRow" fieldPosition="0"/>
    </format>
    <format dxfId="28313">
      <pivotArea field="4" type="button" dataOnly="0" labelOnly="1" outline="0" axis="axisPage" fieldPosition="0"/>
    </format>
    <format dxfId="28312">
      <pivotArea field="3" type="button" dataOnly="0" labelOnly="1" outline="0" axis="axisPage" fieldPosition="2"/>
    </format>
    <format dxfId="28311">
      <pivotArea outline="0" collapsedLevelsAreSubtotals="1" fieldPosition="0"/>
    </format>
    <format dxfId="28310">
      <pivotArea dataOnly="0" labelOnly="1" outline="0" axis="axisValues" fieldPosition="0"/>
    </format>
    <format dxfId="28309">
      <pivotArea field="4" type="button" dataOnly="0" labelOnly="1" outline="0" axis="axisPage" fieldPosition="0"/>
    </format>
    <format dxfId="2830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307">
      <pivotArea field="3" type="button" dataOnly="0" labelOnly="1" outline="0" axis="axisPage" fieldPosition="2"/>
    </format>
    <format dxfId="2830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305">
      <pivotArea field="5" type="button" dataOnly="0" labelOnly="1" outline="0" axis="axisPage" fieldPosition="1"/>
    </format>
    <format dxfId="28304">
      <pivotArea type="all" dataOnly="0" outline="0" fieldPosition="0"/>
    </format>
    <format dxfId="28303">
      <pivotArea field="1" type="button" dataOnly="0" labelOnly="1" outline="0" axis="axisRow" fieldPosition="0"/>
    </format>
    <format dxfId="2830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4FDDF3-EDD8-4481-8A90-3FC8288276BD}" name="PivotTable1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7:D18" firstHeaderRow="0" firstDataRow="1" firstDataCol="1" rowPageCount="2" colPageCount="1"/>
  <pivotFields count="8">
    <pivotField dataField="1"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axis="axisPage" showAll="0">
      <items count="41">
        <item h="1" x="9"/>
        <item m="1" x="11"/>
        <item m="1" x="25"/>
        <item m="1" x="18"/>
        <item m="1" x="16"/>
        <item m="1" x="29"/>
        <item m="1" x="33"/>
        <item m="1" x="19"/>
        <item m="1" x="21"/>
        <item m="1" x="35"/>
        <item m="1" x="36"/>
        <item m="1" x="30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x="8"/>
        <item h="1" m="1" x="32"/>
        <item x="4"/>
        <item h="1" m="1" x="14"/>
        <item x="6"/>
        <item h="1"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x="1"/>
        <item t="default"/>
      </items>
    </pivotField>
    <pivotField showAll="0" defaultSubtotal="0"/>
    <pivotField showAll="0" defaultSubtotal="0"/>
  </pivotFields>
  <rowFields count="1">
    <field x="1"/>
  </rowFields>
  <rowItems count="11">
    <i>
      <x v="30"/>
    </i>
    <i>
      <x v="73"/>
    </i>
    <i>
      <x v="31"/>
    </i>
    <i>
      <x v="74"/>
    </i>
    <i>
      <x v="47"/>
    </i>
    <i>
      <x v="54"/>
    </i>
    <i>
      <x v="83"/>
    </i>
    <i>
      <x v="85"/>
    </i>
    <i>
      <x v="42"/>
    </i>
    <i>
      <x v="84"/>
    </i>
    <i>
      <x v="75"/>
    </i>
  </rowItems>
  <colFields count="1">
    <field x="-2"/>
  </colFields>
  <colItems count="2">
    <i>
      <x/>
    </i>
    <i i="1">
      <x v="1"/>
    </i>
  </colItems>
  <pageFields count="2">
    <pageField fld="4" item="34" hier="-1"/>
    <pageField fld="5" hier="-1"/>
  </pageFields>
  <dataFields count="2">
    <dataField name="Počet turnajů" fld="0" subtotal="count" baseField="0" baseItem="0"/>
    <dataField name="Body " fld="2" baseField="0" baseItem="0"/>
  </dataFields>
  <formats count="18">
    <format dxfId="28332">
      <pivotArea field="1" type="button" dataOnly="0" labelOnly="1" outline="0" axis="axisRow" fieldPosition="0"/>
    </format>
    <format dxfId="2833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330">
      <pivotArea outline="0" collapsedLevelsAreSubtotals="1" fieldPosition="0"/>
    </format>
    <format dxfId="28329">
      <pivotArea field="1" type="button" dataOnly="0" labelOnly="1" outline="0" axis="axisRow" fieldPosition="0"/>
    </format>
    <format dxfId="2832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327">
      <pivotArea field="1" type="button" dataOnly="0" labelOnly="1" outline="0" axis="axisRow" fieldPosition="0"/>
    </format>
    <format dxfId="2832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325">
      <pivotArea field="4" type="button" dataOnly="0" labelOnly="1" outline="0" axis="axisPage" fieldPosition="0"/>
    </format>
    <format dxfId="28324">
      <pivotArea dataOnly="0" labelOnly="1" outline="0" fieldPosition="0">
        <references count="1">
          <reference field="4" count="1">
            <x v="5"/>
          </reference>
        </references>
      </pivotArea>
    </format>
    <format dxfId="28323">
      <pivotArea field="4" type="button" dataOnly="0" labelOnly="1" outline="0" axis="axisPage" fieldPosition="0"/>
    </format>
    <format dxfId="28322">
      <pivotArea field="4" type="button" dataOnly="0" labelOnly="1" outline="0" axis="axisPage" fieldPosition="0"/>
    </format>
    <format dxfId="28321">
      <pivotArea dataOnly="0" labelOnly="1" outline="0" fieldPosition="0">
        <references count="1">
          <reference field="4" count="1">
            <x v="1"/>
          </reference>
        </references>
      </pivotArea>
    </format>
    <format dxfId="28320">
      <pivotArea dataOnly="0" labelOnly="1" outline="0" fieldPosition="0">
        <references count="1">
          <reference field="4" count="1">
            <x v="1"/>
          </reference>
        </references>
      </pivotArea>
    </format>
    <format dxfId="28319">
      <pivotArea field="5" type="button" dataOnly="0" labelOnly="1" outline="0" axis="axisPage" fieldPosition="1"/>
    </format>
    <format dxfId="28318">
      <pivotArea type="all" dataOnly="0" outline="0" fieldPosition="0"/>
    </format>
    <format dxfId="28317">
      <pivotArea outline="0" collapsedLevelsAreSubtotals="1" fieldPosition="0"/>
    </format>
    <format dxfId="28316">
      <pivotArea field="1" type="button" dataOnly="0" labelOnly="1" outline="0" axis="axisRow" fieldPosition="0"/>
    </format>
    <format dxfId="283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84FE3-D0F3-4A4C-A47D-A098C7E7DE4E}" name="PivotTable2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X13:A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10" hier="-1"/>
  </pageFields>
  <dataFields count="1">
    <dataField name="Body " fld="2" baseField="1" baseItem="24"/>
  </dataFields>
  <formats count="13">
    <format dxfId="28345">
      <pivotArea field="1" type="button" dataOnly="0" labelOnly="1" outline="0" axis="axisRow" fieldPosition="0"/>
    </format>
    <format dxfId="28344">
      <pivotArea field="4" type="button" dataOnly="0" labelOnly="1" outline="0" axis="axisPage" fieldPosition="0"/>
    </format>
    <format dxfId="28343">
      <pivotArea field="3" type="button" dataOnly="0" labelOnly="1" outline="0" axis="axisPage" fieldPosition="2"/>
    </format>
    <format dxfId="28342">
      <pivotArea outline="0" collapsedLevelsAreSubtotals="1" fieldPosition="0"/>
    </format>
    <format dxfId="28341">
      <pivotArea dataOnly="0" labelOnly="1" outline="0" axis="axisValues" fieldPosition="0"/>
    </format>
    <format dxfId="28340">
      <pivotArea field="4" type="button" dataOnly="0" labelOnly="1" outline="0" axis="axisPage" fieldPosition="0"/>
    </format>
    <format dxfId="2833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338">
      <pivotArea field="3" type="button" dataOnly="0" labelOnly="1" outline="0" axis="axisPage" fieldPosition="2"/>
    </format>
    <format dxfId="2833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336">
      <pivotArea field="5" type="button" dataOnly="0" labelOnly="1" outline="0" axis="axisPage" fieldPosition="1"/>
    </format>
    <format dxfId="28335">
      <pivotArea type="all" dataOnly="0" outline="0" fieldPosition="0"/>
    </format>
    <format dxfId="28334">
      <pivotArea field="1" type="button" dataOnly="0" labelOnly="1" outline="0" axis="axisRow" fieldPosition="0"/>
    </format>
    <format dxfId="2833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1FDEAC-F99A-4E03-8640-F47F013B6F29}" name="PivotTable1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D13:CE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18" hier="-1"/>
  </pageFields>
  <dataFields count="1">
    <dataField name="Body " fld="2" baseField="1" baseItem="24"/>
  </dataFields>
  <formats count="13">
    <format dxfId="28358">
      <pivotArea field="1" type="button" dataOnly="0" labelOnly="1" outline="0" axis="axisRow" fieldPosition="0"/>
    </format>
    <format dxfId="28357">
      <pivotArea field="4" type="button" dataOnly="0" labelOnly="1" outline="0" axis="axisPage" fieldPosition="0"/>
    </format>
    <format dxfId="28356">
      <pivotArea field="3" type="button" dataOnly="0" labelOnly="1" outline="0" axis="axisPage" fieldPosition="2"/>
    </format>
    <format dxfId="28355">
      <pivotArea outline="0" collapsedLevelsAreSubtotals="1" fieldPosition="0"/>
    </format>
    <format dxfId="28354">
      <pivotArea dataOnly="0" labelOnly="1" outline="0" axis="axisValues" fieldPosition="0"/>
    </format>
    <format dxfId="28353">
      <pivotArea field="4" type="button" dataOnly="0" labelOnly="1" outline="0" axis="axisPage" fieldPosition="0"/>
    </format>
    <format dxfId="2835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351">
      <pivotArea field="3" type="button" dataOnly="0" labelOnly="1" outline="0" axis="axisPage" fieldPosition="2"/>
    </format>
    <format dxfId="2835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349">
      <pivotArea field="5" type="button" dataOnly="0" labelOnly="1" outline="0" axis="axisPage" fieldPosition="1"/>
    </format>
    <format dxfId="28348">
      <pivotArea type="all" dataOnly="0" outline="0" fieldPosition="0"/>
    </format>
    <format dxfId="28347">
      <pivotArea field="1" type="button" dataOnly="0" labelOnly="1" outline="0" axis="axisRow" fieldPosition="0"/>
    </format>
    <format dxfId="2834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BEC24D-1A35-4FBD-BFC8-E5B3B73C7A6E}" name="PivotTable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Z13:E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31" hier="-1"/>
  </pageFields>
  <dataFields count="1">
    <dataField name="Body " fld="2" baseField="1" baseItem="24"/>
  </dataFields>
  <formats count="13">
    <format dxfId="28371">
      <pivotArea field="1" type="button" dataOnly="0" labelOnly="1" outline="0" axis="axisRow" fieldPosition="0"/>
    </format>
    <format dxfId="28370">
      <pivotArea field="4" type="button" dataOnly="0" labelOnly="1" outline="0" axis="axisPage" fieldPosition="0"/>
    </format>
    <format dxfId="28369">
      <pivotArea field="3" type="button" dataOnly="0" labelOnly="1" outline="0" axis="axisPage" fieldPosition="2"/>
    </format>
    <format dxfId="28368">
      <pivotArea outline="0" collapsedLevelsAreSubtotals="1" fieldPosition="0"/>
    </format>
    <format dxfId="28367">
      <pivotArea dataOnly="0" labelOnly="1" outline="0" axis="axisValues" fieldPosition="0"/>
    </format>
    <format dxfId="28366">
      <pivotArea field="4" type="button" dataOnly="0" labelOnly="1" outline="0" axis="axisPage" fieldPosition="0"/>
    </format>
    <format dxfId="2836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364">
      <pivotArea field="3" type="button" dataOnly="0" labelOnly="1" outline="0" axis="axisPage" fieldPosition="2"/>
    </format>
    <format dxfId="2836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362">
      <pivotArea field="5" type="button" dataOnly="0" labelOnly="1" outline="0" axis="axisPage" fieldPosition="1"/>
    </format>
    <format dxfId="28361">
      <pivotArea type="all" dataOnly="0" outline="0" fieldPosition="0"/>
    </format>
    <format dxfId="28360">
      <pivotArea field="1" type="button" dataOnly="0" labelOnly="1" outline="0" axis="axisRow" fieldPosition="0"/>
    </format>
    <format dxfId="2835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9EE54D-16BC-4A9C-85DF-B4352A081E12}" name="PivotTable2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R13:D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28" hier="-1"/>
  </pageFields>
  <dataFields count="1">
    <dataField name="Body " fld="2" baseField="1" baseItem="24"/>
  </dataFields>
  <formats count="13">
    <format dxfId="28384">
      <pivotArea field="1" type="button" dataOnly="0" labelOnly="1" outline="0" axis="axisRow" fieldPosition="0"/>
    </format>
    <format dxfId="28383">
      <pivotArea field="4" type="button" dataOnly="0" labelOnly="1" outline="0" axis="axisPage" fieldPosition="0"/>
    </format>
    <format dxfId="28382">
      <pivotArea field="3" type="button" dataOnly="0" labelOnly="1" outline="0" axis="axisPage" fieldPosition="2"/>
    </format>
    <format dxfId="28381">
      <pivotArea outline="0" collapsedLevelsAreSubtotals="1" fieldPosition="0"/>
    </format>
    <format dxfId="28380">
      <pivotArea dataOnly="0" labelOnly="1" outline="0" axis="axisValues" fieldPosition="0"/>
    </format>
    <format dxfId="28379">
      <pivotArea field="4" type="button" dataOnly="0" labelOnly="1" outline="0" axis="axisPage" fieldPosition="0"/>
    </format>
    <format dxfId="2837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377">
      <pivotArea field="3" type="button" dataOnly="0" labelOnly="1" outline="0" axis="axisPage" fieldPosition="2"/>
    </format>
    <format dxfId="2837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375">
      <pivotArea field="5" type="button" dataOnly="0" labelOnly="1" outline="0" axis="axisPage" fieldPosition="1"/>
    </format>
    <format dxfId="28374">
      <pivotArea type="all" dataOnly="0" outline="0" fieldPosition="0"/>
    </format>
    <format dxfId="28373">
      <pivotArea field="1" type="button" dataOnly="0" labelOnly="1" outline="0" axis="axisRow" fieldPosition="0"/>
    </format>
    <format dxfId="2837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B58DF2-6653-41F8-B75E-58AC379E543C}" name="PivotTable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N13:O18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h="1" x="9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x="8"/>
        <item h="1" m="1" x="32"/>
        <item x="4"/>
        <item h="1" m="1" x="14"/>
        <item x="6"/>
        <item h="1"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5">
    <i>
      <x v="30"/>
    </i>
    <i>
      <x v="54"/>
    </i>
    <i>
      <x v="31"/>
    </i>
    <i>
      <x v="47"/>
    </i>
    <i>
      <x v="42"/>
    </i>
  </rowItems>
  <colItems count="1">
    <i/>
  </colItems>
  <pageFields count="3">
    <pageField fld="4" item="34" hier="-1"/>
    <pageField fld="5" hier="-1"/>
    <pageField fld="3" item="1" hier="-1"/>
  </pageFields>
  <dataFields count="1">
    <dataField name="Body " fld="2" baseField="1" baseItem="24"/>
  </dataFields>
  <formats count="14">
    <format dxfId="28398">
      <pivotArea field="1" type="button" dataOnly="0" labelOnly="1" outline="0" axis="axisRow" fieldPosition="0"/>
    </format>
    <format dxfId="28397">
      <pivotArea field="4" type="button" dataOnly="0" labelOnly="1" outline="0" axis="axisPage" fieldPosition="0"/>
    </format>
    <format dxfId="28396">
      <pivotArea field="3" type="button" dataOnly="0" labelOnly="1" outline="0" axis="axisPage" fieldPosition="2"/>
    </format>
    <format dxfId="28395">
      <pivotArea outline="0" collapsedLevelsAreSubtotals="1" fieldPosition="0"/>
    </format>
    <format dxfId="28394">
      <pivotArea dataOnly="0" labelOnly="1" outline="0" axis="axisValues" fieldPosition="0"/>
    </format>
    <format dxfId="28393">
      <pivotArea field="4" type="button" dataOnly="0" labelOnly="1" outline="0" axis="axisPage" fieldPosition="0"/>
    </format>
    <format dxfId="2839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391">
      <pivotArea field="3" type="button" dataOnly="0" labelOnly="1" outline="0" axis="axisPage" fieldPosition="2"/>
    </format>
    <format dxfId="2839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389">
      <pivotArea field="5" type="button" dataOnly="0" labelOnly="1" outline="0" axis="axisPage" fieldPosition="1"/>
    </format>
    <format dxfId="28388">
      <pivotArea type="all" dataOnly="0" outline="0" fieldPosition="0"/>
    </format>
    <format dxfId="28387">
      <pivotArea outline="0" collapsedLevelsAreSubtotals="1" fieldPosition="0"/>
    </format>
    <format dxfId="28386">
      <pivotArea field="1" type="button" dataOnly="0" labelOnly="1" outline="0" axis="axisRow" fieldPosition="0"/>
    </format>
    <format dxfId="2838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F0131D-A9D7-42B5-939F-34F383FECC16}" name="PivotTable2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H13:C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19" hier="-1"/>
  </pageFields>
  <dataFields count="1">
    <dataField name="Body " fld="2" baseField="1" baseItem="24"/>
  </dataFields>
  <formats count="13">
    <format dxfId="28411">
      <pivotArea field="1" type="button" dataOnly="0" labelOnly="1" outline="0" axis="axisRow" fieldPosition="0"/>
    </format>
    <format dxfId="28410">
      <pivotArea field="4" type="button" dataOnly="0" labelOnly="1" outline="0" axis="axisPage" fieldPosition="0"/>
    </format>
    <format dxfId="28409">
      <pivotArea field="3" type="button" dataOnly="0" labelOnly="1" outline="0" axis="axisPage" fieldPosition="2"/>
    </format>
    <format dxfId="28408">
      <pivotArea outline="0" collapsedLevelsAreSubtotals="1" fieldPosition="0"/>
    </format>
    <format dxfId="28407">
      <pivotArea dataOnly="0" labelOnly="1" outline="0" axis="axisValues" fieldPosition="0"/>
    </format>
    <format dxfId="28406">
      <pivotArea field="4" type="button" dataOnly="0" labelOnly="1" outline="0" axis="axisPage" fieldPosition="0"/>
    </format>
    <format dxfId="2840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404">
      <pivotArea field="3" type="button" dataOnly="0" labelOnly="1" outline="0" axis="axisPage" fieldPosition="2"/>
    </format>
    <format dxfId="2840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402">
      <pivotArea field="5" type="button" dataOnly="0" labelOnly="1" outline="0" axis="axisPage" fieldPosition="1"/>
    </format>
    <format dxfId="28401">
      <pivotArea type="all" dataOnly="0" outline="0" fieldPosition="0"/>
    </format>
    <format dxfId="28400">
      <pivotArea field="1" type="button" dataOnly="0" labelOnly="1" outline="0" axis="axisRow" fieldPosition="0"/>
    </format>
    <format dxfId="2839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0C144-FC99-42C8-9BE4-F605168C57D1}" name="PivotTable2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V13:W20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7">
    <i>
      <x v="73"/>
    </i>
    <i>
      <x v="30"/>
    </i>
    <i>
      <x v="74"/>
    </i>
    <i>
      <x v="75"/>
    </i>
    <i>
      <x v="31"/>
    </i>
    <i>
      <x v="47"/>
    </i>
    <i>
      <x v="54"/>
    </i>
  </rowItems>
  <colItems count="1">
    <i/>
  </colItems>
  <pageFields count="3">
    <pageField fld="4" item="34" hier="-1"/>
    <pageField fld="5" hier="-1"/>
    <pageField fld="3" item="3" hier="-1"/>
  </pageFields>
  <dataFields count="1">
    <dataField name="Body " fld="2" baseField="1" baseItem="24"/>
  </dataFields>
  <formats count="13">
    <format dxfId="28424">
      <pivotArea field="1" type="button" dataOnly="0" labelOnly="1" outline="0" axis="axisRow" fieldPosition="0"/>
    </format>
    <format dxfId="28423">
      <pivotArea field="4" type="button" dataOnly="0" labelOnly="1" outline="0" axis="axisPage" fieldPosition="0"/>
    </format>
    <format dxfId="28422">
      <pivotArea field="3" type="button" dataOnly="0" labelOnly="1" outline="0" axis="axisPage" fieldPosition="2"/>
    </format>
    <format dxfId="28421">
      <pivotArea outline="0" collapsedLevelsAreSubtotals="1" fieldPosition="0"/>
    </format>
    <format dxfId="28420">
      <pivotArea dataOnly="0" labelOnly="1" outline="0" axis="axisValues" fieldPosition="0"/>
    </format>
    <format dxfId="28419">
      <pivotArea field="4" type="button" dataOnly="0" labelOnly="1" outline="0" axis="axisPage" fieldPosition="0"/>
    </format>
    <format dxfId="2841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417">
      <pivotArea field="3" type="button" dataOnly="0" labelOnly="1" outline="0" axis="axisPage" fieldPosition="2"/>
    </format>
    <format dxfId="2841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415">
      <pivotArea field="5" type="button" dataOnly="0" labelOnly="1" outline="0" axis="axisPage" fieldPosition="1"/>
    </format>
    <format dxfId="28414">
      <pivotArea type="all" dataOnly="0" outline="0" fieldPosition="0"/>
    </format>
    <format dxfId="28413">
      <pivotArea field="1" type="button" dataOnly="0" labelOnly="1" outline="0" axis="axisRow" fieldPosition="0"/>
    </format>
    <format dxfId="2841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B288FD-1536-454F-8B9F-CABDEC5BACBB}" name="PivotTable2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P13:A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8" hier="-1"/>
  </pageFields>
  <dataFields count="1">
    <dataField name="Body " fld="2" baseField="1" baseItem="24"/>
  </dataFields>
  <formats count="13">
    <format dxfId="28437">
      <pivotArea field="1" type="button" dataOnly="0" labelOnly="1" outline="0" axis="axisRow" fieldPosition="0"/>
    </format>
    <format dxfId="28436">
      <pivotArea field="4" type="button" dataOnly="0" labelOnly="1" outline="0" axis="axisPage" fieldPosition="0"/>
    </format>
    <format dxfId="28435">
      <pivotArea field="3" type="button" dataOnly="0" labelOnly="1" outline="0" axis="axisPage" fieldPosition="2"/>
    </format>
    <format dxfId="28434">
      <pivotArea outline="0" collapsedLevelsAreSubtotals="1" fieldPosition="0"/>
    </format>
    <format dxfId="28433">
      <pivotArea dataOnly="0" labelOnly="1" outline="0" axis="axisValues" fieldPosition="0"/>
    </format>
    <format dxfId="28432">
      <pivotArea field="4" type="button" dataOnly="0" labelOnly="1" outline="0" axis="axisPage" fieldPosition="0"/>
    </format>
    <format dxfId="2843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430">
      <pivotArea field="3" type="button" dataOnly="0" labelOnly="1" outline="0" axis="axisPage" fieldPosition="2"/>
    </format>
    <format dxfId="2842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428">
      <pivotArea field="5" type="button" dataOnly="0" labelOnly="1" outline="0" axis="axisPage" fieldPosition="1"/>
    </format>
    <format dxfId="28427">
      <pivotArea type="all" dataOnly="0" outline="0" fieldPosition="0"/>
    </format>
    <format dxfId="28426">
      <pivotArea field="1" type="button" dataOnly="0" labelOnly="1" outline="0" axis="axisRow" fieldPosition="0"/>
    </format>
    <format dxfId="2842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DB1E31-BB78-469C-B9D3-464C9528E18D}" name="PivotTable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J13:D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26" hier="-1"/>
  </pageFields>
  <dataFields count="1">
    <dataField name="Body " fld="2" baseField="1" baseItem="24"/>
  </dataFields>
  <formats count="13">
    <format dxfId="28450">
      <pivotArea field="1" type="button" dataOnly="0" labelOnly="1" outline="0" axis="axisRow" fieldPosition="0"/>
    </format>
    <format dxfId="28449">
      <pivotArea field="4" type="button" dataOnly="0" labelOnly="1" outline="0" axis="axisPage" fieldPosition="0"/>
    </format>
    <format dxfId="28448">
      <pivotArea field="3" type="button" dataOnly="0" labelOnly="1" outline="0" axis="axisPage" fieldPosition="2"/>
    </format>
    <format dxfId="28447">
      <pivotArea outline="0" collapsedLevelsAreSubtotals="1" fieldPosition="0"/>
    </format>
    <format dxfId="28446">
      <pivotArea dataOnly="0" labelOnly="1" outline="0" axis="axisValues" fieldPosition="0"/>
    </format>
    <format dxfId="28445">
      <pivotArea field="4" type="button" dataOnly="0" labelOnly="1" outline="0" axis="axisPage" fieldPosition="0"/>
    </format>
    <format dxfId="2844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443">
      <pivotArea field="3" type="button" dataOnly="0" labelOnly="1" outline="0" axis="axisPage" fieldPosition="2"/>
    </format>
    <format dxfId="2844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441">
      <pivotArea field="5" type="button" dataOnly="0" labelOnly="1" outline="0" axis="axisPage" fieldPosition="1"/>
    </format>
    <format dxfId="28440">
      <pivotArea type="all" dataOnly="0" outline="0" fieldPosition="0"/>
    </format>
    <format dxfId="28439">
      <pivotArea field="1" type="button" dataOnly="0" labelOnly="1" outline="0" axis="axisRow" fieldPosition="0"/>
    </format>
    <format dxfId="2843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6AB5A5-2BB5-4A42-811B-109ADCDC5441}" name="PivotTable2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D13:AE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5" hier="-1"/>
  </pageFields>
  <dataFields count="1">
    <dataField name="Body " fld="2" baseField="1" baseItem="24"/>
  </dataFields>
  <formats count="13">
    <format dxfId="28463">
      <pivotArea field="1" type="button" dataOnly="0" labelOnly="1" outline="0" axis="axisRow" fieldPosition="0"/>
    </format>
    <format dxfId="28462">
      <pivotArea field="4" type="button" dataOnly="0" labelOnly="1" outline="0" axis="axisPage" fieldPosition="0"/>
    </format>
    <format dxfId="28461">
      <pivotArea field="3" type="button" dataOnly="0" labelOnly="1" outline="0" axis="axisPage" fieldPosition="2"/>
    </format>
    <format dxfId="28460">
      <pivotArea outline="0" collapsedLevelsAreSubtotals="1" fieldPosition="0"/>
    </format>
    <format dxfId="28459">
      <pivotArea dataOnly="0" labelOnly="1" outline="0" axis="axisValues" fieldPosition="0"/>
    </format>
    <format dxfId="28458">
      <pivotArea field="4" type="button" dataOnly="0" labelOnly="1" outline="0" axis="axisPage" fieldPosition="0"/>
    </format>
    <format dxfId="2845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456">
      <pivotArea field="3" type="button" dataOnly="0" labelOnly="1" outline="0" axis="axisPage" fieldPosition="2"/>
    </format>
    <format dxfId="2845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454">
      <pivotArea field="5" type="button" dataOnly="0" labelOnly="1" outline="0" axis="axisPage" fieldPosition="1"/>
    </format>
    <format dxfId="28453">
      <pivotArea type="all" dataOnly="0" outline="0" fieldPosition="0"/>
    </format>
    <format dxfId="28452">
      <pivotArea field="1" type="button" dataOnly="0" labelOnly="1" outline="0" axis="axisRow" fieldPosition="0"/>
    </format>
    <format dxfId="2845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DDB748-1F1F-4FC5-A03F-BF594797DB78}" name="PivotTable2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F13:D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n="de"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25" hier="-1"/>
  </pageFields>
  <dataFields count="1">
    <dataField name="Body " fld="2" baseField="1" baseItem="24"/>
  </dataFields>
  <formats count="13">
    <format dxfId="28476">
      <pivotArea field="1" type="button" dataOnly="0" labelOnly="1" outline="0" axis="axisRow" fieldPosition="0"/>
    </format>
    <format dxfId="28475">
      <pivotArea field="4" type="button" dataOnly="0" labelOnly="1" outline="0" axis="axisPage" fieldPosition="0"/>
    </format>
    <format dxfId="28474">
      <pivotArea field="3" type="button" dataOnly="0" labelOnly="1" outline="0" axis="axisPage" fieldPosition="2"/>
    </format>
    <format dxfId="28473">
      <pivotArea outline="0" collapsedLevelsAreSubtotals="1" fieldPosition="0"/>
    </format>
    <format dxfId="28472">
      <pivotArea dataOnly="0" labelOnly="1" outline="0" axis="axisValues" fieldPosition="0"/>
    </format>
    <format dxfId="28471">
      <pivotArea field="4" type="button" dataOnly="0" labelOnly="1" outline="0" axis="axisPage" fieldPosition="0"/>
    </format>
    <format dxfId="2847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469">
      <pivotArea field="3" type="button" dataOnly="0" labelOnly="1" outline="0" axis="axisPage" fieldPosition="2"/>
    </format>
    <format dxfId="2846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467">
      <pivotArea field="5" type="button" dataOnly="0" labelOnly="1" outline="0" axis="axisPage" fieldPosition="1"/>
    </format>
    <format dxfId="28466">
      <pivotArea type="all" dataOnly="0" outline="0" fieldPosition="0"/>
    </format>
    <format dxfId="28465">
      <pivotArea field="1" type="button" dataOnly="0" labelOnly="1" outline="0" axis="axisRow" fieldPosition="0"/>
    </format>
    <format dxfId="2846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100B97-5CF1-40F8-9549-35D31B668686}" name="PivotTable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T13:A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9" hier="-1"/>
  </pageFields>
  <dataFields count="1">
    <dataField name="Body " fld="2" baseField="1" baseItem="24"/>
  </dataFields>
  <formats count="13">
    <format dxfId="28489">
      <pivotArea field="1" type="button" dataOnly="0" labelOnly="1" outline="0" axis="axisRow" fieldPosition="0"/>
    </format>
    <format dxfId="28488">
      <pivotArea field="4" type="button" dataOnly="0" labelOnly="1" outline="0" axis="axisPage" fieldPosition="0"/>
    </format>
    <format dxfId="28487">
      <pivotArea field="3" type="button" dataOnly="0" labelOnly="1" outline="0" axis="axisPage" fieldPosition="2"/>
    </format>
    <format dxfId="28486">
      <pivotArea outline="0" collapsedLevelsAreSubtotals="1" fieldPosition="0"/>
    </format>
    <format dxfId="28485">
      <pivotArea dataOnly="0" labelOnly="1" outline="0" axis="axisValues" fieldPosition="0"/>
    </format>
    <format dxfId="28484">
      <pivotArea field="4" type="button" dataOnly="0" labelOnly="1" outline="0" axis="axisPage" fieldPosition="0"/>
    </format>
    <format dxfId="2848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482">
      <pivotArea field="3" type="button" dataOnly="0" labelOnly="1" outline="0" axis="axisPage" fieldPosition="2"/>
    </format>
    <format dxfId="2848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480">
      <pivotArea field="5" type="button" dataOnly="0" labelOnly="1" outline="0" axis="axisPage" fieldPosition="1"/>
    </format>
    <format dxfId="28479">
      <pivotArea type="all" dataOnly="0" outline="0" fieldPosition="0"/>
    </format>
    <format dxfId="28478">
      <pivotArea field="1" type="button" dataOnly="0" labelOnly="1" outline="0" axis="axisRow" fieldPosition="0"/>
    </format>
    <format dxfId="2847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993B9E-F9EB-4A1E-ADCA-6F7A313A2F51}" name="PivotTable1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F13:B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12" hier="-1"/>
  </pageFields>
  <dataFields count="1">
    <dataField name="Body " fld="2" baseField="1" baseItem="24"/>
  </dataFields>
  <formats count="13">
    <format dxfId="28502">
      <pivotArea field="1" type="button" dataOnly="0" labelOnly="1" outline="0" axis="axisRow" fieldPosition="0"/>
    </format>
    <format dxfId="28501">
      <pivotArea field="4" type="button" dataOnly="0" labelOnly="1" outline="0" axis="axisPage" fieldPosition="0"/>
    </format>
    <format dxfId="28500">
      <pivotArea field="3" type="button" dataOnly="0" labelOnly="1" outline="0" axis="axisPage" fieldPosition="2"/>
    </format>
    <format dxfId="28499">
      <pivotArea outline="0" collapsedLevelsAreSubtotals="1" fieldPosition="0"/>
    </format>
    <format dxfId="28498">
      <pivotArea dataOnly="0" labelOnly="1" outline="0" axis="axisValues" fieldPosition="0"/>
    </format>
    <format dxfId="28497">
      <pivotArea field="4" type="button" dataOnly="0" labelOnly="1" outline="0" axis="axisPage" fieldPosition="0"/>
    </format>
    <format dxfId="2849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495">
      <pivotArea field="3" type="button" dataOnly="0" labelOnly="1" outline="0" axis="axisPage" fieldPosition="2"/>
    </format>
    <format dxfId="2849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493">
      <pivotArea field="5" type="button" dataOnly="0" labelOnly="1" outline="0" axis="axisPage" fieldPosition="1"/>
    </format>
    <format dxfId="28492">
      <pivotArea type="all" dataOnly="0" outline="0" fieldPosition="0"/>
    </format>
    <format dxfId="28491">
      <pivotArea field="1" type="button" dataOnly="0" labelOnly="1" outline="0" axis="axisRow" fieldPosition="0"/>
    </format>
    <format dxfId="2849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455E30-FD0A-47A2-A881-74EFF7270128}" name="PivotTable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P13:C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21" hier="-1"/>
  </pageFields>
  <dataFields count="1">
    <dataField name="Body " fld="2" baseField="1" baseItem="24"/>
  </dataFields>
  <formats count="13">
    <format dxfId="28515">
      <pivotArea field="1" type="button" dataOnly="0" labelOnly="1" outline="0" axis="axisRow" fieldPosition="0"/>
    </format>
    <format dxfId="28514">
      <pivotArea field="4" type="button" dataOnly="0" labelOnly="1" outline="0" axis="axisPage" fieldPosition="0"/>
    </format>
    <format dxfId="28513">
      <pivotArea field="3" type="button" dataOnly="0" labelOnly="1" outline="0" axis="axisPage" fieldPosition="2"/>
    </format>
    <format dxfId="28512">
      <pivotArea outline="0" collapsedLevelsAreSubtotals="1" fieldPosition="0"/>
    </format>
    <format dxfId="28511">
      <pivotArea dataOnly="0" labelOnly="1" outline="0" axis="axisValues" fieldPosition="0"/>
    </format>
    <format dxfId="28510">
      <pivotArea field="4" type="button" dataOnly="0" labelOnly="1" outline="0" axis="axisPage" fieldPosition="0"/>
    </format>
    <format dxfId="2850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508">
      <pivotArea field="3" type="button" dataOnly="0" labelOnly="1" outline="0" axis="axisPage" fieldPosition="2"/>
    </format>
    <format dxfId="2850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506">
      <pivotArea field="5" type="button" dataOnly="0" labelOnly="1" outline="0" axis="axisPage" fieldPosition="1"/>
    </format>
    <format dxfId="28505">
      <pivotArea type="all" dataOnly="0" outline="0" fieldPosition="0"/>
    </format>
    <format dxfId="28504">
      <pivotArea field="1" type="button" dataOnly="0" labelOnly="1" outline="0" axis="axisRow" fieldPosition="0"/>
    </format>
    <format dxfId="2850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E1EBEC-192F-4E37-A5E4-DA14302DA30A}" name="PivotTable3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N13:B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14" hier="-1"/>
  </pageFields>
  <dataFields count="1">
    <dataField name="Body " fld="2" baseField="1" baseItem="24"/>
  </dataFields>
  <formats count="13">
    <format dxfId="28528">
      <pivotArea field="1" type="button" dataOnly="0" labelOnly="1" outline="0" axis="axisRow" fieldPosition="0"/>
    </format>
    <format dxfId="28527">
      <pivotArea field="4" type="button" dataOnly="0" labelOnly="1" outline="0" axis="axisPage" fieldPosition="0"/>
    </format>
    <format dxfId="28526">
      <pivotArea field="3" type="button" dataOnly="0" labelOnly="1" outline="0" axis="axisPage" fieldPosition="2"/>
    </format>
    <format dxfId="28525">
      <pivotArea outline="0" collapsedLevelsAreSubtotals="1" fieldPosition="0"/>
    </format>
    <format dxfId="28524">
      <pivotArea dataOnly="0" labelOnly="1" outline="0" axis="axisValues" fieldPosition="0"/>
    </format>
    <format dxfId="28523">
      <pivotArea field="4" type="button" dataOnly="0" labelOnly="1" outline="0" axis="axisPage" fieldPosition="0"/>
    </format>
    <format dxfId="2852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521">
      <pivotArea field="3" type="button" dataOnly="0" labelOnly="1" outline="0" axis="axisPage" fieldPosition="2"/>
    </format>
    <format dxfId="2852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519">
      <pivotArea field="5" type="button" dataOnly="0" labelOnly="1" outline="0" axis="axisPage" fieldPosition="1"/>
    </format>
    <format dxfId="28518">
      <pivotArea type="all" dataOnly="0" outline="0" fieldPosition="0"/>
    </format>
    <format dxfId="28517">
      <pivotArea field="1" type="button" dataOnly="0" labelOnly="1" outline="0" axis="axisRow" fieldPosition="0"/>
    </format>
    <format dxfId="2851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84D3AB-43E7-4E13-855F-7BA02581CFEA}" name="PivotTable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X13:C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23" hier="-1"/>
  </pageFields>
  <dataFields count="1">
    <dataField name="Body " fld="2" baseField="1" baseItem="24"/>
  </dataFields>
  <formats count="13">
    <format dxfId="28541">
      <pivotArea field="1" type="button" dataOnly="0" labelOnly="1" outline="0" axis="axisRow" fieldPosition="0"/>
    </format>
    <format dxfId="28540">
      <pivotArea field="4" type="button" dataOnly="0" labelOnly="1" outline="0" axis="axisPage" fieldPosition="0"/>
    </format>
    <format dxfId="28539">
      <pivotArea field="3" type="button" dataOnly="0" labelOnly="1" outline="0" axis="axisPage" fieldPosition="2"/>
    </format>
    <format dxfId="28538">
      <pivotArea outline="0" collapsedLevelsAreSubtotals="1" fieldPosition="0"/>
    </format>
    <format dxfId="28537">
      <pivotArea dataOnly="0" labelOnly="1" outline="0" axis="axisValues" fieldPosition="0"/>
    </format>
    <format dxfId="28536">
      <pivotArea field="4" type="button" dataOnly="0" labelOnly="1" outline="0" axis="axisPage" fieldPosition="0"/>
    </format>
    <format dxfId="2853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534">
      <pivotArea field="3" type="button" dataOnly="0" labelOnly="1" outline="0" axis="axisPage" fieldPosition="2"/>
    </format>
    <format dxfId="2853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532">
      <pivotArea field="5" type="button" dataOnly="0" labelOnly="1" outline="0" axis="axisPage" fieldPosition="1"/>
    </format>
    <format dxfId="28531">
      <pivotArea type="all" dataOnly="0" outline="0" fieldPosition="0"/>
    </format>
    <format dxfId="28530">
      <pivotArea field="1" type="button" dataOnly="0" labelOnly="1" outline="0" axis="axisRow" fieldPosition="0"/>
    </format>
    <format dxfId="2852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86F62F-E104-444C-A666-CA06B2DBD281}" name="PivotTable1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R13:B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15" hier="-1"/>
  </pageFields>
  <dataFields count="1">
    <dataField name="Body " fld="2" baseField="1" baseItem="24"/>
  </dataFields>
  <formats count="13">
    <format dxfId="28554">
      <pivotArea field="1" type="button" dataOnly="0" labelOnly="1" outline="0" axis="axisRow" fieldPosition="0"/>
    </format>
    <format dxfId="28553">
      <pivotArea field="4" type="button" dataOnly="0" labelOnly="1" outline="0" axis="axisPage" fieldPosition="0"/>
    </format>
    <format dxfId="28552">
      <pivotArea field="3" type="button" dataOnly="0" labelOnly="1" outline="0" axis="axisPage" fieldPosition="2"/>
    </format>
    <format dxfId="28551">
      <pivotArea outline="0" collapsedLevelsAreSubtotals="1" fieldPosition="0"/>
    </format>
    <format dxfId="28550">
      <pivotArea dataOnly="0" labelOnly="1" outline="0" axis="axisValues" fieldPosition="0"/>
    </format>
    <format dxfId="28549">
      <pivotArea field="4" type="button" dataOnly="0" labelOnly="1" outline="0" axis="axisPage" fieldPosition="0"/>
    </format>
    <format dxfId="2854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547">
      <pivotArea field="3" type="button" dataOnly="0" labelOnly="1" outline="0" axis="axisPage" fieldPosition="2"/>
    </format>
    <format dxfId="2854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545">
      <pivotArea field="5" type="button" dataOnly="0" labelOnly="1" outline="0" axis="axisPage" fieldPosition="1"/>
    </format>
    <format dxfId="28544">
      <pivotArea type="all" dataOnly="0" outline="0" fieldPosition="0"/>
    </format>
    <format dxfId="28543">
      <pivotArea field="1" type="button" dataOnly="0" labelOnly="1" outline="0" axis="axisRow" fieldPosition="0"/>
    </format>
    <format dxfId="2854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542CFA-B2AD-4610-8A9C-8753EE7392E0}" name="PivotTable1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T13:C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22" hier="-1"/>
  </pageFields>
  <dataFields count="1">
    <dataField name="Body " fld="2" baseField="1" baseItem="24"/>
  </dataFields>
  <formats count="13">
    <format dxfId="28567">
      <pivotArea field="1" type="button" dataOnly="0" labelOnly="1" outline="0" axis="axisRow" fieldPosition="0"/>
    </format>
    <format dxfId="28566">
      <pivotArea field="4" type="button" dataOnly="0" labelOnly="1" outline="0" axis="axisPage" fieldPosition="0"/>
    </format>
    <format dxfId="28565">
      <pivotArea field="3" type="button" dataOnly="0" labelOnly="1" outline="0" axis="axisPage" fieldPosition="2"/>
    </format>
    <format dxfId="28564">
      <pivotArea outline="0" collapsedLevelsAreSubtotals="1" fieldPosition="0"/>
    </format>
    <format dxfId="28563">
      <pivotArea dataOnly="0" labelOnly="1" outline="0" axis="axisValues" fieldPosition="0"/>
    </format>
    <format dxfId="28562">
      <pivotArea field="4" type="button" dataOnly="0" labelOnly="1" outline="0" axis="axisPage" fieldPosition="0"/>
    </format>
    <format dxfId="2856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560">
      <pivotArea field="3" type="button" dataOnly="0" labelOnly="1" outline="0" axis="axisPage" fieldPosition="2"/>
    </format>
    <format dxfId="2855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558">
      <pivotArea field="5" type="button" dataOnly="0" labelOnly="1" outline="0" axis="axisPage" fieldPosition="1"/>
    </format>
    <format dxfId="28557">
      <pivotArea type="all" dataOnly="0" outline="0" fieldPosition="0"/>
    </format>
    <format dxfId="28556">
      <pivotArea field="1" type="button" dataOnly="0" labelOnly="1" outline="0" axis="axisRow" fieldPosition="0"/>
    </format>
    <format dxfId="2855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62BBBF-1C22-4767-87F1-1DA7B5EFACE5}" name="PivotTable6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X13:A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10" hier="-1"/>
  </pageFields>
  <dataFields count="1">
    <dataField name="Body " fld="2" baseField="1" baseItem="24"/>
  </dataFields>
  <formats count="13">
    <format dxfId="27762">
      <pivotArea field="1" type="button" dataOnly="0" labelOnly="1" outline="0" axis="axisRow" fieldPosition="0"/>
    </format>
    <format dxfId="27761">
      <pivotArea field="4" type="button" dataOnly="0" labelOnly="1" outline="0" axis="axisPage" fieldPosition="0"/>
    </format>
    <format dxfId="27760">
      <pivotArea field="3" type="button" dataOnly="0" labelOnly="1" outline="0" axis="axisPage" fieldPosition="2"/>
    </format>
    <format dxfId="27759">
      <pivotArea outline="0" collapsedLevelsAreSubtotals="1" fieldPosition="0"/>
    </format>
    <format dxfId="27758">
      <pivotArea dataOnly="0" labelOnly="1" outline="0" axis="axisValues" fieldPosition="0"/>
    </format>
    <format dxfId="27757">
      <pivotArea field="4" type="button" dataOnly="0" labelOnly="1" outline="0" axis="axisPage" fieldPosition="0"/>
    </format>
    <format dxfId="2775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755">
      <pivotArea field="3" type="button" dataOnly="0" labelOnly="1" outline="0" axis="axisPage" fieldPosition="2"/>
    </format>
    <format dxfId="2775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753">
      <pivotArea field="5" type="button" dataOnly="0" labelOnly="1" outline="0" axis="axisPage" fieldPosition="1"/>
    </format>
    <format dxfId="27752">
      <pivotArea type="all" dataOnly="0" outline="0" fieldPosition="0"/>
    </format>
    <format dxfId="27751">
      <pivotArea field="1" type="button" dataOnly="0" labelOnly="1" outline="0" axis="axisRow" fieldPosition="0"/>
    </format>
    <format dxfId="2775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99BD48-9D1D-4D8D-834B-139B85621663}" name="PivotTable4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R13: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2" hier="-1"/>
  </pageFields>
  <dataFields count="1">
    <dataField name="Body " fld="2" baseField="1" baseItem="24"/>
  </dataFields>
  <formats count="13">
    <format dxfId="27775">
      <pivotArea field="1" type="button" dataOnly="0" labelOnly="1" outline="0" axis="axisRow" fieldPosition="0"/>
    </format>
    <format dxfId="27774">
      <pivotArea field="4" type="button" dataOnly="0" labelOnly="1" outline="0" axis="axisPage" fieldPosition="0"/>
    </format>
    <format dxfId="27773">
      <pivotArea field="3" type="button" dataOnly="0" labelOnly="1" outline="0" axis="axisPage" fieldPosition="2"/>
    </format>
    <format dxfId="27772">
      <pivotArea outline="0" collapsedLevelsAreSubtotals="1" fieldPosition="0"/>
    </format>
    <format dxfId="27771">
      <pivotArea dataOnly="0" labelOnly="1" outline="0" axis="axisValues" fieldPosition="0"/>
    </format>
    <format dxfId="27770">
      <pivotArea field="4" type="button" dataOnly="0" labelOnly="1" outline="0" axis="axisPage" fieldPosition="0"/>
    </format>
    <format dxfId="2776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768">
      <pivotArea field="3" type="button" dataOnly="0" labelOnly="1" outline="0" axis="axisPage" fieldPosition="2"/>
    </format>
    <format dxfId="2776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766">
      <pivotArea field="5" type="button" dataOnly="0" labelOnly="1" outline="0" axis="axisPage" fieldPosition="1"/>
    </format>
    <format dxfId="27765">
      <pivotArea type="all" dataOnly="0" outline="0" fieldPosition="0"/>
    </format>
    <format dxfId="27764">
      <pivotArea field="1" type="button" dataOnly="0" labelOnly="1" outline="0" axis="axisRow" fieldPosition="0"/>
    </format>
    <format dxfId="2776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20494-D178-4BD3-B7D8-055B6F907215}" name="PivotTable4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L13:C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20" hier="-1"/>
  </pageFields>
  <dataFields count="1">
    <dataField name="Body " fld="2" baseField="1" baseItem="24"/>
  </dataFields>
  <formats count="13">
    <format dxfId="27788">
      <pivotArea field="1" type="button" dataOnly="0" labelOnly="1" outline="0" axis="axisRow" fieldPosition="0"/>
    </format>
    <format dxfId="27787">
      <pivotArea field="4" type="button" dataOnly="0" labelOnly="1" outline="0" axis="axisPage" fieldPosition="0"/>
    </format>
    <format dxfId="27786">
      <pivotArea field="3" type="button" dataOnly="0" labelOnly="1" outline="0" axis="axisPage" fieldPosition="2"/>
    </format>
    <format dxfId="27785">
      <pivotArea outline="0" collapsedLevelsAreSubtotals="1" fieldPosition="0"/>
    </format>
    <format dxfId="27784">
      <pivotArea dataOnly="0" labelOnly="1" outline="0" axis="axisValues" fieldPosition="0"/>
    </format>
    <format dxfId="27783">
      <pivotArea field="4" type="button" dataOnly="0" labelOnly="1" outline="0" axis="axisPage" fieldPosition="0"/>
    </format>
    <format dxfId="2778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781">
      <pivotArea field="3" type="button" dataOnly="0" labelOnly="1" outline="0" axis="axisPage" fieldPosition="2"/>
    </format>
    <format dxfId="2778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779">
      <pivotArea field="5" type="button" dataOnly="0" labelOnly="1" outline="0" axis="axisPage" fieldPosition="1"/>
    </format>
    <format dxfId="27778">
      <pivotArea type="all" dataOnly="0" outline="0" fieldPosition="0"/>
    </format>
    <format dxfId="27777">
      <pivotArea field="1" type="button" dataOnly="0" labelOnly="1" outline="0" axis="axisRow" fieldPosition="0"/>
    </format>
    <format dxfId="2777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AC141E-939B-4427-B5F8-481AA6DD020E}" name="PivotTable6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P13:C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21" hier="-1"/>
  </pageFields>
  <dataFields count="1">
    <dataField name="Body " fld="2" baseField="1" baseItem="24"/>
  </dataFields>
  <formats count="13">
    <format dxfId="27801">
      <pivotArea field="1" type="button" dataOnly="0" labelOnly="1" outline="0" axis="axisRow" fieldPosition="0"/>
    </format>
    <format dxfId="27800">
      <pivotArea field="4" type="button" dataOnly="0" labelOnly="1" outline="0" axis="axisPage" fieldPosition="0"/>
    </format>
    <format dxfId="27799">
      <pivotArea field="3" type="button" dataOnly="0" labelOnly="1" outline="0" axis="axisPage" fieldPosition="2"/>
    </format>
    <format dxfId="27798">
      <pivotArea outline="0" collapsedLevelsAreSubtotals="1" fieldPosition="0"/>
    </format>
    <format dxfId="27797">
      <pivotArea dataOnly="0" labelOnly="1" outline="0" axis="axisValues" fieldPosition="0"/>
    </format>
    <format dxfId="27796">
      <pivotArea field="4" type="button" dataOnly="0" labelOnly="1" outline="0" axis="axisPage" fieldPosition="0"/>
    </format>
    <format dxfId="2779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794">
      <pivotArea field="3" type="button" dataOnly="0" labelOnly="1" outline="0" axis="axisPage" fieldPosition="2"/>
    </format>
    <format dxfId="2779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792">
      <pivotArea field="5" type="button" dataOnly="0" labelOnly="1" outline="0" axis="axisPage" fieldPosition="1"/>
    </format>
    <format dxfId="27791">
      <pivotArea type="all" dataOnly="0" outline="0" fieldPosition="0"/>
    </format>
    <format dxfId="27790">
      <pivotArea field="1" type="button" dataOnly="0" labelOnly="1" outline="0" axis="axisRow" fieldPosition="0"/>
    </format>
    <format dxfId="2778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324F8C-AD7F-4DF1-B34C-664FD6CFCC05}" name="PivotTable6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R13:B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15" hier="-1"/>
  </pageFields>
  <dataFields count="1">
    <dataField name="Body " fld="2" baseField="1" baseItem="24"/>
  </dataFields>
  <formats count="13">
    <format dxfId="27814">
      <pivotArea field="1" type="button" dataOnly="0" labelOnly="1" outline="0" axis="axisRow" fieldPosition="0"/>
    </format>
    <format dxfId="27813">
      <pivotArea field="4" type="button" dataOnly="0" labelOnly="1" outline="0" axis="axisPage" fieldPosition="0"/>
    </format>
    <format dxfId="27812">
      <pivotArea field="3" type="button" dataOnly="0" labelOnly="1" outline="0" axis="axisPage" fieldPosition="2"/>
    </format>
    <format dxfId="27811">
      <pivotArea outline="0" collapsedLevelsAreSubtotals="1" fieldPosition="0"/>
    </format>
    <format dxfId="27810">
      <pivotArea dataOnly="0" labelOnly="1" outline="0" axis="axisValues" fieldPosition="0"/>
    </format>
    <format dxfId="27809">
      <pivotArea field="4" type="button" dataOnly="0" labelOnly="1" outline="0" axis="axisPage" fieldPosition="0"/>
    </format>
    <format dxfId="2780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807">
      <pivotArea field="3" type="button" dataOnly="0" labelOnly="1" outline="0" axis="axisPage" fieldPosition="2"/>
    </format>
    <format dxfId="2780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805">
      <pivotArea field="5" type="button" dataOnly="0" labelOnly="1" outline="0" axis="axisPage" fieldPosition="1"/>
    </format>
    <format dxfId="27804">
      <pivotArea type="all" dataOnly="0" outline="0" fieldPosition="0"/>
    </format>
    <format dxfId="27803">
      <pivotArea field="1" type="button" dataOnly="0" labelOnly="1" outline="0" axis="axisRow" fieldPosition="0"/>
    </format>
    <format dxfId="2780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C76545-348D-41E6-A273-8CE531E026D6}" name="PivotTable5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Z13:AA21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8">
    <i>
      <x v="83"/>
    </i>
    <i>
      <x v="84"/>
    </i>
    <i>
      <x v="74"/>
    </i>
    <i>
      <x v="85"/>
    </i>
    <i>
      <x v="42"/>
    </i>
    <i>
      <x v="31"/>
    </i>
    <i>
      <x v="47"/>
    </i>
    <i>
      <x v="73"/>
    </i>
  </rowItems>
  <colItems count="1">
    <i/>
  </colItems>
  <pageFields count="3">
    <pageField fld="4" item="34" hier="-1"/>
    <pageField fld="5" item="15" hier="-1"/>
    <pageField fld="3" item="4" hier="-1"/>
  </pageFields>
  <dataFields count="1">
    <dataField name="Body " fld="2" baseField="1" baseItem="24"/>
  </dataFields>
  <formats count="13">
    <format dxfId="27827">
      <pivotArea field="1" type="button" dataOnly="0" labelOnly="1" outline="0" axis="axisRow" fieldPosition="0"/>
    </format>
    <format dxfId="27826">
      <pivotArea field="4" type="button" dataOnly="0" labelOnly="1" outline="0" axis="axisPage" fieldPosition="0"/>
    </format>
    <format dxfId="27825">
      <pivotArea field="3" type="button" dataOnly="0" labelOnly="1" outline="0" axis="axisPage" fieldPosition="2"/>
    </format>
    <format dxfId="27824">
      <pivotArea outline="0" collapsedLevelsAreSubtotals="1" fieldPosition="0"/>
    </format>
    <format dxfId="27823">
      <pivotArea dataOnly="0" labelOnly="1" outline="0" axis="axisValues" fieldPosition="0"/>
    </format>
    <format dxfId="27822">
      <pivotArea field="4" type="button" dataOnly="0" labelOnly="1" outline="0" axis="axisPage" fieldPosition="0"/>
    </format>
    <format dxfId="2782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820">
      <pivotArea field="3" type="button" dataOnly="0" labelOnly="1" outline="0" axis="axisPage" fieldPosition="2"/>
    </format>
    <format dxfId="2781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818">
      <pivotArea field="5" type="button" dataOnly="0" labelOnly="1" outline="0" axis="axisPage" fieldPosition="1"/>
    </format>
    <format dxfId="27817">
      <pivotArea type="all" dataOnly="0" outline="0" fieldPosition="0"/>
    </format>
    <format dxfId="27816">
      <pivotArea field="1" type="button" dataOnly="0" labelOnly="1" outline="0" axis="axisRow" fieldPosition="0"/>
    </format>
    <format dxfId="2781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3331BB-5DE6-4D77-BDC1-B8CA36EA52EA}" name="PivotTable3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B13:B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11" hier="-1"/>
  </pageFields>
  <dataFields count="1">
    <dataField name="Body " fld="2" baseField="1" baseItem="24"/>
  </dataFields>
  <formats count="13">
    <format dxfId="27840">
      <pivotArea field="1" type="button" dataOnly="0" labelOnly="1" outline="0" axis="axisRow" fieldPosition="0"/>
    </format>
    <format dxfId="27839">
      <pivotArea field="4" type="button" dataOnly="0" labelOnly="1" outline="0" axis="axisPage" fieldPosition="0"/>
    </format>
    <format dxfId="27838">
      <pivotArea field="3" type="button" dataOnly="0" labelOnly="1" outline="0" axis="axisPage" fieldPosition="2"/>
    </format>
    <format dxfId="27837">
      <pivotArea outline="0" collapsedLevelsAreSubtotals="1" fieldPosition="0"/>
    </format>
    <format dxfId="27836">
      <pivotArea dataOnly="0" labelOnly="1" outline="0" axis="axisValues" fieldPosition="0"/>
    </format>
    <format dxfId="27835">
      <pivotArea field="4" type="button" dataOnly="0" labelOnly="1" outline="0" axis="axisPage" fieldPosition="0"/>
    </format>
    <format dxfId="2783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833">
      <pivotArea field="3" type="button" dataOnly="0" labelOnly="1" outline="0" axis="axisPage" fieldPosition="2"/>
    </format>
    <format dxfId="2783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831">
      <pivotArea field="5" type="button" dataOnly="0" labelOnly="1" outline="0" axis="axisPage" fieldPosition="1"/>
    </format>
    <format dxfId="27830">
      <pivotArea type="all" dataOnly="0" outline="0" fieldPosition="0"/>
    </format>
    <format dxfId="27829">
      <pivotArea field="1" type="button" dataOnly="0" labelOnly="1" outline="0" axis="axisRow" fieldPosition="0"/>
    </format>
    <format dxfId="2782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8E9D6D-BD28-4864-8332-6831F0E26C48}" name="PivotTable3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D13:AE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5" hier="-1"/>
  </pageFields>
  <dataFields count="1">
    <dataField name="Body " fld="2" baseField="1" baseItem="24"/>
  </dataFields>
  <formats count="13">
    <format dxfId="27853">
      <pivotArea field="1" type="button" dataOnly="0" labelOnly="1" outline="0" axis="axisRow" fieldPosition="0"/>
    </format>
    <format dxfId="27852">
      <pivotArea field="4" type="button" dataOnly="0" labelOnly="1" outline="0" axis="axisPage" fieldPosition="0"/>
    </format>
    <format dxfId="27851">
      <pivotArea field="3" type="button" dataOnly="0" labelOnly="1" outline="0" axis="axisPage" fieldPosition="2"/>
    </format>
    <format dxfId="27850">
      <pivotArea outline="0" collapsedLevelsAreSubtotals="1" fieldPosition="0"/>
    </format>
    <format dxfId="27849">
      <pivotArea dataOnly="0" labelOnly="1" outline="0" axis="axisValues" fieldPosition="0"/>
    </format>
    <format dxfId="27848">
      <pivotArea field="4" type="button" dataOnly="0" labelOnly="1" outline="0" axis="axisPage" fieldPosition="0"/>
    </format>
    <format dxfId="2784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846">
      <pivotArea field="3" type="button" dataOnly="0" labelOnly="1" outline="0" axis="axisPage" fieldPosition="2"/>
    </format>
    <format dxfId="2784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844">
      <pivotArea field="5" type="button" dataOnly="0" labelOnly="1" outline="0" axis="axisPage" fieldPosition="1"/>
    </format>
    <format dxfId="27843">
      <pivotArea type="all" dataOnly="0" outline="0" fieldPosition="0"/>
    </format>
    <format dxfId="27842">
      <pivotArea field="1" type="button" dataOnly="0" labelOnly="1" outline="0" axis="axisRow" fieldPosition="0"/>
    </format>
    <format dxfId="2784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E81DE9-58A0-40BA-9688-A27CC6A84C50}" name="PivotTable5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J13:B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13" hier="-1"/>
  </pageFields>
  <dataFields count="1">
    <dataField name="Body " fld="2" baseField="1" baseItem="24"/>
  </dataFields>
  <formats count="13">
    <format dxfId="27866">
      <pivotArea field="1" type="button" dataOnly="0" labelOnly="1" outline="0" axis="axisRow" fieldPosition="0"/>
    </format>
    <format dxfId="27865">
      <pivotArea field="4" type="button" dataOnly="0" labelOnly="1" outline="0" axis="axisPage" fieldPosition="0"/>
    </format>
    <format dxfId="27864">
      <pivotArea field="3" type="button" dataOnly="0" labelOnly="1" outline="0" axis="axisPage" fieldPosition="2"/>
    </format>
    <format dxfId="27863">
      <pivotArea outline="0" collapsedLevelsAreSubtotals="1" fieldPosition="0"/>
    </format>
    <format dxfId="27862">
      <pivotArea dataOnly="0" labelOnly="1" outline="0" axis="axisValues" fieldPosition="0"/>
    </format>
    <format dxfId="27861">
      <pivotArea field="4" type="button" dataOnly="0" labelOnly="1" outline="0" axis="axisPage" fieldPosition="0"/>
    </format>
    <format dxfId="2786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859">
      <pivotArea field="3" type="button" dataOnly="0" labelOnly="1" outline="0" axis="axisPage" fieldPosition="2"/>
    </format>
    <format dxfId="2785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857">
      <pivotArea field="5" type="button" dataOnly="0" labelOnly="1" outline="0" axis="axisPage" fieldPosition="1"/>
    </format>
    <format dxfId="27856">
      <pivotArea type="all" dataOnly="0" outline="0" fieldPosition="0"/>
    </format>
    <format dxfId="27855">
      <pivotArea field="1" type="button" dataOnly="0" labelOnly="1" outline="0" axis="axisRow" fieldPosition="0"/>
    </format>
    <format dxfId="2785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7410F2-DAE0-423D-9477-2D493C841DD3}" name="PivotTable5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T13:A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9" hier="-1"/>
  </pageFields>
  <dataFields count="1">
    <dataField name="Body " fld="2" baseField="1" baseItem="24"/>
  </dataFields>
  <formats count="13">
    <format dxfId="27879">
      <pivotArea field="1" type="button" dataOnly="0" labelOnly="1" outline="0" axis="axisRow" fieldPosition="0"/>
    </format>
    <format dxfId="27878">
      <pivotArea field="4" type="button" dataOnly="0" labelOnly="1" outline="0" axis="axisPage" fieldPosition="0"/>
    </format>
    <format dxfId="27877">
      <pivotArea field="3" type="button" dataOnly="0" labelOnly="1" outline="0" axis="axisPage" fieldPosition="2"/>
    </format>
    <format dxfId="27876">
      <pivotArea outline="0" collapsedLevelsAreSubtotals="1" fieldPosition="0"/>
    </format>
    <format dxfId="27875">
      <pivotArea dataOnly="0" labelOnly="1" outline="0" axis="axisValues" fieldPosition="0"/>
    </format>
    <format dxfId="27874">
      <pivotArea field="4" type="button" dataOnly="0" labelOnly="1" outline="0" axis="axisPage" fieldPosition="0"/>
    </format>
    <format dxfId="2787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872">
      <pivotArea field="3" type="button" dataOnly="0" labelOnly="1" outline="0" axis="axisPage" fieldPosition="2"/>
    </format>
    <format dxfId="2787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870">
      <pivotArea field="5" type="button" dataOnly="0" labelOnly="1" outline="0" axis="axisPage" fieldPosition="1"/>
    </format>
    <format dxfId="27869">
      <pivotArea type="all" dataOnly="0" outline="0" fieldPosition="0"/>
    </format>
    <format dxfId="27868">
      <pivotArea field="1" type="button" dataOnly="0" labelOnly="1" outline="0" axis="axisRow" fieldPosition="0"/>
    </format>
    <format dxfId="2786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B4523A-F06B-4D8A-BC8B-8BFF6BE92675}" name="PivotTable4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V13:D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30" hier="-1"/>
  </pageFields>
  <dataFields count="1">
    <dataField name="Body " fld="2" baseField="1" baseItem="24"/>
  </dataFields>
  <formats count="13">
    <format dxfId="27892">
      <pivotArea field="1" type="button" dataOnly="0" labelOnly="1" outline="0" axis="axisRow" fieldPosition="0"/>
    </format>
    <format dxfId="27891">
      <pivotArea field="4" type="button" dataOnly="0" labelOnly="1" outline="0" axis="axisPage" fieldPosition="0"/>
    </format>
    <format dxfId="27890">
      <pivotArea field="3" type="button" dataOnly="0" labelOnly="1" outline="0" axis="axisPage" fieldPosition="2"/>
    </format>
    <format dxfId="27889">
      <pivotArea outline="0" collapsedLevelsAreSubtotals="1" fieldPosition="0"/>
    </format>
    <format dxfId="27888">
      <pivotArea dataOnly="0" labelOnly="1" outline="0" axis="axisValues" fieldPosition="0"/>
    </format>
    <format dxfId="27887">
      <pivotArea field="4" type="button" dataOnly="0" labelOnly="1" outline="0" axis="axisPage" fieldPosition="0"/>
    </format>
    <format dxfId="2788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885">
      <pivotArea field="3" type="button" dataOnly="0" labelOnly="1" outline="0" axis="axisPage" fieldPosition="2"/>
    </format>
    <format dxfId="2788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883">
      <pivotArea field="5" type="button" dataOnly="0" labelOnly="1" outline="0" axis="axisPage" fieldPosition="1"/>
    </format>
    <format dxfId="27882">
      <pivotArea type="all" dataOnly="0" outline="0" fieldPosition="0"/>
    </format>
    <format dxfId="27881">
      <pivotArea field="1" type="button" dataOnly="0" labelOnly="1" outline="0" axis="axisRow" fieldPosition="0"/>
    </format>
    <format dxfId="2788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A5EBB9-55E7-437C-8D02-9C25BE514C7B}" name="PivotTable4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Z13:C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17" hier="-1"/>
  </pageFields>
  <dataFields count="1">
    <dataField name="Body " fld="2" baseField="1" baseItem="24"/>
  </dataFields>
  <formats count="13">
    <format dxfId="27905">
      <pivotArea field="1" type="button" dataOnly="0" labelOnly="1" outline="0" axis="axisRow" fieldPosition="0"/>
    </format>
    <format dxfId="27904">
      <pivotArea field="4" type="button" dataOnly="0" labelOnly="1" outline="0" axis="axisPage" fieldPosition="0"/>
    </format>
    <format dxfId="27903">
      <pivotArea field="3" type="button" dataOnly="0" labelOnly="1" outline="0" axis="axisPage" fieldPosition="2"/>
    </format>
    <format dxfId="27902">
      <pivotArea outline="0" collapsedLevelsAreSubtotals="1" fieldPosition="0"/>
    </format>
    <format dxfId="27901">
      <pivotArea dataOnly="0" labelOnly="1" outline="0" axis="axisValues" fieldPosition="0"/>
    </format>
    <format dxfId="27900">
      <pivotArea field="4" type="button" dataOnly="0" labelOnly="1" outline="0" axis="axisPage" fieldPosition="0"/>
    </format>
    <format dxfId="2789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898">
      <pivotArea field="3" type="button" dataOnly="0" labelOnly="1" outline="0" axis="axisPage" fieldPosition="2"/>
    </format>
    <format dxfId="2789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896">
      <pivotArea field="5" type="button" dataOnly="0" labelOnly="1" outline="0" axis="axisPage" fieldPosition="1"/>
    </format>
    <format dxfId="27895">
      <pivotArea type="all" dataOnly="0" outline="0" fieldPosition="0"/>
    </format>
    <format dxfId="27894">
      <pivotArea field="1" type="button" dataOnly="0" labelOnly="1" outline="0" axis="axisRow" fieldPosition="0"/>
    </format>
    <format dxfId="2789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4AC4AD-DECA-48B5-8545-2DB00F7567FB}" name="PivotTable4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H13:A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6" hier="-1"/>
  </pageFields>
  <dataFields count="1">
    <dataField name="Body " fld="2" baseField="1" baseItem="24"/>
  </dataFields>
  <formats count="13">
    <format dxfId="27918">
      <pivotArea field="1" type="button" dataOnly="0" labelOnly="1" outline="0" axis="axisRow" fieldPosition="0"/>
    </format>
    <format dxfId="27917">
      <pivotArea field="4" type="button" dataOnly="0" labelOnly="1" outline="0" axis="axisPage" fieldPosition="0"/>
    </format>
    <format dxfId="27916">
      <pivotArea field="3" type="button" dataOnly="0" labelOnly="1" outline="0" axis="axisPage" fieldPosition="2"/>
    </format>
    <format dxfId="27915">
      <pivotArea outline="0" collapsedLevelsAreSubtotals="1" fieldPosition="0"/>
    </format>
    <format dxfId="27914">
      <pivotArea dataOnly="0" labelOnly="1" outline="0" axis="axisValues" fieldPosition="0"/>
    </format>
    <format dxfId="27913">
      <pivotArea field="4" type="button" dataOnly="0" labelOnly="1" outline="0" axis="axisPage" fieldPosition="0"/>
    </format>
    <format dxfId="2791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911">
      <pivotArea field="3" type="button" dataOnly="0" labelOnly="1" outline="0" axis="axisPage" fieldPosition="2"/>
    </format>
    <format dxfId="2791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909">
      <pivotArea field="5" type="button" dataOnly="0" labelOnly="1" outline="0" axis="axisPage" fieldPosition="1"/>
    </format>
    <format dxfId="27908">
      <pivotArea type="all" dataOnly="0" outline="0" fieldPosition="0"/>
    </format>
    <format dxfId="27907">
      <pivotArea field="1" type="button" dataOnly="0" labelOnly="1" outline="0" axis="axisRow" fieldPosition="0"/>
    </format>
    <format dxfId="2790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B8C78B-CF4C-4E28-9F4F-362BCDD6C4AD}" name="PivotTable3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D13:CE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n="Demlovkav"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18" hier="-1"/>
  </pageFields>
  <dataFields count="1">
    <dataField name="Body " fld="2" baseField="1" baseItem="24"/>
  </dataFields>
  <formats count="13">
    <format dxfId="27931">
      <pivotArea field="1" type="button" dataOnly="0" labelOnly="1" outline="0" axis="axisRow" fieldPosition="0"/>
    </format>
    <format dxfId="27930">
      <pivotArea field="4" type="button" dataOnly="0" labelOnly="1" outline="0" axis="axisPage" fieldPosition="0"/>
    </format>
    <format dxfId="27929">
      <pivotArea field="3" type="button" dataOnly="0" labelOnly="1" outline="0" axis="axisPage" fieldPosition="2"/>
    </format>
    <format dxfId="27928">
      <pivotArea outline="0" collapsedLevelsAreSubtotals="1" fieldPosition="0"/>
    </format>
    <format dxfId="27927">
      <pivotArea dataOnly="0" labelOnly="1" outline="0" axis="axisValues" fieldPosition="0"/>
    </format>
    <format dxfId="27926">
      <pivotArea field="4" type="button" dataOnly="0" labelOnly="1" outline="0" axis="axisPage" fieldPosition="0"/>
    </format>
    <format dxfId="2792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924">
      <pivotArea field="3" type="button" dataOnly="0" labelOnly="1" outline="0" axis="axisPage" fieldPosition="2"/>
    </format>
    <format dxfId="2792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922">
      <pivotArea field="5" type="button" dataOnly="0" labelOnly="1" outline="0" axis="axisPage" fieldPosition="1"/>
    </format>
    <format dxfId="27921">
      <pivotArea type="all" dataOnly="0" outline="0" fieldPosition="0"/>
    </format>
    <format dxfId="27920">
      <pivotArea field="1" type="button" dataOnly="0" labelOnly="1" outline="0" axis="axisRow" fieldPosition="0"/>
    </format>
    <format dxfId="2791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7C8397-E75C-44AE-B867-F311FFC09610}" name="PivotTable5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X13:C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23" hier="-1"/>
  </pageFields>
  <dataFields count="1">
    <dataField name="Body " fld="2" baseField="1" baseItem="24"/>
  </dataFields>
  <formats count="13">
    <format dxfId="27944">
      <pivotArea field="1" type="button" dataOnly="0" labelOnly="1" outline="0" axis="axisRow" fieldPosition="0"/>
    </format>
    <format dxfId="27943">
      <pivotArea field="4" type="button" dataOnly="0" labelOnly="1" outline="0" axis="axisPage" fieldPosition="0"/>
    </format>
    <format dxfId="27942">
      <pivotArea field="3" type="button" dataOnly="0" labelOnly="1" outline="0" axis="axisPage" fieldPosition="2"/>
    </format>
    <format dxfId="27941">
      <pivotArea outline="0" collapsedLevelsAreSubtotals="1" fieldPosition="0"/>
    </format>
    <format dxfId="27940">
      <pivotArea dataOnly="0" labelOnly="1" outline="0" axis="axisValues" fieldPosition="0"/>
    </format>
    <format dxfId="27939">
      <pivotArea field="4" type="button" dataOnly="0" labelOnly="1" outline="0" axis="axisPage" fieldPosition="0"/>
    </format>
    <format dxfId="2793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937">
      <pivotArea field="3" type="button" dataOnly="0" labelOnly="1" outline="0" axis="axisPage" fieldPosition="2"/>
    </format>
    <format dxfId="2793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935">
      <pivotArea field="5" type="button" dataOnly="0" labelOnly="1" outline="0" axis="axisPage" fieldPosition="1"/>
    </format>
    <format dxfId="27934">
      <pivotArea type="all" dataOnly="0" outline="0" fieldPosition="0"/>
    </format>
    <format dxfId="27933">
      <pivotArea field="1" type="button" dataOnly="0" labelOnly="1" outline="0" axis="axisRow" fieldPosition="0"/>
    </format>
    <format dxfId="2793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C5F35-79E5-46CA-BF99-9B841D5054FB}" name="PivotTable5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H13:C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19" hier="-1"/>
  </pageFields>
  <dataFields count="1">
    <dataField name="Body " fld="2" baseField="1" baseItem="24"/>
  </dataFields>
  <formats count="13">
    <format dxfId="27957">
      <pivotArea field="1" type="button" dataOnly="0" labelOnly="1" outline="0" axis="axisRow" fieldPosition="0"/>
    </format>
    <format dxfId="27956">
      <pivotArea field="4" type="button" dataOnly="0" labelOnly="1" outline="0" axis="axisPage" fieldPosition="0"/>
    </format>
    <format dxfId="27955">
      <pivotArea field="3" type="button" dataOnly="0" labelOnly="1" outline="0" axis="axisPage" fieldPosition="2"/>
    </format>
    <format dxfId="27954">
      <pivotArea outline="0" collapsedLevelsAreSubtotals="1" fieldPosition="0"/>
    </format>
    <format dxfId="27953">
      <pivotArea dataOnly="0" labelOnly="1" outline="0" axis="axisValues" fieldPosition="0"/>
    </format>
    <format dxfId="27952">
      <pivotArea field="4" type="button" dataOnly="0" labelOnly="1" outline="0" axis="axisPage" fieldPosition="0"/>
    </format>
    <format dxfId="2795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950">
      <pivotArea field="3" type="button" dataOnly="0" labelOnly="1" outline="0" axis="axisPage" fieldPosition="2"/>
    </format>
    <format dxfId="2794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948">
      <pivotArea field="5" type="button" dataOnly="0" labelOnly="1" outline="0" axis="axisPage" fieldPosition="1"/>
    </format>
    <format dxfId="27947">
      <pivotArea type="all" dataOnly="0" outline="0" fieldPosition="0"/>
    </format>
    <format dxfId="27946">
      <pivotArea field="1" type="button" dataOnly="0" labelOnly="1" outline="0" axis="axisRow" fieldPosition="0"/>
    </format>
    <format dxfId="2794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88CB1F-AC80-4AB0-944C-93583858DEEA}" name="PivotTable3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N13:O18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h="1" x="9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x="8"/>
        <item h="1" m="1" x="32"/>
        <item x="4"/>
        <item h="1" m="1" x="14"/>
        <item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5">
    <i>
      <x v="54"/>
    </i>
    <i>
      <x v="31"/>
    </i>
    <i>
      <x v="30"/>
    </i>
    <i>
      <x v="47"/>
    </i>
    <i>
      <x v="42"/>
    </i>
  </rowItems>
  <colItems count="1">
    <i/>
  </colItems>
  <pageFields count="3">
    <pageField fld="4" item="34" hier="-1"/>
    <pageField fld="5" item="15" hier="-1"/>
    <pageField fld="3" item="1" hier="-1"/>
  </pageFields>
  <dataFields count="1">
    <dataField name="Body " fld="2" baseField="1" baseItem="24"/>
  </dataFields>
  <formats count="14">
    <format dxfId="27971">
      <pivotArea field="1" type="button" dataOnly="0" labelOnly="1" outline="0" axis="axisRow" fieldPosition="0"/>
    </format>
    <format dxfId="27970">
      <pivotArea field="4" type="button" dataOnly="0" labelOnly="1" outline="0" axis="axisPage" fieldPosition="0"/>
    </format>
    <format dxfId="27969">
      <pivotArea field="3" type="button" dataOnly="0" labelOnly="1" outline="0" axis="axisPage" fieldPosition="2"/>
    </format>
    <format dxfId="27968">
      <pivotArea outline="0" collapsedLevelsAreSubtotals="1" fieldPosition="0"/>
    </format>
    <format dxfId="27967">
      <pivotArea dataOnly="0" labelOnly="1" outline="0" axis="axisValues" fieldPosition="0"/>
    </format>
    <format dxfId="27966">
      <pivotArea field="4" type="button" dataOnly="0" labelOnly="1" outline="0" axis="axisPage" fieldPosition="0"/>
    </format>
    <format dxfId="2796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964">
      <pivotArea field="3" type="button" dataOnly="0" labelOnly="1" outline="0" axis="axisPage" fieldPosition="2"/>
    </format>
    <format dxfId="2796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962">
      <pivotArea field="5" type="button" dataOnly="0" labelOnly="1" outline="0" axis="axisPage" fieldPosition="1"/>
    </format>
    <format dxfId="27961">
      <pivotArea type="all" dataOnly="0" outline="0" fieldPosition="0"/>
    </format>
    <format dxfId="27960">
      <pivotArea outline="0" collapsedLevelsAreSubtotals="1" fieldPosition="0"/>
    </format>
    <format dxfId="27959">
      <pivotArea field="1" type="button" dataOnly="0" labelOnly="1" outline="0" axis="axisRow" fieldPosition="0"/>
    </format>
    <format dxfId="2795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B94CC5-209B-4F5A-919E-B928012979DB}" name="PivotTable4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F13:B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12" hier="-1"/>
  </pageFields>
  <dataFields count="1">
    <dataField name="Body " fld="2" baseField="1" baseItem="24"/>
  </dataFields>
  <formats count="13">
    <format dxfId="27984">
      <pivotArea field="1" type="button" dataOnly="0" labelOnly="1" outline="0" axis="axisRow" fieldPosition="0"/>
    </format>
    <format dxfId="27983">
      <pivotArea field="4" type="button" dataOnly="0" labelOnly="1" outline="0" axis="axisPage" fieldPosition="0"/>
    </format>
    <format dxfId="27982">
      <pivotArea field="3" type="button" dataOnly="0" labelOnly="1" outline="0" axis="axisPage" fieldPosition="2"/>
    </format>
    <format dxfId="27981">
      <pivotArea outline="0" collapsedLevelsAreSubtotals="1" fieldPosition="0"/>
    </format>
    <format dxfId="27980">
      <pivotArea dataOnly="0" labelOnly="1" outline="0" axis="axisValues" fieldPosition="0"/>
    </format>
    <format dxfId="27979">
      <pivotArea field="4" type="button" dataOnly="0" labelOnly="1" outline="0" axis="axisPage" fieldPosition="0"/>
    </format>
    <format dxfId="2797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977">
      <pivotArea field="3" type="button" dataOnly="0" labelOnly="1" outline="0" axis="axisPage" fieldPosition="2"/>
    </format>
    <format dxfId="2797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975">
      <pivotArea field="5" type="button" dataOnly="0" labelOnly="1" outline="0" axis="axisPage" fieldPosition="1"/>
    </format>
    <format dxfId="27974">
      <pivotArea type="all" dataOnly="0" outline="0" fieldPosition="0"/>
    </format>
    <format dxfId="27973">
      <pivotArea field="1" type="button" dataOnly="0" labelOnly="1" outline="0" axis="axisRow" fieldPosition="0"/>
    </format>
    <format dxfId="2797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657DF-55BB-43B5-9A51-E438997AEABF}" name="PivotTable5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N13:D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27" hier="-1"/>
  </pageFields>
  <dataFields count="1">
    <dataField name="Body " fld="2" baseField="1" baseItem="24"/>
  </dataFields>
  <formats count="13">
    <format dxfId="27997">
      <pivotArea field="1" type="button" dataOnly="0" labelOnly="1" outline="0" axis="axisRow" fieldPosition="0"/>
    </format>
    <format dxfId="27996">
      <pivotArea field="4" type="button" dataOnly="0" labelOnly="1" outline="0" axis="axisPage" fieldPosition="0"/>
    </format>
    <format dxfId="27995">
      <pivotArea field="3" type="button" dataOnly="0" labelOnly="1" outline="0" axis="axisPage" fieldPosition="2"/>
    </format>
    <format dxfId="27994">
      <pivotArea outline="0" collapsedLevelsAreSubtotals="1" fieldPosition="0"/>
    </format>
    <format dxfId="27993">
      <pivotArea dataOnly="0" labelOnly="1" outline="0" axis="axisValues" fieldPosition="0"/>
    </format>
    <format dxfId="27992">
      <pivotArea field="4" type="button" dataOnly="0" labelOnly="1" outline="0" axis="axisPage" fieldPosition="0"/>
    </format>
    <format dxfId="2799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990">
      <pivotArea field="3" type="button" dataOnly="0" labelOnly="1" outline="0" axis="axisPage" fieldPosition="2"/>
    </format>
    <format dxfId="2798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988">
      <pivotArea field="5" type="button" dataOnly="0" labelOnly="1" outline="0" axis="axisPage" fieldPosition="1"/>
    </format>
    <format dxfId="27987">
      <pivotArea type="all" dataOnly="0" outline="0" fieldPosition="0"/>
    </format>
    <format dxfId="27986">
      <pivotArea field="1" type="button" dataOnly="0" labelOnly="1" outline="0" axis="axisRow" fieldPosition="0"/>
    </format>
    <format dxfId="2798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BBCC57-1411-4094-BA28-623330BB4839}" name="PivotTable3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Z13:E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31" hier="-1"/>
  </pageFields>
  <dataFields count="1">
    <dataField name="Body " fld="2" baseField="1" baseItem="24"/>
  </dataFields>
  <formats count="13">
    <format dxfId="28010">
      <pivotArea field="1" type="button" dataOnly="0" labelOnly="1" outline="0" axis="axisRow" fieldPosition="0"/>
    </format>
    <format dxfId="28009">
      <pivotArea field="4" type="button" dataOnly="0" labelOnly="1" outline="0" axis="axisPage" fieldPosition="0"/>
    </format>
    <format dxfId="28008">
      <pivotArea field="3" type="button" dataOnly="0" labelOnly="1" outline="0" axis="axisPage" fieldPosition="2"/>
    </format>
    <format dxfId="28007">
      <pivotArea outline="0" collapsedLevelsAreSubtotals="1" fieldPosition="0"/>
    </format>
    <format dxfId="28006">
      <pivotArea dataOnly="0" labelOnly="1" outline="0" axis="axisValues" fieldPosition="0"/>
    </format>
    <format dxfId="28005">
      <pivotArea field="4" type="button" dataOnly="0" labelOnly="1" outline="0" axis="axisPage" fieldPosition="0"/>
    </format>
    <format dxfId="2800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003">
      <pivotArea field="3" type="button" dataOnly="0" labelOnly="1" outline="0" axis="axisPage" fieldPosition="2"/>
    </format>
    <format dxfId="2800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001">
      <pivotArea field="5" type="button" dataOnly="0" labelOnly="1" outline="0" axis="axisPage" fieldPosition="1"/>
    </format>
    <format dxfId="28000">
      <pivotArea type="all" dataOnly="0" outline="0" fieldPosition="0"/>
    </format>
    <format dxfId="27999">
      <pivotArea field="1" type="button" dataOnly="0" labelOnly="1" outline="0" axis="axisRow" fieldPosition="0"/>
    </format>
    <format dxfId="2799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19942D-51AF-424C-BAF3-DF3A1ADCF421}" name="PivotTable4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V13:B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16" hier="-1"/>
  </pageFields>
  <dataFields count="1">
    <dataField name="Body " fld="2" baseField="1" baseItem="24"/>
  </dataFields>
  <formats count="13">
    <format dxfId="28023">
      <pivotArea field="1" type="button" dataOnly="0" labelOnly="1" outline="0" axis="axisRow" fieldPosition="0"/>
    </format>
    <format dxfId="28022">
      <pivotArea field="4" type="button" dataOnly="0" labelOnly="1" outline="0" axis="axisPage" fieldPosition="0"/>
    </format>
    <format dxfId="28021">
      <pivotArea field="3" type="button" dataOnly="0" labelOnly="1" outline="0" axis="axisPage" fieldPosition="2"/>
    </format>
    <format dxfId="28020">
      <pivotArea outline="0" collapsedLevelsAreSubtotals="1" fieldPosition="0"/>
    </format>
    <format dxfId="28019">
      <pivotArea dataOnly="0" labelOnly="1" outline="0" axis="axisValues" fieldPosition="0"/>
    </format>
    <format dxfId="28018">
      <pivotArea field="4" type="button" dataOnly="0" labelOnly="1" outline="0" axis="axisPage" fieldPosition="0"/>
    </format>
    <format dxfId="2801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016">
      <pivotArea field="3" type="button" dataOnly="0" labelOnly="1" outline="0" axis="axisPage" fieldPosition="2"/>
    </format>
    <format dxfId="2801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014">
      <pivotArea field="5" type="button" dataOnly="0" labelOnly="1" outline="0" axis="axisPage" fieldPosition="1"/>
    </format>
    <format dxfId="28013">
      <pivotArea type="all" dataOnly="0" outline="0" fieldPosition="0"/>
    </format>
    <format dxfId="28012">
      <pivotArea field="1" type="button" dataOnly="0" labelOnly="1" outline="0" axis="axisRow" fieldPosition="0"/>
    </format>
    <format dxfId="2801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C81F6C-D0EA-439A-A447-C1F2824E707D}" name="PivotTable3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R13:D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28" hier="-1"/>
  </pageFields>
  <dataFields count="1">
    <dataField name="Body " fld="2" baseField="1" baseItem="24"/>
  </dataFields>
  <formats count="13">
    <format dxfId="28036">
      <pivotArea field="1" type="button" dataOnly="0" labelOnly="1" outline="0" axis="axisRow" fieldPosition="0"/>
    </format>
    <format dxfId="28035">
      <pivotArea field="4" type="button" dataOnly="0" labelOnly="1" outline="0" axis="axisPage" fieldPosition="0"/>
    </format>
    <format dxfId="28034">
      <pivotArea field="3" type="button" dataOnly="0" labelOnly="1" outline="0" axis="axisPage" fieldPosition="2"/>
    </format>
    <format dxfId="28033">
      <pivotArea outline="0" collapsedLevelsAreSubtotals="1" fieldPosition="0"/>
    </format>
    <format dxfId="28032">
      <pivotArea dataOnly="0" labelOnly="1" outline="0" axis="axisValues" fieldPosition="0"/>
    </format>
    <format dxfId="28031">
      <pivotArea field="4" type="button" dataOnly="0" labelOnly="1" outline="0" axis="axisPage" fieldPosition="0"/>
    </format>
    <format dxfId="2803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029">
      <pivotArea field="3" type="button" dataOnly="0" labelOnly="1" outline="0" axis="axisPage" fieldPosition="2"/>
    </format>
    <format dxfId="2802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027">
      <pivotArea field="5" type="button" dataOnly="0" labelOnly="1" outline="0" axis="axisPage" fieldPosition="1"/>
    </format>
    <format dxfId="28026">
      <pivotArea type="all" dataOnly="0" outline="0" fieldPosition="0"/>
    </format>
    <format dxfId="28025">
      <pivotArea field="1" type="button" dataOnly="0" labelOnly="1" outline="0" axis="axisRow" fieldPosition="0"/>
    </format>
    <format dxfId="2802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D510C7-F13E-4442-A0E4-B11BB4F3BD6B}" name="PivotTable5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N13:B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14" hier="-1"/>
  </pageFields>
  <dataFields count="1">
    <dataField name="Body " fld="2" baseField="1" baseItem="24"/>
  </dataFields>
  <formats count="13">
    <format dxfId="28049">
      <pivotArea field="1" type="button" dataOnly="0" labelOnly="1" outline="0" axis="axisRow" fieldPosition="0"/>
    </format>
    <format dxfId="28048">
      <pivotArea field="4" type="button" dataOnly="0" labelOnly="1" outline="0" axis="axisPage" fieldPosition="0"/>
    </format>
    <format dxfId="28047">
      <pivotArea field="3" type="button" dataOnly="0" labelOnly="1" outline="0" axis="axisPage" fieldPosition="2"/>
    </format>
    <format dxfId="28046">
      <pivotArea outline="0" collapsedLevelsAreSubtotals="1" fieldPosition="0"/>
    </format>
    <format dxfId="28045">
      <pivotArea dataOnly="0" labelOnly="1" outline="0" axis="axisValues" fieldPosition="0"/>
    </format>
    <format dxfId="28044">
      <pivotArea field="4" type="button" dataOnly="0" labelOnly="1" outline="0" axis="axisPage" fieldPosition="0"/>
    </format>
    <format dxfId="2804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042">
      <pivotArea field="3" type="button" dataOnly="0" labelOnly="1" outline="0" axis="axisPage" fieldPosition="2"/>
    </format>
    <format dxfId="2804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040">
      <pivotArea field="5" type="button" dataOnly="0" labelOnly="1" outline="0" axis="axisPage" fieldPosition="1"/>
    </format>
    <format dxfId="28039">
      <pivotArea type="all" dataOnly="0" outline="0" fieldPosition="0"/>
    </format>
    <format dxfId="28038">
      <pivotArea field="1" type="button" dataOnly="0" labelOnly="1" outline="0" axis="axisRow" fieldPosition="0"/>
    </format>
    <format dxfId="2803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4FBC44-5FF2-4A04-B875-6F7CE06A94A9}" name="PivotTable3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J13:D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26" hier="-1"/>
  </pageFields>
  <dataFields count="1">
    <dataField name="Body " fld="2" baseField="1" baseItem="24"/>
  </dataFields>
  <formats count="13">
    <format dxfId="28062">
      <pivotArea field="1" type="button" dataOnly="0" labelOnly="1" outline="0" axis="axisRow" fieldPosition="0"/>
    </format>
    <format dxfId="28061">
      <pivotArea field="4" type="button" dataOnly="0" labelOnly="1" outline="0" axis="axisPage" fieldPosition="0"/>
    </format>
    <format dxfId="28060">
      <pivotArea field="3" type="button" dataOnly="0" labelOnly="1" outline="0" axis="axisPage" fieldPosition="2"/>
    </format>
    <format dxfId="28059">
      <pivotArea outline="0" collapsedLevelsAreSubtotals="1" fieldPosition="0"/>
    </format>
    <format dxfId="28058">
      <pivotArea dataOnly="0" labelOnly="1" outline="0" axis="axisValues" fieldPosition="0"/>
    </format>
    <format dxfId="28057">
      <pivotArea field="4" type="button" dataOnly="0" labelOnly="1" outline="0" axis="axisPage" fieldPosition="0"/>
    </format>
    <format dxfId="2805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055">
      <pivotArea field="3" type="button" dataOnly="0" labelOnly="1" outline="0" axis="axisPage" fieldPosition="2"/>
    </format>
    <format dxfId="2805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053">
      <pivotArea field="5" type="button" dataOnly="0" labelOnly="1" outline="0" axis="axisPage" fieldPosition="1"/>
    </format>
    <format dxfId="28052">
      <pivotArea type="all" dataOnly="0" outline="0" fieldPosition="0"/>
    </format>
    <format dxfId="28051">
      <pivotArea field="1" type="button" dataOnly="0" labelOnly="1" outline="0" axis="axisRow" fieldPosition="0"/>
    </format>
    <format dxfId="2805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8A4FDF-51D2-4AB3-9AA9-289634256DEB}" name="PivotTable5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B13:D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24" hier="-1"/>
  </pageFields>
  <dataFields count="1">
    <dataField name="Body " fld="2" baseField="1" baseItem="24"/>
  </dataFields>
  <formats count="13">
    <format dxfId="28075">
      <pivotArea field="1" type="button" dataOnly="0" labelOnly="1" outline="0" axis="axisRow" fieldPosition="0"/>
    </format>
    <format dxfId="28074">
      <pivotArea field="4" type="button" dataOnly="0" labelOnly="1" outline="0" axis="axisPage" fieldPosition="0"/>
    </format>
    <format dxfId="28073">
      <pivotArea field="3" type="button" dataOnly="0" labelOnly="1" outline="0" axis="axisPage" fieldPosition="2"/>
    </format>
    <format dxfId="28072">
      <pivotArea outline="0" collapsedLevelsAreSubtotals="1" fieldPosition="0"/>
    </format>
    <format dxfId="28071">
      <pivotArea dataOnly="0" labelOnly="1" outline="0" axis="axisValues" fieldPosition="0"/>
    </format>
    <format dxfId="28070">
      <pivotArea field="4" type="button" dataOnly="0" labelOnly="1" outline="0" axis="axisPage" fieldPosition="0"/>
    </format>
    <format dxfId="2806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068">
      <pivotArea field="3" type="button" dataOnly="0" labelOnly="1" outline="0" axis="axisPage" fieldPosition="2"/>
    </format>
    <format dxfId="2806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066">
      <pivotArea field="5" type="button" dataOnly="0" labelOnly="1" outline="0" axis="axisPage" fieldPosition="1"/>
    </format>
    <format dxfId="28065">
      <pivotArea type="all" dataOnly="0" outline="0" fieldPosition="0"/>
    </format>
    <format dxfId="28064">
      <pivotArea field="1" type="button" dataOnly="0" labelOnly="1" outline="0" axis="axisRow" fieldPosition="0"/>
    </format>
    <format dxfId="2806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47F1FA-15F4-41EF-8E38-094CF00D859D}" name="PivotTable5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F13:D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25" hier="-1"/>
  </pageFields>
  <dataFields count="1">
    <dataField name="Body " fld="2" baseField="1" baseItem="24"/>
  </dataFields>
  <formats count="13">
    <format dxfId="28088">
      <pivotArea field="1" type="button" dataOnly="0" labelOnly="1" outline="0" axis="axisRow" fieldPosition="0"/>
    </format>
    <format dxfId="28087">
      <pivotArea field="4" type="button" dataOnly="0" labelOnly="1" outline="0" axis="axisPage" fieldPosition="0"/>
    </format>
    <format dxfId="28086">
      <pivotArea field="3" type="button" dataOnly="0" labelOnly="1" outline="0" axis="axisPage" fieldPosition="2"/>
    </format>
    <format dxfId="28085">
      <pivotArea outline="0" collapsedLevelsAreSubtotals="1" fieldPosition="0"/>
    </format>
    <format dxfId="28084">
      <pivotArea dataOnly="0" labelOnly="1" outline="0" axis="axisValues" fieldPosition="0"/>
    </format>
    <format dxfId="28083">
      <pivotArea field="4" type="button" dataOnly="0" labelOnly="1" outline="0" axis="axisPage" fieldPosition="0"/>
    </format>
    <format dxfId="2808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081">
      <pivotArea field="3" type="button" dataOnly="0" labelOnly="1" outline="0" axis="axisPage" fieldPosition="2"/>
    </format>
    <format dxfId="2808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079">
      <pivotArea field="5" type="button" dataOnly="0" labelOnly="1" outline="0" axis="axisPage" fieldPosition="1"/>
    </format>
    <format dxfId="28078">
      <pivotArea type="all" dataOnly="0" outline="0" fieldPosition="0"/>
    </format>
    <format dxfId="28077">
      <pivotArea field="1" type="button" dataOnly="0" labelOnly="1" outline="0" axis="axisRow" fieldPosition="0"/>
    </format>
    <format dxfId="2807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D51FA9-29CD-4739-B67F-67A4866E3FE3}" name="PivotTable4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P13:A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8" hier="-1"/>
  </pageFields>
  <dataFields count="1">
    <dataField name="Body " fld="2" baseField="1" baseItem="24"/>
  </dataFields>
  <formats count="13">
    <format dxfId="28101">
      <pivotArea field="1" type="button" dataOnly="0" labelOnly="1" outline="0" axis="axisRow" fieldPosition="0"/>
    </format>
    <format dxfId="28100">
      <pivotArea field="4" type="button" dataOnly="0" labelOnly="1" outline="0" axis="axisPage" fieldPosition="0"/>
    </format>
    <format dxfId="28099">
      <pivotArea field="3" type="button" dataOnly="0" labelOnly="1" outline="0" axis="axisPage" fieldPosition="2"/>
    </format>
    <format dxfId="28098">
      <pivotArea outline="0" collapsedLevelsAreSubtotals="1" fieldPosition="0"/>
    </format>
    <format dxfId="28097">
      <pivotArea dataOnly="0" labelOnly="1" outline="0" axis="axisValues" fieldPosition="0"/>
    </format>
    <format dxfId="28096">
      <pivotArea field="4" type="button" dataOnly="0" labelOnly="1" outline="0" axis="axisPage" fieldPosition="0"/>
    </format>
    <format dxfId="2809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094">
      <pivotArea field="3" type="button" dataOnly="0" labelOnly="1" outline="0" axis="axisPage" fieldPosition="2"/>
    </format>
    <format dxfId="2809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092">
      <pivotArea field="5" type="button" dataOnly="0" labelOnly="1" outline="0" axis="axisPage" fieldPosition="1"/>
    </format>
    <format dxfId="28091">
      <pivotArea type="all" dataOnly="0" outline="0" fieldPosition="0"/>
    </format>
    <format dxfId="28090">
      <pivotArea field="1" type="button" dataOnly="0" labelOnly="1" outline="0" axis="axisRow" fieldPosition="0"/>
    </format>
    <format dxfId="2808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931E0F-A6A7-4634-93B2-8BCE32876FA5}" name="PivotTable4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7:D18" firstHeaderRow="0" firstDataRow="1" firstDataCol="1" rowPageCount="2" colPageCount="1"/>
  <pivotFields count="8">
    <pivotField dataField="1"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axis="axisPage" showAll="0">
      <items count="41">
        <item h="1" x="9"/>
        <item m="1" x="11"/>
        <item m="1" x="25"/>
        <item m="1" x="18"/>
        <item m="1" x="16"/>
        <item m="1" x="29"/>
        <item m="1" x="33"/>
        <item m="1" x="19"/>
        <item m="1" x="21"/>
        <item m="1" x="35"/>
        <item m="1" x="36"/>
        <item m="1" x="30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x="8"/>
        <item h="1" m="1" x="32"/>
        <item x="4"/>
        <item h="1" m="1" x="14"/>
        <item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 defaultSubtotal="0"/>
    <pivotField showAll="0" defaultSubtotal="0"/>
  </pivotFields>
  <rowFields count="1">
    <field x="1"/>
  </rowFields>
  <rowItems count="11">
    <i>
      <x v="31"/>
    </i>
    <i>
      <x v="30"/>
    </i>
    <i>
      <x v="74"/>
    </i>
    <i>
      <x v="73"/>
    </i>
    <i>
      <x v="47"/>
    </i>
    <i>
      <x v="54"/>
    </i>
    <i>
      <x v="83"/>
    </i>
    <i>
      <x v="84"/>
    </i>
    <i>
      <x v="42"/>
    </i>
    <i>
      <x v="85"/>
    </i>
    <i>
      <x v="75"/>
    </i>
  </rowItems>
  <colFields count="1">
    <field x="-2"/>
  </colFields>
  <colItems count="2">
    <i>
      <x/>
    </i>
    <i i="1">
      <x v="1"/>
    </i>
  </colItems>
  <pageFields count="2">
    <pageField fld="4" item="34" hier="-1"/>
    <pageField fld="5" item="15" hier="-1"/>
  </pageFields>
  <dataFields count="2">
    <dataField name="Počet turnajů" fld="0" subtotal="count" baseField="0" baseItem="0"/>
    <dataField name="Body " fld="2" baseField="0" baseItem="0"/>
  </dataFields>
  <formats count="18">
    <format dxfId="28119">
      <pivotArea field="1" type="button" dataOnly="0" labelOnly="1" outline="0" axis="axisRow" fieldPosition="0"/>
    </format>
    <format dxfId="2811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117">
      <pivotArea outline="0" collapsedLevelsAreSubtotals="1" fieldPosition="0"/>
    </format>
    <format dxfId="28116">
      <pivotArea field="1" type="button" dataOnly="0" labelOnly="1" outline="0" axis="axisRow" fieldPosition="0"/>
    </format>
    <format dxfId="281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114">
      <pivotArea field="1" type="button" dataOnly="0" labelOnly="1" outline="0" axis="axisRow" fieldPosition="0"/>
    </format>
    <format dxfId="281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112">
      <pivotArea field="4" type="button" dataOnly="0" labelOnly="1" outline="0" axis="axisPage" fieldPosition="0"/>
    </format>
    <format dxfId="28111">
      <pivotArea dataOnly="0" labelOnly="1" outline="0" fieldPosition="0">
        <references count="1">
          <reference field="4" count="1">
            <x v="5"/>
          </reference>
        </references>
      </pivotArea>
    </format>
    <format dxfId="28110">
      <pivotArea field="4" type="button" dataOnly="0" labelOnly="1" outline="0" axis="axisPage" fieldPosition="0"/>
    </format>
    <format dxfId="28109">
      <pivotArea field="4" type="button" dataOnly="0" labelOnly="1" outline="0" axis="axisPage" fieldPosition="0"/>
    </format>
    <format dxfId="28108">
      <pivotArea dataOnly="0" labelOnly="1" outline="0" fieldPosition="0">
        <references count="1">
          <reference field="4" count="1">
            <x v="1"/>
          </reference>
        </references>
      </pivotArea>
    </format>
    <format dxfId="28107">
      <pivotArea dataOnly="0" labelOnly="1" outline="0" fieldPosition="0">
        <references count="1">
          <reference field="4" count="1">
            <x v="1"/>
          </reference>
        </references>
      </pivotArea>
    </format>
    <format dxfId="28106">
      <pivotArea field="5" type="button" dataOnly="0" labelOnly="1" outline="0" axis="axisPage" fieldPosition="1"/>
    </format>
    <format dxfId="28105">
      <pivotArea type="all" dataOnly="0" outline="0" fieldPosition="0"/>
    </format>
    <format dxfId="28104">
      <pivotArea outline="0" collapsedLevelsAreSubtotals="1" fieldPosition="0"/>
    </format>
    <format dxfId="28103">
      <pivotArea field="1" type="button" dataOnly="0" labelOnly="1" outline="0" axis="axisRow" fieldPosition="0"/>
    </format>
    <format dxfId="2810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8F93B1-9066-414C-B275-ABA535488F40}" name="PivotTable4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L13:A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7" hier="-1"/>
  </pageFields>
  <dataFields count="1">
    <dataField name="Body " fld="2" baseField="1" baseItem="24"/>
  </dataFields>
  <formats count="13">
    <format dxfId="28132">
      <pivotArea field="1" type="button" dataOnly="0" labelOnly="1" outline="0" axis="axisRow" fieldPosition="0"/>
    </format>
    <format dxfId="28131">
      <pivotArea field="4" type="button" dataOnly="0" labelOnly="1" outline="0" axis="axisPage" fieldPosition="0"/>
    </format>
    <format dxfId="28130">
      <pivotArea field="3" type="button" dataOnly="0" labelOnly="1" outline="0" axis="axisPage" fieldPosition="2"/>
    </format>
    <format dxfId="28129">
      <pivotArea outline="0" collapsedLevelsAreSubtotals="1" fieldPosition="0"/>
    </format>
    <format dxfId="28128">
      <pivotArea dataOnly="0" labelOnly="1" outline="0" axis="axisValues" fieldPosition="0"/>
    </format>
    <format dxfId="28127">
      <pivotArea field="4" type="button" dataOnly="0" labelOnly="1" outline="0" axis="axisPage" fieldPosition="0"/>
    </format>
    <format dxfId="2812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125">
      <pivotArea field="3" type="button" dataOnly="0" labelOnly="1" outline="0" axis="axisPage" fieldPosition="2"/>
    </format>
    <format dxfId="2812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123">
      <pivotArea field="5" type="button" dataOnly="0" labelOnly="1" outline="0" axis="axisPage" fieldPosition="1"/>
    </format>
    <format dxfId="28122">
      <pivotArea type="all" dataOnly="0" outline="0" fieldPosition="0"/>
    </format>
    <format dxfId="28121">
      <pivotArea field="1" type="button" dataOnly="0" labelOnly="1" outline="0" axis="axisRow" fieldPosition="0"/>
    </format>
    <format dxfId="2812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13A6EE-20B7-4B53-B025-75EFFED57EAD}" name="PivotTable5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T13:C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22" hier="-1"/>
  </pageFields>
  <dataFields count="1">
    <dataField name="Body " fld="2" baseField="1" baseItem="24"/>
  </dataFields>
  <formats count="13">
    <format dxfId="28145">
      <pivotArea field="1" type="button" dataOnly="0" labelOnly="1" outline="0" axis="axisRow" fieldPosition="0"/>
    </format>
    <format dxfId="28144">
      <pivotArea field="4" type="button" dataOnly="0" labelOnly="1" outline="0" axis="axisPage" fieldPosition="0"/>
    </format>
    <format dxfId="28143">
      <pivotArea field="3" type="button" dataOnly="0" labelOnly="1" outline="0" axis="axisPage" fieldPosition="2"/>
    </format>
    <format dxfId="28142">
      <pivotArea outline="0" collapsedLevelsAreSubtotals="1" fieldPosition="0"/>
    </format>
    <format dxfId="28141">
      <pivotArea dataOnly="0" labelOnly="1" outline="0" axis="axisValues" fieldPosition="0"/>
    </format>
    <format dxfId="28140">
      <pivotArea field="4" type="button" dataOnly="0" labelOnly="1" outline="0" axis="axisPage" fieldPosition="0"/>
    </format>
    <format dxfId="2813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138">
      <pivotArea field="3" type="button" dataOnly="0" labelOnly="1" outline="0" axis="axisPage" fieldPosition="2"/>
    </format>
    <format dxfId="2813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136">
      <pivotArea field="5" type="button" dataOnly="0" labelOnly="1" outline="0" axis="axisPage" fieldPosition="1"/>
    </format>
    <format dxfId="28135">
      <pivotArea type="all" dataOnly="0" outline="0" fieldPosition="0"/>
    </format>
    <format dxfId="28134">
      <pivotArea field="1" type="button" dataOnly="0" labelOnly="1" outline="0" axis="axisRow" fieldPosition="0"/>
    </format>
    <format dxfId="2813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9F4151-A37D-482F-AF89-4C15D4F1CD43}" name="PivotTable3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V13:W20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7">
    <i>
      <x v="73"/>
    </i>
    <i>
      <x v="30"/>
    </i>
    <i>
      <x v="74"/>
    </i>
    <i>
      <x v="75"/>
    </i>
    <i>
      <x v="31"/>
    </i>
    <i>
      <x v="47"/>
    </i>
    <i>
      <x v="54"/>
    </i>
  </rowItems>
  <colItems count="1">
    <i/>
  </colItems>
  <pageFields count="3">
    <pageField fld="4" item="34" hier="-1"/>
    <pageField fld="5" item="15" hier="-1"/>
    <pageField fld="3" item="3" hier="-1"/>
  </pageFields>
  <dataFields count="1">
    <dataField name="Body " fld="2" baseField="1" baseItem="24"/>
  </dataFields>
  <formats count="13">
    <format dxfId="28158">
      <pivotArea field="1" type="button" dataOnly="0" labelOnly="1" outline="0" axis="axisRow" fieldPosition="0"/>
    </format>
    <format dxfId="28157">
      <pivotArea field="4" type="button" dataOnly="0" labelOnly="1" outline="0" axis="axisPage" fieldPosition="0"/>
    </format>
    <format dxfId="28156">
      <pivotArea field="3" type="button" dataOnly="0" labelOnly="1" outline="0" axis="axisPage" fieldPosition="2"/>
    </format>
    <format dxfId="28155">
      <pivotArea outline="0" collapsedLevelsAreSubtotals="1" fieldPosition="0"/>
    </format>
    <format dxfId="28154">
      <pivotArea dataOnly="0" labelOnly="1" outline="0" axis="axisValues" fieldPosition="0"/>
    </format>
    <format dxfId="28153">
      <pivotArea field="4" type="button" dataOnly="0" labelOnly="1" outline="0" axis="axisPage" fieldPosition="0"/>
    </format>
    <format dxfId="2815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8151">
      <pivotArea field="3" type="button" dataOnly="0" labelOnly="1" outline="0" axis="axisPage" fieldPosition="2"/>
    </format>
    <format dxfId="2815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8149">
      <pivotArea field="5" type="button" dataOnly="0" labelOnly="1" outline="0" axis="axisPage" fieldPosition="1"/>
    </format>
    <format dxfId="28148">
      <pivotArea type="all" dataOnly="0" outline="0" fieldPosition="0"/>
    </format>
    <format dxfId="28147">
      <pivotArea field="1" type="button" dataOnly="0" labelOnly="1" outline="0" axis="axisRow" fieldPosition="0"/>
    </format>
    <format dxfId="2814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FF6BD9-3D63-430F-B15D-827A9F72AA48}" name="PivotTable7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J13:B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13" hier="-1"/>
  </pageFields>
  <dataFields count="1">
    <dataField name="Body " fld="2" baseField="1" baseItem="24"/>
  </dataFields>
  <formats count="16">
    <format dxfId="27257">
      <pivotArea field="1" type="button" dataOnly="0" labelOnly="1" outline="0" axis="axisRow" fieldPosition="0"/>
    </format>
    <format dxfId="27256">
      <pivotArea field="4" type="button" dataOnly="0" labelOnly="1" outline="0" axis="axisPage" fieldPosition="0"/>
    </format>
    <format dxfId="27255">
      <pivotArea field="3" type="button" dataOnly="0" labelOnly="1" outline="0" axis="axisPage" fieldPosition="2"/>
    </format>
    <format dxfId="27254">
      <pivotArea outline="0" collapsedLevelsAreSubtotals="1" fieldPosition="0"/>
    </format>
    <format dxfId="27253">
      <pivotArea dataOnly="0" labelOnly="1" outline="0" axis="axisValues" fieldPosition="0"/>
    </format>
    <format dxfId="27252">
      <pivotArea field="4" type="button" dataOnly="0" labelOnly="1" outline="0" axis="axisPage" fieldPosition="0"/>
    </format>
    <format dxfId="2725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250">
      <pivotArea field="3" type="button" dataOnly="0" labelOnly="1" outline="0" axis="axisPage" fieldPosition="2"/>
    </format>
    <format dxfId="2724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248">
      <pivotArea field="5" type="button" dataOnly="0" labelOnly="1" outline="0" axis="axisPage" fieldPosition="1"/>
    </format>
    <format dxfId="27247">
      <pivotArea type="all" dataOnly="0" outline="0" fieldPosition="0"/>
    </format>
    <format dxfId="27246">
      <pivotArea field="1" type="button" dataOnly="0" labelOnly="1" outline="0" axis="axisRow" fieldPosition="0"/>
    </format>
    <format dxfId="27245">
      <pivotArea dataOnly="0" labelOnly="1" outline="0" axis="axisValues" fieldPosition="0"/>
    </format>
    <format dxfId="27244">
      <pivotArea type="all" dataOnly="0" outline="0" fieldPosition="0"/>
    </format>
    <format dxfId="27243">
      <pivotArea field="1" type="button" dataOnly="0" labelOnly="1" outline="0" axis="axisRow" fieldPosition="0"/>
    </format>
    <format dxfId="2724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75BDC5-2F53-482D-A2A8-10C956D47FC7}" name="PivotTable6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X13:C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23" hier="-1"/>
  </pageFields>
  <dataFields count="1">
    <dataField name="Body " fld="2" baseField="1" baseItem="24"/>
  </dataFields>
  <formats count="16">
    <format dxfId="27273">
      <pivotArea field="1" type="button" dataOnly="0" labelOnly="1" outline="0" axis="axisRow" fieldPosition="0"/>
    </format>
    <format dxfId="27272">
      <pivotArea field="4" type="button" dataOnly="0" labelOnly="1" outline="0" axis="axisPage" fieldPosition="0"/>
    </format>
    <format dxfId="27271">
      <pivotArea field="3" type="button" dataOnly="0" labelOnly="1" outline="0" axis="axisPage" fieldPosition="2"/>
    </format>
    <format dxfId="27270">
      <pivotArea outline="0" collapsedLevelsAreSubtotals="1" fieldPosition="0"/>
    </format>
    <format dxfId="27269">
      <pivotArea dataOnly="0" labelOnly="1" outline="0" axis="axisValues" fieldPosition="0"/>
    </format>
    <format dxfId="27268">
      <pivotArea field="4" type="button" dataOnly="0" labelOnly="1" outline="0" axis="axisPage" fieldPosition="0"/>
    </format>
    <format dxfId="2726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266">
      <pivotArea field="3" type="button" dataOnly="0" labelOnly="1" outline="0" axis="axisPage" fieldPosition="2"/>
    </format>
    <format dxfId="2726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264">
      <pivotArea field="5" type="button" dataOnly="0" labelOnly="1" outline="0" axis="axisPage" fieldPosition="1"/>
    </format>
    <format dxfId="27263">
      <pivotArea type="all" dataOnly="0" outline="0" fieldPosition="0"/>
    </format>
    <format dxfId="27262">
      <pivotArea field="1" type="button" dataOnly="0" labelOnly="1" outline="0" axis="axisRow" fieldPosition="0"/>
    </format>
    <format dxfId="27261">
      <pivotArea dataOnly="0" labelOnly="1" outline="0" axis="axisValues" fieldPosition="0"/>
    </format>
    <format dxfId="27260">
      <pivotArea type="all" dataOnly="0" outline="0" fieldPosition="0"/>
    </format>
    <format dxfId="27259">
      <pivotArea field="1" type="button" dataOnly="0" labelOnly="1" outline="0" axis="axisRow" fieldPosition="0"/>
    </format>
    <format dxfId="2725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E37E80-65D0-44D5-8BA3-8079ED0BEEDC}" name="PivotTable7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T13:A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9" hier="-1"/>
  </pageFields>
  <dataFields count="1">
    <dataField name="Body " fld="2" baseField="1" baseItem="24"/>
  </dataFields>
  <formats count="16">
    <format dxfId="27289">
      <pivotArea field="1" type="button" dataOnly="0" labelOnly="1" outline="0" axis="axisRow" fieldPosition="0"/>
    </format>
    <format dxfId="27288">
      <pivotArea field="4" type="button" dataOnly="0" labelOnly="1" outline="0" axis="axisPage" fieldPosition="0"/>
    </format>
    <format dxfId="27287">
      <pivotArea field="3" type="button" dataOnly="0" labelOnly="1" outline="0" axis="axisPage" fieldPosition="2"/>
    </format>
    <format dxfId="27286">
      <pivotArea outline="0" collapsedLevelsAreSubtotals="1" fieldPosition="0"/>
    </format>
    <format dxfId="27285">
      <pivotArea dataOnly="0" labelOnly="1" outline="0" axis="axisValues" fieldPosition="0"/>
    </format>
    <format dxfId="27284">
      <pivotArea field="4" type="button" dataOnly="0" labelOnly="1" outline="0" axis="axisPage" fieldPosition="0"/>
    </format>
    <format dxfId="2728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282">
      <pivotArea field="3" type="button" dataOnly="0" labelOnly="1" outline="0" axis="axisPage" fieldPosition="2"/>
    </format>
    <format dxfId="2728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280">
      <pivotArea field="5" type="button" dataOnly="0" labelOnly="1" outline="0" axis="axisPage" fieldPosition="1"/>
    </format>
    <format dxfId="27279">
      <pivotArea type="all" dataOnly="0" outline="0" fieldPosition="0"/>
    </format>
    <format dxfId="27278">
      <pivotArea field="1" type="button" dataOnly="0" labelOnly="1" outline="0" axis="axisRow" fieldPosition="0"/>
    </format>
    <format dxfId="27277">
      <pivotArea dataOnly="0" labelOnly="1" outline="0" axis="axisValues" fieldPosition="0"/>
    </format>
    <format dxfId="27276">
      <pivotArea type="all" dataOnly="0" outline="0" fieldPosition="0"/>
    </format>
    <format dxfId="27275">
      <pivotArea field="1" type="button" dataOnly="0" labelOnly="1" outline="0" axis="axisRow" fieldPosition="0"/>
    </format>
    <format dxfId="2727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6F8880-E144-4B3A-8C06-12B6043CFE72}" name="PivotTable7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V13:D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h="1" x="9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x="8"/>
        <item h="1" m="1" x="32"/>
        <item x="4"/>
        <item h="1" m="1" x="14"/>
        <item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30" hier="-1"/>
  </pageFields>
  <dataFields count="1">
    <dataField name="Body " fld="2" baseField="1" baseItem="24"/>
  </dataFields>
  <formats count="16">
    <format dxfId="27305">
      <pivotArea field="1" type="button" dataOnly="0" labelOnly="1" outline="0" axis="axisRow" fieldPosition="0"/>
    </format>
    <format dxfId="27304">
      <pivotArea field="4" type="button" dataOnly="0" labelOnly="1" outline="0" axis="axisPage" fieldPosition="0"/>
    </format>
    <format dxfId="27303">
      <pivotArea field="3" type="button" dataOnly="0" labelOnly="1" outline="0" axis="axisPage" fieldPosition="2"/>
    </format>
    <format dxfId="27302">
      <pivotArea outline="0" collapsedLevelsAreSubtotals="1" fieldPosition="0"/>
    </format>
    <format dxfId="27301">
      <pivotArea dataOnly="0" labelOnly="1" outline="0" axis="axisValues" fieldPosition="0"/>
    </format>
    <format dxfId="27300">
      <pivotArea field="4" type="button" dataOnly="0" labelOnly="1" outline="0" axis="axisPage" fieldPosition="0"/>
    </format>
    <format dxfId="2729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298">
      <pivotArea field="3" type="button" dataOnly="0" labelOnly="1" outline="0" axis="axisPage" fieldPosition="2"/>
    </format>
    <format dxfId="2729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296">
      <pivotArea field="5" type="button" dataOnly="0" labelOnly="1" outline="0" axis="axisPage" fieldPosition="1"/>
    </format>
    <format dxfId="27295">
      <pivotArea type="all" dataOnly="0" outline="0" fieldPosition="0"/>
    </format>
    <format dxfId="27294">
      <pivotArea field="1" type="button" dataOnly="0" labelOnly="1" outline="0" axis="axisRow" fieldPosition="0"/>
    </format>
    <format dxfId="27293">
      <pivotArea dataOnly="0" labelOnly="1" outline="0" axis="axisValues" fieldPosition="0"/>
    </format>
    <format dxfId="27292">
      <pivotArea type="all" dataOnly="0" outline="0" fieldPosition="0"/>
    </format>
    <format dxfId="27291">
      <pivotArea field="1" type="button" dataOnly="0" labelOnly="1" outline="0" axis="axisRow" fieldPosition="0"/>
    </format>
    <format dxfId="2729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F8A158-8BDC-4815-A7DF-2DBCD7AEA25B}" name="PivotTable7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Z13:E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31" hier="-1"/>
  </pageFields>
  <dataFields count="1">
    <dataField name="Body " fld="2" baseField="1" baseItem="24"/>
  </dataFields>
  <formats count="16">
    <format dxfId="27321">
      <pivotArea field="1" type="button" dataOnly="0" labelOnly="1" outline="0" axis="axisRow" fieldPosition="0"/>
    </format>
    <format dxfId="27320">
      <pivotArea field="4" type="button" dataOnly="0" labelOnly="1" outline="0" axis="axisPage" fieldPosition="0"/>
    </format>
    <format dxfId="27319">
      <pivotArea field="3" type="button" dataOnly="0" labelOnly="1" outline="0" axis="axisPage" fieldPosition="2"/>
    </format>
    <format dxfId="27318">
      <pivotArea outline="0" collapsedLevelsAreSubtotals="1" fieldPosition="0"/>
    </format>
    <format dxfId="27317">
      <pivotArea dataOnly="0" labelOnly="1" outline="0" axis="axisValues" fieldPosition="0"/>
    </format>
    <format dxfId="27316">
      <pivotArea field="4" type="button" dataOnly="0" labelOnly="1" outline="0" axis="axisPage" fieldPosition="0"/>
    </format>
    <format dxfId="2731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314">
      <pivotArea field="3" type="button" dataOnly="0" labelOnly="1" outline="0" axis="axisPage" fieldPosition="2"/>
    </format>
    <format dxfId="2731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312">
      <pivotArea field="5" type="button" dataOnly="0" labelOnly="1" outline="0" axis="axisPage" fieldPosition="1"/>
    </format>
    <format dxfId="27311">
      <pivotArea type="all" dataOnly="0" outline="0" fieldPosition="0"/>
    </format>
    <format dxfId="27310">
      <pivotArea field="1" type="button" dataOnly="0" labelOnly="1" outline="0" axis="axisRow" fieldPosition="0"/>
    </format>
    <format dxfId="27309">
      <pivotArea dataOnly="0" labelOnly="1" outline="0" axis="axisValues" fieldPosition="0"/>
    </format>
    <format dxfId="27308">
      <pivotArea type="all" dataOnly="0" outline="0" fieldPosition="0"/>
    </format>
    <format dxfId="27307">
      <pivotArea field="1" type="button" dataOnly="0" labelOnly="1" outline="0" axis="axisRow" fieldPosition="0"/>
    </format>
    <format dxfId="2730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6228FB-3AAE-4D63-BA8F-66C6C285AB41}" name="PivotTable7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T13:C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22" hier="-1"/>
  </pageFields>
  <dataFields count="1">
    <dataField name="Body " fld="2" baseField="1" baseItem="24"/>
  </dataFields>
  <formats count="16">
    <format dxfId="27337">
      <pivotArea field="1" type="button" dataOnly="0" labelOnly="1" outline="0" axis="axisRow" fieldPosition="0"/>
    </format>
    <format dxfId="27336">
      <pivotArea field="4" type="button" dataOnly="0" labelOnly="1" outline="0" axis="axisPage" fieldPosition="0"/>
    </format>
    <format dxfId="27335">
      <pivotArea field="3" type="button" dataOnly="0" labelOnly="1" outline="0" axis="axisPage" fieldPosition="2"/>
    </format>
    <format dxfId="27334">
      <pivotArea outline="0" collapsedLevelsAreSubtotals="1" fieldPosition="0"/>
    </format>
    <format dxfId="27333">
      <pivotArea dataOnly="0" labelOnly="1" outline="0" axis="axisValues" fieldPosition="0"/>
    </format>
    <format dxfId="27332">
      <pivotArea field="4" type="button" dataOnly="0" labelOnly="1" outline="0" axis="axisPage" fieldPosition="0"/>
    </format>
    <format dxfId="2733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330">
      <pivotArea field="3" type="button" dataOnly="0" labelOnly="1" outline="0" axis="axisPage" fieldPosition="2"/>
    </format>
    <format dxfId="2732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328">
      <pivotArea field="5" type="button" dataOnly="0" labelOnly="1" outline="0" axis="axisPage" fieldPosition="1"/>
    </format>
    <format dxfId="27327">
      <pivotArea type="all" dataOnly="0" outline="0" fieldPosition="0"/>
    </format>
    <format dxfId="27326">
      <pivotArea field="1" type="button" dataOnly="0" labelOnly="1" outline="0" axis="axisRow" fieldPosition="0"/>
    </format>
    <format dxfId="27325">
      <pivotArea dataOnly="0" labelOnly="1" outline="0" axis="axisValues" fieldPosition="0"/>
    </format>
    <format dxfId="27324">
      <pivotArea type="all" dataOnly="0" outline="0" fieldPosition="0"/>
    </format>
    <format dxfId="27323">
      <pivotArea field="1" type="button" dataOnly="0" labelOnly="1" outline="0" axis="axisRow" fieldPosition="0"/>
    </format>
    <format dxfId="2732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D0C8E1-BCE0-492A-8E68-63660A476E2F}" name="PivotTable7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H13:C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19" hier="-1"/>
  </pageFields>
  <dataFields count="1">
    <dataField name="Body " fld="2" baseField="1" baseItem="24"/>
  </dataFields>
  <formats count="16">
    <format dxfId="27353">
      <pivotArea field="1" type="button" dataOnly="0" labelOnly="1" outline="0" axis="axisRow" fieldPosition="0"/>
    </format>
    <format dxfId="27352">
      <pivotArea field="4" type="button" dataOnly="0" labelOnly="1" outline="0" axis="axisPage" fieldPosition="0"/>
    </format>
    <format dxfId="27351">
      <pivotArea field="3" type="button" dataOnly="0" labelOnly="1" outline="0" axis="axisPage" fieldPosition="2"/>
    </format>
    <format dxfId="27350">
      <pivotArea outline="0" collapsedLevelsAreSubtotals="1" fieldPosition="0"/>
    </format>
    <format dxfId="27349">
      <pivotArea dataOnly="0" labelOnly="1" outline="0" axis="axisValues" fieldPosition="0"/>
    </format>
    <format dxfId="27348">
      <pivotArea field="4" type="button" dataOnly="0" labelOnly="1" outline="0" axis="axisPage" fieldPosition="0"/>
    </format>
    <format dxfId="2734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346">
      <pivotArea field="3" type="button" dataOnly="0" labelOnly="1" outline="0" axis="axisPage" fieldPosition="2"/>
    </format>
    <format dxfId="2734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344">
      <pivotArea field="5" type="button" dataOnly="0" labelOnly="1" outline="0" axis="axisPage" fieldPosition="1"/>
    </format>
    <format dxfId="27343">
      <pivotArea type="all" dataOnly="0" outline="0" fieldPosition="0"/>
    </format>
    <format dxfId="27342">
      <pivotArea field="1" type="button" dataOnly="0" labelOnly="1" outline="0" axis="axisRow" fieldPosition="0"/>
    </format>
    <format dxfId="27341">
      <pivotArea dataOnly="0" labelOnly="1" outline="0" axis="axisValues" fieldPosition="0"/>
    </format>
    <format dxfId="27340">
      <pivotArea type="all" dataOnly="0" outline="0" fieldPosition="0"/>
    </format>
    <format dxfId="27339">
      <pivotArea field="1" type="button" dataOnly="0" labelOnly="1" outline="0" axis="axisRow" fieldPosition="0"/>
    </format>
    <format dxfId="2733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6BC3C8-64E3-4DB0-A891-A041F1F11EA8}" name="PivotTable8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R13: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2" hier="-1"/>
  </pageFields>
  <dataFields count="1">
    <dataField name="Body " fld="2" baseField="1" baseItem="24"/>
  </dataFields>
  <formats count="16">
    <format dxfId="27369">
      <pivotArea field="1" type="button" dataOnly="0" labelOnly="1" outline="0" axis="axisRow" fieldPosition="0"/>
    </format>
    <format dxfId="27368">
      <pivotArea field="4" type="button" dataOnly="0" labelOnly="1" outline="0" axis="axisPage" fieldPosition="0"/>
    </format>
    <format dxfId="27367">
      <pivotArea field="3" type="button" dataOnly="0" labelOnly="1" outline="0" axis="axisPage" fieldPosition="2"/>
    </format>
    <format dxfId="27366">
      <pivotArea outline="0" collapsedLevelsAreSubtotals="1" fieldPosition="0"/>
    </format>
    <format dxfId="27365">
      <pivotArea dataOnly="0" labelOnly="1" outline="0" axis="axisValues" fieldPosition="0"/>
    </format>
    <format dxfId="27364">
      <pivotArea field="4" type="button" dataOnly="0" labelOnly="1" outline="0" axis="axisPage" fieldPosition="0"/>
    </format>
    <format dxfId="2736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362">
      <pivotArea field="3" type="button" dataOnly="0" labelOnly="1" outline="0" axis="axisPage" fieldPosition="2"/>
    </format>
    <format dxfId="2736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360">
      <pivotArea field="5" type="button" dataOnly="0" labelOnly="1" outline="0" axis="axisPage" fieldPosition="1"/>
    </format>
    <format dxfId="27359">
      <pivotArea type="all" dataOnly="0" outline="0" fieldPosition="0"/>
    </format>
    <format dxfId="27358">
      <pivotArea field="1" type="button" dataOnly="0" labelOnly="1" outline="0" axis="axisRow" fieldPosition="0"/>
    </format>
    <format dxfId="27357">
      <pivotArea dataOnly="0" labelOnly="1" outline="0" axis="axisValues" fieldPosition="0"/>
    </format>
    <format dxfId="27356">
      <pivotArea type="all" dataOnly="0" outline="0" fieldPosition="0"/>
    </format>
    <format dxfId="27355">
      <pivotArea field="1" type="button" dataOnly="0" labelOnly="1" outline="0" axis="axisRow" fieldPosition="0"/>
    </format>
    <format dxfId="2735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81FF47-963B-4C6D-997D-F3EFBB665046}" name="PivotTable9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Z13:AA21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8">
    <i>
      <x v="85"/>
    </i>
    <i>
      <x v="73"/>
    </i>
    <i>
      <x v="83"/>
    </i>
    <i>
      <x v="84"/>
    </i>
    <i>
      <x v="42"/>
    </i>
    <i>
      <x v="74"/>
    </i>
    <i>
      <x v="31"/>
    </i>
    <i>
      <x v="47"/>
    </i>
  </rowItems>
  <colItems count="1">
    <i/>
  </colItems>
  <pageFields count="3">
    <pageField fld="4" item="34" hier="-1"/>
    <pageField fld="5" item="0" hier="-1"/>
    <pageField fld="3" item="4" hier="-1"/>
  </pageFields>
  <dataFields count="1">
    <dataField name="Body " fld="2" baseField="1" baseItem="24"/>
  </dataFields>
  <formats count="16">
    <format dxfId="27385">
      <pivotArea field="1" type="button" dataOnly="0" labelOnly="1" outline="0" axis="axisRow" fieldPosition="0"/>
    </format>
    <format dxfId="27384">
      <pivotArea field="4" type="button" dataOnly="0" labelOnly="1" outline="0" axis="axisPage" fieldPosition="0"/>
    </format>
    <format dxfId="27383">
      <pivotArea field="3" type="button" dataOnly="0" labelOnly="1" outline="0" axis="axisPage" fieldPosition="2"/>
    </format>
    <format dxfId="27382">
      <pivotArea outline="0" collapsedLevelsAreSubtotals="1" fieldPosition="0"/>
    </format>
    <format dxfId="27381">
      <pivotArea dataOnly="0" labelOnly="1" outline="0" axis="axisValues" fieldPosition="0"/>
    </format>
    <format dxfId="27380">
      <pivotArea field="4" type="button" dataOnly="0" labelOnly="1" outline="0" axis="axisPage" fieldPosition="0"/>
    </format>
    <format dxfId="2737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378">
      <pivotArea field="3" type="button" dataOnly="0" labelOnly="1" outline="0" axis="axisPage" fieldPosition="2"/>
    </format>
    <format dxfId="2737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376">
      <pivotArea field="5" type="button" dataOnly="0" labelOnly="1" outline="0" axis="axisPage" fieldPosition="1"/>
    </format>
    <format dxfId="27375">
      <pivotArea type="all" dataOnly="0" outline="0" fieldPosition="0"/>
    </format>
    <format dxfId="27374">
      <pivotArea field="1" type="button" dataOnly="0" labelOnly="1" outline="0" axis="axisRow" fieldPosition="0"/>
    </format>
    <format dxfId="27373">
      <pivotArea dataOnly="0" labelOnly="1" outline="0" axis="axisValues" fieldPosition="0"/>
    </format>
    <format dxfId="27372">
      <pivotArea type="all" dataOnly="0" outline="0" fieldPosition="0"/>
    </format>
    <format dxfId="27371">
      <pivotArea field="1" type="button" dataOnly="0" labelOnly="1" outline="0" axis="axisRow" fieldPosition="0"/>
    </format>
    <format dxfId="2737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610B19-5881-4FAF-9405-C7413CFF5119}" name="PivotTable6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N13:O18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h="1" x="9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x="8"/>
        <item h="1" m="1" x="32"/>
        <item x="4"/>
        <item h="1" m="1" x="14"/>
        <item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5">
    <i>
      <x v="30"/>
    </i>
    <i>
      <x v="54"/>
    </i>
    <i>
      <x v="31"/>
    </i>
    <i>
      <x v="47"/>
    </i>
    <i>
      <x v="42"/>
    </i>
  </rowItems>
  <colItems count="1">
    <i/>
  </colItems>
  <pageFields count="3">
    <pageField fld="4" item="34" hier="-1"/>
    <pageField fld="5" item="0" hier="-1"/>
    <pageField fld="3" item="1" hier="-1"/>
  </pageFields>
  <dataFields count="1">
    <dataField name="Body " fld="2" baseField="1" baseItem="24"/>
  </dataFields>
  <formats count="20">
    <format dxfId="27405">
      <pivotArea field="1" type="button" dataOnly="0" labelOnly="1" outline="0" axis="axisRow" fieldPosition="0"/>
    </format>
    <format dxfId="27404">
      <pivotArea field="4" type="button" dataOnly="0" labelOnly="1" outline="0" axis="axisPage" fieldPosition="0"/>
    </format>
    <format dxfId="27403">
      <pivotArea field="3" type="button" dataOnly="0" labelOnly="1" outline="0" axis="axisPage" fieldPosition="2"/>
    </format>
    <format dxfId="27402">
      <pivotArea outline="0" collapsedLevelsAreSubtotals="1" fieldPosition="0"/>
    </format>
    <format dxfId="27401">
      <pivotArea dataOnly="0" labelOnly="1" outline="0" axis="axisValues" fieldPosition="0"/>
    </format>
    <format dxfId="27400">
      <pivotArea field="4" type="button" dataOnly="0" labelOnly="1" outline="0" axis="axisPage" fieldPosition="0"/>
    </format>
    <format dxfId="2739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398">
      <pivotArea field="3" type="button" dataOnly="0" labelOnly="1" outline="0" axis="axisPage" fieldPosition="2"/>
    </format>
    <format dxfId="2739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396">
      <pivotArea field="5" type="button" dataOnly="0" labelOnly="1" outline="0" axis="axisPage" fieldPosition="1"/>
    </format>
    <format dxfId="27395">
      <pivotArea type="all" dataOnly="0" outline="0" fieldPosition="0"/>
    </format>
    <format dxfId="27394">
      <pivotArea outline="0" collapsedLevelsAreSubtotals="1" fieldPosition="0"/>
    </format>
    <format dxfId="27393">
      <pivotArea field="1" type="button" dataOnly="0" labelOnly="1" outline="0" axis="axisRow" fieldPosition="0"/>
    </format>
    <format dxfId="27392">
      <pivotArea dataOnly="0" labelOnly="1" fieldPosition="0">
        <references count="1">
          <reference field="1" count="8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7391">
      <pivotArea dataOnly="0" labelOnly="1" outline="0" axis="axisValues" fieldPosition="0"/>
    </format>
    <format dxfId="27390">
      <pivotArea type="all" dataOnly="0" outline="0" fieldPosition="0"/>
    </format>
    <format dxfId="27389">
      <pivotArea outline="0" collapsedLevelsAreSubtotals="1" fieldPosition="0"/>
    </format>
    <format dxfId="27388">
      <pivotArea field="1" type="button" dataOnly="0" labelOnly="1" outline="0" axis="axisRow" fieldPosition="0"/>
    </format>
    <format dxfId="27387">
      <pivotArea dataOnly="0" labelOnly="1" fieldPosition="0">
        <references count="1">
          <reference field="1" count="8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738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F54833-263F-4C26-B809-6922745F066D}" name="PivotTable8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R13:D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28" hier="-1"/>
  </pageFields>
  <dataFields count="1">
    <dataField name="Body " fld="2" baseField="1" baseItem="24"/>
  </dataFields>
  <formats count="16">
    <format dxfId="27421">
      <pivotArea field="1" type="button" dataOnly="0" labelOnly="1" outline="0" axis="axisRow" fieldPosition="0"/>
    </format>
    <format dxfId="27420">
      <pivotArea field="4" type="button" dataOnly="0" labelOnly="1" outline="0" axis="axisPage" fieldPosition="0"/>
    </format>
    <format dxfId="27419">
      <pivotArea field="3" type="button" dataOnly="0" labelOnly="1" outline="0" axis="axisPage" fieldPosition="2"/>
    </format>
    <format dxfId="27418">
      <pivotArea outline="0" collapsedLevelsAreSubtotals="1" fieldPosition="0"/>
    </format>
    <format dxfId="27417">
      <pivotArea dataOnly="0" labelOnly="1" outline="0" axis="axisValues" fieldPosition="0"/>
    </format>
    <format dxfId="27416">
      <pivotArea field="4" type="button" dataOnly="0" labelOnly="1" outline="0" axis="axisPage" fieldPosition="0"/>
    </format>
    <format dxfId="2741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414">
      <pivotArea field="3" type="button" dataOnly="0" labelOnly="1" outline="0" axis="axisPage" fieldPosition="2"/>
    </format>
    <format dxfId="2741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412">
      <pivotArea field="5" type="button" dataOnly="0" labelOnly="1" outline="0" axis="axisPage" fieldPosition="1"/>
    </format>
    <format dxfId="27411">
      <pivotArea type="all" dataOnly="0" outline="0" fieldPosition="0"/>
    </format>
    <format dxfId="27410">
      <pivotArea field="1" type="button" dataOnly="0" labelOnly="1" outline="0" axis="axisRow" fieldPosition="0"/>
    </format>
    <format dxfId="27409">
      <pivotArea dataOnly="0" labelOnly="1" outline="0" axis="axisValues" fieldPosition="0"/>
    </format>
    <format dxfId="27408">
      <pivotArea type="all" dataOnly="0" outline="0" fieldPosition="0"/>
    </format>
    <format dxfId="27407">
      <pivotArea field="1" type="button" dataOnly="0" labelOnly="1" outline="0" axis="axisRow" fieldPosition="0"/>
    </format>
    <format dxfId="2740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3E93A5-C515-47C5-AA46-BC21D7BEF4A4}" name="PivotTable7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J13:D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26" hier="-1"/>
  </pageFields>
  <dataFields count="1">
    <dataField name="Body " fld="2" baseField="1" baseItem="24"/>
  </dataFields>
  <formats count="16">
    <format dxfId="27437">
      <pivotArea field="1" type="button" dataOnly="0" labelOnly="1" outline="0" axis="axisRow" fieldPosition="0"/>
    </format>
    <format dxfId="27436">
      <pivotArea field="4" type="button" dataOnly="0" labelOnly="1" outline="0" axis="axisPage" fieldPosition="0"/>
    </format>
    <format dxfId="27435">
      <pivotArea field="3" type="button" dataOnly="0" labelOnly="1" outline="0" axis="axisPage" fieldPosition="2"/>
    </format>
    <format dxfId="27434">
      <pivotArea outline="0" collapsedLevelsAreSubtotals="1" fieldPosition="0"/>
    </format>
    <format dxfId="27433">
      <pivotArea dataOnly="0" labelOnly="1" outline="0" axis="axisValues" fieldPosition="0"/>
    </format>
    <format dxfId="27432">
      <pivotArea field="4" type="button" dataOnly="0" labelOnly="1" outline="0" axis="axisPage" fieldPosition="0"/>
    </format>
    <format dxfId="2743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430">
      <pivotArea field="3" type="button" dataOnly="0" labelOnly="1" outline="0" axis="axisPage" fieldPosition="2"/>
    </format>
    <format dxfId="2742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428">
      <pivotArea field="5" type="button" dataOnly="0" labelOnly="1" outline="0" axis="axisPage" fieldPosition="1"/>
    </format>
    <format dxfId="27427">
      <pivotArea type="all" dataOnly="0" outline="0" fieldPosition="0"/>
    </format>
    <format dxfId="27426">
      <pivotArea field="1" type="button" dataOnly="0" labelOnly="1" outline="0" axis="axisRow" fieldPosition="0"/>
    </format>
    <format dxfId="27425">
      <pivotArea dataOnly="0" labelOnly="1" outline="0" axis="axisValues" fieldPosition="0"/>
    </format>
    <format dxfId="27424">
      <pivotArea type="all" dataOnly="0" outline="0" fieldPosition="0"/>
    </format>
    <format dxfId="27423">
      <pivotArea field="1" type="button" dataOnly="0" labelOnly="1" outline="0" axis="axisRow" fieldPosition="0"/>
    </format>
    <format dxfId="2742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C0BEFF-D887-4D76-A60D-4C46D1E64855}" name="PivotTable7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D13:CE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18" hier="-1"/>
  </pageFields>
  <dataFields count="1">
    <dataField name="Body " fld="2" baseField="1" baseItem="24"/>
  </dataFields>
  <formats count="16">
    <format dxfId="27453">
      <pivotArea field="1" type="button" dataOnly="0" labelOnly="1" outline="0" axis="axisRow" fieldPosition="0"/>
    </format>
    <format dxfId="27452">
      <pivotArea field="4" type="button" dataOnly="0" labelOnly="1" outline="0" axis="axisPage" fieldPosition="0"/>
    </format>
    <format dxfId="27451">
      <pivotArea field="3" type="button" dataOnly="0" labelOnly="1" outline="0" axis="axisPage" fieldPosition="2"/>
    </format>
    <format dxfId="27450">
      <pivotArea outline="0" collapsedLevelsAreSubtotals="1" fieldPosition="0"/>
    </format>
    <format dxfId="27449">
      <pivotArea dataOnly="0" labelOnly="1" outline="0" axis="axisValues" fieldPosition="0"/>
    </format>
    <format dxfId="27448">
      <pivotArea field="4" type="button" dataOnly="0" labelOnly="1" outline="0" axis="axisPage" fieldPosition="0"/>
    </format>
    <format dxfId="2744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446">
      <pivotArea field="3" type="button" dataOnly="0" labelOnly="1" outline="0" axis="axisPage" fieldPosition="2"/>
    </format>
    <format dxfId="2744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444">
      <pivotArea field="5" type="button" dataOnly="0" labelOnly="1" outline="0" axis="axisPage" fieldPosition="1"/>
    </format>
    <format dxfId="27443">
      <pivotArea type="all" dataOnly="0" outline="0" fieldPosition="0"/>
    </format>
    <format dxfId="27442">
      <pivotArea field="1" type="button" dataOnly="0" labelOnly="1" outline="0" axis="axisRow" fieldPosition="0"/>
    </format>
    <format dxfId="27441">
      <pivotArea dataOnly="0" labelOnly="1" outline="0" axis="axisValues" fieldPosition="0"/>
    </format>
    <format dxfId="27440">
      <pivotArea type="all" dataOnly="0" outline="0" fieldPosition="0"/>
    </format>
    <format dxfId="27439">
      <pivotArea field="1" type="button" dataOnly="0" labelOnly="1" outline="0" axis="axisRow" fieldPosition="0"/>
    </format>
    <format dxfId="2743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36B117-715F-433E-8486-904045380870}" name="PivotTable8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F13:D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25" hier="-1"/>
  </pageFields>
  <dataFields count="1">
    <dataField name="Body " fld="2" baseField="1" baseItem="24"/>
  </dataFields>
  <formats count="16">
    <format dxfId="27469">
      <pivotArea field="1" type="button" dataOnly="0" labelOnly="1" outline="0" axis="axisRow" fieldPosition="0"/>
    </format>
    <format dxfId="27468">
      <pivotArea field="4" type="button" dataOnly="0" labelOnly="1" outline="0" axis="axisPage" fieldPosition="0"/>
    </format>
    <format dxfId="27467">
      <pivotArea field="3" type="button" dataOnly="0" labelOnly="1" outline="0" axis="axisPage" fieldPosition="2"/>
    </format>
    <format dxfId="27466">
      <pivotArea outline="0" collapsedLevelsAreSubtotals="1" fieldPosition="0"/>
    </format>
    <format dxfId="27465">
      <pivotArea dataOnly="0" labelOnly="1" outline="0" axis="axisValues" fieldPosition="0"/>
    </format>
    <format dxfId="27464">
      <pivotArea field="4" type="button" dataOnly="0" labelOnly="1" outline="0" axis="axisPage" fieldPosition="0"/>
    </format>
    <format dxfId="2746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462">
      <pivotArea field="3" type="button" dataOnly="0" labelOnly="1" outline="0" axis="axisPage" fieldPosition="2"/>
    </format>
    <format dxfId="2746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460">
      <pivotArea field="5" type="button" dataOnly="0" labelOnly="1" outline="0" axis="axisPage" fieldPosition="1"/>
    </format>
    <format dxfId="27459">
      <pivotArea type="all" dataOnly="0" outline="0" fieldPosition="0"/>
    </format>
    <format dxfId="27458">
      <pivotArea field="1" type="button" dataOnly="0" labelOnly="1" outline="0" axis="axisRow" fieldPosition="0"/>
    </format>
    <format dxfId="27457">
      <pivotArea dataOnly="0" labelOnly="1" outline="0" axis="axisValues" fieldPosition="0"/>
    </format>
    <format dxfId="27456">
      <pivotArea type="all" dataOnly="0" outline="0" fieldPosition="0"/>
    </format>
    <format dxfId="27455">
      <pivotArea field="1" type="button" dataOnly="0" labelOnly="1" outline="0" axis="axisRow" fieldPosition="0"/>
    </format>
    <format dxfId="2745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B7E9F3-5DE2-4095-9BF1-7C2E14DEC242}" name="PivotTable9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Z13:C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17" hier="-1"/>
  </pageFields>
  <dataFields count="1">
    <dataField name="Body " fld="2" baseField="1" baseItem="24"/>
  </dataFields>
  <formats count="16">
    <format dxfId="27485">
      <pivotArea field="1" type="button" dataOnly="0" labelOnly="1" outline="0" axis="axisRow" fieldPosition="0"/>
    </format>
    <format dxfId="27484">
      <pivotArea field="4" type="button" dataOnly="0" labelOnly="1" outline="0" axis="axisPage" fieldPosition="0"/>
    </format>
    <format dxfId="27483">
      <pivotArea field="3" type="button" dataOnly="0" labelOnly="1" outline="0" axis="axisPage" fieldPosition="2"/>
    </format>
    <format dxfId="27482">
      <pivotArea outline="0" collapsedLevelsAreSubtotals="1" fieldPosition="0"/>
    </format>
    <format dxfId="27481">
      <pivotArea dataOnly="0" labelOnly="1" outline="0" axis="axisValues" fieldPosition="0"/>
    </format>
    <format dxfId="27480">
      <pivotArea field="4" type="button" dataOnly="0" labelOnly="1" outline="0" axis="axisPage" fieldPosition="0"/>
    </format>
    <format dxfId="2747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478">
      <pivotArea field="3" type="button" dataOnly="0" labelOnly="1" outline="0" axis="axisPage" fieldPosition="2"/>
    </format>
    <format dxfId="2747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476">
      <pivotArea field="5" type="button" dataOnly="0" labelOnly="1" outline="0" axis="axisPage" fieldPosition="1"/>
    </format>
    <format dxfId="27475">
      <pivotArea type="all" dataOnly="0" outline="0" fieldPosition="0"/>
    </format>
    <format dxfId="27474">
      <pivotArea field="1" type="button" dataOnly="0" labelOnly="1" outline="0" axis="axisRow" fieldPosition="0"/>
    </format>
    <format dxfId="27473">
      <pivotArea dataOnly="0" labelOnly="1" outline="0" axis="axisValues" fieldPosition="0"/>
    </format>
    <format dxfId="27472">
      <pivotArea type="all" dataOnly="0" outline="0" fieldPosition="0"/>
    </format>
    <format dxfId="27471">
      <pivotArea field="1" type="button" dataOnly="0" labelOnly="1" outline="0" axis="axisRow" fieldPosition="0"/>
    </format>
    <format dxfId="2747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F65C53-0BA1-4CD8-BC64-6737E6040900}" name="PivotTable8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R13:B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15" hier="-1"/>
  </pageFields>
  <dataFields count="1">
    <dataField name="Body " fld="2" baseField="1" baseItem="24"/>
  </dataFields>
  <formats count="16">
    <format dxfId="27501">
      <pivotArea field="1" type="button" dataOnly="0" labelOnly="1" outline="0" axis="axisRow" fieldPosition="0"/>
    </format>
    <format dxfId="27500">
      <pivotArea field="4" type="button" dataOnly="0" labelOnly="1" outline="0" axis="axisPage" fieldPosition="0"/>
    </format>
    <format dxfId="27499">
      <pivotArea field="3" type="button" dataOnly="0" labelOnly="1" outline="0" axis="axisPage" fieldPosition="2"/>
    </format>
    <format dxfId="27498">
      <pivotArea outline="0" collapsedLevelsAreSubtotals="1" fieldPosition="0"/>
    </format>
    <format dxfId="27497">
      <pivotArea dataOnly="0" labelOnly="1" outline="0" axis="axisValues" fieldPosition="0"/>
    </format>
    <format dxfId="27496">
      <pivotArea field="4" type="button" dataOnly="0" labelOnly="1" outline="0" axis="axisPage" fieldPosition="0"/>
    </format>
    <format dxfId="2749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494">
      <pivotArea field="3" type="button" dataOnly="0" labelOnly="1" outline="0" axis="axisPage" fieldPosition="2"/>
    </format>
    <format dxfId="2749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492">
      <pivotArea field="5" type="button" dataOnly="0" labelOnly="1" outline="0" axis="axisPage" fieldPosition="1"/>
    </format>
    <format dxfId="27491">
      <pivotArea type="all" dataOnly="0" outline="0" fieldPosition="0"/>
    </format>
    <format dxfId="27490">
      <pivotArea field="1" type="button" dataOnly="0" labelOnly="1" outline="0" axis="axisRow" fieldPosition="0"/>
    </format>
    <format dxfId="27489">
      <pivotArea dataOnly="0" labelOnly="1" outline="0" axis="axisValues" fieldPosition="0"/>
    </format>
    <format dxfId="27488">
      <pivotArea type="all" dataOnly="0" outline="0" fieldPosition="0"/>
    </format>
    <format dxfId="27487">
      <pivotArea field="1" type="button" dataOnly="0" labelOnly="1" outline="0" axis="axisRow" fieldPosition="0"/>
    </format>
    <format dxfId="2748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7AF7C3-F1C5-41AC-8AF4-3FE76177C940}" name="PivotTable6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H13:A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6" hier="-1"/>
  </pageFields>
  <dataFields count="1">
    <dataField name="Body " fld="2" baseField="1" baseItem="24"/>
  </dataFields>
  <formats count="16">
    <format dxfId="27517">
      <pivotArea field="1" type="button" dataOnly="0" labelOnly="1" outline="0" axis="axisRow" fieldPosition="0"/>
    </format>
    <format dxfId="27516">
      <pivotArea field="4" type="button" dataOnly="0" labelOnly="1" outline="0" axis="axisPage" fieldPosition="0"/>
    </format>
    <format dxfId="27515">
      <pivotArea field="3" type="button" dataOnly="0" labelOnly="1" outline="0" axis="axisPage" fieldPosition="2"/>
    </format>
    <format dxfId="27514">
      <pivotArea outline="0" collapsedLevelsAreSubtotals="1" fieldPosition="0"/>
    </format>
    <format dxfId="27513">
      <pivotArea dataOnly="0" labelOnly="1" outline="0" axis="axisValues" fieldPosition="0"/>
    </format>
    <format dxfId="27512">
      <pivotArea field="4" type="button" dataOnly="0" labelOnly="1" outline="0" axis="axisPage" fieldPosition="0"/>
    </format>
    <format dxfId="2751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510">
      <pivotArea field="3" type="button" dataOnly="0" labelOnly="1" outline="0" axis="axisPage" fieldPosition="2"/>
    </format>
    <format dxfId="2750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508">
      <pivotArea field="5" type="button" dataOnly="0" labelOnly="1" outline="0" axis="axisPage" fieldPosition="1"/>
    </format>
    <format dxfId="27507">
      <pivotArea type="all" dataOnly="0" outline="0" fieldPosition="0"/>
    </format>
    <format dxfId="27506">
      <pivotArea field="1" type="button" dataOnly="0" labelOnly="1" outline="0" axis="axisRow" fieldPosition="0"/>
    </format>
    <format dxfId="27505">
      <pivotArea dataOnly="0" labelOnly="1" outline="0" axis="axisValues" fieldPosition="0"/>
    </format>
    <format dxfId="27504">
      <pivotArea type="all" dataOnly="0" outline="0" fieldPosition="0"/>
    </format>
    <format dxfId="27503">
      <pivotArea field="1" type="button" dataOnly="0" labelOnly="1" outline="0" axis="axisRow" fieldPosition="0"/>
    </format>
    <format dxfId="2750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F3C687-954D-48A2-9054-4DA23C8A0028}" name="PivotTable6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X13:A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10" hier="-1"/>
  </pageFields>
  <dataFields count="1">
    <dataField name="Body " fld="2" baseField="1" baseItem="24"/>
  </dataFields>
  <formats count="16">
    <format dxfId="27533">
      <pivotArea field="1" type="button" dataOnly="0" labelOnly="1" outline="0" axis="axisRow" fieldPosition="0"/>
    </format>
    <format dxfId="27532">
      <pivotArea field="4" type="button" dataOnly="0" labelOnly="1" outline="0" axis="axisPage" fieldPosition="0"/>
    </format>
    <format dxfId="27531">
      <pivotArea field="3" type="button" dataOnly="0" labelOnly="1" outline="0" axis="axisPage" fieldPosition="2"/>
    </format>
    <format dxfId="27530">
      <pivotArea outline="0" collapsedLevelsAreSubtotals="1" fieldPosition="0"/>
    </format>
    <format dxfId="27529">
      <pivotArea dataOnly="0" labelOnly="1" outline="0" axis="axisValues" fieldPosition="0"/>
    </format>
    <format dxfId="27528">
      <pivotArea field="4" type="button" dataOnly="0" labelOnly="1" outline="0" axis="axisPage" fieldPosition="0"/>
    </format>
    <format dxfId="2752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526">
      <pivotArea field="3" type="button" dataOnly="0" labelOnly="1" outline="0" axis="axisPage" fieldPosition="2"/>
    </format>
    <format dxfId="2752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524">
      <pivotArea field="5" type="button" dataOnly="0" labelOnly="1" outline="0" axis="axisPage" fieldPosition="1"/>
    </format>
    <format dxfId="27523">
      <pivotArea type="all" dataOnly="0" outline="0" fieldPosition="0"/>
    </format>
    <format dxfId="27522">
      <pivotArea field="1" type="button" dataOnly="0" labelOnly="1" outline="0" axis="axisRow" fieldPosition="0"/>
    </format>
    <format dxfId="27521">
      <pivotArea dataOnly="0" labelOnly="1" outline="0" axis="axisValues" fieldPosition="0"/>
    </format>
    <format dxfId="27520">
      <pivotArea type="all" dataOnly="0" outline="0" fieldPosition="0"/>
    </format>
    <format dxfId="27519">
      <pivotArea field="1" type="button" dataOnly="0" labelOnly="1" outline="0" axis="axisRow" fieldPosition="0"/>
    </format>
    <format dxfId="2751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4AB96C-503B-4811-92AE-018010F32C12}" name="PivotTable7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F13:B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12" hier="-1"/>
  </pageFields>
  <dataFields count="1">
    <dataField name="Body " fld="2" baseField="1" baseItem="24"/>
  </dataFields>
  <formats count="16">
    <format dxfId="27549">
      <pivotArea field="1" type="button" dataOnly="0" labelOnly="1" outline="0" axis="axisRow" fieldPosition="0"/>
    </format>
    <format dxfId="27548">
      <pivotArea field="4" type="button" dataOnly="0" labelOnly="1" outline="0" axis="axisPage" fieldPosition="0"/>
    </format>
    <format dxfId="27547">
      <pivotArea field="3" type="button" dataOnly="0" labelOnly="1" outline="0" axis="axisPage" fieldPosition="2"/>
    </format>
    <format dxfId="27546">
      <pivotArea outline="0" collapsedLevelsAreSubtotals="1" fieldPosition="0"/>
    </format>
    <format dxfId="27545">
      <pivotArea dataOnly="0" labelOnly="1" outline="0" axis="axisValues" fieldPosition="0"/>
    </format>
    <format dxfId="27544">
      <pivotArea field="4" type="button" dataOnly="0" labelOnly="1" outline="0" axis="axisPage" fieldPosition="0"/>
    </format>
    <format dxfId="2754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542">
      <pivotArea field="3" type="button" dataOnly="0" labelOnly="1" outline="0" axis="axisPage" fieldPosition="2"/>
    </format>
    <format dxfId="2754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540">
      <pivotArea field="5" type="button" dataOnly="0" labelOnly="1" outline="0" axis="axisPage" fieldPosition="1"/>
    </format>
    <format dxfId="27539">
      <pivotArea type="all" dataOnly="0" outline="0" fieldPosition="0"/>
    </format>
    <format dxfId="27538">
      <pivotArea field="1" type="button" dataOnly="0" labelOnly="1" outline="0" axis="axisRow" fieldPosition="0"/>
    </format>
    <format dxfId="27537">
      <pivotArea dataOnly="0" labelOnly="1" outline="0" axis="axisValues" fieldPosition="0"/>
    </format>
    <format dxfId="27536">
      <pivotArea type="all" dataOnly="0" outline="0" fieldPosition="0"/>
    </format>
    <format dxfId="27535">
      <pivotArea field="1" type="button" dataOnly="0" labelOnly="1" outline="0" axis="axisRow" fieldPosition="0"/>
    </format>
    <format dxfId="2753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16FD35-7EF7-4D90-8D9E-7EE30FE89A9E}" name="PivotTable8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L13:A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7" hier="-1"/>
  </pageFields>
  <dataFields count="1">
    <dataField name="Body " fld="2" baseField="1" baseItem="24"/>
  </dataFields>
  <formats count="16">
    <format dxfId="27565">
      <pivotArea field="1" type="button" dataOnly="0" labelOnly="1" outline="0" axis="axisRow" fieldPosition="0"/>
    </format>
    <format dxfId="27564">
      <pivotArea field="4" type="button" dataOnly="0" labelOnly="1" outline="0" axis="axisPage" fieldPosition="0"/>
    </format>
    <format dxfId="27563">
      <pivotArea field="3" type="button" dataOnly="0" labelOnly="1" outline="0" axis="axisPage" fieldPosition="2"/>
    </format>
    <format dxfId="27562">
      <pivotArea outline="0" collapsedLevelsAreSubtotals="1" fieldPosition="0"/>
    </format>
    <format dxfId="27561">
      <pivotArea dataOnly="0" labelOnly="1" outline="0" axis="axisValues" fieldPosition="0"/>
    </format>
    <format dxfId="27560">
      <pivotArea field="4" type="button" dataOnly="0" labelOnly="1" outline="0" axis="axisPage" fieldPosition="0"/>
    </format>
    <format dxfId="2755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558">
      <pivotArea field="3" type="button" dataOnly="0" labelOnly="1" outline="0" axis="axisPage" fieldPosition="2"/>
    </format>
    <format dxfId="2755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556">
      <pivotArea field="5" type="button" dataOnly="0" labelOnly="1" outline="0" axis="axisPage" fieldPosition="1"/>
    </format>
    <format dxfId="27555">
      <pivotArea type="all" dataOnly="0" outline="0" fieldPosition="0"/>
    </format>
    <format dxfId="27554">
      <pivotArea field="1" type="button" dataOnly="0" labelOnly="1" outline="0" axis="axisRow" fieldPosition="0"/>
    </format>
    <format dxfId="27553">
      <pivotArea dataOnly="0" labelOnly="1" outline="0" axis="axisValues" fieldPosition="0"/>
    </format>
    <format dxfId="27552">
      <pivotArea type="all" dataOnly="0" outline="0" fieldPosition="0"/>
    </format>
    <format dxfId="27551">
      <pivotArea field="1" type="button" dataOnly="0" labelOnly="1" outline="0" axis="axisRow" fieldPosition="0"/>
    </format>
    <format dxfId="2755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F85579-9022-46A3-8848-EDEB81DACDF0}" name="PivotTable8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L13:C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20" hier="-1"/>
  </pageFields>
  <dataFields count="1">
    <dataField name="Body " fld="2" baseField="1" baseItem="24"/>
  </dataFields>
  <formats count="16">
    <format dxfId="27581">
      <pivotArea field="1" type="button" dataOnly="0" labelOnly="1" outline="0" axis="axisRow" fieldPosition="0"/>
    </format>
    <format dxfId="27580">
      <pivotArea field="4" type="button" dataOnly="0" labelOnly="1" outline="0" axis="axisPage" fieldPosition="0"/>
    </format>
    <format dxfId="27579">
      <pivotArea field="3" type="button" dataOnly="0" labelOnly="1" outline="0" axis="axisPage" fieldPosition="2"/>
    </format>
    <format dxfId="27578">
      <pivotArea outline="0" collapsedLevelsAreSubtotals="1" fieldPosition="0"/>
    </format>
    <format dxfId="27577">
      <pivotArea dataOnly="0" labelOnly="1" outline="0" axis="axisValues" fieldPosition="0"/>
    </format>
    <format dxfId="27576">
      <pivotArea field="4" type="button" dataOnly="0" labelOnly="1" outline="0" axis="axisPage" fieldPosition="0"/>
    </format>
    <format dxfId="2757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574">
      <pivotArea field="3" type="button" dataOnly="0" labelOnly="1" outline="0" axis="axisPage" fieldPosition="2"/>
    </format>
    <format dxfId="2757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572">
      <pivotArea field="5" type="button" dataOnly="0" labelOnly="1" outline="0" axis="axisPage" fieldPosition="1"/>
    </format>
    <format dxfId="27571">
      <pivotArea type="all" dataOnly="0" outline="0" fieldPosition="0"/>
    </format>
    <format dxfId="27570">
      <pivotArea field="1" type="button" dataOnly="0" labelOnly="1" outline="0" axis="axisRow" fieldPosition="0"/>
    </format>
    <format dxfId="27569">
      <pivotArea dataOnly="0" labelOnly="1" outline="0" axis="axisValues" fieldPosition="0"/>
    </format>
    <format dxfId="27568">
      <pivotArea type="all" dataOnly="0" outline="0" fieldPosition="0"/>
    </format>
    <format dxfId="27567">
      <pivotArea field="1" type="button" dataOnly="0" labelOnly="1" outline="0" axis="axisRow" fieldPosition="0"/>
    </format>
    <format dxfId="2756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219FB2-0AFD-487F-B571-8593D9C2F421}" name="PivotTable6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N13:B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14" hier="-1"/>
  </pageFields>
  <dataFields count="1">
    <dataField name="Body " fld="2" baseField="1" baseItem="24"/>
  </dataFields>
  <formats count="16">
    <format dxfId="27597">
      <pivotArea field="1" type="button" dataOnly="0" labelOnly="1" outline="0" axis="axisRow" fieldPosition="0"/>
    </format>
    <format dxfId="27596">
      <pivotArea field="4" type="button" dataOnly="0" labelOnly="1" outline="0" axis="axisPage" fieldPosition="0"/>
    </format>
    <format dxfId="27595">
      <pivotArea field="3" type="button" dataOnly="0" labelOnly="1" outline="0" axis="axisPage" fieldPosition="2"/>
    </format>
    <format dxfId="27594">
      <pivotArea outline="0" collapsedLevelsAreSubtotals="1" fieldPosition="0"/>
    </format>
    <format dxfId="27593">
      <pivotArea dataOnly="0" labelOnly="1" outline="0" axis="axisValues" fieldPosition="0"/>
    </format>
    <format dxfId="27592">
      <pivotArea field="4" type="button" dataOnly="0" labelOnly="1" outline="0" axis="axisPage" fieldPosition="0"/>
    </format>
    <format dxfId="2759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590">
      <pivotArea field="3" type="button" dataOnly="0" labelOnly="1" outline="0" axis="axisPage" fieldPosition="2"/>
    </format>
    <format dxfId="2758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588">
      <pivotArea field="5" type="button" dataOnly="0" labelOnly="1" outline="0" axis="axisPage" fieldPosition="1"/>
    </format>
    <format dxfId="27587">
      <pivotArea type="all" dataOnly="0" outline="0" fieldPosition="0"/>
    </format>
    <format dxfId="27586">
      <pivotArea field="1" type="button" dataOnly="0" labelOnly="1" outline="0" axis="axisRow" fieldPosition="0"/>
    </format>
    <format dxfId="27585">
      <pivotArea dataOnly="0" labelOnly="1" outline="0" axis="axisValues" fieldPosition="0"/>
    </format>
    <format dxfId="27584">
      <pivotArea type="all" dataOnly="0" outline="0" fieldPosition="0"/>
    </format>
    <format dxfId="27583">
      <pivotArea field="1" type="button" dataOnly="0" labelOnly="1" outline="0" axis="axisRow" fieldPosition="0"/>
    </format>
    <format dxfId="2758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0203A4-1206-4CDA-BD6D-023B5E8B7655}" name="PivotTable8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B13:B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11" hier="-1"/>
  </pageFields>
  <dataFields count="1">
    <dataField name="Body " fld="2" baseField="1" baseItem="24"/>
  </dataFields>
  <formats count="16">
    <format dxfId="27613">
      <pivotArea field="1" type="button" dataOnly="0" labelOnly="1" outline="0" axis="axisRow" fieldPosition="0"/>
    </format>
    <format dxfId="27612">
      <pivotArea field="4" type="button" dataOnly="0" labelOnly="1" outline="0" axis="axisPage" fieldPosition="0"/>
    </format>
    <format dxfId="27611">
      <pivotArea field="3" type="button" dataOnly="0" labelOnly="1" outline="0" axis="axisPage" fieldPosition="2"/>
    </format>
    <format dxfId="27610">
      <pivotArea outline="0" collapsedLevelsAreSubtotals="1" fieldPosition="0"/>
    </format>
    <format dxfId="27609">
      <pivotArea dataOnly="0" labelOnly="1" outline="0" axis="axisValues" fieldPosition="0"/>
    </format>
    <format dxfId="27608">
      <pivotArea field="4" type="button" dataOnly="0" labelOnly="1" outline="0" axis="axisPage" fieldPosition="0"/>
    </format>
    <format dxfId="2760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606">
      <pivotArea field="3" type="button" dataOnly="0" labelOnly="1" outline="0" axis="axisPage" fieldPosition="2"/>
    </format>
    <format dxfId="2760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604">
      <pivotArea field="5" type="button" dataOnly="0" labelOnly="1" outline="0" axis="axisPage" fieldPosition="1"/>
    </format>
    <format dxfId="27603">
      <pivotArea type="all" dataOnly="0" outline="0" fieldPosition="0"/>
    </format>
    <format dxfId="27602">
      <pivotArea field="1" type="button" dataOnly="0" labelOnly="1" outline="0" axis="axisRow" fieldPosition="0"/>
    </format>
    <format dxfId="27601">
      <pivotArea dataOnly="0" labelOnly="1" outline="0" axis="axisValues" fieldPosition="0"/>
    </format>
    <format dxfId="27600">
      <pivotArea type="all" dataOnly="0" outline="0" fieldPosition="0"/>
    </format>
    <format dxfId="27599">
      <pivotArea field="1" type="button" dataOnly="0" labelOnly="1" outline="0" axis="axisRow" fieldPosition="0"/>
    </format>
    <format dxfId="2759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4AA99C-0E07-4D8E-A76C-4A6E787C262A}" name="PivotTable9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V13:B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16" hier="-1"/>
  </pageFields>
  <dataFields count="1">
    <dataField name="Body " fld="2" baseField="1" baseItem="24"/>
  </dataFields>
  <formats count="16">
    <format dxfId="27629">
      <pivotArea field="1" type="button" dataOnly="0" labelOnly="1" outline="0" axis="axisRow" fieldPosition="0"/>
    </format>
    <format dxfId="27628">
      <pivotArea field="4" type="button" dataOnly="0" labelOnly="1" outline="0" axis="axisPage" fieldPosition="0"/>
    </format>
    <format dxfId="27627">
      <pivotArea field="3" type="button" dataOnly="0" labelOnly="1" outline="0" axis="axisPage" fieldPosition="2"/>
    </format>
    <format dxfId="27626">
      <pivotArea outline="0" collapsedLevelsAreSubtotals="1" fieldPosition="0"/>
    </format>
    <format dxfId="27625">
      <pivotArea dataOnly="0" labelOnly="1" outline="0" axis="axisValues" fieldPosition="0"/>
    </format>
    <format dxfId="27624">
      <pivotArea field="4" type="button" dataOnly="0" labelOnly="1" outline="0" axis="axisPage" fieldPosition="0"/>
    </format>
    <format dxfId="2762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622">
      <pivotArea field="3" type="button" dataOnly="0" labelOnly="1" outline="0" axis="axisPage" fieldPosition="2"/>
    </format>
    <format dxfId="2762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620">
      <pivotArea field="5" type="button" dataOnly="0" labelOnly="1" outline="0" axis="axisPage" fieldPosition="1"/>
    </format>
    <format dxfId="27619">
      <pivotArea type="all" dataOnly="0" outline="0" fieldPosition="0"/>
    </format>
    <format dxfId="27618">
      <pivotArea field="1" type="button" dataOnly="0" labelOnly="1" outline="0" axis="axisRow" fieldPosition="0"/>
    </format>
    <format dxfId="27617">
      <pivotArea dataOnly="0" labelOnly="1" outline="0" axis="axisValues" fieldPosition="0"/>
    </format>
    <format dxfId="27616">
      <pivotArea type="all" dataOnly="0" outline="0" fieldPosition="0"/>
    </format>
    <format dxfId="27615">
      <pivotArea field="1" type="button" dataOnly="0" labelOnly="1" outline="0" axis="axisRow" fieldPosition="0"/>
    </format>
    <format dxfId="2761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45F820-E593-4CC5-879E-7E719B42FEF2}" name="PivotTable8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D13:AE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5" hier="-1"/>
  </pageFields>
  <dataFields count="1">
    <dataField name="Body " fld="2" baseField="1" baseItem="24"/>
  </dataFields>
  <formats count="16">
    <format dxfId="27645">
      <pivotArea field="1" type="button" dataOnly="0" labelOnly="1" outline="0" axis="axisRow" fieldPosition="0"/>
    </format>
    <format dxfId="27644">
      <pivotArea field="4" type="button" dataOnly="0" labelOnly="1" outline="0" axis="axisPage" fieldPosition="0"/>
    </format>
    <format dxfId="27643">
      <pivotArea field="3" type="button" dataOnly="0" labelOnly="1" outline="0" axis="axisPage" fieldPosition="2"/>
    </format>
    <format dxfId="27642">
      <pivotArea outline="0" collapsedLevelsAreSubtotals="1" fieldPosition="0"/>
    </format>
    <format dxfId="27641">
      <pivotArea dataOnly="0" labelOnly="1" outline="0" axis="axisValues" fieldPosition="0"/>
    </format>
    <format dxfId="27640">
      <pivotArea field="4" type="button" dataOnly="0" labelOnly="1" outline="0" axis="axisPage" fieldPosition="0"/>
    </format>
    <format dxfId="2763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638">
      <pivotArea field="3" type="button" dataOnly="0" labelOnly="1" outline="0" axis="axisPage" fieldPosition="2"/>
    </format>
    <format dxfId="2763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636">
      <pivotArea field="5" type="button" dataOnly="0" labelOnly="1" outline="0" axis="axisPage" fieldPosition="1"/>
    </format>
    <format dxfId="27635">
      <pivotArea type="all" dataOnly="0" outline="0" fieldPosition="0"/>
    </format>
    <format dxfId="27634">
      <pivotArea field="1" type="button" dataOnly="0" labelOnly="1" outline="0" axis="axisRow" fieldPosition="0"/>
    </format>
    <format dxfId="27633">
      <pivotArea dataOnly="0" labelOnly="1" outline="0" axis="axisValues" fieldPosition="0"/>
    </format>
    <format dxfId="27632">
      <pivotArea type="all" dataOnly="0" outline="0" fieldPosition="0"/>
    </format>
    <format dxfId="27631">
      <pivotArea field="1" type="button" dataOnly="0" labelOnly="1" outline="0" axis="axisRow" fieldPosition="0"/>
    </format>
    <format dxfId="2763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19B84C-BF34-4F28-8499-D3AF55DD7552}" name="PivotTable8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V13:W20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7">
    <i>
      <x v="73"/>
    </i>
    <i>
      <x v="30"/>
    </i>
    <i>
      <x v="74"/>
    </i>
    <i>
      <x v="75"/>
    </i>
    <i>
      <x v="31"/>
    </i>
    <i>
      <x v="47"/>
    </i>
    <i>
      <x v="54"/>
    </i>
  </rowItems>
  <colItems count="1">
    <i/>
  </colItems>
  <pageFields count="3">
    <pageField fld="4" item="34" hier="-1"/>
    <pageField fld="5" item="0" hier="-1"/>
    <pageField fld="3" item="3" hier="-1"/>
  </pageFields>
  <dataFields count="1">
    <dataField name="Body " fld="2" baseField="1" baseItem="24"/>
  </dataFields>
  <formats count="16">
    <format dxfId="27661">
      <pivotArea field="1" type="button" dataOnly="0" labelOnly="1" outline="0" axis="axisRow" fieldPosition="0"/>
    </format>
    <format dxfId="27660">
      <pivotArea field="4" type="button" dataOnly="0" labelOnly="1" outline="0" axis="axisPage" fieldPosition="0"/>
    </format>
    <format dxfId="27659">
      <pivotArea field="3" type="button" dataOnly="0" labelOnly="1" outline="0" axis="axisPage" fieldPosition="2"/>
    </format>
    <format dxfId="27658">
      <pivotArea outline="0" collapsedLevelsAreSubtotals="1" fieldPosition="0"/>
    </format>
    <format dxfId="27657">
      <pivotArea dataOnly="0" labelOnly="1" outline="0" axis="axisValues" fieldPosition="0"/>
    </format>
    <format dxfId="27656">
      <pivotArea field="4" type="button" dataOnly="0" labelOnly="1" outline="0" axis="axisPage" fieldPosition="0"/>
    </format>
    <format dxfId="2765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654">
      <pivotArea field="3" type="button" dataOnly="0" labelOnly="1" outline="0" axis="axisPage" fieldPosition="2"/>
    </format>
    <format dxfId="2765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652">
      <pivotArea field="5" type="button" dataOnly="0" labelOnly="1" outline="0" axis="axisPage" fieldPosition="1"/>
    </format>
    <format dxfId="27651">
      <pivotArea type="all" dataOnly="0" outline="0" fieldPosition="0"/>
    </format>
    <format dxfId="27650">
      <pivotArea field="1" type="button" dataOnly="0" labelOnly="1" outline="0" axis="axisRow" fieldPosition="0"/>
    </format>
    <format dxfId="27649">
      <pivotArea dataOnly="0" labelOnly="1" outline="0" axis="axisValues" fieldPosition="0"/>
    </format>
    <format dxfId="27648">
      <pivotArea type="all" dataOnly="0" outline="0" fieldPosition="0"/>
    </format>
    <format dxfId="27647">
      <pivotArea field="1" type="button" dataOnly="0" labelOnly="1" outline="0" axis="axisRow" fieldPosition="0"/>
    </format>
    <format dxfId="2764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EFFED0-872A-4107-ADF6-754B673FD1B5}" name="PivotTable7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B13:D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24" hier="-1"/>
  </pageFields>
  <dataFields count="1">
    <dataField name="Body " fld="2" baseField="1" baseItem="24"/>
  </dataFields>
  <formats count="16">
    <format dxfId="27677">
      <pivotArea field="1" type="button" dataOnly="0" labelOnly="1" outline="0" axis="axisRow" fieldPosition="0"/>
    </format>
    <format dxfId="27676">
      <pivotArea field="4" type="button" dataOnly="0" labelOnly="1" outline="0" axis="axisPage" fieldPosition="0"/>
    </format>
    <format dxfId="27675">
      <pivotArea field="3" type="button" dataOnly="0" labelOnly="1" outline="0" axis="axisPage" fieldPosition="2"/>
    </format>
    <format dxfId="27674">
      <pivotArea outline="0" collapsedLevelsAreSubtotals="1" fieldPosition="0"/>
    </format>
    <format dxfId="27673">
      <pivotArea dataOnly="0" labelOnly="1" outline="0" axis="axisValues" fieldPosition="0"/>
    </format>
    <format dxfId="27672">
      <pivotArea field="4" type="button" dataOnly="0" labelOnly="1" outline="0" axis="axisPage" fieldPosition="0"/>
    </format>
    <format dxfId="2767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670">
      <pivotArea field="3" type="button" dataOnly="0" labelOnly="1" outline="0" axis="axisPage" fieldPosition="2"/>
    </format>
    <format dxfId="2766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668">
      <pivotArea field="5" type="button" dataOnly="0" labelOnly="1" outline="0" axis="axisPage" fieldPosition="1"/>
    </format>
    <format dxfId="27667">
      <pivotArea type="all" dataOnly="0" outline="0" fieldPosition="0"/>
    </format>
    <format dxfId="27666">
      <pivotArea field="1" type="button" dataOnly="0" labelOnly="1" outline="0" axis="axisRow" fieldPosition="0"/>
    </format>
    <format dxfId="27665">
      <pivotArea dataOnly="0" labelOnly="1" outline="0" axis="axisValues" fieldPosition="0"/>
    </format>
    <format dxfId="27664">
      <pivotArea type="all" dataOnly="0" outline="0" fieldPosition="0"/>
    </format>
    <format dxfId="27663">
      <pivotArea field="1" type="button" dataOnly="0" labelOnly="1" outline="0" axis="axisRow" fieldPosition="0"/>
    </format>
    <format dxfId="2766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A1923-C89F-4F12-AE28-BF084D3F0588}" name="PivotTable6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P13:C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21" hier="-1"/>
  </pageFields>
  <dataFields count="1">
    <dataField name="Body " fld="2" baseField="1" baseItem="24"/>
  </dataFields>
  <formats count="16">
    <format dxfId="27693">
      <pivotArea field="1" type="button" dataOnly="0" labelOnly="1" outline="0" axis="axisRow" fieldPosition="0"/>
    </format>
    <format dxfId="27692">
      <pivotArea field="4" type="button" dataOnly="0" labelOnly="1" outline="0" axis="axisPage" fieldPosition="0"/>
    </format>
    <format dxfId="27691">
      <pivotArea field="3" type="button" dataOnly="0" labelOnly="1" outline="0" axis="axisPage" fieldPosition="2"/>
    </format>
    <format dxfId="27690">
      <pivotArea outline="0" collapsedLevelsAreSubtotals="1" fieldPosition="0"/>
    </format>
    <format dxfId="27689">
      <pivotArea dataOnly="0" labelOnly="1" outline="0" axis="axisValues" fieldPosition="0"/>
    </format>
    <format dxfId="27688">
      <pivotArea field="4" type="button" dataOnly="0" labelOnly="1" outline="0" axis="axisPage" fieldPosition="0"/>
    </format>
    <format dxfId="2768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686">
      <pivotArea field="3" type="button" dataOnly="0" labelOnly="1" outline="0" axis="axisPage" fieldPosition="2"/>
    </format>
    <format dxfId="2768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684">
      <pivotArea field="5" type="button" dataOnly="0" labelOnly="1" outline="0" axis="axisPage" fieldPosition="1"/>
    </format>
    <format dxfId="27683">
      <pivotArea type="all" dataOnly="0" outline="0" fieldPosition="0"/>
    </format>
    <format dxfId="27682">
      <pivotArea field="1" type="button" dataOnly="0" labelOnly="1" outline="0" axis="axisRow" fieldPosition="0"/>
    </format>
    <format dxfId="27681">
      <pivotArea dataOnly="0" labelOnly="1" outline="0" axis="axisValues" fieldPosition="0"/>
    </format>
    <format dxfId="27680">
      <pivotArea type="all" dataOnly="0" outline="0" fieldPosition="0"/>
    </format>
    <format dxfId="27679">
      <pivotArea field="1" type="button" dataOnly="0" labelOnly="1" outline="0" axis="axisRow" fieldPosition="0"/>
    </format>
    <format dxfId="2767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8C0D39-A14F-4955-B22F-972B9E6E7AD7}" name="PivotTable6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P13:A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8" hier="-1"/>
  </pageFields>
  <dataFields count="1">
    <dataField name="Body " fld="2" baseField="1" baseItem="24"/>
  </dataFields>
  <formats count="16">
    <format dxfId="27709">
      <pivotArea field="1" type="button" dataOnly="0" labelOnly="1" outline="0" axis="axisRow" fieldPosition="0"/>
    </format>
    <format dxfId="27708">
      <pivotArea field="4" type="button" dataOnly="0" labelOnly="1" outline="0" axis="axisPage" fieldPosition="0"/>
    </format>
    <format dxfId="27707">
      <pivotArea field="3" type="button" dataOnly="0" labelOnly="1" outline="0" axis="axisPage" fieldPosition="2"/>
    </format>
    <format dxfId="27706">
      <pivotArea outline="0" collapsedLevelsAreSubtotals="1" fieldPosition="0"/>
    </format>
    <format dxfId="27705">
      <pivotArea dataOnly="0" labelOnly="1" outline="0" axis="axisValues" fieldPosition="0"/>
    </format>
    <format dxfId="27704">
      <pivotArea field="4" type="button" dataOnly="0" labelOnly="1" outline="0" axis="axisPage" fieldPosition="0"/>
    </format>
    <format dxfId="2770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702">
      <pivotArea field="3" type="button" dataOnly="0" labelOnly="1" outline="0" axis="axisPage" fieldPosition="2"/>
    </format>
    <format dxfId="2770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700">
      <pivotArea field="5" type="button" dataOnly="0" labelOnly="1" outline="0" axis="axisPage" fieldPosition="1"/>
    </format>
    <format dxfId="27699">
      <pivotArea type="all" dataOnly="0" outline="0" fieldPosition="0"/>
    </format>
    <format dxfId="27698">
      <pivotArea field="1" type="button" dataOnly="0" labelOnly="1" outline="0" axis="axisRow" fieldPosition="0"/>
    </format>
    <format dxfId="27697">
      <pivotArea dataOnly="0" labelOnly="1" outline="0" axis="axisValues" fieldPosition="0"/>
    </format>
    <format dxfId="27696">
      <pivotArea type="all" dataOnly="0" outline="0" fieldPosition="0"/>
    </format>
    <format dxfId="27695">
      <pivotArea field="1" type="button" dataOnly="0" labelOnly="1" outline="0" axis="axisRow" fieldPosition="0"/>
    </format>
    <format dxfId="2769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E58985-B005-488D-A5FE-E03F6C147A75}" name="PivotTable9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N13:D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27" hier="-1"/>
  </pageFields>
  <dataFields count="1">
    <dataField name="Body " fld="2" baseField="1" baseItem="24"/>
  </dataFields>
  <formats count="16">
    <format dxfId="27725">
      <pivotArea field="1" type="button" dataOnly="0" labelOnly="1" outline="0" axis="axisRow" fieldPosition="0"/>
    </format>
    <format dxfId="27724">
      <pivotArea field="4" type="button" dataOnly="0" labelOnly="1" outline="0" axis="axisPage" fieldPosition="0"/>
    </format>
    <format dxfId="27723">
      <pivotArea field="3" type="button" dataOnly="0" labelOnly="1" outline="0" axis="axisPage" fieldPosition="2"/>
    </format>
    <format dxfId="27722">
      <pivotArea outline="0" collapsedLevelsAreSubtotals="1" fieldPosition="0"/>
    </format>
    <format dxfId="27721">
      <pivotArea dataOnly="0" labelOnly="1" outline="0" axis="axisValues" fieldPosition="0"/>
    </format>
    <format dxfId="27720">
      <pivotArea field="4" type="button" dataOnly="0" labelOnly="1" outline="0" axis="axisPage" fieldPosition="0"/>
    </format>
    <format dxfId="2771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718">
      <pivotArea field="3" type="button" dataOnly="0" labelOnly="1" outline="0" axis="axisPage" fieldPosition="2"/>
    </format>
    <format dxfId="2771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716">
      <pivotArea field="5" type="button" dataOnly="0" labelOnly="1" outline="0" axis="axisPage" fieldPosition="1"/>
    </format>
    <format dxfId="27715">
      <pivotArea type="all" dataOnly="0" outline="0" fieldPosition="0"/>
    </format>
    <format dxfId="27714">
      <pivotArea field="1" type="button" dataOnly="0" labelOnly="1" outline="0" axis="axisRow" fieldPosition="0"/>
    </format>
    <format dxfId="27713">
      <pivotArea dataOnly="0" labelOnly="1" outline="0" axis="axisValues" fieldPosition="0"/>
    </format>
    <format dxfId="27712">
      <pivotArea type="all" dataOnly="0" outline="0" fieldPosition="0"/>
    </format>
    <format dxfId="27711">
      <pivotArea field="1" type="button" dataOnly="0" labelOnly="1" outline="0" axis="axisRow" fieldPosition="0"/>
    </format>
    <format dxfId="2771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8E2E07-F821-4F3A-BD32-AE5E552D46B2}" name="PivotTable8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7:D18" firstHeaderRow="0" firstDataRow="1" firstDataCol="1" rowPageCount="2" colPageCount="1"/>
  <pivotFields count="8">
    <pivotField dataField="1"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axis="axisPage" showAll="0">
      <items count="41">
        <item h="1" x="9"/>
        <item m="1" x="11"/>
        <item m="1" x="25"/>
        <item m="1" x="18"/>
        <item m="1" x="16"/>
        <item m="1" x="29"/>
        <item m="1" x="33"/>
        <item m="1" x="19"/>
        <item m="1" x="21"/>
        <item m="1" x="35"/>
        <item m="1" x="36"/>
        <item m="1" x="30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x="8"/>
        <item h="1" m="1" x="32"/>
        <item x="4"/>
        <item h="1" m="1" x="14"/>
        <item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 defaultSubtotal="0"/>
    <pivotField showAll="0" defaultSubtotal="0"/>
  </pivotFields>
  <rowFields count="1">
    <field x="1"/>
  </rowFields>
  <rowItems count="11">
    <i>
      <x v="73"/>
    </i>
    <i>
      <x v="30"/>
    </i>
    <i>
      <x v="31"/>
    </i>
    <i>
      <x v="47"/>
    </i>
    <i>
      <x v="74"/>
    </i>
    <i>
      <x v="54"/>
    </i>
    <i>
      <x v="85"/>
    </i>
    <i>
      <x v="42"/>
    </i>
    <i>
      <x v="83"/>
    </i>
    <i>
      <x v="84"/>
    </i>
    <i>
      <x v="75"/>
    </i>
  </rowItems>
  <colFields count="1">
    <field x="-2"/>
  </colFields>
  <colItems count="2">
    <i>
      <x/>
    </i>
    <i i="1">
      <x v="1"/>
    </i>
  </colItems>
  <pageFields count="2">
    <pageField fld="4" item="34" hier="-1"/>
    <pageField fld="5" item="0" hier="-1"/>
  </pageFields>
  <dataFields count="2">
    <dataField name="Počet turnajů" fld="0" subtotal="count" baseField="0" baseItem="0"/>
    <dataField name="Body " fld="2" baseField="0" baseItem="0"/>
  </dataFields>
  <formats count="24">
    <format dxfId="27749">
      <pivotArea field="1" type="button" dataOnly="0" labelOnly="1" outline="0" axis="axisRow" fieldPosition="0"/>
    </format>
    <format dxfId="2774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7747">
      <pivotArea outline="0" collapsedLevelsAreSubtotals="1" fieldPosition="0"/>
    </format>
    <format dxfId="27746">
      <pivotArea field="1" type="button" dataOnly="0" labelOnly="1" outline="0" axis="axisRow" fieldPosition="0"/>
    </format>
    <format dxfId="2774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7744">
      <pivotArea field="1" type="button" dataOnly="0" labelOnly="1" outline="0" axis="axisRow" fieldPosition="0"/>
    </format>
    <format dxfId="2774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7742">
      <pivotArea field="4" type="button" dataOnly="0" labelOnly="1" outline="0" axis="axisPage" fieldPosition="0"/>
    </format>
    <format dxfId="27741">
      <pivotArea dataOnly="0" labelOnly="1" outline="0" fieldPosition="0">
        <references count="1">
          <reference field="4" count="1">
            <x v="5"/>
          </reference>
        </references>
      </pivotArea>
    </format>
    <format dxfId="27740">
      <pivotArea field="4" type="button" dataOnly="0" labelOnly="1" outline="0" axis="axisPage" fieldPosition="0"/>
    </format>
    <format dxfId="27739">
      <pivotArea field="4" type="button" dataOnly="0" labelOnly="1" outline="0" axis="axisPage" fieldPosition="0"/>
    </format>
    <format dxfId="27738">
      <pivotArea dataOnly="0" labelOnly="1" outline="0" fieldPosition="0">
        <references count="1">
          <reference field="4" count="1">
            <x v="1"/>
          </reference>
        </references>
      </pivotArea>
    </format>
    <format dxfId="27737">
      <pivotArea dataOnly="0" labelOnly="1" outline="0" fieldPosition="0">
        <references count="1">
          <reference field="4" count="1">
            <x v="1"/>
          </reference>
        </references>
      </pivotArea>
    </format>
    <format dxfId="27736">
      <pivotArea field="5" type="button" dataOnly="0" labelOnly="1" outline="0" axis="axisPage" fieldPosition="1"/>
    </format>
    <format dxfId="27735">
      <pivotArea type="all" dataOnly="0" outline="0" fieldPosition="0"/>
    </format>
    <format dxfId="27734">
      <pivotArea outline="0" collapsedLevelsAreSubtotals="1" fieldPosition="0"/>
    </format>
    <format dxfId="27733">
      <pivotArea field="1" type="button" dataOnly="0" labelOnly="1" outline="0" axis="axisRow" fieldPosition="0"/>
    </format>
    <format dxfId="27732">
      <pivotArea dataOnly="0" labelOnly="1" fieldPosition="0">
        <references count="1">
          <reference field="1" count="8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773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7730">
      <pivotArea type="all" dataOnly="0" outline="0" fieldPosition="0"/>
    </format>
    <format dxfId="27729">
      <pivotArea outline="0" collapsedLevelsAreSubtotals="1" fieldPosition="0"/>
    </format>
    <format dxfId="27728">
      <pivotArea field="1" type="button" dataOnly="0" labelOnly="1" outline="0" axis="axisRow" fieldPosition="0"/>
    </format>
    <format dxfId="27727">
      <pivotArea dataOnly="0" labelOnly="1" fieldPosition="0">
        <references count="1">
          <reference field="1" count="8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772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80C635-59CD-4F51-9344-673090485F57}" name="PivotTable11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H13:A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6" hier="-1"/>
  </pageFields>
  <dataFields count="1">
    <dataField name="Body " fld="2" baseField="1" baseItem="24"/>
  </dataFields>
  <formats count="13">
    <format dxfId="26845">
      <pivotArea field="1" type="button" dataOnly="0" labelOnly="1" outline="0" axis="axisRow" fieldPosition="0"/>
    </format>
    <format dxfId="26844">
      <pivotArea field="4" type="button" dataOnly="0" labelOnly="1" outline="0" axis="axisPage" fieldPosition="0"/>
    </format>
    <format dxfId="26843">
      <pivotArea field="3" type="button" dataOnly="0" labelOnly="1" outline="0" axis="axisPage" fieldPosition="2"/>
    </format>
    <format dxfId="26842">
      <pivotArea outline="0" collapsedLevelsAreSubtotals="1" fieldPosition="0"/>
    </format>
    <format dxfId="26841">
      <pivotArea dataOnly="0" labelOnly="1" outline="0" axis="axisValues" fieldPosition="0"/>
    </format>
    <format dxfId="26840">
      <pivotArea field="4" type="button" dataOnly="0" labelOnly="1" outline="0" axis="axisPage" fieldPosition="0"/>
    </format>
    <format dxfId="2683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838">
      <pivotArea field="3" type="button" dataOnly="0" labelOnly="1" outline="0" axis="axisPage" fieldPosition="2"/>
    </format>
    <format dxfId="2683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836">
      <pivotArea field="5" type="button" dataOnly="0" labelOnly="1" outline="0" axis="axisPage" fieldPosition="1"/>
    </format>
    <format dxfId="26835">
      <pivotArea type="all" dataOnly="0" outline="0" fieldPosition="0"/>
    </format>
    <format dxfId="26834">
      <pivotArea field="1" type="button" dataOnly="0" labelOnly="1" outline="0" axis="axisRow" fieldPosition="0"/>
    </format>
    <format dxfId="2683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164A8C-014D-4025-AD77-A1E419805403}" name="PivotTable12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B13:B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11" hier="-1"/>
  </pageFields>
  <dataFields count="1">
    <dataField name="Body " fld="2" baseField="1" baseItem="24"/>
  </dataFields>
  <formats count="13">
    <format dxfId="26858">
      <pivotArea field="1" type="button" dataOnly="0" labelOnly="1" outline="0" axis="axisRow" fieldPosition="0"/>
    </format>
    <format dxfId="26857">
      <pivotArea field="4" type="button" dataOnly="0" labelOnly="1" outline="0" axis="axisPage" fieldPosition="0"/>
    </format>
    <format dxfId="26856">
      <pivotArea field="3" type="button" dataOnly="0" labelOnly="1" outline="0" axis="axisPage" fieldPosition="2"/>
    </format>
    <format dxfId="26855">
      <pivotArea outline="0" collapsedLevelsAreSubtotals="1" fieldPosition="0"/>
    </format>
    <format dxfId="26854">
      <pivotArea dataOnly="0" labelOnly="1" outline="0" axis="axisValues" fieldPosition="0"/>
    </format>
    <format dxfId="26853">
      <pivotArea field="4" type="button" dataOnly="0" labelOnly="1" outline="0" axis="axisPage" fieldPosition="0"/>
    </format>
    <format dxfId="2685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851">
      <pivotArea field="3" type="button" dataOnly="0" labelOnly="1" outline="0" axis="axisPage" fieldPosition="2"/>
    </format>
    <format dxfId="2685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849">
      <pivotArea field="5" type="button" dataOnly="0" labelOnly="1" outline="0" axis="axisPage" fieldPosition="1"/>
    </format>
    <format dxfId="26848">
      <pivotArea type="all" dataOnly="0" outline="0" fieldPosition="0"/>
    </format>
    <format dxfId="26847">
      <pivotArea field="1" type="button" dataOnly="0" labelOnly="1" outline="0" axis="axisRow" fieldPosition="0"/>
    </format>
    <format dxfId="2684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00AF8D-B6C6-4046-A789-495551AE0B81}" name="PivotTable9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Z13:AA21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8">
    <i>
      <x v="85"/>
    </i>
    <i>
      <x v="73"/>
    </i>
    <i>
      <x v="83"/>
    </i>
    <i>
      <x v="84"/>
    </i>
    <i>
      <x v="42"/>
    </i>
    <i>
      <x v="74"/>
    </i>
    <i>
      <x v="31"/>
    </i>
    <i>
      <x v="47"/>
    </i>
  </rowItems>
  <colItems count="1">
    <i/>
  </colItems>
  <pageFields count="3">
    <pageField fld="4" item="34" hier="-1"/>
    <pageField fld="5" hier="-1"/>
    <pageField fld="3" item="4" hier="-1"/>
  </pageFields>
  <dataFields count="1">
    <dataField name="Body " fld="2" baseField="1" baseItem="24"/>
  </dataFields>
  <formats count="13">
    <format dxfId="26871">
      <pivotArea field="1" type="button" dataOnly="0" labelOnly="1" outline="0" axis="axisRow" fieldPosition="0"/>
    </format>
    <format dxfId="26870">
      <pivotArea field="4" type="button" dataOnly="0" labelOnly="1" outline="0" axis="axisPage" fieldPosition="0"/>
    </format>
    <format dxfId="26869">
      <pivotArea field="3" type="button" dataOnly="0" labelOnly="1" outline="0" axis="axisPage" fieldPosition="2"/>
    </format>
    <format dxfId="26868">
      <pivotArea outline="0" collapsedLevelsAreSubtotals="1" fieldPosition="0"/>
    </format>
    <format dxfId="26867">
      <pivotArea dataOnly="0" labelOnly="1" outline="0" axis="axisValues" fieldPosition="0"/>
    </format>
    <format dxfId="26866">
      <pivotArea field="4" type="button" dataOnly="0" labelOnly="1" outline="0" axis="axisPage" fieldPosition="0"/>
    </format>
    <format dxfId="2686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864">
      <pivotArea field="3" type="button" dataOnly="0" labelOnly="1" outline="0" axis="axisPage" fieldPosition="2"/>
    </format>
    <format dxfId="2686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862">
      <pivotArea field="5" type="button" dataOnly="0" labelOnly="1" outline="0" axis="axisPage" fieldPosition="1"/>
    </format>
    <format dxfId="26861">
      <pivotArea type="all" dataOnly="0" outline="0" fieldPosition="0"/>
    </format>
    <format dxfId="26860">
      <pivotArea field="1" type="button" dataOnly="0" labelOnly="1" outline="0" axis="axisRow" fieldPosition="0"/>
    </format>
    <format dxfId="2685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7561B3-AD7D-4D2A-8822-87D5382782B6}" name="PivotTable10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T13:C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22" hier="-1"/>
  </pageFields>
  <dataFields count="1">
    <dataField name="Body " fld="2" baseField="1" baseItem="24"/>
  </dataFields>
  <formats count="13">
    <format dxfId="26884">
      <pivotArea field="1" type="button" dataOnly="0" labelOnly="1" outline="0" axis="axisRow" fieldPosition="0"/>
    </format>
    <format dxfId="26883">
      <pivotArea field="4" type="button" dataOnly="0" labelOnly="1" outline="0" axis="axisPage" fieldPosition="0"/>
    </format>
    <format dxfId="26882">
      <pivotArea field="3" type="button" dataOnly="0" labelOnly="1" outline="0" axis="axisPage" fieldPosition="2"/>
    </format>
    <format dxfId="26881">
      <pivotArea outline="0" collapsedLevelsAreSubtotals="1" fieldPosition="0"/>
    </format>
    <format dxfId="26880">
      <pivotArea dataOnly="0" labelOnly="1" outline="0" axis="axisValues" fieldPosition="0"/>
    </format>
    <format dxfId="26879">
      <pivotArea field="4" type="button" dataOnly="0" labelOnly="1" outline="0" axis="axisPage" fieldPosition="0"/>
    </format>
    <format dxfId="2687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877">
      <pivotArea field="3" type="button" dataOnly="0" labelOnly="1" outline="0" axis="axisPage" fieldPosition="2"/>
    </format>
    <format dxfId="2687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875">
      <pivotArea field="5" type="button" dataOnly="0" labelOnly="1" outline="0" axis="axisPage" fieldPosition="1"/>
    </format>
    <format dxfId="26874">
      <pivotArea type="all" dataOnly="0" outline="0" fieldPosition="0"/>
    </format>
    <format dxfId="26873">
      <pivotArea field="1" type="button" dataOnly="0" labelOnly="1" outline="0" axis="axisRow" fieldPosition="0"/>
    </format>
    <format dxfId="2687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BF174-7A91-4607-A092-EE91A652D8FA}" name="PivotTable9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L13:A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7" hier="-1"/>
  </pageFields>
  <dataFields count="1">
    <dataField name="Body " fld="2" baseField="1" baseItem="24"/>
  </dataFields>
  <formats count="13">
    <format dxfId="26897">
      <pivotArea field="1" type="button" dataOnly="0" labelOnly="1" outline="0" axis="axisRow" fieldPosition="0"/>
    </format>
    <format dxfId="26896">
      <pivotArea field="4" type="button" dataOnly="0" labelOnly="1" outline="0" axis="axisPage" fieldPosition="0"/>
    </format>
    <format dxfId="26895">
      <pivotArea field="3" type="button" dataOnly="0" labelOnly="1" outline="0" axis="axisPage" fieldPosition="2"/>
    </format>
    <format dxfId="26894">
      <pivotArea outline="0" collapsedLevelsAreSubtotals="1" fieldPosition="0"/>
    </format>
    <format dxfId="26893">
      <pivotArea dataOnly="0" labelOnly="1" outline="0" axis="axisValues" fieldPosition="0"/>
    </format>
    <format dxfId="26892">
      <pivotArea field="4" type="button" dataOnly="0" labelOnly="1" outline="0" axis="axisPage" fieldPosition="0"/>
    </format>
    <format dxfId="2689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890">
      <pivotArea field="3" type="button" dataOnly="0" labelOnly="1" outline="0" axis="axisPage" fieldPosition="2"/>
    </format>
    <format dxfId="2688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888">
      <pivotArea field="5" type="button" dataOnly="0" labelOnly="1" outline="0" axis="axisPage" fieldPosition="1"/>
    </format>
    <format dxfId="26887">
      <pivotArea type="all" dataOnly="0" outline="0" fieldPosition="0"/>
    </format>
    <format dxfId="26886">
      <pivotArea field="1" type="button" dataOnly="0" labelOnly="1" outline="0" axis="axisRow" fieldPosition="0"/>
    </format>
    <format dxfId="2688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EED581-0C0E-4E19-B02D-86215CFBDCF5}" name="PivotTable11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J13:B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13" hier="-1"/>
  </pageFields>
  <dataFields count="1">
    <dataField name="Body " fld="2" baseField="1" baseItem="24"/>
  </dataFields>
  <formats count="13">
    <format dxfId="26910">
      <pivotArea field="1" type="button" dataOnly="0" labelOnly="1" outline="0" axis="axisRow" fieldPosition="0"/>
    </format>
    <format dxfId="26909">
      <pivotArea field="4" type="button" dataOnly="0" labelOnly="1" outline="0" axis="axisPage" fieldPosition="0"/>
    </format>
    <format dxfId="26908">
      <pivotArea field="3" type="button" dataOnly="0" labelOnly="1" outline="0" axis="axisPage" fieldPosition="2"/>
    </format>
    <format dxfId="26907">
      <pivotArea outline="0" collapsedLevelsAreSubtotals="1" fieldPosition="0"/>
    </format>
    <format dxfId="26906">
      <pivotArea dataOnly="0" labelOnly="1" outline="0" axis="axisValues" fieldPosition="0"/>
    </format>
    <format dxfId="26905">
      <pivotArea field="4" type="button" dataOnly="0" labelOnly="1" outline="0" axis="axisPage" fieldPosition="0"/>
    </format>
    <format dxfId="2690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903">
      <pivotArea field="3" type="button" dataOnly="0" labelOnly="1" outline="0" axis="axisPage" fieldPosition="2"/>
    </format>
    <format dxfId="2690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901">
      <pivotArea field="5" type="button" dataOnly="0" labelOnly="1" outline="0" axis="axisPage" fieldPosition="1"/>
    </format>
    <format dxfId="26900">
      <pivotArea type="all" dataOnly="0" outline="0" fieldPosition="0"/>
    </format>
    <format dxfId="26899">
      <pivotArea field="1" type="button" dataOnly="0" labelOnly="1" outline="0" axis="axisRow" fieldPosition="0"/>
    </format>
    <format dxfId="2689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F7B03B-3047-43E0-A54A-BEFE73E4A70B}" name="PivotTable10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F13:B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12" hier="-1"/>
  </pageFields>
  <dataFields count="1">
    <dataField name="Body " fld="2" baseField="1" baseItem="24"/>
  </dataFields>
  <formats count="13">
    <format dxfId="26923">
      <pivotArea field="1" type="button" dataOnly="0" labelOnly="1" outline="0" axis="axisRow" fieldPosition="0"/>
    </format>
    <format dxfId="26922">
      <pivotArea field="4" type="button" dataOnly="0" labelOnly="1" outline="0" axis="axisPage" fieldPosition="0"/>
    </format>
    <format dxfId="26921">
      <pivotArea field="3" type="button" dataOnly="0" labelOnly="1" outline="0" axis="axisPage" fieldPosition="2"/>
    </format>
    <format dxfId="26920">
      <pivotArea outline="0" collapsedLevelsAreSubtotals="1" fieldPosition="0"/>
    </format>
    <format dxfId="26919">
      <pivotArea dataOnly="0" labelOnly="1" outline="0" axis="axisValues" fieldPosition="0"/>
    </format>
    <format dxfId="26918">
      <pivotArea field="4" type="button" dataOnly="0" labelOnly="1" outline="0" axis="axisPage" fieldPosition="0"/>
    </format>
    <format dxfId="2691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916">
      <pivotArea field="3" type="button" dataOnly="0" labelOnly="1" outline="0" axis="axisPage" fieldPosition="2"/>
    </format>
    <format dxfId="2691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914">
      <pivotArea field="5" type="button" dataOnly="0" labelOnly="1" outline="0" axis="axisPage" fieldPosition="1"/>
    </format>
    <format dxfId="26913">
      <pivotArea type="all" dataOnly="0" outline="0" fieldPosition="0"/>
    </format>
    <format dxfId="26912">
      <pivotArea field="1" type="button" dataOnly="0" labelOnly="1" outline="0" axis="axisRow" fieldPosition="0"/>
    </format>
    <format dxfId="2691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309B32-ACEC-4AD6-879F-CE6568A18EA7}" name="PivotTable11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N13:D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27" hier="-1"/>
  </pageFields>
  <dataFields count="1">
    <dataField name="Body " fld="2" baseField="1" baseItem="24"/>
  </dataFields>
  <formats count="13">
    <format dxfId="26936">
      <pivotArea field="1" type="button" dataOnly="0" labelOnly="1" outline="0" axis="axisRow" fieldPosition="0"/>
    </format>
    <format dxfId="26935">
      <pivotArea field="4" type="button" dataOnly="0" labelOnly="1" outline="0" axis="axisPage" fieldPosition="0"/>
    </format>
    <format dxfId="26934">
      <pivotArea field="3" type="button" dataOnly="0" labelOnly="1" outline="0" axis="axisPage" fieldPosition="2"/>
    </format>
    <format dxfId="26933">
      <pivotArea outline="0" collapsedLevelsAreSubtotals="1" fieldPosition="0"/>
    </format>
    <format dxfId="26932">
      <pivotArea dataOnly="0" labelOnly="1" outline="0" axis="axisValues" fieldPosition="0"/>
    </format>
    <format dxfId="26931">
      <pivotArea field="4" type="button" dataOnly="0" labelOnly="1" outline="0" axis="axisPage" fieldPosition="0"/>
    </format>
    <format dxfId="2693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929">
      <pivotArea field="3" type="button" dataOnly="0" labelOnly="1" outline="0" axis="axisPage" fieldPosition="2"/>
    </format>
    <format dxfId="2692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927">
      <pivotArea field="5" type="button" dataOnly="0" labelOnly="1" outline="0" axis="axisPage" fieldPosition="1"/>
    </format>
    <format dxfId="26926">
      <pivotArea type="all" dataOnly="0" outline="0" fieldPosition="0"/>
    </format>
    <format dxfId="26925">
      <pivotArea field="1" type="button" dataOnly="0" labelOnly="1" outline="0" axis="axisRow" fieldPosition="0"/>
    </format>
    <format dxfId="2692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C8F5AE-390C-403C-8106-7D6B50CB01A1}" name="PivotTable9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N13:B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14" hier="-1"/>
  </pageFields>
  <dataFields count="1">
    <dataField name="Body " fld="2" baseField="1" baseItem="24"/>
  </dataFields>
  <formats count="13">
    <format dxfId="26949">
      <pivotArea field="1" type="button" dataOnly="0" labelOnly="1" outline="0" axis="axisRow" fieldPosition="0"/>
    </format>
    <format dxfId="26948">
      <pivotArea field="4" type="button" dataOnly="0" labelOnly="1" outline="0" axis="axisPage" fieldPosition="0"/>
    </format>
    <format dxfId="26947">
      <pivotArea field="3" type="button" dataOnly="0" labelOnly="1" outline="0" axis="axisPage" fieldPosition="2"/>
    </format>
    <format dxfId="26946">
      <pivotArea outline="0" collapsedLevelsAreSubtotals="1" fieldPosition="0"/>
    </format>
    <format dxfId="26945">
      <pivotArea dataOnly="0" labelOnly="1" outline="0" axis="axisValues" fieldPosition="0"/>
    </format>
    <format dxfId="26944">
      <pivotArea field="4" type="button" dataOnly="0" labelOnly="1" outline="0" axis="axisPage" fieldPosition="0"/>
    </format>
    <format dxfId="2694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942">
      <pivotArea field="3" type="button" dataOnly="0" labelOnly="1" outline="0" axis="axisPage" fieldPosition="2"/>
    </format>
    <format dxfId="2694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940">
      <pivotArea field="5" type="button" dataOnly="0" labelOnly="1" outline="0" axis="axisPage" fieldPosition="1"/>
    </format>
    <format dxfId="26939">
      <pivotArea type="all" dataOnly="0" outline="0" fieldPosition="0"/>
    </format>
    <format dxfId="26938">
      <pivotArea field="1" type="button" dataOnly="0" labelOnly="1" outline="0" axis="axisRow" fieldPosition="0"/>
    </format>
    <format dxfId="2693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CBB89A-F4B0-4650-95FC-1F7A01F16F7B}" name="PivotTable10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Z13:C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17" hier="-1"/>
  </pageFields>
  <dataFields count="1">
    <dataField name="Body " fld="2" baseField="1" baseItem="24"/>
  </dataFields>
  <formats count="13">
    <format dxfId="26962">
      <pivotArea field="1" type="button" dataOnly="0" labelOnly="1" outline="0" axis="axisRow" fieldPosition="0"/>
    </format>
    <format dxfId="26961">
      <pivotArea field="4" type="button" dataOnly="0" labelOnly="1" outline="0" axis="axisPage" fieldPosition="0"/>
    </format>
    <format dxfId="26960">
      <pivotArea field="3" type="button" dataOnly="0" labelOnly="1" outline="0" axis="axisPage" fieldPosition="2"/>
    </format>
    <format dxfId="26959">
      <pivotArea outline="0" collapsedLevelsAreSubtotals="1" fieldPosition="0"/>
    </format>
    <format dxfId="26958">
      <pivotArea dataOnly="0" labelOnly="1" outline="0" axis="axisValues" fieldPosition="0"/>
    </format>
    <format dxfId="26957">
      <pivotArea field="4" type="button" dataOnly="0" labelOnly="1" outline="0" axis="axisPage" fieldPosition="0"/>
    </format>
    <format dxfId="2695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955">
      <pivotArea field="3" type="button" dataOnly="0" labelOnly="1" outline="0" axis="axisPage" fieldPosition="2"/>
    </format>
    <format dxfId="2695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953">
      <pivotArea field="5" type="button" dataOnly="0" labelOnly="1" outline="0" axis="axisPage" fieldPosition="1"/>
    </format>
    <format dxfId="26952">
      <pivotArea type="all" dataOnly="0" outline="0" fieldPosition="0"/>
    </format>
    <format dxfId="26951">
      <pivotArea field="1" type="button" dataOnly="0" labelOnly="1" outline="0" axis="axisRow" fieldPosition="0"/>
    </format>
    <format dxfId="2695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DD4C64-40DF-4C2D-9C18-F3345783CD39}" name="PivotTable10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H13:C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19" hier="-1"/>
  </pageFields>
  <dataFields count="1">
    <dataField name="Body " fld="2" baseField="1" baseItem="24"/>
  </dataFields>
  <formats count="13">
    <format dxfId="26975">
      <pivotArea field="1" type="button" dataOnly="0" labelOnly="1" outline="0" axis="axisRow" fieldPosition="0"/>
    </format>
    <format dxfId="26974">
      <pivotArea field="4" type="button" dataOnly="0" labelOnly="1" outline="0" axis="axisPage" fieldPosition="0"/>
    </format>
    <format dxfId="26973">
      <pivotArea field="3" type="button" dataOnly="0" labelOnly="1" outline="0" axis="axisPage" fieldPosition="2"/>
    </format>
    <format dxfId="26972">
      <pivotArea outline="0" collapsedLevelsAreSubtotals="1" fieldPosition="0"/>
    </format>
    <format dxfId="26971">
      <pivotArea dataOnly="0" labelOnly="1" outline="0" axis="axisValues" fieldPosition="0"/>
    </format>
    <format dxfId="26970">
      <pivotArea field="4" type="button" dataOnly="0" labelOnly="1" outline="0" axis="axisPage" fieldPosition="0"/>
    </format>
    <format dxfId="2696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968">
      <pivotArea field="3" type="button" dataOnly="0" labelOnly="1" outline="0" axis="axisPage" fieldPosition="2"/>
    </format>
    <format dxfId="2696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966">
      <pivotArea field="5" type="button" dataOnly="0" labelOnly="1" outline="0" axis="axisPage" fieldPosition="1"/>
    </format>
    <format dxfId="26965">
      <pivotArea type="all" dataOnly="0" outline="0" fieldPosition="0"/>
    </format>
    <format dxfId="26964">
      <pivotArea field="1" type="button" dataOnly="0" labelOnly="1" outline="0" axis="axisRow" fieldPosition="0"/>
    </format>
    <format dxfId="2696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AB367E-D856-4FBC-B7A1-C5C089E2A875}" name="PivotTable12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T13:A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9" hier="-1"/>
  </pageFields>
  <dataFields count="1">
    <dataField name="Body " fld="2" baseField="1" baseItem="24"/>
  </dataFields>
  <formats count="13">
    <format dxfId="26988">
      <pivotArea field="1" type="button" dataOnly="0" labelOnly="1" outline="0" axis="axisRow" fieldPosition="0"/>
    </format>
    <format dxfId="26987">
      <pivotArea field="4" type="button" dataOnly="0" labelOnly="1" outline="0" axis="axisPage" fieldPosition="0"/>
    </format>
    <format dxfId="26986">
      <pivotArea field="3" type="button" dataOnly="0" labelOnly="1" outline="0" axis="axisPage" fieldPosition="2"/>
    </format>
    <format dxfId="26985">
      <pivotArea outline="0" collapsedLevelsAreSubtotals="1" fieldPosition="0"/>
    </format>
    <format dxfId="26984">
      <pivotArea dataOnly="0" labelOnly="1" outline="0" axis="axisValues" fieldPosition="0"/>
    </format>
    <format dxfId="26983">
      <pivotArea field="4" type="button" dataOnly="0" labelOnly="1" outline="0" axis="axisPage" fieldPosition="0"/>
    </format>
    <format dxfId="2698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981">
      <pivotArea field="3" type="button" dataOnly="0" labelOnly="1" outline="0" axis="axisPage" fieldPosition="2"/>
    </format>
    <format dxfId="2698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979">
      <pivotArea field="5" type="button" dataOnly="0" labelOnly="1" outline="0" axis="axisPage" fieldPosition="1"/>
    </format>
    <format dxfId="26978">
      <pivotArea type="all" dataOnly="0" outline="0" fieldPosition="0"/>
    </format>
    <format dxfId="26977">
      <pivotArea field="1" type="button" dataOnly="0" labelOnly="1" outline="0" axis="axisRow" fieldPosition="0"/>
    </format>
    <format dxfId="2697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BAE0FA-C967-4FDD-A719-0E62DE1682F6}" name="PivotTable11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J13:D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26" hier="-1"/>
  </pageFields>
  <dataFields count="1">
    <dataField name="Body " fld="2" baseField="1" baseItem="24"/>
  </dataFields>
  <formats count="13">
    <format dxfId="27001">
      <pivotArea field="1" type="button" dataOnly="0" labelOnly="1" outline="0" axis="axisRow" fieldPosition="0"/>
    </format>
    <format dxfId="27000">
      <pivotArea field="4" type="button" dataOnly="0" labelOnly="1" outline="0" axis="axisPage" fieldPosition="0"/>
    </format>
    <format dxfId="26999">
      <pivotArea field="3" type="button" dataOnly="0" labelOnly="1" outline="0" axis="axisPage" fieldPosition="2"/>
    </format>
    <format dxfId="26998">
      <pivotArea outline="0" collapsedLevelsAreSubtotals="1" fieldPosition="0"/>
    </format>
    <format dxfId="26997">
      <pivotArea dataOnly="0" labelOnly="1" outline="0" axis="axisValues" fieldPosition="0"/>
    </format>
    <format dxfId="26996">
      <pivotArea field="4" type="button" dataOnly="0" labelOnly="1" outline="0" axis="axisPage" fieldPosition="0"/>
    </format>
    <format dxfId="2699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994">
      <pivotArea field="3" type="button" dataOnly="0" labelOnly="1" outline="0" axis="axisPage" fieldPosition="2"/>
    </format>
    <format dxfId="2699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992">
      <pivotArea field="5" type="button" dataOnly="0" labelOnly="1" outline="0" axis="axisPage" fieldPosition="1"/>
    </format>
    <format dxfId="26991">
      <pivotArea type="all" dataOnly="0" outline="0" fieldPosition="0"/>
    </format>
    <format dxfId="26990">
      <pivotArea field="1" type="button" dataOnly="0" labelOnly="1" outline="0" axis="axisRow" fieldPosition="0"/>
    </format>
    <format dxfId="2698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2386B-0A7E-4D62-A5E5-E86D87ACD470}" name="PivotTable10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P13:A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8" hier="-1"/>
  </pageFields>
  <dataFields count="1">
    <dataField name="Body " fld="2" baseField="1" baseItem="24"/>
  </dataFields>
  <formats count="13">
    <format dxfId="27014">
      <pivotArea field="1" type="button" dataOnly="0" labelOnly="1" outline="0" axis="axisRow" fieldPosition="0"/>
    </format>
    <format dxfId="27013">
      <pivotArea field="4" type="button" dataOnly="0" labelOnly="1" outline="0" axis="axisPage" fieldPosition="0"/>
    </format>
    <format dxfId="27012">
      <pivotArea field="3" type="button" dataOnly="0" labelOnly="1" outline="0" axis="axisPage" fieldPosition="2"/>
    </format>
    <format dxfId="27011">
      <pivotArea outline="0" collapsedLevelsAreSubtotals="1" fieldPosition="0"/>
    </format>
    <format dxfId="27010">
      <pivotArea dataOnly="0" labelOnly="1" outline="0" axis="axisValues" fieldPosition="0"/>
    </format>
    <format dxfId="27009">
      <pivotArea field="4" type="button" dataOnly="0" labelOnly="1" outline="0" axis="axisPage" fieldPosition="0"/>
    </format>
    <format dxfId="2700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007">
      <pivotArea field="3" type="button" dataOnly="0" labelOnly="1" outline="0" axis="axisPage" fieldPosition="2"/>
    </format>
    <format dxfId="2700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005">
      <pivotArea field="5" type="button" dataOnly="0" labelOnly="1" outline="0" axis="axisPage" fieldPosition="1"/>
    </format>
    <format dxfId="27004">
      <pivotArea type="all" dataOnly="0" outline="0" fieldPosition="0"/>
    </format>
    <format dxfId="27003">
      <pivotArea field="1" type="button" dataOnly="0" labelOnly="1" outline="0" axis="axisRow" fieldPosition="0"/>
    </format>
    <format dxfId="2700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4D8CD0-8568-4B53-BA12-EAD905CF4377}" name="PivotTable9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V13:B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16" hier="-1"/>
  </pageFields>
  <dataFields count="1">
    <dataField name="Body " fld="2" baseField="1" baseItem="24"/>
  </dataFields>
  <formats count="13">
    <format dxfId="27027">
      <pivotArea field="1" type="button" dataOnly="0" labelOnly="1" outline="0" axis="axisRow" fieldPosition="0"/>
    </format>
    <format dxfId="27026">
      <pivotArea field="4" type="button" dataOnly="0" labelOnly="1" outline="0" axis="axisPage" fieldPosition="0"/>
    </format>
    <format dxfId="27025">
      <pivotArea field="3" type="button" dataOnly="0" labelOnly="1" outline="0" axis="axisPage" fieldPosition="2"/>
    </format>
    <format dxfId="27024">
      <pivotArea outline="0" collapsedLevelsAreSubtotals="1" fieldPosition="0"/>
    </format>
    <format dxfId="27023">
      <pivotArea dataOnly="0" labelOnly="1" outline="0" axis="axisValues" fieldPosition="0"/>
    </format>
    <format dxfId="27022">
      <pivotArea field="4" type="button" dataOnly="0" labelOnly="1" outline="0" axis="axisPage" fieldPosition="0"/>
    </format>
    <format dxfId="2702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020">
      <pivotArea field="3" type="button" dataOnly="0" labelOnly="1" outline="0" axis="axisPage" fieldPosition="2"/>
    </format>
    <format dxfId="2701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018">
      <pivotArea field="5" type="button" dataOnly="0" labelOnly="1" outline="0" axis="axisPage" fieldPosition="1"/>
    </format>
    <format dxfId="27017">
      <pivotArea type="all" dataOnly="0" outline="0" fieldPosition="0"/>
    </format>
    <format dxfId="27016">
      <pivotArea field="1" type="button" dataOnly="0" labelOnly="1" outline="0" axis="axisRow" fieldPosition="0"/>
    </format>
    <format dxfId="2701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82ECD6-FEDB-449E-9F29-003A819E11FF}" name="PivotTable10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R13:B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15" hier="-1"/>
  </pageFields>
  <dataFields count="1">
    <dataField name="Body " fld="2" baseField="1" baseItem="24"/>
  </dataFields>
  <formats count="13">
    <format dxfId="27040">
      <pivotArea field="1" type="button" dataOnly="0" labelOnly="1" outline="0" axis="axisRow" fieldPosition="0"/>
    </format>
    <format dxfId="27039">
      <pivotArea field="4" type="button" dataOnly="0" labelOnly="1" outline="0" axis="axisPage" fieldPosition="0"/>
    </format>
    <format dxfId="27038">
      <pivotArea field="3" type="button" dataOnly="0" labelOnly="1" outline="0" axis="axisPage" fieldPosition="2"/>
    </format>
    <format dxfId="27037">
      <pivotArea outline="0" collapsedLevelsAreSubtotals="1" fieldPosition="0"/>
    </format>
    <format dxfId="27036">
      <pivotArea dataOnly="0" labelOnly="1" outline="0" axis="axisValues" fieldPosition="0"/>
    </format>
    <format dxfId="27035">
      <pivotArea field="4" type="button" dataOnly="0" labelOnly="1" outline="0" axis="axisPage" fieldPosition="0"/>
    </format>
    <format dxfId="2703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033">
      <pivotArea field="3" type="button" dataOnly="0" labelOnly="1" outline="0" axis="axisPage" fieldPosition="2"/>
    </format>
    <format dxfId="2703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031">
      <pivotArea field="5" type="button" dataOnly="0" labelOnly="1" outline="0" axis="axisPage" fieldPosition="1"/>
    </format>
    <format dxfId="27030">
      <pivotArea type="all" dataOnly="0" outline="0" fieldPosition="0"/>
    </format>
    <format dxfId="27029">
      <pivotArea field="1" type="button" dataOnly="0" labelOnly="1" outline="0" axis="axisRow" fieldPosition="0"/>
    </format>
    <format dxfId="2702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9EB7F4-3951-4EB8-91AB-CB95110B0695}" name="PivotTable10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F13:D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n="de"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25" hier="-1"/>
  </pageFields>
  <dataFields count="1">
    <dataField name="Body " fld="2" baseField="1" baseItem="24"/>
  </dataFields>
  <formats count="13">
    <format dxfId="27053">
      <pivotArea field="1" type="button" dataOnly="0" labelOnly="1" outline="0" axis="axisRow" fieldPosition="0"/>
    </format>
    <format dxfId="27052">
      <pivotArea field="4" type="button" dataOnly="0" labelOnly="1" outline="0" axis="axisPage" fieldPosition="0"/>
    </format>
    <format dxfId="27051">
      <pivotArea field="3" type="button" dataOnly="0" labelOnly="1" outline="0" axis="axisPage" fieldPosition="2"/>
    </format>
    <format dxfId="27050">
      <pivotArea outline="0" collapsedLevelsAreSubtotals="1" fieldPosition="0"/>
    </format>
    <format dxfId="27049">
      <pivotArea dataOnly="0" labelOnly="1" outline="0" axis="axisValues" fieldPosition="0"/>
    </format>
    <format dxfId="27048">
      <pivotArea field="4" type="button" dataOnly="0" labelOnly="1" outline="0" axis="axisPage" fieldPosition="0"/>
    </format>
    <format dxfId="2704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046">
      <pivotArea field="3" type="button" dataOnly="0" labelOnly="1" outline="0" axis="axisPage" fieldPosition="2"/>
    </format>
    <format dxfId="2704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044">
      <pivotArea field="5" type="button" dataOnly="0" labelOnly="1" outline="0" axis="axisPage" fieldPosition="1"/>
    </format>
    <format dxfId="27043">
      <pivotArea type="all" dataOnly="0" outline="0" fieldPosition="0"/>
    </format>
    <format dxfId="27042">
      <pivotArea field="1" type="button" dataOnly="0" labelOnly="1" outline="0" axis="axisRow" fieldPosition="0"/>
    </format>
    <format dxfId="2704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47E3C2-99EA-4F75-B62A-5B77E4C141E2}" name="PivotTable12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X13:C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23" hier="-1"/>
  </pageFields>
  <dataFields count="1">
    <dataField name="Body " fld="2" baseField="1" baseItem="24"/>
  </dataFields>
  <formats count="13">
    <format dxfId="27066">
      <pivotArea field="1" type="button" dataOnly="0" labelOnly="1" outline="0" axis="axisRow" fieldPosition="0"/>
    </format>
    <format dxfId="27065">
      <pivotArea field="4" type="button" dataOnly="0" labelOnly="1" outline="0" axis="axisPage" fieldPosition="0"/>
    </format>
    <format dxfId="27064">
      <pivotArea field="3" type="button" dataOnly="0" labelOnly="1" outline="0" axis="axisPage" fieldPosition="2"/>
    </format>
    <format dxfId="27063">
      <pivotArea outline="0" collapsedLevelsAreSubtotals="1" fieldPosition="0"/>
    </format>
    <format dxfId="27062">
      <pivotArea dataOnly="0" labelOnly="1" outline="0" axis="axisValues" fieldPosition="0"/>
    </format>
    <format dxfId="27061">
      <pivotArea field="4" type="button" dataOnly="0" labelOnly="1" outline="0" axis="axisPage" fieldPosition="0"/>
    </format>
    <format dxfId="2706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059">
      <pivotArea field="3" type="button" dataOnly="0" labelOnly="1" outline="0" axis="axisPage" fieldPosition="2"/>
    </format>
    <format dxfId="2705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057">
      <pivotArea field="5" type="button" dataOnly="0" labelOnly="1" outline="0" axis="axisPage" fieldPosition="1"/>
    </format>
    <format dxfId="27056">
      <pivotArea type="all" dataOnly="0" outline="0" fieldPosition="0"/>
    </format>
    <format dxfId="27055">
      <pivotArea field="1" type="button" dataOnly="0" labelOnly="1" outline="0" axis="axisRow" fieldPosition="0"/>
    </format>
    <format dxfId="2705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0B0F3-356D-44D9-A727-36270DFCFBFE}" name="PivotTable11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L13:C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20" hier="-1"/>
  </pageFields>
  <dataFields count="1">
    <dataField name="Body " fld="2" baseField="1" baseItem="24"/>
  </dataFields>
  <formats count="13">
    <format dxfId="27079">
      <pivotArea field="1" type="button" dataOnly="0" labelOnly="1" outline="0" axis="axisRow" fieldPosition="0"/>
    </format>
    <format dxfId="27078">
      <pivotArea field="4" type="button" dataOnly="0" labelOnly="1" outline="0" axis="axisPage" fieldPosition="0"/>
    </format>
    <format dxfId="27077">
      <pivotArea field="3" type="button" dataOnly="0" labelOnly="1" outline="0" axis="axisPage" fieldPosition="2"/>
    </format>
    <format dxfId="27076">
      <pivotArea outline="0" collapsedLevelsAreSubtotals="1" fieldPosition="0"/>
    </format>
    <format dxfId="27075">
      <pivotArea dataOnly="0" labelOnly="1" outline="0" axis="axisValues" fieldPosition="0"/>
    </format>
    <format dxfId="27074">
      <pivotArea field="4" type="button" dataOnly="0" labelOnly="1" outline="0" axis="axisPage" fieldPosition="0"/>
    </format>
    <format dxfId="2707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072">
      <pivotArea field="3" type="button" dataOnly="0" labelOnly="1" outline="0" axis="axisPage" fieldPosition="2"/>
    </format>
    <format dxfId="2707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070">
      <pivotArea field="5" type="button" dataOnly="0" labelOnly="1" outline="0" axis="axisPage" fieldPosition="1"/>
    </format>
    <format dxfId="27069">
      <pivotArea type="all" dataOnly="0" outline="0" fieldPosition="0"/>
    </format>
    <format dxfId="27068">
      <pivotArea field="1" type="button" dataOnly="0" labelOnly="1" outline="0" axis="axisRow" fieldPosition="0"/>
    </format>
    <format dxfId="2706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FCF9FC-EC6E-4DC4-BA7D-9078F91231F2}" name="PivotTable12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N13:O18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h="1" x="9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n="Dobrý den,_x000a__x000a_TAJFUN" x="8"/>
        <item h="1" m="1" x="32"/>
        <item x="4"/>
        <item h="1" m="1" x="14"/>
        <item x="6"/>
        <item h="1"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5">
    <i>
      <x v="30"/>
    </i>
    <i>
      <x v="54"/>
    </i>
    <i>
      <x v="31"/>
    </i>
    <i>
      <x v="47"/>
    </i>
    <i>
      <x v="42"/>
    </i>
  </rowItems>
  <colItems count="1">
    <i/>
  </colItems>
  <pageFields count="3">
    <pageField fld="4" item="34" hier="-1"/>
    <pageField fld="5" hier="-1"/>
    <pageField fld="3" item="1" hier="-1"/>
  </pageFields>
  <dataFields count="1">
    <dataField name="Body " fld="2" baseField="1" baseItem="24"/>
  </dataFields>
  <formats count="14">
    <format dxfId="27093">
      <pivotArea field="1" type="button" dataOnly="0" labelOnly="1" outline="0" axis="axisRow" fieldPosition="0"/>
    </format>
    <format dxfId="27092">
      <pivotArea field="4" type="button" dataOnly="0" labelOnly="1" outline="0" axis="axisPage" fieldPosition="0"/>
    </format>
    <format dxfId="27091">
      <pivotArea field="3" type="button" dataOnly="0" labelOnly="1" outline="0" axis="axisPage" fieldPosition="2"/>
    </format>
    <format dxfId="27090">
      <pivotArea outline="0" collapsedLevelsAreSubtotals="1" fieldPosition="0"/>
    </format>
    <format dxfId="27089">
      <pivotArea dataOnly="0" labelOnly="1" outline="0" axis="axisValues" fieldPosition="0"/>
    </format>
    <format dxfId="27088">
      <pivotArea field="4" type="button" dataOnly="0" labelOnly="1" outline="0" axis="axisPage" fieldPosition="0"/>
    </format>
    <format dxfId="2708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086">
      <pivotArea field="3" type="button" dataOnly="0" labelOnly="1" outline="0" axis="axisPage" fieldPosition="2"/>
    </format>
    <format dxfId="2708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084">
      <pivotArea field="5" type="button" dataOnly="0" labelOnly="1" outline="0" axis="axisPage" fieldPosition="1"/>
    </format>
    <format dxfId="27083">
      <pivotArea type="all" dataOnly="0" outline="0" fieldPosition="0"/>
    </format>
    <format dxfId="27082">
      <pivotArea outline="0" collapsedLevelsAreSubtotals="1" fieldPosition="0"/>
    </format>
    <format dxfId="27081">
      <pivotArea field="1" type="button" dataOnly="0" labelOnly="1" outline="0" axis="axisRow" fieldPosition="0"/>
    </format>
    <format dxfId="2708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DC6A00-43D7-48BD-B35B-6AE01BBB4BE0}" name="PivotTable10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R13: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2" hier="-1"/>
  </pageFields>
  <dataFields count="1">
    <dataField name="Body " fld="2" baseField="1" baseItem="24"/>
  </dataFields>
  <formats count="13">
    <format dxfId="27106">
      <pivotArea field="1" type="button" dataOnly="0" labelOnly="1" outline="0" axis="axisRow" fieldPosition="0"/>
    </format>
    <format dxfId="27105">
      <pivotArea field="4" type="button" dataOnly="0" labelOnly="1" outline="0" axis="axisPage" fieldPosition="0"/>
    </format>
    <format dxfId="27104">
      <pivotArea field="3" type="button" dataOnly="0" labelOnly="1" outline="0" axis="axisPage" fieldPosition="2"/>
    </format>
    <format dxfId="27103">
      <pivotArea outline="0" collapsedLevelsAreSubtotals="1" fieldPosition="0"/>
    </format>
    <format dxfId="27102">
      <pivotArea dataOnly="0" labelOnly="1" outline="0" axis="axisValues" fieldPosition="0"/>
    </format>
    <format dxfId="27101">
      <pivotArea field="4" type="button" dataOnly="0" labelOnly="1" outline="0" axis="axisPage" fieldPosition="0"/>
    </format>
    <format dxfId="2710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099">
      <pivotArea field="3" type="button" dataOnly="0" labelOnly="1" outline="0" axis="axisPage" fieldPosition="2"/>
    </format>
    <format dxfId="2709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097">
      <pivotArea field="5" type="button" dataOnly="0" labelOnly="1" outline="0" axis="axisPage" fieldPosition="1"/>
    </format>
    <format dxfId="27096">
      <pivotArea type="all" dataOnly="0" outline="0" fieldPosition="0"/>
    </format>
    <format dxfId="27095">
      <pivotArea field="1" type="button" dataOnly="0" labelOnly="1" outline="0" axis="axisRow" fieldPosition="0"/>
    </format>
    <format dxfId="2709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0AB91B-527A-448C-BE11-E0729B45D752}" name="PivotTable11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V13:D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30" hier="-1"/>
  </pageFields>
  <dataFields count="1">
    <dataField name="Body " fld="2" baseField="1" baseItem="24"/>
  </dataFields>
  <formats count="13">
    <format dxfId="27119">
      <pivotArea field="1" type="button" dataOnly="0" labelOnly="1" outline="0" axis="axisRow" fieldPosition="0"/>
    </format>
    <format dxfId="27118">
      <pivotArea field="4" type="button" dataOnly="0" labelOnly="1" outline="0" axis="axisPage" fieldPosition="0"/>
    </format>
    <format dxfId="27117">
      <pivotArea field="3" type="button" dataOnly="0" labelOnly="1" outline="0" axis="axisPage" fieldPosition="2"/>
    </format>
    <format dxfId="27116">
      <pivotArea outline="0" collapsedLevelsAreSubtotals="1" fieldPosition="0"/>
    </format>
    <format dxfId="27115">
      <pivotArea dataOnly="0" labelOnly="1" outline="0" axis="axisValues" fieldPosition="0"/>
    </format>
    <format dxfId="27114">
      <pivotArea field="4" type="button" dataOnly="0" labelOnly="1" outline="0" axis="axisPage" fieldPosition="0"/>
    </format>
    <format dxfId="2711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112">
      <pivotArea field="3" type="button" dataOnly="0" labelOnly="1" outline="0" axis="axisPage" fieldPosition="2"/>
    </format>
    <format dxfId="2711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110">
      <pivotArea field="5" type="button" dataOnly="0" labelOnly="1" outline="0" axis="axisPage" fieldPosition="1"/>
    </format>
    <format dxfId="27109">
      <pivotArea type="all" dataOnly="0" outline="0" fieldPosition="0"/>
    </format>
    <format dxfId="27108">
      <pivotArea field="1" type="button" dataOnly="0" labelOnly="1" outline="0" axis="axisRow" fieldPosition="0"/>
    </format>
    <format dxfId="2710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5EEBD5-8275-4182-A34B-04EB0D3CF6FF}" name="PivotTable10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R13:D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28" hier="-1"/>
  </pageFields>
  <dataFields count="1">
    <dataField name="Body " fld="2" baseField="1" baseItem="24"/>
  </dataFields>
  <formats count="13">
    <format dxfId="27132">
      <pivotArea field="1" type="button" dataOnly="0" labelOnly="1" outline="0" axis="axisRow" fieldPosition="0"/>
    </format>
    <format dxfId="27131">
      <pivotArea field="4" type="button" dataOnly="0" labelOnly="1" outline="0" axis="axisPage" fieldPosition="0"/>
    </format>
    <format dxfId="27130">
      <pivotArea field="3" type="button" dataOnly="0" labelOnly="1" outline="0" axis="axisPage" fieldPosition="2"/>
    </format>
    <format dxfId="27129">
      <pivotArea outline="0" collapsedLevelsAreSubtotals="1" fieldPosition="0"/>
    </format>
    <format dxfId="27128">
      <pivotArea dataOnly="0" labelOnly="1" outline="0" axis="axisValues" fieldPosition="0"/>
    </format>
    <format dxfId="27127">
      <pivotArea field="4" type="button" dataOnly="0" labelOnly="1" outline="0" axis="axisPage" fieldPosition="0"/>
    </format>
    <format dxfId="2712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125">
      <pivotArea field="3" type="button" dataOnly="0" labelOnly="1" outline="0" axis="axisPage" fieldPosition="2"/>
    </format>
    <format dxfId="2712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123">
      <pivotArea field="5" type="button" dataOnly="0" labelOnly="1" outline="0" axis="axisPage" fieldPosition="1"/>
    </format>
    <format dxfId="27122">
      <pivotArea type="all" dataOnly="0" outline="0" fieldPosition="0"/>
    </format>
    <format dxfId="27121">
      <pivotArea field="1" type="button" dataOnly="0" labelOnly="1" outline="0" axis="axisRow" fieldPosition="0"/>
    </format>
    <format dxfId="2712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885D1-9022-48D7-BDAB-637915B9678B}" name="PivotTable9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D13:AE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5" hier="-1"/>
  </pageFields>
  <dataFields count="1">
    <dataField name="Body " fld="2" baseField="1" baseItem="24"/>
  </dataFields>
  <formats count="13">
    <format dxfId="27145">
      <pivotArea field="1" type="button" dataOnly="0" labelOnly="1" outline="0" axis="axisRow" fieldPosition="0"/>
    </format>
    <format dxfId="27144">
      <pivotArea field="4" type="button" dataOnly="0" labelOnly="1" outline="0" axis="axisPage" fieldPosition="0"/>
    </format>
    <format dxfId="27143">
      <pivotArea field="3" type="button" dataOnly="0" labelOnly="1" outline="0" axis="axisPage" fieldPosition="2"/>
    </format>
    <format dxfId="27142">
      <pivotArea outline="0" collapsedLevelsAreSubtotals="1" fieldPosition="0"/>
    </format>
    <format dxfId="27141">
      <pivotArea dataOnly="0" labelOnly="1" outline="0" axis="axisValues" fieldPosition="0"/>
    </format>
    <format dxfId="27140">
      <pivotArea field="4" type="button" dataOnly="0" labelOnly="1" outline="0" axis="axisPage" fieldPosition="0"/>
    </format>
    <format dxfId="2713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138">
      <pivotArea field="3" type="button" dataOnly="0" labelOnly="1" outline="0" axis="axisPage" fieldPosition="2"/>
    </format>
    <format dxfId="2713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136">
      <pivotArea field="5" type="button" dataOnly="0" labelOnly="1" outline="0" axis="axisPage" fieldPosition="1"/>
    </format>
    <format dxfId="27135">
      <pivotArea type="all" dataOnly="0" outline="0" fieldPosition="0"/>
    </format>
    <format dxfId="27134">
      <pivotArea field="1" type="button" dataOnly="0" labelOnly="1" outline="0" axis="axisRow" fieldPosition="0"/>
    </format>
    <format dxfId="2713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10E5A4-89E0-412A-9EDD-5B7D34D22152}" name="PivotTable11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Z13:E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31" hier="-1"/>
  </pageFields>
  <dataFields count="1">
    <dataField name="Body " fld="2" baseField="1" baseItem="24"/>
  </dataFields>
  <formats count="13">
    <format dxfId="27158">
      <pivotArea field="1" type="button" dataOnly="0" labelOnly="1" outline="0" axis="axisRow" fieldPosition="0"/>
    </format>
    <format dxfId="27157">
      <pivotArea field="4" type="button" dataOnly="0" labelOnly="1" outline="0" axis="axisPage" fieldPosition="0"/>
    </format>
    <format dxfId="27156">
      <pivotArea field="3" type="button" dataOnly="0" labelOnly="1" outline="0" axis="axisPage" fieldPosition="2"/>
    </format>
    <format dxfId="27155">
      <pivotArea outline="0" collapsedLevelsAreSubtotals="1" fieldPosition="0"/>
    </format>
    <format dxfId="27154">
      <pivotArea dataOnly="0" labelOnly="1" outline="0" axis="axisValues" fieldPosition="0"/>
    </format>
    <format dxfId="27153">
      <pivotArea field="4" type="button" dataOnly="0" labelOnly="1" outline="0" axis="axisPage" fieldPosition="0"/>
    </format>
    <format dxfId="2715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151">
      <pivotArea field="3" type="button" dataOnly="0" labelOnly="1" outline="0" axis="axisPage" fieldPosition="2"/>
    </format>
    <format dxfId="2715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149">
      <pivotArea field="5" type="button" dataOnly="0" labelOnly="1" outline="0" axis="axisPage" fieldPosition="1"/>
    </format>
    <format dxfId="27148">
      <pivotArea type="all" dataOnly="0" outline="0" fieldPosition="0"/>
    </format>
    <format dxfId="27147">
      <pivotArea field="1" type="button" dataOnly="0" labelOnly="1" outline="0" axis="axisRow" fieldPosition="0"/>
    </format>
    <format dxfId="2714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778A73-F1A3-453C-B997-04097244757A}" name="PivotTable11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B13:D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24" hier="-1"/>
  </pageFields>
  <dataFields count="1">
    <dataField name="Body " fld="2" baseField="1" baseItem="24"/>
  </dataFields>
  <formats count="13">
    <format dxfId="27171">
      <pivotArea field="1" type="button" dataOnly="0" labelOnly="1" outline="0" axis="axisRow" fieldPosition="0"/>
    </format>
    <format dxfId="27170">
      <pivotArea field="4" type="button" dataOnly="0" labelOnly="1" outline="0" axis="axisPage" fieldPosition="0"/>
    </format>
    <format dxfId="27169">
      <pivotArea field="3" type="button" dataOnly="0" labelOnly="1" outline="0" axis="axisPage" fieldPosition="2"/>
    </format>
    <format dxfId="27168">
      <pivotArea outline="0" collapsedLevelsAreSubtotals="1" fieldPosition="0"/>
    </format>
    <format dxfId="27167">
      <pivotArea dataOnly="0" labelOnly="1" outline="0" axis="axisValues" fieldPosition="0"/>
    </format>
    <format dxfId="27166">
      <pivotArea field="4" type="button" dataOnly="0" labelOnly="1" outline="0" axis="axisPage" fieldPosition="0"/>
    </format>
    <format dxfId="2716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164">
      <pivotArea field="3" type="button" dataOnly="0" labelOnly="1" outline="0" axis="axisPage" fieldPosition="2"/>
    </format>
    <format dxfId="2716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162">
      <pivotArea field="5" type="button" dataOnly="0" labelOnly="1" outline="0" axis="axisPage" fieldPosition="1"/>
    </format>
    <format dxfId="27161">
      <pivotArea type="all" dataOnly="0" outline="0" fieldPosition="0"/>
    </format>
    <format dxfId="27160">
      <pivotArea field="1" type="button" dataOnly="0" labelOnly="1" outline="0" axis="axisRow" fieldPosition="0"/>
    </format>
    <format dxfId="2715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72084E-476D-420A-B79A-7510861085FB}" name="PivotTable11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7:D18" firstHeaderRow="0" firstDataRow="1" firstDataCol="1" rowPageCount="2" colPageCount="1"/>
  <pivotFields count="8">
    <pivotField dataField="1"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axis="axisPage" showAll="0">
      <items count="41">
        <item h="1" x="9"/>
        <item m="1" x="11"/>
        <item m="1" x="25"/>
        <item m="1" x="18"/>
        <item m="1" x="16"/>
        <item m="1" x="29"/>
        <item m="1" x="33"/>
        <item m="1" x="19"/>
        <item m="1" x="21"/>
        <item m="1" x="35"/>
        <item m="1" x="36"/>
        <item m="1" x="30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x="8"/>
        <item h="1" m="1" x="32"/>
        <item x="4"/>
        <item h="1" m="1" x="14"/>
        <item x="6"/>
        <item h="1"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 defaultSubtotal="0"/>
    <pivotField showAll="0" defaultSubtotal="0"/>
  </pivotFields>
  <rowFields count="1">
    <field x="1"/>
  </rowFields>
  <rowItems count="11">
    <i>
      <x v="73"/>
    </i>
    <i>
      <x v="30"/>
    </i>
    <i>
      <x v="31"/>
    </i>
    <i>
      <x v="47"/>
    </i>
    <i>
      <x v="74"/>
    </i>
    <i>
      <x v="54"/>
    </i>
    <i>
      <x v="85"/>
    </i>
    <i>
      <x v="42"/>
    </i>
    <i>
      <x v="83"/>
    </i>
    <i>
      <x v="84"/>
    </i>
    <i>
      <x v="75"/>
    </i>
  </rowItems>
  <colFields count="1">
    <field x="-2"/>
  </colFields>
  <colItems count="2">
    <i>
      <x/>
    </i>
    <i i="1">
      <x v="1"/>
    </i>
  </colItems>
  <pageFields count="2">
    <pageField fld="4" item="34" hier="-1"/>
    <pageField fld="5" hier="-1"/>
  </pageFields>
  <dataFields count="2">
    <dataField name="Počet turnajů" fld="0" subtotal="count" baseField="0" baseItem="0"/>
    <dataField name="Body " fld="2" baseField="0" baseItem="0"/>
  </dataFields>
  <formats count="18">
    <format dxfId="27189">
      <pivotArea field="1" type="button" dataOnly="0" labelOnly="1" outline="0" axis="axisRow" fieldPosition="0"/>
    </format>
    <format dxfId="2718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7187">
      <pivotArea outline="0" collapsedLevelsAreSubtotals="1" fieldPosition="0"/>
    </format>
    <format dxfId="27186">
      <pivotArea field="1" type="button" dataOnly="0" labelOnly="1" outline="0" axis="axisRow" fieldPosition="0"/>
    </format>
    <format dxfId="2718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7184">
      <pivotArea field="1" type="button" dataOnly="0" labelOnly="1" outline="0" axis="axisRow" fieldPosition="0"/>
    </format>
    <format dxfId="2718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7182">
      <pivotArea field="4" type="button" dataOnly="0" labelOnly="1" outline="0" axis="axisPage" fieldPosition="0"/>
    </format>
    <format dxfId="27181">
      <pivotArea dataOnly="0" labelOnly="1" outline="0" fieldPosition="0">
        <references count="1">
          <reference field="4" count="1">
            <x v="5"/>
          </reference>
        </references>
      </pivotArea>
    </format>
    <format dxfId="27180">
      <pivotArea field="4" type="button" dataOnly="0" labelOnly="1" outline="0" axis="axisPage" fieldPosition="0"/>
    </format>
    <format dxfId="27179">
      <pivotArea field="4" type="button" dataOnly="0" labelOnly="1" outline="0" axis="axisPage" fieldPosition="0"/>
    </format>
    <format dxfId="27178">
      <pivotArea dataOnly="0" labelOnly="1" outline="0" fieldPosition="0">
        <references count="1">
          <reference field="4" count="1">
            <x v="1"/>
          </reference>
        </references>
      </pivotArea>
    </format>
    <format dxfId="27177">
      <pivotArea dataOnly="0" labelOnly="1" outline="0" fieldPosition="0">
        <references count="1">
          <reference field="4" count="1">
            <x v="1"/>
          </reference>
        </references>
      </pivotArea>
    </format>
    <format dxfId="27176">
      <pivotArea field="5" type="button" dataOnly="0" labelOnly="1" outline="0" axis="axisPage" fieldPosition="1"/>
    </format>
    <format dxfId="27175">
      <pivotArea type="all" dataOnly="0" outline="0" fieldPosition="0"/>
    </format>
    <format dxfId="27174">
      <pivotArea outline="0" collapsedLevelsAreSubtotals="1" fieldPosition="0"/>
    </format>
    <format dxfId="27173">
      <pivotArea field="1" type="button" dataOnly="0" labelOnly="1" outline="0" axis="axisRow" fieldPosition="0"/>
    </format>
    <format dxfId="2717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FDBFC2-EDA8-48CF-8E60-5F7671400A59}" name="PivotTable9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X13:A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10" hier="-1"/>
  </pageFields>
  <dataFields count="1">
    <dataField name="Body " fld="2" baseField="1" baseItem="24"/>
  </dataFields>
  <formats count="13">
    <format dxfId="27202">
      <pivotArea field="1" type="button" dataOnly="0" labelOnly="1" outline="0" axis="axisRow" fieldPosition="0"/>
    </format>
    <format dxfId="27201">
      <pivotArea field="4" type="button" dataOnly="0" labelOnly="1" outline="0" axis="axisPage" fieldPosition="0"/>
    </format>
    <format dxfId="27200">
      <pivotArea field="3" type="button" dataOnly="0" labelOnly="1" outline="0" axis="axisPage" fieldPosition="2"/>
    </format>
    <format dxfId="27199">
      <pivotArea outline="0" collapsedLevelsAreSubtotals="1" fieldPosition="0"/>
    </format>
    <format dxfId="27198">
      <pivotArea dataOnly="0" labelOnly="1" outline="0" axis="axisValues" fieldPosition="0"/>
    </format>
    <format dxfId="27197">
      <pivotArea field="4" type="button" dataOnly="0" labelOnly="1" outline="0" axis="axisPage" fieldPosition="0"/>
    </format>
    <format dxfId="2719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195">
      <pivotArea field="3" type="button" dataOnly="0" labelOnly="1" outline="0" axis="axisPage" fieldPosition="2"/>
    </format>
    <format dxfId="2719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193">
      <pivotArea field="5" type="button" dataOnly="0" labelOnly="1" outline="0" axis="axisPage" fieldPosition="1"/>
    </format>
    <format dxfId="27192">
      <pivotArea type="all" dataOnly="0" outline="0" fieldPosition="0"/>
    </format>
    <format dxfId="27191">
      <pivotArea field="1" type="button" dataOnly="0" labelOnly="1" outline="0" axis="axisRow" fieldPosition="0"/>
    </format>
    <format dxfId="2719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8164BD-1A27-427A-B37F-91E702A451C6}" name="PivotTable12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P13:C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21" hier="-1"/>
  </pageFields>
  <dataFields count="1">
    <dataField name="Body " fld="2" baseField="1" baseItem="24"/>
  </dataFields>
  <formats count="13">
    <format dxfId="27215">
      <pivotArea field="1" type="button" dataOnly="0" labelOnly="1" outline="0" axis="axisRow" fieldPosition="0"/>
    </format>
    <format dxfId="27214">
      <pivotArea field="4" type="button" dataOnly="0" labelOnly="1" outline="0" axis="axisPage" fieldPosition="0"/>
    </format>
    <format dxfId="27213">
      <pivotArea field="3" type="button" dataOnly="0" labelOnly="1" outline="0" axis="axisPage" fieldPosition="2"/>
    </format>
    <format dxfId="27212">
      <pivotArea outline="0" collapsedLevelsAreSubtotals="1" fieldPosition="0"/>
    </format>
    <format dxfId="27211">
      <pivotArea dataOnly="0" labelOnly="1" outline="0" axis="axisValues" fieldPosition="0"/>
    </format>
    <format dxfId="27210">
      <pivotArea field="4" type="button" dataOnly="0" labelOnly="1" outline="0" axis="axisPage" fieldPosition="0"/>
    </format>
    <format dxfId="2720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208">
      <pivotArea field="3" type="button" dataOnly="0" labelOnly="1" outline="0" axis="axisPage" fieldPosition="2"/>
    </format>
    <format dxfId="2720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206">
      <pivotArea field="5" type="button" dataOnly="0" labelOnly="1" outline="0" axis="axisPage" fieldPosition="1"/>
    </format>
    <format dxfId="27205">
      <pivotArea type="all" dataOnly="0" outline="0" fieldPosition="0"/>
    </format>
    <format dxfId="27204">
      <pivotArea field="1" type="button" dataOnly="0" labelOnly="1" outline="0" axis="axisRow" fieldPosition="0"/>
    </format>
    <format dxfId="2720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213C73-A7DC-4E2F-93F5-C671AE806D06}" name="PivotTable11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D13:CE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hier="-1"/>
    <pageField fld="3" item="18" hier="-1"/>
  </pageFields>
  <dataFields count="1">
    <dataField name="Body " fld="2" baseField="1" baseItem="24"/>
  </dataFields>
  <formats count="13">
    <format dxfId="27228">
      <pivotArea field="1" type="button" dataOnly="0" labelOnly="1" outline="0" axis="axisRow" fieldPosition="0"/>
    </format>
    <format dxfId="27227">
      <pivotArea field="4" type="button" dataOnly="0" labelOnly="1" outline="0" axis="axisPage" fieldPosition="0"/>
    </format>
    <format dxfId="27226">
      <pivotArea field="3" type="button" dataOnly="0" labelOnly="1" outline="0" axis="axisPage" fieldPosition="2"/>
    </format>
    <format dxfId="27225">
      <pivotArea outline="0" collapsedLevelsAreSubtotals="1" fieldPosition="0"/>
    </format>
    <format dxfId="27224">
      <pivotArea dataOnly="0" labelOnly="1" outline="0" axis="axisValues" fieldPosition="0"/>
    </format>
    <format dxfId="27223">
      <pivotArea field="4" type="button" dataOnly="0" labelOnly="1" outline="0" axis="axisPage" fieldPosition="0"/>
    </format>
    <format dxfId="2722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221">
      <pivotArea field="3" type="button" dataOnly="0" labelOnly="1" outline="0" axis="axisPage" fieldPosition="2"/>
    </format>
    <format dxfId="2722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219">
      <pivotArea field="5" type="button" dataOnly="0" labelOnly="1" outline="0" axis="axisPage" fieldPosition="1"/>
    </format>
    <format dxfId="27218">
      <pivotArea type="all" dataOnly="0" outline="0" fieldPosition="0"/>
    </format>
    <format dxfId="27217">
      <pivotArea field="1" type="button" dataOnly="0" labelOnly="1" outline="0" axis="axisRow" fieldPosition="0"/>
    </format>
    <format dxfId="2721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CF2636-D7BE-481A-A1A9-1E46FD7DEC61}" name="PivotTable10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V13:W20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7">
    <i>
      <x v="73"/>
    </i>
    <i>
      <x v="30"/>
    </i>
    <i>
      <x v="74"/>
    </i>
    <i>
      <x v="75"/>
    </i>
    <i>
      <x v="31"/>
    </i>
    <i>
      <x v="47"/>
    </i>
    <i>
      <x v="54"/>
    </i>
  </rowItems>
  <colItems count="1">
    <i/>
  </colItems>
  <pageFields count="3">
    <pageField fld="4" item="34" hier="-1"/>
    <pageField fld="5" hier="-1"/>
    <pageField fld="3" item="3" hier="-1"/>
  </pageFields>
  <dataFields count="1">
    <dataField name="Body " fld="2" baseField="1" baseItem="24"/>
  </dataFields>
  <formats count="13">
    <format dxfId="27241">
      <pivotArea field="1" type="button" dataOnly="0" labelOnly="1" outline="0" axis="axisRow" fieldPosition="0"/>
    </format>
    <format dxfId="27240">
      <pivotArea field="4" type="button" dataOnly="0" labelOnly="1" outline="0" axis="axisPage" fieldPosition="0"/>
    </format>
    <format dxfId="27239">
      <pivotArea field="3" type="button" dataOnly="0" labelOnly="1" outline="0" axis="axisPage" fieldPosition="2"/>
    </format>
    <format dxfId="27238">
      <pivotArea outline="0" collapsedLevelsAreSubtotals="1" fieldPosition="0"/>
    </format>
    <format dxfId="27237">
      <pivotArea dataOnly="0" labelOnly="1" outline="0" axis="axisValues" fieldPosition="0"/>
    </format>
    <format dxfId="27236">
      <pivotArea field="4" type="button" dataOnly="0" labelOnly="1" outline="0" axis="axisPage" fieldPosition="0"/>
    </format>
    <format dxfId="2723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7234">
      <pivotArea field="3" type="button" dataOnly="0" labelOnly="1" outline="0" axis="axisPage" fieldPosition="2"/>
    </format>
    <format dxfId="2723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7232">
      <pivotArea field="5" type="button" dataOnly="0" labelOnly="1" outline="0" axis="axisPage" fieldPosition="1"/>
    </format>
    <format dxfId="27231">
      <pivotArea type="all" dataOnly="0" outline="0" fieldPosition="0"/>
    </format>
    <format dxfId="27230">
      <pivotArea field="1" type="button" dataOnly="0" labelOnly="1" outline="0" axis="axisRow" fieldPosition="0"/>
    </format>
    <format dxfId="2722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142A81-CE47-4F63-9AAA-17873726474D}" name="PivotTable15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D13:AE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5" hier="-1"/>
  </pageFields>
  <dataFields count="1">
    <dataField name="Body " fld="2" baseField="1" baseItem="24"/>
  </dataFields>
  <formats count="13">
    <format dxfId="26436">
      <pivotArea field="1" type="button" dataOnly="0" labelOnly="1" outline="0" axis="axisRow" fieldPosition="0"/>
    </format>
    <format dxfId="26435">
      <pivotArea field="4" type="button" dataOnly="0" labelOnly="1" outline="0" axis="axisPage" fieldPosition="0"/>
    </format>
    <format dxfId="26434">
      <pivotArea field="3" type="button" dataOnly="0" labelOnly="1" outline="0" axis="axisPage" fieldPosition="2"/>
    </format>
    <format dxfId="26433">
      <pivotArea outline="0" collapsedLevelsAreSubtotals="1" fieldPosition="0"/>
    </format>
    <format dxfId="26432">
      <pivotArea dataOnly="0" labelOnly="1" outline="0" axis="axisValues" fieldPosition="0"/>
    </format>
    <format dxfId="26431">
      <pivotArea field="4" type="button" dataOnly="0" labelOnly="1" outline="0" axis="axisPage" fieldPosition="0"/>
    </format>
    <format dxfId="2643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429">
      <pivotArea field="3" type="button" dataOnly="0" labelOnly="1" outline="0" axis="axisPage" fieldPosition="2"/>
    </format>
    <format dxfId="2642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427">
      <pivotArea field="5" type="button" dataOnly="0" labelOnly="1" outline="0" axis="axisPage" fieldPosition="1"/>
    </format>
    <format dxfId="26426">
      <pivotArea type="all" dataOnly="0" outline="0" fieldPosition="0"/>
    </format>
    <format dxfId="26425">
      <pivotArea field="1" type="button" dataOnly="0" labelOnly="1" outline="0" axis="axisRow" fieldPosition="0"/>
    </format>
    <format dxfId="2642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1D5360-8DF9-43B2-A626-BCC21104A4F7}" name="PivotTable12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P13:C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21" hier="-1"/>
  </pageFields>
  <dataFields count="1">
    <dataField name="Body " fld="2" baseField="1" baseItem="24"/>
  </dataFields>
  <formats count="13">
    <format dxfId="26449">
      <pivotArea field="1" type="button" dataOnly="0" labelOnly="1" outline="0" axis="axisRow" fieldPosition="0"/>
    </format>
    <format dxfId="26448">
      <pivotArea field="4" type="button" dataOnly="0" labelOnly="1" outline="0" axis="axisPage" fieldPosition="0"/>
    </format>
    <format dxfId="26447">
      <pivotArea field="3" type="button" dataOnly="0" labelOnly="1" outline="0" axis="axisPage" fieldPosition="2"/>
    </format>
    <format dxfId="26446">
      <pivotArea outline="0" collapsedLevelsAreSubtotals="1" fieldPosition="0"/>
    </format>
    <format dxfId="26445">
      <pivotArea dataOnly="0" labelOnly="1" outline="0" axis="axisValues" fieldPosition="0"/>
    </format>
    <format dxfId="26444">
      <pivotArea field="4" type="button" dataOnly="0" labelOnly="1" outline="0" axis="axisPage" fieldPosition="0"/>
    </format>
    <format dxfId="2644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442">
      <pivotArea field="3" type="button" dataOnly="0" labelOnly="1" outline="0" axis="axisPage" fieldPosition="2"/>
    </format>
    <format dxfId="2644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440">
      <pivotArea field="5" type="button" dataOnly="0" labelOnly="1" outline="0" axis="axisPage" fieldPosition="1"/>
    </format>
    <format dxfId="26439">
      <pivotArea type="all" dataOnly="0" outline="0" fieldPosition="0"/>
    </format>
    <format dxfId="26438">
      <pivotArea field="1" type="button" dataOnly="0" labelOnly="1" outline="0" axis="axisRow" fieldPosition="0"/>
    </format>
    <format dxfId="2643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D813A-EA9F-4330-AA31-DF0B08F16A7A}" name="PivotTable14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J13:D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26" hier="-1"/>
  </pageFields>
  <dataFields count="1">
    <dataField name="Body " fld="2" baseField="1" baseItem="24"/>
  </dataFields>
  <formats count="13">
    <format dxfId="26462">
      <pivotArea field="1" type="button" dataOnly="0" labelOnly="1" outline="0" axis="axisRow" fieldPosition="0"/>
    </format>
    <format dxfId="26461">
      <pivotArea field="4" type="button" dataOnly="0" labelOnly="1" outline="0" axis="axisPage" fieldPosition="0"/>
    </format>
    <format dxfId="26460">
      <pivotArea field="3" type="button" dataOnly="0" labelOnly="1" outline="0" axis="axisPage" fieldPosition="2"/>
    </format>
    <format dxfId="26459">
      <pivotArea outline="0" collapsedLevelsAreSubtotals="1" fieldPosition="0"/>
    </format>
    <format dxfId="26458">
      <pivotArea dataOnly="0" labelOnly="1" outline="0" axis="axisValues" fieldPosition="0"/>
    </format>
    <format dxfId="26457">
      <pivotArea field="4" type="button" dataOnly="0" labelOnly="1" outline="0" axis="axisPage" fieldPosition="0"/>
    </format>
    <format dxfId="2645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455">
      <pivotArea field="3" type="button" dataOnly="0" labelOnly="1" outline="0" axis="axisPage" fieldPosition="2"/>
    </format>
    <format dxfId="2645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453">
      <pivotArea field="5" type="button" dataOnly="0" labelOnly="1" outline="0" axis="axisPage" fieldPosition="1"/>
    </format>
    <format dxfId="26452">
      <pivotArea type="all" dataOnly="0" outline="0" fieldPosition="0"/>
    </format>
    <format dxfId="26451">
      <pivotArea field="1" type="button" dataOnly="0" labelOnly="1" outline="0" axis="axisRow" fieldPosition="0"/>
    </format>
    <format dxfId="2645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D2124A-100E-4630-9591-54888C1BD5F2}" name="PivotTable13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T13:A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9" hier="-1"/>
  </pageFields>
  <dataFields count="1">
    <dataField name="Body " fld="2" baseField="1" baseItem="24"/>
  </dataFields>
  <formats count="13">
    <format dxfId="26475">
      <pivotArea field="1" type="button" dataOnly="0" labelOnly="1" outline="0" axis="axisRow" fieldPosition="0"/>
    </format>
    <format dxfId="26474">
      <pivotArea field="4" type="button" dataOnly="0" labelOnly="1" outline="0" axis="axisPage" fieldPosition="0"/>
    </format>
    <format dxfId="26473">
      <pivotArea field="3" type="button" dataOnly="0" labelOnly="1" outline="0" axis="axisPage" fieldPosition="2"/>
    </format>
    <format dxfId="26472">
      <pivotArea outline="0" collapsedLevelsAreSubtotals="1" fieldPosition="0"/>
    </format>
    <format dxfId="26471">
      <pivotArea dataOnly="0" labelOnly="1" outline="0" axis="axisValues" fieldPosition="0"/>
    </format>
    <format dxfId="26470">
      <pivotArea field="4" type="button" dataOnly="0" labelOnly="1" outline="0" axis="axisPage" fieldPosition="0"/>
    </format>
    <format dxfId="2646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468">
      <pivotArea field="3" type="button" dataOnly="0" labelOnly="1" outline="0" axis="axisPage" fieldPosition="2"/>
    </format>
    <format dxfId="2646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466">
      <pivotArea field="5" type="button" dataOnly="0" labelOnly="1" outline="0" axis="axisPage" fieldPosition="1"/>
    </format>
    <format dxfId="26465">
      <pivotArea type="all" dataOnly="0" outline="0" fieldPosition="0"/>
    </format>
    <format dxfId="26464">
      <pivotArea field="1" type="button" dataOnly="0" labelOnly="1" outline="0" axis="axisRow" fieldPosition="0"/>
    </format>
    <format dxfId="2646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3F839E-5079-4D07-B730-971FE5672963}" name="PivotTable12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X13:A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10" hier="-1"/>
  </pageFields>
  <dataFields count="1">
    <dataField name="Body " fld="2" baseField="1" baseItem="24"/>
  </dataFields>
  <formats count="13">
    <format dxfId="26488">
      <pivotArea field="1" type="button" dataOnly="0" labelOnly="1" outline="0" axis="axisRow" fieldPosition="0"/>
    </format>
    <format dxfId="26487">
      <pivotArea field="4" type="button" dataOnly="0" labelOnly="1" outline="0" axis="axisPage" fieldPosition="0"/>
    </format>
    <format dxfId="26486">
      <pivotArea field="3" type="button" dataOnly="0" labelOnly="1" outline="0" axis="axisPage" fieldPosition="2"/>
    </format>
    <format dxfId="26485">
      <pivotArea outline="0" collapsedLevelsAreSubtotals="1" fieldPosition="0"/>
    </format>
    <format dxfId="26484">
      <pivotArea dataOnly="0" labelOnly="1" outline="0" axis="axisValues" fieldPosition="0"/>
    </format>
    <format dxfId="26483">
      <pivotArea field="4" type="button" dataOnly="0" labelOnly="1" outline="0" axis="axisPage" fieldPosition="0"/>
    </format>
    <format dxfId="2648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481">
      <pivotArea field="3" type="button" dataOnly="0" labelOnly="1" outline="0" axis="axisPage" fieldPosition="2"/>
    </format>
    <format dxfId="2648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479">
      <pivotArea field="5" type="button" dataOnly="0" labelOnly="1" outline="0" axis="axisPage" fieldPosition="1"/>
    </format>
    <format dxfId="26478">
      <pivotArea type="all" dataOnly="0" outline="0" fieldPosition="0"/>
    </format>
    <format dxfId="26477">
      <pivotArea field="1" type="button" dataOnly="0" labelOnly="1" outline="0" axis="axisRow" fieldPosition="0"/>
    </format>
    <format dxfId="2647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19167D-F2B2-4D16-9EAB-ECB5C07428D1}" name="PivotTable15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R13:D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28" hier="-1"/>
  </pageFields>
  <dataFields count="1">
    <dataField name="Body " fld="2" baseField="1" baseItem="24"/>
  </dataFields>
  <formats count="13">
    <format dxfId="26501">
      <pivotArea field="1" type="button" dataOnly="0" labelOnly="1" outline="0" axis="axisRow" fieldPosition="0"/>
    </format>
    <format dxfId="26500">
      <pivotArea field="4" type="button" dataOnly="0" labelOnly="1" outline="0" axis="axisPage" fieldPosition="0"/>
    </format>
    <format dxfId="26499">
      <pivotArea field="3" type="button" dataOnly="0" labelOnly="1" outline="0" axis="axisPage" fieldPosition="2"/>
    </format>
    <format dxfId="26498">
      <pivotArea outline="0" collapsedLevelsAreSubtotals="1" fieldPosition="0"/>
    </format>
    <format dxfId="26497">
      <pivotArea dataOnly="0" labelOnly="1" outline="0" axis="axisValues" fieldPosition="0"/>
    </format>
    <format dxfId="26496">
      <pivotArea field="4" type="button" dataOnly="0" labelOnly="1" outline="0" axis="axisPage" fieldPosition="0"/>
    </format>
    <format dxfId="2649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494">
      <pivotArea field="3" type="button" dataOnly="0" labelOnly="1" outline="0" axis="axisPage" fieldPosition="2"/>
    </format>
    <format dxfId="2649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492">
      <pivotArea field="5" type="button" dataOnly="0" labelOnly="1" outline="0" axis="axisPage" fieldPosition="1"/>
    </format>
    <format dxfId="26491">
      <pivotArea type="all" dataOnly="0" outline="0" fieldPosition="0"/>
    </format>
    <format dxfId="26490">
      <pivotArea field="1" type="button" dataOnly="0" labelOnly="1" outline="0" axis="axisRow" fieldPosition="0"/>
    </format>
    <format dxfId="2648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C8E356-0D92-4AB5-9DE4-955BCA3B260A}" name="PivotTable14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7:D18" firstHeaderRow="0" firstDataRow="1" firstDataCol="1" rowPageCount="2" colPageCount="1"/>
  <pivotFields count="8">
    <pivotField dataField="1"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axis="axisPage" showAll="0">
      <items count="41">
        <item h="1" x="9"/>
        <item m="1" x="11"/>
        <item m="1" x="25"/>
        <item m="1" x="18"/>
        <item m="1" x="16"/>
        <item m="1" x="29"/>
        <item m="1" x="33"/>
        <item m="1" x="19"/>
        <item m="1" x="21"/>
        <item m="1" x="35"/>
        <item m="1" x="36"/>
        <item m="1" x="30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x="8"/>
        <item h="1" m="1" x="32"/>
        <item x="4"/>
        <item h="1" m="1" x="14"/>
        <item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 defaultSubtotal="0"/>
    <pivotField showAll="0" defaultSubtotal="0"/>
  </pivotFields>
  <rowFields count="1">
    <field x="1"/>
  </rowFields>
  <rowItems count="11">
    <i>
      <x v="31"/>
    </i>
    <i>
      <x v="30"/>
    </i>
    <i>
      <x v="74"/>
    </i>
    <i>
      <x v="73"/>
    </i>
    <i>
      <x v="47"/>
    </i>
    <i>
      <x v="54"/>
    </i>
    <i>
      <x v="83"/>
    </i>
    <i>
      <x v="84"/>
    </i>
    <i>
      <x v="42"/>
    </i>
    <i>
      <x v="85"/>
    </i>
    <i>
      <x v="75"/>
    </i>
  </rowItems>
  <colFields count="1">
    <field x="-2"/>
  </colFields>
  <colItems count="2">
    <i>
      <x/>
    </i>
    <i i="1">
      <x v="1"/>
    </i>
  </colItems>
  <pageFields count="2">
    <pageField fld="4" item="34" hier="-1"/>
    <pageField fld="5" item="15" hier="-1"/>
  </pageFields>
  <dataFields count="2">
    <dataField name="Počet turnajů" fld="0" subtotal="count" baseField="0" baseItem="0"/>
    <dataField name="Body " fld="2" baseField="0" baseItem="0"/>
  </dataFields>
  <formats count="18">
    <format dxfId="26519">
      <pivotArea field="1" type="button" dataOnly="0" labelOnly="1" outline="0" axis="axisRow" fieldPosition="0"/>
    </format>
    <format dxfId="2651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6517">
      <pivotArea outline="0" collapsedLevelsAreSubtotals="1" fieldPosition="0"/>
    </format>
    <format dxfId="26516">
      <pivotArea field="1" type="button" dataOnly="0" labelOnly="1" outline="0" axis="axisRow" fieldPosition="0"/>
    </format>
    <format dxfId="265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6514">
      <pivotArea field="1" type="button" dataOnly="0" labelOnly="1" outline="0" axis="axisRow" fieldPosition="0"/>
    </format>
    <format dxfId="265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6512">
      <pivotArea field="4" type="button" dataOnly="0" labelOnly="1" outline="0" axis="axisPage" fieldPosition="0"/>
    </format>
    <format dxfId="26511">
      <pivotArea dataOnly="0" labelOnly="1" outline="0" fieldPosition="0">
        <references count="1">
          <reference field="4" count="1">
            <x v="5"/>
          </reference>
        </references>
      </pivotArea>
    </format>
    <format dxfId="26510">
      <pivotArea field="4" type="button" dataOnly="0" labelOnly="1" outline="0" axis="axisPage" fieldPosition="0"/>
    </format>
    <format dxfId="26509">
      <pivotArea field="4" type="button" dataOnly="0" labelOnly="1" outline="0" axis="axisPage" fieldPosition="0"/>
    </format>
    <format dxfId="26508">
      <pivotArea dataOnly="0" labelOnly="1" outline="0" fieldPosition="0">
        <references count="1">
          <reference field="4" count="1">
            <x v="1"/>
          </reference>
        </references>
      </pivotArea>
    </format>
    <format dxfId="26507">
      <pivotArea dataOnly="0" labelOnly="1" outline="0" fieldPosition="0">
        <references count="1">
          <reference field="4" count="1">
            <x v="1"/>
          </reference>
        </references>
      </pivotArea>
    </format>
    <format dxfId="26506">
      <pivotArea field="5" type="button" dataOnly="0" labelOnly="1" outline="0" axis="axisPage" fieldPosition="1"/>
    </format>
    <format dxfId="26505">
      <pivotArea type="all" dataOnly="0" outline="0" fieldPosition="0"/>
    </format>
    <format dxfId="26504">
      <pivotArea outline="0" collapsedLevelsAreSubtotals="1" fieldPosition="0"/>
    </format>
    <format dxfId="26503">
      <pivotArea field="1" type="button" dataOnly="0" labelOnly="1" outline="0" axis="axisRow" fieldPosition="0"/>
    </format>
    <format dxfId="2650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6DA71-C674-4E8C-AF80-A90C61A31E9C}" name="PivotTable15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B13:B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11" hier="-1"/>
  </pageFields>
  <dataFields count="1">
    <dataField name="Body " fld="2" baseField="1" baseItem="24"/>
  </dataFields>
  <formats count="13">
    <format dxfId="26532">
      <pivotArea field="1" type="button" dataOnly="0" labelOnly="1" outline="0" axis="axisRow" fieldPosition="0"/>
    </format>
    <format dxfId="26531">
      <pivotArea field="4" type="button" dataOnly="0" labelOnly="1" outline="0" axis="axisPage" fieldPosition="0"/>
    </format>
    <format dxfId="26530">
      <pivotArea field="3" type="button" dataOnly="0" labelOnly="1" outline="0" axis="axisPage" fieldPosition="2"/>
    </format>
    <format dxfId="26529">
      <pivotArea outline="0" collapsedLevelsAreSubtotals="1" fieldPosition="0"/>
    </format>
    <format dxfId="26528">
      <pivotArea dataOnly="0" labelOnly="1" outline="0" axis="axisValues" fieldPosition="0"/>
    </format>
    <format dxfId="26527">
      <pivotArea field="4" type="button" dataOnly="0" labelOnly="1" outline="0" axis="axisPage" fieldPosition="0"/>
    </format>
    <format dxfId="2652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525">
      <pivotArea field="3" type="button" dataOnly="0" labelOnly="1" outline="0" axis="axisPage" fieldPosition="2"/>
    </format>
    <format dxfId="2652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523">
      <pivotArea field="5" type="button" dataOnly="0" labelOnly="1" outline="0" axis="axisPage" fieldPosition="1"/>
    </format>
    <format dxfId="26522">
      <pivotArea type="all" dataOnly="0" outline="0" fieldPosition="0"/>
    </format>
    <format dxfId="26521">
      <pivotArea field="1" type="button" dataOnly="0" labelOnly="1" outline="0" axis="axisRow" fieldPosition="0"/>
    </format>
    <format dxfId="2652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8415EE-211B-4866-9AEC-FA08052C6E15}" name="PivotTable13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H13:A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6" hier="-1"/>
  </pageFields>
  <dataFields count="1">
    <dataField name="Body " fld="2" baseField="1" baseItem="24"/>
  </dataFields>
  <formats count="13">
    <format dxfId="26545">
      <pivotArea field="1" type="button" dataOnly="0" labelOnly="1" outline="0" axis="axisRow" fieldPosition="0"/>
    </format>
    <format dxfId="26544">
      <pivotArea field="4" type="button" dataOnly="0" labelOnly="1" outline="0" axis="axisPage" fieldPosition="0"/>
    </format>
    <format dxfId="26543">
      <pivotArea field="3" type="button" dataOnly="0" labelOnly="1" outline="0" axis="axisPage" fieldPosition="2"/>
    </format>
    <format dxfId="26542">
      <pivotArea outline="0" collapsedLevelsAreSubtotals="1" fieldPosition="0"/>
    </format>
    <format dxfId="26541">
      <pivotArea dataOnly="0" labelOnly="1" outline="0" axis="axisValues" fieldPosition="0"/>
    </format>
    <format dxfId="26540">
      <pivotArea field="4" type="button" dataOnly="0" labelOnly="1" outline="0" axis="axisPage" fieldPosition="0"/>
    </format>
    <format dxfId="2653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538">
      <pivotArea field="3" type="button" dataOnly="0" labelOnly="1" outline="0" axis="axisPage" fieldPosition="2"/>
    </format>
    <format dxfId="2653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536">
      <pivotArea field="5" type="button" dataOnly="0" labelOnly="1" outline="0" axis="axisPage" fieldPosition="1"/>
    </format>
    <format dxfId="26535">
      <pivotArea type="all" dataOnly="0" outline="0" fieldPosition="0"/>
    </format>
    <format dxfId="26534">
      <pivotArea field="1" type="button" dataOnly="0" labelOnly="1" outline="0" axis="axisRow" fieldPosition="0"/>
    </format>
    <format dxfId="2653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0DA389-3C42-4353-BAC2-B12325422AEF}" name="PivotTable12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R13:B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15" hier="-1"/>
  </pageFields>
  <dataFields count="1">
    <dataField name="Body " fld="2" baseField="1" baseItem="24"/>
  </dataFields>
  <formats count="13">
    <format dxfId="26558">
      <pivotArea field="1" type="button" dataOnly="0" labelOnly="1" outline="0" axis="axisRow" fieldPosition="0"/>
    </format>
    <format dxfId="26557">
      <pivotArea field="4" type="button" dataOnly="0" labelOnly="1" outline="0" axis="axisPage" fieldPosition="0"/>
    </format>
    <format dxfId="26556">
      <pivotArea field="3" type="button" dataOnly="0" labelOnly="1" outline="0" axis="axisPage" fieldPosition="2"/>
    </format>
    <format dxfId="26555">
      <pivotArea outline="0" collapsedLevelsAreSubtotals="1" fieldPosition="0"/>
    </format>
    <format dxfId="26554">
      <pivotArea dataOnly="0" labelOnly="1" outline="0" axis="axisValues" fieldPosition="0"/>
    </format>
    <format dxfId="26553">
      <pivotArea field="4" type="button" dataOnly="0" labelOnly="1" outline="0" axis="axisPage" fieldPosition="0"/>
    </format>
    <format dxfId="2655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551">
      <pivotArea field="3" type="button" dataOnly="0" labelOnly="1" outline="0" axis="axisPage" fieldPosition="2"/>
    </format>
    <format dxfId="2655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549">
      <pivotArea field="5" type="button" dataOnly="0" labelOnly="1" outline="0" axis="axisPage" fieldPosition="1"/>
    </format>
    <format dxfId="26548">
      <pivotArea type="all" dataOnly="0" outline="0" fieldPosition="0"/>
    </format>
    <format dxfId="26547">
      <pivotArea field="1" type="button" dataOnly="0" labelOnly="1" outline="0" axis="axisRow" fieldPosition="0"/>
    </format>
    <format dxfId="2654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5238DE-51B5-4638-B20F-CED6F52C16A3}" name="PivotTable13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J13:B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13" hier="-1"/>
  </pageFields>
  <dataFields count="1">
    <dataField name="Body " fld="2" baseField="1" baseItem="24"/>
  </dataFields>
  <formats count="13">
    <format dxfId="26571">
      <pivotArea field="1" type="button" dataOnly="0" labelOnly="1" outline="0" axis="axisRow" fieldPosition="0"/>
    </format>
    <format dxfId="26570">
      <pivotArea field="4" type="button" dataOnly="0" labelOnly="1" outline="0" axis="axisPage" fieldPosition="0"/>
    </format>
    <format dxfId="26569">
      <pivotArea field="3" type="button" dataOnly="0" labelOnly="1" outline="0" axis="axisPage" fieldPosition="2"/>
    </format>
    <format dxfId="26568">
      <pivotArea outline="0" collapsedLevelsAreSubtotals="1" fieldPosition="0"/>
    </format>
    <format dxfId="26567">
      <pivotArea dataOnly="0" labelOnly="1" outline="0" axis="axisValues" fieldPosition="0"/>
    </format>
    <format dxfId="26566">
      <pivotArea field="4" type="button" dataOnly="0" labelOnly="1" outline="0" axis="axisPage" fieldPosition="0"/>
    </format>
    <format dxfId="2656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564">
      <pivotArea field="3" type="button" dataOnly="0" labelOnly="1" outline="0" axis="axisPage" fieldPosition="2"/>
    </format>
    <format dxfId="2656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562">
      <pivotArea field="5" type="button" dataOnly="0" labelOnly="1" outline="0" axis="axisPage" fieldPosition="1"/>
    </format>
    <format dxfId="26561">
      <pivotArea type="all" dataOnly="0" outline="0" fieldPosition="0"/>
    </format>
    <format dxfId="26560">
      <pivotArea field="1" type="button" dataOnly="0" labelOnly="1" outline="0" axis="axisRow" fieldPosition="0"/>
    </format>
    <format dxfId="2655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D2C65F-61F5-4C81-9B35-67B838834044}" name="PivotTable13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F13:B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12" hier="-1"/>
  </pageFields>
  <dataFields count="1">
    <dataField name="Body " fld="2" baseField="1" baseItem="24"/>
  </dataFields>
  <formats count="13">
    <format dxfId="26584">
      <pivotArea field="1" type="button" dataOnly="0" labelOnly="1" outline="0" axis="axisRow" fieldPosition="0"/>
    </format>
    <format dxfId="26583">
      <pivotArea field="4" type="button" dataOnly="0" labelOnly="1" outline="0" axis="axisPage" fieldPosition="0"/>
    </format>
    <format dxfId="26582">
      <pivotArea field="3" type="button" dataOnly="0" labelOnly="1" outline="0" axis="axisPage" fieldPosition="2"/>
    </format>
    <format dxfId="26581">
      <pivotArea outline="0" collapsedLevelsAreSubtotals="1" fieldPosition="0"/>
    </format>
    <format dxfId="26580">
      <pivotArea dataOnly="0" labelOnly="1" outline="0" axis="axisValues" fieldPosition="0"/>
    </format>
    <format dxfId="26579">
      <pivotArea field="4" type="button" dataOnly="0" labelOnly="1" outline="0" axis="axisPage" fieldPosition="0"/>
    </format>
    <format dxfId="2657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577">
      <pivotArea field="3" type="button" dataOnly="0" labelOnly="1" outline="0" axis="axisPage" fieldPosition="2"/>
    </format>
    <format dxfId="2657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575">
      <pivotArea field="5" type="button" dataOnly="0" labelOnly="1" outline="0" axis="axisPage" fieldPosition="1"/>
    </format>
    <format dxfId="26574">
      <pivotArea type="all" dataOnly="0" outline="0" fieldPosition="0"/>
    </format>
    <format dxfId="26573">
      <pivotArea field="1" type="button" dataOnly="0" labelOnly="1" outline="0" axis="axisRow" fieldPosition="0"/>
    </format>
    <format dxfId="2657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AE284B-58C1-4B6F-A3ED-32F9B33A04C5}" name="PivotTable14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V13:D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30" hier="-1"/>
  </pageFields>
  <dataFields count="1">
    <dataField name="Body " fld="2" baseField="1" baseItem="24"/>
  </dataFields>
  <formats count="13">
    <format dxfId="26597">
      <pivotArea field="1" type="button" dataOnly="0" labelOnly="1" outline="0" axis="axisRow" fieldPosition="0"/>
    </format>
    <format dxfId="26596">
      <pivotArea field="4" type="button" dataOnly="0" labelOnly="1" outline="0" axis="axisPage" fieldPosition="0"/>
    </format>
    <format dxfId="26595">
      <pivotArea field="3" type="button" dataOnly="0" labelOnly="1" outline="0" axis="axisPage" fieldPosition="2"/>
    </format>
    <format dxfId="26594">
      <pivotArea outline="0" collapsedLevelsAreSubtotals="1" fieldPosition="0"/>
    </format>
    <format dxfId="26593">
      <pivotArea dataOnly="0" labelOnly="1" outline="0" axis="axisValues" fieldPosition="0"/>
    </format>
    <format dxfId="26592">
      <pivotArea field="4" type="button" dataOnly="0" labelOnly="1" outline="0" axis="axisPage" fieldPosition="0"/>
    </format>
    <format dxfId="2659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590">
      <pivotArea field="3" type="button" dataOnly="0" labelOnly="1" outline="0" axis="axisPage" fieldPosition="2"/>
    </format>
    <format dxfId="2658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588">
      <pivotArea field="5" type="button" dataOnly="0" labelOnly="1" outline="0" axis="axisPage" fieldPosition="1"/>
    </format>
    <format dxfId="26587">
      <pivotArea type="all" dataOnly="0" outline="0" fieldPosition="0"/>
    </format>
    <format dxfId="26586">
      <pivotArea field="1" type="button" dataOnly="0" labelOnly="1" outline="0" axis="axisRow" fieldPosition="0"/>
    </format>
    <format dxfId="2658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DB9CA3-6F65-4A22-ABB3-52AC2195C06A}" name="PivotTable12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T13:C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22" hier="-1"/>
  </pageFields>
  <dataFields count="1">
    <dataField name="Body " fld="2" baseField="1" baseItem="24"/>
  </dataFields>
  <formats count="13">
    <format dxfId="26610">
      <pivotArea field="1" type="button" dataOnly="0" labelOnly="1" outline="0" axis="axisRow" fieldPosition="0"/>
    </format>
    <format dxfId="26609">
      <pivotArea field="4" type="button" dataOnly="0" labelOnly="1" outline="0" axis="axisPage" fieldPosition="0"/>
    </format>
    <format dxfId="26608">
      <pivotArea field="3" type="button" dataOnly="0" labelOnly="1" outline="0" axis="axisPage" fieldPosition="2"/>
    </format>
    <format dxfId="26607">
      <pivotArea outline="0" collapsedLevelsAreSubtotals="1" fieldPosition="0"/>
    </format>
    <format dxfId="26606">
      <pivotArea dataOnly="0" labelOnly="1" outline="0" axis="axisValues" fieldPosition="0"/>
    </format>
    <format dxfId="26605">
      <pivotArea field="4" type="button" dataOnly="0" labelOnly="1" outline="0" axis="axisPage" fieldPosition="0"/>
    </format>
    <format dxfId="2660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603">
      <pivotArea field="3" type="button" dataOnly="0" labelOnly="1" outline="0" axis="axisPage" fieldPosition="2"/>
    </format>
    <format dxfId="2660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601">
      <pivotArea field="5" type="button" dataOnly="0" labelOnly="1" outline="0" axis="axisPage" fieldPosition="1"/>
    </format>
    <format dxfId="26600">
      <pivotArea type="all" dataOnly="0" outline="0" fieldPosition="0"/>
    </format>
    <format dxfId="26599">
      <pivotArea field="1" type="button" dataOnly="0" labelOnly="1" outline="0" axis="axisRow" fieldPosition="0"/>
    </format>
    <format dxfId="2659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AD7270-09CC-47B0-93ED-5557CEE207F9}" name="PivotTable14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V13:B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16" hier="-1"/>
  </pageFields>
  <dataFields count="1">
    <dataField name="Body " fld="2" baseField="1" baseItem="24"/>
  </dataFields>
  <formats count="13">
    <format dxfId="26623">
      <pivotArea field="1" type="button" dataOnly="0" labelOnly="1" outline="0" axis="axisRow" fieldPosition="0"/>
    </format>
    <format dxfId="26622">
      <pivotArea field="4" type="button" dataOnly="0" labelOnly="1" outline="0" axis="axisPage" fieldPosition="0"/>
    </format>
    <format dxfId="26621">
      <pivotArea field="3" type="button" dataOnly="0" labelOnly="1" outline="0" axis="axisPage" fieldPosition="2"/>
    </format>
    <format dxfId="26620">
      <pivotArea outline="0" collapsedLevelsAreSubtotals="1" fieldPosition="0"/>
    </format>
    <format dxfId="26619">
      <pivotArea dataOnly="0" labelOnly="1" outline="0" axis="axisValues" fieldPosition="0"/>
    </format>
    <format dxfId="26618">
      <pivotArea field="4" type="button" dataOnly="0" labelOnly="1" outline="0" axis="axisPage" fieldPosition="0"/>
    </format>
    <format dxfId="2661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616">
      <pivotArea field="3" type="button" dataOnly="0" labelOnly="1" outline="0" axis="axisPage" fieldPosition="2"/>
    </format>
    <format dxfId="2661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614">
      <pivotArea field="5" type="button" dataOnly="0" labelOnly="1" outline="0" axis="axisPage" fieldPosition="1"/>
    </format>
    <format dxfId="26613">
      <pivotArea type="all" dataOnly="0" outline="0" fieldPosition="0"/>
    </format>
    <format dxfId="26612">
      <pivotArea field="1" type="button" dataOnly="0" labelOnly="1" outline="0" axis="axisRow" fieldPosition="0"/>
    </format>
    <format dxfId="2661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C08765-387D-49A5-A2A6-46B1C4E1E810}" name="PivotTable14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V13:W20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7">
    <i>
      <x v="73"/>
    </i>
    <i>
      <x v="30"/>
    </i>
    <i>
      <x v="74"/>
    </i>
    <i>
      <x v="75"/>
    </i>
    <i>
      <x v="31"/>
    </i>
    <i>
      <x v="47"/>
    </i>
    <i>
      <x v="54"/>
    </i>
  </rowItems>
  <colItems count="1">
    <i/>
  </colItems>
  <pageFields count="3">
    <pageField fld="4" item="34" hier="-1"/>
    <pageField fld="5" item="15" hier="-1"/>
    <pageField fld="3" item="3" hier="-1"/>
  </pageFields>
  <dataFields count="1">
    <dataField name="Body " fld="2" baseField="1" baseItem="24"/>
  </dataFields>
  <formats count="13">
    <format dxfId="26636">
      <pivotArea field="1" type="button" dataOnly="0" labelOnly="1" outline="0" axis="axisRow" fieldPosition="0"/>
    </format>
    <format dxfId="26635">
      <pivotArea field="4" type="button" dataOnly="0" labelOnly="1" outline="0" axis="axisPage" fieldPosition="0"/>
    </format>
    <format dxfId="26634">
      <pivotArea field="3" type="button" dataOnly="0" labelOnly="1" outline="0" axis="axisPage" fieldPosition="2"/>
    </format>
    <format dxfId="26633">
      <pivotArea outline="0" collapsedLevelsAreSubtotals="1" fieldPosition="0"/>
    </format>
    <format dxfId="26632">
      <pivotArea dataOnly="0" labelOnly="1" outline="0" axis="axisValues" fieldPosition="0"/>
    </format>
    <format dxfId="26631">
      <pivotArea field="4" type="button" dataOnly="0" labelOnly="1" outline="0" axis="axisPage" fieldPosition="0"/>
    </format>
    <format dxfId="2663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629">
      <pivotArea field="3" type="button" dataOnly="0" labelOnly="1" outline="0" axis="axisPage" fieldPosition="2"/>
    </format>
    <format dxfId="2662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627">
      <pivotArea field="5" type="button" dataOnly="0" labelOnly="1" outline="0" axis="axisPage" fieldPosition="1"/>
    </format>
    <format dxfId="26626">
      <pivotArea type="all" dataOnly="0" outline="0" fieldPosition="0"/>
    </format>
    <format dxfId="26625">
      <pivotArea field="1" type="button" dataOnly="0" labelOnly="1" outline="0" axis="axisRow" fieldPosition="0"/>
    </format>
    <format dxfId="2662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FBAAA0-0164-4A13-99F8-174C065FF3CA}" name="PivotTable13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X13:C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23" hier="-1"/>
  </pageFields>
  <dataFields count="1">
    <dataField name="Body " fld="2" baseField="1" baseItem="24"/>
  </dataFields>
  <formats count="13">
    <format dxfId="26649">
      <pivotArea field="1" type="button" dataOnly="0" labelOnly="1" outline="0" axis="axisRow" fieldPosition="0"/>
    </format>
    <format dxfId="26648">
      <pivotArea field="4" type="button" dataOnly="0" labelOnly="1" outline="0" axis="axisPage" fieldPosition="0"/>
    </format>
    <format dxfId="26647">
      <pivotArea field="3" type="button" dataOnly="0" labelOnly="1" outline="0" axis="axisPage" fieldPosition="2"/>
    </format>
    <format dxfId="26646">
      <pivotArea outline="0" collapsedLevelsAreSubtotals="1" fieldPosition="0"/>
    </format>
    <format dxfId="26645">
      <pivotArea dataOnly="0" labelOnly="1" outline="0" axis="axisValues" fieldPosition="0"/>
    </format>
    <format dxfId="26644">
      <pivotArea field="4" type="button" dataOnly="0" labelOnly="1" outline="0" axis="axisPage" fieldPosition="0"/>
    </format>
    <format dxfId="2664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642">
      <pivotArea field="3" type="button" dataOnly="0" labelOnly="1" outline="0" axis="axisPage" fieldPosition="2"/>
    </format>
    <format dxfId="2664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640">
      <pivotArea field="5" type="button" dataOnly="0" labelOnly="1" outline="0" axis="axisPage" fieldPosition="1"/>
    </format>
    <format dxfId="26639">
      <pivotArea type="all" dataOnly="0" outline="0" fieldPosition="0"/>
    </format>
    <format dxfId="26638">
      <pivotArea field="1" type="button" dataOnly="0" labelOnly="1" outline="0" axis="axisRow" fieldPosition="0"/>
    </format>
    <format dxfId="2663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1C5969-1FB8-4C53-B8E8-E959E1C5A850}" name="PivotTable15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N13:O18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h="1" x="9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x="8"/>
        <item h="1" m="1" x="32"/>
        <item x="4"/>
        <item h="1" m="1" x="14"/>
        <item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5">
    <i>
      <x v="54"/>
    </i>
    <i>
      <x v="31"/>
    </i>
    <i>
      <x v="30"/>
    </i>
    <i>
      <x v="47"/>
    </i>
    <i>
      <x v="42"/>
    </i>
  </rowItems>
  <colItems count="1">
    <i/>
  </colItems>
  <pageFields count="3">
    <pageField fld="4" item="34" hier="-1"/>
    <pageField fld="5" item="15" hier="-1"/>
    <pageField fld="3" item="1" hier="-1"/>
  </pageFields>
  <dataFields count="1">
    <dataField name="Body " fld="2" baseField="1" baseItem="24"/>
  </dataFields>
  <formats count="14">
    <format dxfId="26663">
      <pivotArea field="1" type="button" dataOnly="0" labelOnly="1" outline="0" axis="axisRow" fieldPosition="0"/>
    </format>
    <format dxfId="26662">
      <pivotArea field="4" type="button" dataOnly="0" labelOnly="1" outline="0" axis="axisPage" fieldPosition="0"/>
    </format>
    <format dxfId="26661">
      <pivotArea field="3" type="button" dataOnly="0" labelOnly="1" outline="0" axis="axisPage" fieldPosition="2"/>
    </format>
    <format dxfId="26660">
      <pivotArea outline="0" collapsedLevelsAreSubtotals="1" fieldPosition="0"/>
    </format>
    <format dxfId="26659">
      <pivotArea dataOnly="0" labelOnly="1" outline="0" axis="axisValues" fieldPosition="0"/>
    </format>
    <format dxfId="26658">
      <pivotArea field="4" type="button" dataOnly="0" labelOnly="1" outline="0" axis="axisPage" fieldPosition="0"/>
    </format>
    <format dxfId="2665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656">
      <pivotArea field="3" type="button" dataOnly="0" labelOnly="1" outline="0" axis="axisPage" fieldPosition="2"/>
    </format>
    <format dxfId="2665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654">
      <pivotArea field="5" type="button" dataOnly="0" labelOnly="1" outline="0" axis="axisPage" fieldPosition="1"/>
    </format>
    <format dxfId="26653">
      <pivotArea type="all" dataOnly="0" outline="0" fieldPosition="0"/>
    </format>
    <format dxfId="26652">
      <pivotArea outline="0" collapsedLevelsAreSubtotals="1" fieldPosition="0"/>
    </format>
    <format dxfId="26651">
      <pivotArea field="1" type="button" dataOnly="0" labelOnly="1" outline="0" axis="axisRow" fieldPosition="0"/>
    </format>
    <format dxfId="2665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FBEB93-2498-4CED-AE34-EFB498541FEE}" name="PivotTable15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Z13:E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31" hier="-1"/>
  </pageFields>
  <dataFields count="1">
    <dataField name="Body " fld="2" baseField="1" baseItem="24"/>
  </dataFields>
  <formats count="13">
    <format dxfId="26676">
      <pivotArea field="1" type="button" dataOnly="0" labelOnly="1" outline="0" axis="axisRow" fieldPosition="0"/>
    </format>
    <format dxfId="26675">
      <pivotArea field="4" type="button" dataOnly="0" labelOnly="1" outline="0" axis="axisPage" fieldPosition="0"/>
    </format>
    <format dxfId="26674">
      <pivotArea field="3" type="button" dataOnly="0" labelOnly="1" outline="0" axis="axisPage" fieldPosition="2"/>
    </format>
    <format dxfId="26673">
      <pivotArea outline="0" collapsedLevelsAreSubtotals="1" fieldPosition="0"/>
    </format>
    <format dxfId="26672">
      <pivotArea dataOnly="0" labelOnly="1" outline="0" axis="axisValues" fieldPosition="0"/>
    </format>
    <format dxfId="26671">
      <pivotArea field="4" type="button" dataOnly="0" labelOnly="1" outline="0" axis="axisPage" fieldPosition="0"/>
    </format>
    <format dxfId="2667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669">
      <pivotArea field="3" type="button" dataOnly="0" labelOnly="1" outline="0" axis="axisPage" fieldPosition="2"/>
    </format>
    <format dxfId="2666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667">
      <pivotArea field="5" type="button" dataOnly="0" labelOnly="1" outline="0" axis="axisPage" fieldPosition="1"/>
    </format>
    <format dxfId="26666">
      <pivotArea type="all" dataOnly="0" outline="0" fieldPosition="0"/>
    </format>
    <format dxfId="26665">
      <pivotArea field="1" type="button" dataOnly="0" labelOnly="1" outline="0" axis="axisRow" fieldPosition="0"/>
    </format>
    <format dxfId="2666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22CF24-92A4-4501-845E-61CAAA22F70F}" name="PivotTable13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F13:D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25" hier="-1"/>
  </pageFields>
  <dataFields count="1">
    <dataField name="Body " fld="2" baseField="1" baseItem="24"/>
  </dataFields>
  <formats count="13">
    <format dxfId="26689">
      <pivotArea field="1" type="button" dataOnly="0" labelOnly="1" outline="0" axis="axisRow" fieldPosition="0"/>
    </format>
    <format dxfId="26688">
      <pivotArea field="4" type="button" dataOnly="0" labelOnly="1" outline="0" axis="axisPage" fieldPosition="0"/>
    </format>
    <format dxfId="26687">
      <pivotArea field="3" type="button" dataOnly="0" labelOnly="1" outline="0" axis="axisPage" fieldPosition="2"/>
    </format>
    <format dxfId="26686">
      <pivotArea outline="0" collapsedLevelsAreSubtotals="1" fieldPosition="0"/>
    </format>
    <format dxfId="26685">
      <pivotArea dataOnly="0" labelOnly="1" outline="0" axis="axisValues" fieldPosition="0"/>
    </format>
    <format dxfId="26684">
      <pivotArea field="4" type="button" dataOnly="0" labelOnly="1" outline="0" axis="axisPage" fieldPosition="0"/>
    </format>
    <format dxfId="2668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682">
      <pivotArea field="3" type="button" dataOnly="0" labelOnly="1" outline="0" axis="axisPage" fieldPosition="2"/>
    </format>
    <format dxfId="2668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680">
      <pivotArea field="5" type="button" dataOnly="0" labelOnly="1" outline="0" axis="axisPage" fieldPosition="1"/>
    </format>
    <format dxfId="26679">
      <pivotArea type="all" dataOnly="0" outline="0" fieldPosition="0"/>
    </format>
    <format dxfId="26678">
      <pivotArea field="1" type="button" dataOnly="0" labelOnly="1" outline="0" axis="axisRow" fieldPosition="0"/>
    </format>
    <format dxfId="2667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04FFAC-407D-4A15-A717-0E7BE52E051B}" name="PivotTable14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L13:C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20" hier="-1"/>
  </pageFields>
  <dataFields count="1">
    <dataField name="Body " fld="2" baseField="1" baseItem="24"/>
  </dataFields>
  <formats count="13">
    <format dxfId="26702">
      <pivotArea field="1" type="button" dataOnly="0" labelOnly="1" outline="0" axis="axisRow" fieldPosition="0"/>
    </format>
    <format dxfId="26701">
      <pivotArea field="4" type="button" dataOnly="0" labelOnly="1" outline="0" axis="axisPage" fieldPosition="0"/>
    </format>
    <format dxfId="26700">
      <pivotArea field="3" type="button" dataOnly="0" labelOnly="1" outline="0" axis="axisPage" fieldPosition="2"/>
    </format>
    <format dxfId="26699">
      <pivotArea outline="0" collapsedLevelsAreSubtotals="1" fieldPosition="0"/>
    </format>
    <format dxfId="26698">
      <pivotArea dataOnly="0" labelOnly="1" outline="0" axis="axisValues" fieldPosition="0"/>
    </format>
    <format dxfId="26697">
      <pivotArea field="4" type="button" dataOnly="0" labelOnly="1" outline="0" axis="axisPage" fieldPosition="0"/>
    </format>
    <format dxfId="2669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695">
      <pivotArea field="3" type="button" dataOnly="0" labelOnly="1" outline="0" axis="axisPage" fieldPosition="2"/>
    </format>
    <format dxfId="2669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693">
      <pivotArea field="5" type="button" dataOnly="0" labelOnly="1" outline="0" axis="axisPage" fieldPosition="1"/>
    </format>
    <format dxfId="26692">
      <pivotArea type="all" dataOnly="0" outline="0" fieldPosition="0"/>
    </format>
    <format dxfId="26691">
      <pivotArea field="1" type="button" dataOnly="0" labelOnly="1" outline="0" axis="axisRow" fieldPosition="0"/>
    </format>
    <format dxfId="2669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50C646-0695-465C-BA58-B8194EE5014C}" name="PivotTable14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P13:A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8" hier="-1"/>
  </pageFields>
  <dataFields count="1">
    <dataField name="Body " fld="2" baseField="1" baseItem="24"/>
  </dataFields>
  <formats count="13">
    <format dxfId="26715">
      <pivotArea field="1" type="button" dataOnly="0" labelOnly="1" outline="0" axis="axisRow" fieldPosition="0"/>
    </format>
    <format dxfId="26714">
      <pivotArea field="4" type="button" dataOnly="0" labelOnly="1" outline="0" axis="axisPage" fieldPosition="0"/>
    </format>
    <format dxfId="26713">
      <pivotArea field="3" type="button" dataOnly="0" labelOnly="1" outline="0" axis="axisPage" fieldPosition="2"/>
    </format>
    <format dxfId="26712">
      <pivotArea outline="0" collapsedLevelsAreSubtotals="1" fieldPosition="0"/>
    </format>
    <format dxfId="26711">
      <pivotArea dataOnly="0" labelOnly="1" outline="0" axis="axisValues" fieldPosition="0"/>
    </format>
    <format dxfId="26710">
      <pivotArea field="4" type="button" dataOnly="0" labelOnly="1" outline="0" axis="axisPage" fieldPosition="0"/>
    </format>
    <format dxfId="2670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708">
      <pivotArea field="3" type="button" dataOnly="0" labelOnly="1" outline="0" axis="axisPage" fieldPosition="2"/>
    </format>
    <format dxfId="2670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706">
      <pivotArea field="5" type="button" dataOnly="0" labelOnly="1" outline="0" axis="axisPage" fieldPosition="1"/>
    </format>
    <format dxfId="26705">
      <pivotArea type="all" dataOnly="0" outline="0" fieldPosition="0"/>
    </format>
    <format dxfId="26704">
      <pivotArea field="1" type="button" dataOnly="0" labelOnly="1" outline="0" axis="axisRow" fieldPosition="0"/>
    </format>
    <format dxfId="2670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6A2579-4FEC-4DB0-AA44-706B29283B8F}" name="PivotTable14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L13:A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7" hier="-1"/>
  </pageFields>
  <dataFields count="1">
    <dataField name="Body " fld="2" baseField="1" baseItem="24"/>
  </dataFields>
  <formats count="13">
    <format dxfId="26728">
      <pivotArea field="1" type="button" dataOnly="0" labelOnly="1" outline="0" axis="axisRow" fieldPosition="0"/>
    </format>
    <format dxfId="26727">
      <pivotArea field="4" type="button" dataOnly="0" labelOnly="1" outline="0" axis="axisPage" fieldPosition="0"/>
    </format>
    <format dxfId="26726">
      <pivotArea field="3" type="button" dataOnly="0" labelOnly="1" outline="0" axis="axisPage" fieldPosition="2"/>
    </format>
    <format dxfId="26725">
      <pivotArea outline="0" collapsedLevelsAreSubtotals="1" fieldPosition="0"/>
    </format>
    <format dxfId="26724">
      <pivotArea dataOnly="0" labelOnly="1" outline="0" axis="axisValues" fieldPosition="0"/>
    </format>
    <format dxfId="26723">
      <pivotArea field="4" type="button" dataOnly="0" labelOnly="1" outline="0" axis="axisPage" fieldPosition="0"/>
    </format>
    <format dxfId="2672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721">
      <pivotArea field="3" type="button" dataOnly="0" labelOnly="1" outline="0" axis="axisPage" fieldPosition="2"/>
    </format>
    <format dxfId="2672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719">
      <pivotArea field="5" type="button" dataOnly="0" labelOnly="1" outline="0" axis="axisPage" fieldPosition="1"/>
    </format>
    <format dxfId="26718">
      <pivotArea type="all" dataOnly="0" outline="0" fieldPosition="0"/>
    </format>
    <format dxfId="26717">
      <pivotArea field="1" type="button" dataOnly="0" labelOnly="1" outline="0" axis="axisRow" fieldPosition="0"/>
    </format>
    <format dxfId="2671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624357-E211-4515-ACEA-88CF6CD7AEE3}" name="PivotTable13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B13:D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24" hier="-1"/>
  </pageFields>
  <dataFields count="1">
    <dataField name="Body " fld="2" baseField="1" baseItem="24"/>
  </dataFields>
  <formats count="13">
    <format dxfId="26741">
      <pivotArea field="1" type="button" dataOnly="0" labelOnly="1" outline="0" axis="axisRow" fieldPosition="0"/>
    </format>
    <format dxfId="26740">
      <pivotArea field="4" type="button" dataOnly="0" labelOnly="1" outline="0" axis="axisPage" fieldPosition="0"/>
    </format>
    <format dxfId="26739">
      <pivotArea field="3" type="button" dataOnly="0" labelOnly="1" outline="0" axis="axisPage" fieldPosition="2"/>
    </format>
    <format dxfId="26738">
      <pivotArea outline="0" collapsedLevelsAreSubtotals="1" fieldPosition="0"/>
    </format>
    <format dxfId="26737">
      <pivotArea dataOnly="0" labelOnly="1" outline="0" axis="axisValues" fieldPosition="0"/>
    </format>
    <format dxfId="26736">
      <pivotArea field="4" type="button" dataOnly="0" labelOnly="1" outline="0" axis="axisPage" fieldPosition="0"/>
    </format>
    <format dxfId="2673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734">
      <pivotArea field="3" type="button" dataOnly="0" labelOnly="1" outline="0" axis="axisPage" fieldPosition="2"/>
    </format>
    <format dxfId="2673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732">
      <pivotArea field="5" type="button" dataOnly="0" labelOnly="1" outline="0" axis="axisPage" fieldPosition="1"/>
    </format>
    <format dxfId="26731">
      <pivotArea type="all" dataOnly="0" outline="0" fieldPosition="0"/>
    </format>
    <format dxfId="26730">
      <pivotArea field="1" type="button" dataOnly="0" labelOnly="1" outline="0" axis="axisRow" fieldPosition="0"/>
    </format>
    <format dxfId="2672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5A0A96-72DE-46EA-B490-7712D8E07CEC}" name="PivotTable14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Z13:C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17" hier="-1"/>
  </pageFields>
  <dataFields count="1">
    <dataField name="Body " fld="2" baseField="1" baseItem="24"/>
  </dataFields>
  <formats count="13">
    <format dxfId="26754">
      <pivotArea field="1" type="button" dataOnly="0" labelOnly="1" outline="0" axis="axisRow" fieldPosition="0"/>
    </format>
    <format dxfId="26753">
      <pivotArea field="4" type="button" dataOnly="0" labelOnly="1" outline="0" axis="axisPage" fieldPosition="0"/>
    </format>
    <format dxfId="26752">
      <pivotArea field="3" type="button" dataOnly="0" labelOnly="1" outline="0" axis="axisPage" fieldPosition="2"/>
    </format>
    <format dxfId="26751">
      <pivotArea outline="0" collapsedLevelsAreSubtotals="1" fieldPosition="0"/>
    </format>
    <format dxfId="26750">
      <pivotArea dataOnly="0" labelOnly="1" outline="0" axis="axisValues" fieldPosition="0"/>
    </format>
    <format dxfId="26749">
      <pivotArea field="4" type="button" dataOnly="0" labelOnly="1" outline="0" axis="axisPage" fieldPosition="0"/>
    </format>
    <format dxfId="2674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747">
      <pivotArea field="3" type="button" dataOnly="0" labelOnly="1" outline="0" axis="axisPage" fieldPosition="2"/>
    </format>
    <format dxfId="2674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745">
      <pivotArea field="5" type="button" dataOnly="0" labelOnly="1" outline="0" axis="axisPage" fieldPosition="1"/>
    </format>
    <format dxfId="26744">
      <pivotArea type="all" dataOnly="0" outline="0" fieldPosition="0"/>
    </format>
    <format dxfId="26743">
      <pivotArea field="1" type="button" dataOnly="0" labelOnly="1" outline="0" axis="axisRow" fieldPosition="0"/>
    </format>
    <format dxfId="2674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76D04E-5369-43A0-B9F4-51F5F7A5B52D}" name="PivotTable15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D13:CE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n="Demlovkav"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18" hier="-1"/>
  </pageFields>
  <dataFields count="1">
    <dataField name="Body " fld="2" baseField="1" baseItem="24"/>
  </dataFields>
  <formats count="13">
    <format dxfId="26767">
      <pivotArea field="1" type="button" dataOnly="0" labelOnly="1" outline="0" axis="axisRow" fieldPosition="0"/>
    </format>
    <format dxfId="26766">
      <pivotArea field="4" type="button" dataOnly="0" labelOnly="1" outline="0" axis="axisPage" fieldPosition="0"/>
    </format>
    <format dxfId="26765">
      <pivotArea field="3" type="button" dataOnly="0" labelOnly="1" outline="0" axis="axisPage" fieldPosition="2"/>
    </format>
    <format dxfId="26764">
      <pivotArea outline="0" collapsedLevelsAreSubtotals="1" fieldPosition="0"/>
    </format>
    <format dxfId="26763">
      <pivotArea dataOnly="0" labelOnly="1" outline="0" axis="axisValues" fieldPosition="0"/>
    </format>
    <format dxfId="26762">
      <pivotArea field="4" type="button" dataOnly="0" labelOnly="1" outline="0" axis="axisPage" fieldPosition="0"/>
    </format>
    <format dxfId="2676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760">
      <pivotArea field="3" type="button" dataOnly="0" labelOnly="1" outline="0" axis="axisPage" fieldPosition="2"/>
    </format>
    <format dxfId="2675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758">
      <pivotArea field="5" type="button" dataOnly="0" labelOnly="1" outline="0" axis="axisPage" fieldPosition="1"/>
    </format>
    <format dxfId="26757">
      <pivotArea type="all" dataOnly="0" outline="0" fieldPosition="0"/>
    </format>
    <format dxfId="26756">
      <pivotArea field="1" type="button" dataOnly="0" labelOnly="1" outline="0" axis="axisRow" fieldPosition="0"/>
    </format>
    <format dxfId="2675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A2713C-2EBB-41BF-A4E6-A049BC2AE257}" name="PivotTable13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Z13:AA21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8">
    <i>
      <x v="83"/>
    </i>
    <i>
      <x v="84"/>
    </i>
    <i>
      <x v="74"/>
    </i>
    <i>
      <x v="85"/>
    </i>
    <i>
      <x v="42"/>
    </i>
    <i>
      <x v="31"/>
    </i>
    <i>
      <x v="47"/>
    </i>
    <i>
      <x v="73"/>
    </i>
  </rowItems>
  <colItems count="1">
    <i/>
  </colItems>
  <pageFields count="3">
    <pageField fld="4" item="34" hier="-1"/>
    <pageField fld="5" item="15" hier="-1"/>
    <pageField fld="3" item="4" hier="-1"/>
  </pageFields>
  <dataFields count="1">
    <dataField name="Body " fld="2" baseField="1" baseItem="24"/>
  </dataFields>
  <formats count="13">
    <format dxfId="26780">
      <pivotArea field="1" type="button" dataOnly="0" labelOnly="1" outline="0" axis="axisRow" fieldPosition="0"/>
    </format>
    <format dxfId="26779">
      <pivotArea field="4" type="button" dataOnly="0" labelOnly="1" outline="0" axis="axisPage" fieldPosition="0"/>
    </format>
    <format dxfId="26778">
      <pivotArea field="3" type="button" dataOnly="0" labelOnly="1" outline="0" axis="axisPage" fieldPosition="2"/>
    </format>
    <format dxfId="26777">
      <pivotArea outline="0" collapsedLevelsAreSubtotals="1" fieldPosition="0"/>
    </format>
    <format dxfId="26776">
      <pivotArea dataOnly="0" labelOnly="1" outline="0" axis="axisValues" fieldPosition="0"/>
    </format>
    <format dxfId="26775">
      <pivotArea field="4" type="button" dataOnly="0" labelOnly="1" outline="0" axis="axisPage" fieldPosition="0"/>
    </format>
    <format dxfId="2677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773">
      <pivotArea field="3" type="button" dataOnly="0" labelOnly="1" outline="0" axis="axisPage" fieldPosition="2"/>
    </format>
    <format dxfId="2677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771">
      <pivotArea field="5" type="button" dataOnly="0" labelOnly="1" outline="0" axis="axisPage" fieldPosition="1"/>
    </format>
    <format dxfId="26770">
      <pivotArea type="all" dataOnly="0" outline="0" fieldPosition="0"/>
    </format>
    <format dxfId="26769">
      <pivotArea field="1" type="button" dataOnly="0" labelOnly="1" outline="0" axis="axisRow" fieldPosition="0"/>
    </format>
    <format dxfId="2676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170A58-217C-42AE-A63F-D4C61AF9FBEE}" name="PivotTable12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N13:B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14" hier="-1"/>
  </pageFields>
  <dataFields count="1">
    <dataField name="Body " fld="2" baseField="1" baseItem="24"/>
  </dataFields>
  <formats count="13">
    <format dxfId="26793">
      <pivotArea field="1" type="button" dataOnly="0" labelOnly="1" outline="0" axis="axisRow" fieldPosition="0"/>
    </format>
    <format dxfId="26792">
      <pivotArea field="4" type="button" dataOnly="0" labelOnly="1" outline="0" axis="axisPage" fieldPosition="0"/>
    </format>
    <format dxfId="26791">
      <pivotArea field="3" type="button" dataOnly="0" labelOnly="1" outline="0" axis="axisPage" fieldPosition="2"/>
    </format>
    <format dxfId="26790">
      <pivotArea outline="0" collapsedLevelsAreSubtotals="1" fieldPosition="0"/>
    </format>
    <format dxfId="26789">
      <pivotArea dataOnly="0" labelOnly="1" outline="0" axis="axisValues" fieldPosition="0"/>
    </format>
    <format dxfId="26788">
      <pivotArea field="4" type="button" dataOnly="0" labelOnly="1" outline="0" axis="axisPage" fieldPosition="0"/>
    </format>
    <format dxfId="2678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786">
      <pivotArea field="3" type="button" dataOnly="0" labelOnly="1" outline="0" axis="axisPage" fieldPosition="2"/>
    </format>
    <format dxfId="2678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784">
      <pivotArea field="5" type="button" dataOnly="0" labelOnly="1" outline="0" axis="axisPage" fieldPosition="1"/>
    </format>
    <format dxfId="26783">
      <pivotArea type="all" dataOnly="0" outline="0" fieldPosition="0"/>
    </format>
    <format dxfId="26782">
      <pivotArea field="1" type="button" dataOnly="0" labelOnly="1" outline="0" axis="axisRow" fieldPosition="0"/>
    </format>
    <format dxfId="2678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D31527-88AD-4F99-AB6B-C5799BFB2ED6}" name="PivotTable14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R13: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2" hier="-1"/>
  </pageFields>
  <dataFields count="1">
    <dataField name="Body " fld="2" baseField="1" baseItem="24"/>
  </dataFields>
  <formats count="13">
    <format dxfId="26806">
      <pivotArea field="1" type="button" dataOnly="0" labelOnly="1" outline="0" axis="axisRow" fieldPosition="0"/>
    </format>
    <format dxfId="26805">
      <pivotArea field="4" type="button" dataOnly="0" labelOnly="1" outline="0" axis="axisPage" fieldPosition="0"/>
    </format>
    <format dxfId="26804">
      <pivotArea field="3" type="button" dataOnly="0" labelOnly="1" outline="0" axis="axisPage" fieldPosition="2"/>
    </format>
    <format dxfId="26803">
      <pivotArea outline="0" collapsedLevelsAreSubtotals="1" fieldPosition="0"/>
    </format>
    <format dxfId="26802">
      <pivotArea dataOnly="0" labelOnly="1" outline="0" axis="axisValues" fieldPosition="0"/>
    </format>
    <format dxfId="26801">
      <pivotArea field="4" type="button" dataOnly="0" labelOnly="1" outline="0" axis="axisPage" fieldPosition="0"/>
    </format>
    <format dxfId="2680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799">
      <pivotArea field="3" type="button" dataOnly="0" labelOnly="1" outline="0" axis="axisPage" fieldPosition="2"/>
    </format>
    <format dxfId="2679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797">
      <pivotArea field="5" type="button" dataOnly="0" labelOnly="1" outline="0" axis="axisPage" fieldPosition="1"/>
    </format>
    <format dxfId="26796">
      <pivotArea type="all" dataOnly="0" outline="0" fieldPosition="0"/>
    </format>
    <format dxfId="26795">
      <pivotArea field="1" type="button" dataOnly="0" labelOnly="1" outline="0" axis="axisRow" fieldPosition="0"/>
    </format>
    <format dxfId="2679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D6369A-88A5-480C-A93A-C999292C86DD}" name="PivotTable13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N13:D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27" hier="-1"/>
  </pageFields>
  <dataFields count="1">
    <dataField name="Body " fld="2" baseField="1" baseItem="24"/>
  </dataFields>
  <formats count="13">
    <format dxfId="26819">
      <pivotArea field="1" type="button" dataOnly="0" labelOnly="1" outline="0" axis="axisRow" fieldPosition="0"/>
    </format>
    <format dxfId="26818">
      <pivotArea field="4" type="button" dataOnly="0" labelOnly="1" outline="0" axis="axisPage" fieldPosition="0"/>
    </format>
    <format dxfId="26817">
      <pivotArea field="3" type="button" dataOnly="0" labelOnly="1" outline="0" axis="axisPage" fieldPosition="2"/>
    </format>
    <format dxfId="26816">
      <pivotArea outline="0" collapsedLevelsAreSubtotals="1" fieldPosition="0"/>
    </format>
    <format dxfId="26815">
      <pivotArea dataOnly="0" labelOnly="1" outline="0" axis="axisValues" fieldPosition="0"/>
    </format>
    <format dxfId="26814">
      <pivotArea field="4" type="button" dataOnly="0" labelOnly="1" outline="0" axis="axisPage" fieldPosition="0"/>
    </format>
    <format dxfId="2681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812">
      <pivotArea field="3" type="button" dataOnly="0" labelOnly="1" outline="0" axis="axisPage" fieldPosition="2"/>
    </format>
    <format dxfId="2681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810">
      <pivotArea field="5" type="button" dataOnly="0" labelOnly="1" outline="0" axis="axisPage" fieldPosition="1"/>
    </format>
    <format dxfId="26809">
      <pivotArea type="all" dataOnly="0" outline="0" fieldPosition="0"/>
    </format>
    <format dxfId="26808">
      <pivotArea field="1" type="button" dataOnly="0" labelOnly="1" outline="0" axis="axisRow" fieldPosition="0"/>
    </format>
    <format dxfId="2680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574F09-5F99-43A3-8BBF-EA4F5C143D53}" name="PivotTable13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H13:C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15" hier="-1"/>
    <pageField fld="3" item="19" hier="-1"/>
  </pageFields>
  <dataFields count="1">
    <dataField name="Body " fld="2" baseField="1" baseItem="24"/>
  </dataFields>
  <formats count="13">
    <format dxfId="26832">
      <pivotArea field="1" type="button" dataOnly="0" labelOnly="1" outline="0" axis="axisRow" fieldPosition="0"/>
    </format>
    <format dxfId="26831">
      <pivotArea field="4" type="button" dataOnly="0" labelOnly="1" outline="0" axis="axisPage" fieldPosition="0"/>
    </format>
    <format dxfId="26830">
      <pivotArea field="3" type="button" dataOnly="0" labelOnly="1" outline="0" axis="axisPage" fieldPosition="2"/>
    </format>
    <format dxfId="26829">
      <pivotArea outline="0" collapsedLevelsAreSubtotals="1" fieldPosition="0"/>
    </format>
    <format dxfId="26828">
      <pivotArea dataOnly="0" labelOnly="1" outline="0" axis="axisValues" fieldPosition="0"/>
    </format>
    <format dxfId="26827">
      <pivotArea field="4" type="button" dataOnly="0" labelOnly="1" outline="0" axis="axisPage" fieldPosition="0"/>
    </format>
    <format dxfId="2682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825">
      <pivotArea field="3" type="button" dataOnly="0" labelOnly="1" outline="0" axis="axisPage" fieldPosition="2"/>
    </format>
    <format dxfId="2682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823">
      <pivotArea field="5" type="button" dataOnly="0" labelOnly="1" outline="0" axis="axisPage" fieldPosition="1"/>
    </format>
    <format dxfId="26822">
      <pivotArea type="all" dataOnly="0" outline="0" fieldPosition="0"/>
    </format>
    <format dxfId="26821">
      <pivotArea field="1" type="button" dataOnly="0" labelOnly="1" outline="0" axis="axisRow" fieldPosition="0"/>
    </format>
    <format dxfId="2682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C4625E-E234-43EB-9FC6-CE143FD6E715}" name="PivotTable17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J13:D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26" hier="-1"/>
  </pageFields>
  <dataFields count="1">
    <dataField name="Body " fld="2" baseField="1" baseItem="24"/>
  </dataFields>
  <formats count="16">
    <format dxfId="25931">
      <pivotArea field="1" type="button" dataOnly="0" labelOnly="1" outline="0" axis="axisRow" fieldPosition="0"/>
    </format>
    <format dxfId="25930">
      <pivotArea field="4" type="button" dataOnly="0" labelOnly="1" outline="0" axis="axisPage" fieldPosition="0"/>
    </format>
    <format dxfId="25929">
      <pivotArea field="3" type="button" dataOnly="0" labelOnly="1" outline="0" axis="axisPage" fieldPosition="2"/>
    </format>
    <format dxfId="25928">
      <pivotArea outline="0" collapsedLevelsAreSubtotals="1" fieldPosition="0"/>
    </format>
    <format dxfId="25927">
      <pivotArea dataOnly="0" labelOnly="1" outline="0" axis="axisValues" fieldPosition="0"/>
    </format>
    <format dxfId="25926">
      <pivotArea field="4" type="button" dataOnly="0" labelOnly="1" outline="0" axis="axisPage" fieldPosition="0"/>
    </format>
    <format dxfId="2592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924">
      <pivotArea field="3" type="button" dataOnly="0" labelOnly="1" outline="0" axis="axisPage" fieldPosition="2"/>
    </format>
    <format dxfId="2592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922">
      <pivotArea field="5" type="button" dataOnly="0" labelOnly="1" outline="0" axis="axisPage" fieldPosition="1"/>
    </format>
    <format dxfId="25921">
      <pivotArea type="all" dataOnly="0" outline="0" fieldPosition="0"/>
    </format>
    <format dxfId="25920">
      <pivotArea field="1" type="button" dataOnly="0" labelOnly="1" outline="0" axis="axisRow" fieldPosition="0"/>
    </format>
    <format dxfId="25919">
      <pivotArea dataOnly="0" labelOnly="1" outline="0" axis="axisValues" fieldPosition="0"/>
    </format>
    <format dxfId="25918">
      <pivotArea type="all" dataOnly="0" outline="0" fieldPosition="0"/>
    </format>
    <format dxfId="25917">
      <pivotArea field="1" type="button" dataOnly="0" labelOnly="1" outline="0" axis="axisRow" fieldPosition="0"/>
    </format>
    <format dxfId="2591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F2C30-DDE0-4022-B49E-5516D1151617}" name="PivotTable16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R13: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2" hier="-1"/>
  </pageFields>
  <dataFields count="1">
    <dataField name="Body " fld="2" baseField="1" baseItem="24"/>
  </dataFields>
  <formats count="16">
    <format dxfId="25947">
      <pivotArea field="1" type="button" dataOnly="0" labelOnly="1" outline="0" axis="axisRow" fieldPosition="0"/>
    </format>
    <format dxfId="25946">
      <pivotArea field="4" type="button" dataOnly="0" labelOnly="1" outline="0" axis="axisPage" fieldPosition="0"/>
    </format>
    <format dxfId="25945">
      <pivotArea field="3" type="button" dataOnly="0" labelOnly="1" outline="0" axis="axisPage" fieldPosition="2"/>
    </format>
    <format dxfId="25944">
      <pivotArea outline="0" collapsedLevelsAreSubtotals="1" fieldPosition="0"/>
    </format>
    <format dxfId="25943">
      <pivotArea dataOnly="0" labelOnly="1" outline="0" axis="axisValues" fieldPosition="0"/>
    </format>
    <format dxfId="25942">
      <pivotArea field="4" type="button" dataOnly="0" labelOnly="1" outline="0" axis="axisPage" fieldPosition="0"/>
    </format>
    <format dxfId="2594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940">
      <pivotArea field="3" type="button" dataOnly="0" labelOnly="1" outline="0" axis="axisPage" fieldPosition="2"/>
    </format>
    <format dxfId="2593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938">
      <pivotArea field="5" type="button" dataOnly="0" labelOnly="1" outline="0" axis="axisPage" fieldPosition="1"/>
    </format>
    <format dxfId="25937">
      <pivotArea type="all" dataOnly="0" outline="0" fieldPosition="0"/>
    </format>
    <format dxfId="25936">
      <pivotArea field="1" type="button" dataOnly="0" labelOnly="1" outline="0" axis="axisRow" fieldPosition="0"/>
    </format>
    <format dxfId="25935">
      <pivotArea dataOnly="0" labelOnly="1" outline="0" axis="axisValues" fieldPosition="0"/>
    </format>
    <format dxfId="25934">
      <pivotArea type="all" dataOnly="0" outline="0" fieldPosition="0"/>
    </format>
    <format dxfId="25933">
      <pivotArea field="1" type="button" dataOnly="0" labelOnly="1" outline="0" axis="axisRow" fieldPosition="0"/>
    </format>
    <format dxfId="2593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30BE63-1F28-4932-A8E3-998A890CE4CA}" name="PivotTable17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F13:B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12" hier="-1"/>
  </pageFields>
  <dataFields count="1">
    <dataField name="Body " fld="2" baseField="1" baseItem="24"/>
  </dataFields>
  <formats count="16">
    <format dxfId="25963">
      <pivotArea field="1" type="button" dataOnly="0" labelOnly="1" outline="0" axis="axisRow" fieldPosition="0"/>
    </format>
    <format dxfId="25962">
      <pivotArea field="4" type="button" dataOnly="0" labelOnly="1" outline="0" axis="axisPage" fieldPosition="0"/>
    </format>
    <format dxfId="25961">
      <pivotArea field="3" type="button" dataOnly="0" labelOnly="1" outline="0" axis="axisPage" fieldPosition="2"/>
    </format>
    <format dxfId="25960">
      <pivotArea outline="0" collapsedLevelsAreSubtotals="1" fieldPosition="0"/>
    </format>
    <format dxfId="25959">
      <pivotArea dataOnly="0" labelOnly="1" outline="0" axis="axisValues" fieldPosition="0"/>
    </format>
    <format dxfId="25958">
      <pivotArea field="4" type="button" dataOnly="0" labelOnly="1" outline="0" axis="axisPage" fieldPosition="0"/>
    </format>
    <format dxfId="2595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956">
      <pivotArea field="3" type="button" dataOnly="0" labelOnly="1" outline="0" axis="axisPage" fieldPosition="2"/>
    </format>
    <format dxfId="2595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954">
      <pivotArea field="5" type="button" dataOnly="0" labelOnly="1" outline="0" axis="axisPage" fieldPosition="1"/>
    </format>
    <format dxfId="25953">
      <pivotArea type="all" dataOnly="0" outline="0" fieldPosition="0"/>
    </format>
    <format dxfId="25952">
      <pivotArea field="1" type="button" dataOnly="0" labelOnly="1" outline="0" axis="axisRow" fieldPosition="0"/>
    </format>
    <format dxfId="25951">
      <pivotArea dataOnly="0" labelOnly="1" outline="0" axis="axisValues" fieldPosition="0"/>
    </format>
    <format dxfId="25950">
      <pivotArea type="all" dataOnly="0" outline="0" fieldPosition="0"/>
    </format>
    <format dxfId="25949">
      <pivotArea field="1" type="button" dataOnly="0" labelOnly="1" outline="0" axis="axisRow" fieldPosition="0"/>
    </format>
    <format dxfId="2594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F87BCD-EBDC-4765-879F-81E2E29C1E23}" name="PivotTable17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D13:CE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18" hier="-1"/>
  </pageFields>
  <dataFields count="1">
    <dataField name="Body " fld="2" baseField="1" baseItem="24"/>
  </dataFields>
  <formats count="16">
    <format dxfId="25979">
      <pivotArea field="1" type="button" dataOnly="0" labelOnly="1" outline="0" axis="axisRow" fieldPosition="0"/>
    </format>
    <format dxfId="25978">
      <pivotArea field="4" type="button" dataOnly="0" labelOnly="1" outline="0" axis="axisPage" fieldPosition="0"/>
    </format>
    <format dxfId="25977">
      <pivotArea field="3" type="button" dataOnly="0" labelOnly="1" outline="0" axis="axisPage" fieldPosition="2"/>
    </format>
    <format dxfId="25976">
      <pivotArea outline="0" collapsedLevelsAreSubtotals="1" fieldPosition="0"/>
    </format>
    <format dxfId="25975">
      <pivotArea dataOnly="0" labelOnly="1" outline="0" axis="axisValues" fieldPosition="0"/>
    </format>
    <format dxfId="25974">
      <pivotArea field="4" type="button" dataOnly="0" labelOnly="1" outline="0" axis="axisPage" fieldPosition="0"/>
    </format>
    <format dxfId="2597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972">
      <pivotArea field="3" type="button" dataOnly="0" labelOnly="1" outline="0" axis="axisPage" fieldPosition="2"/>
    </format>
    <format dxfId="2597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970">
      <pivotArea field="5" type="button" dataOnly="0" labelOnly="1" outline="0" axis="axisPage" fieldPosition="1"/>
    </format>
    <format dxfId="25969">
      <pivotArea type="all" dataOnly="0" outline="0" fieldPosition="0"/>
    </format>
    <format dxfId="25968">
      <pivotArea field="1" type="button" dataOnly="0" labelOnly="1" outline="0" axis="axisRow" fieldPosition="0"/>
    </format>
    <format dxfId="25967">
      <pivotArea dataOnly="0" labelOnly="1" outline="0" axis="axisValues" fieldPosition="0"/>
    </format>
    <format dxfId="25966">
      <pivotArea type="all" dataOnly="0" outline="0" fieldPosition="0"/>
    </format>
    <format dxfId="25965">
      <pivotArea field="1" type="button" dataOnly="0" labelOnly="1" outline="0" axis="axisRow" fieldPosition="0"/>
    </format>
    <format dxfId="2596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BE1AF8-7E66-4A32-BFC4-3CB140A7518D}" name="PivotTable18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N13:O18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h="1" x="9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x="8"/>
        <item h="1" m="1" x="32"/>
        <item x="4"/>
        <item h="1" m="1" x="14"/>
        <item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5">
    <i>
      <x v="30"/>
    </i>
    <i>
      <x v="54"/>
    </i>
    <i>
      <x v="31"/>
    </i>
    <i>
      <x v="47"/>
    </i>
    <i>
      <x v="42"/>
    </i>
  </rowItems>
  <colItems count="1">
    <i/>
  </colItems>
  <pageFields count="3">
    <pageField fld="4" item="34" hier="-1"/>
    <pageField fld="5" item="0" hier="-1"/>
    <pageField fld="3" item="1" hier="-1"/>
  </pageFields>
  <dataFields count="1">
    <dataField name="Body " fld="2" baseField="1" baseItem="24"/>
  </dataFields>
  <formats count="20">
    <format dxfId="25999">
      <pivotArea field="1" type="button" dataOnly="0" labelOnly="1" outline="0" axis="axisRow" fieldPosition="0"/>
    </format>
    <format dxfId="25998">
      <pivotArea field="4" type="button" dataOnly="0" labelOnly="1" outline="0" axis="axisPage" fieldPosition="0"/>
    </format>
    <format dxfId="25997">
      <pivotArea field="3" type="button" dataOnly="0" labelOnly="1" outline="0" axis="axisPage" fieldPosition="2"/>
    </format>
    <format dxfId="25996">
      <pivotArea outline="0" collapsedLevelsAreSubtotals="1" fieldPosition="0"/>
    </format>
    <format dxfId="25995">
      <pivotArea dataOnly="0" labelOnly="1" outline="0" axis="axisValues" fieldPosition="0"/>
    </format>
    <format dxfId="25994">
      <pivotArea field="4" type="button" dataOnly="0" labelOnly="1" outline="0" axis="axisPage" fieldPosition="0"/>
    </format>
    <format dxfId="2599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992">
      <pivotArea field="3" type="button" dataOnly="0" labelOnly="1" outline="0" axis="axisPage" fieldPosition="2"/>
    </format>
    <format dxfId="2599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990">
      <pivotArea field="5" type="button" dataOnly="0" labelOnly="1" outline="0" axis="axisPage" fieldPosition="1"/>
    </format>
    <format dxfId="25989">
      <pivotArea type="all" dataOnly="0" outline="0" fieldPosition="0"/>
    </format>
    <format dxfId="25988">
      <pivotArea outline="0" collapsedLevelsAreSubtotals="1" fieldPosition="0"/>
    </format>
    <format dxfId="25987">
      <pivotArea field="1" type="button" dataOnly="0" labelOnly="1" outline="0" axis="axisRow" fieldPosition="0"/>
    </format>
    <format dxfId="25986">
      <pivotArea dataOnly="0" labelOnly="1" fieldPosition="0">
        <references count="1">
          <reference field="1" count="8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5985">
      <pivotArea dataOnly="0" labelOnly="1" outline="0" axis="axisValues" fieldPosition="0"/>
    </format>
    <format dxfId="25984">
      <pivotArea type="all" dataOnly="0" outline="0" fieldPosition="0"/>
    </format>
    <format dxfId="25983">
      <pivotArea outline="0" collapsedLevelsAreSubtotals="1" fieldPosition="0"/>
    </format>
    <format dxfId="25982">
      <pivotArea field="1" type="button" dataOnly="0" labelOnly="1" outline="0" axis="axisRow" fieldPosition="0"/>
    </format>
    <format dxfId="25981">
      <pivotArea dataOnly="0" labelOnly="1" fieldPosition="0">
        <references count="1">
          <reference field="1" count="8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598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EE5F14-D8F7-48AB-8727-7A255FCA774A}" name="PivotTable16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7:D18" firstHeaderRow="0" firstDataRow="1" firstDataCol="1" rowPageCount="2" colPageCount="1"/>
  <pivotFields count="8">
    <pivotField dataField="1"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axis="axisPage" showAll="0">
      <items count="41">
        <item h="1" x="9"/>
        <item m="1" x="11"/>
        <item m="1" x="25"/>
        <item m="1" x="18"/>
        <item m="1" x="16"/>
        <item m="1" x="29"/>
        <item m="1" x="33"/>
        <item m="1" x="19"/>
        <item m="1" x="21"/>
        <item m="1" x="35"/>
        <item m="1" x="36"/>
        <item m="1" x="30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x="8"/>
        <item h="1" m="1" x="32"/>
        <item x="4"/>
        <item h="1" m="1" x="14"/>
        <item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 defaultSubtotal="0"/>
    <pivotField showAll="0" defaultSubtotal="0"/>
  </pivotFields>
  <rowFields count="1">
    <field x="1"/>
  </rowFields>
  <rowItems count="11">
    <i>
      <x v="73"/>
    </i>
    <i>
      <x v="30"/>
    </i>
    <i>
      <x v="31"/>
    </i>
    <i>
      <x v="47"/>
    </i>
    <i>
      <x v="74"/>
    </i>
    <i>
      <x v="54"/>
    </i>
    <i>
      <x v="85"/>
    </i>
    <i>
      <x v="42"/>
    </i>
    <i>
      <x v="83"/>
    </i>
    <i>
      <x v="84"/>
    </i>
    <i>
      <x v="75"/>
    </i>
  </rowItems>
  <colFields count="1">
    <field x="-2"/>
  </colFields>
  <colItems count="2">
    <i>
      <x/>
    </i>
    <i i="1">
      <x v="1"/>
    </i>
  </colItems>
  <pageFields count="2">
    <pageField fld="4" item="34" hier="-1"/>
    <pageField fld="5" item="0" hier="-1"/>
  </pageFields>
  <dataFields count="2">
    <dataField name="Počet turnajů" fld="0" subtotal="count" baseField="0" baseItem="0"/>
    <dataField name="Body " fld="2" baseField="0" baseItem="0"/>
  </dataFields>
  <formats count="24">
    <format dxfId="26023">
      <pivotArea field="1" type="button" dataOnly="0" labelOnly="1" outline="0" axis="axisRow" fieldPosition="0"/>
    </format>
    <format dxfId="2602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6021">
      <pivotArea outline="0" collapsedLevelsAreSubtotals="1" fieldPosition="0"/>
    </format>
    <format dxfId="26020">
      <pivotArea field="1" type="button" dataOnly="0" labelOnly="1" outline="0" axis="axisRow" fieldPosition="0"/>
    </format>
    <format dxfId="2601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6018">
      <pivotArea field="1" type="button" dataOnly="0" labelOnly="1" outline="0" axis="axisRow" fieldPosition="0"/>
    </format>
    <format dxfId="2601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6016">
      <pivotArea field="4" type="button" dataOnly="0" labelOnly="1" outline="0" axis="axisPage" fieldPosition="0"/>
    </format>
    <format dxfId="26015">
      <pivotArea dataOnly="0" labelOnly="1" outline="0" fieldPosition="0">
        <references count="1">
          <reference field="4" count="1">
            <x v="5"/>
          </reference>
        </references>
      </pivotArea>
    </format>
    <format dxfId="26014">
      <pivotArea field="4" type="button" dataOnly="0" labelOnly="1" outline="0" axis="axisPage" fieldPosition="0"/>
    </format>
    <format dxfId="26013">
      <pivotArea field="4" type="button" dataOnly="0" labelOnly="1" outline="0" axis="axisPage" fieldPosition="0"/>
    </format>
    <format dxfId="26012">
      <pivotArea dataOnly="0" labelOnly="1" outline="0" fieldPosition="0">
        <references count="1">
          <reference field="4" count="1">
            <x v="1"/>
          </reference>
        </references>
      </pivotArea>
    </format>
    <format dxfId="26011">
      <pivotArea dataOnly="0" labelOnly="1" outline="0" fieldPosition="0">
        <references count="1">
          <reference field="4" count="1">
            <x v="1"/>
          </reference>
        </references>
      </pivotArea>
    </format>
    <format dxfId="26010">
      <pivotArea field="5" type="button" dataOnly="0" labelOnly="1" outline="0" axis="axisPage" fieldPosition="1"/>
    </format>
    <format dxfId="26009">
      <pivotArea type="all" dataOnly="0" outline="0" fieldPosition="0"/>
    </format>
    <format dxfId="26008">
      <pivotArea outline="0" collapsedLevelsAreSubtotals="1" fieldPosition="0"/>
    </format>
    <format dxfId="26007">
      <pivotArea field="1" type="button" dataOnly="0" labelOnly="1" outline="0" axis="axisRow" fieldPosition="0"/>
    </format>
    <format dxfId="26006">
      <pivotArea dataOnly="0" labelOnly="1" fieldPosition="0">
        <references count="1">
          <reference field="1" count="8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600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6004">
      <pivotArea type="all" dataOnly="0" outline="0" fieldPosition="0"/>
    </format>
    <format dxfId="26003">
      <pivotArea outline="0" collapsedLevelsAreSubtotals="1" fieldPosition="0"/>
    </format>
    <format dxfId="26002">
      <pivotArea field="1" type="button" dataOnly="0" labelOnly="1" outline="0" axis="axisRow" fieldPosition="0"/>
    </format>
    <format dxfId="26001">
      <pivotArea dataOnly="0" labelOnly="1" fieldPosition="0">
        <references count="1">
          <reference field="1" count="8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600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709FED-3F11-4D4B-8DEB-705D16662977}" name="PivotTable18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X13:A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10" hier="-1"/>
  </pageFields>
  <dataFields count="1">
    <dataField name="Body " fld="2" baseField="1" baseItem="24"/>
  </dataFields>
  <formats count="16">
    <format dxfId="26039">
      <pivotArea field="1" type="button" dataOnly="0" labelOnly="1" outline="0" axis="axisRow" fieldPosition="0"/>
    </format>
    <format dxfId="26038">
      <pivotArea field="4" type="button" dataOnly="0" labelOnly="1" outline="0" axis="axisPage" fieldPosition="0"/>
    </format>
    <format dxfId="26037">
      <pivotArea field="3" type="button" dataOnly="0" labelOnly="1" outline="0" axis="axisPage" fieldPosition="2"/>
    </format>
    <format dxfId="26036">
      <pivotArea outline="0" collapsedLevelsAreSubtotals="1" fieldPosition="0"/>
    </format>
    <format dxfId="26035">
      <pivotArea dataOnly="0" labelOnly="1" outline="0" axis="axisValues" fieldPosition="0"/>
    </format>
    <format dxfId="26034">
      <pivotArea field="4" type="button" dataOnly="0" labelOnly="1" outline="0" axis="axisPage" fieldPosition="0"/>
    </format>
    <format dxfId="2603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032">
      <pivotArea field="3" type="button" dataOnly="0" labelOnly="1" outline="0" axis="axisPage" fieldPosition="2"/>
    </format>
    <format dxfId="2603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030">
      <pivotArea field="5" type="button" dataOnly="0" labelOnly="1" outline="0" axis="axisPage" fieldPosition="1"/>
    </format>
    <format dxfId="26029">
      <pivotArea type="all" dataOnly="0" outline="0" fieldPosition="0"/>
    </format>
    <format dxfId="26028">
      <pivotArea field="1" type="button" dataOnly="0" labelOnly="1" outline="0" axis="axisRow" fieldPosition="0"/>
    </format>
    <format dxfId="26027">
      <pivotArea dataOnly="0" labelOnly="1" outline="0" axis="axisValues" fieldPosition="0"/>
    </format>
    <format dxfId="26026">
      <pivotArea type="all" dataOnly="0" outline="0" fieldPosition="0"/>
    </format>
    <format dxfId="26025">
      <pivotArea field="1" type="button" dataOnly="0" labelOnly="1" outline="0" axis="axisRow" fieldPosition="0"/>
    </format>
    <format dxfId="2602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C64038-0437-4D48-84CD-0630A4BEA58B}" name="PivotTable18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H13:A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6" hier="-1"/>
  </pageFields>
  <dataFields count="1">
    <dataField name="Body " fld="2" baseField="1" baseItem="24"/>
  </dataFields>
  <formats count="16">
    <format dxfId="26055">
      <pivotArea field="1" type="button" dataOnly="0" labelOnly="1" outline="0" axis="axisRow" fieldPosition="0"/>
    </format>
    <format dxfId="26054">
      <pivotArea field="4" type="button" dataOnly="0" labelOnly="1" outline="0" axis="axisPage" fieldPosition="0"/>
    </format>
    <format dxfId="26053">
      <pivotArea field="3" type="button" dataOnly="0" labelOnly="1" outline="0" axis="axisPage" fieldPosition="2"/>
    </format>
    <format dxfId="26052">
      <pivotArea outline="0" collapsedLevelsAreSubtotals="1" fieldPosition="0"/>
    </format>
    <format dxfId="26051">
      <pivotArea dataOnly="0" labelOnly="1" outline="0" axis="axisValues" fieldPosition="0"/>
    </format>
    <format dxfId="26050">
      <pivotArea field="4" type="button" dataOnly="0" labelOnly="1" outline="0" axis="axisPage" fieldPosition="0"/>
    </format>
    <format dxfId="2604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048">
      <pivotArea field="3" type="button" dataOnly="0" labelOnly="1" outline="0" axis="axisPage" fieldPosition="2"/>
    </format>
    <format dxfId="2604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046">
      <pivotArea field="5" type="button" dataOnly="0" labelOnly="1" outline="0" axis="axisPage" fieldPosition="1"/>
    </format>
    <format dxfId="26045">
      <pivotArea type="all" dataOnly="0" outline="0" fieldPosition="0"/>
    </format>
    <format dxfId="26044">
      <pivotArea field="1" type="button" dataOnly="0" labelOnly="1" outline="0" axis="axisRow" fieldPosition="0"/>
    </format>
    <format dxfId="26043">
      <pivotArea dataOnly="0" labelOnly="1" outline="0" axis="axisValues" fieldPosition="0"/>
    </format>
    <format dxfId="26042">
      <pivotArea type="all" dataOnly="0" outline="0" fieldPosition="0"/>
    </format>
    <format dxfId="26041">
      <pivotArea field="1" type="button" dataOnly="0" labelOnly="1" outline="0" axis="axisRow" fieldPosition="0"/>
    </format>
    <format dxfId="2604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6EC22B-5230-4237-A351-1D52FF4B94DD}" name="PivotTable16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R13:B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15" hier="-1"/>
  </pageFields>
  <dataFields count="1">
    <dataField name="Body " fld="2" baseField="1" baseItem="24"/>
  </dataFields>
  <formats count="16">
    <format dxfId="26071">
      <pivotArea field="1" type="button" dataOnly="0" labelOnly="1" outline="0" axis="axisRow" fieldPosition="0"/>
    </format>
    <format dxfId="26070">
      <pivotArea field="4" type="button" dataOnly="0" labelOnly="1" outline="0" axis="axisPage" fieldPosition="0"/>
    </format>
    <format dxfId="26069">
      <pivotArea field="3" type="button" dataOnly="0" labelOnly="1" outline="0" axis="axisPage" fieldPosition="2"/>
    </format>
    <format dxfId="26068">
      <pivotArea outline="0" collapsedLevelsAreSubtotals="1" fieldPosition="0"/>
    </format>
    <format dxfId="26067">
      <pivotArea dataOnly="0" labelOnly="1" outline="0" axis="axisValues" fieldPosition="0"/>
    </format>
    <format dxfId="26066">
      <pivotArea field="4" type="button" dataOnly="0" labelOnly="1" outline="0" axis="axisPage" fieldPosition="0"/>
    </format>
    <format dxfId="2606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064">
      <pivotArea field="3" type="button" dataOnly="0" labelOnly="1" outline="0" axis="axisPage" fieldPosition="2"/>
    </format>
    <format dxfId="2606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062">
      <pivotArea field="5" type="button" dataOnly="0" labelOnly="1" outline="0" axis="axisPage" fieldPosition="1"/>
    </format>
    <format dxfId="26061">
      <pivotArea type="all" dataOnly="0" outline="0" fieldPosition="0"/>
    </format>
    <format dxfId="26060">
      <pivotArea field="1" type="button" dataOnly="0" labelOnly="1" outline="0" axis="axisRow" fieldPosition="0"/>
    </format>
    <format dxfId="26059">
      <pivotArea dataOnly="0" labelOnly="1" outline="0" axis="axisValues" fieldPosition="0"/>
    </format>
    <format dxfId="26058">
      <pivotArea type="all" dataOnly="0" outline="0" fieldPosition="0"/>
    </format>
    <format dxfId="26057">
      <pivotArea field="1" type="button" dataOnly="0" labelOnly="1" outline="0" axis="axisRow" fieldPosition="0"/>
    </format>
    <format dxfId="2605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F0E162-CD77-4575-ABEC-375882C34C3B}" name="PivotTable17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Z13:E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31" hier="-1"/>
  </pageFields>
  <dataFields count="1">
    <dataField name="Body " fld="2" baseField="1" baseItem="24"/>
  </dataFields>
  <formats count="16">
    <format dxfId="26087">
      <pivotArea field="1" type="button" dataOnly="0" labelOnly="1" outline="0" axis="axisRow" fieldPosition="0"/>
    </format>
    <format dxfId="26086">
      <pivotArea field="4" type="button" dataOnly="0" labelOnly="1" outline="0" axis="axisPage" fieldPosition="0"/>
    </format>
    <format dxfId="26085">
      <pivotArea field="3" type="button" dataOnly="0" labelOnly="1" outline="0" axis="axisPage" fieldPosition="2"/>
    </format>
    <format dxfId="26084">
      <pivotArea outline="0" collapsedLevelsAreSubtotals="1" fieldPosition="0"/>
    </format>
    <format dxfId="26083">
      <pivotArea dataOnly="0" labelOnly="1" outline="0" axis="axisValues" fieldPosition="0"/>
    </format>
    <format dxfId="26082">
      <pivotArea field="4" type="button" dataOnly="0" labelOnly="1" outline="0" axis="axisPage" fieldPosition="0"/>
    </format>
    <format dxfId="2608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080">
      <pivotArea field="3" type="button" dataOnly="0" labelOnly="1" outline="0" axis="axisPage" fieldPosition="2"/>
    </format>
    <format dxfId="2607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078">
      <pivotArea field="5" type="button" dataOnly="0" labelOnly="1" outline="0" axis="axisPage" fieldPosition="1"/>
    </format>
    <format dxfId="26077">
      <pivotArea type="all" dataOnly="0" outline="0" fieldPosition="0"/>
    </format>
    <format dxfId="26076">
      <pivotArea field="1" type="button" dataOnly="0" labelOnly="1" outline="0" axis="axisRow" fieldPosition="0"/>
    </format>
    <format dxfId="26075">
      <pivotArea dataOnly="0" labelOnly="1" outline="0" axis="axisValues" fieldPosition="0"/>
    </format>
    <format dxfId="26074">
      <pivotArea type="all" dataOnly="0" outline="0" fieldPosition="0"/>
    </format>
    <format dxfId="26073">
      <pivotArea field="1" type="button" dataOnly="0" labelOnly="1" outline="0" axis="axisRow" fieldPosition="0"/>
    </format>
    <format dxfId="2607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3EA9D9-4DA9-458C-8F82-AE62BEC9BEAE}" name="PivotTable18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N13:B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14" hier="-1"/>
  </pageFields>
  <dataFields count="1">
    <dataField name="Body " fld="2" baseField="1" baseItem="24"/>
  </dataFields>
  <formats count="16">
    <format dxfId="26103">
      <pivotArea field="1" type="button" dataOnly="0" labelOnly="1" outline="0" axis="axisRow" fieldPosition="0"/>
    </format>
    <format dxfId="26102">
      <pivotArea field="4" type="button" dataOnly="0" labelOnly="1" outline="0" axis="axisPage" fieldPosition="0"/>
    </format>
    <format dxfId="26101">
      <pivotArea field="3" type="button" dataOnly="0" labelOnly="1" outline="0" axis="axisPage" fieldPosition="2"/>
    </format>
    <format dxfId="26100">
      <pivotArea outline="0" collapsedLevelsAreSubtotals="1" fieldPosition="0"/>
    </format>
    <format dxfId="26099">
      <pivotArea dataOnly="0" labelOnly="1" outline="0" axis="axisValues" fieldPosition="0"/>
    </format>
    <format dxfId="26098">
      <pivotArea field="4" type="button" dataOnly="0" labelOnly="1" outline="0" axis="axisPage" fieldPosition="0"/>
    </format>
    <format dxfId="2609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096">
      <pivotArea field="3" type="button" dataOnly="0" labelOnly="1" outline="0" axis="axisPage" fieldPosition="2"/>
    </format>
    <format dxfId="2609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094">
      <pivotArea field="5" type="button" dataOnly="0" labelOnly="1" outline="0" axis="axisPage" fieldPosition="1"/>
    </format>
    <format dxfId="26093">
      <pivotArea type="all" dataOnly="0" outline="0" fieldPosition="0"/>
    </format>
    <format dxfId="26092">
      <pivotArea field="1" type="button" dataOnly="0" labelOnly="1" outline="0" axis="axisRow" fieldPosition="0"/>
    </format>
    <format dxfId="26091">
      <pivotArea dataOnly="0" labelOnly="1" outline="0" axis="axisValues" fieldPosition="0"/>
    </format>
    <format dxfId="26090">
      <pivotArea type="all" dataOnly="0" outline="0" fieldPosition="0"/>
    </format>
    <format dxfId="26089">
      <pivotArea field="1" type="button" dataOnly="0" labelOnly="1" outline="0" axis="axisRow" fieldPosition="0"/>
    </format>
    <format dxfId="2608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E7FC10-2830-4783-B424-410BD742DC2A}" name="PivotTable17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H13:C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19" hier="-1"/>
  </pageFields>
  <dataFields count="1">
    <dataField name="Body " fld="2" baseField="1" baseItem="24"/>
  </dataFields>
  <formats count="16">
    <format dxfId="26119">
      <pivotArea field="1" type="button" dataOnly="0" labelOnly="1" outline="0" axis="axisRow" fieldPosition="0"/>
    </format>
    <format dxfId="26118">
      <pivotArea field="4" type="button" dataOnly="0" labelOnly="1" outline="0" axis="axisPage" fieldPosition="0"/>
    </format>
    <format dxfId="26117">
      <pivotArea field="3" type="button" dataOnly="0" labelOnly="1" outline="0" axis="axisPage" fieldPosition="2"/>
    </format>
    <format dxfId="26116">
      <pivotArea outline="0" collapsedLevelsAreSubtotals="1" fieldPosition="0"/>
    </format>
    <format dxfId="26115">
      <pivotArea dataOnly="0" labelOnly="1" outline="0" axis="axisValues" fieldPosition="0"/>
    </format>
    <format dxfId="26114">
      <pivotArea field="4" type="button" dataOnly="0" labelOnly="1" outline="0" axis="axisPage" fieldPosition="0"/>
    </format>
    <format dxfId="2611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112">
      <pivotArea field="3" type="button" dataOnly="0" labelOnly="1" outline="0" axis="axisPage" fieldPosition="2"/>
    </format>
    <format dxfId="2611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110">
      <pivotArea field="5" type="button" dataOnly="0" labelOnly="1" outline="0" axis="axisPage" fieldPosition="1"/>
    </format>
    <format dxfId="26109">
      <pivotArea type="all" dataOnly="0" outline="0" fieldPosition="0"/>
    </format>
    <format dxfId="26108">
      <pivotArea field="1" type="button" dataOnly="0" labelOnly="1" outline="0" axis="axisRow" fieldPosition="0"/>
    </format>
    <format dxfId="26107">
      <pivotArea dataOnly="0" labelOnly="1" outline="0" axis="axisValues" fieldPosition="0"/>
    </format>
    <format dxfId="26106">
      <pivotArea type="all" dataOnly="0" outline="0" fieldPosition="0"/>
    </format>
    <format dxfId="26105">
      <pivotArea field="1" type="button" dataOnly="0" labelOnly="1" outline="0" axis="axisRow" fieldPosition="0"/>
    </format>
    <format dxfId="2610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D6BBC4-9D56-4718-802D-D7ECAFB10D6E}" name="PivotTable16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D13:AE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5" hier="-1"/>
  </pageFields>
  <dataFields count="1">
    <dataField name="Body " fld="2" baseField="1" baseItem="24"/>
  </dataFields>
  <formats count="16">
    <format dxfId="26135">
      <pivotArea field="1" type="button" dataOnly="0" labelOnly="1" outline="0" axis="axisRow" fieldPosition="0"/>
    </format>
    <format dxfId="26134">
      <pivotArea field="4" type="button" dataOnly="0" labelOnly="1" outline="0" axis="axisPage" fieldPosition="0"/>
    </format>
    <format dxfId="26133">
      <pivotArea field="3" type="button" dataOnly="0" labelOnly="1" outline="0" axis="axisPage" fieldPosition="2"/>
    </format>
    <format dxfId="26132">
      <pivotArea outline="0" collapsedLevelsAreSubtotals="1" fieldPosition="0"/>
    </format>
    <format dxfId="26131">
      <pivotArea dataOnly="0" labelOnly="1" outline="0" axis="axisValues" fieldPosition="0"/>
    </format>
    <format dxfId="26130">
      <pivotArea field="4" type="button" dataOnly="0" labelOnly="1" outline="0" axis="axisPage" fieldPosition="0"/>
    </format>
    <format dxfId="2612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128">
      <pivotArea field="3" type="button" dataOnly="0" labelOnly="1" outline="0" axis="axisPage" fieldPosition="2"/>
    </format>
    <format dxfId="2612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126">
      <pivotArea field="5" type="button" dataOnly="0" labelOnly="1" outline="0" axis="axisPage" fieldPosition="1"/>
    </format>
    <format dxfId="26125">
      <pivotArea type="all" dataOnly="0" outline="0" fieldPosition="0"/>
    </format>
    <format dxfId="26124">
      <pivotArea field="1" type="button" dataOnly="0" labelOnly="1" outline="0" axis="axisRow" fieldPosition="0"/>
    </format>
    <format dxfId="26123">
      <pivotArea dataOnly="0" labelOnly="1" outline="0" axis="axisValues" fieldPosition="0"/>
    </format>
    <format dxfId="26122">
      <pivotArea type="all" dataOnly="0" outline="0" fieldPosition="0"/>
    </format>
    <format dxfId="26121">
      <pivotArea field="1" type="button" dataOnly="0" labelOnly="1" outline="0" axis="axisRow" fieldPosition="0"/>
    </format>
    <format dxfId="2612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C03E32-AF6A-4EB7-9868-11533CAC23EC}" name="PivotTable16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L13:C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20" hier="-1"/>
  </pageFields>
  <dataFields count="1">
    <dataField name="Body " fld="2" baseField="1" baseItem="24"/>
  </dataFields>
  <formats count="16">
    <format dxfId="26151">
      <pivotArea field="1" type="button" dataOnly="0" labelOnly="1" outline="0" axis="axisRow" fieldPosition="0"/>
    </format>
    <format dxfId="26150">
      <pivotArea field="4" type="button" dataOnly="0" labelOnly="1" outline="0" axis="axisPage" fieldPosition="0"/>
    </format>
    <format dxfId="26149">
      <pivotArea field="3" type="button" dataOnly="0" labelOnly="1" outline="0" axis="axisPage" fieldPosition="2"/>
    </format>
    <format dxfId="26148">
      <pivotArea outline="0" collapsedLevelsAreSubtotals="1" fieldPosition="0"/>
    </format>
    <format dxfId="26147">
      <pivotArea dataOnly="0" labelOnly="1" outline="0" axis="axisValues" fieldPosition="0"/>
    </format>
    <format dxfId="26146">
      <pivotArea field="4" type="button" dataOnly="0" labelOnly="1" outline="0" axis="axisPage" fieldPosition="0"/>
    </format>
    <format dxfId="2614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144">
      <pivotArea field="3" type="button" dataOnly="0" labelOnly="1" outline="0" axis="axisPage" fieldPosition="2"/>
    </format>
    <format dxfId="2614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142">
      <pivotArea field="5" type="button" dataOnly="0" labelOnly="1" outline="0" axis="axisPage" fieldPosition="1"/>
    </format>
    <format dxfId="26141">
      <pivotArea type="all" dataOnly="0" outline="0" fieldPosition="0"/>
    </format>
    <format dxfId="26140">
      <pivotArea field="1" type="button" dataOnly="0" labelOnly="1" outline="0" axis="axisRow" fieldPosition="0"/>
    </format>
    <format dxfId="26139">
      <pivotArea dataOnly="0" labelOnly="1" outline="0" axis="axisValues" fieldPosition="0"/>
    </format>
    <format dxfId="26138">
      <pivotArea type="all" dataOnly="0" outline="0" fieldPosition="0"/>
    </format>
    <format dxfId="26137">
      <pivotArea field="1" type="button" dataOnly="0" labelOnly="1" outline="0" axis="axisRow" fieldPosition="0"/>
    </format>
    <format dxfId="2613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E4553E-D24D-4DD4-8674-778584F04A6E}" name="PivotTable16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R13:D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28" hier="-1"/>
  </pageFields>
  <dataFields count="1">
    <dataField name="Body " fld="2" baseField="1" baseItem="24"/>
  </dataFields>
  <formats count="16">
    <format dxfId="26167">
      <pivotArea field="1" type="button" dataOnly="0" labelOnly="1" outline="0" axis="axisRow" fieldPosition="0"/>
    </format>
    <format dxfId="26166">
      <pivotArea field="4" type="button" dataOnly="0" labelOnly="1" outline="0" axis="axisPage" fieldPosition="0"/>
    </format>
    <format dxfId="26165">
      <pivotArea field="3" type="button" dataOnly="0" labelOnly="1" outline="0" axis="axisPage" fieldPosition="2"/>
    </format>
    <format dxfId="26164">
      <pivotArea outline="0" collapsedLevelsAreSubtotals="1" fieldPosition="0"/>
    </format>
    <format dxfId="26163">
      <pivotArea dataOnly="0" labelOnly="1" outline="0" axis="axisValues" fieldPosition="0"/>
    </format>
    <format dxfId="26162">
      <pivotArea field="4" type="button" dataOnly="0" labelOnly="1" outline="0" axis="axisPage" fieldPosition="0"/>
    </format>
    <format dxfId="2616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160">
      <pivotArea field="3" type="button" dataOnly="0" labelOnly="1" outline="0" axis="axisPage" fieldPosition="2"/>
    </format>
    <format dxfId="2615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158">
      <pivotArea field="5" type="button" dataOnly="0" labelOnly="1" outline="0" axis="axisPage" fieldPosition="1"/>
    </format>
    <format dxfId="26157">
      <pivotArea type="all" dataOnly="0" outline="0" fieldPosition="0"/>
    </format>
    <format dxfId="26156">
      <pivotArea field="1" type="button" dataOnly="0" labelOnly="1" outline="0" axis="axisRow" fieldPosition="0"/>
    </format>
    <format dxfId="26155">
      <pivotArea dataOnly="0" labelOnly="1" outline="0" axis="axisValues" fieldPosition="0"/>
    </format>
    <format dxfId="26154">
      <pivotArea type="all" dataOnly="0" outline="0" fieldPosition="0"/>
    </format>
    <format dxfId="26153">
      <pivotArea field="1" type="button" dataOnly="0" labelOnly="1" outline="0" axis="axisRow" fieldPosition="0"/>
    </format>
    <format dxfId="2615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765E42-BB62-426E-A2C2-1A24F61644FE}" name="PivotTable16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F13:D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25" hier="-1"/>
  </pageFields>
  <dataFields count="1">
    <dataField name="Body " fld="2" baseField="1" baseItem="24"/>
  </dataFields>
  <formats count="16">
    <format dxfId="26183">
      <pivotArea field="1" type="button" dataOnly="0" labelOnly="1" outline="0" axis="axisRow" fieldPosition="0"/>
    </format>
    <format dxfId="26182">
      <pivotArea field="4" type="button" dataOnly="0" labelOnly="1" outline="0" axis="axisPage" fieldPosition="0"/>
    </format>
    <format dxfId="26181">
      <pivotArea field="3" type="button" dataOnly="0" labelOnly="1" outline="0" axis="axisPage" fieldPosition="2"/>
    </format>
    <format dxfId="26180">
      <pivotArea outline="0" collapsedLevelsAreSubtotals="1" fieldPosition="0"/>
    </format>
    <format dxfId="26179">
      <pivotArea dataOnly="0" labelOnly="1" outline="0" axis="axisValues" fieldPosition="0"/>
    </format>
    <format dxfId="26178">
      <pivotArea field="4" type="button" dataOnly="0" labelOnly="1" outline="0" axis="axisPage" fieldPosition="0"/>
    </format>
    <format dxfId="2617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176">
      <pivotArea field="3" type="button" dataOnly="0" labelOnly="1" outline="0" axis="axisPage" fieldPosition="2"/>
    </format>
    <format dxfId="2617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174">
      <pivotArea field="5" type="button" dataOnly="0" labelOnly="1" outline="0" axis="axisPage" fieldPosition="1"/>
    </format>
    <format dxfId="26173">
      <pivotArea type="all" dataOnly="0" outline="0" fieldPosition="0"/>
    </format>
    <format dxfId="26172">
      <pivotArea field="1" type="button" dataOnly="0" labelOnly="1" outline="0" axis="axisRow" fieldPosition="0"/>
    </format>
    <format dxfId="26171">
      <pivotArea dataOnly="0" labelOnly="1" outline="0" axis="axisValues" fieldPosition="0"/>
    </format>
    <format dxfId="26170">
      <pivotArea type="all" dataOnly="0" outline="0" fieldPosition="0"/>
    </format>
    <format dxfId="26169">
      <pivotArea field="1" type="button" dataOnly="0" labelOnly="1" outline="0" axis="axisRow" fieldPosition="0"/>
    </format>
    <format dxfId="2616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570937-A7D3-41D3-B0C8-9656BC610B39}" name="PivotTable15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Z13:C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17" hier="-1"/>
  </pageFields>
  <dataFields count="1">
    <dataField name="Body " fld="2" baseField="1" baseItem="24"/>
  </dataFields>
  <formats count="16">
    <format dxfId="26199">
      <pivotArea field="1" type="button" dataOnly="0" labelOnly="1" outline="0" axis="axisRow" fieldPosition="0"/>
    </format>
    <format dxfId="26198">
      <pivotArea field="4" type="button" dataOnly="0" labelOnly="1" outline="0" axis="axisPage" fieldPosition="0"/>
    </format>
    <format dxfId="26197">
      <pivotArea field="3" type="button" dataOnly="0" labelOnly="1" outline="0" axis="axisPage" fieldPosition="2"/>
    </format>
    <format dxfId="26196">
      <pivotArea outline="0" collapsedLevelsAreSubtotals="1" fieldPosition="0"/>
    </format>
    <format dxfId="26195">
      <pivotArea dataOnly="0" labelOnly="1" outline="0" axis="axisValues" fieldPosition="0"/>
    </format>
    <format dxfId="26194">
      <pivotArea field="4" type="button" dataOnly="0" labelOnly="1" outline="0" axis="axisPage" fieldPosition="0"/>
    </format>
    <format dxfId="2619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192">
      <pivotArea field="3" type="button" dataOnly="0" labelOnly="1" outline="0" axis="axisPage" fieldPosition="2"/>
    </format>
    <format dxfId="2619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190">
      <pivotArea field="5" type="button" dataOnly="0" labelOnly="1" outline="0" axis="axisPage" fieldPosition="1"/>
    </format>
    <format dxfId="26189">
      <pivotArea type="all" dataOnly="0" outline="0" fieldPosition="0"/>
    </format>
    <format dxfId="26188">
      <pivotArea field="1" type="button" dataOnly="0" labelOnly="1" outline="0" axis="axisRow" fieldPosition="0"/>
    </format>
    <format dxfId="26187">
      <pivotArea dataOnly="0" labelOnly="1" outline="0" axis="axisValues" fieldPosition="0"/>
    </format>
    <format dxfId="26186">
      <pivotArea type="all" dataOnly="0" outline="0" fieldPosition="0"/>
    </format>
    <format dxfId="26185">
      <pivotArea field="1" type="button" dataOnly="0" labelOnly="1" outline="0" axis="axisRow" fieldPosition="0"/>
    </format>
    <format dxfId="2618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B3B815-A401-4806-A719-57EF8D488F17}" name="PivotTable15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N13:D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27" hier="-1"/>
  </pageFields>
  <dataFields count="1">
    <dataField name="Body " fld="2" baseField="1" baseItem="24"/>
  </dataFields>
  <formats count="16">
    <format dxfId="26215">
      <pivotArea field="1" type="button" dataOnly="0" labelOnly="1" outline="0" axis="axisRow" fieldPosition="0"/>
    </format>
    <format dxfId="26214">
      <pivotArea field="4" type="button" dataOnly="0" labelOnly="1" outline="0" axis="axisPage" fieldPosition="0"/>
    </format>
    <format dxfId="26213">
      <pivotArea field="3" type="button" dataOnly="0" labelOnly="1" outline="0" axis="axisPage" fieldPosition="2"/>
    </format>
    <format dxfId="26212">
      <pivotArea outline="0" collapsedLevelsAreSubtotals="1" fieldPosition="0"/>
    </format>
    <format dxfId="26211">
      <pivotArea dataOnly="0" labelOnly="1" outline="0" axis="axisValues" fieldPosition="0"/>
    </format>
    <format dxfId="26210">
      <pivotArea field="4" type="button" dataOnly="0" labelOnly="1" outline="0" axis="axisPage" fieldPosition="0"/>
    </format>
    <format dxfId="2620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208">
      <pivotArea field="3" type="button" dataOnly="0" labelOnly="1" outline="0" axis="axisPage" fieldPosition="2"/>
    </format>
    <format dxfId="2620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206">
      <pivotArea field="5" type="button" dataOnly="0" labelOnly="1" outline="0" axis="axisPage" fieldPosition="1"/>
    </format>
    <format dxfId="26205">
      <pivotArea type="all" dataOnly="0" outline="0" fieldPosition="0"/>
    </format>
    <format dxfId="26204">
      <pivotArea field="1" type="button" dataOnly="0" labelOnly="1" outline="0" axis="axisRow" fieldPosition="0"/>
    </format>
    <format dxfId="26203">
      <pivotArea dataOnly="0" labelOnly="1" outline="0" axis="axisValues" fieldPosition="0"/>
    </format>
    <format dxfId="26202">
      <pivotArea type="all" dataOnly="0" outline="0" fieldPosition="0"/>
    </format>
    <format dxfId="26201">
      <pivotArea field="1" type="button" dataOnly="0" labelOnly="1" outline="0" axis="axisRow" fieldPosition="0"/>
    </format>
    <format dxfId="2620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2CBD6A-6BAB-4058-AD45-8B29A94FEE0A}" name="PivotTable16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V13:W20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7">
    <i>
      <x v="73"/>
    </i>
    <i>
      <x v="30"/>
    </i>
    <i>
      <x v="74"/>
    </i>
    <i>
      <x v="75"/>
    </i>
    <i>
      <x v="31"/>
    </i>
    <i>
      <x v="47"/>
    </i>
    <i>
      <x v="54"/>
    </i>
  </rowItems>
  <colItems count="1">
    <i/>
  </colItems>
  <pageFields count="3">
    <pageField fld="4" item="34" hier="-1"/>
    <pageField fld="5" item="0" hier="-1"/>
    <pageField fld="3" item="3" hier="-1"/>
  </pageFields>
  <dataFields count="1">
    <dataField name="Body " fld="2" baseField="1" baseItem="24"/>
  </dataFields>
  <formats count="16">
    <format dxfId="26231">
      <pivotArea field="1" type="button" dataOnly="0" labelOnly="1" outline="0" axis="axisRow" fieldPosition="0"/>
    </format>
    <format dxfId="26230">
      <pivotArea field="4" type="button" dataOnly="0" labelOnly="1" outline="0" axis="axisPage" fieldPosition="0"/>
    </format>
    <format dxfId="26229">
      <pivotArea field="3" type="button" dataOnly="0" labelOnly="1" outline="0" axis="axisPage" fieldPosition="2"/>
    </format>
    <format dxfId="26228">
      <pivotArea outline="0" collapsedLevelsAreSubtotals="1" fieldPosition="0"/>
    </format>
    <format dxfId="26227">
      <pivotArea dataOnly="0" labelOnly="1" outline="0" axis="axisValues" fieldPosition="0"/>
    </format>
    <format dxfId="26226">
      <pivotArea field="4" type="button" dataOnly="0" labelOnly="1" outline="0" axis="axisPage" fieldPosition="0"/>
    </format>
    <format dxfId="2622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224">
      <pivotArea field="3" type="button" dataOnly="0" labelOnly="1" outline="0" axis="axisPage" fieldPosition="2"/>
    </format>
    <format dxfId="2622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222">
      <pivotArea field="5" type="button" dataOnly="0" labelOnly="1" outline="0" axis="axisPage" fieldPosition="1"/>
    </format>
    <format dxfId="26221">
      <pivotArea type="all" dataOnly="0" outline="0" fieldPosition="0"/>
    </format>
    <format dxfId="26220">
      <pivotArea field="1" type="button" dataOnly="0" labelOnly="1" outline="0" axis="axisRow" fieldPosition="0"/>
    </format>
    <format dxfId="26219">
      <pivotArea dataOnly="0" labelOnly="1" outline="0" axis="axisValues" fieldPosition="0"/>
    </format>
    <format dxfId="26218">
      <pivotArea type="all" dataOnly="0" outline="0" fieldPosition="0"/>
    </format>
    <format dxfId="26217">
      <pivotArea field="1" type="button" dataOnly="0" labelOnly="1" outline="0" axis="axisRow" fieldPosition="0"/>
    </format>
    <format dxfId="2621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55925A-DFA1-49D7-8A38-3DAE2698D15F}" name="PivotTable18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P13:C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21" hier="-1"/>
  </pageFields>
  <dataFields count="1">
    <dataField name="Body " fld="2" baseField="1" baseItem="24"/>
  </dataFields>
  <formats count="16">
    <format dxfId="26247">
      <pivotArea field="1" type="button" dataOnly="0" labelOnly="1" outline="0" axis="axisRow" fieldPosition="0"/>
    </format>
    <format dxfId="26246">
      <pivotArea field="4" type="button" dataOnly="0" labelOnly="1" outline="0" axis="axisPage" fieldPosition="0"/>
    </format>
    <format dxfId="26245">
      <pivotArea field="3" type="button" dataOnly="0" labelOnly="1" outline="0" axis="axisPage" fieldPosition="2"/>
    </format>
    <format dxfId="26244">
      <pivotArea outline="0" collapsedLevelsAreSubtotals="1" fieldPosition="0"/>
    </format>
    <format dxfId="26243">
      <pivotArea dataOnly="0" labelOnly="1" outline="0" axis="axisValues" fieldPosition="0"/>
    </format>
    <format dxfId="26242">
      <pivotArea field="4" type="button" dataOnly="0" labelOnly="1" outline="0" axis="axisPage" fieldPosition="0"/>
    </format>
    <format dxfId="2624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240">
      <pivotArea field="3" type="button" dataOnly="0" labelOnly="1" outline="0" axis="axisPage" fieldPosition="2"/>
    </format>
    <format dxfId="2623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238">
      <pivotArea field="5" type="button" dataOnly="0" labelOnly="1" outline="0" axis="axisPage" fieldPosition="1"/>
    </format>
    <format dxfId="26237">
      <pivotArea type="all" dataOnly="0" outline="0" fieldPosition="0"/>
    </format>
    <format dxfId="26236">
      <pivotArea field="1" type="button" dataOnly="0" labelOnly="1" outline="0" axis="axisRow" fieldPosition="0"/>
    </format>
    <format dxfId="26235">
      <pivotArea dataOnly="0" labelOnly="1" outline="0" axis="axisValues" fieldPosition="0"/>
    </format>
    <format dxfId="26234">
      <pivotArea type="all" dataOnly="0" outline="0" fieldPosition="0"/>
    </format>
    <format dxfId="26233">
      <pivotArea field="1" type="button" dataOnly="0" labelOnly="1" outline="0" axis="axisRow" fieldPosition="0"/>
    </format>
    <format dxfId="2623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92BBC8-89D3-4C6D-9B33-21430DA37E7A}" name="PivotTable15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Z13:AA21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8">
    <i>
      <x v="85"/>
    </i>
    <i>
      <x v="73"/>
    </i>
    <i>
      <x v="83"/>
    </i>
    <i>
      <x v="84"/>
    </i>
    <i>
      <x v="42"/>
    </i>
    <i>
      <x v="74"/>
    </i>
    <i>
      <x v="31"/>
    </i>
    <i>
      <x v="47"/>
    </i>
  </rowItems>
  <colItems count="1">
    <i/>
  </colItems>
  <pageFields count="3">
    <pageField fld="4" item="34" hier="-1"/>
    <pageField fld="5" item="0" hier="-1"/>
    <pageField fld="3" item="4" hier="-1"/>
  </pageFields>
  <dataFields count="1">
    <dataField name="Body " fld="2" baseField="1" baseItem="24"/>
  </dataFields>
  <formats count="16">
    <format dxfId="26263">
      <pivotArea field="1" type="button" dataOnly="0" labelOnly="1" outline="0" axis="axisRow" fieldPosition="0"/>
    </format>
    <format dxfId="26262">
      <pivotArea field="4" type="button" dataOnly="0" labelOnly="1" outline="0" axis="axisPage" fieldPosition="0"/>
    </format>
    <format dxfId="26261">
      <pivotArea field="3" type="button" dataOnly="0" labelOnly="1" outline="0" axis="axisPage" fieldPosition="2"/>
    </format>
    <format dxfId="26260">
      <pivotArea outline="0" collapsedLevelsAreSubtotals="1" fieldPosition="0"/>
    </format>
    <format dxfId="26259">
      <pivotArea dataOnly="0" labelOnly="1" outline="0" axis="axisValues" fieldPosition="0"/>
    </format>
    <format dxfId="26258">
      <pivotArea field="4" type="button" dataOnly="0" labelOnly="1" outline="0" axis="axisPage" fieldPosition="0"/>
    </format>
    <format dxfId="2625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256">
      <pivotArea field="3" type="button" dataOnly="0" labelOnly="1" outline="0" axis="axisPage" fieldPosition="2"/>
    </format>
    <format dxfId="2625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254">
      <pivotArea field="5" type="button" dataOnly="0" labelOnly="1" outline="0" axis="axisPage" fieldPosition="1"/>
    </format>
    <format dxfId="26253">
      <pivotArea type="all" dataOnly="0" outline="0" fieldPosition="0"/>
    </format>
    <format dxfId="26252">
      <pivotArea field="1" type="button" dataOnly="0" labelOnly="1" outline="0" axis="axisRow" fieldPosition="0"/>
    </format>
    <format dxfId="26251">
      <pivotArea dataOnly="0" labelOnly="1" outline="0" axis="axisValues" fieldPosition="0"/>
    </format>
    <format dxfId="26250">
      <pivotArea type="all" dataOnly="0" outline="0" fieldPosition="0"/>
    </format>
    <format dxfId="26249">
      <pivotArea field="1" type="button" dataOnly="0" labelOnly="1" outline="0" axis="axisRow" fieldPosition="0"/>
    </format>
    <format dxfId="2624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A04C07-247E-4019-B5D0-ADC3367E1772}" name="PivotTable16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B13:B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11" hier="-1"/>
  </pageFields>
  <dataFields count="1">
    <dataField name="Body " fld="2" baseField="1" baseItem="24"/>
  </dataFields>
  <formats count="16">
    <format dxfId="26279">
      <pivotArea field="1" type="button" dataOnly="0" labelOnly="1" outline="0" axis="axisRow" fieldPosition="0"/>
    </format>
    <format dxfId="26278">
      <pivotArea field="4" type="button" dataOnly="0" labelOnly="1" outline="0" axis="axisPage" fieldPosition="0"/>
    </format>
    <format dxfId="26277">
      <pivotArea field="3" type="button" dataOnly="0" labelOnly="1" outline="0" axis="axisPage" fieldPosition="2"/>
    </format>
    <format dxfId="26276">
      <pivotArea outline="0" collapsedLevelsAreSubtotals="1" fieldPosition="0"/>
    </format>
    <format dxfId="26275">
      <pivotArea dataOnly="0" labelOnly="1" outline="0" axis="axisValues" fieldPosition="0"/>
    </format>
    <format dxfId="26274">
      <pivotArea field="4" type="button" dataOnly="0" labelOnly="1" outline="0" axis="axisPage" fieldPosition="0"/>
    </format>
    <format dxfId="2627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272">
      <pivotArea field="3" type="button" dataOnly="0" labelOnly="1" outline="0" axis="axisPage" fieldPosition="2"/>
    </format>
    <format dxfId="2627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270">
      <pivotArea field="5" type="button" dataOnly="0" labelOnly="1" outline="0" axis="axisPage" fieldPosition="1"/>
    </format>
    <format dxfId="26269">
      <pivotArea type="all" dataOnly="0" outline="0" fieldPosition="0"/>
    </format>
    <format dxfId="26268">
      <pivotArea field="1" type="button" dataOnly="0" labelOnly="1" outline="0" axis="axisRow" fieldPosition="0"/>
    </format>
    <format dxfId="26267">
      <pivotArea dataOnly="0" labelOnly="1" outline="0" axis="axisValues" fieldPosition="0"/>
    </format>
    <format dxfId="26266">
      <pivotArea type="all" dataOnly="0" outline="0" fieldPosition="0"/>
    </format>
    <format dxfId="26265">
      <pivotArea field="1" type="button" dataOnly="0" labelOnly="1" outline="0" axis="axisRow" fieldPosition="0"/>
    </format>
    <format dxfId="2626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49871C-0BBE-4D00-81C2-3530B278A256}" name="PivotTable17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T13:A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9" hier="-1"/>
  </pageFields>
  <dataFields count="1">
    <dataField name="Body " fld="2" baseField="1" baseItem="24"/>
  </dataFields>
  <formats count="16">
    <format dxfId="26295">
      <pivotArea field="1" type="button" dataOnly="0" labelOnly="1" outline="0" axis="axisRow" fieldPosition="0"/>
    </format>
    <format dxfId="26294">
      <pivotArea field="4" type="button" dataOnly="0" labelOnly="1" outline="0" axis="axisPage" fieldPosition="0"/>
    </format>
    <format dxfId="26293">
      <pivotArea field="3" type="button" dataOnly="0" labelOnly="1" outline="0" axis="axisPage" fieldPosition="2"/>
    </format>
    <format dxfId="26292">
      <pivotArea outline="0" collapsedLevelsAreSubtotals="1" fieldPosition="0"/>
    </format>
    <format dxfId="26291">
      <pivotArea dataOnly="0" labelOnly="1" outline="0" axis="axisValues" fieldPosition="0"/>
    </format>
    <format dxfId="26290">
      <pivotArea field="4" type="button" dataOnly="0" labelOnly="1" outline="0" axis="axisPage" fieldPosition="0"/>
    </format>
    <format dxfId="2628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288">
      <pivotArea field="3" type="button" dataOnly="0" labelOnly="1" outline="0" axis="axisPage" fieldPosition="2"/>
    </format>
    <format dxfId="2628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286">
      <pivotArea field="5" type="button" dataOnly="0" labelOnly="1" outline="0" axis="axisPage" fieldPosition="1"/>
    </format>
    <format dxfId="26285">
      <pivotArea type="all" dataOnly="0" outline="0" fieldPosition="0"/>
    </format>
    <format dxfId="26284">
      <pivotArea field="1" type="button" dataOnly="0" labelOnly="1" outline="0" axis="axisRow" fieldPosition="0"/>
    </format>
    <format dxfId="26283">
      <pivotArea dataOnly="0" labelOnly="1" outline="0" axis="axisValues" fieldPosition="0"/>
    </format>
    <format dxfId="26282">
      <pivotArea type="all" dataOnly="0" outline="0" fieldPosition="0"/>
    </format>
    <format dxfId="26281">
      <pivotArea field="1" type="button" dataOnly="0" labelOnly="1" outline="0" axis="axisRow" fieldPosition="0"/>
    </format>
    <format dxfId="2628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E556DF-11D7-4678-B942-FDFE2ACEC742}" name="PivotTable18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P13:A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8" hier="-1"/>
  </pageFields>
  <dataFields count="1">
    <dataField name="Body " fld="2" baseField="1" baseItem="24"/>
  </dataFields>
  <formats count="16">
    <format dxfId="26311">
      <pivotArea field="1" type="button" dataOnly="0" labelOnly="1" outline="0" axis="axisRow" fieldPosition="0"/>
    </format>
    <format dxfId="26310">
      <pivotArea field="4" type="button" dataOnly="0" labelOnly="1" outline="0" axis="axisPage" fieldPosition="0"/>
    </format>
    <format dxfId="26309">
      <pivotArea field="3" type="button" dataOnly="0" labelOnly="1" outline="0" axis="axisPage" fieldPosition="2"/>
    </format>
    <format dxfId="26308">
      <pivotArea outline="0" collapsedLevelsAreSubtotals="1" fieldPosition="0"/>
    </format>
    <format dxfId="26307">
      <pivotArea dataOnly="0" labelOnly="1" outline="0" axis="axisValues" fieldPosition="0"/>
    </format>
    <format dxfId="26306">
      <pivotArea field="4" type="button" dataOnly="0" labelOnly="1" outline="0" axis="axisPage" fieldPosition="0"/>
    </format>
    <format dxfId="2630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304">
      <pivotArea field="3" type="button" dataOnly="0" labelOnly="1" outline="0" axis="axisPage" fieldPosition="2"/>
    </format>
    <format dxfId="2630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302">
      <pivotArea field="5" type="button" dataOnly="0" labelOnly="1" outline="0" axis="axisPage" fieldPosition="1"/>
    </format>
    <format dxfId="26301">
      <pivotArea type="all" dataOnly="0" outline="0" fieldPosition="0"/>
    </format>
    <format dxfId="26300">
      <pivotArea field="1" type="button" dataOnly="0" labelOnly="1" outline="0" axis="axisRow" fieldPosition="0"/>
    </format>
    <format dxfId="26299">
      <pivotArea dataOnly="0" labelOnly="1" outline="0" axis="axisValues" fieldPosition="0"/>
    </format>
    <format dxfId="26298">
      <pivotArea type="all" dataOnly="0" outline="0" fieldPosition="0"/>
    </format>
    <format dxfId="26297">
      <pivotArea field="1" type="button" dataOnly="0" labelOnly="1" outline="0" axis="axisRow" fieldPosition="0"/>
    </format>
    <format dxfId="2629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D4FE17-1BF8-4EB0-960E-3143060B5679}" name="PivotTable18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X13:C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23" hier="-1"/>
  </pageFields>
  <dataFields count="1">
    <dataField name="Body " fld="2" baseField="1" baseItem="24"/>
  </dataFields>
  <formats count="16">
    <format dxfId="26327">
      <pivotArea field="1" type="button" dataOnly="0" labelOnly="1" outline="0" axis="axisRow" fieldPosition="0"/>
    </format>
    <format dxfId="26326">
      <pivotArea field="4" type="button" dataOnly="0" labelOnly="1" outline="0" axis="axisPage" fieldPosition="0"/>
    </format>
    <format dxfId="26325">
      <pivotArea field="3" type="button" dataOnly="0" labelOnly="1" outline="0" axis="axisPage" fieldPosition="2"/>
    </format>
    <format dxfId="26324">
      <pivotArea outline="0" collapsedLevelsAreSubtotals="1" fieldPosition="0"/>
    </format>
    <format dxfId="26323">
      <pivotArea dataOnly="0" labelOnly="1" outline="0" axis="axisValues" fieldPosition="0"/>
    </format>
    <format dxfId="26322">
      <pivotArea field="4" type="button" dataOnly="0" labelOnly="1" outline="0" axis="axisPage" fieldPosition="0"/>
    </format>
    <format dxfId="2632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320">
      <pivotArea field="3" type="button" dataOnly="0" labelOnly="1" outline="0" axis="axisPage" fieldPosition="2"/>
    </format>
    <format dxfId="2631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318">
      <pivotArea field="5" type="button" dataOnly="0" labelOnly="1" outline="0" axis="axisPage" fieldPosition="1"/>
    </format>
    <format dxfId="26317">
      <pivotArea type="all" dataOnly="0" outline="0" fieldPosition="0"/>
    </format>
    <format dxfId="26316">
      <pivotArea field="1" type="button" dataOnly="0" labelOnly="1" outline="0" axis="axisRow" fieldPosition="0"/>
    </format>
    <format dxfId="26315">
      <pivotArea dataOnly="0" labelOnly="1" outline="0" axis="axisValues" fieldPosition="0"/>
    </format>
    <format dxfId="26314">
      <pivotArea type="all" dataOnly="0" outline="0" fieldPosition="0"/>
    </format>
    <format dxfId="26313">
      <pivotArea field="1" type="button" dataOnly="0" labelOnly="1" outline="0" axis="axisRow" fieldPosition="0"/>
    </format>
    <format dxfId="2631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232A12-E1C9-4EA8-9686-B60500C2BBC3}" name="PivotTable17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J13:B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13" hier="-1"/>
  </pageFields>
  <dataFields count="1">
    <dataField name="Body " fld="2" baseField="1" baseItem="24"/>
  </dataFields>
  <formats count="16">
    <format dxfId="26343">
      <pivotArea field="1" type="button" dataOnly="0" labelOnly="1" outline="0" axis="axisRow" fieldPosition="0"/>
    </format>
    <format dxfId="26342">
      <pivotArea field="4" type="button" dataOnly="0" labelOnly="1" outline="0" axis="axisPage" fieldPosition="0"/>
    </format>
    <format dxfId="26341">
      <pivotArea field="3" type="button" dataOnly="0" labelOnly="1" outline="0" axis="axisPage" fieldPosition="2"/>
    </format>
    <format dxfId="26340">
      <pivotArea outline="0" collapsedLevelsAreSubtotals="1" fieldPosition="0"/>
    </format>
    <format dxfId="26339">
      <pivotArea dataOnly="0" labelOnly="1" outline="0" axis="axisValues" fieldPosition="0"/>
    </format>
    <format dxfId="26338">
      <pivotArea field="4" type="button" dataOnly="0" labelOnly="1" outline="0" axis="axisPage" fieldPosition="0"/>
    </format>
    <format dxfId="2633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336">
      <pivotArea field="3" type="button" dataOnly="0" labelOnly="1" outline="0" axis="axisPage" fieldPosition="2"/>
    </format>
    <format dxfId="2633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334">
      <pivotArea field="5" type="button" dataOnly="0" labelOnly="1" outline="0" axis="axisPage" fieldPosition="1"/>
    </format>
    <format dxfId="26333">
      <pivotArea type="all" dataOnly="0" outline="0" fieldPosition="0"/>
    </format>
    <format dxfId="26332">
      <pivotArea field="1" type="button" dataOnly="0" labelOnly="1" outline="0" axis="axisRow" fieldPosition="0"/>
    </format>
    <format dxfId="26331">
      <pivotArea dataOnly="0" labelOnly="1" outline="0" axis="axisValues" fieldPosition="0"/>
    </format>
    <format dxfId="26330">
      <pivotArea type="all" dataOnly="0" outline="0" fieldPosition="0"/>
    </format>
    <format dxfId="26329">
      <pivotArea field="1" type="button" dataOnly="0" labelOnly="1" outline="0" axis="axisRow" fieldPosition="0"/>
    </format>
    <format dxfId="2632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7CDA96-D085-4E9B-9A7E-C320DFF237AD}" name="PivotTable16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L13:A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7" hier="-1"/>
  </pageFields>
  <dataFields count="1">
    <dataField name="Body " fld="2" baseField="1" baseItem="24"/>
  </dataFields>
  <formats count="16">
    <format dxfId="26359">
      <pivotArea field="1" type="button" dataOnly="0" labelOnly="1" outline="0" axis="axisRow" fieldPosition="0"/>
    </format>
    <format dxfId="26358">
      <pivotArea field="4" type="button" dataOnly="0" labelOnly="1" outline="0" axis="axisPage" fieldPosition="0"/>
    </format>
    <format dxfId="26357">
      <pivotArea field="3" type="button" dataOnly="0" labelOnly="1" outline="0" axis="axisPage" fieldPosition="2"/>
    </format>
    <format dxfId="26356">
      <pivotArea outline="0" collapsedLevelsAreSubtotals="1" fieldPosition="0"/>
    </format>
    <format dxfId="26355">
      <pivotArea dataOnly="0" labelOnly="1" outline="0" axis="axisValues" fieldPosition="0"/>
    </format>
    <format dxfId="26354">
      <pivotArea field="4" type="button" dataOnly="0" labelOnly="1" outline="0" axis="axisPage" fieldPosition="0"/>
    </format>
    <format dxfId="2635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352">
      <pivotArea field="3" type="button" dataOnly="0" labelOnly="1" outline="0" axis="axisPage" fieldPosition="2"/>
    </format>
    <format dxfId="2635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350">
      <pivotArea field="5" type="button" dataOnly="0" labelOnly="1" outline="0" axis="axisPage" fieldPosition="1"/>
    </format>
    <format dxfId="26349">
      <pivotArea type="all" dataOnly="0" outline="0" fieldPosition="0"/>
    </format>
    <format dxfId="26348">
      <pivotArea field="1" type="button" dataOnly="0" labelOnly="1" outline="0" axis="axisRow" fieldPosition="0"/>
    </format>
    <format dxfId="26347">
      <pivotArea dataOnly="0" labelOnly="1" outline="0" axis="axisValues" fieldPosition="0"/>
    </format>
    <format dxfId="26346">
      <pivotArea type="all" dataOnly="0" outline="0" fieldPosition="0"/>
    </format>
    <format dxfId="26345">
      <pivotArea field="1" type="button" dataOnly="0" labelOnly="1" outline="0" axis="axisRow" fieldPosition="0"/>
    </format>
    <format dxfId="2634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10A65B-137C-46F5-A230-7298F536D31D}" name="PivotTable15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V13:B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16" hier="-1"/>
  </pageFields>
  <dataFields count="1">
    <dataField name="Body " fld="2" baseField="1" baseItem="24"/>
  </dataFields>
  <formats count="16">
    <format dxfId="26375">
      <pivotArea field="1" type="button" dataOnly="0" labelOnly="1" outline="0" axis="axisRow" fieldPosition="0"/>
    </format>
    <format dxfId="26374">
      <pivotArea field="4" type="button" dataOnly="0" labelOnly="1" outline="0" axis="axisPage" fieldPosition="0"/>
    </format>
    <format dxfId="26373">
      <pivotArea field="3" type="button" dataOnly="0" labelOnly="1" outline="0" axis="axisPage" fieldPosition="2"/>
    </format>
    <format dxfId="26372">
      <pivotArea outline="0" collapsedLevelsAreSubtotals="1" fieldPosition="0"/>
    </format>
    <format dxfId="26371">
      <pivotArea dataOnly="0" labelOnly="1" outline="0" axis="axisValues" fieldPosition="0"/>
    </format>
    <format dxfId="26370">
      <pivotArea field="4" type="button" dataOnly="0" labelOnly="1" outline="0" axis="axisPage" fieldPosition="0"/>
    </format>
    <format dxfId="2636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368">
      <pivotArea field="3" type="button" dataOnly="0" labelOnly="1" outline="0" axis="axisPage" fieldPosition="2"/>
    </format>
    <format dxfId="2636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366">
      <pivotArea field="5" type="button" dataOnly="0" labelOnly="1" outline="0" axis="axisPage" fieldPosition="1"/>
    </format>
    <format dxfId="26365">
      <pivotArea type="all" dataOnly="0" outline="0" fieldPosition="0"/>
    </format>
    <format dxfId="26364">
      <pivotArea field="1" type="button" dataOnly="0" labelOnly="1" outline="0" axis="axisRow" fieldPosition="0"/>
    </format>
    <format dxfId="26363">
      <pivotArea dataOnly="0" labelOnly="1" outline="0" axis="axisValues" fieldPosition="0"/>
    </format>
    <format dxfId="26362">
      <pivotArea type="all" dataOnly="0" outline="0" fieldPosition="0"/>
    </format>
    <format dxfId="26361">
      <pivotArea field="1" type="button" dataOnly="0" labelOnly="1" outline="0" axis="axisRow" fieldPosition="0"/>
    </format>
    <format dxfId="2636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5C19B2-184A-4281-8EB8-8A792500123D}" name="PivotTable17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T13:C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22" hier="-1"/>
  </pageFields>
  <dataFields count="1">
    <dataField name="Body " fld="2" baseField="1" baseItem="24"/>
  </dataFields>
  <formats count="16">
    <format dxfId="26391">
      <pivotArea field="1" type="button" dataOnly="0" labelOnly="1" outline="0" axis="axisRow" fieldPosition="0"/>
    </format>
    <format dxfId="26390">
      <pivotArea field="4" type="button" dataOnly="0" labelOnly="1" outline="0" axis="axisPage" fieldPosition="0"/>
    </format>
    <format dxfId="26389">
      <pivotArea field="3" type="button" dataOnly="0" labelOnly="1" outline="0" axis="axisPage" fieldPosition="2"/>
    </format>
    <format dxfId="26388">
      <pivotArea outline="0" collapsedLevelsAreSubtotals="1" fieldPosition="0"/>
    </format>
    <format dxfId="26387">
      <pivotArea dataOnly="0" labelOnly="1" outline="0" axis="axisValues" fieldPosition="0"/>
    </format>
    <format dxfId="26386">
      <pivotArea field="4" type="button" dataOnly="0" labelOnly="1" outline="0" axis="axisPage" fieldPosition="0"/>
    </format>
    <format dxfId="2638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384">
      <pivotArea field="3" type="button" dataOnly="0" labelOnly="1" outline="0" axis="axisPage" fieldPosition="2"/>
    </format>
    <format dxfId="2638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382">
      <pivotArea field="5" type="button" dataOnly="0" labelOnly="1" outline="0" axis="axisPage" fieldPosition="1"/>
    </format>
    <format dxfId="26381">
      <pivotArea type="all" dataOnly="0" outline="0" fieldPosition="0"/>
    </format>
    <format dxfId="26380">
      <pivotArea field="1" type="button" dataOnly="0" labelOnly="1" outline="0" axis="axisRow" fieldPosition="0"/>
    </format>
    <format dxfId="26379">
      <pivotArea dataOnly="0" labelOnly="1" outline="0" axis="axisValues" fieldPosition="0"/>
    </format>
    <format dxfId="26378">
      <pivotArea type="all" dataOnly="0" outline="0" fieldPosition="0"/>
    </format>
    <format dxfId="26377">
      <pivotArea field="1" type="button" dataOnly="0" labelOnly="1" outline="0" axis="axisRow" fieldPosition="0"/>
    </format>
    <format dxfId="2637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7B5ECC-F027-4CAA-A79D-E874E0B1C3B7}" name="PivotTable17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V13:D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h="1" x="9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x="8"/>
        <item h="1" m="1" x="32"/>
        <item x="4"/>
        <item h="1" m="1" x="14"/>
        <item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30" hier="-1"/>
  </pageFields>
  <dataFields count="1">
    <dataField name="Body " fld="2" baseField="1" baseItem="24"/>
  </dataFields>
  <formats count="16">
    <format dxfId="26407">
      <pivotArea field="1" type="button" dataOnly="0" labelOnly="1" outline="0" axis="axisRow" fieldPosition="0"/>
    </format>
    <format dxfId="26406">
      <pivotArea field="4" type="button" dataOnly="0" labelOnly="1" outline="0" axis="axisPage" fieldPosition="0"/>
    </format>
    <format dxfId="26405">
      <pivotArea field="3" type="button" dataOnly="0" labelOnly="1" outline="0" axis="axisPage" fieldPosition="2"/>
    </format>
    <format dxfId="26404">
      <pivotArea outline="0" collapsedLevelsAreSubtotals="1" fieldPosition="0"/>
    </format>
    <format dxfId="26403">
      <pivotArea dataOnly="0" labelOnly="1" outline="0" axis="axisValues" fieldPosition="0"/>
    </format>
    <format dxfId="26402">
      <pivotArea field="4" type="button" dataOnly="0" labelOnly="1" outline="0" axis="axisPage" fieldPosition="0"/>
    </format>
    <format dxfId="2640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400">
      <pivotArea field="3" type="button" dataOnly="0" labelOnly="1" outline="0" axis="axisPage" fieldPosition="2"/>
    </format>
    <format dxfId="2639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398">
      <pivotArea field="5" type="button" dataOnly="0" labelOnly="1" outline="0" axis="axisPage" fieldPosition="1"/>
    </format>
    <format dxfId="26397">
      <pivotArea type="all" dataOnly="0" outline="0" fieldPosition="0"/>
    </format>
    <format dxfId="26396">
      <pivotArea field="1" type="button" dataOnly="0" labelOnly="1" outline="0" axis="axisRow" fieldPosition="0"/>
    </format>
    <format dxfId="26395">
      <pivotArea dataOnly="0" labelOnly="1" outline="0" axis="axisValues" fieldPosition="0"/>
    </format>
    <format dxfId="26394">
      <pivotArea type="all" dataOnly="0" outline="0" fieldPosition="0"/>
    </format>
    <format dxfId="26393">
      <pivotArea field="1" type="button" dataOnly="0" labelOnly="1" outline="0" axis="axisRow" fieldPosition="0"/>
    </format>
    <format dxfId="2639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85CC7C-7294-46EC-BA52-962D411419A6}" name="PivotTable17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B13:D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4" hier="-1"/>
    <pageField fld="5" item="0" hier="-1"/>
    <pageField fld="3" item="24" hier="-1"/>
  </pageFields>
  <dataFields count="1">
    <dataField name="Body " fld="2" baseField="1" baseItem="24"/>
  </dataFields>
  <formats count="16">
    <format dxfId="26423">
      <pivotArea field="1" type="button" dataOnly="0" labelOnly="1" outline="0" axis="axisRow" fieldPosition="0"/>
    </format>
    <format dxfId="26422">
      <pivotArea field="4" type="button" dataOnly="0" labelOnly="1" outline="0" axis="axisPage" fieldPosition="0"/>
    </format>
    <format dxfId="26421">
      <pivotArea field="3" type="button" dataOnly="0" labelOnly="1" outline="0" axis="axisPage" fieldPosition="2"/>
    </format>
    <format dxfId="26420">
      <pivotArea outline="0" collapsedLevelsAreSubtotals="1" fieldPosition="0"/>
    </format>
    <format dxfId="26419">
      <pivotArea dataOnly="0" labelOnly="1" outline="0" axis="axisValues" fieldPosition="0"/>
    </format>
    <format dxfId="26418">
      <pivotArea field="4" type="button" dataOnly="0" labelOnly="1" outline="0" axis="axisPage" fieldPosition="0"/>
    </format>
    <format dxfId="2641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6416">
      <pivotArea field="3" type="button" dataOnly="0" labelOnly="1" outline="0" axis="axisPage" fieldPosition="2"/>
    </format>
    <format dxfId="2641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6414">
      <pivotArea field="5" type="button" dataOnly="0" labelOnly="1" outline="0" axis="axisPage" fieldPosition="1"/>
    </format>
    <format dxfId="26413">
      <pivotArea type="all" dataOnly="0" outline="0" fieldPosition="0"/>
    </format>
    <format dxfId="26412">
      <pivotArea field="1" type="button" dataOnly="0" labelOnly="1" outline="0" axis="axisRow" fieldPosition="0"/>
    </format>
    <format dxfId="26411">
      <pivotArea dataOnly="0" labelOnly="1" outline="0" axis="axisValues" fieldPosition="0"/>
    </format>
    <format dxfId="26410">
      <pivotArea type="all" dataOnly="0" outline="0" fieldPosition="0"/>
    </format>
    <format dxfId="26409">
      <pivotArea field="1" type="button" dataOnly="0" labelOnly="1" outline="0" axis="axisRow" fieldPosition="0"/>
    </format>
    <format dxfId="2640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48FE7-B56C-4DBD-B66A-16E7820FA538}" name="PivotTable19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J13:D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hier="-1"/>
    <pageField fld="3" item="26" hier="-1"/>
  </pageFields>
  <dataFields count="1">
    <dataField name="Body " fld="2" baseField="1" baseItem="24"/>
  </dataFields>
  <formats count="13">
    <format dxfId="25519">
      <pivotArea field="1" type="button" dataOnly="0" labelOnly="1" outline="0" axis="axisRow" fieldPosition="0"/>
    </format>
    <format dxfId="25518">
      <pivotArea field="4" type="button" dataOnly="0" labelOnly="1" outline="0" axis="axisPage" fieldPosition="0"/>
    </format>
    <format dxfId="25517">
      <pivotArea field="3" type="button" dataOnly="0" labelOnly="1" outline="0" axis="axisPage" fieldPosition="2"/>
    </format>
    <format dxfId="25516">
      <pivotArea outline="0" collapsedLevelsAreSubtotals="1" fieldPosition="0"/>
    </format>
    <format dxfId="25515">
      <pivotArea dataOnly="0" labelOnly="1" outline="0" axis="axisValues" fieldPosition="0"/>
    </format>
    <format dxfId="25514">
      <pivotArea field="4" type="button" dataOnly="0" labelOnly="1" outline="0" axis="axisPage" fieldPosition="0"/>
    </format>
    <format dxfId="2551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512">
      <pivotArea field="3" type="button" dataOnly="0" labelOnly="1" outline="0" axis="axisPage" fieldPosition="2"/>
    </format>
    <format dxfId="2551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510">
      <pivotArea field="5" type="button" dataOnly="0" labelOnly="1" outline="0" axis="axisPage" fieldPosition="1"/>
    </format>
    <format dxfId="25509">
      <pivotArea type="all" dataOnly="0" outline="0" fieldPosition="0"/>
    </format>
    <format dxfId="25508">
      <pivotArea field="1" type="button" dataOnly="0" labelOnly="1" outline="0" axis="axisRow" fieldPosition="0"/>
    </format>
    <format dxfId="2550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540FDC-4284-4A41-8D97-8E6B2D4A3AA7}" name="PivotTable19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V13:D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hier="-1"/>
    <pageField fld="3" item="30" hier="-1"/>
  </pageFields>
  <dataFields count="1">
    <dataField name="Body " fld="2" baseField="1" baseItem="24"/>
  </dataFields>
  <formats count="13">
    <format dxfId="25532">
      <pivotArea field="1" type="button" dataOnly="0" labelOnly="1" outline="0" axis="axisRow" fieldPosition="0"/>
    </format>
    <format dxfId="25531">
      <pivotArea field="4" type="button" dataOnly="0" labelOnly="1" outline="0" axis="axisPage" fieldPosition="0"/>
    </format>
    <format dxfId="25530">
      <pivotArea field="3" type="button" dataOnly="0" labelOnly="1" outline="0" axis="axisPage" fieldPosition="2"/>
    </format>
    <format dxfId="25529">
      <pivotArea outline="0" collapsedLevelsAreSubtotals="1" fieldPosition="0"/>
    </format>
    <format dxfId="25528">
      <pivotArea dataOnly="0" labelOnly="1" outline="0" axis="axisValues" fieldPosition="0"/>
    </format>
    <format dxfId="25527">
      <pivotArea field="4" type="button" dataOnly="0" labelOnly="1" outline="0" axis="axisPage" fieldPosition="0"/>
    </format>
    <format dxfId="2552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525">
      <pivotArea field="3" type="button" dataOnly="0" labelOnly="1" outline="0" axis="axisPage" fieldPosition="2"/>
    </format>
    <format dxfId="2552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523">
      <pivotArea field="5" type="button" dataOnly="0" labelOnly="1" outline="0" axis="axisPage" fieldPosition="1"/>
    </format>
    <format dxfId="25522">
      <pivotArea type="all" dataOnly="0" outline="0" fieldPosition="0"/>
    </format>
    <format dxfId="25521">
      <pivotArea field="1" type="button" dataOnly="0" labelOnly="1" outline="0" axis="axisRow" fieldPosition="0"/>
    </format>
    <format dxfId="2552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331DC0-BFDD-4B79-97A4-F5FABE238CBE}" name="PivotTable21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P13:A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hier="-1"/>
    <pageField fld="3" item="8" hier="-1"/>
  </pageFields>
  <dataFields count="1">
    <dataField name="Body " fld="2" baseField="1" baseItem="24"/>
  </dataFields>
  <formats count="13">
    <format dxfId="25545">
      <pivotArea field="1" type="button" dataOnly="0" labelOnly="1" outline="0" axis="axisRow" fieldPosition="0"/>
    </format>
    <format dxfId="25544">
      <pivotArea field="4" type="button" dataOnly="0" labelOnly="1" outline="0" axis="axisPage" fieldPosition="0"/>
    </format>
    <format dxfId="25543">
      <pivotArea field="3" type="button" dataOnly="0" labelOnly="1" outline="0" axis="axisPage" fieldPosition="2"/>
    </format>
    <format dxfId="25542">
      <pivotArea outline="0" collapsedLevelsAreSubtotals="1" fieldPosition="0"/>
    </format>
    <format dxfId="25541">
      <pivotArea dataOnly="0" labelOnly="1" outline="0" axis="axisValues" fieldPosition="0"/>
    </format>
    <format dxfId="25540">
      <pivotArea field="4" type="button" dataOnly="0" labelOnly="1" outline="0" axis="axisPage" fieldPosition="0"/>
    </format>
    <format dxfId="2553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538">
      <pivotArea field="3" type="button" dataOnly="0" labelOnly="1" outline="0" axis="axisPage" fieldPosition="2"/>
    </format>
    <format dxfId="2553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536">
      <pivotArea field="5" type="button" dataOnly="0" labelOnly="1" outline="0" axis="axisPage" fieldPosition="1"/>
    </format>
    <format dxfId="25535">
      <pivotArea type="all" dataOnly="0" outline="0" fieldPosition="0"/>
    </format>
    <format dxfId="25534">
      <pivotArea field="1" type="button" dataOnly="0" labelOnly="1" outline="0" axis="axisRow" fieldPosition="0"/>
    </format>
    <format dxfId="2553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F861CC-E75A-4E86-B1A7-B356A7E94032}" name="PivotTable21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N13:B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hier="-1"/>
    <pageField fld="3" item="14" hier="-1"/>
  </pageFields>
  <dataFields count="1">
    <dataField name="Body " fld="2" baseField="1" baseItem="24"/>
  </dataFields>
  <formats count="13">
    <format dxfId="25558">
      <pivotArea field="1" type="button" dataOnly="0" labelOnly="1" outline="0" axis="axisRow" fieldPosition="0"/>
    </format>
    <format dxfId="25557">
      <pivotArea field="4" type="button" dataOnly="0" labelOnly="1" outline="0" axis="axisPage" fieldPosition="0"/>
    </format>
    <format dxfId="25556">
      <pivotArea field="3" type="button" dataOnly="0" labelOnly="1" outline="0" axis="axisPage" fieldPosition="2"/>
    </format>
    <format dxfId="25555">
      <pivotArea outline="0" collapsedLevelsAreSubtotals="1" fieldPosition="0"/>
    </format>
    <format dxfId="25554">
      <pivotArea dataOnly="0" labelOnly="1" outline="0" axis="axisValues" fieldPosition="0"/>
    </format>
    <format dxfId="25553">
      <pivotArea field="4" type="button" dataOnly="0" labelOnly="1" outline="0" axis="axisPage" fieldPosition="0"/>
    </format>
    <format dxfId="2555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551">
      <pivotArea field="3" type="button" dataOnly="0" labelOnly="1" outline="0" axis="axisPage" fieldPosition="2"/>
    </format>
    <format dxfId="2555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549">
      <pivotArea field="5" type="button" dataOnly="0" labelOnly="1" outline="0" axis="axisPage" fieldPosition="1"/>
    </format>
    <format dxfId="25548">
      <pivotArea type="all" dataOnly="0" outline="0" fieldPosition="0"/>
    </format>
    <format dxfId="25547">
      <pivotArea field="1" type="button" dataOnly="0" labelOnly="1" outline="0" axis="axisRow" fieldPosition="0"/>
    </format>
    <format dxfId="2554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A27EB3-3853-4FD8-8952-6D01697F04D6}" name="PivotTable19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D13:CE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hier="-1"/>
    <pageField fld="3" item="18" hier="-1"/>
  </pageFields>
  <dataFields count="1">
    <dataField name="Body " fld="2" baseField="1" baseItem="24"/>
  </dataFields>
  <formats count="13">
    <format dxfId="25571">
      <pivotArea field="1" type="button" dataOnly="0" labelOnly="1" outline="0" axis="axisRow" fieldPosition="0"/>
    </format>
    <format dxfId="25570">
      <pivotArea field="4" type="button" dataOnly="0" labelOnly="1" outline="0" axis="axisPage" fieldPosition="0"/>
    </format>
    <format dxfId="25569">
      <pivotArea field="3" type="button" dataOnly="0" labelOnly="1" outline="0" axis="axisPage" fieldPosition="2"/>
    </format>
    <format dxfId="25568">
      <pivotArea outline="0" collapsedLevelsAreSubtotals="1" fieldPosition="0"/>
    </format>
    <format dxfId="25567">
      <pivotArea dataOnly="0" labelOnly="1" outline="0" axis="axisValues" fieldPosition="0"/>
    </format>
    <format dxfId="25566">
      <pivotArea field="4" type="button" dataOnly="0" labelOnly="1" outline="0" axis="axisPage" fieldPosition="0"/>
    </format>
    <format dxfId="2556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564">
      <pivotArea field="3" type="button" dataOnly="0" labelOnly="1" outline="0" axis="axisPage" fieldPosition="2"/>
    </format>
    <format dxfId="2556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562">
      <pivotArea field="5" type="button" dataOnly="0" labelOnly="1" outline="0" axis="axisPage" fieldPosition="1"/>
    </format>
    <format dxfId="25561">
      <pivotArea type="all" dataOnly="0" outline="0" fieldPosition="0"/>
    </format>
    <format dxfId="25560">
      <pivotArea field="1" type="button" dataOnly="0" labelOnly="1" outline="0" axis="axisRow" fieldPosition="0"/>
    </format>
    <format dxfId="2555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70D5A0-9195-4484-ACFD-77FB88C64F69}" name="PivotTable19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L13:C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hier="-1"/>
    <pageField fld="3" item="20" hier="-1"/>
  </pageFields>
  <dataFields count="1">
    <dataField name="Body " fld="2" baseField="1" baseItem="24"/>
  </dataFields>
  <formats count="13">
    <format dxfId="25584">
      <pivotArea field="1" type="button" dataOnly="0" labelOnly="1" outline="0" axis="axisRow" fieldPosition="0"/>
    </format>
    <format dxfId="25583">
      <pivotArea field="4" type="button" dataOnly="0" labelOnly="1" outline="0" axis="axisPage" fieldPosition="0"/>
    </format>
    <format dxfId="25582">
      <pivotArea field="3" type="button" dataOnly="0" labelOnly="1" outline="0" axis="axisPage" fieldPosition="2"/>
    </format>
    <format dxfId="25581">
      <pivotArea outline="0" collapsedLevelsAreSubtotals="1" fieldPosition="0"/>
    </format>
    <format dxfId="25580">
      <pivotArea dataOnly="0" labelOnly="1" outline="0" axis="axisValues" fieldPosition="0"/>
    </format>
    <format dxfId="25579">
      <pivotArea field="4" type="button" dataOnly="0" labelOnly="1" outline="0" axis="axisPage" fieldPosition="0"/>
    </format>
    <format dxfId="2557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577">
      <pivotArea field="3" type="button" dataOnly="0" labelOnly="1" outline="0" axis="axisPage" fieldPosition="2"/>
    </format>
    <format dxfId="2557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575">
      <pivotArea field="5" type="button" dataOnly="0" labelOnly="1" outline="0" axis="axisPage" fieldPosition="1"/>
    </format>
    <format dxfId="25574">
      <pivotArea type="all" dataOnly="0" outline="0" fieldPosition="0"/>
    </format>
    <format dxfId="25573">
      <pivotArea field="1" type="button" dataOnly="0" labelOnly="1" outline="0" axis="axisRow" fieldPosition="0"/>
    </format>
    <format dxfId="2557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0BFB8F-D0C1-49AA-93DF-E803F0A51956}" name="PivotTable19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Z13:E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hier="-1"/>
    <pageField fld="3" item="31" hier="-1"/>
  </pageFields>
  <dataFields count="1">
    <dataField name="Body " fld="2" baseField="1" baseItem="24"/>
  </dataFields>
  <formats count="13">
    <format dxfId="25597">
      <pivotArea field="1" type="button" dataOnly="0" labelOnly="1" outline="0" axis="axisRow" fieldPosition="0"/>
    </format>
    <format dxfId="25596">
      <pivotArea field="4" type="button" dataOnly="0" labelOnly="1" outline="0" axis="axisPage" fieldPosition="0"/>
    </format>
    <format dxfId="25595">
      <pivotArea field="3" type="button" dataOnly="0" labelOnly="1" outline="0" axis="axisPage" fieldPosition="2"/>
    </format>
    <format dxfId="25594">
      <pivotArea outline="0" collapsedLevelsAreSubtotals="1" fieldPosition="0"/>
    </format>
    <format dxfId="25593">
      <pivotArea dataOnly="0" labelOnly="1" outline="0" axis="axisValues" fieldPosition="0"/>
    </format>
    <format dxfId="25592">
      <pivotArea field="4" type="button" dataOnly="0" labelOnly="1" outline="0" axis="axisPage" fieldPosition="0"/>
    </format>
    <format dxfId="2559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590">
      <pivotArea field="3" type="button" dataOnly="0" labelOnly="1" outline="0" axis="axisPage" fieldPosition="2"/>
    </format>
    <format dxfId="2558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588">
      <pivotArea field="5" type="button" dataOnly="0" labelOnly="1" outline="0" axis="axisPage" fieldPosition="1"/>
    </format>
    <format dxfId="25587">
      <pivotArea type="all" dataOnly="0" outline="0" fieldPosition="0"/>
    </format>
    <format dxfId="25586">
      <pivotArea field="1" type="button" dataOnly="0" labelOnly="1" outline="0" axis="axisRow" fieldPosition="0"/>
    </format>
    <format dxfId="2558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0A7EA0-ECDF-4CE2-AABA-93DA721152CB}" name="PivotTable21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V13:B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hier="-1"/>
    <pageField fld="3" item="16" hier="-1"/>
  </pageFields>
  <dataFields count="1">
    <dataField name="Body " fld="2" baseField="1" baseItem="24"/>
  </dataFields>
  <formats count="13">
    <format dxfId="25610">
      <pivotArea field="1" type="button" dataOnly="0" labelOnly="1" outline="0" axis="axisRow" fieldPosition="0"/>
    </format>
    <format dxfId="25609">
      <pivotArea field="4" type="button" dataOnly="0" labelOnly="1" outline="0" axis="axisPage" fieldPosition="0"/>
    </format>
    <format dxfId="25608">
      <pivotArea field="3" type="button" dataOnly="0" labelOnly="1" outline="0" axis="axisPage" fieldPosition="2"/>
    </format>
    <format dxfId="25607">
      <pivotArea outline="0" collapsedLevelsAreSubtotals="1" fieldPosition="0"/>
    </format>
    <format dxfId="25606">
      <pivotArea dataOnly="0" labelOnly="1" outline="0" axis="axisValues" fieldPosition="0"/>
    </format>
    <format dxfId="25605">
      <pivotArea field="4" type="button" dataOnly="0" labelOnly="1" outline="0" axis="axisPage" fieldPosition="0"/>
    </format>
    <format dxfId="2560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603">
      <pivotArea field="3" type="button" dataOnly="0" labelOnly="1" outline="0" axis="axisPage" fieldPosition="2"/>
    </format>
    <format dxfId="2560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601">
      <pivotArea field="5" type="button" dataOnly="0" labelOnly="1" outline="0" axis="axisPage" fieldPosition="1"/>
    </format>
    <format dxfId="25600">
      <pivotArea type="all" dataOnly="0" outline="0" fieldPosition="0"/>
    </format>
    <format dxfId="25599">
      <pivotArea field="1" type="button" dataOnly="0" labelOnly="1" outline="0" axis="axisRow" fieldPosition="0"/>
    </format>
    <format dxfId="2559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53B420-B933-4ABE-B99C-723CF87E7E12}" name="PivotTable18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T13:A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hier="-1"/>
    <pageField fld="3" item="9" hier="-1"/>
  </pageFields>
  <dataFields count="1">
    <dataField name="Body " fld="2" baseField="1" baseItem="24"/>
  </dataFields>
  <formats count="13">
    <format dxfId="25623">
      <pivotArea field="1" type="button" dataOnly="0" labelOnly="1" outline="0" axis="axisRow" fieldPosition="0"/>
    </format>
    <format dxfId="25622">
      <pivotArea field="4" type="button" dataOnly="0" labelOnly="1" outline="0" axis="axisPage" fieldPosition="0"/>
    </format>
    <format dxfId="25621">
      <pivotArea field="3" type="button" dataOnly="0" labelOnly="1" outline="0" axis="axisPage" fieldPosition="2"/>
    </format>
    <format dxfId="25620">
      <pivotArea outline="0" collapsedLevelsAreSubtotals="1" fieldPosition="0"/>
    </format>
    <format dxfId="25619">
      <pivotArea dataOnly="0" labelOnly="1" outline="0" axis="axisValues" fieldPosition="0"/>
    </format>
    <format dxfId="25618">
      <pivotArea field="4" type="button" dataOnly="0" labelOnly="1" outline="0" axis="axisPage" fieldPosition="0"/>
    </format>
    <format dxfId="2561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616">
      <pivotArea field="3" type="button" dataOnly="0" labelOnly="1" outline="0" axis="axisPage" fieldPosition="2"/>
    </format>
    <format dxfId="2561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614">
      <pivotArea field="5" type="button" dataOnly="0" labelOnly="1" outline="0" axis="axisPage" fieldPosition="1"/>
    </format>
    <format dxfId="25613">
      <pivotArea type="all" dataOnly="0" outline="0" fieldPosition="0"/>
    </format>
    <format dxfId="25612">
      <pivotArea field="1" type="button" dataOnly="0" labelOnly="1" outline="0" axis="axisRow" fieldPosition="0"/>
    </format>
    <format dxfId="2561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2B0F6F-4A89-4AD1-AFFB-A37B8A861870}" name="PivotTable20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F13:D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n="de"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hier="-1"/>
    <pageField fld="3" item="25" hier="-1"/>
  </pageFields>
  <dataFields count="1">
    <dataField name="Body " fld="2" baseField="1" baseItem="24"/>
  </dataFields>
  <formats count="13">
    <format dxfId="25636">
      <pivotArea field="1" type="button" dataOnly="0" labelOnly="1" outline="0" axis="axisRow" fieldPosition="0"/>
    </format>
    <format dxfId="25635">
      <pivotArea field="4" type="button" dataOnly="0" labelOnly="1" outline="0" axis="axisPage" fieldPosition="0"/>
    </format>
    <format dxfId="25634">
      <pivotArea field="3" type="button" dataOnly="0" labelOnly="1" outline="0" axis="axisPage" fieldPosition="2"/>
    </format>
    <format dxfId="25633">
      <pivotArea outline="0" collapsedLevelsAreSubtotals="1" fieldPosition="0"/>
    </format>
    <format dxfId="25632">
      <pivotArea dataOnly="0" labelOnly="1" outline="0" axis="axisValues" fieldPosition="0"/>
    </format>
    <format dxfId="25631">
      <pivotArea field="4" type="button" dataOnly="0" labelOnly="1" outline="0" axis="axisPage" fieldPosition="0"/>
    </format>
    <format dxfId="2563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629">
      <pivotArea field="3" type="button" dataOnly="0" labelOnly="1" outline="0" axis="axisPage" fieldPosition="2"/>
    </format>
    <format dxfId="2562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627">
      <pivotArea field="5" type="button" dataOnly="0" labelOnly="1" outline="0" axis="axisPage" fieldPosition="1"/>
    </format>
    <format dxfId="25626">
      <pivotArea type="all" dataOnly="0" outline="0" fieldPosition="0"/>
    </format>
    <format dxfId="25625">
      <pivotArea field="1" type="button" dataOnly="0" labelOnly="1" outline="0" axis="axisRow" fieldPosition="0"/>
    </format>
    <format dxfId="2562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A4E361-1EB1-4FD3-AE06-4A5C9804970A}" name="PivotTable20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R13:S19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6">
    <i>
      <x v="62"/>
    </i>
    <i>
      <x v="43"/>
    </i>
    <i>
      <x v="3"/>
    </i>
    <i>
      <x v="63"/>
    </i>
    <i>
      <x v="6"/>
    </i>
    <i>
      <x v="61"/>
    </i>
  </rowItems>
  <colItems count="1">
    <i/>
  </colItems>
  <pageFields count="3">
    <pageField fld="4" item="39" hier="-1"/>
    <pageField fld="5" hier="-1"/>
    <pageField fld="3" item="2" hier="-1"/>
  </pageFields>
  <dataFields count="1">
    <dataField name="Body " fld="2" baseField="1" baseItem="24"/>
  </dataFields>
  <formats count="13">
    <format dxfId="25649">
      <pivotArea field="1" type="button" dataOnly="0" labelOnly="1" outline="0" axis="axisRow" fieldPosition="0"/>
    </format>
    <format dxfId="25648">
      <pivotArea field="4" type="button" dataOnly="0" labelOnly="1" outline="0" axis="axisPage" fieldPosition="0"/>
    </format>
    <format dxfId="25647">
      <pivotArea field="3" type="button" dataOnly="0" labelOnly="1" outline="0" axis="axisPage" fieldPosition="2"/>
    </format>
    <format dxfId="25646">
      <pivotArea outline="0" collapsedLevelsAreSubtotals="1" fieldPosition="0"/>
    </format>
    <format dxfId="25645">
      <pivotArea dataOnly="0" labelOnly="1" outline="0" axis="axisValues" fieldPosition="0"/>
    </format>
    <format dxfId="25644">
      <pivotArea field="4" type="button" dataOnly="0" labelOnly="1" outline="0" axis="axisPage" fieldPosition="0"/>
    </format>
    <format dxfId="2564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642">
      <pivotArea field="3" type="button" dataOnly="0" labelOnly="1" outline="0" axis="axisPage" fieldPosition="2"/>
    </format>
    <format dxfId="2564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640">
      <pivotArea field="5" type="button" dataOnly="0" labelOnly="1" outline="0" axis="axisPage" fieldPosition="1"/>
    </format>
    <format dxfId="25639">
      <pivotArea type="all" dataOnly="0" outline="0" fieldPosition="0"/>
    </format>
    <format dxfId="25638">
      <pivotArea field="1" type="button" dataOnly="0" labelOnly="1" outline="0" axis="axisRow" fieldPosition="0"/>
    </format>
    <format dxfId="2563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A25666-D7CB-4E14-B693-7DCF76892FD9}" name="PivotTable20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F13:B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hier="-1"/>
    <pageField fld="3" item="12" hier="-1"/>
  </pageFields>
  <dataFields count="1">
    <dataField name="Body " fld="2" baseField="1" baseItem="24"/>
  </dataFields>
  <formats count="13">
    <format dxfId="25662">
      <pivotArea field="1" type="button" dataOnly="0" labelOnly="1" outline="0" axis="axisRow" fieldPosition="0"/>
    </format>
    <format dxfId="25661">
      <pivotArea field="4" type="button" dataOnly="0" labelOnly="1" outline="0" axis="axisPage" fieldPosition="0"/>
    </format>
    <format dxfId="25660">
      <pivotArea field="3" type="button" dataOnly="0" labelOnly="1" outline="0" axis="axisPage" fieldPosition="2"/>
    </format>
    <format dxfId="25659">
      <pivotArea outline="0" collapsedLevelsAreSubtotals="1" fieldPosition="0"/>
    </format>
    <format dxfId="25658">
      <pivotArea dataOnly="0" labelOnly="1" outline="0" axis="axisValues" fieldPosition="0"/>
    </format>
    <format dxfId="25657">
      <pivotArea field="4" type="button" dataOnly="0" labelOnly="1" outline="0" axis="axisPage" fieldPosition="0"/>
    </format>
    <format dxfId="2565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655">
      <pivotArea field="3" type="button" dataOnly="0" labelOnly="1" outline="0" axis="axisPage" fieldPosition="2"/>
    </format>
    <format dxfId="2565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653">
      <pivotArea field="5" type="button" dataOnly="0" labelOnly="1" outline="0" axis="axisPage" fieldPosition="1"/>
    </format>
    <format dxfId="25652">
      <pivotArea type="all" dataOnly="0" outline="0" fieldPosition="0"/>
    </format>
    <format dxfId="25651">
      <pivotArea field="1" type="button" dataOnly="0" labelOnly="1" outline="0" axis="axisRow" fieldPosition="0"/>
    </format>
    <format dxfId="2565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034F89-9EE4-4FF6-9188-7C90B2FB2A8F}" name="PivotTable21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V13:W22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9">
    <i>
      <x v="16"/>
    </i>
    <i>
      <x v="2"/>
    </i>
    <i>
      <x v="62"/>
    </i>
    <i>
      <x v="61"/>
    </i>
    <i>
      <x v="8"/>
    </i>
    <i>
      <x v="71"/>
    </i>
    <i>
      <x v="35"/>
    </i>
    <i>
      <x v="32"/>
    </i>
    <i>
      <x v="21"/>
    </i>
  </rowItems>
  <colItems count="1">
    <i/>
  </colItems>
  <pageFields count="3">
    <pageField fld="4" item="39" hier="-1"/>
    <pageField fld="5" hier="-1"/>
    <pageField fld="3" item="3" hier="-1"/>
  </pageFields>
  <dataFields count="1">
    <dataField name="Body " fld="2" baseField="1" baseItem="24"/>
  </dataFields>
  <formats count="13">
    <format dxfId="25675">
      <pivotArea field="1" type="button" dataOnly="0" labelOnly="1" outline="0" axis="axisRow" fieldPosition="0"/>
    </format>
    <format dxfId="25674">
      <pivotArea field="4" type="button" dataOnly="0" labelOnly="1" outline="0" axis="axisPage" fieldPosition="0"/>
    </format>
    <format dxfId="25673">
      <pivotArea field="3" type="button" dataOnly="0" labelOnly="1" outline="0" axis="axisPage" fieldPosition="2"/>
    </format>
    <format dxfId="25672">
      <pivotArea outline="0" collapsedLevelsAreSubtotals="1" fieldPosition="0"/>
    </format>
    <format dxfId="25671">
      <pivotArea dataOnly="0" labelOnly="1" outline="0" axis="axisValues" fieldPosition="0"/>
    </format>
    <format dxfId="25670">
      <pivotArea field="4" type="button" dataOnly="0" labelOnly="1" outline="0" axis="axisPage" fieldPosition="0"/>
    </format>
    <format dxfId="2566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668">
      <pivotArea field="3" type="button" dataOnly="0" labelOnly="1" outline="0" axis="axisPage" fieldPosition="2"/>
    </format>
    <format dxfId="2566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666">
      <pivotArea field="5" type="button" dataOnly="0" labelOnly="1" outline="0" axis="axisPage" fieldPosition="1"/>
    </format>
    <format dxfId="25665">
      <pivotArea type="all" dataOnly="0" outline="0" fieldPosition="0"/>
    </format>
    <format dxfId="25664">
      <pivotArea field="1" type="button" dataOnly="0" labelOnly="1" outline="0" axis="axisRow" fieldPosition="0"/>
    </format>
    <format dxfId="2566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6D9784-7905-4DFC-A415-B7897B629E67}" name="PivotTable20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Z13:C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hier="-1"/>
    <pageField fld="3" item="17" hier="-1"/>
  </pageFields>
  <dataFields count="1">
    <dataField name="Body " fld="2" baseField="1" baseItem="24"/>
  </dataFields>
  <formats count="13">
    <format dxfId="25688">
      <pivotArea field="1" type="button" dataOnly="0" labelOnly="1" outline="0" axis="axisRow" fieldPosition="0"/>
    </format>
    <format dxfId="25687">
      <pivotArea field="4" type="button" dataOnly="0" labelOnly="1" outline="0" axis="axisPage" fieldPosition="0"/>
    </format>
    <format dxfId="25686">
      <pivotArea field="3" type="button" dataOnly="0" labelOnly="1" outline="0" axis="axisPage" fieldPosition="2"/>
    </format>
    <format dxfId="25685">
      <pivotArea outline="0" collapsedLevelsAreSubtotals="1" fieldPosition="0"/>
    </format>
    <format dxfId="25684">
      <pivotArea dataOnly="0" labelOnly="1" outline="0" axis="axisValues" fieldPosition="0"/>
    </format>
    <format dxfId="25683">
      <pivotArea field="4" type="button" dataOnly="0" labelOnly="1" outline="0" axis="axisPage" fieldPosition="0"/>
    </format>
    <format dxfId="2568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681">
      <pivotArea field="3" type="button" dataOnly="0" labelOnly="1" outline="0" axis="axisPage" fieldPosition="2"/>
    </format>
    <format dxfId="2568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679">
      <pivotArea field="5" type="button" dataOnly="0" labelOnly="1" outline="0" axis="axisPage" fieldPosition="1"/>
    </format>
    <format dxfId="25678">
      <pivotArea type="all" dataOnly="0" outline="0" fieldPosition="0"/>
    </format>
    <format dxfId="25677">
      <pivotArea field="1" type="button" dataOnly="0" labelOnly="1" outline="0" axis="axisRow" fieldPosition="0"/>
    </format>
    <format dxfId="2567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0DC5E1-6A04-44BA-8777-B849216C2F0E}" name="PivotTable21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L13:A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hier="-1"/>
    <pageField fld="3" item="7" hier="-1"/>
  </pageFields>
  <dataFields count="1">
    <dataField name="Body " fld="2" baseField="1" baseItem="24"/>
  </dataFields>
  <formats count="13">
    <format dxfId="25701">
      <pivotArea field="1" type="button" dataOnly="0" labelOnly="1" outline="0" axis="axisRow" fieldPosition="0"/>
    </format>
    <format dxfId="25700">
      <pivotArea field="4" type="button" dataOnly="0" labelOnly="1" outline="0" axis="axisPage" fieldPosition="0"/>
    </format>
    <format dxfId="25699">
      <pivotArea field="3" type="button" dataOnly="0" labelOnly="1" outline="0" axis="axisPage" fieldPosition="2"/>
    </format>
    <format dxfId="25698">
      <pivotArea outline="0" collapsedLevelsAreSubtotals="1" fieldPosition="0"/>
    </format>
    <format dxfId="25697">
      <pivotArea dataOnly="0" labelOnly="1" outline="0" axis="axisValues" fieldPosition="0"/>
    </format>
    <format dxfId="25696">
      <pivotArea field="4" type="button" dataOnly="0" labelOnly="1" outline="0" axis="axisPage" fieldPosition="0"/>
    </format>
    <format dxfId="2569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694">
      <pivotArea field="3" type="button" dataOnly="0" labelOnly="1" outline="0" axis="axisPage" fieldPosition="2"/>
    </format>
    <format dxfId="2569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692">
      <pivotArea field="5" type="button" dataOnly="0" labelOnly="1" outline="0" axis="axisPage" fieldPosition="1"/>
    </format>
    <format dxfId="25691">
      <pivotArea type="all" dataOnly="0" outline="0" fieldPosition="0"/>
    </format>
    <format dxfId="25690">
      <pivotArea field="1" type="button" dataOnly="0" labelOnly="1" outline="0" axis="axisRow" fieldPosition="0"/>
    </format>
    <format dxfId="2568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4BB9F4-8EC7-4C6A-B5C3-9B3A66D5BB0B}" name="PivotTable18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B13:B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hier="-1"/>
    <pageField fld="3" item="11" hier="-1"/>
  </pageFields>
  <dataFields count="1">
    <dataField name="Body " fld="2" baseField="1" baseItem="24"/>
  </dataFields>
  <formats count="13">
    <format dxfId="25714">
      <pivotArea field="1" type="button" dataOnly="0" labelOnly="1" outline="0" axis="axisRow" fieldPosition="0"/>
    </format>
    <format dxfId="25713">
      <pivotArea field="4" type="button" dataOnly="0" labelOnly="1" outline="0" axis="axisPage" fieldPosition="0"/>
    </format>
    <format dxfId="25712">
      <pivotArea field="3" type="button" dataOnly="0" labelOnly="1" outline="0" axis="axisPage" fieldPosition="2"/>
    </format>
    <format dxfId="25711">
      <pivotArea outline="0" collapsedLevelsAreSubtotals="1" fieldPosition="0"/>
    </format>
    <format dxfId="25710">
      <pivotArea dataOnly="0" labelOnly="1" outline="0" axis="axisValues" fieldPosition="0"/>
    </format>
    <format dxfId="25709">
      <pivotArea field="4" type="button" dataOnly="0" labelOnly="1" outline="0" axis="axisPage" fieldPosition="0"/>
    </format>
    <format dxfId="2570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707">
      <pivotArea field="3" type="button" dataOnly="0" labelOnly="1" outline="0" axis="axisPage" fieldPosition="2"/>
    </format>
    <format dxfId="2570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705">
      <pivotArea field="5" type="button" dataOnly="0" labelOnly="1" outline="0" axis="axisPage" fieldPosition="1"/>
    </format>
    <format dxfId="25704">
      <pivotArea type="all" dataOnly="0" outline="0" fieldPosition="0"/>
    </format>
    <format dxfId="25703">
      <pivotArea field="1" type="button" dataOnly="0" labelOnly="1" outline="0" axis="axisRow" fieldPosition="0"/>
    </format>
    <format dxfId="2570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C7619E-6F95-4D57-9E04-2CB4AFEB7D28}" name="PivotTable21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X13:A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hier="-1"/>
    <pageField fld="3" item="10" hier="-1"/>
  </pageFields>
  <dataFields count="1">
    <dataField name="Body " fld="2" baseField="1" baseItem="24"/>
  </dataFields>
  <formats count="13">
    <format dxfId="25727">
      <pivotArea field="1" type="button" dataOnly="0" labelOnly="1" outline="0" axis="axisRow" fieldPosition="0"/>
    </format>
    <format dxfId="25726">
      <pivotArea field="4" type="button" dataOnly="0" labelOnly="1" outline="0" axis="axisPage" fieldPosition="0"/>
    </format>
    <format dxfId="25725">
      <pivotArea field="3" type="button" dataOnly="0" labelOnly="1" outline="0" axis="axisPage" fieldPosition="2"/>
    </format>
    <format dxfId="25724">
      <pivotArea outline="0" collapsedLevelsAreSubtotals="1" fieldPosition="0"/>
    </format>
    <format dxfId="25723">
      <pivotArea dataOnly="0" labelOnly="1" outline="0" axis="axisValues" fieldPosition="0"/>
    </format>
    <format dxfId="25722">
      <pivotArea field="4" type="button" dataOnly="0" labelOnly="1" outline="0" axis="axisPage" fieldPosition="0"/>
    </format>
    <format dxfId="2572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720">
      <pivotArea field="3" type="button" dataOnly="0" labelOnly="1" outline="0" axis="axisPage" fieldPosition="2"/>
    </format>
    <format dxfId="2571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718">
      <pivotArea field="5" type="button" dataOnly="0" labelOnly="1" outline="0" axis="axisPage" fieldPosition="1"/>
    </format>
    <format dxfId="25717">
      <pivotArea type="all" dataOnly="0" outline="0" fieldPosition="0"/>
    </format>
    <format dxfId="25716">
      <pivotArea field="1" type="button" dataOnly="0" labelOnly="1" outline="0" axis="axisRow" fieldPosition="0"/>
    </format>
    <format dxfId="2571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83571D-FD3D-46B8-8C9B-B0189DB85F52}" name="PivotTable21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Z13:AA25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12">
    <i>
      <x v="20"/>
    </i>
    <i>
      <x v="61"/>
    </i>
    <i>
      <x v="13"/>
    </i>
    <i>
      <x v="62"/>
    </i>
    <i>
      <x v="52"/>
    </i>
    <i>
      <x v="53"/>
    </i>
    <i>
      <x v="80"/>
    </i>
    <i>
      <x v="69"/>
    </i>
    <i>
      <x v="81"/>
    </i>
    <i>
      <x v="12"/>
    </i>
    <i>
      <x v="19"/>
    </i>
    <i>
      <x v="70"/>
    </i>
  </rowItems>
  <colItems count="1">
    <i/>
  </colItems>
  <pageFields count="3">
    <pageField fld="4" item="39" hier="-1"/>
    <pageField fld="5" hier="-1"/>
    <pageField fld="3" item="4" hier="-1"/>
  </pageFields>
  <dataFields count="1">
    <dataField name="Body " fld="2" baseField="1" baseItem="24"/>
  </dataFields>
  <formats count="13">
    <format dxfId="25740">
      <pivotArea field="1" type="button" dataOnly="0" labelOnly="1" outline="0" axis="axisRow" fieldPosition="0"/>
    </format>
    <format dxfId="25739">
      <pivotArea field="4" type="button" dataOnly="0" labelOnly="1" outline="0" axis="axisPage" fieldPosition="0"/>
    </format>
    <format dxfId="25738">
      <pivotArea field="3" type="button" dataOnly="0" labelOnly="1" outline="0" axis="axisPage" fieldPosition="2"/>
    </format>
    <format dxfId="25737">
      <pivotArea outline="0" collapsedLevelsAreSubtotals="1" fieldPosition="0"/>
    </format>
    <format dxfId="25736">
      <pivotArea dataOnly="0" labelOnly="1" outline="0" axis="axisValues" fieldPosition="0"/>
    </format>
    <format dxfId="25735">
      <pivotArea field="4" type="button" dataOnly="0" labelOnly="1" outline="0" axis="axisPage" fieldPosition="0"/>
    </format>
    <format dxfId="2573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733">
      <pivotArea field="3" type="button" dataOnly="0" labelOnly="1" outline="0" axis="axisPage" fieldPosition="2"/>
    </format>
    <format dxfId="2573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731">
      <pivotArea field="5" type="button" dataOnly="0" labelOnly="1" outline="0" axis="axisPage" fieldPosition="1"/>
    </format>
    <format dxfId="25730">
      <pivotArea type="all" dataOnly="0" outline="0" fieldPosition="0"/>
    </format>
    <format dxfId="25729">
      <pivotArea field="1" type="button" dataOnly="0" labelOnly="1" outline="0" axis="axisRow" fieldPosition="0"/>
    </format>
    <format dxfId="2572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3C82E4-EE9C-4186-BD27-CC3B282104DA}" name="PivotTable19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N13:D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hier="-1"/>
    <pageField fld="3" item="27" hier="-1"/>
  </pageFields>
  <dataFields count="1">
    <dataField name="Body " fld="2" baseField="1" baseItem="24"/>
  </dataFields>
  <formats count="13">
    <format dxfId="25753">
      <pivotArea field="1" type="button" dataOnly="0" labelOnly="1" outline="0" axis="axisRow" fieldPosition="0"/>
    </format>
    <format dxfId="25752">
      <pivotArea field="4" type="button" dataOnly="0" labelOnly="1" outline="0" axis="axisPage" fieldPosition="0"/>
    </format>
    <format dxfId="25751">
      <pivotArea field="3" type="button" dataOnly="0" labelOnly="1" outline="0" axis="axisPage" fieldPosition="2"/>
    </format>
    <format dxfId="25750">
      <pivotArea outline="0" collapsedLevelsAreSubtotals="1" fieldPosition="0"/>
    </format>
    <format dxfId="25749">
      <pivotArea dataOnly="0" labelOnly="1" outline="0" axis="axisValues" fieldPosition="0"/>
    </format>
    <format dxfId="25748">
      <pivotArea field="4" type="button" dataOnly="0" labelOnly="1" outline="0" axis="axisPage" fieldPosition="0"/>
    </format>
    <format dxfId="2574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746">
      <pivotArea field="3" type="button" dataOnly="0" labelOnly="1" outline="0" axis="axisPage" fieldPosition="2"/>
    </format>
    <format dxfId="2574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744">
      <pivotArea field="5" type="button" dataOnly="0" labelOnly="1" outline="0" axis="axisPage" fieldPosition="1"/>
    </format>
    <format dxfId="25743">
      <pivotArea type="all" dataOnly="0" outline="0" fieldPosition="0"/>
    </format>
    <format dxfId="25742">
      <pivotArea field="1" type="button" dataOnly="0" labelOnly="1" outline="0" axis="axisRow" fieldPosition="0"/>
    </format>
    <format dxfId="2574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9768FA-4F59-4B8C-911F-9E6CEC5DF184}" name="PivotTable19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X13:C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hier="-1"/>
    <pageField fld="3" item="23" hier="-1"/>
  </pageFields>
  <dataFields count="1">
    <dataField name="Body " fld="2" baseField="1" baseItem="24"/>
  </dataFields>
  <formats count="13">
    <format dxfId="25766">
      <pivotArea field="1" type="button" dataOnly="0" labelOnly="1" outline="0" axis="axisRow" fieldPosition="0"/>
    </format>
    <format dxfId="25765">
      <pivotArea field="4" type="button" dataOnly="0" labelOnly="1" outline="0" axis="axisPage" fieldPosition="0"/>
    </format>
    <format dxfId="25764">
      <pivotArea field="3" type="button" dataOnly="0" labelOnly="1" outline="0" axis="axisPage" fieldPosition="2"/>
    </format>
    <format dxfId="25763">
      <pivotArea outline="0" collapsedLevelsAreSubtotals="1" fieldPosition="0"/>
    </format>
    <format dxfId="25762">
      <pivotArea dataOnly="0" labelOnly="1" outline="0" axis="axisValues" fieldPosition="0"/>
    </format>
    <format dxfId="25761">
      <pivotArea field="4" type="button" dataOnly="0" labelOnly="1" outline="0" axis="axisPage" fieldPosition="0"/>
    </format>
    <format dxfId="2576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759">
      <pivotArea field="3" type="button" dataOnly="0" labelOnly="1" outline="0" axis="axisPage" fieldPosition="2"/>
    </format>
    <format dxfId="2575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757">
      <pivotArea field="5" type="button" dataOnly="0" labelOnly="1" outline="0" axis="axisPage" fieldPosition="1"/>
    </format>
    <format dxfId="25756">
      <pivotArea type="all" dataOnly="0" outline="0" fieldPosition="0"/>
    </format>
    <format dxfId="25755">
      <pivotArea field="1" type="button" dataOnly="0" labelOnly="1" outline="0" axis="axisRow" fieldPosition="0"/>
    </format>
    <format dxfId="2575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07B7A8-C485-4DA8-8CBF-E84C494542C4}" name="PivotTable20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R13:B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hier="-1"/>
    <pageField fld="3" item="15" hier="-1"/>
  </pageFields>
  <dataFields count="1">
    <dataField name="Body " fld="2" baseField="1" baseItem="24"/>
  </dataFields>
  <formats count="13">
    <format dxfId="25779">
      <pivotArea field="1" type="button" dataOnly="0" labelOnly="1" outline="0" axis="axisRow" fieldPosition="0"/>
    </format>
    <format dxfId="25778">
      <pivotArea field="4" type="button" dataOnly="0" labelOnly="1" outline="0" axis="axisPage" fieldPosition="0"/>
    </format>
    <format dxfId="25777">
      <pivotArea field="3" type="button" dataOnly="0" labelOnly="1" outline="0" axis="axisPage" fieldPosition="2"/>
    </format>
    <format dxfId="25776">
      <pivotArea outline="0" collapsedLevelsAreSubtotals="1" fieldPosition="0"/>
    </format>
    <format dxfId="25775">
      <pivotArea dataOnly="0" labelOnly="1" outline="0" axis="axisValues" fieldPosition="0"/>
    </format>
    <format dxfId="25774">
      <pivotArea field="4" type="button" dataOnly="0" labelOnly="1" outline="0" axis="axisPage" fieldPosition="0"/>
    </format>
    <format dxfId="2577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772">
      <pivotArea field="3" type="button" dataOnly="0" labelOnly="1" outline="0" axis="axisPage" fieldPosition="2"/>
    </format>
    <format dxfId="2577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770">
      <pivotArea field="5" type="button" dataOnly="0" labelOnly="1" outline="0" axis="axisPage" fieldPosition="1"/>
    </format>
    <format dxfId="25769">
      <pivotArea type="all" dataOnly="0" outline="0" fieldPosition="0"/>
    </format>
    <format dxfId="25768">
      <pivotArea field="1" type="button" dataOnly="0" labelOnly="1" outline="0" axis="axisRow" fieldPosition="0"/>
    </format>
    <format dxfId="2576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57EFB8-B50C-4859-9752-B7CB665DA2BD}" name="PivotTable19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J13:B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hier="-1"/>
    <pageField fld="3" item="13" hier="-1"/>
  </pageFields>
  <dataFields count="1">
    <dataField name="Body " fld="2" baseField="1" baseItem="24"/>
  </dataFields>
  <formats count="13">
    <format dxfId="25792">
      <pivotArea field="1" type="button" dataOnly="0" labelOnly="1" outline="0" axis="axisRow" fieldPosition="0"/>
    </format>
    <format dxfId="25791">
      <pivotArea field="4" type="button" dataOnly="0" labelOnly="1" outline="0" axis="axisPage" fieldPosition="0"/>
    </format>
    <format dxfId="25790">
      <pivotArea field="3" type="button" dataOnly="0" labelOnly="1" outline="0" axis="axisPage" fieldPosition="2"/>
    </format>
    <format dxfId="25789">
      <pivotArea outline="0" collapsedLevelsAreSubtotals="1" fieldPosition="0"/>
    </format>
    <format dxfId="25788">
      <pivotArea dataOnly="0" labelOnly="1" outline="0" axis="axisValues" fieldPosition="0"/>
    </format>
    <format dxfId="25787">
      <pivotArea field="4" type="button" dataOnly="0" labelOnly="1" outline="0" axis="axisPage" fieldPosition="0"/>
    </format>
    <format dxfId="2578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785">
      <pivotArea field="3" type="button" dataOnly="0" labelOnly="1" outline="0" axis="axisPage" fieldPosition="2"/>
    </format>
    <format dxfId="2578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783">
      <pivotArea field="5" type="button" dataOnly="0" labelOnly="1" outline="0" axis="axisPage" fieldPosition="1"/>
    </format>
    <format dxfId="25782">
      <pivotArea type="all" dataOnly="0" outline="0" fieldPosition="0"/>
    </format>
    <format dxfId="25781">
      <pivotArea field="1" type="button" dataOnly="0" labelOnly="1" outline="0" axis="axisRow" fieldPosition="0"/>
    </format>
    <format dxfId="2578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19F735-B11B-492A-BE4C-8E0B1633A391}" name="PivotTable20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R13:D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hier="-1"/>
    <pageField fld="3" item="28" hier="-1"/>
  </pageFields>
  <dataFields count="1">
    <dataField name="Body " fld="2" baseField="1" baseItem="24"/>
  </dataFields>
  <formats count="13">
    <format dxfId="25805">
      <pivotArea field="1" type="button" dataOnly="0" labelOnly="1" outline="0" axis="axisRow" fieldPosition="0"/>
    </format>
    <format dxfId="25804">
      <pivotArea field="4" type="button" dataOnly="0" labelOnly="1" outline="0" axis="axisPage" fieldPosition="0"/>
    </format>
    <format dxfId="25803">
      <pivotArea field="3" type="button" dataOnly="0" labelOnly="1" outline="0" axis="axisPage" fieldPosition="2"/>
    </format>
    <format dxfId="25802">
      <pivotArea outline="0" collapsedLevelsAreSubtotals="1" fieldPosition="0"/>
    </format>
    <format dxfId="25801">
      <pivotArea dataOnly="0" labelOnly="1" outline="0" axis="axisValues" fieldPosition="0"/>
    </format>
    <format dxfId="25800">
      <pivotArea field="4" type="button" dataOnly="0" labelOnly="1" outline="0" axis="axisPage" fieldPosition="0"/>
    </format>
    <format dxfId="2579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798">
      <pivotArea field="3" type="button" dataOnly="0" labelOnly="1" outline="0" axis="axisPage" fieldPosition="2"/>
    </format>
    <format dxfId="2579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796">
      <pivotArea field="5" type="button" dataOnly="0" labelOnly="1" outline="0" axis="axisPage" fieldPosition="1"/>
    </format>
    <format dxfId="25795">
      <pivotArea type="all" dataOnly="0" outline="0" fieldPosition="0"/>
    </format>
    <format dxfId="25794">
      <pivotArea field="1" type="button" dataOnly="0" labelOnly="1" outline="0" axis="axisRow" fieldPosition="0"/>
    </format>
    <format dxfId="2579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F005DF-723E-420F-B8DC-D1530856A933}" name="PivotTable21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D13:AE20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7">
    <i>
      <x v="43"/>
    </i>
    <i>
      <x v="8"/>
    </i>
    <i>
      <x v="61"/>
    </i>
    <i>
      <x v="62"/>
    </i>
    <i>
      <x v="80"/>
    </i>
    <i>
      <x v="14"/>
    </i>
    <i>
      <x v="21"/>
    </i>
  </rowItems>
  <colItems count="1">
    <i/>
  </colItems>
  <pageFields count="3">
    <pageField fld="4" item="39" hier="-1"/>
    <pageField fld="5" hier="-1"/>
    <pageField fld="3" item="5" hier="-1"/>
  </pageFields>
  <dataFields count="1">
    <dataField name="Body " fld="2" baseField="1" baseItem="24"/>
  </dataFields>
  <formats count="13">
    <format dxfId="25818">
      <pivotArea field="1" type="button" dataOnly="0" labelOnly="1" outline="0" axis="axisRow" fieldPosition="0"/>
    </format>
    <format dxfId="25817">
      <pivotArea field="4" type="button" dataOnly="0" labelOnly="1" outline="0" axis="axisPage" fieldPosition="0"/>
    </format>
    <format dxfId="25816">
      <pivotArea field="3" type="button" dataOnly="0" labelOnly="1" outline="0" axis="axisPage" fieldPosition="2"/>
    </format>
    <format dxfId="25815">
      <pivotArea outline="0" collapsedLevelsAreSubtotals="1" fieldPosition="0"/>
    </format>
    <format dxfId="25814">
      <pivotArea dataOnly="0" labelOnly="1" outline="0" axis="axisValues" fieldPosition="0"/>
    </format>
    <format dxfId="25813">
      <pivotArea field="4" type="button" dataOnly="0" labelOnly="1" outline="0" axis="axisPage" fieldPosition="0"/>
    </format>
    <format dxfId="2581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811">
      <pivotArea field="3" type="button" dataOnly="0" labelOnly="1" outline="0" axis="axisPage" fieldPosition="2"/>
    </format>
    <format dxfId="2581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809">
      <pivotArea field="5" type="button" dataOnly="0" labelOnly="1" outline="0" axis="axisPage" fieldPosition="1"/>
    </format>
    <format dxfId="25808">
      <pivotArea type="all" dataOnly="0" outline="0" fieldPosition="0"/>
    </format>
    <format dxfId="25807">
      <pivotArea field="1" type="button" dataOnly="0" labelOnly="1" outline="0" axis="axisRow" fieldPosition="0"/>
    </format>
    <format dxfId="2580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7F4D63-96D3-4AA6-969E-069E62B5C190}" name="PivotTable20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H13:A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hier="-1"/>
    <pageField fld="3" item="6" hier="-1"/>
  </pageFields>
  <dataFields count="1">
    <dataField name="Body " fld="2" baseField="1" baseItem="24"/>
  </dataFields>
  <formats count="13">
    <format dxfId="25831">
      <pivotArea field="1" type="button" dataOnly="0" labelOnly="1" outline="0" axis="axisRow" fieldPosition="0"/>
    </format>
    <format dxfId="25830">
      <pivotArea field="4" type="button" dataOnly="0" labelOnly="1" outline="0" axis="axisPage" fieldPosition="0"/>
    </format>
    <format dxfId="25829">
      <pivotArea field="3" type="button" dataOnly="0" labelOnly="1" outline="0" axis="axisPage" fieldPosition="2"/>
    </format>
    <format dxfId="25828">
      <pivotArea outline="0" collapsedLevelsAreSubtotals="1" fieldPosition="0"/>
    </format>
    <format dxfId="25827">
      <pivotArea dataOnly="0" labelOnly="1" outline="0" axis="axisValues" fieldPosition="0"/>
    </format>
    <format dxfId="25826">
      <pivotArea field="4" type="button" dataOnly="0" labelOnly="1" outline="0" axis="axisPage" fieldPosition="0"/>
    </format>
    <format dxfId="2582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824">
      <pivotArea field="3" type="button" dataOnly="0" labelOnly="1" outline="0" axis="axisPage" fieldPosition="2"/>
    </format>
    <format dxfId="2582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822">
      <pivotArea field="5" type="button" dataOnly="0" labelOnly="1" outline="0" axis="axisPage" fieldPosition="1"/>
    </format>
    <format dxfId="25821">
      <pivotArea type="all" dataOnly="0" outline="0" fieldPosition="0"/>
    </format>
    <format dxfId="25820">
      <pivotArea field="1" type="button" dataOnly="0" labelOnly="1" outline="0" axis="axisRow" fieldPosition="0"/>
    </format>
    <format dxfId="2581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B7D89-68CC-4C9E-AF05-562F1D45CE4D}" name="PivotTable20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T13:C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hier="-1"/>
    <pageField fld="3" item="22" hier="-1"/>
  </pageFields>
  <dataFields count="1">
    <dataField name="Body " fld="2" baseField="1" baseItem="24"/>
  </dataFields>
  <formats count="13">
    <format dxfId="25844">
      <pivotArea field="1" type="button" dataOnly="0" labelOnly="1" outline="0" axis="axisRow" fieldPosition="0"/>
    </format>
    <format dxfId="25843">
      <pivotArea field="4" type="button" dataOnly="0" labelOnly="1" outline="0" axis="axisPage" fieldPosition="0"/>
    </format>
    <format dxfId="25842">
      <pivotArea field="3" type="button" dataOnly="0" labelOnly="1" outline="0" axis="axisPage" fieldPosition="2"/>
    </format>
    <format dxfId="25841">
      <pivotArea outline="0" collapsedLevelsAreSubtotals="1" fieldPosition="0"/>
    </format>
    <format dxfId="25840">
      <pivotArea dataOnly="0" labelOnly="1" outline="0" axis="axisValues" fieldPosition="0"/>
    </format>
    <format dxfId="25839">
      <pivotArea field="4" type="button" dataOnly="0" labelOnly="1" outline="0" axis="axisPage" fieldPosition="0"/>
    </format>
    <format dxfId="2583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837">
      <pivotArea field="3" type="button" dataOnly="0" labelOnly="1" outline="0" axis="axisPage" fieldPosition="2"/>
    </format>
    <format dxfId="2583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835">
      <pivotArea field="5" type="button" dataOnly="0" labelOnly="1" outline="0" axis="axisPage" fieldPosition="1"/>
    </format>
    <format dxfId="25834">
      <pivotArea type="all" dataOnly="0" outline="0" fieldPosition="0"/>
    </format>
    <format dxfId="25833">
      <pivotArea field="1" type="button" dataOnly="0" labelOnly="1" outline="0" axis="axisRow" fieldPosition="0"/>
    </format>
    <format dxfId="2583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F723E7-70AD-4286-9AF4-10D13CA41DCA}" name="PivotTable20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B13:D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hier="-1"/>
    <pageField fld="3" item="24" hier="-1"/>
  </pageFields>
  <dataFields count="1">
    <dataField name="Body " fld="2" baseField="1" baseItem="24"/>
  </dataFields>
  <formats count="13">
    <format dxfId="25857">
      <pivotArea field="1" type="button" dataOnly="0" labelOnly="1" outline="0" axis="axisRow" fieldPosition="0"/>
    </format>
    <format dxfId="25856">
      <pivotArea field="4" type="button" dataOnly="0" labelOnly="1" outline="0" axis="axisPage" fieldPosition="0"/>
    </format>
    <format dxfId="25855">
      <pivotArea field="3" type="button" dataOnly="0" labelOnly="1" outline="0" axis="axisPage" fieldPosition="2"/>
    </format>
    <format dxfId="25854">
      <pivotArea outline="0" collapsedLevelsAreSubtotals="1" fieldPosition="0"/>
    </format>
    <format dxfId="25853">
      <pivotArea dataOnly="0" labelOnly="1" outline="0" axis="axisValues" fieldPosition="0"/>
    </format>
    <format dxfId="25852">
      <pivotArea field="4" type="button" dataOnly="0" labelOnly="1" outline="0" axis="axisPage" fieldPosition="0"/>
    </format>
    <format dxfId="2585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850">
      <pivotArea field="3" type="button" dataOnly="0" labelOnly="1" outline="0" axis="axisPage" fieldPosition="2"/>
    </format>
    <format dxfId="2584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848">
      <pivotArea field="5" type="button" dataOnly="0" labelOnly="1" outline="0" axis="axisPage" fieldPosition="1"/>
    </format>
    <format dxfId="25847">
      <pivotArea type="all" dataOnly="0" outline="0" fieldPosition="0"/>
    </format>
    <format dxfId="25846">
      <pivotArea field="1" type="button" dataOnly="0" labelOnly="1" outline="0" axis="axisRow" fieldPosition="0"/>
    </format>
    <format dxfId="2584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ED6D54-7EF7-434A-9391-2C1A41D0787E}" name="PivotTable18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P13:C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hier="-1"/>
    <pageField fld="3" item="21" hier="-1"/>
  </pageFields>
  <dataFields count="1">
    <dataField name="Body " fld="2" baseField="1" baseItem="24"/>
  </dataFields>
  <formats count="13">
    <format dxfId="25870">
      <pivotArea field="1" type="button" dataOnly="0" labelOnly="1" outline="0" axis="axisRow" fieldPosition="0"/>
    </format>
    <format dxfId="25869">
      <pivotArea field="4" type="button" dataOnly="0" labelOnly="1" outline="0" axis="axisPage" fieldPosition="0"/>
    </format>
    <format dxfId="25868">
      <pivotArea field="3" type="button" dataOnly="0" labelOnly="1" outline="0" axis="axisPage" fieldPosition="2"/>
    </format>
    <format dxfId="25867">
      <pivotArea outline="0" collapsedLevelsAreSubtotals="1" fieldPosition="0"/>
    </format>
    <format dxfId="25866">
      <pivotArea dataOnly="0" labelOnly="1" outline="0" axis="axisValues" fieldPosition="0"/>
    </format>
    <format dxfId="25865">
      <pivotArea field="4" type="button" dataOnly="0" labelOnly="1" outline="0" axis="axisPage" fieldPosition="0"/>
    </format>
    <format dxfId="2586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863">
      <pivotArea field="3" type="button" dataOnly="0" labelOnly="1" outline="0" axis="axisPage" fieldPosition="2"/>
    </format>
    <format dxfId="2586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861">
      <pivotArea field="5" type="button" dataOnly="0" labelOnly="1" outline="0" axis="axisPage" fieldPosition="1"/>
    </format>
    <format dxfId="25860">
      <pivotArea type="all" dataOnly="0" outline="0" fieldPosition="0"/>
    </format>
    <format dxfId="25859">
      <pivotArea field="1" type="button" dataOnly="0" labelOnly="1" outline="0" axis="axisRow" fieldPosition="0"/>
    </format>
    <format dxfId="2585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22B290-C162-403D-8624-26A669765CD5}" name="PivotTable19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N13:O18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h="1" x="9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x="8"/>
        <item h="1" m="1" x="32"/>
        <item x="4"/>
        <item h="1"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5">
    <i>
      <x v="8"/>
    </i>
    <i>
      <x v="35"/>
    </i>
    <i>
      <x v="13"/>
    </i>
    <i>
      <x v="43"/>
    </i>
    <i>
      <x v="32"/>
    </i>
  </rowItems>
  <colItems count="1">
    <i/>
  </colItems>
  <pageFields count="3">
    <pageField fld="4" item="39" hier="-1"/>
    <pageField fld="5" hier="-1"/>
    <pageField fld="3" item="1" hier="-1"/>
  </pageFields>
  <dataFields count="1">
    <dataField name="Body " fld="2" baseField="1" baseItem="24"/>
  </dataFields>
  <formats count="14">
    <format dxfId="25884">
      <pivotArea field="1" type="button" dataOnly="0" labelOnly="1" outline="0" axis="axisRow" fieldPosition="0"/>
    </format>
    <format dxfId="25883">
      <pivotArea field="4" type="button" dataOnly="0" labelOnly="1" outline="0" axis="axisPage" fieldPosition="0"/>
    </format>
    <format dxfId="25882">
      <pivotArea field="3" type="button" dataOnly="0" labelOnly="1" outline="0" axis="axisPage" fieldPosition="2"/>
    </format>
    <format dxfId="25881">
      <pivotArea outline="0" collapsedLevelsAreSubtotals="1" fieldPosition="0"/>
    </format>
    <format dxfId="25880">
      <pivotArea dataOnly="0" labelOnly="1" outline="0" axis="axisValues" fieldPosition="0"/>
    </format>
    <format dxfId="25879">
      <pivotArea field="4" type="button" dataOnly="0" labelOnly="1" outline="0" axis="axisPage" fieldPosition="0"/>
    </format>
    <format dxfId="2587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877">
      <pivotArea field="3" type="button" dataOnly="0" labelOnly="1" outline="0" axis="axisPage" fieldPosition="2"/>
    </format>
    <format dxfId="2587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875">
      <pivotArea field="5" type="button" dataOnly="0" labelOnly="1" outline="0" axis="axisPage" fieldPosition="1"/>
    </format>
    <format dxfId="25874">
      <pivotArea type="all" dataOnly="0" outline="0" fieldPosition="0"/>
    </format>
    <format dxfId="25873">
      <pivotArea outline="0" collapsedLevelsAreSubtotals="1" fieldPosition="0"/>
    </format>
    <format dxfId="25872">
      <pivotArea field="1" type="button" dataOnly="0" labelOnly="1" outline="0" axis="axisRow" fieldPosition="0"/>
    </format>
    <format dxfId="2587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B28596-8AC6-4C80-B44C-97D25876F10F}" name="PivotTable19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7:D31" firstHeaderRow="0" firstDataRow="1" firstDataCol="1" rowPageCount="2" colPageCount="1"/>
  <pivotFields count="8">
    <pivotField dataField="1"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axis="axisPage" showAll="0">
      <items count="41">
        <item h="1" x="9"/>
        <item m="1" x="11"/>
        <item m="1" x="25"/>
        <item m="1" x="18"/>
        <item m="1" x="16"/>
        <item m="1" x="29"/>
        <item m="1" x="33"/>
        <item m="1" x="19"/>
        <item m="1" x="21"/>
        <item m="1" x="35"/>
        <item m="1" x="36"/>
        <item m="1" x="30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x="8"/>
        <item h="1" m="1" x="32"/>
        <item x="4"/>
        <item h="1"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x="1"/>
        <item t="default"/>
      </items>
    </pivotField>
    <pivotField showAll="0" defaultSubtotal="0"/>
    <pivotField showAll="0" defaultSubtotal="0"/>
  </pivotFields>
  <rowFields count="1">
    <field x="1"/>
  </rowFields>
  <rowItems count="24">
    <i>
      <x v="61"/>
    </i>
    <i>
      <x v="62"/>
    </i>
    <i>
      <x v="8"/>
    </i>
    <i>
      <x v="43"/>
    </i>
    <i>
      <x v="35"/>
    </i>
    <i>
      <x v="13"/>
    </i>
    <i>
      <x v="20"/>
    </i>
    <i>
      <x v="80"/>
    </i>
    <i>
      <x v="2"/>
    </i>
    <i>
      <x v="32"/>
    </i>
    <i>
      <x v="16"/>
    </i>
    <i>
      <x v="21"/>
    </i>
    <i>
      <x v="3"/>
    </i>
    <i>
      <x v="69"/>
    </i>
    <i>
      <x v="71"/>
    </i>
    <i>
      <x v="53"/>
    </i>
    <i>
      <x v="52"/>
    </i>
    <i>
      <x v="6"/>
    </i>
    <i>
      <x v="19"/>
    </i>
    <i>
      <x v="14"/>
    </i>
    <i>
      <x v="63"/>
    </i>
    <i>
      <x v="12"/>
    </i>
    <i>
      <x v="81"/>
    </i>
    <i>
      <x v="70"/>
    </i>
  </rowItems>
  <colFields count="1">
    <field x="-2"/>
  </colFields>
  <colItems count="2">
    <i>
      <x/>
    </i>
    <i i="1">
      <x v="1"/>
    </i>
  </colItems>
  <pageFields count="2">
    <pageField fld="4" item="39" hier="-1"/>
    <pageField fld="5" hier="-1"/>
  </pageFields>
  <dataFields count="2">
    <dataField name="Počet turnajů" fld="0" subtotal="count" baseField="0" baseItem="0"/>
    <dataField name="Body " fld="2" baseField="0" baseItem="0"/>
  </dataFields>
  <formats count="18">
    <format dxfId="25902">
      <pivotArea field="1" type="button" dataOnly="0" labelOnly="1" outline="0" axis="axisRow" fieldPosition="0"/>
    </format>
    <format dxfId="2590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900">
      <pivotArea outline="0" collapsedLevelsAreSubtotals="1" fieldPosition="0"/>
    </format>
    <format dxfId="25899">
      <pivotArea field="1" type="button" dataOnly="0" labelOnly="1" outline="0" axis="axisRow" fieldPosition="0"/>
    </format>
    <format dxfId="2589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897">
      <pivotArea field="1" type="button" dataOnly="0" labelOnly="1" outline="0" axis="axisRow" fieldPosition="0"/>
    </format>
    <format dxfId="2589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895">
      <pivotArea field="4" type="button" dataOnly="0" labelOnly="1" outline="0" axis="axisPage" fieldPosition="0"/>
    </format>
    <format dxfId="25894">
      <pivotArea dataOnly="0" labelOnly="1" outline="0" fieldPosition="0">
        <references count="1">
          <reference field="4" count="1">
            <x v="5"/>
          </reference>
        </references>
      </pivotArea>
    </format>
    <format dxfId="25893">
      <pivotArea field="4" type="button" dataOnly="0" labelOnly="1" outline="0" axis="axisPage" fieldPosition="0"/>
    </format>
    <format dxfId="25892">
      <pivotArea field="4" type="button" dataOnly="0" labelOnly="1" outline="0" axis="axisPage" fieldPosition="0"/>
    </format>
    <format dxfId="25891">
      <pivotArea dataOnly="0" labelOnly="1" outline="0" fieldPosition="0">
        <references count="1">
          <reference field="4" count="1">
            <x v="1"/>
          </reference>
        </references>
      </pivotArea>
    </format>
    <format dxfId="25890">
      <pivotArea dataOnly="0" labelOnly="1" outline="0" fieldPosition="0">
        <references count="1">
          <reference field="4" count="1">
            <x v="1"/>
          </reference>
        </references>
      </pivotArea>
    </format>
    <format dxfId="25889">
      <pivotArea field="5" type="button" dataOnly="0" labelOnly="1" outline="0" axis="axisPage" fieldPosition="1"/>
    </format>
    <format dxfId="25888">
      <pivotArea type="all" dataOnly="0" outline="0" fieldPosition="0"/>
    </format>
    <format dxfId="25887">
      <pivotArea outline="0" collapsedLevelsAreSubtotals="1" fieldPosition="0"/>
    </format>
    <format dxfId="25886">
      <pivotArea field="1" type="button" dataOnly="0" labelOnly="1" outline="0" axis="axisRow" fieldPosition="0"/>
    </format>
    <format dxfId="2588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329598-C3F3-4859-B8DD-BFB3115D740E}" name="PivotTable20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H13:C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hier="-1"/>
    <pageField fld="3" item="19" hier="-1"/>
  </pageFields>
  <dataFields count="1">
    <dataField name="Body " fld="2" baseField="1" baseItem="24"/>
  </dataFields>
  <formats count="13">
    <format dxfId="25915">
      <pivotArea field="1" type="button" dataOnly="0" labelOnly="1" outline="0" axis="axisRow" fieldPosition="0"/>
    </format>
    <format dxfId="25914">
      <pivotArea field="4" type="button" dataOnly="0" labelOnly="1" outline="0" axis="axisPage" fieldPosition="0"/>
    </format>
    <format dxfId="25913">
      <pivotArea field="3" type="button" dataOnly="0" labelOnly="1" outline="0" axis="axisPage" fieldPosition="2"/>
    </format>
    <format dxfId="25912">
      <pivotArea outline="0" collapsedLevelsAreSubtotals="1" fieldPosition="0"/>
    </format>
    <format dxfId="25911">
      <pivotArea dataOnly="0" labelOnly="1" outline="0" axis="axisValues" fieldPosition="0"/>
    </format>
    <format dxfId="25910">
      <pivotArea field="4" type="button" dataOnly="0" labelOnly="1" outline="0" axis="axisPage" fieldPosition="0"/>
    </format>
    <format dxfId="2590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908">
      <pivotArea field="3" type="button" dataOnly="0" labelOnly="1" outline="0" axis="axisPage" fieldPosition="2"/>
    </format>
    <format dxfId="2590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906">
      <pivotArea field="5" type="button" dataOnly="0" labelOnly="1" outline="0" axis="axisPage" fieldPosition="1"/>
    </format>
    <format dxfId="25905">
      <pivotArea type="all" dataOnly="0" outline="0" fieldPosition="0"/>
    </format>
    <format dxfId="25904">
      <pivotArea field="1" type="button" dataOnly="0" labelOnly="1" outline="0" axis="axisRow" fieldPosition="0"/>
    </format>
    <format dxfId="2590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F0CCE1-B1C3-446B-883B-0056B9156793}" name="PivotTable24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N13:B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15" hier="-1"/>
    <pageField fld="3" item="14" hier="-1"/>
  </pageFields>
  <dataFields count="1">
    <dataField name="Body " fld="2" baseField="1" baseItem="24"/>
  </dataFields>
  <formats count="13">
    <format dxfId="25110">
      <pivotArea field="1" type="button" dataOnly="0" labelOnly="1" outline="0" axis="axisRow" fieldPosition="0"/>
    </format>
    <format dxfId="25109">
      <pivotArea field="4" type="button" dataOnly="0" labelOnly="1" outline="0" axis="axisPage" fieldPosition="0"/>
    </format>
    <format dxfId="25108">
      <pivotArea field="3" type="button" dataOnly="0" labelOnly="1" outline="0" axis="axisPage" fieldPosition="2"/>
    </format>
    <format dxfId="25107">
      <pivotArea outline="0" collapsedLevelsAreSubtotals="1" fieldPosition="0"/>
    </format>
    <format dxfId="25106">
      <pivotArea dataOnly="0" labelOnly="1" outline="0" axis="axisValues" fieldPosition="0"/>
    </format>
    <format dxfId="25105">
      <pivotArea field="4" type="button" dataOnly="0" labelOnly="1" outline="0" axis="axisPage" fieldPosition="0"/>
    </format>
    <format dxfId="2510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103">
      <pivotArea field="3" type="button" dataOnly="0" labelOnly="1" outline="0" axis="axisPage" fieldPosition="2"/>
    </format>
    <format dxfId="2510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101">
      <pivotArea field="5" type="button" dataOnly="0" labelOnly="1" outline="0" axis="axisPage" fieldPosition="1"/>
    </format>
    <format dxfId="25100">
      <pivotArea type="all" dataOnly="0" outline="0" fieldPosition="0"/>
    </format>
    <format dxfId="25099">
      <pivotArea field="1" type="button" dataOnly="0" labelOnly="1" outline="0" axis="axisRow" fieldPosition="0"/>
    </format>
    <format dxfId="2509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B92CEB-CDA2-48C6-8829-8EE505A5A075}" name="PivotTable24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R13:B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15" hier="-1"/>
    <pageField fld="3" item="15" hier="-1"/>
  </pageFields>
  <dataFields count="1">
    <dataField name="Body " fld="2" baseField="1" baseItem="24"/>
  </dataFields>
  <formats count="13">
    <format dxfId="25123">
      <pivotArea field="1" type="button" dataOnly="0" labelOnly="1" outline="0" axis="axisRow" fieldPosition="0"/>
    </format>
    <format dxfId="25122">
      <pivotArea field="4" type="button" dataOnly="0" labelOnly="1" outline="0" axis="axisPage" fieldPosition="0"/>
    </format>
    <format dxfId="25121">
      <pivotArea field="3" type="button" dataOnly="0" labelOnly="1" outline="0" axis="axisPage" fieldPosition="2"/>
    </format>
    <format dxfId="25120">
      <pivotArea outline="0" collapsedLevelsAreSubtotals="1" fieldPosition="0"/>
    </format>
    <format dxfId="25119">
      <pivotArea dataOnly="0" labelOnly="1" outline="0" axis="axisValues" fieldPosition="0"/>
    </format>
    <format dxfId="25118">
      <pivotArea field="4" type="button" dataOnly="0" labelOnly="1" outline="0" axis="axisPage" fieldPosition="0"/>
    </format>
    <format dxfId="2511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116">
      <pivotArea field="3" type="button" dataOnly="0" labelOnly="1" outline="0" axis="axisPage" fieldPosition="2"/>
    </format>
    <format dxfId="2511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114">
      <pivotArea field="5" type="button" dataOnly="0" labelOnly="1" outline="0" axis="axisPage" fieldPosition="1"/>
    </format>
    <format dxfId="25113">
      <pivotArea type="all" dataOnly="0" outline="0" fieldPosition="0"/>
    </format>
    <format dxfId="25112">
      <pivotArea field="1" type="button" dataOnly="0" labelOnly="1" outline="0" axis="axisRow" fieldPosition="0"/>
    </format>
    <format dxfId="2511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F87406-4CD1-442A-B69B-92924FDC5C93}" name="PivotTable22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D13:CE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n="Demlovkav"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15" hier="-1"/>
    <pageField fld="3" item="18" hier="-1"/>
  </pageFields>
  <dataFields count="1">
    <dataField name="Body " fld="2" baseField="1" baseItem="24"/>
  </dataFields>
  <formats count="13">
    <format dxfId="25136">
      <pivotArea field="1" type="button" dataOnly="0" labelOnly="1" outline="0" axis="axisRow" fieldPosition="0"/>
    </format>
    <format dxfId="25135">
      <pivotArea field="4" type="button" dataOnly="0" labelOnly="1" outline="0" axis="axisPage" fieldPosition="0"/>
    </format>
    <format dxfId="25134">
      <pivotArea field="3" type="button" dataOnly="0" labelOnly="1" outline="0" axis="axisPage" fieldPosition="2"/>
    </format>
    <format dxfId="25133">
      <pivotArea outline="0" collapsedLevelsAreSubtotals="1" fieldPosition="0"/>
    </format>
    <format dxfId="25132">
      <pivotArea dataOnly="0" labelOnly="1" outline="0" axis="axisValues" fieldPosition="0"/>
    </format>
    <format dxfId="25131">
      <pivotArea field="4" type="button" dataOnly="0" labelOnly="1" outline="0" axis="axisPage" fieldPosition="0"/>
    </format>
    <format dxfId="2513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129">
      <pivotArea field="3" type="button" dataOnly="0" labelOnly="1" outline="0" axis="axisPage" fieldPosition="2"/>
    </format>
    <format dxfId="2512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127">
      <pivotArea field="5" type="button" dataOnly="0" labelOnly="1" outline="0" axis="axisPage" fieldPosition="1"/>
    </format>
    <format dxfId="25126">
      <pivotArea type="all" dataOnly="0" outline="0" fieldPosition="0"/>
    </format>
    <format dxfId="25125">
      <pivotArea field="1" type="button" dataOnly="0" labelOnly="1" outline="0" axis="axisRow" fieldPosition="0"/>
    </format>
    <format dxfId="2512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AA22FD-221E-4A6D-9D6D-B4A992B2D952}" name="PivotTable23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B13:D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15" hier="-1"/>
    <pageField fld="3" item="24" hier="-1"/>
  </pageFields>
  <dataFields count="1">
    <dataField name="Body " fld="2" baseField="1" baseItem="24"/>
  </dataFields>
  <formats count="13">
    <format dxfId="25149">
      <pivotArea field="1" type="button" dataOnly="0" labelOnly="1" outline="0" axis="axisRow" fieldPosition="0"/>
    </format>
    <format dxfId="25148">
      <pivotArea field="4" type="button" dataOnly="0" labelOnly="1" outline="0" axis="axisPage" fieldPosition="0"/>
    </format>
    <format dxfId="25147">
      <pivotArea field="3" type="button" dataOnly="0" labelOnly="1" outline="0" axis="axisPage" fieldPosition="2"/>
    </format>
    <format dxfId="25146">
      <pivotArea outline="0" collapsedLevelsAreSubtotals="1" fieldPosition="0"/>
    </format>
    <format dxfId="25145">
      <pivotArea dataOnly="0" labelOnly="1" outline="0" axis="axisValues" fieldPosition="0"/>
    </format>
    <format dxfId="25144">
      <pivotArea field="4" type="button" dataOnly="0" labelOnly="1" outline="0" axis="axisPage" fieldPosition="0"/>
    </format>
    <format dxfId="2514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142">
      <pivotArea field="3" type="button" dataOnly="0" labelOnly="1" outline="0" axis="axisPage" fieldPosition="2"/>
    </format>
    <format dxfId="2514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140">
      <pivotArea field="5" type="button" dataOnly="0" labelOnly="1" outline="0" axis="axisPage" fieldPosition="1"/>
    </format>
    <format dxfId="25139">
      <pivotArea type="all" dataOnly="0" outline="0" fieldPosition="0"/>
    </format>
    <format dxfId="25138">
      <pivotArea field="1" type="button" dataOnly="0" labelOnly="1" outline="0" axis="axisRow" fieldPosition="0"/>
    </format>
    <format dxfId="2513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1AC35C-74C4-4F33-AEBC-F8DAA7C76E68}" name="PivotTable23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X13:C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15" hier="-1"/>
    <pageField fld="3" item="23" hier="-1"/>
  </pageFields>
  <dataFields count="1">
    <dataField name="Body " fld="2" baseField="1" baseItem="24"/>
  </dataFields>
  <formats count="13">
    <format dxfId="25162">
      <pivotArea field="1" type="button" dataOnly="0" labelOnly="1" outline="0" axis="axisRow" fieldPosition="0"/>
    </format>
    <format dxfId="25161">
      <pivotArea field="4" type="button" dataOnly="0" labelOnly="1" outline="0" axis="axisPage" fieldPosition="0"/>
    </format>
    <format dxfId="25160">
      <pivotArea field="3" type="button" dataOnly="0" labelOnly="1" outline="0" axis="axisPage" fieldPosition="2"/>
    </format>
    <format dxfId="25159">
      <pivotArea outline="0" collapsedLevelsAreSubtotals="1" fieldPosition="0"/>
    </format>
    <format dxfId="25158">
      <pivotArea dataOnly="0" labelOnly="1" outline="0" axis="axisValues" fieldPosition="0"/>
    </format>
    <format dxfId="25157">
      <pivotArea field="4" type="button" dataOnly="0" labelOnly="1" outline="0" axis="axisPage" fieldPosition="0"/>
    </format>
    <format dxfId="2515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155">
      <pivotArea field="3" type="button" dataOnly="0" labelOnly="1" outline="0" axis="axisPage" fieldPosition="2"/>
    </format>
    <format dxfId="2515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153">
      <pivotArea field="5" type="button" dataOnly="0" labelOnly="1" outline="0" axis="axisPage" fieldPosition="1"/>
    </format>
    <format dxfId="25152">
      <pivotArea type="all" dataOnly="0" outline="0" fieldPosition="0"/>
    </format>
    <format dxfId="25151">
      <pivotArea field="1" type="button" dataOnly="0" labelOnly="1" outline="0" axis="axisRow" fieldPosition="0"/>
    </format>
    <format dxfId="2515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71DAC7-E4A0-46B8-868B-0CA4EF016AA3}" name="PivotTable24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P13:C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15" hier="-1"/>
    <pageField fld="3" item="21" hier="-1"/>
  </pageFields>
  <dataFields count="1">
    <dataField name="Body " fld="2" baseField="1" baseItem="24"/>
  </dataFields>
  <formats count="13">
    <format dxfId="25175">
      <pivotArea field="1" type="button" dataOnly="0" labelOnly="1" outline="0" axis="axisRow" fieldPosition="0"/>
    </format>
    <format dxfId="25174">
      <pivotArea field="4" type="button" dataOnly="0" labelOnly="1" outline="0" axis="axisPage" fieldPosition="0"/>
    </format>
    <format dxfId="25173">
      <pivotArea field="3" type="button" dataOnly="0" labelOnly="1" outline="0" axis="axisPage" fieldPosition="2"/>
    </format>
    <format dxfId="25172">
      <pivotArea outline="0" collapsedLevelsAreSubtotals="1" fieldPosition="0"/>
    </format>
    <format dxfId="25171">
      <pivotArea dataOnly="0" labelOnly="1" outline="0" axis="axisValues" fieldPosition="0"/>
    </format>
    <format dxfId="25170">
      <pivotArea field="4" type="button" dataOnly="0" labelOnly="1" outline="0" axis="axisPage" fieldPosition="0"/>
    </format>
    <format dxfId="2516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168">
      <pivotArea field="3" type="button" dataOnly="0" labelOnly="1" outline="0" axis="axisPage" fieldPosition="2"/>
    </format>
    <format dxfId="2516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166">
      <pivotArea field="5" type="button" dataOnly="0" labelOnly="1" outline="0" axis="axisPage" fieldPosition="1"/>
    </format>
    <format dxfId="25165">
      <pivotArea type="all" dataOnly="0" outline="0" fieldPosition="0"/>
    </format>
    <format dxfId="25164">
      <pivotArea field="1" type="button" dataOnly="0" labelOnly="1" outline="0" axis="axisRow" fieldPosition="0"/>
    </format>
    <format dxfId="2516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D64B7-45E7-428E-AB40-2FB4CB99C6B4}" name="PivotTable22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7:D31" firstHeaderRow="0" firstDataRow="1" firstDataCol="1" rowPageCount="2" colPageCount="1"/>
  <pivotFields count="8">
    <pivotField dataField="1"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axis="axisPage" showAll="0">
      <items count="41">
        <item h="1" x="9"/>
        <item m="1" x="11"/>
        <item m="1" x="25"/>
        <item m="1" x="18"/>
        <item m="1" x="16"/>
        <item m="1" x="29"/>
        <item m="1" x="33"/>
        <item m="1" x="19"/>
        <item m="1" x="21"/>
        <item m="1" x="35"/>
        <item m="1" x="36"/>
        <item m="1" x="30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x="8"/>
        <item h="1" m="1" x="32"/>
        <item x="4"/>
        <item h="1"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 defaultSubtotal="0"/>
    <pivotField showAll="0" defaultSubtotal="0"/>
  </pivotFields>
  <rowFields count="1">
    <field x="1"/>
  </rowFields>
  <rowItems count="24">
    <i>
      <x v="61"/>
    </i>
    <i>
      <x v="8"/>
    </i>
    <i>
      <x v="62"/>
    </i>
    <i>
      <x v="35"/>
    </i>
    <i>
      <x v="43"/>
    </i>
    <i>
      <x v="80"/>
    </i>
    <i>
      <x v="13"/>
    </i>
    <i>
      <x v="32"/>
    </i>
    <i>
      <x v="20"/>
    </i>
    <i>
      <x v="2"/>
    </i>
    <i>
      <x v="69"/>
    </i>
    <i>
      <x v="3"/>
    </i>
    <i>
      <x v="21"/>
    </i>
    <i>
      <x v="71"/>
    </i>
    <i>
      <x v="16"/>
    </i>
    <i>
      <x v="19"/>
    </i>
    <i>
      <x v="6"/>
    </i>
    <i>
      <x v="53"/>
    </i>
    <i>
      <x v="52"/>
    </i>
    <i>
      <x v="12"/>
    </i>
    <i>
      <x v="14"/>
    </i>
    <i>
      <x v="81"/>
    </i>
    <i>
      <x v="63"/>
    </i>
    <i>
      <x v="70"/>
    </i>
  </rowItems>
  <colFields count="1">
    <field x="-2"/>
  </colFields>
  <colItems count="2">
    <i>
      <x/>
    </i>
    <i i="1">
      <x v="1"/>
    </i>
  </colItems>
  <pageFields count="2">
    <pageField fld="4" item="39" hier="-1"/>
    <pageField fld="5" item="15" hier="-1"/>
  </pageFields>
  <dataFields count="2">
    <dataField name="Počet turnajů" fld="0" subtotal="count" baseField="0" baseItem="0"/>
    <dataField name="Body " fld="2" baseField="0" baseItem="0"/>
  </dataFields>
  <formats count="18">
    <format dxfId="25193">
      <pivotArea field="1" type="button" dataOnly="0" labelOnly="1" outline="0" axis="axisRow" fieldPosition="0"/>
    </format>
    <format dxfId="2519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191">
      <pivotArea outline="0" collapsedLevelsAreSubtotals="1" fieldPosition="0"/>
    </format>
    <format dxfId="25190">
      <pivotArea field="1" type="button" dataOnly="0" labelOnly="1" outline="0" axis="axisRow" fieldPosition="0"/>
    </format>
    <format dxfId="2518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188">
      <pivotArea field="1" type="button" dataOnly="0" labelOnly="1" outline="0" axis="axisRow" fieldPosition="0"/>
    </format>
    <format dxfId="2518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186">
      <pivotArea field="4" type="button" dataOnly="0" labelOnly="1" outline="0" axis="axisPage" fieldPosition="0"/>
    </format>
    <format dxfId="25185">
      <pivotArea dataOnly="0" labelOnly="1" outline="0" fieldPosition="0">
        <references count="1">
          <reference field="4" count="1">
            <x v="5"/>
          </reference>
        </references>
      </pivotArea>
    </format>
    <format dxfId="25184">
      <pivotArea field="4" type="button" dataOnly="0" labelOnly="1" outline="0" axis="axisPage" fieldPosition="0"/>
    </format>
    <format dxfId="25183">
      <pivotArea field="4" type="button" dataOnly="0" labelOnly="1" outline="0" axis="axisPage" fieldPosition="0"/>
    </format>
    <format dxfId="25182">
      <pivotArea dataOnly="0" labelOnly="1" outline="0" fieldPosition="0">
        <references count="1">
          <reference field="4" count="1">
            <x v="1"/>
          </reference>
        </references>
      </pivotArea>
    </format>
    <format dxfId="25181">
      <pivotArea dataOnly="0" labelOnly="1" outline="0" fieldPosition="0">
        <references count="1">
          <reference field="4" count="1">
            <x v="1"/>
          </reference>
        </references>
      </pivotArea>
    </format>
    <format dxfId="25180">
      <pivotArea field="5" type="button" dataOnly="0" labelOnly="1" outline="0" axis="axisPage" fieldPosition="1"/>
    </format>
    <format dxfId="25179">
      <pivotArea type="all" dataOnly="0" outline="0" fieldPosition="0"/>
    </format>
    <format dxfId="25178">
      <pivotArea outline="0" collapsedLevelsAreSubtotals="1" fieldPosition="0"/>
    </format>
    <format dxfId="25177">
      <pivotArea field="1" type="button" dataOnly="0" labelOnly="1" outline="0" axis="axisRow" fieldPosition="0"/>
    </format>
    <format dxfId="2517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91767D-5CC9-48AF-848A-84A3236169FF}" name="PivotTable23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F13:D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15" hier="-1"/>
    <pageField fld="3" item="25" hier="-1"/>
  </pageFields>
  <dataFields count="1">
    <dataField name="Body " fld="2" baseField="1" baseItem="24"/>
  </dataFields>
  <formats count="13">
    <format dxfId="25206">
      <pivotArea field="1" type="button" dataOnly="0" labelOnly="1" outline="0" axis="axisRow" fieldPosition="0"/>
    </format>
    <format dxfId="25205">
      <pivotArea field="4" type="button" dataOnly="0" labelOnly="1" outline="0" axis="axisPage" fieldPosition="0"/>
    </format>
    <format dxfId="25204">
      <pivotArea field="3" type="button" dataOnly="0" labelOnly="1" outline="0" axis="axisPage" fieldPosition="2"/>
    </format>
    <format dxfId="25203">
      <pivotArea outline="0" collapsedLevelsAreSubtotals="1" fieldPosition="0"/>
    </format>
    <format dxfId="25202">
      <pivotArea dataOnly="0" labelOnly="1" outline="0" axis="axisValues" fieldPosition="0"/>
    </format>
    <format dxfId="25201">
      <pivotArea field="4" type="button" dataOnly="0" labelOnly="1" outline="0" axis="axisPage" fieldPosition="0"/>
    </format>
    <format dxfId="2520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199">
      <pivotArea field="3" type="button" dataOnly="0" labelOnly="1" outline="0" axis="axisPage" fieldPosition="2"/>
    </format>
    <format dxfId="2519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197">
      <pivotArea field="5" type="button" dataOnly="0" labelOnly="1" outline="0" axis="axisPage" fieldPosition="1"/>
    </format>
    <format dxfId="25196">
      <pivotArea type="all" dataOnly="0" outline="0" fieldPosition="0"/>
    </format>
    <format dxfId="25195">
      <pivotArea field="1" type="button" dataOnly="0" labelOnly="1" outline="0" axis="axisRow" fieldPosition="0"/>
    </format>
    <format dxfId="2519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FA59B7-C91B-4014-A8DF-E630054D6AFF}" name="PivotTable22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V13:D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15" hier="-1"/>
    <pageField fld="3" item="30" hier="-1"/>
  </pageFields>
  <dataFields count="1">
    <dataField name="Body " fld="2" baseField="1" baseItem="24"/>
  </dataFields>
  <formats count="13">
    <format dxfId="25219">
      <pivotArea field="1" type="button" dataOnly="0" labelOnly="1" outline="0" axis="axisRow" fieldPosition="0"/>
    </format>
    <format dxfId="25218">
      <pivotArea field="4" type="button" dataOnly="0" labelOnly="1" outline="0" axis="axisPage" fieldPosition="0"/>
    </format>
    <format dxfId="25217">
      <pivotArea field="3" type="button" dataOnly="0" labelOnly="1" outline="0" axis="axisPage" fieldPosition="2"/>
    </format>
    <format dxfId="25216">
      <pivotArea outline="0" collapsedLevelsAreSubtotals="1" fieldPosition="0"/>
    </format>
    <format dxfId="25215">
      <pivotArea dataOnly="0" labelOnly="1" outline="0" axis="axisValues" fieldPosition="0"/>
    </format>
    <format dxfId="25214">
      <pivotArea field="4" type="button" dataOnly="0" labelOnly="1" outline="0" axis="axisPage" fieldPosition="0"/>
    </format>
    <format dxfId="2521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212">
      <pivotArea field="3" type="button" dataOnly="0" labelOnly="1" outline="0" axis="axisPage" fieldPosition="2"/>
    </format>
    <format dxfId="2521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210">
      <pivotArea field="5" type="button" dataOnly="0" labelOnly="1" outline="0" axis="axisPage" fieldPosition="1"/>
    </format>
    <format dxfId="25209">
      <pivotArea type="all" dataOnly="0" outline="0" fieldPosition="0"/>
    </format>
    <format dxfId="25208">
      <pivotArea field="1" type="button" dataOnly="0" labelOnly="1" outline="0" axis="axisRow" fieldPosition="0"/>
    </format>
    <format dxfId="2520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1388AC-921E-41F0-9815-E9B1E49C58B0}" name="PivotTable23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L13:A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15" hier="-1"/>
    <pageField fld="3" item="7" hier="-1"/>
  </pageFields>
  <dataFields count="1">
    <dataField name="Body " fld="2" baseField="1" baseItem="24"/>
  </dataFields>
  <formats count="13">
    <format dxfId="25232">
      <pivotArea field="1" type="button" dataOnly="0" labelOnly="1" outline="0" axis="axisRow" fieldPosition="0"/>
    </format>
    <format dxfId="25231">
      <pivotArea field="4" type="button" dataOnly="0" labelOnly="1" outline="0" axis="axisPage" fieldPosition="0"/>
    </format>
    <format dxfId="25230">
      <pivotArea field="3" type="button" dataOnly="0" labelOnly="1" outline="0" axis="axisPage" fieldPosition="2"/>
    </format>
    <format dxfId="25229">
      <pivotArea outline="0" collapsedLevelsAreSubtotals="1" fieldPosition="0"/>
    </format>
    <format dxfId="25228">
      <pivotArea dataOnly="0" labelOnly="1" outline="0" axis="axisValues" fieldPosition="0"/>
    </format>
    <format dxfId="25227">
      <pivotArea field="4" type="button" dataOnly="0" labelOnly="1" outline="0" axis="axisPage" fieldPosition="0"/>
    </format>
    <format dxfId="2522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225">
      <pivotArea field="3" type="button" dataOnly="0" labelOnly="1" outline="0" axis="axisPage" fieldPosition="2"/>
    </format>
    <format dxfId="2522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223">
      <pivotArea field="5" type="button" dataOnly="0" labelOnly="1" outline="0" axis="axisPage" fieldPosition="1"/>
    </format>
    <format dxfId="25222">
      <pivotArea type="all" dataOnly="0" outline="0" fieldPosition="0"/>
    </format>
    <format dxfId="25221">
      <pivotArea field="1" type="button" dataOnly="0" labelOnly="1" outline="0" axis="axisRow" fieldPosition="0"/>
    </format>
    <format dxfId="2522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738E0-ACC8-407A-BDA3-2DA7B5837656}" name="PivotTable23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F13:B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15" hier="-1"/>
    <pageField fld="3" item="12" hier="-1"/>
  </pageFields>
  <dataFields count="1">
    <dataField name="Body " fld="2" baseField="1" baseItem="24"/>
  </dataFields>
  <formats count="13">
    <format dxfId="25245">
      <pivotArea field="1" type="button" dataOnly="0" labelOnly="1" outline="0" axis="axisRow" fieldPosition="0"/>
    </format>
    <format dxfId="25244">
      <pivotArea field="4" type="button" dataOnly="0" labelOnly="1" outline="0" axis="axisPage" fieldPosition="0"/>
    </format>
    <format dxfId="25243">
      <pivotArea field="3" type="button" dataOnly="0" labelOnly="1" outline="0" axis="axisPage" fieldPosition="2"/>
    </format>
    <format dxfId="25242">
      <pivotArea outline="0" collapsedLevelsAreSubtotals="1" fieldPosition="0"/>
    </format>
    <format dxfId="25241">
      <pivotArea dataOnly="0" labelOnly="1" outline="0" axis="axisValues" fieldPosition="0"/>
    </format>
    <format dxfId="25240">
      <pivotArea field="4" type="button" dataOnly="0" labelOnly="1" outline="0" axis="axisPage" fieldPosition="0"/>
    </format>
    <format dxfId="2523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238">
      <pivotArea field="3" type="button" dataOnly="0" labelOnly="1" outline="0" axis="axisPage" fieldPosition="2"/>
    </format>
    <format dxfId="2523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236">
      <pivotArea field="5" type="button" dataOnly="0" labelOnly="1" outline="0" axis="axisPage" fieldPosition="1"/>
    </format>
    <format dxfId="25235">
      <pivotArea type="all" dataOnly="0" outline="0" fieldPosition="0"/>
    </format>
    <format dxfId="25234">
      <pivotArea field="1" type="button" dataOnly="0" labelOnly="1" outline="0" axis="axisRow" fieldPosition="0"/>
    </format>
    <format dxfId="2523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05C33C-2DBF-4C7D-A318-F55D65762BA2}" name="PivotTable24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T13:C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15" hier="-1"/>
    <pageField fld="3" item="22" hier="-1"/>
  </pageFields>
  <dataFields count="1">
    <dataField name="Body " fld="2" baseField="1" baseItem="24"/>
  </dataFields>
  <formats count="13">
    <format dxfId="25258">
      <pivotArea field="1" type="button" dataOnly="0" labelOnly="1" outline="0" axis="axisRow" fieldPosition="0"/>
    </format>
    <format dxfId="25257">
      <pivotArea field="4" type="button" dataOnly="0" labelOnly="1" outline="0" axis="axisPage" fieldPosition="0"/>
    </format>
    <format dxfId="25256">
      <pivotArea field="3" type="button" dataOnly="0" labelOnly="1" outline="0" axis="axisPage" fieldPosition="2"/>
    </format>
    <format dxfId="25255">
      <pivotArea outline="0" collapsedLevelsAreSubtotals="1" fieldPosition="0"/>
    </format>
    <format dxfId="25254">
      <pivotArea dataOnly="0" labelOnly="1" outline="0" axis="axisValues" fieldPosition="0"/>
    </format>
    <format dxfId="25253">
      <pivotArea field="4" type="button" dataOnly="0" labelOnly="1" outline="0" axis="axisPage" fieldPosition="0"/>
    </format>
    <format dxfId="2525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251">
      <pivotArea field="3" type="button" dataOnly="0" labelOnly="1" outline="0" axis="axisPage" fieldPosition="2"/>
    </format>
    <format dxfId="2525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249">
      <pivotArea field="5" type="button" dataOnly="0" labelOnly="1" outline="0" axis="axisPage" fieldPosition="1"/>
    </format>
    <format dxfId="25248">
      <pivotArea type="all" dataOnly="0" outline="0" fieldPosition="0"/>
    </format>
    <format dxfId="25247">
      <pivotArea field="1" type="button" dataOnly="0" labelOnly="1" outline="0" axis="axisRow" fieldPosition="0"/>
    </format>
    <format dxfId="2524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FA6D1B-181E-4EE1-810E-2311567D0778}" name="PivotTable24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Z13:AA25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12">
    <i>
      <x v="61"/>
    </i>
    <i>
      <x v="20"/>
    </i>
    <i>
      <x v="69"/>
    </i>
    <i>
      <x v="62"/>
    </i>
    <i>
      <x v="19"/>
    </i>
    <i>
      <x v="53"/>
    </i>
    <i>
      <x v="52"/>
    </i>
    <i>
      <x v="12"/>
    </i>
    <i>
      <x v="81"/>
    </i>
    <i>
      <x v="80"/>
    </i>
    <i>
      <x v="13"/>
    </i>
    <i>
      <x v="70"/>
    </i>
  </rowItems>
  <colItems count="1">
    <i/>
  </colItems>
  <pageFields count="3">
    <pageField fld="4" item="39" hier="-1"/>
    <pageField fld="5" item="15" hier="-1"/>
    <pageField fld="3" item="4" hier="-1"/>
  </pageFields>
  <dataFields count="1">
    <dataField name="Body " fld="2" baseField="1" baseItem="24"/>
  </dataFields>
  <formats count="13">
    <format dxfId="25271">
      <pivotArea field="1" type="button" dataOnly="0" labelOnly="1" outline="0" axis="axisRow" fieldPosition="0"/>
    </format>
    <format dxfId="25270">
      <pivotArea field="4" type="button" dataOnly="0" labelOnly="1" outline="0" axis="axisPage" fieldPosition="0"/>
    </format>
    <format dxfId="25269">
      <pivotArea field="3" type="button" dataOnly="0" labelOnly="1" outline="0" axis="axisPage" fieldPosition="2"/>
    </format>
    <format dxfId="25268">
      <pivotArea outline="0" collapsedLevelsAreSubtotals="1" fieldPosition="0"/>
    </format>
    <format dxfId="25267">
      <pivotArea dataOnly="0" labelOnly="1" outline="0" axis="axisValues" fieldPosition="0"/>
    </format>
    <format dxfId="25266">
      <pivotArea field="4" type="button" dataOnly="0" labelOnly="1" outline="0" axis="axisPage" fieldPosition="0"/>
    </format>
    <format dxfId="2526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264">
      <pivotArea field="3" type="button" dataOnly="0" labelOnly="1" outline="0" axis="axisPage" fieldPosition="2"/>
    </format>
    <format dxfId="2526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262">
      <pivotArea field="5" type="button" dataOnly="0" labelOnly="1" outline="0" axis="axisPage" fieldPosition="1"/>
    </format>
    <format dxfId="25261">
      <pivotArea type="all" dataOnly="0" outline="0" fieldPosition="0"/>
    </format>
    <format dxfId="25260">
      <pivotArea field="1" type="button" dataOnly="0" labelOnly="1" outline="0" axis="axisRow" fieldPosition="0"/>
    </format>
    <format dxfId="2525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BA2A5D-B385-449F-8C22-42A04ABCBB15}" name="PivotTable24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X13:A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15" hier="-1"/>
    <pageField fld="3" item="10" hier="-1"/>
  </pageFields>
  <dataFields count="1">
    <dataField name="Body " fld="2" baseField="1" baseItem="24"/>
  </dataFields>
  <formats count="13">
    <format dxfId="25284">
      <pivotArea field="1" type="button" dataOnly="0" labelOnly="1" outline="0" axis="axisRow" fieldPosition="0"/>
    </format>
    <format dxfId="25283">
      <pivotArea field="4" type="button" dataOnly="0" labelOnly="1" outline="0" axis="axisPage" fieldPosition="0"/>
    </format>
    <format dxfId="25282">
      <pivotArea field="3" type="button" dataOnly="0" labelOnly="1" outline="0" axis="axisPage" fieldPosition="2"/>
    </format>
    <format dxfId="25281">
      <pivotArea outline="0" collapsedLevelsAreSubtotals="1" fieldPosition="0"/>
    </format>
    <format dxfId="25280">
      <pivotArea dataOnly="0" labelOnly="1" outline="0" axis="axisValues" fieldPosition="0"/>
    </format>
    <format dxfId="25279">
      <pivotArea field="4" type="button" dataOnly="0" labelOnly="1" outline="0" axis="axisPage" fieldPosition="0"/>
    </format>
    <format dxfId="2527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277">
      <pivotArea field="3" type="button" dataOnly="0" labelOnly="1" outline="0" axis="axisPage" fieldPosition="2"/>
    </format>
    <format dxfId="2527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275">
      <pivotArea field="5" type="button" dataOnly="0" labelOnly="1" outline="0" axis="axisPage" fieldPosition="1"/>
    </format>
    <format dxfId="25274">
      <pivotArea type="all" dataOnly="0" outline="0" fieldPosition="0"/>
    </format>
    <format dxfId="25273">
      <pivotArea field="1" type="button" dataOnly="0" labelOnly="1" outline="0" axis="axisRow" fieldPosition="0"/>
    </format>
    <format dxfId="2527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5151FC-CAF5-4E69-883E-8A05E1259A14}" name="PivotTable23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V13:B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15" hier="-1"/>
    <pageField fld="3" item="16" hier="-1"/>
  </pageFields>
  <dataFields count="1">
    <dataField name="Body " fld="2" baseField="1" baseItem="24"/>
  </dataFields>
  <formats count="13">
    <format dxfId="25297">
      <pivotArea field="1" type="button" dataOnly="0" labelOnly="1" outline="0" axis="axisRow" fieldPosition="0"/>
    </format>
    <format dxfId="25296">
      <pivotArea field="4" type="button" dataOnly="0" labelOnly="1" outline="0" axis="axisPage" fieldPosition="0"/>
    </format>
    <format dxfId="25295">
      <pivotArea field="3" type="button" dataOnly="0" labelOnly="1" outline="0" axis="axisPage" fieldPosition="2"/>
    </format>
    <format dxfId="25294">
      <pivotArea outline="0" collapsedLevelsAreSubtotals="1" fieldPosition="0"/>
    </format>
    <format dxfId="25293">
      <pivotArea dataOnly="0" labelOnly="1" outline="0" axis="axisValues" fieldPosition="0"/>
    </format>
    <format dxfId="25292">
      <pivotArea field="4" type="button" dataOnly="0" labelOnly="1" outline="0" axis="axisPage" fieldPosition="0"/>
    </format>
    <format dxfId="2529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290">
      <pivotArea field="3" type="button" dataOnly="0" labelOnly="1" outline="0" axis="axisPage" fieldPosition="2"/>
    </format>
    <format dxfId="2528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288">
      <pivotArea field="5" type="button" dataOnly="0" labelOnly="1" outline="0" axis="axisPage" fieldPosition="1"/>
    </format>
    <format dxfId="25287">
      <pivotArea type="all" dataOnly="0" outline="0" fieldPosition="0"/>
    </format>
    <format dxfId="25286">
      <pivotArea field="1" type="button" dataOnly="0" labelOnly="1" outline="0" axis="axisRow" fieldPosition="0"/>
    </format>
    <format dxfId="2528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D7D858-E05A-4A66-A810-F3ADC173DF03}" name="PivotTable22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R13:S19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6">
    <i>
      <x v="3"/>
    </i>
    <i>
      <x v="61"/>
    </i>
    <i>
      <x v="6"/>
    </i>
    <i>
      <x v="62"/>
    </i>
    <i>
      <x v="63"/>
    </i>
    <i>
      <x v="43"/>
    </i>
  </rowItems>
  <colItems count="1">
    <i/>
  </colItems>
  <pageFields count="3">
    <pageField fld="4" item="39" hier="-1"/>
    <pageField fld="5" item="15" hier="-1"/>
    <pageField fld="3" item="2" hier="-1"/>
  </pageFields>
  <dataFields count="1">
    <dataField name="Body " fld="2" baseField="1" baseItem="24"/>
  </dataFields>
  <formats count="13">
    <format dxfId="25310">
      <pivotArea field="1" type="button" dataOnly="0" labelOnly="1" outline="0" axis="axisRow" fieldPosition="0"/>
    </format>
    <format dxfId="25309">
      <pivotArea field="4" type="button" dataOnly="0" labelOnly="1" outline="0" axis="axisPage" fieldPosition="0"/>
    </format>
    <format dxfId="25308">
      <pivotArea field="3" type="button" dataOnly="0" labelOnly="1" outline="0" axis="axisPage" fieldPosition="2"/>
    </format>
    <format dxfId="25307">
      <pivotArea outline="0" collapsedLevelsAreSubtotals="1" fieldPosition="0"/>
    </format>
    <format dxfId="25306">
      <pivotArea dataOnly="0" labelOnly="1" outline="0" axis="axisValues" fieldPosition="0"/>
    </format>
    <format dxfId="25305">
      <pivotArea field="4" type="button" dataOnly="0" labelOnly="1" outline="0" axis="axisPage" fieldPosition="0"/>
    </format>
    <format dxfId="2530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303">
      <pivotArea field="3" type="button" dataOnly="0" labelOnly="1" outline="0" axis="axisPage" fieldPosition="2"/>
    </format>
    <format dxfId="2530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301">
      <pivotArea field="5" type="button" dataOnly="0" labelOnly="1" outline="0" axis="axisPage" fieldPosition="1"/>
    </format>
    <format dxfId="25300">
      <pivotArea type="all" dataOnly="0" outline="0" fieldPosition="0"/>
    </format>
    <format dxfId="25299">
      <pivotArea field="1" type="button" dataOnly="0" labelOnly="1" outline="0" axis="axisRow" fieldPosition="0"/>
    </format>
    <format dxfId="2529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FBE38F-6D33-4BDB-8AD2-5C78E928D198}" name="PivotTable22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N13:O18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h="1" x="9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x="8"/>
        <item h="1" m="1" x="32"/>
        <item x="4"/>
        <item h="1"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5">
    <i>
      <x v="8"/>
    </i>
    <i>
      <x v="13"/>
    </i>
    <i>
      <x v="32"/>
    </i>
    <i>
      <x v="43"/>
    </i>
    <i>
      <x v="35"/>
    </i>
  </rowItems>
  <colItems count="1">
    <i/>
  </colItems>
  <pageFields count="3">
    <pageField fld="4" item="39" hier="-1"/>
    <pageField fld="5" item="15" hier="-1"/>
    <pageField fld="3" item="1" hier="-1"/>
  </pageFields>
  <dataFields count="1">
    <dataField name="Body " fld="2" baseField="1" baseItem="24"/>
  </dataFields>
  <formats count="14">
    <format dxfId="25324">
      <pivotArea field="1" type="button" dataOnly="0" labelOnly="1" outline="0" axis="axisRow" fieldPosition="0"/>
    </format>
    <format dxfId="25323">
      <pivotArea field="4" type="button" dataOnly="0" labelOnly="1" outline="0" axis="axisPage" fieldPosition="0"/>
    </format>
    <format dxfId="25322">
      <pivotArea field="3" type="button" dataOnly="0" labelOnly="1" outline="0" axis="axisPage" fieldPosition="2"/>
    </format>
    <format dxfId="25321">
      <pivotArea outline="0" collapsedLevelsAreSubtotals="1" fieldPosition="0"/>
    </format>
    <format dxfId="25320">
      <pivotArea dataOnly="0" labelOnly="1" outline="0" axis="axisValues" fieldPosition="0"/>
    </format>
    <format dxfId="25319">
      <pivotArea field="4" type="button" dataOnly="0" labelOnly="1" outline="0" axis="axisPage" fieldPosition="0"/>
    </format>
    <format dxfId="2531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317">
      <pivotArea field="3" type="button" dataOnly="0" labelOnly="1" outline="0" axis="axisPage" fieldPosition="2"/>
    </format>
    <format dxfId="2531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315">
      <pivotArea field="5" type="button" dataOnly="0" labelOnly="1" outline="0" axis="axisPage" fieldPosition="1"/>
    </format>
    <format dxfId="25314">
      <pivotArea type="all" dataOnly="0" outline="0" fieldPosition="0"/>
    </format>
    <format dxfId="25313">
      <pivotArea outline="0" collapsedLevelsAreSubtotals="1" fieldPosition="0"/>
    </format>
    <format dxfId="25312">
      <pivotArea field="1" type="button" dataOnly="0" labelOnly="1" outline="0" axis="axisRow" fieldPosition="0"/>
    </format>
    <format dxfId="2531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9C6A2B-CB9E-4EB0-98E5-E8F35C46D2D7}" name="PivotTable24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H13:C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15" hier="-1"/>
    <pageField fld="3" item="19" hier="-1"/>
  </pageFields>
  <dataFields count="1">
    <dataField name="Body " fld="2" baseField="1" baseItem="24"/>
  </dataFields>
  <formats count="13">
    <format dxfId="25337">
      <pivotArea field="1" type="button" dataOnly="0" labelOnly="1" outline="0" axis="axisRow" fieldPosition="0"/>
    </format>
    <format dxfId="25336">
      <pivotArea field="4" type="button" dataOnly="0" labelOnly="1" outline="0" axis="axisPage" fieldPosition="0"/>
    </format>
    <format dxfId="25335">
      <pivotArea field="3" type="button" dataOnly="0" labelOnly="1" outline="0" axis="axisPage" fieldPosition="2"/>
    </format>
    <format dxfId="25334">
      <pivotArea outline="0" collapsedLevelsAreSubtotals="1" fieldPosition="0"/>
    </format>
    <format dxfId="25333">
      <pivotArea dataOnly="0" labelOnly="1" outline="0" axis="axisValues" fieldPosition="0"/>
    </format>
    <format dxfId="25332">
      <pivotArea field="4" type="button" dataOnly="0" labelOnly="1" outline="0" axis="axisPage" fieldPosition="0"/>
    </format>
    <format dxfId="2533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330">
      <pivotArea field="3" type="button" dataOnly="0" labelOnly="1" outline="0" axis="axisPage" fieldPosition="2"/>
    </format>
    <format dxfId="2532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328">
      <pivotArea field="5" type="button" dataOnly="0" labelOnly="1" outline="0" axis="axisPage" fieldPosition="1"/>
    </format>
    <format dxfId="25327">
      <pivotArea type="all" dataOnly="0" outline="0" fieldPosition="0"/>
    </format>
    <format dxfId="25326">
      <pivotArea field="1" type="button" dataOnly="0" labelOnly="1" outline="0" axis="axisRow" fieldPosition="0"/>
    </format>
    <format dxfId="2532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067320-6FFB-4A7F-A0C5-CB04AB895931}" name="PivotTable22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B13:B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15" hier="-1"/>
    <pageField fld="3" item="11" hier="-1"/>
  </pageFields>
  <dataFields count="1">
    <dataField name="Body " fld="2" baseField="1" baseItem="24"/>
  </dataFields>
  <formats count="13">
    <format dxfId="25350">
      <pivotArea field="1" type="button" dataOnly="0" labelOnly="1" outline="0" axis="axisRow" fieldPosition="0"/>
    </format>
    <format dxfId="25349">
      <pivotArea field="4" type="button" dataOnly="0" labelOnly="1" outline="0" axis="axisPage" fieldPosition="0"/>
    </format>
    <format dxfId="25348">
      <pivotArea field="3" type="button" dataOnly="0" labelOnly="1" outline="0" axis="axisPage" fieldPosition="2"/>
    </format>
    <format dxfId="25347">
      <pivotArea outline="0" collapsedLevelsAreSubtotals="1" fieldPosition="0"/>
    </format>
    <format dxfId="25346">
      <pivotArea dataOnly="0" labelOnly="1" outline="0" axis="axisValues" fieldPosition="0"/>
    </format>
    <format dxfId="25345">
      <pivotArea field="4" type="button" dataOnly="0" labelOnly="1" outline="0" axis="axisPage" fieldPosition="0"/>
    </format>
    <format dxfId="2534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343">
      <pivotArea field="3" type="button" dataOnly="0" labelOnly="1" outline="0" axis="axisPage" fieldPosition="2"/>
    </format>
    <format dxfId="2534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341">
      <pivotArea field="5" type="button" dataOnly="0" labelOnly="1" outline="0" axis="axisPage" fieldPosition="1"/>
    </format>
    <format dxfId="25340">
      <pivotArea type="all" dataOnly="0" outline="0" fieldPosition="0"/>
    </format>
    <format dxfId="25339">
      <pivotArea field="1" type="button" dataOnly="0" labelOnly="1" outline="0" axis="axisRow" fieldPosition="0"/>
    </format>
    <format dxfId="2533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58D12-5ACF-48B2-B7EE-8384DC4C0A73}" name="PivotTable23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J13:B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15" hier="-1"/>
    <pageField fld="3" item="13" hier="-1"/>
  </pageFields>
  <dataFields count="1">
    <dataField name="Body " fld="2" baseField="1" baseItem="24"/>
  </dataFields>
  <formats count="13">
    <format dxfId="25363">
      <pivotArea field="1" type="button" dataOnly="0" labelOnly="1" outline="0" axis="axisRow" fieldPosition="0"/>
    </format>
    <format dxfId="25362">
      <pivotArea field="4" type="button" dataOnly="0" labelOnly="1" outline="0" axis="axisPage" fieldPosition="0"/>
    </format>
    <format dxfId="25361">
      <pivotArea field="3" type="button" dataOnly="0" labelOnly="1" outline="0" axis="axisPage" fieldPosition="2"/>
    </format>
    <format dxfId="25360">
      <pivotArea outline="0" collapsedLevelsAreSubtotals="1" fieldPosition="0"/>
    </format>
    <format dxfId="25359">
      <pivotArea dataOnly="0" labelOnly="1" outline="0" axis="axisValues" fieldPosition="0"/>
    </format>
    <format dxfId="25358">
      <pivotArea field="4" type="button" dataOnly="0" labelOnly="1" outline="0" axis="axisPage" fieldPosition="0"/>
    </format>
    <format dxfId="2535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356">
      <pivotArea field="3" type="button" dataOnly="0" labelOnly="1" outline="0" axis="axisPage" fieldPosition="2"/>
    </format>
    <format dxfId="2535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354">
      <pivotArea field="5" type="button" dataOnly="0" labelOnly="1" outline="0" axis="axisPage" fieldPosition="1"/>
    </format>
    <format dxfId="25353">
      <pivotArea type="all" dataOnly="0" outline="0" fieldPosition="0"/>
    </format>
    <format dxfId="25352">
      <pivotArea field="1" type="button" dataOnly="0" labelOnly="1" outline="0" axis="axisRow" fieldPosition="0"/>
    </format>
    <format dxfId="2535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393407-565C-48CD-B255-639509C18708}" name="PivotTable21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D13:AE20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7">
    <i>
      <x v="8"/>
    </i>
    <i>
      <x v="62"/>
    </i>
    <i>
      <x v="80"/>
    </i>
    <i>
      <x v="61"/>
    </i>
    <i>
      <x v="21"/>
    </i>
    <i>
      <x v="43"/>
    </i>
    <i>
      <x v="14"/>
    </i>
  </rowItems>
  <colItems count="1">
    <i/>
  </colItems>
  <pageFields count="3">
    <pageField fld="4" item="39" hier="-1"/>
    <pageField fld="5" item="15" hier="-1"/>
    <pageField fld="3" item="5" hier="-1"/>
  </pageFields>
  <dataFields count="1">
    <dataField name="Body " fld="2" baseField="1" baseItem="24"/>
  </dataFields>
  <formats count="13">
    <format dxfId="25376">
      <pivotArea field="1" type="button" dataOnly="0" labelOnly="1" outline="0" axis="axisRow" fieldPosition="0"/>
    </format>
    <format dxfId="25375">
      <pivotArea field="4" type="button" dataOnly="0" labelOnly="1" outline="0" axis="axisPage" fieldPosition="0"/>
    </format>
    <format dxfId="25374">
      <pivotArea field="3" type="button" dataOnly="0" labelOnly="1" outline="0" axis="axisPage" fieldPosition="2"/>
    </format>
    <format dxfId="25373">
      <pivotArea outline="0" collapsedLevelsAreSubtotals="1" fieldPosition="0"/>
    </format>
    <format dxfId="25372">
      <pivotArea dataOnly="0" labelOnly="1" outline="0" axis="axisValues" fieldPosition="0"/>
    </format>
    <format dxfId="25371">
      <pivotArea field="4" type="button" dataOnly="0" labelOnly="1" outline="0" axis="axisPage" fieldPosition="0"/>
    </format>
    <format dxfId="2537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369">
      <pivotArea field="3" type="button" dataOnly="0" labelOnly="1" outline="0" axis="axisPage" fieldPosition="2"/>
    </format>
    <format dxfId="2536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367">
      <pivotArea field="5" type="button" dataOnly="0" labelOnly="1" outline="0" axis="axisPage" fieldPosition="1"/>
    </format>
    <format dxfId="25366">
      <pivotArea type="all" dataOnly="0" outline="0" fieldPosition="0"/>
    </format>
    <format dxfId="25365">
      <pivotArea field="1" type="button" dataOnly="0" labelOnly="1" outline="0" axis="axisRow" fieldPosition="0"/>
    </format>
    <format dxfId="2536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0AC155-933F-43C2-B888-09391E32FE52}" name="PivotTable23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Z13:C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15" hier="-1"/>
    <pageField fld="3" item="17" hier="-1"/>
  </pageFields>
  <dataFields count="1">
    <dataField name="Body " fld="2" baseField="1" baseItem="24"/>
  </dataFields>
  <formats count="13">
    <format dxfId="25389">
      <pivotArea field="1" type="button" dataOnly="0" labelOnly="1" outline="0" axis="axisRow" fieldPosition="0"/>
    </format>
    <format dxfId="25388">
      <pivotArea field="4" type="button" dataOnly="0" labelOnly="1" outline="0" axis="axisPage" fieldPosition="0"/>
    </format>
    <format dxfId="25387">
      <pivotArea field="3" type="button" dataOnly="0" labelOnly="1" outline="0" axis="axisPage" fieldPosition="2"/>
    </format>
    <format dxfId="25386">
      <pivotArea outline="0" collapsedLevelsAreSubtotals="1" fieldPosition="0"/>
    </format>
    <format dxfId="25385">
      <pivotArea dataOnly="0" labelOnly="1" outline="0" axis="axisValues" fieldPosition="0"/>
    </format>
    <format dxfId="25384">
      <pivotArea field="4" type="button" dataOnly="0" labelOnly="1" outline="0" axis="axisPage" fieldPosition="0"/>
    </format>
    <format dxfId="2538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382">
      <pivotArea field="3" type="button" dataOnly="0" labelOnly="1" outline="0" axis="axisPage" fieldPosition="2"/>
    </format>
    <format dxfId="2538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380">
      <pivotArea field="5" type="button" dataOnly="0" labelOnly="1" outline="0" axis="axisPage" fieldPosition="1"/>
    </format>
    <format dxfId="25379">
      <pivotArea type="all" dataOnly="0" outline="0" fieldPosition="0"/>
    </format>
    <format dxfId="25378">
      <pivotArea field="1" type="button" dataOnly="0" labelOnly="1" outline="0" axis="axisRow" fieldPosition="0"/>
    </format>
    <format dxfId="2537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209257-5769-4461-AE2A-435508E97134}" name="PivotTable23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H13:A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15" hier="-1"/>
    <pageField fld="3" item="6" hier="-1"/>
  </pageFields>
  <dataFields count="1">
    <dataField name="Body " fld="2" baseField="1" baseItem="24"/>
  </dataFields>
  <formats count="13">
    <format dxfId="25402">
      <pivotArea field="1" type="button" dataOnly="0" labelOnly="1" outline="0" axis="axisRow" fieldPosition="0"/>
    </format>
    <format dxfId="25401">
      <pivotArea field="4" type="button" dataOnly="0" labelOnly="1" outline="0" axis="axisPage" fieldPosition="0"/>
    </format>
    <format dxfId="25400">
      <pivotArea field="3" type="button" dataOnly="0" labelOnly="1" outline="0" axis="axisPage" fieldPosition="2"/>
    </format>
    <format dxfId="25399">
      <pivotArea outline="0" collapsedLevelsAreSubtotals="1" fieldPosition="0"/>
    </format>
    <format dxfId="25398">
      <pivotArea dataOnly="0" labelOnly="1" outline="0" axis="axisValues" fieldPosition="0"/>
    </format>
    <format dxfId="25397">
      <pivotArea field="4" type="button" dataOnly="0" labelOnly="1" outline="0" axis="axisPage" fieldPosition="0"/>
    </format>
    <format dxfId="2539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395">
      <pivotArea field="3" type="button" dataOnly="0" labelOnly="1" outline="0" axis="axisPage" fieldPosition="2"/>
    </format>
    <format dxfId="2539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393">
      <pivotArea field="5" type="button" dataOnly="0" labelOnly="1" outline="0" axis="axisPage" fieldPosition="1"/>
    </format>
    <format dxfId="25392">
      <pivotArea type="all" dataOnly="0" outline="0" fieldPosition="0"/>
    </format>
    <format dxfId="25391">
      <pivotArea field="1" type="button" dataOnly="0" labelOnly="1" outline="0" axis="axisRow" fieldPosition="0"/>
    </format>
    <format dxfId="2539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C581F8-26C2-4C5F-AED5-A97EE1CEB813}" name="PivotTable22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V13:W22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9">
    <i>
      <x v="8"/>
    </i>
    <i>
      <x v="35"/>
    </i>
    <i>
      <x v="2"/>
    </i>
    <i>
      <x v="71"/>
    </i>
    <i>
      <x v="61"/>
    </i>
    <i>
      <x v="16"/>
    </i>
    <i>
      <x v="62"/>
    </i>
    <i>
      <x v="32"/>
    </i>
    <i>
      <x v="21"/>
    </i>
  </rowItems>
  <colItems count="1">
    <i/>
  </colItems>
  <pageFields count="3">
    <pageField fld="4" item="39" hier="-1"/>
    <pageField fld="5" item="15" hier="-1"/>
    <pageField fld="3" item="3" hier="-1"/>
  </pageFields>
  <dataFields count="1">
    <dataField name="Body " fld="2" baseField="1" baseItem="24"/>
  </dataFields>
  <formats count="13">
    <format dxfId="25415">
      <pivotArea field="1" type="button" dataOnly="0" labelOnly="1" outline="0" axis="axisRow" fieldPosition="0"/>
    </format>
    <format dxfId="25414">
      <pivotArea field="4" type="button" dataOnly="0" labelOnly="1" outline="0" axis="axisPage" fieldPosition="0"/>
    </format>
    <format dxfId="25413">
      <pivotArea field="3" type="button" dataOnly="0" labelOnly="1" outline="0" axis="axisPage" fieldPosition="2"/>
    </format>
    <format dxfId="25412">
      <pivotArea outline="0" collapsedLevelsAreSubtotals="1" fieldPosition="0"/>
    </format>
    <format dxfId="25411">
      <pivotArea dataOnly="0" labelOnly="1" outline="0" axis="axisValues" fieldPosition="0"/>
    </format>
    <format dxfId="25410">
      <pivotArea field="4" type="button" dataOnly="0" labelOnly="1" outline="0" axis="axisPage" fieldPosition="0"/>
    </format>
    <format dxfId="2540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408">
      <pivotArea field="3" type="button" dataOnly="0" labelOnly="1" outline="0" axis="axisPage" fieldPosition="2"/>
    </format>
    <format dxfId="2540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406">
      <pivotArea field="5" type="button" dataOnly="0" labelOnly="1" outline="0" axis="axisPage" fieldPosition="1"/>
    </format>
    <format dxfId="25405">
      <pivotArea type="all" dataOnly="0" outline="0" fieldPosition="0"/>
    </format>
    <format dxfId="25404">
      <pivotArea field="1" type="button" dataOnly="0" labelOnly="1" outline="0" axis="axisRow" fieldPosition="0"/>
    </format>
    <format dxfId="2540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687975-7048-482A-BFDA-6164837A28B4}" name="PivotTable22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P13:A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15" hier="-1"/>
    <pageField fld="3" item="8" hier="-1"/>
  </pageFields>
  <dataFields count="1">
    <dataField name="Body " fld="2" baseField="1" baseItem="24"/>
  </dataFields>
  <formats count="13">
    <format dxfId="25428">
      <pivotArea field="1" type="button" dataOnly="0" labelOnly="1" outline="0" axis="axisRow" fieldPosition="0"/>
    </format>
    <format dxfId="25427">
      <pivotArea field="4" type="button" dataOnly="0" labelOnly="1" outline="0" axis="axisPage" fieldPosition="0"/>
    </format>
    <format dxfId="25426">
      <pivotArea field="3" type="button" dataOnly="0" labelOnly="1" outline="0" axis="axisPage" fieldPosition="2"/>
    </format>
    <format dxfId="25425">
      <pivotArea outline="0" collapsedLevelsAreSubtotals="1" fieldPosition="0"/>
    </format>
    <format dxfId="25424">
      <pivotArea dataOnly="0" labelOnly="1" outline="0" axis="axisValues" fieldPosition="0"/>
    </format>
    <format dxfId="25423">
      <pivotArea field="4" type="button" dataOnly="0" labelOnly="1" outline="0" axis="axisPage" fieldPosition="0"/>
    </format>
    <format dxfId="2542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421">
      <pivotArea field="3" type="button" dataOnly="0" labelOnly="1" outline="0" axis="axisPage" fieldPosition="2"/>
    </format>
    <format dxfId="2542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419">
      <pivotArea field="5" type="button" dataOnly="0" labelOnly="1" outline="0" axis="axisPage" fieldPosition="1"/>
    </format>
    <format dxfId="25418">
      <pivotArea type="all" dataOnly="0" outline="0" fieldPosition="0"/>
    </format>
    <format dxfId="25417">
      <pivotArea field="1" type="button" dataOnly="0" labelOnly="1" outline="0" axis="axisRow" fieldPosition="0"/>
    </format>
    <format dxfId="2541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11AA26-CEB7-47A6-BF01-1D37E8952AEF}" name="PivotTable22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R13:D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15" hier="-1"/>
    <pageField fld="3" item="28" hier="-1"/>
  </pageFields>
  <dataFields count="1">
    <dataField name="Body " fld="2" baseField="1" baseItem="24"/>
  </dataFields>
  <formats count="13">
    <format dxfId="25441">
      <pivotArea field="1" type="button" dataOnly="0" labelOnly="1" outline="0" axis="axisRow" fieldPosition="0"/>
    </format>
    <format dxfId="25440">
      <pivotArea field="4" type="button" dataOnly="0" labelOnly="1" outline="0" axis="axisPage" fieldPosition="0"/>
    </format>
    <format dxfId="25439">
      <pivotArea field="3" type="button" dataOnly="0" labelOnly="1" outline="0" axis="axisPage" fieldPosition="2"/>
    </format>
    <format dxfId="25438">
      <pivotArea outline="0" collapsedLevelsAreSubtotals="1" fieldPosition="0"/>
    </format>
    <format dxfId="25437">
      <pivotArea dataOnly="0" labelOnly="1" outline="0" axis="axisValues" fieldPosition="0"/>
    </format>
    <format dxfId="25436">
      <pivotArea field="4" type="button" dataOnly="0" labelOnly="1" outline="0" axis="axisPage" fieldPosition="0"/>
    </format>
    <format dxfId="2543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434">
      <pivotArea field="3" type="button" dataOnly="0" labelOnly="1" outline="0" axis="axisPage" fieldPosition="2"/>
    </format>
    <format dxfId="2543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432">
      <pivotArea field="5" type="button" dataOnly="0" labelOnly="1" outline="0" axis="axisPage" fieldPosition="1"/>
    </format>
    <format dxfId="25431">
      <pivotArea type="all" dataOnly="0" outline="0" fieldPosition="0"/>
    </format>
    <format dxfId="25430">
      <pivotArea field="1" type="button" dataOnly="0" labelOnly="1" outline="0" axis="axisRow" fieldPosition="0"/>
    </format>
    <format dxfId="2542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36DBC9-6159-464E-BE9C-3CF19B27B728}" name="PivotTable22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J13:D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15" hier="-1"/>
    <pageField fld="3" item="26" hier="-1"/>
  </pageFields>
  <dataFields count="1">
    <dataField name="Body " fld="2" baseField="1" baseItem="24"/>
  </dataFields>
  <formats count="13">
    <format dxfId="25454">
      <pivotArea field="1" type="button" dataOnly="0" labelOnly="1" outline="0" axis="axisRow" fieldPosition="0"/>
    </format>
    <format dxfId="25453">
      <pivotArea field="4" type="button" dataOnly="0" labelOnly="1" outline="0" axis="axisPage" fieldPosition="0"/>
    </format>
    <format dxfId="25452">
      <pivotArea field="3" type="button" dataOnly="0" labelOnly="1" outline="0" axis="axisPage" fieldPosition="2"/>
    </format>
    <format dxfId="25451">
      <pivotArea outline="0" collapsedLevelsAreSubtotals="1" fieldPosition="0"/>
    </format>
    <format dxfId="25450">
      <pivotArea dataOnly="0" labelOnly="1" outline="0" axis="axisValues" fieldPosition="0"/>
    </format>
    <format dxfId="25449">
      <pivotArea field="4" type="button" dataOnly="0" labelOnly="1" outline="0" axis="axisPage" fieldPosition="0"/>
    </format>
    <format dxfId="2544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447">
      <pivotArea field="3" type="button" dataOnly="0" labelOnly="1" outline="0" axis="axisPage" fieldPosition="2"/>
    </format>
    <format dxfId="2544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445">
      <pivotArea field="5" type="button" dataOnly="0" labelOnly="1" outline="0" axis="axisPage" fieldPosition="1"/>
    </format>
    <format dxfId="25444">
      <pivotArea type="all" dataOnly="0" outline="0" fieldPosition="0"/>
    </format>
    <format dxfId="25443">
      <pivotArea field="1" type="button" dataOnly="0" labelOnly="1" outline="0" axis="axisRow" fieldPosition="0"/>
    </format>
    <format dxfId="2544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249355-718D-4E3D-A124-31F508C0F46A}" name="PivotTable24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T13:A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15" hier="-1"/>
    <pageField fld="3" item="9" hier="-1"/>
  </pageFields>
  <dataFields count="1">
    <dataField name="Body " fld="2" baseField="1" baseItem="24"/>
  </dataFields>
  <formats count="13">
    <format dxfId="25467">
      <pivotArea field="1" type="button" dataOnly="0" labelOnly="1" outline="0" axis="axisRow" fieldPosition="0"/>
    </format>
    <format dxfId="25466">
      <pivotArea field="4" type="button" dataOnly="0" labelOnly="1" outline="0" axis="axisPage" fieldPosition="0"/>
    </format>
    <format dxfId="25465">
      <pivotArea field="3" type="button" dataOnly="0" labelOnly="1" outline="0" axis="axisPage" fieldPosition="2"/>
    </format>
    <format dxfId="25464">
      <pivotArea outline="0" collapsedLevelsAreSubtotals="1" fieldPosition="0"/>
    </format>
    <format dxfId="25463">
      <pivotArea dataOnly="0" labelOnly="1" outline="0" axis="axisValues" fieldPosition="0"/>
    </format>
    <format dxfId="25462">
      <pivotArea field="4" type="button" dataOnly="0" labelOnly="1" outline="0" axis="axisPage" fieldPosition="0"/>
    </format>
    <format dxfId="2546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460">
      <pivotArea field="3" type="button" dataOnly="0" labelOnly="1" outline="0" axis="axisPage" fieldPosition="2"/>
    </format>
    <format dxfId="2545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458">
      <pivotArea field="5" type="button" dataOnly="0" labelOnly="1" outline="0" axis="axisPage" fieldPosition="1"/>
    </format>
    <format dxfId="25457">
      <pivotArea type="all" dataOnly="0" outline="0" fieldPosition="0"/>
    </format>
    <format dxfId="25456">
      <pivotArea field="1" type="button" dataOnly="0" labelOnly="1" outline="0" axis="axisRow" fieldPosition="0"/>
    </format>
    <format dxfId="2545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A1683-6AF3-4371-BBD4-12A38B9D18F2}" name="PivotTable21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Z13:E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15" hier="-1"/>
    <pageField fld="3" item="31" hier="-1"/>
  </pageFields>
  <dataFields count="1">
    <dataField name="Body " fld="2" baseField="1" baseItem="24"/>
  </dataFields>
  <formats count="13">
    <format dxfId="25480">
      <pivotArea field="1" type="button" dataOnly="0" labelOnly="1" outline="0" axis="axisRow" fieldPosition="0"/>
    </format>
    <format dxfId="25479">
      <pivotArea field="4" type="button" dataOnly="0" labelOnly="1" outline="0" axis="axisPage" fieldPosition="0"/>
    </format>
    <format dxfId="25478">
      <pivotArea field="3" type="button" dataOnly="0" labelOnly="1" outline="0" axis="axisPage" fieldPosition="2"/>
    </format>
    <format dxfId="25477">
      <pivotArea outline="0" collapsedLevelsAreSubtotals="1" fieldPosition="0"/>
    </format>
    <format dxfId="25476">
      <pivotArea dataOnly="0" labelOnly="1" outline="0" axis="axisValues" fieldPosition="0"/>
    </format>
    <format dxfId="25475">
      <pivotArea field="4" type="button" dataOnly="0" labelOnly="1" outline="0" axis="axisPage" fieldPosition="0"/>
    </format>
    <format dxfId="2547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473">
      <pivotArea field="3" type="button" dataOnly="0" labelOnly="1" outline="0" axis="axisPage" fieldPosition="2"/>
    </format>
    <format dxfId="2547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471">
      <pivotArea field="5" type="button" dataOnly="0" labelOnly="1" outline="0" axis="axisPage" fieldPosition="1"/>
    </format>
    <format dxfId="25470">
      <pivotArea type="all" dataOnly="0" outline="0" fieldPosition="0"/>
    </format>
    <format dxfId="25469">
      <pivotArea field="1" type="button" dataOnly="0" labelOnly="1" outline="0" axis="axisRow" fieldPosition="0"/>
    </format>
    <format dxfId="2546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2725AE-1F80-420E-B9E6-F14043798D1B}" name="PivotTable24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N13:D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15" hier="-1"/>
    <pageField fld="3" item="27" hier="-1"/>
  </pageFields>
  <dataFields count="1">
    <dataField name="Body " fld="2" baseField="1" baseItem="24"/>
  </dataFields>
  <formats count="13">
    <format dxfId="25493">
      <pivotArea field="1" type="button" dataOnly="0" labelOnly="1" outline="0" axis="axisRow" fieldPosition="0"/>
    </format>
    <format dxfId="25492">
      <pivotArea field="4" type="button" dataOnly="0" labelOnly="1" outline="0" axis="axisPage" fieldPosition="0"/>
    </format>
    <format dxfId="25491">
      <pivotArea field="3" type="button" dataOnly="0" labelOnly="1" outline="0" axis="axisPage" fieldPosition="2"/>
    </format>
    <format dxfId="25490">
      <pivotArea outline="0" collapsedLevelsAreSubtotals="1" fieldPosition="0"/>
    </format>
    <format dxfId="25489">
      <pivotArea dataOnly="0" labelOnly="1" outline="0" axis="axisValues" fieldPosition="0"/>
    </format>
    <format dxfId="25488">
      <pivotArea field="4" type="button" dataOnly="0" labelOnly="1" outline="0" axis="axisPage" fieldPosition="0"/>
    </format>
    <format dxfId="2548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486">
      <pivotArea field="3" type="button" dataOnly="0" labelOnly="1" outline="0" axis="axisPage" fieldPosition="2"/>
    </format>
    <format dxfId="2548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484">
      <pivotArea field="5" type="button" dataOnly="0" labelOnly="1" outline="0" axis="axisPage" fieldPosition="1"/>
    </format>
    <format dxfId="25483">
      <pivotArea type="all" dataOnly="0" outline="0" fieldPosition="0"/>
    </format>
    <format dxfId="25482">
      <pivotArea field="1" type="button" dataOnly="0" labelOnly="1" outline="0" axis="axisRow" fieldPosition="0"/>
    </format>
    <format dxfId="2548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8FE66F-37B0-4422-B52B-51F072A39BB6}" name="PivotTable23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L13:C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15" hier="-1"/>
    <pageField fld="3" item="20" hier="-1"/>
  </pageFields>
  <dataFields count="1">
    <dataField name="Body " fld="2" baseField="1" baseItem="24"/>
  </dataFields>
  <formats count="13">
    <format dxfId="25506">
      <pivotArea field="1" type="button" dataOnly="0" labelOnly="1" outline="0" axis="axisRow" fieldPosition="0"/>
    </format>
    <format dxfId="25505">
      <pivotArea field="4" type="button" dataOnly="0" labelOnly="1" outline="0" axis="axisPage" fieldPosition="0"/>
    </format>
    <format dxfId="25504">
      <pivotArea field="3" type="button" dataOnly="0" labelOnly="1" outline="0" axis="axisPage" fieldPosition="2"/>
    </format>
    <format dxfId="25503">
      <pivotArea outline="0" collapsedLevelsAreSubtotals="1" fieldPosition="0"/>
    </format>
    <format dxfId="25502">
      <pivotArea dataOnly="0" labelOnly="1" outline="0" axis="axisValues" fieldPosition="0"/>
    </format>
    <format dxfId="25501">
      <pivotArea field="4" type="button" dataOnly="0" labelOnly="1" outline="0" axis="axisPage" fieldPosition="0"/>
    </format>
    <format dxfId="2550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499">
      <pivotArea field="3" type="button" dataOnly="0" labelOnly="1" outline="0" axis="axisPage" fieldPosition="2"/>
    </format>
    <format dxfId="2549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497">
      <pivotArea field="5" type="button" dataOnly="0" labelOnly="1" outline="0" axis="axisPage" fieldPosition="1"/>
    </format>
    <format dxfId="25496">
      <pivotArea type="all" dataOnly="0" outline="0" fieldPosition="0"/>
    </format>
    <format dxfId="25495">
      <pivotArea field="1" type="button" dataOnly="0" labelOnly="1" outline="0" axis="axisRow" fieldPosition="0"/>
    </format>
    <format dxfId="2549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7B2AA-8A0E-452F-958A-F51812570AAF}" name="PivotTable26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L13:A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0" hier="-1"/>
    <pageField fld="3" item="7" hier="-1"/>
  </pageFields>
  <dataFields count="1">
    <dataField name="Body " fld="2" baseField="1" baseItem="24"/>
  </dataFields>
  <formats count="16">
    <format dxfId="24605">
      <pivotArea field="1" type="button" dataOnly="0" labelOnly="1" outline="0" axis="axisRow" fieldPosition="0"/>
    </format>
    <format dxfId="24604">
      <pivotArea field="4" type="button" dataOnly="0" labelOnly="1" outline="0" axis="axisPage" fieldPosition="0"/>
    </format>
    <format dxfId="24603">
      <pivotArea field="3" type="button" dataOnly="0" labelOnly="1" outline="0" axis="axisPage" fieldPosition="2"/>
    </format>
    <format dxfId="24602">
      <pivotArea outline="0" collapsedLevelsAreSubtotals="1" fieldPosition="0"/>
    </format>
    <format dxfId="24601">
      <pivotArea dataOnly="0" labelOnly="1" outline="0" axis="axisValues" fieldPosition="0"/>
    </format>
    <format dxfId="24600">
      <pivotArea field="4" type="button" dataOnly="0" labelOnly="1" outline="0" axis="axisPage" fieldPosition="0"/>
    </format>
    <format dxfId="2459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598">
      <pivotArea field="3" type="button" dataOnly="0" labelOnly="1" outline="0" axis="axisPage" fieldPosition="2"/>
    </format>
    <format dxfId="2459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596">
      <pivotArea field="5" type="button" dataOnly="0" labelOnly="1" outline="0" axis="axisPage" fieldPosition="1"/>
    </format>
    <format dxfId="24595">
      <pivotArea type="all" dataOnly="0" outline="0" fieldPosition="0"/>
    </format>
    <format dxfId="24594">
      <pivotArea field="1" type="button" dataOnly="0" labelOnly="1" outline="0" axis="axisRow" fieldPosition="0"/>
    </format>
    <format dxfId="24593">
      <pivotArea dataOnly="0" labelOnly="1" outline="0" axis="axisValues" fieldPosition="0"/>
    </format>
    <format dxfId="24592">
      <pivotArea type="all" dataOnly="0" outline="0" fieldPosition="0"/>
    </format>
    <format dxfId="24591">
      <pivotArea field="1" type="button" dataOnly="0" labelOnly="1" outline="0" axis="axisRow" fieldPosition="0"/>
    </format>
    <format dxfId="2459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61F97B-7487-4FCD-8176-D5B5C1C50399}" name="PivotTable27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R13:S19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6">
    <i>
      <x v="62"/>
    </i>
    <i>
      <x v="43"/>
    </i>
    <i>
      <x v="3"/>
    </i>
    <i>
      <x v="63"/>
    </i>
    <i>
      <x v="6"/>
    </i>
    <i>
      <x v="61"/>
    </i>
  </rowItems>
  <colItems count="1">
    <i/>
  </colItems>
  <pageFields count="3">
    <pageField fld="4" item="39" hier="-1"/>
    <pageField fld="5" item="0" hier="-1"/>
    <pageField fld="3" item="2" hier="-1"/>
  </pageFields>
  <dataFields count="1">
    <dataField name="Body " fld="2" baseField="1" baseItem="24"/>
  </dataFields>
  <formats count="16">
    <format dxfId="24621">
      <pivotArea field="1" type="button" dataOnly="0" labelOnly="1" outline="0" axis="axisRow" fieldPosition="0"/>
    </format>
    <format dxfId="24620">
      <pivotArea field="4" type="button" dataOnly="0" labelOnly="1" outline="0" axis="axisPage" fieldPosition="0"/>
    </format>
    <format dxfId="24619">
      <pivotArea field="3" type="button" dataOnly="0" labelOnly="1" outline="0" axis="axisPage" fieldPosition="2"/>
    </format>
    <format dxfId="24618">
      <pivotArea outline="0" collapsedLevelsAreSubtotals="1" fieldPosition="0"/>
    </format>
    <format dxfId="24617">
      <pivotArea dataOnly="0" labelOnly="1" outline="0" axis="axisValues" fieldPosition="0"/>
    </format>
    <format dxfId="24616">
      <pivotArea field="4" type="button" dataOnly="0" labelOnly="1" outline="0" axis="axisPage" fieldPosition="0"/>
    </format>
    <format dxfId="2461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614">
      <pivotArea field="3" type="button" dataOnly="0" labelOnly="1" outline="0" axis="axisPage" fieldPosition="2"/>
    </format>
    <format dxfId="2461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612">
      <pivotArea field="5" type="button" dataOnly="0" labelOnly="1" outline="0" axis="axisPage" fieldPosition="1"/>
    </format>
    <format dxfId="24611">
      <pivotArea type="all" dataOnly="0" outline="0" fieldPosition="0"/>
    </format>
    <format dxfId="24610">
      <pivotArea field="1" type="button" dataOnly="0" labelOnly="1" outline="0" axis="axisRow" fieldPosition="0"/>
    </format>
    <format dxfId="24609">
      <pivotArea dataOnly="0" labelOnly="1" outline="0" axis="axisValues" fieldPosition="0"/>
    </format>
    <format dxfId="24608">
      <pivotArea type="all" dataOnly="0" outline="0" fieldPosition="0"/>
    </format>
    <format dxfId="24607">
      <pivotArea field="1" type="button" dataOnly="0" labelOnly="1" outline="0" axis="axisRow" fieldPosition="0"/>
    </format>
    <format dxfId="2460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1122C4-05AD-4BC3-B665-44782EB3FCF3}" name="PivotTable25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P13:C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0" hier="-1"/>
    <pageField fld="3" item="21" hier="-1"/>
  </pageFields>
  <dataFields count="1">
    <dataField name="Body " fld="2" baseField="1" baseItem="24"/>
  </dataFields>
  <formats count="16">
    <format dxfId="24637">
      <pivotArea field="1" type="button" dataOnly="0" labelOnly="1" outline="0" axis="axisRow" fieldPosition="0"/>
    </format>
    <format dxfId="24636">
      <pivotArea field="4" type="button" dataOnly="0" labelOnly="1" outline="0" axis="axisPage" fieldPosition="0"/>
    </format>
    <format dxfId="24635">
      <pivotArea field="3" type="button" dataOnly="0" labelOnly="1" outline="0" axis="axisPage" fieldPosition="2"/>
    </format>
    <format dxfId="24634">
      <pivotArea outline="0" collapsedLevelsAreSubtotals="1" fieldPosition="0"/>
    </format>
    <format dxfId="24633">
      <pivotArea dataOnly="0" labelOnly="1" outline="0" axis="axisValues" fieldPosition="0"/>
    </format>
    <format dxfId="24632">
      <pivotArea field="4" type="button" dataOnly="0" labelOnly="1" outline="0" axis="axisPage" fieldPosition="0"/>
    </format>
    <format dxfId="2463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630">
      <pivotArea field="3" type="button" dataOnly="0" labelOnly="1" outline="0" axis="axisPage" fieldPosition="2"/>
    </format>
    <format dxfId="2462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628">
      <pivotArea field="5" type="button" dataOnly="0" labelOnly="1" outline="0" axis="axisPage" fieldPosition="1"/>
    </format>
    <format dxfId="24627">
      <pivotArea type="all" dataOnly="0" outline="0" fieldPosition="0"/>
    </format>
    <format dxfId="24626">
      <pivotArea field="1" type="button" dataOnly="0" labelOnly="1" outline="0" axis="axisRow" fieldPosition="0"/>
    </format>
    <format dxfId="24625">
      <pivotArea dataOnly="0" labelOnly="1" outline="0" axis="axisValues" fieldPosition="0"/>
    </format>
    <format dxfId="24624">
      <pivotArea type="all" dataOnly="0" outline="0" fieldPosition="0"/>
    </format>
    <format dxfId="24623">
      <pivotArea field="1" type="button" dataOnly="0" labelOnly="1" outline="0" axis="axisRow" fieldPosition="0"/>
    </format>
    <format dxfId="2462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41150B-A197-4961-A964-D36084886519}" name="PivotTable26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T13:A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0" hier="-1"/>
    <pageField fld="3" item="9" hier="-1"/>
  </pageFields>
  <dataFields count="1">
    <dataField name="Body " fld="2" baseField="1" baseItem="24"/>
  </dataFields>
  <formats count="16">
    <format dxfId="24653">
      <pivotArea field="1" type="button" dataOnly="0" labelOnly="1" outline="0" axis="axisRow" fieldPosition="0"/>
    </format>
    <format dxfId="24652">
      <pivotArea field="4" type="button" dataOnly="0" labelOnly="1" outline="0" axis="axisPage" fieldPosition="0"/>
    </format>
    <format dxfId="24651">
      <pivotArea field="3" type="button" dataOnly="0" labelOnly="1" outline="0" axis="axisPage" fieldPosition="2"/>
    </format>
    <format dxfId="24650">
      <pivotArea outline="0" collapsedLevelsAreSubtotals="1" fieldPosition="0"/>
    </format>
    <format dxfId="24649">
      <pivotArea dataOnly="0" labelOnly="1" outline="0" axis="axisValues" fieldPosition="0"/>
    </format>
    <format dxfId="24648">
      <pivotArea field="4" type="button" dataOnly="0" labelOnly="1" outline="0" axis="axisPage" fieldPosition="0"/>
    </format>
    <format dxfId="2464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646">
      <pivotArea field="3" type="button" dataOnly="0" labelOnly="1" outline="0" axis="axisPage" fieldPosition="2"/>
    </format>
    <format dxfId="2464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644">
      <pivotArea field="5" type="button" dataOnly="0" labelOnly="1" outline="0" axis="axisPage" fieldPosition="1"/>
    </format>
    <format dxfId="24643">
      <pivotArea type="all" dataOnly="0" outline="0" fieldPosition="0"/>
    </format>
    <format dxfId="24642">
      <pivotArea field="1" type="button" dataOnly="0" labelOnly="1" outline="0" axis="axisRow" fieldPosition="0"/>
    </format>
    <format dxfId="24641">
      <pivotArea dataOnly="0" labelOnly="1" outline="0" axis="axisValues" fieldPosition="0"/>
    </format>
    <format dxfId="24640">
      <pivotArea type="all" dataOnly="0" outline="0" fieldPosition="0"/>
    </format>
    <format dxfId="24639">
      <pivotArea field="1" type="button" dataOnly="0" labelOnly="1" outline="0" axis="axisRow" fieldPosition="0"/>
    </format>
    <format dxfId="2463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D85143-7D62-4D53-AAD0-046972FC6FE1}" name="PivotTable26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F13:D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0" hier="-1"/>
    <pageField fld="3" item="25" hier="-1"/>
  </pageFields>
  <dataFields count="1">
    <dataField name="Body " fld="2" baseField="1" baseItem="24"/>
  </dataFields>
  <formats count="16">
    <format dxfId="24669">
      <pivotArea field="1" type="button" dataOnly="0" labelOnly="1" outline="0" axis="axisRow" fieldPosition="0"/>
    </format>
    <format dxfId="24668">
      <pivotArea field="4" type="button" dataOnly="0" labelOnly="1" outline="0" axis="axisPage" fieldPosition="0"/>
    </format>
    <format dxfId="24667">
      <pivotArea field="3" type="button" dataOnly="0" labelOnly="1" outline="0" axis="axisPage" fieldPosition="2"/>
    </format>
    <format dxfId="24666">
      <pivotArea outline="0" collapsedLevelsAreSubtotals="1" fieldPosition="0"/>
    </format>
    <format dxfId="24665">
      <pivotArea dataOnly="0" labelOnly="1" outline="0" axis="axisValues" fieldPosition="0"/>
    </format>
    <format dxfId="24664">
      <pivotArea field="4" type="button" dataOnly="0" labelOnly="1" outline="0" axis="axisPage" fieldPosition="0"/>
    </format>
    <format dxfId="2466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662">
      <pivotArea field="3" type="button" dataOnly="0" labelOnly="1" outline="0" axis="axisPage" fieldPosition="2"/>
    </format>
    <format dxfId="2466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660">
      <pivotArea field="5" type="button" dataOnly="0" labelOnly="1" outline="0" axis="axisPage" fieldPosition="1"/>
    </format>
    <format dxfId="24659">
      <pivotArea type="all" dataOnly="0" outline="0" fieldPosition="0"/>
    </format>
    <format dxfId="24658">
      <pivotArea field="1" type="button" dataOnly="0" labelOnly="1" outline="0" axis="axisRow" fieldPosition="0"/>
    </format>
    <format dxfId="24657">
      <pivotArea dataOnly="0" labelOnly="1" outline="0" axis="axisValues" fieldPosition="0"/>
    </format>
    <format dxfId="24656">
      <pivotArea type="all" dataOnly="0" outline="0" fieldPosition="0"/>
    </format>
    <format dxfId="24655">
      <pivotArea field="1" type="button" dataOnly="0" labelOnly="1" outline="0" axis="axisRow" fieldPosition="0"/>
    </format>
    <format dxfId="2465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1564AE-022E-44EF-87CA-FFF79E0780AF}" name="PivotTable24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N13:O18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h="1" x="9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x="8"/>
        <item h="1" m="1" x="32"/>
        <item x="4"/>
        <item h="1"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5">
    <i>
      <x v="8"/>
    </i>
    <i>
      <x v="35"/>
    </i>
    <i>
      <x v="13"/>
    </i>
    <i>
      <x v="43"/>
    </i>
    <i>
      <x v="32"/>
    </i>
  </rowItems>
  <colItems count="1">
    <i/>
  </colItems>
  <pageFields count="3">
    <pageField fld="4" item="39" hier="-1"/>
    <pageField fld="5" item="0" hier="-1"/>
    <pageField fld="3" item="1" hier="-1"/>
  </pageFields>
  <dataFields count="1">
    <dataField name="Body " fld="2" baseField="1" baseItem="24"/>
  </dataFields>
  <formats count="20">
    <format dxfId="24689">
      <pivotArea field="1" type="button" dataOnly="0" labelOnly="1" outline="0" axis="axisRow" fieldPosition="0"/>
    </format>
    <format dxfId="24688">
      <pivotArea field="4" type="button" dataOnly="0" labelOnly="1" outline="0" axis="axisPage" fieldPosition="0"/>
    </format>
    <format dxfId="24687">
      <pivotArea field="3" type="button" dataOnly="0" labelOnly="1" outline="0" axis="axisPage" fieldPosition="2"/>
    </format>
    <format dxfId="24686">
      <pivotArea outline="0" collapsedLevelsAreSubtotals="1" fieldPosition="0"/>
    </format>
    <format dxfId="24685">
      <pivotArea dataOnly="0" labelOnly="1" outline="0" axis="axisValues" fieldPosition="0"/>
    </format>
    <format dxfId="24684">
      <pivotArea field="4" type="button" dataOnly="0" labelOnly="1" outline="0" axis="axisPage" fieldPosition="0"/>
    </format>
    <format dxfId="2468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682">
      <pivotArea field="3" type="button" dataOnly="0" labelOnly="1" outline="0" axis="axisPage" fieldPosition="2"/>
    </format>
    <format dxfId="2468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680">
      <pivotArea field="5" type="button" dataOnly="0" labelOnly="1" outline="0" axis="axisPage" fieldPosition="1"/>
    </format>
    <format dxfId="24679">
      <pivotArea type="all" dataOnly="0" outline="0" fieldPosition="0"/>
    </format>
    <format dxfId="24678">
      <pivotArea outline="0" collapsedLevelsAreSubtotals="1" fieldPosition="0"/>
    </format>
    <format dxfId="24677">
      <pivotArea field="1" type="button" dataOnly="0" labelOnly="1" outline="0" axis="axisRow" fieldPosition="0"/>
    </format>
    <format dxfId="24676">
      <pivotArea dataOnly="0" labelOnly="1" fieldPosition="0">
        <references count="1">
          <reference field="1" count="8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4675">
      <pivotArea dataOnly="0" labelOnly="1" outline="0" axis="axisValues" fieldPosition="0"/>
    </format>
    <format dxfId="24674">
      <pivotArea type="all" dataOnly="0" outline="0" fieldPosition="0"/>
    </format>
    <format dxfId="24673">
      <pivotArea outline="0" collapsedLevelsAreSubtotals="1" fieldPosition="0"/>
    </format>
    <format dxfId="24672">
      <pivotArea field="1" type="button" dataOnly="0" labelOnly="1" outline="0" axis="axisRow" fieldPosition="0"/>
    </format>
    <format dxfId="24671">
      <pivotArea dataOnly="0" labelOnly="1" fieldPosition="0">
        <references count="1">
          <reference field="1" count="8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467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77D89E-370C-4EAD-B2CB-4F20E68B7DB2}" name="PivotTable27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V13:B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0" hier="-1"/>
    <pageField fld="3" item="16" hier="-1"/>
  </pageFields>
  <dataFields count="1">
    <dataField name="Body " fld="2" baseField="1" baseItem="24"/>
  </dataFields>
  <formats count="16">
    <format dxfId="24705">
      <pivotArea field="1" type="button" dataOnly="0" labelOnly="1" outline="0" axis="axisRow" fieldPosition="0"/>
    </format>
    <format dxfId="24704">
      <pivotArea field="4" type="button" dataOnly="0" labelOnly="1" outline="0" axis="axisPage" fieldPosition="0"/>
    </format>
    <format dxfId="24703">
      <pivotArea field="3" type="button" dataOnly="0" labelOnly="1" outline="0" axis="axisPage" fieldPosition="2"/>
    </format>
    <format dxfId="24702">
      <pivotArea outline="0" collapsedLevelsAreSubtotals="1" fieldPosition="0"/>
    </format>
    <format dxfId="24701">
      <pivotArea dataOnly="0" labelOnly="1" outline="0" axis="axisValues" fieldPosition="0"/>
    </format>
    <format dxfId="24700">
      <pivotArea field="4" type="button" dataOnly="0" labelOnly="1" outline="0" axis="axisPage" fieldPosition="0"/>
    </format>
    <format dxfId="2469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698">
      <pivotArea field="3" type="button" dataOnly="0" labelOnly="1" outline="0" axis="axisPage" fieldPosition="2"/>
    </format>
    <format dxfId="2469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696">
      <pivotArea field="5" type="button" dataOnly="0" labelOnly="1" outline="0" axis="axisPage" fieldPosition="1"/>
    </format>
    <format dxfId="24695">
      <pivotArea type="all" dataOnly="0" outline="0" fieldPosition="0"/>
    </format>
    <format dxfId="24694">
      <pivotArea field="1" type="button" dataOnly="0" labelOnly="1" outline="0" axis="axisRow" fieldPosition="0"/>
    </format>
    <format dxfId="24693">
      <pivotArea dataOnly="0" labelOnly="1" outline="0" axis="axisValues" fieldPosition="0"/>
    </format>
    <format dxfId="24692">
      <pivotArea type="all" dataOnly="0" outline="0" fieldPosition="0"/>
    </format>
    <format dxfId="24691">
      <pivotArea field="1" type="button" dataOnly="0" labelOnly="1" outline="0" axis="axisRow" fieldPosition="0"/>
    </format>
    <format dxfId="2469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C9AB28-8A6A-4754-90BA-3DAB673D7FC8}" name="PivotTable27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B13:B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0" hier="-1"/>
    <pageField fld="3" item="11" hier="-1"/>
  </pageFields>
  <dataFields count="1">
    <dataField name="Body " fld="2" baseField="1" baseItem="24"/>
  </dataFields>
  <formats count="16">
    <format dxfId="24721">
      <pivotArea field="1" type="button" dataOnly="0" labelOnly="1" outline="0" axis="axisRow" fieldPosition="0"/>
    </format>
    <format dxfId="24720">
      <pivotArea field="4" type="button" dataOnly="0" labelOnly="1" outline="0" axis="axisPage" fieldPosition="0"/>
    </format>
    <format dxfId="24719">
      <pivotArea field="3" type="button" dataOnly="0" labelOnly="1" outline="0" axis="axisPage" fieldPosition="2"/>
    </format>
    <format dxfId="24718">
      <pivotArea outline="0" collapsedLevelsAreSubtotals="1" fieldPosition="0"/>
    </format>
    <format dxfId="24717">
      <pivotArea dataOnly="0" labelOnly="1" outline="0" axis="axisValues" fieldPosition="0"/>
    </format>
    <format dxfId="24716">
      <pivotArea field="4" type="button" dataOnly="0" labelOnly="1" outline="0" axis="axisPage" fieldPosition="0"/>
    </format>
    <format dxfId="2471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714">
      <pivotArea field="3" type="button" dataOnly="0" labelOnly="1" outline="0" axis="axisPage" fieldPosition="2"/>
    </format>
    <format dxfId="2471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712">
      <pivotArea field="5" type="button" dataOnly="0" labelOnly="1" outline="0" axis="axisPage" fieldPosition="1"/>
    </format>
    <format dxfId="24711">
      <pivotArea type="all" dataOnly="0" outline="0" fieldPosition="0"/>
    </format>
    <format dxfId="24710">
      <pivotArea field="1" type="button" dataOnly="0" labelOnly="1" outline="0" axis="axisRow" fieldPosition="0"/>
    </format>
    <format dxfId="24709">
      <pivotArea dataOnly="0" labelOnly="1" outline="0" axis="axisValues" fieldPosition="0"/>
    </format>
    <format dxfId="24708">
      <pivotArea type="all" dataOnly="0" outline="0" fieldPosition="0"/>
    </format>
    <format dxfId="24707">
      <pivotArea field="1" type="button" dataOnly="0" labelOnly="1" outline="0" axis="axisRow" fieldPosition="0"/>
    </format>
    <format dxfId="2470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2DBC52-3732-46CD-A1CD-BE7232B4BBCB}" name="PivotTable25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H13:A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0" hier="-1"/>
    <pageField fld="3" item="6" hier="-1"/>
  </pageFields>
  <dataFields count="1">
    <dataField name="Body " fld="2" baseField="1" baseItem="24"/>
  </dataFields>
  <formats count="16">
    <format dxfId="24737">
      <pivotArea field="1" type="button" dataOnly="0" labelOnly="1" outline="0" axis="axisRow" fieldPosition="0"/>
    </format>
    <format dxfId="24736">
      <pivotArea field="4" type="button" dataOnly="0" labelOnly="1" outline="0" axis="axisPage" fieldPosition="0"/>
    </format>
    <format dxfId="24735">
      <pivotArea field="3" type="button" dataOnly="0" labelOnly="1" outline="0" axis="axisPage" fieldPosition="2"/>
    </format>
    <format dxfId="24734">
      <pivotArea outline="0" collapsedLevelsAreSubtotals="1" fieldPosition="0"/>
    </format>
    <format dxfId="24733">
      <pivotArea dataOnly="0" labelOnly="1" outline="0" axis="axisValues" fieldPosition="0"/>
    </format>
    <format dxfId="24732">
      <pivotArea field="4" type="button" dataOnly="0" labelOnly="1" outline="0" axis="axisPage" fieldPosition="0"/>
    </format>
    <format dxfId="2473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730">
      <pivotArea field="3" type="button" dataOnly="0" labelOnly="1" outline="0" axis="axisPage" fieldPosition="2"/>
    </format>
    <format dxfId="2472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728">
      <pivotArea field="5" type="button" dataOnly="0" labelOnly="1" outline="0" axis="axisPage" fieldPosition="1"/>
    </format>
    <format dxfId="24727">
      <pivotArea type="all" dataOnly="0" outline="0" fieldPosition="0"/>
    </format>
    <format dxfId="24726">
      <pivotArea field="1" type="button" dataOnly="0" labelOnly="1" outline="0" axis="axisRow" fieldPosition="0"/>
    </format>
    <format dxfId="24725">
      <pivotArea dataOnly="0" labelOnly="1" outline="0" axis="axisValues" fieldPosition="0"/>
    </format>
    <format dxfId="24724">
      <pivotArea type="all" dataOnly="0" outline="0" fieldPosition="0"/>
    </format>
    <format dxfId="24723">
      <pivotArea field="1" type="button" dataOnly="0" labelOnly="1" outline="0" axis="axisRow" fieldPosition="0"/>
    </format>
    <format dxfId="2472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3B4D60-B0E2-4396-83FF-A774D5B26006}" name="PivotTable25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X13:C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0" hier="-1"/>
    <pageField fld="3" item="23" hier="-1"/>
  </pageFields>
  <dataFields count="1">
    <dataField name="Body " fld="2" baseField="1" baseItem="24"/>
  </dataFields>
  <formats count="16">
    <format dxfId="24753">
      <pivotArea field="1" type="button" dataOnly="0" labelOnly="1" outline="0" axis="axisRow" fieldPosition="0"/>
    </format>
    <format dxfId="24752">
      <pivotArea field="4" type="button" dataOnly="0" labelOnly="1" outline="0" axis="axisPage" fieldPosition="0"/>
    </format>
    <format dxfId="24751">
      <pivotArea field="3" type="button" dataOnly="0" labelOnly="1" outline="0" axis="axisPage" fieldPosition="2"/>
    </format>
    <format dxfId="24750">
      <pivotArea outline="0" collapsedLevelsAreSubtotals="1" fieldPosition="0"/>
    </format>
    <format dxfId="24749">
      <pivotArea dataOnly="0" labelOnly="1" outline="0" axis="axisValues" fieldPosition="0"/>
    </format>
    <format dxfId="24748">
      <pivotArea field="4" type="button" dataOnly="0" labelOnly="1" outline="0" axis="axisPage" fieldPosition="0"/>
    </format>
    <format dxfId="2474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746">
      <pivotArea field="3" type="button" dataOnly="0" labelOnly="1" outline="0" axis="axisPage" fieldPosition="2"/>
    </format>
    <format dxfId="2474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744">
      <pivotArea field="5" type="button" dataOnly="0" labelOnly="1" outline="0" axis="axisPage" fieldPosition="1"/>
    </format>
    <format dxfId="24743">
      <pivotArea type="all" dataOnly="0" outline="0" fieldPosition="0"/>
    </format>
    <format dxfId="24742">
      <pivotArea field="1" type="button" dataOnly="0" labelOnly="1" outline="0" axis="axisRow" fieldPosition="0"/>
    </format>
    <format dxfId="24741">
      <pivotArea dataOnly="0" labelOnly="1" outline="0" axis="axisValues" fieldPosition="0"/>
    </format>
    <format dxfId="24740">
      <pivotArea type="all" dataOnly="0" outline="0" fieldPosition="0"/>
    </format>
    <format dxfId="24739">
      <pivotArea field="1" type="button" dataOnly="0" labelOnly="1" outline="0" axis="axisRow" fieldPosition="0"/>
    </format>
    <format dxfId="2473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CA591C-3809-4364-9AE6-78849C12FC2B}" name="PivotTable25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X13:A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0" hier="-1"/>
    <pageField fld="3" item="10" hier="-1"/>
  </pageFields>
  <dataFields count="1">
    <dataField name="Body " fld="2" baseField="1" baseItem="24"/>
  </dataFields>
  <formats count="16">
    <format dxfId="24769">
      <pivotArea field="1" type="button" dataOnly="0" labelOnly="1" outline="0" axis="axisRow" fieldPosition="0"/>
    </format>
    <format dxfId="24768">
      <pivotArea field="4" type="button" dataOnly="0" labelOnly="1" outline="0" axis="axisPage" fieldPosition="0"/>
    </format>
    <format dxfId="24767">
      <pivotArea field="3" type="button" dataOnly="0" labelOnly="1" outline="0" axis="axisPage" fieldPosition="2"/>
    </format>
    <format dxfId="24766">
      <pivotArea outline="0" collapsedLevelsAreSubtotals="1" fieldPosition="0"/>
    </format>
    <format dxfId="24765">
      <pivotArea dataOnly="0" labelOnly="1" outline="0" axis="axisValues" fieldPosition="0"/>
    </format>
    <format dxfId="24764">
      <pivotArea field="4" type="button" dataOnly="0" labelOnly="1" outline="0" axis="axisPage" fieldPosition="0"/>
    </format>
    <format dxfId="2476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762">
      <pivotArea field="3" type="button" dataOnly="0" labelOnly="1" outline="0" axis="axisPage" fieldPosition="2"/>
    </format>
    <format dxfId="2476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760">
      <pivotArea field="5" type="button" dataOnly="0" labelOnly="1" outline="0" axis="axisPage" fieldPosition="1"/>
    </format>
    <format dxfId="24759">
      <pivotArea type="all" dataOnly="0" outline="0" fieldPosition="0"/>
    </format>
    <format dxfId="24758">
      <pivotArea field="1" type="button" dataOnly="0" labelOnly="1" outline="0" axis="axisRow" fieldPosition="0"/>
    </format>
    <format dxfId="24757">
      <pivotArea dataOnly="0" labelOnly="1" outline="0" axis="axisValues" fieldPosition="0"/>
    </format>
    <format dxfId="24756">
      <pivotArea type="all" dataOnly="0" outline="0" fieldPosition="0"/>
    </format>
    <format dxfId="24755">
      <pivotArea field="1" type="button" dataOnly="0" labelOnly="1" outline="0" axis="axisRow" fieldPosition="0"/>
    </format>
    <format dxfId="2475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C899BD-885D-4D37-A399-CFF77CE7A821}" name="PivotTable26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V13:W22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9">
    <i>
      <x v="16"/>
    </i>
    <i>
      <x v="2"/>
    </i>
    <i>
      <x v="62"/>
    </i>
    <i>
      <x v="61"/>
    </i>
    <i>
      <x v="8"/>
    </i>
    <i>
      <x v="71"/>
    </i>
    <i>
      <x v="35"/>
    </i>
    <i>
      <x v="32"/>
    </i>
    <i>
      <x v="21"/>
    </i>
  </rowItems>
  <colItems count="1">
    <i/>
  </colItems>
  <pageFields count="3">
    <pageField fld="4" item="39" hier="-1"/>
    <pageField fld="5" item="0" hier="-1"/>
    <pageField fld="3" item="3" hier="-1"/>
  </pageFields>
  <dataFields count="1">
    <dataField name="Body " fld="2" baseField="1" baseItem="24"/>
  </dataFields>
  <formats count="16">
    <format dxfId="24785">
      <pivotArea field="1" type="button" dataOnly="0" labelOnly="1" outline="0" axis="axisRow" fieldPosition="0"/>
    </format>
    <format dxfId="24784">
      <pivotArea field="4" type="button" dataOnly="0" labelOnly="1" outline="0" axis="axisPage" fieldPosition="0"/>
    </format>
    <format dxfId="24783">
      <pivotArea field="3" type="button" dataOnly="0" labelOnly="1" outline="0" axis="axisPage" fieldPosition="2"/>
    </format>
    <format dxfId="24782">
      <pivotArea outline="0" collapsedLevelsAreSubtotals="1" fieldPosition="0"/>
    </format>
    <format dxfId="24781">
      <pivotArea dataOnly="0" labelOnly="1" outline="0" axis="axisValues" fieldPosition="0"/>
    </format>
    <format dxfId="24780">
      <pivotArea field="4" type="button" dataOnly="0" labelOnly="1" outline="0" axis="axisPage" fieldPosition="0"/>
    </format>
    <format dxfId="2477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778">
      <pivotArea field="3" type="button" dataOnly="0" labelOnly="1" outline="0" axis="axisPage" fieldPosition="2"/>
    </format>
    <format dxfId="2477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776">
      <pivotArea field="5" type="button" dataOnly="0" labelOnly="1" outline="0" axis="axisPage" fieldPosition="1"/>
    </format>
    <format dxfId="24775">
      <pivotArea type="all" dataOnly="0" outline="0" fieldPosition="0"/>
    </format>
    <format dxfId="24774">
      <pivotArea field="1" type="button" dataOnly="0" labelOnly="1" outline="0" axis="axisRow" fieldPosition="0"/>
    </format>
    <format dxfId="24773">
      <pivotArea dataOnly="0" labelOnly="1" outline="0" axis="axisValues" fieldPosition="0"/>
    </format>
    <format dxfId="24772">
      <pivotArea type="all" dataOnly="0" outline="0" fieldPosition="0"/>
    </format>
    <format dxfId="24771">
      <pivotArea field="1" type="button" dataOnly="0" labelOnly="1" outline="0" axis="axisRow" fieldPosition="0"/>
    </format>
    <format dxfId="2477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C1B41E-BC73-45BE-87CB-CA912E7DFEF6}" name="PivotTable25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V13:D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h="1" x="9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x="8"/>
        <item h="1" m="1" x="32"/>
        <item x="4"/>
        <item h="1"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0" hier="-1"/>
    <pageField fld="3" item="30" hier="-1"/>
  </pageFields>
  <dataFields count="1">
    <dataField name="Body " fld="2" baseField="1" baseItem="24"/>
  </dataFields>
  <formats count="16">
    <format dxfId="24801">
      <pivotArea field="1" type="button" dataOnly="0" labelOnly="1" outline="0" axis="axisRow" fieldPosition="0"/>
    </format>
    <format dxfId="24800">
      <pivotArea field="4" type="button" dataOnly="0" labelOnly="1" outline="0" axis="axisPage" fieldPosition="0"/>
    </format>
    <format dxfId="24799">
      <pivotArea field="3" type="button" dataOnly="0" labelOnly="1" outline="0" axis="axisPage" fieldPosition="2"/>
    </format>
    <format dxfId="24798">
      <pivotArea outline="0" collapsedLevelsAreSubtotals="1" fieldPosition="0"/>
    </format>
    <format dxfId="24797">
      <pivotArea dataOnly="0" labelOnly="1" outline="0" axis="axisValues" fieldPosition="0"/>
    </format>
    <format dxfId="24796">
      <pivotArea field="4" type="button" dataOnly="0" labelOnly="1" outline="0" axis="axisPage" fieldPosition="0"/>
    </format>
    <format dxfId="2479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794">
      <pivotArea field="3" type="button" dataOnly="0" labelOnly="1" outline="0" axis="axisPage" fieldPosition="2"/>
    </format>
    <format dxfId="2479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792">
      <pivotArea field="5" type="button" dataOnly="0" labelOnly="1" outline="0" axis="axisPage" fieldPosition="1"/>
    </format>
    <format dxfId="24791">
      <pivotArea type="all" dataOnly="0" outline="0" fieldPosition="0"/>
    </format>
    <format dxfId="24790">
      <pivotArea field="1" type="button" dataOnly="0" labelOnly="1" outline="0" axis="axisRow" fieldPosition="0"/>
    </format>
    <format dxfId="24789">
      <pivotArea dataOnly="0" labelOnly="1" outline="0" axis="axisValues" fieldPosition="0"/>
    </format>
    <format dxfId="24788">
      <pivotArea type="all" dataOnly="0" outline="0" fieldPosition="0"/>
    </format>
    <format dxfId="24787">
      <pivotArea field="1" type="button" dataOnly="0" labelOnly="1" outline="0" axis="axisRow" fieldPosition="0"/>
    </format>
    <format dxfId="2478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4DD482-5123-4281-8A3A-B228FBFFCE57}" name="PivotTable25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N13:B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0" hier="-1"/>
    <pageField fld="3" item="14" hier="-1"/>
  </pageFields>
  <dataFields count="1">
    <dataField name="Body " fld="2" baseField="1" baseItem="24"/>
  </dataFields>
  <formats count="16">
    <format dxfId="24817">
      <pivotArea field="1" type="button" dataOnly="0" labelOnly="1" outline="0" axis="axisRow" fieldPosition="0"/>
    </format>
    <format dxfId="24816">
      <pivotArea field="4" type="button" dataOnly="0" labelOnly="1" outline="0" axis="axisPage" fieldPosition="0"/>
    </format>
    <format dxfId="24815">
      <pivotArea field="3" type="button" dataOnly="0" labelOnly="1" outline="0" axis="axisPage" fieldPosition="2"/>
    </format>
    <format dxfId="24814">
      <pivotArea outline="0" collapsedLevelsAreSubtotals="1" fieldPosition="0"/>
    </format>
    <format dxfId="24813">
      <pivotArea dataOnly="0" labelOnly="1" outline="0" axis="axisValues" fieldPosition="0"/>
    </format>
    <format dxfId="24812">
      <pivotArea field="4" type="button" dataOnly="0" labelOnly="1" outline="0" axis="axisPage" fieldPosition="0"/>
    </format>
    <format dxfId="2481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810">
      <pivotArea field="3" type="button" dataOnly="0" labelOnly="1" outline="0" axis="axisPage" fieldPosition="2"/>
    </format>
    <format dxfId="2480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808">
      <pivotArea field="5" type="button" dataOnly="0" labelOnly="1" outline="0" axis="axisPage" fieldPosition="1"/>
    </format>
    <format dxfId="24807">
      <pivotArea type="all" dataOnly="0" outline="0" fieldPosition="0"/>
    </format>
    <format dxfId="24806">
      <pivotArea field="1" type="button" dataOnly="0" labelOnly="1" outline="0" axis="axisRow" fieldPosition="0"/>
    </format>
    <format dxfId="24805">
      <pivotArea dataOnly="0" labelOnly="1" outline="0" axis="axisValues" fieldPosition="0"/>
    </format>
    <format dxfId="24804">
      <pivotArea type="all" dataOnly="0" outline="0" fieldPosition="0"/>
    </format>
    <format dxfId="24803">
      <pivotArea field="1" type="button" dataOnly="0" labelOnly="1" outline="0" axis="axisRow" fieldPosition="0"/>
    </format>
    <format dxfId="2480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AA923F-FCBA-442F-BADF-37C45C463AF0}" name="PivotTable26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J13:D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0" hier="-1"/>
    <pageField fld="3" item="26" hier="-1"/>
  </pageFields>
  <dataFields count="1">
    <dataField name="Body " fld="2" baseField="1" baseItem="24"/>
  </dataFields>
  <formats count="16">
    <format dxfId="24833">
      <pivotArea field="1" type="button" dataOnly="0" labelOnly="1" outline="0" axis="axisRow" fieldPosition="0"/>
    </format>
    <format dxfId="24832">
      <pivotArea field="4" type="button" dataOnly="0" labelOnly="1" outline="0" axis="axisPage" fieldPosition="0"/>
    </format>
    <format dxfId="24831">
      <pivotArea field="3" type="button" dataOnly="0" labelOnly="1" outline="0" axis="axisPage" fieldPosition="2"/>
    </format>
    <format dxfId="24830">
      <pivotArea outline="0" collapsedLevelsAreSubtotals="1" fieldPosition="0"/>
    </format>
    <format dxfId="24829">
      <pivotArea dataOnly="0" labelOnly="1" outline="0" axis="axisValues" fieldPosition="0"/>
    </format>
    <format dxfId="24828">
      <pivotArea field="4" type="button" dataOnly="0" labelOnly="1" outline="0" axis="axisPage" fieldPosition="0"/>
    </format>
    <format dxfId="2482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826">
      <pivotArea field="3" type="button" dataOnly="0" labelOnly="1" outline="0" axis="axisPage" fieldPosition="2"/>
    </format>
    <format dxfId="2482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824">
      <pivotArea field="5" type="button" dataOnly="0" labelOnly="1" outline="0" axis="axisPage" fieldPosition="1"/>
    </format>
    <format dxfId="24823">
      <pivotArea type="all" dataOnly="0" outline="0" fieldPosition="0"/>
    </format>
    <format dxfId="24822">
      <pivotArea field="1" type="button" dataOnly="0" labelOnly="1" outline="0" axis="axisRow" fieldPosition="0"/>
    </format>
    <format dxfId="24821">
      <pivotArea dataOnly="0" labelOnly="1" outline="0" axis="axisValues" fieldPosition="0"/>
    </format>
    <format dxfId="24820">
      <pivotArea type="all" dataOnly="0" outline="0" fieldPosition="0"/>
    </format>
    <format dxfId="24819">
      <pivotArea field="1" type="button" dataOnly="0" labelOnly="1" outline="0" axis="axisRow" fieldPosition="0"/>
    </format>
    <format dxfId="2481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2E745D-CF49-4BF9-993D-D6083BB1405B}" name="PivotTable25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T13:C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0" hier="-1"/>
    <pageField fld="3" item="22" hier="-1"/>
  </pageFields>
  <dataFields count="1">
    <dataField name="Body " fld="2" baseField="1" baseItem="24"/>
  </dataFields>
  <formats count="16">
    <format dxfId="24849">
      <pivotArea field="1" type="button" dataOnly="0" labelOnly="1" outline="0" axis="axisRow" fieldPosition="0"/>
    </format>
    <format dxfId="24848">
      <pivotArea field="4" type="button" dataOnly="0" labelOnly="1" outline="0" axis="axisPage" fieldPosition="0"/>
    </format>
    <format dxfId="24847">
      <pivotArea field="3" type="button" dataOnly="0" labelOnly="1" outline="0" axis="axisPage" fieldPosition="2"/>
    </format>
    <format dxfId="24846">
      <pivotArea outline="0" collapsedLevelsAreSubtotals="1" fieldPosition="0"/>
    </format>
    <format dxfId="24845">
      <pivotArea dataOnly="0" labelOnly="1" outline="0" axis="axisValues" fieldPosition="0"/>
    </format>
    <format dxfId="24844">
      <pivotArea field="4" type="button" dataOnly="0" labelOnly="1" outline="0" axis="axisPage" fieldPosition="0"/>
    </format>
    <format dxfId="2484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842">
      <pivotArea field="3" type="button" dataOnly="0" labelOnly="1" outline="0" axis="axisPage" fieldPosition="2"/>
    </format>
    <format dxfId="2484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840">
      <pivotArea field="5" type="button" dataOnly="0" labelOnly="1" outline="0" axis="axisPage" fieldPosition="1"/>
    </format>
    <format dxfId="24839">
      <pivotArea type="all" dataOnly="0" outline="0" fieldPosition="0"/>
    </format>
    <format dxfId="24838">
      <pivotArea field="1" type="button" dataOnly="0" labelOnly="1" outline="0" axis="axisRow" fieldPosition="0"/>
    </format>
    <format dxfId="24837">
      <pivotArea dataOnly="0" labelOnly="1" outline="0" axis="axisValues" fieldPosition="0"/>
    </format>
    <format dxfId="24836">
      <pivotArea type="all" dataOnly="0" outline="0" fieldPosition="0"/>
    </format>
    <format dxfId="24835">
      <pivotArea field="1" type="button" dataOnly="0" labelOnly="1" outline="0" axis="axisRow" fieldPosition="0"/>
    </format>
    <format dxfId="2483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105FE3-2EEE-40FE-8FB3-773FBDBE43DD}" name="PivotTable27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D13:AE20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7">
    <i>
      <x v="43"/>
    </i>
    <i>
      <x v="8"/>
    </i>
    <i>
      <x v="61"/>
    </i>
    <i>
      <x v="62"/>
    </i>
    <i>
      <x v="80"/>
    </i>
    <i>
      <x v="14"/>
    </i>
    <i>
      <x v="21"/>
    </i>
  </rowItems>
  <colItems count="1">
    <i/>
  </colItems>
  <pageFields count="3">
    <pageField fld="4" item="39" hier="-1"/>
    <pageField fld="5" item="0" hier="-1"/>
    <pageField fld="3" item="5" hier="-1"/>
  </pageFields>
  <dataFields count="1">
    <dataField name="Body " fld="2" baseField="1" baseItem="24"/>
  </dataFields>
  <formats count="16">
    <format dxfId="24865">
      <pivotArea field="1" type="button" dataOnly="0" labelOnly="1" outline="0" axis="axisRow" fieldPosition="0"/>
    </format>
    <format dxfId="24864">
      <pivotArea field="4" type="button" dataOnly="0" labelOnly="1" outline="0" axis="axisPage" fieldPosition="0"/>
    </format>
    <format dxfId="24863">
      <pivotArea field="3" type="button" dataOnly="0" labelOnly="1" outline="0" axis="axisPage" fieldPosition="2"/>
    </format>
    <format dxfId="24862">
      <pivotArea outline="0" collapsedLevelsAreSubtotals="1" fieldPosition="0"/>
    </format>
    <format dxfId="24861">
      <pivotArea dataOnly="0" labelOnly="1" outline="0" axis="axisValues" fieldPosition="0"/>
    </format>
    <format dxfId="24860">
      <pivotArea field="4" type="button" dataOnly="0" labelOnly="1" outline="0" axis="axisPage" fieldPosition="0"/>
    </format>
    <format dxfId="2485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858">
      <pivotArea field="3" type="button" dataOnly="0" labelOnly="1" outline="0" axis="axisPage" fieldPosition="2"/>
    </format>
    <format dxfId="2485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856">
      <pivotArea field="5" type="button" dataOnly="0" labelOnly="1" outline="0" axis="axisPage" fieldPosition="1"/>
    </format>
    <format dxfId="24855">
      <pivotArea type="all" dataOnly="0" outline="0" fieldPosition="0"/>
    </format>
    <format dxfId="24854">
      <pivotArea field="1" type="button" dataOnly="0" labelOnly="1" outline="0" axis="axisRow" fieldPosition="0"/>
    </format>
    <format dxfId="24853">
      <pivotArea dataOnly="0" labelOnly="1" outline="0" axis="axisValues" fieldPosition="0"/>
    </format>
    <format dxfId="24852">
      <pivotArea type="all" dataOnly="0" outline="0" fieldPosition="0"/>
    </format>
    <format dxfId="24851">
      <pivotArea field="1" type="button" dataOnly="0" labelOnly="1" outline="0" axis="axisRow" fieldPosition="0"/>
    </format>
    <format dxfId="2485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4C856B-1AA8-436A-B2E2-696E9E84BB37}" name="PivotTable27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R13:D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0" hier="-1"/>
    <pageField fld="3" item="28" hier="-1"/>
  </pageFields>
  <dataFields count="1">
    <dataField name="Body " fld="2" baseField="1" baseItem="24"/>
  </dataFields>
  <formats count="16">
    <format dxfId="24881">
      <pivotArea field="1" type="button" dataOnly="0" labelOnly="1" outline="0" axis="axisRow" fieldPosition="0"/>
    </format>
    <format dxfId="24880">
      <pivotArea field="4" type="button" dataOnly="0" labelOnly="1" outline="0" axis="axisPage" fieldPosition="0"/>
    </format>
    <format dxfId="24879">
      <pivotArea field="3" type="button" dataOnly="0" labelOnly="1" outline="0" axis="axisPage" fieldPosition="2"/>
    </format>
    <format dxfId="24878">
      <pivotArea outline="0" collapsedLevelsAreSubtotals="1" fieldPosition="0"/>
    </format>
    <format dxfId="24877">
      <pivotArea dataOnly="0" labelOnly="1" outline="0" axis="axisValues" fieldPosition="0"/>
    </format>
    <format dxfId="24876">
      <pivotArea field="4" type="button" dataOnly="0" labelOnly="1" outline="0" axis="axisPage" fieldPosition="0"/>
    </format>
    <format dxfId="2487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874">
      <pivotArea field="3" type="button" dataOnly="0" labelOnly="1" outline="0" axis="axisPage" fieldPosition="2"/>
    </format>
    <format dxfId="2487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872">
      <pivotArea field="5" type="button" dataOnly="0" labelOnly="1" outline="0" axis="axisPage" fieldPosition="1"/>
    </format>
    <format dxfId="24871">
      <pivotArea type="all" dataOnly="0" outline="0" fieldPosition="0"/>
    </format>
    <format dxfId="24870">
      <pivotArea field="1" type="button" dataOnly="0" labelOnly="1" outline="0" axis="axisRow" fieldPosition="0"/>
    </format>
    <format dxfId="24869">
      <pivotArea dataOnly="0" labelOnly="1" outline="0" axis="axisValues" fieldPosition="0"/>
    </format>
    <format dxfId="24868">
      <pivotArea type="all" dataOnly="0" outline="0" fieldPosition="0"/>
    </format>
    <format dxfId="24867">
      <pivotArea field="1" type="button" dataOnly="0" labelOnly="1" outline="0" axis="axisRow" fieldPosition="0"/>
    </format>
    <format dxfId="2486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D4CCB-CF1E-4368-AE1A-AEE44304D339}" name="PivotTable27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R13:B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0" hier="-1"/>
    <pageField fld="3" item="15" hier="-1"/>
  </pageFields>
  <dataFields count="1">
    <dataField name="Body " fld="2" baseField="1" baseItem="24"/>
  </dataFields>
  <formats count="16">
    <format dxfId="24897">
      <pivotArea field="1" type="button" dataOnly="0" labelOnly="1" outline="0" axis="axisRow" fieldPosition="0"/>
    </format>
    <format dxfId="24896">
      <pivotArea field="4" type="button" dataOnly="0" labelOnly="1" outline="0" axis="axisPage" fieldPosition="0"/>
    </format>
    <format dxfId="24895">
      <pivotArea field="3" type="button" dataOnly="0" labelOnly="1" outline="0" axis="axisPage" fieldPosition="2"/>
    </format>
    <format dxfId="24894">
      <pivotArea outline="0" collapsedLevelsAreSubtotals="1" fieldPosition="0"/>
    </format>
    <format dxfId="24893">
      <pivotArea dataOnly="0" labelOnly="1" outline="0" axis="axisValues" fieldPosition="0"/>
    </format>
    <format dxfId="24892">
      <pivotArea field="4" type="button" dataOnly="0" labelOnly="1" outline="0" axis="axisPage" fieldPosition="0"/>
    </format>
    <format dxfId="2489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890">
      <pivotArea field="3" type="button" dataOnly="0" labelOnly="1" outline="0" axis="axisPage" fieldPosition="2"/>
    </format>
    <format dxfId="2488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888">
      <pivotArea field="5" type="button" dataOnly="0" labelOnly="1" outline="0" axis="axisPage" fieldPosition="1"/>
    </format>
    <format dxfId="24887">
      <pivotArea type="all" dataOnly="0" outline="0" fieldPosition="0"/>
    </format>
    <format dxfId="24886">
      <pivotArea field="1" type="button" dataOnly="0" labelOnly="1" outline="0" axis="axisRow" fieldPosition="0"/>
    </format>
    <format dxfId="24885">
      <pivotArea dataOnly="0" labelOnly="1" outline="0" axis="axisValues" fieldPosition="0"/>
    </format>
    <format dxfId="24884">
      <pivotArea type="all" dataOnly="0" outline="0" fieldPosition="0"/>
    </format>
    <format dxfId="24883">
      <pivotArea field="1" type="button" dataOnly="0" labelOnly="1" outline="0" axis="axisRow" fieldPosition="0"/>
    </format>
    <format dxfId="2488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10150E-F2A7-4D19-9CC0-17AB4D9A2C1B}" name="PivotTable26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F13:B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0" hier="-1"/>
    <pageField fld="3" item="12" hier="-1"/>
  </pageFields>
  <dataFields count="1">
    <dataField name="Body " fld="2" baseField="1" baseItem="24"/>
  </dataFields>
  <formats count="16">
    <format dxfId="24913">
      <pivotArea field="1" type="button" dataOnly="0" labelOnly="1" outline="0" axis="axisRow" fieldPosition="0"/>
    </format>
    <format dxfId="24912">
      <pivotArea field="4" type="button" dataOnly="0" labelOnly="1" outline="0" axis="axisPage" fieldPosition="0"/>
    </format>
    <format dxfId="24911">
      <pivotArea field="3" type="button" dataOnly="0" labelOnly="1" outline="0" axis="axisPage" fieldPosition="2"/>
    </format>
    <format dxfId="24910">
      <pivotArea outline="0" collapsedLevelsAreSubtotals="1" fieldPosition="0"/>
    </format>
    <format dxfId="24909">
      <pivotArea dataOnly="0" labelOnly="1" outline="0" axis="axisValues" fieldPosition="0"/>
    </format>
    <format dxfId="24908">
      <pivotArea field="4" type="button" dataOnly="0" labelOnly="1" outline="0" axis="axisPage" fieldPosition="0"/>
    </format>
    <format dxfId="2490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906">
      <pivotArea field="3" type="button" dataOnly="0" labelOnly="1" outline="0" axis="axisPage" fieldPosition="2"/>
    </format>
    <format dxfId="2490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904">
      <pivotArea field="5" type="button" dataOnly="0" labelOnly="1" outline="0" axis="axisPage" fieldPosition="1"/>
    </format>
    <format dxfId="24903">
      <pivotArea type="all" dataOnly="0" outline="0" fieldPosition="0"/>
    </format>
    <format dxfId="24902">
      <pivotArea field="1" type="button" dataOnly="0" labelOnly="1" outline="0" axis="axisRow" fieldPosition="0"/>
    </format>
    <format dxfId="24901">
      <pivotArea dataOnly="0" labelOnly="1" outline="0" axis="axisValues" fieldPosition="0"/>
    </format>
    <format dxfId="24900">
      <pivotArea type="all" dataOnly="0" outline="0" fieldPosition="0"/>
    </format>
    <format dxfId="24899">
      <pivotArea field="1" type="button" dataOnly="0" labelOnly="1" outline="0" axis="axisRow" fieldPosition="0"/>
    </format>
    <format dxfId="2489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0C4A05-43D1-4B74-9997-61C1B19A4805}" name="PivotTable26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D13:CE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0" hier="-1"/>
    <pageField fld="3" item="18" hier="-1"/>
  </pageFields>
  <dataFields count="1">
    <dataField name="Body " fld="2" baseField="1" baseItem="24"/>
  </dataFields>
  <formats count="16">
    <format dxfId="24929">
      <pivotArea field="1" type="button" dataOnly="0" labelOnly="1" outline="0" axis="axisRow" fieldPosition="0"/>
    </format>
    <format dxfId="24928">
      <pivotArea field="4" type="button" dataOnly="0" labelOnly="1" outline="0" axis="axisPage" fieldPosition="0"/>
    </format>
    <format dxfId="24927">
      <pivotArea field="3" type="button" dataOnly="0" labelOnly="1" outline="0" axis="axisPage" fieldPosition="2"/>
    </format>
    <format dxfId="24926">
      <pivotArea outline="0" collapsedLevelsAreSubtotals="1" fieldPosition="0"/>
    </format>
    <format dxfId="24925">
      <pivotArea dataOnly="0" labelOnly="1" outline="0" axis="axisValues" fieldPosition="0"/>
    </format>
    <format dxfId="24924">
      <pivotArea field="4" type="button" dataOnly="0" labelOnly="1" outline="0" axis="axisPage" fieldPosition="0"/>
    </format>
    <format dxfId="2492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922">
      <pivotArea field="3" type="button" dataOnly="0" labelOnly="1" outline="0" axis="axisPage" fieldPosition="2"/>
    </format>
    <format dxfId="2492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920">
      <pivotArea field="5" type="button" dataOnly="0" labelOnly="1" outline="0" axis="axisPage" fieldPosition="1"/>
    </format>
    <format dxfId="24919">
      <pivotArea type="all" dataOnly="0" outline="0" fieldPosition="0"/>
    </format>
    <format dxfId="24918">
      <pivotArea field="1" type="button" dataOnly="0" labelOnly="1" outline="0" axis="axisRow" fieldPosition="0"/>
    </format>
    <format dxfId="24917">
      <pivotArea dataOnly="0" labelOnly="1" outline="0" axis="axisValues" fieldPosition="0"/>
    </format>
    <format dxfId="24916">
      <pivotArea type="all" dataOnly="0" outline="0" fieldPosition="0"/>
    </format>
    <format dxfId="24915">
      <pivotArea field="1" type="button" dataOnly="0" labelOnly="1" outline="0" axis="axisRow" fieldPosition="0"/>
    </format>
    <format dxfId="2491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5BFDC1-BCA1-4C68-A929-076E628C969A}" name="PivotTable27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Z13:AA25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12">
    <i>
      <x v="20"/>
    </i>
    <i>
      <x v="61"/>
    </i>
    <i>
      <x v="13"/>
    </i>
    <i>
      <x v="62"/>
    </i>
    <i>
      <x v="52"/>
    </i>
    <i>
      <x v="53"/>
    </i>
    <i>
      <x v="80"/>
    </i>
    <i>
      <x v="69"/>
    </i>
    <i>
      <x v="81"/>
    </i>
    <i>
      <x v="12"/>
    </i>
    <i>
      <x v="19"/>
    </i>
    <i>
      <x v="70"/>
    </i>
  </rowItems>
  <colItems count="1">
    <i/>
  </colItems>
  <pageFields count="3">
    <pageField fld="4" item="39" hier="-1"/>
    <pageField fld="5" item="0" hier="-1"/>
    <pageField fld="3" item="4" hier="-1"/>
  </pageFields>
  <dataFields count="1">
    <dataField name="Body " fld="2" baseField="1" baseItem="24"/>
  </dataFields>
  <formats count="16">
    <format dxfId="24945">
      <pivotArea field="1" type="button" dataOnly="0" labelOnly="1" outline="0" axis="axisRow" fieldPosition="0"/>
    </format>
    <format dxfId="24944">
      <pivotArea field="4" type="button" dataOnly="0" labelOnly="1" outline="0" axis="axisPage" fieldPosition="0"/>
    </format>
    <format dxfId="24943">
      <pivotArea field="3" type="button" dataOnly="0" labelOnly="1" outline="0" axis="axisPage" fieldPosition="2"/>
    </format>
    <format dxfId="24942">
      <pivotArea outline="0" collapsedLevelsAreSubtotals="1" fieldPosition="0"/>
    </format>
    <format dxfId="24941">
      <pivotArea dataOnly="0" labelOnly="1" outline="0" axis="axisValues" fieldPosition="0"/>
    </format>
    <format dxfId="24940">
      <pivotArea field="4" type="button" dataOnly="0" labelOnly="1" outline="0" axis="axisPage" fieldPosition="0"/>
    </format>
    <format dxfId="2493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938">
      <pivotArea field="3" type="button" dataOnly="0" labelOnly="1" outline="0" axis="axisPage" fieldPosition="2"/>
    </format>
    <format dxfId="2493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936">
      <pivotArea field="5" type="button" dataOnly="0" labelOnly="1" outline="0" axis="axisPage" fieldPosition="1"/>
    </format>
    <format dxfId="24935">
      <pivotArea type="all" dataOnly="0" outline="0" fieldPosition="0"/>
    </format>
    <format dxfId="24934">
      <pivotArea field="1" type="button" dataOnly="0" labelOnly="1" outline="0" axis="axisRow" fieldPosition="0"/>
    </format>
    <format dxfId="24933">
      <pivotArea dataOnly="0" labelOnly="1" outline="0" axis="axisValues" fieldPosition="0"/>
    </format>
    <format dxfId="24932">
      <pivotArea type="all" dataOnly="0" outline="0" fieldPosition="0"/>
    </format>
    <format dxfId="24931">
      <pivotArea field="1" type="button" dataOnly="0" labelOnly="1" outline="0" axis="axisRow" fieldPosition="0"/>
    </format>
    <format dxfId="2493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1E4F9C-1BA2-443E-9D4D-BC7DE604B528}" name="PivotTable25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P13:A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0" hier="-1"/>
    <pageField fld="3" item="8" hier="-1"/>
  </pageFields>
  <dataFields count="1">
    <dataField name="Body " fld="2" baseField="1" baseItem="24"/>
  </dataFields>
  <formats count="16">
    <format dxfId="24961">
      <pivotArea field="1" type="button" dataOnly="0" labelOnly="1" outline="0" axis="axisRow" fieldPosition="0"/>
    </format>
    <format dxfId="24960">
      <pivotArea field="4" type="button" dataOnly="0" labelOnly="1" outline="0" axis="axisPage" fieldPosition="0"/>
    </format>
    <format dxfId="24959">
      <pivotArea field="3" type="button" dataOnly="0" labelOnly="1" outline="0" axis="axisPage" fieldPosition="2"/>
    </format>
    <format dxfId="24958">
      <pivotArea outline="0" collapsedLevelsAreSubtotals="1" fieldPosition="0"/>
    </format>
    <format dxfId="24957">
      <pivotArea dataOnly="0" labelOnly="1" outline="0" axis="axisValues" fieldPosition="0"/>
    </format>
    <format dxfId="24956">
      <pivotArea field="4" type="button" dataOnly="0" labelOnly="1" outline="0" axis="axisPage" fieldPosition="0"/>
    </format>
    <format dxfId="2495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954">
      <pivotArea field="3" type="button" dataOnly="0" labelOnly="1" outline="0" axis="axisPage" fieldPosition="2"/>
    </format>
    <format dxfId="2495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952">
      <pivotArea field="5" type="button" dataOnly="0" labelOnly="1" outline="0" axis="axisPage" fieldPosition="1"/>
    </format>
    <format dxfId="24951">
      <pivotArea type="all" dataOnly="0" outline="0" fieldPosition="0"/>
    </format>
    <format dxfId="24950">
      <pivotArea field="1" type="button" dataOnly="0" labelOnly="1" outline="0" axis="axisRow" fieldPosition="0"/>
    </format>
    <format dxfId="24949">
      <pivotArea dataOnly="0" labelOnly="1" outline="0" axis="axisValues" fieldPosition="0"/>
    </format>
    <format dxfId="24948">
      <pivotArea type="all" dataOnly="0" outline="0" fieldPosition="0"/>
    </format>
    <format dxfId="24947">
      <pivotArea field="1" type="button" dataOnly="0" labelOnly="1" outline="0" axis="axisRow" fieldPosition="0"/>
    </format>
    <format dxfId="2494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2FABD6-75B8-49F4-AF19-288743B1A6B9}" name="PivotTable27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L13:C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0" hier="-1"/>
    <pageField fld="3" item="20" hier="-1"/>
  </pageFields>
  <dataFields count="1">
    <dataField name="Body " fld="2" baseField="1" baseItem="24"/>
  </dataFields>
  <formats count="16">
    <format dxfId="24977">
      <pivotArea field="1" type="button" dataOnly="0" labelOnly="1" outline="0" axis="axisRow" fieldPosition="0"/>
    </format>
    <format dxfId="24976">
      <pivotArea field="4" type="button" dataOnly="0" labelOnly="1" outline="0" axis="axisPage" fieldPosition="0"/>
    </format>
    <format dxfId="24975">
      <pivotArea field="3" type="button" dataOnly="0" labelOnly="1" outline="0" axis="axisPage" fieldPosition="2"/>
    </format>
    <format dxfId="24974">
      <pivotArea outline="0" collapsedLevelsAreSubtotals="1" fieldPosition="0"/>
    </format>
    <format dxfId="24973">
      <pivotArea dataOnly="0" labelOnly="1" outline="0" axis="axisValues" fieldPosition="0"/>
    </format>
    <format dxfId="24972">
      <pivotArea field="4" type="button" dataOnly="0" labelOnly="1" outline="0" axis="axisPage" fieldPosition="0"/>
    </format>
    <format dxfId="2497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970">
      <pivotArea field="3" type="button" dataOnly="0" labelOnly="1" outline="0" axis="axisPage" fieldPosition="2"/>
    </format>
    <format dxfId="2496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968">
      <pivotArea field="5" type="button" dataOnly="0" labelOnly="1" outline="0" axis="axisPage" fieldPosition="1"/>
    </format>
    <format dxfId="24967">
      <pivotArea type="all" dataOnly="0" outline="0" fieldPosition="0"/>
    </format>
    <format dxfId="24966">
      <pivotArea field="1" type="button" dataOnly="0" labelOnly="1" outline="0" axis="axisRow" fieldPosition="0"/>
    </format>
    <format dxfId="24965">
      <pivotArea dataOnly="0" labelOnly="1" outline="0" axis="axisValues" fieldPosition="0"/>
    </format>
    <format dxfId="24964">
      <pivotArea type="all" dataOnly="0" outline="0" fieldPosition="0"/>
    </format>
    <format dxfId="24963">
      <pivotArea field="1" type="button" dataOnly="0" labelOnly="1" outline="0" axis="axisRow" fieldPosition="0"/>
    </format>
    <format dxfId="2496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DF8BC9-1B72-40E0-A11E-B7FDC613AF7B}" name="PivotTable26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B13:D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0" hier="-1"/>
    <pageField fld="3" item="24" hier="-1"/>
  </pageFields>
  <dataFields count="1">
    <dataField name="Body " fld="2" baseField="1" baseItem="24"/>
  </dataFields>
  <formats count="16">
    <format dxfId="24993">
      <pivotArea field="1" type="button" dataOnly="0" labelOnly="1" outline="0" axis="axisRow" fieldPosition="0"/>
    </format>
    <format dxfId="24992">
      <pivotArea field="4" type="button" dataOnly="0" labelOnly="1" outline="0" axis="axisPage" fieldPosition="0"/>
    </format>
    <format dxfId="24991">
      <pivotArea field="3" type="button" dataOnly="0" labelOnly="1" outline="0" axis="axisPage" fieldPosition="2"/>
    </format>
    <format dxfId="24990">
      <pivotArea outline="0" collapsedLevelsAreSubtotals="1" fieldPosition="0"/>
    </format>
    <format dxfId="24989">
      <pivotArea dataOnly="0" labelOnly="1" outline="0" axis="axisValues" fieldPosition="0"/>
    </format>
    <format dxfId="24988">
      <pivotArea field="4" type="button" dataOnly="0" labelOnly="1" outline="0" axis="axisPage" fieldPosition="0"/>
    </format>
    <format dxfId="2498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986">
      <pivotArea field="3" type="button" dataOnly="0" labelOnly="1" outline="0" axis="axisPage" fieldPosition="2"/>
    </format>
    <format dxfId="2498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984">
      <pivotArea field="5" type="button" dataOnly="0" labelOnly="1" outline="0" axis="axisPage" fieldPosition="1"/>
    </format>
    <format dxfId="24983">
      <pivotArea type="all" dataOnly="0" outline="0" fieldPosition="0"/>
    </format>
    <format dxfId="24982">
      <pivotArea field="1" type="button" dataOnly="0" labelOnly="1" outline="0" axis="axisRow" fieldPosition="0"/>
    </format>
    <format dxfId="24981">
      <pivotArea dataOnly="0" labelOnly="1" outline="0" axis="axisValues" fieldPosition="0"/>
    </format>
    <format dxfId="24980">
      <pivotArea type="all" dataOnly="0" outline="0" fieldPosition="0"/>
    </format>
    <format dxfId="24979">
      <pivotArea field="1" type="button" dataOnly="0" labelOnly="1" outline="0" axis="axisRow" fieldPosition="0"/>
    </format>
    <format dxfId="2497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F97F8C-92F8-46FD-8630-46B9A7C70B49}" name="PivotTable26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Z13:E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0" hier="-1"/>
    <pageField fld="3" item="31" hier="-1"/>
  </pageFields>
  <dataFields count="1">
    <dataField name="Body " fld="2" baseField="1" baseItem="24"/>
  </dataFields>
  <formats count="16">
    <format dxfId="25009">
      <pivotArea field="1" type="button" dataOnly="0" labelOnly="1" outline="0" axis="axisRow" fieldPosition="0"/>
    </format>
    <format dxfId="25008">
      <pivotArea field="4" type="button" dataOnly="0" labelOnly="1" outline="0" axis="axisPage" fieldPosition="0"/>
    </format>
    <format dxfId="25007">
      <pivotArea field="3" type="button" dataOnly="0" labelOnly="1" outline="0" axis="axisPage" fieldPosition="2"/>
    </format>
    <format dxfId="25006">
      <pivotArea outline="0" collapsedLevelsAreSubtotals="1" fieldPosition="0"/>
    </format>
    <format dxfId="25005">
      <pivotArea dataOnly="0" labelOnly="1" outline="0" axis="axisValues" fieldPosition="0"/>
    </format>
    <format dxfId="25004">
      <pivotArea field="4" type="button" dataOnly="0" labelOnly="1" outline="0" axis="axisPage" fieldPosition="0"/>
    </format>
    <format dxfId="2500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002">
      <pivotArea field="3" type="button" dataOnly="0" labelOnly="1" outline="0" axis="axisPage" fieldPosition="2"/>
    </format>
    <format dxfId="2500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000">
      <pivotArea field="5" type="button" dataOnly="0" labelOnly="1" outline="0" axis="axisPage" fieldPosition="1"/>
    </format>
    <format dxfId="24999">
      <pivotArea type="all" dataOnly="0" outline="0" fieldPosition="0"/>
    </format>
    <format dxfId="24998">
      <pivotArea field="1" type="button" dataOnly="0" labelOnly="1" outline="0" axis="axisRow" fieldPosition="0"/>
    </format>
    <format dxfId="24997">
      <pivotArea dataOnly="0" labelOnly="1" outline="0" axis="axisValues" fieldPosition="0"/>
    </format>
    <format dxfId="24996">
      <pivotArea type="all" dataOnly="0" outline="0" fieldPosition="0"/>
    </format>
    <format dxfId="24995">
      <pivotArea field="1" type="button" dataOnly="0" labelOnly="1" outline="0" axis="axisRow" fieldPosition="0"/>
    </format>
    <format dxfId="2499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E48A9D-6B88-45E0-94FF-4B98FDFE96AF}" name="PivotTable25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H13:C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0" hier="-1"/>
    <pageField fld="3" item="19" hier="-1"/>
  </pageFields>
  <dataFields count="1">
    <dataField name="Body " fld="2" baseField="1" baseItem="24"/>
  </dataFields>
  <formats count="16">
    <format dxfId="25025">
      <pivotArea field="1" type="button" dataOnly="0" labelOnly="1" outline="0" axis="axisRow" fieldPosition="0"/>
    </format>
    <format dxfId="25024">
      <pivotArea field="4" type="button" dataOnly="0" labelOnly="1" outline="0" axis="axisPage" fieldPosition="0"/>
    </format>
    <format dxfId="25023">
      <pivotArea field="3" type="button" dataOnly="0" labelOnly="1" outline="0" axis="axisPage" fieldPosition="2"/>
    </format>
    <format dxfId="25022">
      <pivotArea outline="0" collapsedLevelsAreSubtotals="1" fieldPosition="0"/>
    </format>
    <format dxfId="25021">
      <pivotArea dataOnly="0" labelOnly="1" outline="0" axis="axisValues" fieldPosition="0"/>
    </format>
    <format dxfId="25020">
      <pivotArea field="4" type="button" dataOnly="0" labelOnly="1" outline="0" axis="axisPage" fieldPosition="0"/>
    </format>
    <format dxfId="2501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018">
      <pivotArea field="3" type="button" dataOnly="0" labelOnly="1" outline="0" axis="axisPage" fieldPosition="2"/>
    </format>
    <format dxfId="2501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016">
      <pivotArea field="5" type="button" dataOnly="0" labelOnly="1" outline="0" axis="axisPage" fieldPosition="1"/>
    </format>
    <format dxfId="25015">
      <pivotArea type="all" dataOnly="0" outline="0" fieldPosition="0"/>
    </format>
    <format dxfId="25014">
      <pivotArea field="1" type="button" dataOnly="0" labelOnly="1" outline="0" axis="axisRow" fieldPosition="0"/>
    </format>
    <format dxfId="25013">
      <pivotArea dataOnly="0" labelOnly="1" outline="0" axis="axisValues" fieldPosition="0"/>
    </format>
    <format dxfId="25012">
      <pivotArea type="all" dataOnly="0" outline="0" fieldPosition="0"/>
    </format>
    <format dxfId="25011">
      <pivotArea field="1" type="button" dataOnly="0" labelOnly="1" outline="0" axis="axisRow" fieldPosition="0"/>
    </format>
    <format dxfId="2501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BA064B-217A-43C6-8929-CF099C4E1086}" name="PivotTable25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J13:B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0" hier="-1"/>
    <pageField fld="3" item="13" hier="-1"/>
  </pageFields>
  <dataFields count="1">
    <dataField name="Body " fld="2" baseField="1" baseItem="24"/>
  </dataFields>
  <formats count="16">
    <format dxfId="25041">
      <pivotArea field="1" type="button" dataOnly="0" labelOnly="1" outline="0" axis="axisRow" fieldPosition="0"/>
    </format>
    <format dxfId="25040">
      <pivotArea field="4" type="button" dataOnly="0" labelOnly="1" outline="0" axis="axisPage" fieldPosition="0"/>
    </format>
    <format dxfId="25039">
      <pivotArea field="3" type="button" dataOnly="0" labelOnly="1" outline="0" axis="axisPage" fieldPosition="2"/>
    </format>
    <format dxfId="25038">
      <pivotArea outline="0" collapsedLevelsAreSubtotals="1" fieldPosition="0"/>
    </format>
    <format dxfId="25037">
      <pivotArea dataOnly="0" labelOnly="1" outline="0" axis="axisValues" fieldPosition="0"/>
    </format>
    <format dxfId="25036">
      <pivotArea field="4" type="button" dataOnly="0" labelOnly="1" outline="0" axis="axisPage" fieldPosition="0"/>
    </format>
    <format dxfId="2503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034">
      <pivotArea field="3" type="button" dataOnly="0" labelOnly="1" outline="0" axis="axisPage" fieldPosition="2"/>
    </format>
    <format dxfId="2503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032">
      <pivotArea field="5" type="button" dataOnly="0" labelOnly="1" outline="0" axis="axisPage" fieldPosition="1"/>
    </format>
    <format dxfId="25031">
      <pivotArea type="all" dataOnly="0" outline="0" fieldPosition="0"/>
    </format>
    <format dxfId="25030">
      <pivotArea field="1" type="button" dataOnly="0" labelOnly="1" outline="0" axis="axisRow" fieldPosition="0"/>
    </format>
    <format dxfId="25029">
      <pivotArea dataOnly="0" labelOnly="1" outline="0" axis="axisValues" fieldPosition="0"/>
    </format>
    <format dxfId="25028">
      <pivotArea type="all" dataOnly="0" outline="0" fieldPosition="0"/>
    </format>
    <format dxfId="25027">
      <pivotArea field="1" type="button" dataOnly="0" labelOnly="1" outline="0" axis="axisRow" fieldPosition="0"/>
    </format>
    <format dxfId="2502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EF6506-B1AA-422E-AB65-29C48FF8C116}" name="PivotTable27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Z13:C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0" hier="-1"/>
    <pageField fld="3" item="17" hier="-1"/>
  </pageFields>
  <dataFields count="1">
    <dataField name="Body " fld="2" baseField="1" baseItem="24"/>
  </dataFields>
  <formats count="16">
    <format dxfId="25057">
      <pivotArea field="1" type="button" dataOnly="0" labelOnly="1" outline="0" axis="axisRow" fieldPosition="0"/>
    </format>
    <format dxfId="25056">
      <pivotArea field="4" type="button" dataOnly="0" labelOnly="1" outline="0" axis="axisPage" fieldPosition="0"/>
    </format>
    <format dxfId="25055">
      <pivotArea field="3" type="button" dataOnly="0" labelOnly="1" outline="0" axis="axisPage" fieldPosition="2"/>
    </format>
    <format dxfId="25054">
      <pivotArea outline="0" collapsedLevelsAreSubtotals="1" fieldPosition="0"/>
    </format>
    <format dxfId="25053">
      <pivotArea dataOnly="0" labelOnly="1" outline="0" axis="axisValues" fieldPosition="0"/>
    </format>
    <format dxfId="25052">
      <pivotArea field="4" type="button" dataOnly="0" labelOnly="1" outline="0" axis="axisPage" fieldPosition="0"/>
    </format>
    <format dxfId="2505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050">
      <pivotArea field="3" type="button" dataOnly="0" labelOnly="1" outline="0" axis="axisPage" fieldPosition="2"/>
    </format>
    <format dxfId="2504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048">
      <pivotArea field="5" type="button" dataOnly="0" labelOnly="1" outline="0" axis="axisPage" fieldPosition="1"/>
    </format>
    <format dxfId="25047">
      <pivotArea type="all" dataOnly="0" outline="0" fieldPosition="0"/>
    </format>
    <format dxfId="25046">
      <pivotArea field="1" type="button" dataOnly="0" labelOnly="1" outline="0" axis="axisRow" fieldPosition="0"/>
    </format>
    <format dxfId="25045">
      <pivotArea dataOnly="0" labelOnly="1" outline="0" axis="axisValues" fieldPosition="0"/>
    </format>
    <format dxfId="25044">
      <pivotArea type="all" dataOnly="0" outline="0" fieldPosition="0"/>
    </format>
    <format dxfId="25043">
      <pivotArea field="1" type="button" dataOnly="0" labelOnly="1" outline="0" axis="axisRow" fieldPosition="0"/>
    </format>
    <format dxfId="2504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30F977-1436-4AD6-BF4A-0DDE63F0B1C4}" name="PivotTable26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7:D31" firstHeaderRow="0" firstDataRow="1" firstDataCol="1" rowPageCount="2" colPageCount="1"/>
  <pivotFields count="8">
    <pivotField dataField="1"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axis="axisPage" showAll="0">
      <items count="41">
        <item h="1" x="9"/>
        <item m="1" x="11"/>
        <item m="1" x="25"/>
        <item m="1" x="18"/>
        <item m="1" x="16"/>
        <item m="1" x="29"/>
        <item m="1" x="33"/>
        <item m="1" x="19"/>
        <item m="1" x="21"/>
        <item m="1" x="35"/>
        <item m="1" x="36"/>
        <item m="1" x="30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x="8"/>
        <item h="1" m="1" x="32"/>
        <item x="4"/>
        <item h="1"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 defaultSubtotal="0"/>
    <pivotField showAll="0" defaultSubtotal="0"/>
  </pivotFields>
  <rowFields count="1">
    <field x="1"/>
  </rowFields>
  <rowItems count="24">
    <i>
      <x v="62"/>
    </i>
    <i>
      <x v="61"/>
    </i>
    <i>
      <x v="8"/>
    </i>
    <i>
      <x v="43"/>
    </i>
    <i>
      <x v="13"/>
    </i>
    <i>
      <x v="35"/>
    </i>
    <i>
      <x v="16"/>
    </i>
    <i>
      <x v="20"/>
    </i>
    <i>
      <x v="2"/>
    </i>
    <i>
      <x v="80"/>
    </i>
    <i>
      <x v="32"/>
    </i>
    <i>
      <x v="21"/>
    </i>
    <i>
      <x v="52"/>
    </i>
    <i>
      <x v="71"/>
    </i>
    <i>
      <x v="3"/>
    </i>
    <i>
      <x v="53"/>
    </i>
    <i>
      <x v="14"/>
    </i>
    <i>
      <x v="69"/>
    </i>
    <i>
      <x v="63"/>
    </i>
    <i>
      <x v="70"/>
    </i>
    <i>
      <x v="6"/>
    </i>
    <i>
      <x v="81"/>
    </i>
    <i>
      <x v="19"/>
    </i>
    <i>
      <x v="12"/>
    </i>
  </rowItems>
  <colFields count="1">
    <field x="-2"/>
  </colFields>
  <colItems count="2">
    <i>
      <x/>
    </i>
    <i i="1">
      <x v="1"/>
    </i>
  </colItems>
  <pageFields count="2">
    <pageField fld="4" item="39" hier="-1"/>
    <pageField fld="5" item="0" hier="-1"/>
  </pageFields>
  <dataFields count="2">
    <dataField name="Počet turnajů" fld="0" subtotal="count" baseField="0" baseItem="0"/>
    <dataField name="Body " fld="2" baseField="0" baseItem="0"/>
  </dataFields>
  <formats count="24">
    <format dxfId="25081">
      <pivotArea field="1" type="button" dataOnly="0" labelOnly="1" outline="0" axis="axisRow" fieldPosition="0"/>
    </format>
    <format dxfId="2508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079">
      <pivotArea outline="0" collapsedLevelsAreSubtotals="1" fieldPosition="0"/>
    </format>
    <format dxfId="25078">
      <pivotArea field="1" type="button" dataOnly="0" labelOnly="1" outline="0" axis="axisRow" fieldPosition="0"/>
    </format>
    <format dxfId="2507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076">
      <pivotArea field="1" type="button" dataOnly="0" labelOnly="1" outline="0" axis="axisRow" fieldPosition="0"/>
    </format>
    <format dxfId="2507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074">
      <pivotArea field="4" type="button" dataOnly="0" labelOnly="1" outline="0" axis="axisPage" fieldPosition="0"/>
    </format>
    <format dxfId="25073">
      <pivotArea dataOnly="0" labelOnly="1" outline="0" fieldPosition="0">
        <references count="1">
          <reference field="4" count="1">
            <x v="5"/>
          </reference>
        </references>
      </pivotArea>
    </format>
    <format dxfId="25072">
      <pivotArea field="4" type="button" dataOnly="0" labelOnly="1" outline="0" axis="axisPage" fieldPosition="0"/>
    </format>
    <format dxfId="25071">
      <pivotArea field="4" type="button" dataOnly="0" labelOnly="1" outline="0" axis="axisPage" fieldPosition="0"/>
    </format>
    <format dxfId="25070">
      <pivotArea dataOnly="0" labelOnly="1" outline="0" fieldPosition="0">
        <references count="1">
          <reference field="4" count="1">
            <x v="1"/>
          </reference>
        </references>
      </pivotArea>
    </format>
    <format dxfId="25069">
      <pivotArea dataOnly="0" labelOnly="1" outline="0" fieldPosition="0">
        <references count="1">
          <reference field="4" count="1">
            <x v="1"/>
          </reference>
        </references>
      </pivotArea>
    </format>
    <format dxfId="25068">
      <pivotArea field="5" type="button" dataOnly="0" labelOnly="1" outline="0" axis="axisPage" fieldPosition="1"/>
    </format>
    <format dxfId="25067">
      <pivotArea type="all" dataOnly="0" outline="0" fieldPosition="0"/>
    </format>
    <format dxfId="25066">
      <pivotArea outline="0" collapsedLevelsAreSubtotals="1" fieldPosition="0"/>
    </format>
    <format dxfId="25065">
      <pivotArea field="1" type="button" dataOnly="0" labelOnly="1" outline="0" axis="axisRow" fieldPosition="0"/>
    </format>
    <format dxfId="25064">
      <pivotArea dataOnly="0" labelOnly="1" fieldPosition="0">
        <references count="1">
          <reference field="1" count="8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506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062">
      <pivotArea type="all" dataOnly="0" outline="0" fieldPosition="0"/>
    </format>
    <format dxfId="25061">
      <pivotArea outline="0" collapsedLevelsAreSubtotals="1" fieldPosition="0"/>
    </format>
    <format dxfId="25060">
      <pivotArea field="1" type="button" dataOnly="0" labelOnly="1" outline="0" axis="axisRow" fieldPosition="0"/>
    </format>
    <format dxfId="25059">
      <pivotArea dataOnly="0" labelOnly="1" fieldPosition="0">
        <references count="1">
          <reference field="1" count="8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505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DAC817-2E3B-484D-BB09-A4269E03E5CC}" name="PivotTable27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N13:D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39" hier="-1"/>
    <pageField fld="5" item="0" hier="-1"/>
    <pageField fld="3" item="27" hier="-1"/>
  </pageFields>
  <dataFields count="1">
    <dataField name="Body " fld="2" baseField="1" baseItem="24"/>
  </dataFields>
  <formats count="16">
    <format dxfId="25097">
      <pivotArea field="1" type="button" dataOnly="0" labelOnly="1" outline="0" axis="axisRow" fieldPosition="0"/>
    </format>
    <format dxfId="25096">
      <pivotArea field="4" type="button" dataOnly="0" labelOnly="1" outline="0" axis="axisPage" fieldPosition="0"/>
    </format>
    <format dxfId="25095">
      <pivotArea field="3" type="button" dataOnly="0" labelOnly="1" outline="0" axis="axisPage" fieldPosition="2"/>
    </format>
    <format dxfId="25094">
      <pivotArea outline="0" collapsedLevelsAreSubtotals="1" fieldPosition="0"/>
    </format>
    <format dxfId="25093">
      <pivotArea dataOnly="0" labelOnly="1" outline="0" axis="axisValues" fieldPosition="0"/>
    </format>
    <format dxfId="25092">
      <pivotArea field="4" type="button" dataOnly="0" labelOnly="1" outline="0" axis="axisPage" fieldPosition="0"/>
    </format>
    <format dxfId="2509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5090">
      <pivotArea field="3" type="button" dataOnly="0" labelOnly="1" outline="0" axis="axisPage" fieldPosition="2"/>
    </format>
    <format dxfId="2508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5088">
      <pivotArea field="5" type="button" dataOnly="0" labelOnly="1" outline="0" axis="axisPage" fieldPosition="1"/>
    </format>
    <format dxfId="25087">
      <pivotArea type="all" dataOnly="0" outline="0" fieldPosition="0"/>
    </format>
    <format dxfId="25086">
      <pivotArea field="1" type="button" dataOnly="0" labelOnly="1" outline="0" axis="axisRow" fieldPosition="0"/>
    </format>
    <format dxfId="25085">
      <pivotArea dataOnly="0" labelOnly="1" outline="0" axis="axisValues" fieldPosition="0"/>
    </format>
    <format dxfId="25084">
      <pivotArea type="all" dataOnly="0" outline="0" fieldPosition="0"/>
    </format>
    <format dxfId="25083">
      <pivotArea field="1" type="button" dataOnly="0" labelOnly="1" outline="0" axis="axisRow" fieldPosition="0"/>
    </format>
    <format dxfId="2508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107CFF-78B4-45CB-8462-FEE1C85F3CC3}" name="PivotTable28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V13:D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hier="-1"/>
    <pageField fld="3" item="30" hier="-1"/>
  </pageFields>
  <dataFields count="1">
    <dataField name="Body " fld="2" baseField="1" baseItem="24"/>
  </dataFields>
  <formats count="13">
    <format dxfId="24193">
      <pivotArea field="1" type="button" dataOnly="0" labelOnly="1" outline="0" axis="axisRow" fieldPosition="0"/>
    </format>
    <format dxfId="24192">
      <pivotArea field="4" type="button" dataOnly="0" labelOnly="1" outline="0" axis="axisPage" fieldPosition="0"/>
    </format>
    <format dxfId="24191">
      <pivotArea field="3" type="button" dataOnly="0" labelOnly="1" outline="0" axis="axisPage" fieldPosition="2"/>
    </format>
    <format dxfId="24190">
      <pivotArea outline="0" collapsedLevelsAreSubtotals="1" fieldPosition="0"/>
    </format>
    <format dxfId="24189">
      <pivotArea dataOnly="0" labelOnly="1" outline="0" axis="axisValues" fieldPosition="0"/>
    </format>
    <format dxfId="24188">
      <pivotArea field="4" type="button" dataOnly="0" labelOnly="1" outline="0" axis="axisPage" fieldPosition="0"/>
    </format>
    <format dxfId="2418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186">
      <pivotArea field="3" type="button" dataOnly="0" labelOnly="1" outline="0" axis="axisPage" fieldPosition="2"/>
    </format>
    <format dxfId="2418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184">
      <pivotArea field="5" type="button" dataOnly="0" labelOnly="1" outline="0" axis="axisPage" fieldPosition="1"/>
    </format>
    <format dxfId="24183">
      <pivotArea type="all" dataOnly="0" outline="0" fieldPosition="0"/>
    </format>
    <format dxfId="24182">
      <pivotArea field="1" type="button" dataOnly="0" labelOnly="1" outline="0" axis="axisRow" fieldPosition="0"/>
    </format>
    <format dxfId="2418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119263-F204-4123-B011-4029DE80E8BD}" name="PivotTable28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Z13:E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hier="-1"/>
    <pageField fld="3" item="31" hier="-1"/>
  </pageFields>
  <dataFields count="1">
    <dataField name="Body " fld="2" baseField="1" baseItem="24"/>
  </dataFields>
  <formats count="13">
    <format dxfId="24206">
      <pivotArea field="1" type="button" dataOnly="0" labelOnly="1" outline="0" axis="axisRow" fieldPosition="0"/>
    </format>
    <format dxfId="24205">
      <pivotArea field="4" type="button" dataOnly="0" labelOnly="1" outline="0" axis="axisPage" fieldPosition="0"/>
    </format>
    <format dxfId="24204">
      <pivotArea field="3" type="button" dataOnly="0" labelOnly="1" outline="0" axis="axisPage" fieldPosition="2"/>
    </format>
    <format dxfId="24203">
      <pivotArea outline="0" collapsedLevelsAreSubtotals="1" fieldPosition="0"/>
    </format>
    <format dxfId="24202">
      <pivotArea dataOnly="0" labelOnly="1" outline="0" axis="axisValues" fieldPosition="0"/>
    </format>
    <format dxfId="24201">
      <pivotArea field="4" type="button" dataOnly="0" labelOnly="1" outline="0" axis="axisPage" fieldPosition="0"/>
    </format>
    <format dxfId="2420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199">
      <pivotArea field="3" type="button" dataOnly="0" labelOnly="1" outline="0" axis="axisPage" fieldPosition="2"/>
    </format>
    <format dxfId="2419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197">
      <pivotArea field="5" type="button" dataOnly="0" labelOnly="1" outline="0" axis="axisPage" fieldPosition="1"/>
    </format>
    <format dxfId="24196">
      <pivotArea type="all" dataOnly="0" outline="0" fieldPosition="0"/>
    </format>
    <format dxfId="24195">
      <pivotArea field="1" type="button" dataOnly="0" labelOnly="1" outline="0" axis="axisRow" fieldPosition="0"/>
    </format>
    <format dxfId="2419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1271C0-C4AD-4824-B54B-B2807F5BD93E}" name="PivotTable28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B13:B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hier="-1"/>
    <pageField fld="3" item="11" hier="-1"/>
  </pageFields>
  <dataFields count="1">
    <dataField name="Body " fld="2" baseField="1" baseItem="24"/>
  </dataFields>
  <formats count="13">
    <format dxfId="24219">
      <pivotArea field="1" type="button" dataOnly="0" labelOnly="1" outline="0" axis="axisRow" fieldPosition="0"/>
    </format>
    <format dxfId="24218">
      <pivotArea field="4" type="button" dataOnly="0" labelOnly="1" outline="0" axis="axisPage" fieldPosition="0"/>
    </format>
    <format dxfId="24217">
      <pivotArea field="3" type="button" dataOnly="0" labelOnly="1" outline="0" axis="axisPage" fieldPosition="2"/>
    </format>
    <format dxfId="24216">
      <pivotArea outline="0" collapsedLevelsAreSubtotals="1" fieldPosition="0"/>
    </format>
    <format dxfId="24215">
      <pivotArea dataOnly="0" labelOnly="1" outline="0" axis="axisValues" fieldPosition="0"/>
    </format>
    <format dxfId="24214">
      <pivotArea field="4" type="button" dataOnly="0" labelOnly="1" outline="0" axis="axisPage" fieldPosition="0"/>
    </format>
    <format dxfId="2421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212">
      <pivotArea field="3" type="button" dataOnly="0" labelOnly="1" outline="0" axis="axisPage" fieldPosition="2"/>
    </format>
    <format dxfId="2421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210">
      <pivotArea field="5" type="button" dataOnly="0" labelOnly="1" outline="0" axis="axisPage" fieldPosition="1"/>
    </format>
    <format dxfId="24209">
      <pivotArea type="all" dataOnly="0" outline="0" fieldPosition="0"/>
    </format>
    <format dxfId="24208">
      <pivotArea field="1" type="button" dataOnly="0" labelOnly="1" outline="0" axis="axisRow" fieldPosition="0"/>
    </format>
    <format dxfId="2420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9BD591-F72B-48C6-8D24-2E1B9A7510DA}" name="PivotTable28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P13:C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hier="-1"/>
    <pageField fld="3" item="21" hier="-1"/>
  </pageFields>
  <dataFields count="1">
    <dataField name="Body " fld="2" baseField="1" baseItem="24"/>
  </dataFields>
  <formats count="13">
    <format dxfId="24232">
      <pivotArea field="1" type="button" dataOnly="0" labelOnly="1" outline="0" axis="axisRow" fieldPosition="0"/>
    </format>
    <format dxfId="24231">
      <pivotArea field="4" type="button" dataOnly="0" labelOnly="1" outline="0" axis="axisPage" fieldPosition="0"/>
    </format>
    <format dxfId="24230">
      <pivotArea field="3" type="button" dataOnly="0" labelOnly="1" outline="0" axis="axisPage" fieldPosition="2"/>
    </format>
    <format dxfId="24229">
      <pivotArea outline="0" collapsedLevelsAreSubtotals="1" fieldPosition="0"/>
    </format>
    <format dxfId="24228">
      <pivotArea dataOnly="0" labelOnly="1" outline="0" axis="axisValues" fieldPosition="0"/>
    </format>
    <format dxfId="24227">
      <pivotArea field="4" type="button" dataOnly="0" labelOnly="1" outline="0" axis="axisPage" fieldPosition="0"/>
    </format>
    <format dxfId="2422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225">
      <pivotArea field="3" type="button" dataOnly="0" labelOnly="1" outline="0" axis="axisPage" fieldPosition="2"/>
    </format>
    <format dxfId="2422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223">
      <pivotArea field="5" type="button" dataOnly="0" labelOnly="1" outline="0" axis="axisPage" fieldPosition="1"/>
    </format>
    <format dxfId="24222">
      <pivotArea type="all" dataOnly="0" outline="0" fieldPosition="0"/>
    </format>
    <format dxfId="24221">
      <pivotArea field="1" type="button" dataOnly="0" labelOnly="1" outline="0" axis="axisRow" fieldPosition="0"/>
    </format>
    <format dxfId="2422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F5CEFA-23ED-4EC3-9EC7-3820D36638DC}" name="PivotTable30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L13:A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hier="-1"/>
    <pageField fld="3" item="7" hier="-1"/>
  </pageFields>
  <dataFields count="1">
    <dataField name="Body " fld="2" baseField="1" baseItem="24"/>
  </dataFields>
  <formats count="13">
    <format dxfId="24245">
      <pivotArea field="1" type="button" dataOnly="0" labelOnly="1" outline="0" axis="axisRow" fieldPosition="0"/>
    </format>
    <format dxfId="24244">
      <pivotArea field="4" type="button" dataOnly="0" labelOnly="1" outline="0" axis="axisPage" fieldPosition="0"/>
    </format>
    <format dxfId="24243">
      <pivotArea field="3" type="button" dataOnly="0" labelOnly="1" outline="0" axis="axisPage" fieldPosition="2"/>
    </format>
    <format dxfId="24242">
      <pivotArea outline="0" collapsedLevelsAreSubtotals="1" fieldPosition="0"/>
    </format>
    <format dxfId="24241">
      <pivotArea dataOnly="0" labelOnly="1" outline="0" axis="axisValues" fieldPosition="0"/>
    </format>
    <format dxfId="24240">
      <pivotArea field="4" type="button" dataOnly="0" labelOnly="1" outline="0" axis="axisPage" fieldPosition="0"/>
    </format>
    <format dxfId="2423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238">
      <pivotArea field="3" type="button" dataOnly="0" labelOnly="1" outline="0" axis="axisPage" fieldPosition="2"/>
    </format>
    <format dxfId="2423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236">
      <pivotArea field="5" type="button" dataOnly="0" labelOnly="1" outline="0" axis="axisPage" fieldPosition="1"/>
    </format>
    <format dxfId="24235">
      <pivotArea type="all" dataOnly="0" outline="0" fieldPosition="0"/>
    </format>
    <format dxfId="24234">
      <pivotArea field="1" type="button" dataOnly="0" labelOnly="1" outline="0" axis="axisRow" fieldPosition="0"/>
    </format>
    <format dxfId="2423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08EEC4-76EF-4AF6-93EF-C91D501D3848}" name="PivotTable29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B13:D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hier="-1"/>
    <pageField fld="3" item="24" hier="-1"/>
  </pageFields>
  <dataFields count="1">
    <dataField name="Body " fld="2" baseField="1" baseItem="24"/>
  </dataFields>
  <formats count="13">
    <format dxfId="24258">
      <pivotArea field="1" type="button" dataOnly="0" labelOnly="1" outline="0" axis="axisRow" fieldPosition="0"/>
    </format>
    <format dxfId="24257">
      <pivotArea field="4" type="button" dataOnly="0" labelOnly="1" outline="0" axis="axisPage" fieldPosition="0"/>
    </format>
    <format dxfId="24256">
      <pivotArea field="3" type="button" dataOnly="0" labelOnly="1" outline="0" axis="axisPage" fieldPosition="2"/>
    </format>
    <format dxfId="24255">
      <pivotArea outline="0" collapsedLevelsAreSubtotals="1" fieldPosition="0"/>
    </format>
    <format dxfId="24254">
      <pivotArea dataOnly="0" labelOnly="1" outline="0" axis="axisValues" fieldPosition="0"/>
    </format>
    <format dxfId="24253">
      <pivotArea field="4" type="button" dataOnly="0" labelOnly="1" outline="0" axis="axisPage" fieldPosition="0"/>
    </format>
    <format dxfId="2425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251">
      <pivotArea field="3" type="button" dataOnly="0" labelOnly="1" outline="0" axis="axisPage" fieldPosition="2"/>
    </format>
    <format dxfId="2425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249">
      <pivotArea field="5" type="button" dataOnly="0" labelOnly="1" outline="0" axis="axisPage" fieldPosition="1"/>
    </format>
    <format dxfId="24248">
      <pivotArea type="all" dataOnly="0" outline="0" fieldPosition="0"/>
    </format>
    <format dxfId="24247">
      <pivotArea field="1" type="button" dataOnly="0" labelOnly="1" outline="0" axis="axisRow" fieldPosition="0"/>
    </format>
    <format dxfId="2424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E3F4B8-ABD5-4302-BF5D-D3119497CC62}" name="PivotTable30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R13:D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hier="-1"/>
    <pageField fld="3" item="28" hier="-1"/>
  </pageFields>
  <dataFields count="1">
    <dataField name="Body " fld="2" baseField="1" baseItem="24"/>
  </dataFields>
  <formats count="13">
    <format dxfId="24271">
      <pivotArea field="1" type="button" dataOnly="0" labelOnly="1" outline="0" axis="axisRow" fieldPosition="0"/>
    </format>
    <format dxfId="24270">
      <pivotArea field="4" type="button" dataOnly="0" labelOnly="1" outline="0" axis="axisPage" fieldPosition="0"/>
    </format>
    <format dxfId="24269">
      <pivotArea field="3" type="button" dataOnly="0" labelOnly="1" outline="0" axis="axisPage" fieldPosition="2"/>
    </format>
    <format dxfId="24268">
      <pivotArea outline="0" collapsedLevelsAreSubtotals="1" fieldPosition="0"/>
    </format>
    <format dxfId="24267">
      <pivotArea dataOnly="0" labelOnly="1" outline="0" axis="axisValues" fieldPosition="0"/>
    </format>
    <format dxfId="24266">
      <pivotArea field="4" type="button" dataOnly="0" labelOnly="1" outline="0" axis="axisPage" fieldPosition="0"/>
    </format>
    <format dxfId="2426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264">
      <pivotArea field="3" type="button" dataOnly="0" labelOnly="1" outline="0" axis="axisPage" fieldPosition="2"/>
    </format>
    <format dxfId="2426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262">
      <pivotArea field="5" type="button" dataOnly="0" labelOnly="1" outline="0" axis="axisPage" fieldPosition="1"/>
    </format>
    <format dxfId="24261">
      <pivotArea type="all" dataOnly="0" outline="0" fieldPosition="0"/>
    </format>
    <format dxfId="24260">
      <pivotArea field="1" type="button" dataOnly="0" labelOnly="1" outline="0" axis="axisRow" fieldPosition="0"/>
    </format>
    <format dxfId="2425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65C4A3-FE3A-4F47-9780-7EABEEF35E43}" name="PivotTable29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T13:C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hier="-1"/>
    <pageField fld="3" item="22" hier="-1"/>
  </pageFields>
  <dataFields count="1">
    <dataField name="Body " fld="2" baseField="1" baseItem="24"/>
  </dataFields>
  <formats count="13">
    <format dxfId="24284">
      <pivotArea field="1" type="button" dataOnly="0" labelOnly="1" outline="0" axis="axisRow" fieldPosition="0"/>
    </format>
    <format dxfId="24283">
      <pivotArea field="4" type="button" dataOnly="0" labelOnly="1" outline="0" axis="axisPage" fieldPosition="0"/>
    </format>
    <format dxfId="24282">
      <pivotArea field="3" type="button" dataOnly="0" labelOnly="1" outline="0" axis="axisPage" fieldPosition="2"/>
    </format>
    <format dxfId="24281">
      <pivotArea outline="0" collapsedLevelsAreSubtotals="1" fieldPosition="0"/>
    </format>
    <format dxfId="24280">
      <pivotArea dataOnly="0" labelOnly="1" outline="0" axis="axisValues" fieldPosition="0"/>
    </format>
    <format dxfId="24279">
      <pivotArea field="4" type="button" dataOnly="0" labelOnly="1" outline="0" axis="axisPage" fieldPosition="0"/>
    </format>
    <format dxfId="2427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277">
      <pivotArea field="3" type="button" dataOnly="0" labelOnly="1" outline="0" axis="axisPage" fieldPosition="2"/>
    </format>
    <format dxfId="2427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275">
      <pivotArea field="5" type="button" dataOnly="0" labelOnly="1" outline="0" axis="axisPage" fieldPosition="1"/>
    </format>
    <format dxfId="24274">
      <pivotArea type="all" dataOnly="0" outline="0" fieldPosition="0"/>
    </format>
    <format dxfId="24273">
      <pivotArea field="1" type="button" dataOnly="0" labelOnly="1" outline="0" axis="axisRow" fieldPosition="0"/>
    </format>
    <format dxfId="2427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5486E-A292-4C97-8C73-BD8297F94959}" name="PivotTable30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X13:A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hier="-1"/>
    <pageField fld="3" item="10" hier="-1"/>
  </pageFields>
  <dataFields count="1">
    <dataField name="Body " fld="2" baseField="1" baseItem="24"/>
  </dataFields>
  <formats count="13">
    <format dxfId="24297">
      <pivotArea field="1" type="button" dataOnly="0" labelOnly="1" outline="0" axis="axisRow" fieldPosition="0"/>
    </format>
    <format dxfId="24296">
      <pivotArea field="4" type="button" dataOnly="0" labelOnly="1" outline="0" axis="axisPage" fieldPosition="0"/>
    </format>
    <format dxfId="24295">
      <pivotArea field="3" type="button" dataOnly="0" labelOnly="1" outline="0" axis="axisPage" fieldPosition="2"/>
    </format>
    <format dxfId="24294">
      <pivotArea outline="0" collapsedLevelsAreSubtotals="1" fieldPosition="0"/>
    </format>
    <format dxfId="24293">
      <pivotArea dataOnly="0" labelOnly="1" outline="0" axis="axisValues" fieldPosition="0"/>
    </format>
    <format dxfId="24292">
      <pivotArea field="4" type="button" dataOnly="0" labelOnly="1" outline="0" axis="axisPage" fieldPosition="0"/>
    </format>
    <format dxfId="2429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290">
      <pivotArea field="3" type="button" dataOnly="0" labelOnly="1" outline="0" axis="axisPage" fieldPosition="2"/>
    </format>
    <format dxfId="2428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288">
      <pivotArea field="5" type="button" dataOnly="0" labelOnly="1" outline="0" axis="axisPage" fieldPosition="1"/>
    </format>
    <format dxfId="24287">
      <pivotArea type="all" dataOnly="0" outline="0" fieldPosition="0"/>
    </format>
    <format dxfId="24286">
      <pivotArea field="1" type="button" dataOnly="0" labelOnly="1" outline="0" axis="axisRow" fieldPosition="0"/>
    </format>
    <format dxfId="2428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472E83-8629-4F75-9D89-D88A4428C564}" name="PivotTable28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J13:B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hier="-1"/>
    <pageField fld="3" item="13" hier="-1"/>
  </pageFields>
  <dataFields count="1">
    <dataField name="Body " fld="2" baseField="1" baseItem="24"/>
  </dataFields>
  <formats count="13">
    <format dxfId="24310">
      <pivotArea field="1" type="button" dataOnly="0" labelOnly="1" outline="0" axis="axisRow" fieldPosition="0"/>
    </format>
    <format dxfId="24309">
      <pivotArea field="4" type="button" dataOnly="0" labelOnly="1" outline="0" axis="axisPage" fieldPosition="0"/>
    </format>
    <format dxfId="24308">
      <pivotArea field="3" type="button" dataOnly="0" labelOnly="1" outline="0" axis="axisPage" fieldPosition="2"/>
    </format>
    <format dxfId="24307">
      <pivotArea outline="0" collapsedLevelsAreSubtotals="1" fieldPosition="0"/>
    </format>
    <format dxfId="24306">
      <pivotArea dataOnly="0" labelOnly="1" outline="0" axis="axisValues" fieldPosition="0"/>
    </format>
    <format dxfId="24305">
      <pivotArea field="4" type="button" dataOnly="0" labelOnly="1" outline="0" axis="axisPage" fieldPosition="0"/>
    </format>
    <format dxfId="2430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303">
      <pivotArea field="3" type="button" dataOnly="0" labelOnly="1" outline="0" axis="axisPage" fieldPosition="2"/>
    </format>
    <format dxfId="2430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301">
      <pivotArea field="5" type="button" dataOnly="0" labelOnly="1" outline="0" axis="axisPage" fieldPosition="1"/>
    </format>
    <format dxfId="24300">
      <pivotArea type="all" dataOnly="0" outline="0" fieldPosition="0"/>
    </format>
    <format dxfId="24299">
      <pivotArea field="1" type="button" dataOnly="0" labelOnly="1" outline="0" axis="axisRow" fieldPosition="0"/>
    </format>
    <format dxfId="2429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CC847D-B22B-4930-AD78-1A1D11E1193C}" name="PivotTable28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J13:D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hier="-1"/>
    <pageField fld="3" item="26" hier="-1"/>
  </pageFields>
  <dataFields count="1">
    <dataField name="Body " fld="2" baseField="1" baseItem="24"/>
  </dataFields>
  <formats count="13">
    <format dxfId="24323">
      <pivotArea field="1" type="button" dataOnly="0" labelOnly="1" outline="0" axis="axisRow" fieldPosition="0"/>
    </format>
    <format dxfId="24322">
      <pivotArea field="4" type="button" dataOnly="0" labelOnly="1" outline="0" axis="axisPage" fieldPosition="0"/>
    </format>
    <format dxfId="24321">
      <pivotArea field="3" type="button" dataOnly="0" labelOnly="1" outline="0" axis="axisPage" fieldPosition="2"/>
    </format>
    <format dxfId="24320">
      <pivotArea outline="0" collapsedLevelsAreSubtotals="1" fieldPosition="0"/>
    </format>
    <format dxfId="24319">
      <pivotArea dataOnly="0" labelOnly="1" outline="0" axis="axisValues" fieldPosition="0"/>
    </format>
    <format dxfId="24318">
      <pivotArea field="4" type="button" dataOnly="0" labelOnly="1" outline="0" axis="axisPage" fieldPosition="0"/>
    </format>
    <format dxfId="2431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316">
      <pivotArea field="3" type="button" dataOnly="0" labelOnly="1" outline="0" axis="axisPage" fieldPosition="2"/>
    </format>
    <format dxfId="2431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314">
      <pivotArea field="5" type="button" dataOnly="0" labelOnly="1" outline="0" axis="axisPage" fieldPosition="1"/>
    </format>
    <format dxfId="24313">
      <pivotArea type="all" dataOnly="0" outline="0" fieldPosition="0"/>
    </format>
    <format dxfId="24312">
      <pivotArea field="1" type="button" dataOnly="0" labelOnly="1" outline="0" axis="axisRow" fieldPosition="0"/>
    </format>
    <format dxfId="2431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5F882A-0D82-443E-BBA1-57F5728A8EAF}" name="PivotTable29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N13:D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hier="-1"/>
    <pageField fld="3" item="27" hier="-1"/>
  </pageFields>
  <dataFields count="1">
    <dataField name="Body " fld="2" baseField="1" baseItem="24"/>
  </dataFields>
  <formats count="13">
    <format dxfId="24336">
      <pivotArea field="1" type="button" dataOnly="0" labelOnly="1" outline="0" axis="axisRow" fieldPosition="0"/>
    </format>
    <format dxfId="24335">
      <pivotArea field="4" type="button" dataOnly="0" labelOnly="1" outline="0" axis="axisPage" fieldPosition="0"/>
    </format>
    <format dxfId="24334">
      <pivotArea field="3" type="button" dataOnly="0" labelOnly="1" outline="0" axis="axisPage" fieldPosition="2"/>
    </format>
    <format dxfId="24333">
      <pivotArea outline="0" collapsedLevelsAreSubtotals="1" fieldPosition="0"/>
    </format>
    <format dxfId="24332">
      <pivotArea dataOnly="0" labelOnly="1" outline="0" axis="axisValues" fieldPosition="0"/>
    </format>
    <format dxfId="24331">
      <pivotArea field="4" type="button" dataOnly="0" labelOnly="1" outline="0" axis="axisPage" fieldPosition="0"/>
    </format>
    <format dxfId="2433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329">
      <pivotArea field="3" type="button" dataOnly="0" labelOnly="1" outline="0" axis="axisPage" fieldPosition="2"/>
    </format>
    <format dxfId="2432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327">
      <pivotArea field="5" type="button" dataOnly="0" labelOnly="1" outline="0" axis="axisPage" fieldPosition="1"/>
    </format>
    <format dxfId="24326">
      <pivotArea type="all" dataOnly="0" outline="0" fieldPosition="0"/>
    </format>
    <format dxfId="24325">
      <pivotArea field="1" type="button" dataOnly="0" labelOnly="1" outline="0" axis="axisRow" fieldPosition="0"/>
    </format>
    <format dxfId="2432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532495-B8EE-4780-AE46-C9B9AEBCED1A}" name="PivotTable28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X13:C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hier="-1"/>
    <pageField fld="3" item="23" hier="-1"/>
  </pageFields>
  <dataFields count="1">
    <dataField name="Body " fld="2" baseField="1" baseItem="24"/>
  </dataFields>
  <formats count="13">
    <format dxfId="24349">
      <pivotArea field="1" type="button" dataOnly="0" labelOnly="1" outline="0" axis="axisRow" fieldPosition="0"/>
    </format>
    <format dxfId="24348">
      <pivotArea field="4" type="button" dataOnly="0" labelOnly="1" outline="0" axis="axisPage" fieldPosition="0"/>
    </format>
    <format dxfId="24347">
      <pivotArea field="3" type="button" dataOnly="0" labelOnly="1" outline="0" axis="axisPage" fieldPosition="2"/>
    </format>
    <format dxfId="24346">
      <pivotArea outline="0" collapsedLevelsAreSubtotals="1" fieldPosition="0"/>
    </format>
    <format dxfId="24345">
      <pivotArea dataOnly="0" labelOnly="1" outline="0" axis="axisValues" fieldPosition="0"/>
    </format>
    <format dxfId="24344">
      <pivotArea field="4" type="button" dataOnly="0" labelOnly="1" outline="0" axis="axisPage" fieldPosition="0"/>
    </format>
    <format dxfId="2434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342">
      <pivotArea field="3" type="button" dataOnly="0" labelOnly="1" outline="0" axis="axisPage" fieldPosition="2"/>
    </format>
    <format dxfId="2434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340">
      <pivotArea field="5" type="button" dataOnly="0" labelOnly="1" outline="0" axis="axisPage" fieldPosition="1"/>
    </format>
    <format dxfId="24339">
      <pivotArea type="all" dataOnly="0" outline="0" fieldPosition="0"/>
    </format>
    <format dxfId="24338">
      <pivotArea field="1" type="button" dataOnly="0" labelOnly="1" outline="0" axis="axisRow" fieldPosition="0"/>
    </format>
    <format dxfId="2433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D0DFE5-4A6A-4710-B416-3B39C4B3A383}" name="PivotTable28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L13:C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hier="-1"/>
    <pageField fld="3" item="20" hier="-1"/>
  </pageFields>
  <dataFields count="1">
    <dataField name="Body " fld="2" baseField="1" baseItem="24"/>
  </dataFields>
  <formats count="13">
    <format dxfId="24362">
      <pivotArea field="1" type="button" dataOnly="0" labelOnly="1" outline="0" axis="axisRow" fieldPosition="0"/>
    </format>
    <format dxfId="24361">
      <pivotArea field="4" type="button" dataOnly="0" labelOnly="1" outline="0" axis="axisPage" fieldPosition="0"/>
    </format>
    <format dxfId="24360">
      <pivotArea field="3" type="button" dataOnly="0" labelOnly="1" outline="0" axis="axisPage" fieldPosition="2"/>
    </format>
    <format dxfId="24359">
      <pivotArea outline="0" collapsedLevelsAreSubtotals="1" fieldPosition="0"/>
    </format>
    <format dxfId="24358">
      <pivotArea dataOnly="0" labelOnly="1" outline="0" axis="axisValues" fieldPosition="0"/>
    </format>
    <format dxfId="24357">
      <pivotArea field="4" type="button" dataOnly="0" labelOnly="1" outline="0" axis="axisPage" fieldPosition="0"/>
    </format>
    <format dxfId="2435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355">
      <pivotArea field="3" type="button" dataOnly="0" labelOnly="1" outline="0" axis="axisPage" fieldPosition="2"/>
    </format>
    <format dxfId="2435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353">
      <pivotArea field="5" type="button" dataOnly="0" labelOnly="1" outline="0" axis="axisPage" fieldPosition="1"/>
    </format>
    <format dxfId="24352">
      <pivotArea type="all" dataOnly="0" outline="0" fieldPosition="0"/>
    </format>
    <format dxfId="24351">
      <pivotArea field="1" type="button" dataOnly="0" labelOnly="1" outline="0" axis="axisRow" fieldPosition="0"/>
    </format>
    <format dxfId="2435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E183B8-45E7-4F5F-94B5-FD368764A100}" name="PivotTable30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H13:C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hier="-1"/>
    <pageField fld="3" item="19" hier="-1"/>
  </pageFields>
  <dataFields count="1">
    <dataField name="Body " fld="2" baseField="1" baseItem="24"/>
  </dataFields>
  <formats count="13">
    <format dxfId="24375">
      <pivotArea field="1" type="button" dataOnly="0" labelOnly="1" outline="0" axis="axisRow" fieldPosition="0"/>
    </format>
    <format dxfId="24374">
      <pivotArea field="4" type="button" dataOnly="0" labelOnly="1" outline="0" axis="axisPage" fieldPosition="0"/>
    </format>
    <format dxfId="24373">
      <pivotArea field="3" type="button" dataOnly="0" labelOnly="1" outline="0" axis="axisPage" fieldPosition="2"/>
    </format>
    <format dxfId="24372">
      <pivotArea outline="0" collapsedLevelsAreSubtotals="1" fieldPosition="0"/>
    </format>
    <format dxfId="24371">
      <pivotArea dataOnly="0" labelOnly="1" outline="0" axis="axisValues" fieldPosition="0"/>
    </format>
    <format dxfId="24370">
      <pivotArea field="4" type="button" dataOnly="0" labelOnly="1" outline="0" axis="axisPage" fieldPosition="0"/>
    </format>
    <format dxfId="2436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368">
      <pivotArea field="3" type="button" dataOnly="0" labelOnly="1" outline="0" axis="axisPage" fieldPosition="2"/>
    </format>
    <format dxfId="2436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366">
      <pivotArea field="5" type="button" dataOnly="0" labelOnly="1" outline="0" axis="axisPage" fieldPosition="1"/>
    </format>
    <format dxfId="24365">
      <pivotArea type="all" dataOnly="0" outline="0" fieldPosition="0"/>
    </format>
    <format dxfId="24364">
      <pivotArea field="1" type="button" dataOnly="0" labelOnly="1" outline="0" axis="axisRow" fieldPosition="0"/>
    </format>
    <format dxfId="2436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1CBE2F-C3AE-441C-855B-A15E40F4AF52}" name="PivotTable29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D13:CE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hier="-1"/>
    <pageField fld="3" item="18" hier="-1"/>
  </pageFields>
  <dataFields count="1">
    <dataField name="Body " fld="2" baseField="1" baseItem="24"/>
  </dataFields>
  <formats count="13">
    <format dxfId="24388">
      <pivotArea field="1" type="button" dataOnly="0" labelOnly="1" outline="0" axis="axisRow" fieldPosition="0"/>
    </format>
    <format dxfId="24387">
      <pivotArea field="4" type="button" dataOnly="0" labelOnly="1" outline="0" axis="axisPage" fieldPosition="0"/>
    </format>
    <format dxfId="24386">
      <pivotArea field="3" type="button" dataOnly="0" labelOnly="1" outline="0" axis="axisPage" fieldPosition="2"/>
    </format>
    <format dxfId="24385">
      <pivotArea outline="0" collapsedLevelsAreSubtotals="1" fieldPosition="0"/>
    </format>
    <format dxfId="24384">
      <pivotArea dataOnly="0" labelOnly="1" outline="0" axis="axisValues" fieldPosition="0"/>
    </format>
    <format dxfId="24383">
      <pivotArea field="4" type="button" dataOnly="0" labelOnly="1" outline="0" axis="axisPage" fieldPosition="0"/>
    </format>
    <format dxfId="2438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381">
      <pivotArea field="3" type="button" dataOnly="0" labelOnly="1" outline="0" axis="axisPage" fieldPosition="2"/>
    </format>
    <format dxfId="2438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379">
      <pivotArea field="5" type="button" dataOnly="0" labelOnly="1" outline="0" axis="axisPage" fieldPosition="1"/>
    </format>
    <format dxfId="24378">
      <pivotArea type="all" dataOnly="0" outline="0" fieldPosition="0"/>
    </format>
    <format dxfId="24377">
      <pivotArea field="1" type="button" dataOnly="0" labelOnly="1" outline="0" axis="axisRow" fieldPosition="0"/>
    </format>
    <format dxfId="2437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3B80C1-BD30-4DBB-9D0C-25584D153B49}" name="PivotTable30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D13:AE2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10">
    <i>
      <x v="39"/>
    </i>
    <i>
      <x v="4"/>
    </i>
    <i>
      <x v="76"/>
    </i>
    <i>
      <x v="11"/>
    </i>
    <i>
      <x v="94"/>
    </i>
    <i>
      <x v="35"/>
    </i>
    <i>
      <x v="6"/>
    </i>
    <i>
      <x v="8"/>
    </i>
    <i>
      <x v="95"/>
    </i>
    <i>
      <x v="9"/>
    </i>
  </rowItems>
  <colItems count="1">
    <i/>
  </colItems>
  <pageFields count="3">
    <pageField fld="4" item="15" hier="-1"/>
    <pageField fld="5" hier="-1"/>
    <pageField fld="3" item="5" hier="-1"/>
  </pageFields>
  <dataFields count="1">
    <dataField name="Body " fld="2" baseField="1" baseItem="24"/>
  </dataFields>
  <formats count="13">
    <format dxfId="24401">
      <pivotArea field="1" type="button" dataOnly="0" labelOnly="1" outline="0" axis="axisRow" fieldPosition="0"/>
    </format>
    <format dxfId="24400">
      <pivotArea field="4" type="button" dataOnly="0" labelOnly="1" outline="0" axis="axisPage" fieldPosition="0"/>
    </format>
    <format dxfId="24399">
      <pivotArea field="3" type="button" dataOnly="0" labelOnly="1" outline="0" axis="axisPage" fieldPosition="2"/>
    </format>
    <format dxfId="24398">
      <pivotArea outline="0" collapsedLevelsAreSubtotals="1" fieldPosition="0"/>
    </format>
    <format dxfId="24397">
      <pivotArea dataOnly="0" labelOnly="1" outline="0" axis="axisValues" fieldPosition="0"/>
    </format>
    <format dxfId="24396">
      <pivotArea field="4" type="button" dataOnly="0" labelOnly="1" outline="0" axis="axisPage" fieldPosition="0"/>
    </format>
    <format dxfId="2439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394">
      <pivotArea field="3" type="button" dataOnly="0" labelOnly="1" outline="0" axis="axisPage" fieldPosition="2"/>
    </format>
    <format dxfId="2439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392">
      <pivotArea field="5" type="button" dataOnly="0" labelOnly="1" outline="0" axis="axisPage" fieldPosition="1"/>
    </format>
    <format dxfId="24391">
      <pivotArea type="all" dataOnly="0" outline="0" fieldPosition="0"/>
    </format>
    <format dxfId="24390">
      <pivotArea field="1" type="button" dataOnly="0" labelOnly="1" outline="0" axis="axisRow" fieldPosition="0"/>
    </format>
    <format dxfId="2438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CCAF8-EF24-4C4F-A02F-6BE90134303A}" name="PivotTable30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P13:A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hier="-1"/>
    <pageField fld="3" item="8" hier="-1"/>
  </pageFields>
  <dataFields count="1">
    <dataField name="Body " fld="2" baseField="1" baseItem="24"/>
  </dataFields>
  <formats count="13">
    <format dxfId="24414">
      <pivotArea field="1" type="button" dataOnly="0" labelOnly="1" outline="0" axis="axisRow" fieldPosition="0"/>
    </format>
    <format dxfId="24413">
      <pivotArea field="4" type="button" dataOnly="0" labelOnly="1" outline="0" axis="axisPage" fieldPosition="0"/>
    </format>
    <format dxfId="24412">
      <pivotArea field="3" type="button" dataOnly="0" labelOnly="1" outline="0" axis="axisPage" fieldPosition="2"/>
    </format>
    <format dxfId="24411">
      <pivotArea outline="0" collapsedLevelsAreSubtotals="1" fieldPosition="0"/>
    </format>
    <format dxfId="24410">
      <pivotArea dataOnly="0" labelOnly="1" outline="0" axis="axisValues" fieldPosition="0"/>
    </format>
    <format dxfId="24409">
      <pivotArea field="4" type="button" dataOnly="0" labelOnly="1" outline="0" axis="axisPage" fieldPosition="0"/>
    </format>
    <format dxfId="2440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407">
      <pivotArea field="3" type="button" dataOnly="0" labelOnly="1" outline="0" axis="axisPage" fieldPosition="2"/>
    </format>
    <format dxfId="2440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405">
      <pivotArea field="5" type="button" dataOnly="0" labelOnly="1" outline="0" axis="axisPage" fieldPosition="1"/>
    </format>
    <format dxfId="24404">
      <pivotArea type="all" dataOnly="0" outline="0" fieldPosition="0"/>
    </format>
    <format dxfId="24403">
      <pivotArea field="1" type="button" dataOnly="0" labelOnly="1" outline="0" axis="axisRow" fieldPosition="0"/>
    </format>
    <format dxfId="2440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031AAF-98F4-4F96-A3C9-71ED81E77FAC}" name="PivotTable30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V13:W22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9">
    <i>
      <x v="6"/>
    </i>
    <i>
      <x v="8"/>
    </i>
    <i>
      <x v="39"/>
    </i>
    <i>
      <x v="4"/>
    </i>
    <i>
      <x v="7"/>
    </i>
    <i>
      <x v="11"/>
    </i>
    <i>
      <x v="77"/>
    </i>
    <i>
      <x v="76"/>
    </i>
    <i>
      <x v="43"/>
    </i>
  </rowItems>
  <colItems count="1">
    <i/>
  </colItems>
  <pageFields count="3">
    <pageField fld="4" item="15" hier="-1"/>
    <pageField fld="5" hier="-1"/>
    <pageField fld="3" item="3" hier="-1"/>
  </pageFields>
  <dataFields count="1">
    <dataField name="Body " fld="2" baseField="1" baseItem="24"/>
  </dataFields>
  <formats count="13">
    <format dxfId="24427">
      <pivotArea field="1" type="button" dataOnly="0" labelOnly="1" outline="0" axis="axisRow" fieldPosition="0"/>
    </format>
    <format dxfId="24426">
      <pivotArea field="4" type="button" dataOnly="0" labelOnly="1" outline="0" axis="axisPage" fieldPosition="0"/>
    </format>
    <format dxfId="24425">
      <pivotArea field="3" type="button" dataOnly="0" labelOnly="1" outline="0" axis="axisPage" fieldPosition="2"/>
    </format>
    <format dxfId="24424">
      <pivotArea outline="0" collapsedLevelsAreSubtotals="1" fieldPosition="0"/>
    </format>
    <format dxfId="24423">
      <pivotArea dataOnly="0" labelOnly="1" outline="0" axis="axisValues" fieldPosition="0"/>
    </format>
    <format dxfId="24422">
      <pivotArea field="4" type="button" dataOnly="0" labelOnly="1" outline="0" axis="axisPage" fieldPosition="0"/>
    </format>
    <format dxfId="2442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420">
      <pivotArea field="3" type="button" dataOnly="0" labelOnly="1" outline="0" axis="axisPage" fieldPosition="2"/>
    </format>
    <format dxfId="2441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418">
      <pivotArea field="5" type="button" dataOnly="0" labelOnly="1" outline="0" axis="axisPage" fieldPosition="1"/>
    </format>
    <format dxfId="24417">
      <pivotArea type="all" dataOnly="0" outline="0" fieldPosition="0"/>
    </format>
    <format dxfId="24416">
      <pivotArea field="1" type="button" dataOnly="0" labelOnly="1" outline="0" axis="axisRow" fieldPosition="0"/>
    </format>
    <format dxfId="2441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D9E9CE-5082-43BF-A0A7-1563373D5056}" name="PivotTable30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F13:D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n="de"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hier="-1"/>
    <pageField fld="3" item="25" hier="-1"/>
  </pageFields>
  <dataFields count="1">
    <dataField name="Body " fld="2" baseField="1" baseItem="24"/>
  </dataFields>
  <formats count="13">
    <format dxfId="24440">
      <pivotArea field="1" type="button" dataOnly="0" labelOnly="1" outline="0" axis="axisRow" fieldPosition="0"/>
    </format>
    <format dxfId="24439">
      <pivotArea field="4" type="button" dataOnly="0" labelOnly="1" outline="0" axis="axisPage" fieldPosition="0"/>
    </format>
    <format dxfId="24438">
      <pivotArea field="3" type="button" dataOnly="0" labelOnly="1" outline="0" axis="axisPage" fieldPosition="2"/>
    </format>
    <format dxfId="24437">
      <pivotArea outline="0" collapsedLevelsAreSubtotals="1" fieldPosition="0"/>
    </format>
    <format dxfId="24436">
      <pivotArea dataOnly="0" labelOnly="1" outline="0" axis="axisValues" fieldPosition="0"/>
    </format>
    <format dxfId="24435">
      <pivotArea field="4" type="button" dataOnly="0" labelOnly="1" outline="0" axis="axisPage" fieldPosition="0"/>
    </format>
    <format dxfId="2443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433">
      <pivotArea field="3" type="button" dataOnly="0" labelOnly="1" outline="0" axis="axisPage" fieldPosition="2"/>
    </format>
    <format dxfId="2443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431">
      <pivotArea field="5" type="button" dataOnly="0" labelOnly="1" outline="0" axis="axisPage" fieldPosition="1"/>
    </format>
    <format dxfId="24430">
      <pivotArea type="all" dataOnly="0" outline="0" fieldPosition="0"/>
    </format>
    <format dxfId="24429">
      <pivotArea field="1" type="button" dataOnly="0" labelOnly="1" outline="0" axis="axisRow" fieldPosition="0"/>
    </format>
    <format dxfId="2442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3983E3-3B34-4A6F-B649-7174BDFA30AE}" name="PivotTable31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Z13:AA28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15">
    <i>
      <x v="39"/>
    </i>
    <i>
      <x v="71"/>
    </i>
    <i>
      <x v="4"/>
    </i>
    <i>
      <x v="27"/>
    </i>
    <i>
      <x v="9"/>
    </i>
    <i>
      <x v="3"/>
    </i>
    <i>
      <x v="43"/>
    </i>
    <i>
      <x v="6"/>
    </i>
    <i>
      <x v="17"/>
    </i>
    <i>
      <x v="36"/>
    </i>
    <i>
      <x v="87"/>
    </i>
    <i>
      <x v="25"/>
    </i>
    <i>
      <x v="86"/>
    </i>
    <i>
      <x v="14"/>
    </i>
    <i>
      <x v="63"/>
    </i>
  </rowItems>
  <colItems count="1">
    <i/>
  </colItems>
  <pageFields count="3">
    <pageField fld="4" item="15" hier="-1"/>
    <pageField fld="5" hier="-1"/>
    <pageField fld="3" item="4" hier="-1"/>
  </pageFields>
  <dataFields count="1">
    <dataField name="Body " fld="2" baseField="1" baseItem="24"/>
  </dataFields>
  <formats count="13">
    <format dxfId="24453">
      <pivotArea field="1" type="button" dataOnly="0" labelOnly="1" outline="0" axis="axisRow" fieldPosition="0"/>
    </format>
    <format dxfId="24452">
      <pivotArea field="4" type="button" dataOnly="0" labelOnly="1" outline="0" axis="axisPage" fieldPosition="0"/>
    </format>
    <format dxfId="24451">
      <pivotArea field="3" type="button" dataOnly="0" labelOnly="1" outline="0" axis="axisPage" fieldPosition="2"/>
    </format>
    <format dxfId="24450">
      <pivotArea outline="0" collapsedLevelsAreSubtotals="1" fieldPosition="0"/>
    </format>
    <format dxfId="24449">
      <pivotArea dataOnly="0" labelOnly="1" outline="0" axis="axisValues" fieldPosition="0"/>
    </format>
    <format dxfId="24448">
      <pivotArea field="4" type="button" dataOnly="0" labelOnly="1" outline="0" axis="axisPage" fieldPosition="0"/>
    </format>
    <format dxfId="2444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446">
      <pivotArea field="3" type="button" dataOnly="0" labelOnly="1" outline="0" axis="axisPage" fieldPosition="2"/>
    </format>
    <format dxfId="2444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444">
      <pivotArea field="5" type="button" dataOnly="0" labelOnly="1" outline="0" axis="axisPage" fieldPosition="1"/>
    </format>
    <format dxfId="24443">
      <pivotArea type="all" dataOnly="0" outline="0" fieldPosition="0"/>
    </format>
    <format dxfId="24442">
      <pivotArea field="1" type="button" dataOnly="0" labelOnly="1" outline="0" axis="axisRow" fieldPosition="0"/>
    </format>
    <format dxfId="2444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35E86-D70F-41BA-B546-A79386F5BDF8}" name="PivotTable28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T13:A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hier="-1"/>
    <pageField fld="3" item="9" hier="-1"/>
  </pageFields>
  <dataFields count="1">
    <dataField name="Body " fld="2" baseField="1" baseItem="24"/>
  </dataFields>
  <formats count="13">
    <format dxfId="24466">
      <pivotArea field="1" type="button" dataOnly="0" labelOnly="1" outline="0" axis="axisRow" fieldPosition="0"/>
    </format>
    <format dxfId="24465">
      <pivotArea field="4" type="button" dataOnly="0" labelOnly="1" outline="0" axis="axisPage" fieldPosition="0"/>
    </format>
    <format dxfId="24464">
      <pivotArea field="3" type="button" dataOnly="0" labelOnly="1" outline="0" axis="axisPage" fieldPosition="2"/>
    </format>
    <format dxfId="24463">
      <pivotArea outline="0" collapsedLevelsAreSubtotals="1" fieldPosition="0"/>
    </format>
    <format dxfId="24462">
      <pivotArea dataOnly="0" labelOnly="1" outline="0" axis="axisValues" fieldPosition="0"/>
    </format>
    <format dxfId="24461">
      <pivotArea field="4" type="button" dataOnly="0" labelOnly="1" outline="0" axis="axisPage" fieldPosition="0"/>
    </format>
    <format dxfId="2446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459">
      <pivotArea field="3" type="button" dataOnly="0" labelOnly="1" outline="0" axis="axisPage" fieldPosition="2"/>
    </format>
    <format dxfId="2445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457">
      <pivotArea field="5" type="button" dataOnly="0" labelOnly="1" outline="0" axis="axisPage" fieldPosition="1"/>
    </format>
    <format dxfId="24456">
      <pivotArea type="all" dataOnly="0" outline="0" fieldPosition="0"/>
    </format>
    <format dxfId="24455">
      <pivotArea field="1" type="button" dataOnly="0" labelOnly="1" outline="0" axis="axisRow" fieldPosition="0"/>
    </format>
    <format dxfId="2445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AED7D8-E60C-4B51-979F-190873F05408}" name="PivotTable30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N13:B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hier="-1"/>
    <pageField fld="3" item="14" hier="-1"/>
  </pageFields>
  <dataFields count="1">
    <dataField name="Body " fld="2" baseField="1" baseItem="24"/>
  </dataFields>
  <formats count="13">
    <format dxfId="24479">
      <pivotArea field="1" type="button" dataOnly="0" labelOnly="1" outline="0" axis="axisRow" fieldPosition="0"/>
    </format>
    <format dxfId="24478">
      <pivotArea field="4" type="button" dataOnly="0" labelOnly="1" outline="0" axis="axisPage" fieldPosition="0"/>
    </format>
    <format dxfId="24477">
      <pivotArea field="3" type="button" dataOnly="0" labelOnly="1" outline="0" axis="axisPage" fieldPosition="2"/>
    </format>
    <format dxfId="24476">
      <pivotArea outline="0" collapsedLevelsAreSubtotals="1" fieldPosition="0"/>
    </format>
    <format dxfId="24475">
      <pivotArea dataOnly="0" labelOnly="1" outline="0" axis="axisValues" fieldPosition="0"/>
    </format>
    <format dxfId="24474">
      <pivotArea field="4" type="button" dataOnly="0" labelOnly="1" outline="0" axis="axisPage" fieldPosition="0"/>
    </format>
    <format dxfId="2447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472">
      <pivotArea field="3" type="button" dataOnly="0" labelOnly="1" outline="0" axis="axisPage" fieldPosition="2"/>
    </format>
    <format dxfId="2447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470">
      <pivotArea field="5" type="button" dataOnly="0" labelOnly="1" outline="0" axis="axisPage" fieldPosition="1"/>
    </format>
    <format dxfId="24469">
      <pivotArea type="all" dataOnly="0" outline="0" fieldPosition="0"/>
    </format>
    <format dxfId="24468">
      <pivotArea field="1" type="button" dataOnly="0" labelOnly="1" outline="0" axis="axisRow" fieldPosition="0"/>
    </format>
    <format dxfId="2446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FB4221-A48E-4ACE-A915-3CD0C6F341E2}" name="PivotTable29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R13:B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hier="-1"/>
    <pageField fld="3" item="15" hier="-1"/>
  </pageFields>
  <dataFields count="1">
    <dataField name="Body " fld="2" baseField="1" baseItem="24"/>
  </dataFields>
  <formats count="13">
    <format dxfId="24492">
      <pivotArea field="1" type="button" dataOnly="0" labelOnly="1" outline="0" axis="axisRow" fieldPosition="0"/>
    </format>
    <format dxfId="24491">
      <pivotArea field="4" type="button" dataOnly="0" labelOnly="1" outline="0" axis="axisPage" fieldPosition="0"/>
    </format>
    <format dxfId="24490">
      <pivotArea field="3" type="button" dataOnly="0" labelOnly="1" outline="0" axis="axisPage" fieldPosition="2"/>
    </format>
    <format dxfId="24489">
      <pivotArea outline="0" collapsedLevelsAreSubtotals="1" fieldPosition="0"/>
    </format>
    <format dxfId="24488">
      <pivotArea dataOnly="0" labelOnly="1" outline="0" axis="axisValues" fieldPosition="0"/>
    </format>
    <format dxfId="24487">
      <pivotArea field="4" type="button" dataOnly="0" labelOnly="1" outline="0" axis="axisPage" fieldPosition="0"/>
    </format>
    <format dxfId="2448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485">
      <pivotArea field="3" type="button" dataOnly="0" labelOnly="1" outline="0" axis="axisPage" fieldPosition="2"/>
    </format>
    <format dxfId="2448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483">
      <pivotArea field="5" type="button" dataOnly="0" labelOnly="1" outline="0" axis="axisPage" fieldPosition="1"/>
    </format>
    <format dxfId="24482">
      <pivotArea type="all" dataOnly="0" outline="0" fieldPosition="0"/>
    </format>
    <format dxfId="24481">
      <pivotArea field="1" type="button" dataOnly="0" labelOnly="1" outline="0" axis="axisRow" fieldPosition="0"/>
    </format>
    <format dxfId="2448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10B1C4-E3DD-46A0-97E1-774D997A63CD}" name="PivotTable30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V13:B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hier="-1"/>
    <pageField fld="3" item="16" hier="-1"/>
  </pageFields>
  <dataFields count="1">
    <dataField name="Body " fld="2" baseField="1" baseItem="24"/>
  </dataFields>
  <formats count="13">
    <format dxfId="24505">
      <pivotArea field="1" type="button" dataOnly="0" labelOnly="1" outline="0" axis="axisRow" fieldPosition="0"/>
    </format>
    <format dxfId="24504">
      <pivotArea field="4" type="button" dataOnly="0" labelOnly="1" outline="0" axis="axisPage" fieldPosition="0"/>
    </format>
    <format dxfId="24503">
      <pivotArea field="3" type="button" dataOnly="0" labelOnly="1" outline="0" axis="axisPage" fieldPosition="2"/>
    </format>
    <format dxfId="24502">
      <pivotArea outline="0" collapsedLevelsAreSubtotals="1" fieldPosition="0"/>
    </format>
    <format dxfId="24501">
      <pivotArea dataOnly="0" labelOnly="1" outline="0" axis="axisValues" fieldPosition="0"/>
    </format>
    <format dxfId="24500">
      <pivotArea field="4" type="button" dataOnly="0" labelOnly="1" outline="0" axis="axisPage" fieldPosition="0"/>
    </format>
    <format dxfId="2449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498">
      <pivotArea field="3" type="button" dataOnly="0" labelOnly="1" outline="0" axis="axisPage" fieldPosition="2"/>
    </format>
    <format dxfId="2449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496">
      <pivotArea field="5" type="button" dataOnly="0" labelOnly="1" outline="0" axis="axisPage" fieldPosition="1"/>
    </format>
    <format dxfId="24495">
      <pivotArea type="all" dataOnly="0" outline="0" fieldPosition="0"/>
    </format>
    <format dxfId="24494">
      <pivotArea field="1" type="button" dataOnly="0" labelOnly="1" outline="0" axis="axisRow" fieldPosition="0"/>
    </format>
    <format dxfId="2449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266519-2F1D-4417-A3D8-0D778C625BD9}" name="PivotTable29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H13:A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hier="-1"/>
    <pageField fld="3" item="6" hier="-1"/>
  </pageFields>
  <dataFields count="1">
    <dataField name="Body " fld="2" baseField="1" baseItem="24"/>
  </dataFields>
  <formats count="13">
    <format dxfId="24518">
      <pivotArea field="1" type="button" dataOnly="0" labelOnly="1" outline="0" axis="axisRow" fieldPosition="0"/>
    </format>
    <format dxfId="24517">
      <pivotArea field="4" type="button" dataOnly="0" labelOnly="1" outline="0" axis="axisPage" fieldPosition="0"/>
    </format>
    <format dxfId="24516">
      <pivotArea field="3" type="button" dataOnly="0" labelOnly="1" outline="0" axis="axisPage" fieldPosition="2"/>
    </format>
    <format dxfId="24515">
      <pivotArea outline="0" collapsedLevelsAreSubtotals="1" fieldPosition="0"/>
    </format>
    <format dxfId="24514">
      <pivotArea dataOnly="0" labelOnly="1" outline="0" axis="axisValues" fieldPosition="0"/>
    </format>
    <format dxfId="24513">
      <pivotArea field="4" type="button" dataOnly="0" labelOnly="1" outline="0" axis="axisPage" fieldPosition="0"/>
    </format>
    <format dxfId="2451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511">
      <pivotArea field="3" type="button" dataOnly="0" labelOnly="1" outline="0" axis="axisPage" fieldPosition="2"/>
    </format>
    <format dxfId="2451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509">
      <pivotArea field="5" type="button" dataOnly="0" labelOnly="1" outline="0" axis="axisPage" fieldPosition="1"/>
    </format>
    <format dxfId="24508">
      <pivotArea type="all" dataOnly="0" outline="0" fieldPosition="0"/>
    </format>
    <format dxfId="24507">
      <pivotArea field="1" type="button" dataOnly="0" labelOnly="1" outline="0" axis="axisRow" fieldPosition="0"/>
    </format>
    <format dxfId="2450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4FFBD7-B472-4234-961F-920CBCECAED5}" name="PivotTable29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R13: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hier="-1"/>
    <pageField fld="3" item="2" hier="-1"/>
  </pageFields>
  <dataFields count="1">
    <dataField name="Body " fld="2" baseField="1" baseItem="24"/>
  </dataFields>
  <formats count="13">
    <format dxfId="24531">
      <pivotArea field="1" type="button" dataOnly="0" labelOnly="1" outline="0" axis="axisRow" fieldPosition="0"/>
    </format>
    <format dxfId="24530">
      <pivotArea field="4" type="button" dataOnly="0" labelOnly="1" outline="0" axis="axisPage" fieldPosition="0"/>
    </format>
    <format dxfId="24529">
      <pivotArea field="3" type="button" dataOnly="0" labelOnly="1" outline="0" axis="axisPage" fieldPosition="2"/>
    </format>
    <format dxfId="24528">
      <pivotArea outline="0" collapsedLevelsAreSubtotals="1" fieldPosition="0"/>
    </format>
    <format dxfId="24527">
      <pivotArea dataOnly="0" labelOnly="1" outline="0" axis="axisValues" fieldPosition="0"/>
    </format>
    <format dxfId="24526">
      <pivotArea field="4" type="button" dataOnly="0" labelOnly="1" outline="0" axis="axisPage" fieldPosition="0"/>
    </format>
    <format dxfId="2452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524">
      <pivotArea field="3" type="button" dataOnly="0" labelOnly="1" outline="0" axis="axisPage" fieldPosition="2"/>
    </format>
    <format dxfId="2452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522">
      <pivotArea field="5" type="button" dataOnly="0" labelOnly="1" outline="0" axis="axisPage" fieldPosition="1"/>
    </format>
    <format dxfId="24521">
      <pivotArea type="all" dataOnly="0" outline="0" fieldPosition="0"/>
    </format>
    <format dxfId="24520">
      <pivotArea field="1" type="button" dataOnly="0" labelOnly="1" outline="0" axis="axisRow" fieldPosition="0"/>
    </format>
    <format dxfId="2451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414EC8-DDC5-42F0-B98C-4E4C9178EA65}" name="PivotTable29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Z13:C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hier="-1"/>
    <pageField fld="3" item="17" hier="-1"/>
  </pageFields>
  <dataFields count="1">
    <dataField name="Body " fld="2" baseField="1" baseItem="24"/>
  </dataFields>
  <formats count="13">
    <format dxfId="24544">
      <pivotArea field="1" type="button" dataOnly="0" labelOnly="1" outline="0" axis="axisRow" fieldPosition="0"/>
    </format>
    <format dxfId="24543">
      <pivotArea field="4" type="button" dataOnly="0" labelOnly="1" outline="0" axis="axisPage" fieldPosition="0"/>
    </format>
    <format dxfId="24542">
      <pivotArea field="3" type="button" dataOnly="0" labelOnly="1" outline="0" axis="axisPage" fieldPosition="2"/>
    </format>
    <format dxfId="24541">
      <pivotArea outline="0" collapsedLevelsAreSubtotals="1" fieldPosition="0"/>
    </format>
    <format dxfId="24540">
      <pivotArea dataOnly="0" labelOnly="1" outline="0" axis="axisValues" fieldPosition="0"/>
    </format>
    <format dxfId="24539">
      <pivotArea field="4" type="button" dataOnly="0" labelOnly="1" outline="0" axis="axisPage" fieldPosition="0"/>
    </format>
    <format dxfId="2453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537">
      <pivotArea field="3" type="button" dataOnly="0" labelOnly="1" outline="0" axis="axisPage" fieldPosition="2"/>
    </format>
    <format dxfId="2453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535">
      <pivotArea field="5" type="button" dataOnly="0" labelOnly="1" outline="0" axis="axisPage" fieldPosition="1"/>
    </format>
    <format dxfId="24534">
      <pivotArea type="all" dataOnly="0" outline="0" fieldPosition="0"/>
    </format>
    <format dxfId="24533">
      <pivotArea field="1" type="button" dataOnly="0" labelOnly="1" outline="0" axis="axisRow" fieldPosition="0"/>
    </format>
    <format dxfId="2453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466507-4085-42DF-9931-6D2E13FD9745}" name="PivotTable29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7:D34" firstHeaderRow="0" firstDataRow="1" firstDataCol="1" rowPageCount="2" colPageCount="1"/>
  <pivotFields count="8">
    <pivotField dataField="1"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axis="axisPage" showAll="0">
      <items count="41">
        <item h="1" x="9"/>
        <item m="1" x="11"/>
        <item m="1" x="25"/>
        <item m="1" x="18"/>
        <item m="1" x="16"/>
        <item m="1" x="29"/>
        <item m="1" x="33"/>
        <item m="1" x="19"/>
        <item m="1" x="21"/>
        <item m="1" x="35"/>
        <item m="1" x="36"/>
        <item m="1" x="30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x="8"/>
        <item h="1" m="1" x="32"/>
        <item x="4"/>
        <item h="1" m="1" x="14"/>
        <item x="6"/>
        <item h="1"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x="1"/>
        <item t="default"/>
      </items>
    </pivotField>
    <pivotField showAll="0" defaultSubtotal="0"/>
    <pivotField showAll="0" defaultSubtotal="0"/>
  </pivotFields>
  <rowFields count="1">
    <field x="1"/>
  </rowFields>
  <rowItems count="27">
    <i>
      <x v="39"/>
    </i>
    <i>
      <x v="4"/>
    </i>
    <i>
      <x v="11"/>
    </i>
    <i>
      <x v="6"/>
    </i>
    <i>
      <x v="9"/>
    </i>
    <i>
      <x v="43"/>
    </i>
    <i>
      <x v="27"/>
    </i>
    <i>
      <x v="76"/>
    </i>
    <i>
      <x v="8"/>
    </i>
    <i>
      <x v="36"/>
    </i>
    <i>
      <x v="25"/>
    </i>
    <i>
      <x v="7"/>
    </i>
    <i>
      <x v="71"/>
    </i>
    <i>
      <x v="37"/>
    </i>
    <i>
      <x v="35"/>
    </i>
    <i>
      <x v="14"/>
    </i>
    <i>
      <x v="94"/>
    </i>
    <i>
      <x v="87"/>
    </i>
    <i>
      <x v="86"/>
    </i>
    <i>
      <x v="3"/>
    </i>
    <i>
      <x v="17"/>
    </i>
    <i>
      <x v="15"/>
    </i>
    <i>
      <x v="77"/>
    </i>
    <i>
      <x v="58"/>
    </i>
    <i>
      <x v="63"/>
    </i>
    <i>
      <x v="34"/>
    </i>
    <i>
      <x v="95"/>
    </i>
  </rowItems>
  <colFields count="1">
    <field x="-2"/>
  </colFields>
  <colItems count="2">
    <i>
      <x/>
    </i>
    <i i="1">
      <x v="1"/>
    </i>
  </colItems>
  <pageFields count="2">
    <pageField fld="4" item="15" hier="-1"/>
    <pageField fld="5" hier="-1"/>
  </pageFields>
  <dataFields count="2">
    <dataField name="Počet turnajů" fld="0" subtotal="count" baseField="0" baseItem="0"/>
    <dataField name="Body " fld="2" baseField="0" baseItem="0"/>
  </dataFields>
  <formats count="18">
    <format dxfId="24562">
      <pivotArea field="1" type="button" dataOnly="0" labelOnly="1" outline="0" axis="axisRow" fieldPosition="0"/>
    </format>
    <format dxfId="2456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560">
      <pivotArea outline="0" collapsedLevelsAreSubtotals="1" fieldPosition="0"/>
    </format>
    <format dxfId="24559">
      <pivotArea field="1" type="button" dataOnly="0" labelOnly="1" outline="0" axis="axisRow" fieldPosition="0"/>
    </format>
    <format dxfId="2455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557">
      <pivotArea field="1" type="button" dataOnly="0" labelOnly="1" outline="0" axis="axisRow" fieldPosition="0"/>
    </format>
    <format dxfId="2455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555">
      <pivotArea field="4" type="button" dataOnly="0" labelOnly="1" outline="0" axis="axisPage" fieldPosition="0"/>
    </format>
    <format dxfId="24554">
      <pivotArea dataOnly="0" labelOnly="1" outline="0" fieldPosition="0">
        <references count="1">
          <reference field="4" count="1">
            <x v="5"/>
          </reference>
        </references>
      </pivotArea>
    </format>
    <format dxfId="24553">
      <pivotArea field="4" type="button" dataOnly="0" labelOnly="1" outline="0" axis="axisPage" fieldPosition="0"/>
    </format>
    <format dxfId="24552">
      <pivotArea field="4" type="button" dataOnly="0" labelOnly="1" outline="0" axis="axisPage" fieldPosition="0"/>
    </format>
    <format dxfId="24551">
      <pivotArea dataOnly="0" labelOnly="1" outline="0" fieldPosition="0">
        <references count="1">
          <reference field="4" count="1">
            <x v="1"/>
          </reference>
        </references>
      </pivotArea>
    </format>
    <format dxfId="24550">
      <pivotArea dataOnly="0" labelOnly="1" outline="0" fieldPosition="0">
        <references count="1">
          <reference field="4" count="1">
            <x v="1"/>
          </reference>
        </references>
      </pivotArea>
    </format>
    <format dxfId="24549">
      <pivotArea field="5" type="button" dataOnly="0" labelOnly="1" outline="0" axis="axisPage" fieldPosition="1"/>
    </format>
    <format dxfId="24548">
      <pivotArea type="all" dataOnly="0" outline="0" fieldPosition="0"/>
    </format>
    <format dxfId="24547">
      <pivotArea outline="0" collapsedLevelsAreSubtotals="1" fieldPosition="0"/>
    </format>
    <format dxfId="24546">
      <pivotArea field="1" type="button" dataOnly="0" labelOnly="1" outline="0" axis="axisRow" fieldPosition="0"/>
    </format>
    <format dxfId="2454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5ACB15-4653-462E-8B6A-9432DFF2BC59}" name="PivotTable29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F13:B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hier="-1"/>
    <pageField fld="3" item="12" hier="-1"/>
  </pageFields>
  <dataFields count="1">
    <dataField name="Body " fld="2" baseField="1" baseItem="24"/>
  </dataFields>
  <formats count="13">
    <format dxfId="24575">
      <pivotArea field="1" type="button" dataOnly="0" labelOnly="1" outline="0" axis="axisRow" fieldPosition="0"/>
    </format>
    <format dxfId="24574">
      <pivotArea field="4" type="button" dataOnly="0" labelOnly="1" outline="0" axis="axisPage" fieldPosition="0"/>
    </format>
    <format dxfId="24573">
      <pivotArea field="3" type="button" dataOnly="0" labelOnly="1" outline="0" axis="axisPage" fieldPosition="2"/>
    </format>
    <format dxfId="24572">
      <pivotArea outline="0" collapsedLevelsAreSubtotals="1" fieldPosition="0"/>
    </format>
    <format dxfId="24571">
      <pivotArea dataOnly="0" labelOnly="1" outline="0" axis="axisValues" fieldPosition="0"/>
    </format>
    <format dxfId="24570">
      <pivotArea field="4" type="button" dataOnly="0" labelOnly="1" outline="0" axis="axisPage" fieldPosition="0"/>
    </format>
    <format dxfId="2456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568">
      <pivotArea field="3" type="button" dataOnly="0" labelOnly="1" outline="0" axis="axisPage" fieldPosition="2"/>
    </format>
    <format dxfId="2456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566">
      <pivotArea field="5" type="button" dataOnly="0" labelOnly="1" outline="0" axis="axisPage" fieldPosition="1"/>
    </format>
    <format dxfId="24565">
      <pivotArea type="all" dataOnly="0" outline="0" fieldPosition="0"/>
    </format>
    <format dxfId="24564">
      <pivotArea field="1" type="button" dataOnly="0" labelOnly="1" outline="0" axis="axisRow" fieldPosition="0"/>
    </format>
    <format dxfId="2456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922919-2D6E-414E-8110-1E0EC976E609}" name="PivotTable28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N13:O25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h="1" x="9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x="8"/>
        <item h="1" m="1" x="32"/>
        <item x="4"/>
        <item h="1" m="1" x="14"/>
        <item x="6"/>
        <item h="1" x="3"/>
        <item t="default"/>
      </items>
    </pivotField>
    <pivotField axis="axisPage" multipleItemSelectionAllowed="1" showAll="0">
      <items count="17">
        <item x="2"/>
        <item h="1" m="1" x="11"/>
        <item h="1" x="0"/>
        <item h="1" m="1" x="6"/>
        <item h="1" m="1" x="7"/>
        <item h="1" m="1" x="8"/>
        <item h="1" m="1" x="9"/>
        <item h="1" m="1" x="10"/>
        <item h="1" m="1" x="12"/>
        <item h="1" m="1" x="13"/>
        <item h="1" m="1" x="14"/>
        <item h="1" m="1" x="5"/>
        <item h="1" m="1" x="15"/>
        <item h="1" m="1" x="4"/>
        <item m="1" x="3"/>
        <item h="1" x="1"/>
        <item t="default"/>
      </items>
    </pivotField>
    <pivotField showAll="0"/>
    <pivotField showAll="0"/>
  </pivotFields>
  <rowFields count="1">
    <field x="1"/>
  </rowFields>
  <rowItems count="12">
    <i>
      <x v="27"/>
    </i>
    <i>
      <x v="37"/>
    </i>
    <i>
      <x v="11"/>
    </i>
    <i>
      <x v="39"/>
    </i>
    <i>
      <x v="9"/>
    </i>
    <i>
      <x v="25"/>
    </i>
    <i>
      <x v="43"/>
    </i>
    <i>
      <x v="4"/>
    </i>
    <i>
      <x v="58"/>
    </i>
    <i>
      <x v="36"/>
    </i>
    <i>
      <x v="15"/>
    </i>
    <i>
      <x v="34"/>
    </i>
  </rowItems>
  <colItems count="1">
    <i/>
  </colItems>
  <pageFields count="3">
    <pageField fld="4" item="15" hier="-1"/>
    <pageField fld="5" hier="-1"/>
    <pageField fld="3" item="1" hier="-1"/>
  </pageFields>
  <dataFields count="1">
    <dataField name="Body " fld="2" baseField="1" baseItem="24"/>
  </dataFields>
  <formats count="14">
    <format dxfId="24589">
      <pivotArea field="1" type="button" dataOnly="0" labelOnly="1" outline="0" axis="axisRow" fieldPosition="0"/>
    </format>
    <format dxfId="24588">
      <pivotArea field="4" type="button" dataOnly="0" labelOnly="1" outline="0" axis="axisPage" fieldPosition="0"/>
    </format>
    <format dxfId="24587">
      <pivotArea field="3" type="button" dataOnly="0" labelOnly="1" outline="0" axis="axisPage" fieldPosition="2"/>
    </format>
    <format dxfId="24586">
      <pivotArea outline="0" collapsedLevelsAreSubtotals="1" fieldPosition="0"/>
    </format>
    <format dxfId="24585">
      <pivotArea dataOnly="0" labelOnly="1" outline="0" axis="axisValues" fieldPosition="0"/>
    </format>
    <format dxfId="24584">
      <pivotArea field="4" type="button" dataOnly="0" labelOnly="1" outline="0" axis="axisPage" fieldPosition="0"/>
    </format>
    <format dxfId="2458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582">
      <pivotArea field="3" type="button" dataOnly="0" labelOnly="1" outline="0" axis="axisPage" fieldPosition="2"/>
    </format>
    <format dxfId="2458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580">
      <pivotArea field="5" type="button" dataOnly="0" labelOnly="1" outline="0" axis="axisPage" fieldPosition="1"/>
    </format>
    <format dxfId="24579">
      <pivotArea type="all" dataOnly="0" outline="0" fieldPosition="0"/>
    </format>
    <format dxfId="24578">
      <pivotArea outline="0" collapsedLevelsAreSubtotals="1" fieldPosition="0"/>
    </format>
    <format dxfId="24577">
      <pivotArea field="1" type="button" dataOnly="0" labelOnly="1" outline="0" axis="axisRow" fieldPosition="0"/>
    </format>
    <format dxfId="2457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96F9B8-AFB7-4FA5-B7D6-67C12F93B2AA}" name="PivotTable33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J13:B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15" hier="-1"/>
    <pageField fld="3" item="13" hier="-1"/>
  </pageFields>
  <dataFields count="1">
    <dataField name="Body " fld="2" baseField="1" baseItem="24"/>
  </dataFields>
  <formats count="13">
    <format dxfId="23784">
      <pivotArea field="1" type="button" dataOnly="0" labelOnly="1" outline="0" axis="axisRow" fieldPosition="0"/>
    </format>
    <format dxfId="23783">
      <pivotArea field="4" type="button" dataOnly="0" labelOnly="1" outline="0" axis="axisPage" fieldPosition="0"/>
    </format>
    <format dxfId="23782">
      <pivotArea field="3" type="button" dataOnly="0" labelOnly="1" outline="0" axis="axisPage" fieldPosition="2"/>
    </format>
    <format dxfId="23781">
      <pivotArea outline="0" collapsedLevelsAreSubtotals="1" fieldPosition="0"/>
    </format>
    <format dxfId="23780">
      <pivotArea dataOnly="0" labelOnly="1" outline="0" axis="axisValues" fieldPosition="0"/>
    </format>
    <format dxfId="23779">
      <pivotArea field="4" type="button" dataOnly="0" labelOnly="1" outline="0" axis="axisPage" fieldPosition="0"/>
    </format>
    <format dxfId="2377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777">
      <pivotArea field="3" type="button" dataOnly="0" labelOnly="1" outline="0" axis="axisPage" fieldPosition="2"/>
    </format>
    <format dxfId="2377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775">
      <pivotArea field="5" type="button" dataOnly="0" labelOnly="1" outline="0" axis="axisPage" fieldPosition="1"/>
    </format>
    <format dxfId="23774">
      <pivotArea type="all" dataOnly="0" outline="0" fieldPosition="0"/>
    </format>
    <format dxfId="23773">
      <pivotArea field="1" type="button" dataOnly="0" labelOnly="1" outline="0" axis="axisRow" fieldPosition="0"/>
    </format>
    <format dxfId="2377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B55343-B5F5-45B9-8EC1-3F0BE42167C1}" name="PivotTable33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F13:D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15" hier="-1"/>
    <pageField fld="3" item="25" hier="-1"/>
  </pageFields>
  <dataFields count="1">
    <dataField name="Body " fld="2" baseField="1" baseItem="24"/>
  </dataFields>
  <formats count="13">
    <format dxfId="23797">
      <pivotArea field="1" type="button" dataOnly="0" labelOnly="1" outline="0" axis="axisRow" fieldPosition="0"/>
    </format>
    <format dxfId="23796">
      <pivotArea field="4" type="button" dataOnly="0" labelOnly="1" outline="0" axis="axisPage" fieldPosition="0"/>
    </format>
    <format dxfId="23795">
      <pivotArea field="3" type="button" dataOnly="0" labelOnly="1" outline="0" axis="axisPage" fieldPosition="2"/>
    </format>
    <format dxfId="23794">
      <pivotArea outline="0" collapsedLevelsAreSubtotals="1" fieldPosition="0"/>
    </format>
    <format dxfId="23793">
      <pivotArea dataOnly="0" labelOnly="1" outline="0" axis="axisValues" fieldPosition="0"/>
    </format>
    <format dxfId="23792">
      <pivotArea field="4" type="button" dataOnly="0" labelOnly="1" outline="0" axis="axisPage" fieldPosition="0"/>
    </format>
    <format dxfId="2379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790">
      <pivotArea field="3" type="button" dataOnly="0" labelOnly="1" outline="0" axis="axisPage" fieldPosition="2"/>
    </format>
    <format dxfId="2378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788">
      <pivotArea field="5" type="button" dataOnly="0" labelOnly="1" outline="0" axis="axisPage" fieldPosition="1"/>
    </format>
    <format dxfId="23787">
      <pivotArea type="all" dataOnly="0" outline="0" fieldPosition="0"/>
    </format>
    <format dxfId="23786">
      <pivotArea field="1" type="button" dataOnly="0" labelOnly="1" outline="0" axis="axisRow" fieldPosition="0"/>
    </format>
    <format dxfId="2378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F9192C-A965-4D08-89A6-5C9C3C8E6693}" name="PivotTable31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V13:W22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9">
    <i>
      <x v="7"/>
    </i>
    <i>
      <x v="6"/>
    </i>
    <i>
      <x v="11"/>
    </i>
    <i>
      <x v="76"/>
    </i>
    <i>
      <x v="4"/>
    </i>
    <i>
      <x v="39"/>
    </i>
    <i>
      <x v="77"/>
    </i>
    <i>
      <x v="8"/>
    </i>
    <i>
      <x v="43"/>
    </i>
  </rowItems>
  <colItems count="1">
    <i/>
  </colItems>
  <pageFields count="3">
    <pageField fld="4" item="15" hier="-1"/>
    <pageField fld="5" item="15" hier="-1"/>
    <pageField fld="3" item="3" hier="-1"/>
  </pageFields>
  <dataFields count="1">
    <dataField name="Body " fld="2" baseField="1" baseItem="24"/>
  </dataFields>
  <formats count="13">
    <format dxfId="23810">
      <pivotArea field="1" type="button" dataOnly="0" labelOnly="1" outline="0" axis="axisRow" fieldPosition="0"/>
    </format>
    <format dxfId="23809">
      <pivotArea field="4" type="button" dataOnly="0" labelOnly="1" outline="0" axis="axisPage" fieldPosition="0"/>
    </format>
    <format dxfId="23808">
      <pivotArea field="3" type="button" dataOnly="0" labelOnly="1" outline="0" axis="axisPage" fieldPosition="2"/>
    </format>
    <format dxfId="23807">
      <pivotArea outline="0" collapsedLevelsAreSubtotals="1" fieldPosition="0"/>
    </format>
    <format dxfId="23806">
      <pivotArea dataOnly="0" labelOnly="1" outline="0" axis="axisValues" fieldPosition="0"/>
    </format>
    <format dxfId="23805">
      <pivotArea field="4" type="button" dataOnly="0" labelOnly="1" outline="0" axis="axisPage" fieldPosition="0"/>
    </format>
    <format dxfId="2380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803">
      <pivotArea field="3" type="button" dataOnly="0" labelOnly="1" outline="0" axis="axisPage" fieldPosition="2"/>
    </format>
    <format dxfId="2380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801">
      <pivotArea field="5" type="button" dataOnly="0" labelOnly="1" outline="0" axis="axisPage" fieldPosition="1"/>
    </format>
    <format dxfId="23800">
      <pivotArea type="all" dataOnly="0" outline="0" fieldPosition="0"/>
    </format>
    <format dxfId="23799">
      <pivotArea field="1" type="button" dataOnly="0" labelOnly="1" outline="0" axis="axisRow" fieldPosition="0"/>
    </format>
    <format dxfId="2379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D131B7-2CE2-4570-9718-53A71AA6E7D1}" name="PivotTable33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T13:C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15" hier="-1"/>
    <pageField fld="3" item="22" hier="-1"/>
  </pageFields>
  <dataFields count="1">
    <dataField name="Body " fld="2" baseField="1" baseItem="24"/>
  </dataFields>
  <formats count="13">
    <format dxfId="23823">
      <pivotArea field="1" type="button" dataOnly="0" labelOnly="1" outline="0" axis="axisRow" fieldPosition="0"/>
    </format>
    <format dxfId="23822">
      <pivotArea field="4" type="button" dataOnly="0" labelOnly="1" outline="0" axis="axisPage" fieldPosition="0"/>
    </format>
    <format dxfId="23821">
      <pivotArea field="3" type="button" dataOnly="0" labelOnly="1" outline="0" axis="axisPage" fieldPosition="2"/>
    </format>
    <format dxfId="23820">
      <pivotArea outline="0" collapsedLevelsAreSubtotals="1" fieldPosition="0"/>
    </format>
    <format dxfId="23819">
      <pivotArea dataOnly="0" labelOnly="1" outline="0" axis="axisValues" fieldPosition="0"/>
    </format>
    <format dxfId="23818">
      <pivotArea field="4" type="button" dataOnly="0" labelOnly="1" outline="0" axis="axisPage" fieldPosition="0"/>
    </format>
    <format dxfId="2381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816">
      <pivotArea field="3" type="button" dataOnly="0" labelOnly="1" outline="0" axis="axisPage" fieldPosition="2"/>
    </format>
    <format dxfId="2381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814">
      <pivotArea field="5" type="button" dataOnly="0" labelOnly="1" outline="0" axis="axisPage" fieldPosition="1"/>
    </format>
    <format dxfId="23813">
      <pivotArea type="all" dataOnly="0" outline="0" fieldPosition="0"/>
    </format>
    <format dxfId="23812">
      <pivotArea field="1" type="button" dataOnly="0" labelOnly="1" outline="0" axis="axisRow" fieldPosition="0"/>
    </format>
    <format dxfId="2381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3F6BD-003B-4D91-A403-8874AF57D990}" name="PivotTable32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L13:C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15" hier="-1"/>
    <pageField fld="3" item="20" hier="-1"/>
  </pageFields>
  <dataFields count="1">
    <dataField name="Body " fld="2" baseField="1" baseItem="24"/>
  </dataFields>
  <formats count="13">
    <format dxfId="23836">
      <pivotArea field="1" type="button" dataOnly="0" labelOnly="1" outline="0" axis="axisRow" fieldPosition="0"/>
    </format>
    <format dxfId="23835">
      <pivotArea field="4" type="button" dataOnly="0" labelOnly="1" outline="0" axis="axisPage" fieldPosition="0"/>
    </format>
    <format dxfId="23834">
      <pivotArea field="3" type="button" dataOnly="0" labelOnly="1" outline="0" axis="axisPage" fieldPosition="2"/>
    </format>
    <format dxfId="23833">
      <pivotArea outline="0" collapsedLevelsAreSubtotals="1" fieldPosition="0"/>
    </format>
    <format dxfId="23832">
      <pivotArea dataOnly="0" labelOnly="1" outline="0" axis="axisValues" fieldPosition="0"/>
    </format>
    <format dxfId="23831">
      <pivotArea field="4" type="button" dataOnly="0" labelOnly="1" outline="0" axis="axisPage" fieldPosition="0"/>
    </format>
    <format dxfId="2383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829">
      <pivotArea field="3" type="button" dataOnly="0" labelOnly="1" outline="0" axis="axisPage" fieldPosition="2"/>
    </format>
    <format dxfId="2382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827">
      <pivotArea field="5" type="button" dataOnly="0" labelOnly="1" outline="0" axis="axisPage" fieldPosition="1"/>
    </format>
    <format dxfId="23826">
      <pivotArea type="all" dataOnly="0" outline="0" fieldPosition="0"/>
    </format>
    <format dxfId="23825">
      <pivotArea field="1" type="button" dataOnly="0" labelOnly="1" outline="0" axis="axisRow" fieldPosition="0"/>
    </format>
    <format dxfId="2382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04382-91E2-4F84-9C76-83D5FE5608E4}" name="PivotTable31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R13:D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15" hier="-1"/>
    <pageField fld="3" item="28" hier="-1"/>
  </pageFields>
  <dataFields count="1">
    <dataField name="Body " fld="2" baseField="1" baseItem="24"/>
  </dataFields>
  <formats count="13">
    <format dxfId="23849">
      <pivotArea field="1" type="button" dataOnly="0" labelOnly="1" outline="0" axis="axisRow" fieldPosition="0"/>
    </format>
    <format dxfId="23848">
      <pivotArea field="4" type="button" dataOnly="0" labelOnly="1" outline="0" axis="axisPage" fieldPosition="0"/>
    </format>
    <format dxfId="23847">
      <pivotArea field="3" type="button" dataOnly="0" labelOnly="1" outline="0" axis="axisPage" fieldPosition="2"/>
    </format>
    <format dxfId="23846">
      <pivotArea outline="0" collapsedLevelsAreSubtotals="1" fieldPosition="0"/>
    </format>
    <format dxfId="23845">
      <pivotArea dataOnly="0" labelOnly="1" outline="0" axis="axisValues" fieldPosition="0"/>
    </format>
    <format dxfId="23844">
      <pivotArea field="4" type="button" dataOnly="0" labelOnly="1" outline="0" axis="axisPage" fieldPosition="0"/>
    </format>
    <format dxfId="2384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842">
      <pivotArea field="3" type="button" dataOnly="0" labelOnly="1" outline="0" axis="axisPage" fieldPosition="2"/>
    </format>
    <format dxfId="2384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840">
      <pivotArea field="5" type="button" dataOnly="0" labelOnly="1" outline="0" axis="axisPage" fieldPosition="1"/>
    </format>
    <format dxfId="23839">
      <pivotArea type="all" dataOnly="0" outline="0" fieldPosition="0"/>
    </format>
    <format dxfId="23838">
      <pivotArea field="1" type="button" dataOnly="0" labelOnly="1" outline="0" axis="axisRow" fieldPosition="0"/>
    </format>
    <format dxfId="2383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C9F06D-A703-4879-89A7-F254321D98BD}" name="PivotTable33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B13:D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15" hier="-1"/>
    <pageField fld="3" item="24" hier="-1"/>
  </pageFields>
  <dataFields count="1">
    <dataField name="Body " fld="2" baseField="1" baseItem="24"/>
  </dataFields>
  <formats count="13">
    <format dxfId="23862">
      <pivotArea field="1" type="button" dataOnly="0" labelOnly="1" outline="0" axis="axisRow" fieldPosition="0"/>
    </format>
    <format dxfId="23861">
      <pivotArea field="4" type="button" dataOnly="0" labelOnly="1" outline="0" axis="axisPage" fieldPosition="0"/>
    </format>
    <format dxfId="23860">
      <pivotArea field="3" type="button" dataOnly="0" labelOnly="1" outline="0" axis="axisPage" fieldPosition="2"/>
    </format>
    <format dxfId="23859">
      <pivotArea outline="0" collapsedLevelsAreSubtotals="1" fieldPosition="0"/>
    </format>
    <format dxfId="23858">
      <pivotArea dataOnly="0" labelOnly="1" outline="0" axis="axisValues" fieldPosition="0"/>
    </format>
    <format dxfId="23857">
      <pivotArea field="4" type="button" dataOnly="0" labelOnly="1" outline="0" axis="axisPage" fieldPosition="0"/>
    </format>
    <format dxfId="2385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855">
      <pivotArea field="3" type="button" dataOnly="0" labelOnly="1" outline="0" axis="axisPage" fieldPosition="2"/>
    </format>
    <format dxfId="2385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853">
      <pivotArea field="5" type="button" dataOnly="0" labelOnly="1" outline="0" axis="axisPage" fieldPosition="1"/>
    </format>
    <format dxfId="23852">
      <pivotArea type="all" dataOnly="0" outline="0" fieldPosition="0"/>
    </format>
    <format dxfId="23851">
      <pivotArea field="1" type="button" dataOnly="0" labelOnly="1" outline="0" axis="axisRow" fieldPosition="0"/>
    </format>
    <format dxfId="2385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BF9BB0-A213-4875-AC24-8E9E8B5254BA}" name="PivotTable32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V13:D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15" hier="-1"/>
    <pageField fld="3" item="30" hier="-1"/>
  </pageFields>
  <dataFields count="1">
    <dataField name="Body " fld="2" baseField="1" baseItem="24"/>
  </dataFields>
  <formats count="13">
    <format dxfId="23875">
      <pivotArea field="1" type="button" dataOnly="0" labelOnly="1" outline="0" axis="axisRow" fieldPosition="0"/>
    </format>
    <format dxfId="23874">
      <pivotArea field="4" type="button" dataOnly="0" labelOnly="1" outline="0" axis="axisPage" fieldPosition="0"/>
    </format>
    <format dxfId="23873">
      <pivotArea field="3" type="button" dataOnly="0" labelOnly="1" outline="0" axis="axisPage" fieldPosition="2"/>
    </format>
    <format dxfId="23872">
      <pivotArea outline="0" collapsedLevelsAreSubtotals="1" fieldPosition="0"/>
    </format>
    <format dxfId="23871">
      <pivotArea dataOnly="0" labelOnly="1" outline="0" axis="axisValues" fieldPosition="0"/>
    </format>
    <format dxfId="23870">
      <pivotArea field="4" type="button" dataOnly="0" labelOnly="1" outline="0" axis="axisPage" fieldPosition="0"/>
    </format>
    <format dxfId="2386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868">
      <pivotArea field="3" type="button" dataOnly="0" labelOnly="1" outline="0" axis="axisPage" fieldPosition="2"/>
    </format>
    <format dxfId="2386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866">
      <pivotArea field="5" type="button" dataOnly="0" labelOnly="1" outline="0" axis="axisPage" fieldPosition="1"/>
    </format>
    <format dxfId="23865">
      <pivotArea type="all" dataOnly="0" outline="0" fieldPosition="0"/>
    </format>
    <format dxfId="23864">
      <pivotArea field="1" type="button" dataOnly="0" labelOnly="1" outline="0" axis="axisRow" fieldPosition="0"/>
    </format>
    <format dxfId="2386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5CBC86-3373-4B45-857A-A9F93F99F68B}" name="PivotTable32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X13:C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15" hier="-1"/>
    <pageField fld="3" item="23" hier="-1"/>
  </pageFields>
  <dataFields count="1">
    <dataField name="Body " fld="2" baseField="1" baseItem="24"/>
  </dataFields>
  <formats count="13">
    <format dxfId="23888">
      <pivotArea field="1" type="button" dataOnly="0" labelOnly="1" outline="0" axis="axisRow" fieldPosition="0"/>
    </format>
    <format dxfId="23887">
      <pivotArea field="4" type="button" dataOnly="0" labelOnly="1" outline="0" axis="axisPage" fieldPosition="0"/>
    </format>
    <format dxfId="23886">
      <pivotArea field="3" type="button" dataOnly="0" labelOnly="1" outline="0" axis="axisPage" fieldPosition="2"/>
    </format>
    <format dxfId="23885">
      <pivotArea outline="0" collapsedLevelsAreSubtotals="1" fieldPosition="0"/>
    </format>
    <format dxfId="23884">
      <pivotArea dataOnly="0" labelOnly="1" outline="0" axis="axisValues" fieldPosition="0"/>
    </format>
    <format dxfId="23883">
      <pivotArea field="4" type="button" dataOnly="0" labelOnly="1" outline="0" axis="axisPage" fieldPosition="0"/>
    </format>
    <format dxfId="2388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881">
      <pivotArea field="3" type="button" dataOnly="0" labelOnly="1" outline="0" axis="axisPage" fieldPosition="2"/>
    </format>
    <format dxfId="2388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879">
      <pivotArea field="5" type="button" dataOnly="0" labelOnly="1" outline="0" axis="axisPage" fieldPosition="1"/>
    </format>
    <format dxfId="23878">
      <pivotArea type="all" dataOnly="0" outline="0" fieldPosition="0"/>
    </format>
    <format dxfId="23877">
      <pivotArea field="1" type="button" dataOnly="0" labelOnly="1" outline="0" axis="axisRow" fieldPosition="0"/>
    </format>
    <format dxfId="2387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86B798-3AB4-43F6-B8FF-C40951ED5CF5}" name="PivotTable32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V13:B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15" hier="-1"/>
    <pageField fld="3" item="16" hier="-1"/>
  </pageFields>
  <dataFields count="1">
    <dataField name="Body " fld="2" baseField="1" baseItem="24"/>
  </dataFields>
  <formats count="13">
    <format dxfId="23901">
      <pivotArea field="1" type="button" dataOnly="0" labelOnly="1" outline="0" axis="axisRow" fieldPosition="0"/>
    </format>
    <format dxfId="23900">
      <pivotArea field="4" type="button" dataOnly="0" labelOnly="1" outline="0" axis="axisPage" fieldPosition="0"/>
    </format>
    <format dxfId="23899">
      <pivotArea field="3" type="button" dataOnly="0" labelOnly="1" outline="0" axis="axisPage" fieldPosition="2"/>
    </format>
    <format dxfId="23898">
      <pivotArea outline="0" collapsedLevelsAreSubtotals="1" fieldPosition="0"/>
    </format>
    <format dxfId="23897">
      <pivotArea dataOnly="0" labelOnly="1" outline="0" axis="axisValues" fieldPosition="0"/>
    </format>
    <format dxfId="23896">
      <pivotArea field="4" type="button" dataOnly="0" labelOnly="1" outline="0" axis="axisPage" fieldPosition="0"/>
    </format>
    <format dxfId="2389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894">
      <pivotArea field="3" type="button" dataOnly="0" labelOnly="1" outline="0" axis="axisPage" fieldPosition="2"/>
    </format>
    <format dxfId="2389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892">
      <pivotArea field="5" type="button" dataOnly="0" labelOnly="1" outline="0" axis="axisPage" fieldPosition="1"/>
    </format>
    <format dxfId="23891">
      <pivotArea type="all" dataOnly="0" outline="0" fieldPosition="0"/>
    </format>
    <format dxfId="23890">
      <pivotArea field="1" type="button" dataOnly="0" labelOnly="1" outline="0" axis="axisRow" fieldPosition="0"/>
    </format>
    <format dxfId="2388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8B1139-C25E-4AC5-A8D9-C1A26D8F5117}" name="PivotTable31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D13:CE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n="Demlovkav"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15" hier="-1"/>
    <pageField fld="3" item="18" hier="-1"/>
  </pageFields>
  <dataFields count="1">
    <dataField name="Body " fld="2" baseField="1" baseItem="24"/>
  </dataFields>
  <formats count="13">
    <format dxfId="23914">
      <pivotArea field="1" type="button" dataOnly="0" labelOnly="1" outline="0" axis="axisRow" fieldPosition="0"/>
    </format>
    <format dxfId="23913">
      <pivotArea field="4" type="button" dataOnly="0" labelOnly="1" outline="0" axis="axisPage" fieldPosition="0"/>
    </format>
    <format dxfId="23912">
      <pivotArea field="3" type="button" dataOnly="0" labelOnly="1" outline="0" axis="axisPage" fieldPosition="2"/>
    </format>
    <format dxfId="23911">
      <pivotArea outline="0" collapsedLevelsAreSubtotals="1" fieldPosition="0"/>
    </format>
    <format dxfId="23910">
      <pivotArea dataOnly="0" labelOnly="1" outline="0" axis="axisValues" fieldPosition="0"/>
    </format>
    <format dxfId="23909">
      <pivotArea field="4" type="button" dataOnly="0" labelOnly="1" outline="0" axis="axisPage" fieldPosition="0"/>
    </format>
    <format dxfId="2390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907">
      <pivotArea field="3" type="button" dataOnly="0" labelOnly="1" outline="0" axis="axisPage" fieldPosition="2"/>
    </format>
    <format dxfId="2390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905">
      <pivotArea field="5" type="button" dataOnly="0" labelOnly="1" outline="0" axis="axisPage" fieldPosition="1"/>
    </format>
    <format dxfId="23904">
      <pivotArea type="all" dataOnly="0" outline="0" fieldPosition="0"/>
    </format>
    <format dxfId="23903">
      <pivotArea field="1" type="button" dataOnly="0" labelOnly="1" outline="0" axis="axisRow" fieldPosition="0"/>
    </format>
    <format dxfId="2390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B588B3-71BE-4307-81C5-82E78969A272}" name="PivotTable31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Z13:E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15" hier="-1"/>
    <pageField fld="3" item="31" hier="-1"/>
  </pageFields>
  <dataFields count="1">
    <dataField name="Body " fld="2" baseField="1" baseItem="24"/>
  </dataFields>
  <formats count="13">
    <format dxfId="23927">
      <pivotArea field="1" type="button" dataOnly="0" labelOnly="1" outline="0" axis="axisRow" fieldPosition="0"/>
    </format>
    <format dxfId="23926">
      <pivotArea field="4" type="button" dataOnly="0" labelOnly="1" outline="0" axis="axisPage" fieldPosition="0"/>
    </format>
    <format dxfId="23925">
      <pivotArea field="3" type="button" dataOnly="0" labelOnly="1" outline="0" axis="axisPage" fieldPosition="2"/>
    </format>
    <format dxfId="23924">
      <pivotArea outline="0" collapsedLevelsAreSubtotals="1" fieldPosition="0"/>
    </format>
    <format dxfId="23923">
      <pivotArea dataOnly="0" labelOnly="1" outline="0" axis="axisValues" fieldPosition="0"/>
    </format>
    <format dxfId="23922">
      <pivotArea field="4" type="button" dataOnly="0" labelOnly="1" outline="0" axis="axisPage" fieldPosition="0"/>
    </format>
    <format dxfId="2392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920">
      <pivotArea field="3" type="button" dataOnly="0" labelOnly="1" outline="0" axis="axisPage" fieldPosition="2"/>
    </format>
    <format dxfId="2391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918">
      <pivotArea field="5" type="button" dataOnly="0" labelOnly="1" outline="0" axis="axisPage" fieldPosition="1"/>
    </format>
    <format dxfId="23917">
      <pivotArea type="all" dataOnly="0" outline="0" fieldPosition="0"/>
    </format>
    <format dxfId="23916">
      <pivotArea field="1" type="button" dataOnly="0" labelOnly="1" outline="0" axis="axisRow" fieldPosition="0"/>
    </format>
    <format dxfId="2391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FEE60A-A20B-4D19-BBFF-6A3833795856}" name="PivotTable32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R13: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15" hier="-1"/>
    <pageField fld="3" item="2" hier="-1"/>
  </pageFields>
  <dataFields count="1">
    <dataField name="Body " fld="2" baseField="1" baseItem="24"/>
  </dataFields>
  <formats count="13">
    <format dxfId="23940">
      <pivotArea field="1" type="button" dataOnly="0" labelOnly="1" outline="0" axis="axisRow" fieldPosition="0"/>
    </format>
    <format dxfId="23939">
      <pivotArea field="4" type="button" dataOnly="0" labelOnly="1" outline="0" axis="axisPage" fieldPosition="0"/>
    </format>
    <format dxfId="23938">
      <pivotArea field="3" type="button" dataOnly="0" labelOnly="1" outline="0" axis="axisPage" fieldPosition="2"/>
    </format>
    <format dxfId="23937">
      <pivotArea outline="0" collapsedLevelsAreSubtotals="1" fieldPosition="0"/>
    </format>
    <format dxfId="23936">
      <pivotArea dataOnly="0" labelOnly="1" outline="0" axis="axisValues" fieldPosition="0"/>
    </format>
    <format dxfId="23935">
      <pivotArea field="4" type="button" dataOnly="0" labelOnly="1" outline="0" axis="axisPage" fieldPosition="0"/>
    </format>
    <format dxfId="2393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933">
      <pivotArea field="3" type="button" dataOnly="0" labelOnly="1" outline="0" axis="axisPage" fieldPosition="2"/>
    </format>
    <format dxfId="2393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931">
      <pivotArea field="5" type="button" dataOnly="0" labelOnly="1" outline="0" axis="axisPage" fieldPosition="1"/>
    </format>
    <format dxfId="23930">
      <pivotArea type="all" dataOnly="0" outline="0" fieldPosition="0"/>
    </format>
    <format dxfId="23929">
      <pivotArea field="1" type="button" dataOnly="0" labelOnly="1" outline="0" axis="axisRow" fieldPosition="0"/>
    </format>
    <format dxfId="2392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31F978-3F51-4214-9310-824D42DABA03}" name="PivotTable32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Z13:C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15" hier="-1"/>
    <pageField fld="3" item="17" hier="-1"/>
  </pageFields>
  <dataFields count="1">
    <dataField name="Body " fld="2" baseField="1" baseItem="24"/>
  </dataFields>
  <formats count="13">
    <format dxfId="23953">
      <pivotArea field="1" type="button" dataOnly="0" labelOnly="1" outline="0" axis="axisRow" fieldPosition="0"/>
    </format>
    <format dxfId="23952">
      <pivotArea field="4" type="button" dataOnly="0" labelOnly="1" outline="0" axis="axisPage" fieldPosition="0"/>
    </format>
    <format dxfId="23951">
      <pivotArea field="3" type="button" dataOnly="0" labelOnly="1" outline="0" axis="axisPage" fieldPosition="2"/>
    </format>
    <format dxfId="23950">
      <pivotArea outline="0" collapsedLevelsAreSubtotals="1" fieldPosition="0"/>
    </format>
    <format dxfId="23949">
      <pivotArea dataOnly="0" labelOnly="1" outline="0" axis="axisValues" fieldPosition="0"/>
    </format>
    <format dxfId="23948">
      <pivotArea field="4" type="button" dataOnly="0" labelOnly="1" outline="0" axis="axisPage" fieldPosition="0"/>
    </format>
    <format dxfId="2394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946">
      <pivotArea field="3" type="button" dataOnly="0" labelOnly="1" outline="0" axis="axisPage" fieldPosition="2"/>
    </format>
    <format dxfId="2394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944">
      <pivotArea field="5" type="button" dataOnly="0" labelOnly="1" outline="0" axis="axisPage" fieldPosition="1"/>
    </format>
    <format dxfId="23943">
      <pivotArea type="all" dataOnly="0" outline="0" fieldPosition="0"/>
    </format>
    <format dxfId="23942">
      <pivotArea field="1" type="button" dataOnly="0" labelOnly="1" outline="0" axis="axisRow" fieldPosition="0"/>
    </format>
    <format dxfId="2394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F71BB9-07EF-4ED6-9DDF-99D46421AF91}" name="PivotTable32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L13:A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15" hier="-1"/>
    <pageField fld="3" item="7" hier="-1"/>
  </pageFields>
  <dataFields count="1">
    <dataField name="Body " fld="2" baseField="1" baseItem="24"/>
  </dataFields>
  <formats count="13">
    <format dxfId="23966">
      <pivotArea field="1" type="button" dataOnly="0" labelOnly="1" outline="0" axis="axisRow" fieldPosition="0"/>
    </format>
    <format dxfId="23965">
      <pivotArea field="4" type="button" dataOnly="0" labelOnly="1" outline="0" axis="axisPage" fieldPosition="0"/>
    </format>
    <format dxfId="23964">
      <pivotArea field="3" type="button" dataOnly="0" labelOnly="1" outline="0" axis="axisPage" fieldPosition="2"/>
    </format>
    <format dxfId="23963">
      <pivotArea outline="0" collapsedLevelsAreSubtotals="1" fieldPosition="0"/>
    </format>
    <format dxfId="23962">
      <pivotArea dataOnly="0" labelOnly="1" outline="0" axis="axisValues" fieldPosition="0"/>
    </format>
    <format dxfId="23961">
      <pivotArea field="4" type="button" dataOnly="0" labelOnly="1" outline="0" axis="axisPage" fieldPosition="0"/>
    </format>
    <format dxfId="2396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959">
      <pivotArea field="3" type="button" dataOnly="0" labelOnly="1" outline="0" axis="axisPage" fieldPosition="2"/>
    </format>
    <format dxfId="2395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957">
      <pivotArea field="5" type="button" dataOnly="0" labelOnly="1" outline="0" axis="axisPage" fieldPosition="1"/>
    </format>
    <format dxfId="23956">
      <pivotArea type="all" dataOnly="0" outline="0" fieldPosition="0"/>
    </format>
    <format dxfId="23955">
      <pivotArea field="1" type="button" dataOnly="0" labelOnly="1" outline="0" axis="axisRow" fieldPosition="0"/>
    </format>
    <format dxfId="2395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68C8E0-0FE8-4B6E-A4FF-7ECA47C7A504}" name="PivotTable32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7:D33" firstHeaderRow="0" firstDataRow="1" firstDataCol="1" rowPageCount="2" colPageCount="1"/>
  <pivotFields count="8">
    <pivotField dataField="1"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axis="axisPage" showAll="0">
      <items count="41">
        <item h="1" x="9"/>
        <item m="1" x="11"/>
        <item m="1" x="25"/>
        <item m="1" x="18"/>
        <item m="1" x="16"/>
        <item m="1" x="29"/>
        <item m="1" x="33"/>
        <item m="1" x="19"/>
        <item m="1" x="21"/>
        <item m="1" x="35"/>
        <item m="1" x="36"/>
        <item m="1" x="30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x="8"/>
        <item h="1" m="1" x="32"/>
        <item x="4"/>
        <item h="1" m="1" x="14"/>
        <item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 defaultSubtotal="0"/>
    <pivotField showAll="0" defaultSubtotal="0"/>
  </pivotFields>
  <rowFields count="1">
    <field x="1"/>
  </rowFields>
  <rowItems count="26">
    <i>
      <x v="4"/>
    </i>
    <i>
      <x v="39"/>
    </i>
    <i>
      <x v="9"/>
    </i>
    <i>
      <x v="43"/>
    </i>
    <i>
      <x v="11"/>
    </i>
    <i>
      <x v="6"/>
    </i>
    <i>
      <x v="76"/>
    </i>
    <i>
      <x v="36"/>
    </i>
    <i>
      <x v="27"/>
    </i>
    <i>
      <x v="7"/>
    </i>
    <i>
      <x v="25"/>
    </i>
    <i>
      <x v="8"/>
    </i>
    <i>
      <x v="14"/>
    </i>
    <i>
      <x v="35"/>
    </i>
    <i>
      <x v="86"/>
    </i>
    <i>
      <x v="87"/>
    </i>
    <i>
      <x v="15"/>
    </i>
    <i>
      <x v="37"/>
    </i>
    <i>
      <x v="77"/>
    </i>
    <i>
      <x v="94"/>
    </i>
    <i>
      <x v="17"/>
    </i>
    <i>
      <x v="58"/>
    </i>
    <i>
      <x v="63"/>
    </i>
    <i>
      <x v="71"/>
    </i>
    <i>
      <x v="3"/>
    </i>
    <i>
      <x v="34"/>
    </i>
  </rowItems>
  <colFields count="1">
    <field x="-2"/>
  </colFields>
  <colItems count="2">
    <i>
      <x/>
    </i>
    <i i="1">
      <x v="1"/>
    </i>
  </colItems>
  <pageFields count="2">
    <pageField fld="4" item="15" hier="-1"/>
    <pageField fld="5" item="15" hier="-1"/>
  </pageFields>
  <dataFields count="2">
    <dataField name="Počet turnajů" fld="0" subtotal="count" baseField="0" baseItem="0"/>
    <dataField name="Body " fld="2" baseField="0" baseItem="0"/>
  </dataFields>
  <formats count="18">
    <format dxfId="23984">
      <pivotArea field="1" type="button" dataOnly="0" labelOnly="1" outline="0" axis="axisRow" fieldPosition="0"/>
    </format>
    <format dxfId="2398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3982">
      <pivotArea outline="0" collapsedLevelsAreSubtotals="1" fieldPosition="0"/>
    </format>
    <format dxfId="23981">
      <pivotArea field="1" type="button" dataOnly="0" labelOnly="1" outline="0" axis="axisRow" fieldPosition="0"/>
    </format>
    <format dxfId="2398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3979">
      <pivotArea field="1" type="button" dataOnly="0" labelOnly="1" outline="0" axis="axisRow" fieldPosition="0"/>
    </format>
    <format dxfId="2397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3977">
      <pivotArea field="4" type="button" dataOnly="0" labelOnly="1" outline="0" axis="axisPage" fieldPosition="0"/>
    </format>
    <format dxfId="23976">
      <pivotArea dataOnly="0" labelOnly="1" outline="0" fieldPosition="0">
        <references count="1">
          <reference field="4" count="1">
            <x v="5"/>
          </reference>
        </references>
      </pivotArea>
    </format>
    <format dxfId="23975">
      <pivotArea field="4" type="button" dataOnly="0" labelOnly="1" outline="0" axis="axisPage" fieldPosition="0"/>
    </format>
    <format dxfId="23974">
      <pivotArea field="4" type="button" dataOnly="0" labelOnly="1" outline="0" axis="axisPage" fieldPosition="0"/>
    </format>
    <format dxfId="23973">
      <pivotArea dataOnly="0" labelOnly="1" outline="0" fieldPosition="0">
        <references count="1">
          <reference field="4" count="1">
            <x v="1"/>
          </reference>
        </references>
      </pivotArea>
    </format>
    <format dxfId="23972">
      <pivotArea dataOnly="0" labelOnly="1" outline="0" fieldPosition="0">
        <references count="1">
          <reference field="4" count="1">
            <x v="1"/>
          </reference>
        </references>
      </pivotArea>
    </format>
    <format dxfId="23971">
      <pivotArea field="5" type="button" dataOnly="0" labelOnly="1" outline="0" axis="axisPage" fieldPosition="1"/>
    </format>
    <format dxfId="23970">
      <pivotArea type="all" dataOnly="0" outline="0" fieldPosition="0"/>
    </format>
    <format dxfId="23969">
      <pivotArea outline="0" collapsedLevelsAreSubtotals="1" fieldPosition="0"/>
    </format>
    <format dxfId="23968">
      <pivotArea field="1" type="button" dataOnly="0" labelOnly="1" outline="0" axis="axisRow" fieldPosition="0"/>
    </format>
    <format dxfId="2396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AAC745-EAD5-4E3F-B9E9-228E98414AE6}" name="PivotTable34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P13:C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15" hier="-1"/>
    <pageField fld="3" item="21" hier="-1"/>
  </pageFields>
  <dataFields count="1">
    <dataField name="Body " fld="2" baseField="1" baseItem="24"/>
  </dataFields>
  <formats count="13">
    <format dxfId="23997">
      <pivotArea field="1" type="button" dataOnly="0" labelOnly="1" outline="0" axis="axisRow" fieldPosition="0"/>
    </format>
    <format dxfId="23996">
      <pivotArea field="4" type="button" dataOnly="0" labelOnly="1" outline="0" axis="axisPage" fieldPosition="0"/>
    </format>
    <format dxfId="23995">
      <pivotArea field="3" type="button" dataOnly="0" labelOnly="1" outline="0" axis="axisPage" fieldPosition="2"/>
    </format>
    <format dxfId="23994">
      <pivotArea outline="0" collapsedLevelsAreSubtotals="1" fieldPosition="0"/>
    </format>
    <format dxfId="23993">
      <pivotArea dataOnly="0" labelOnly="1" outline="0" axis="axisValues" fieldPosition="0"/>
    </format>
    <format dxfId="23992">
      <pivotArea field="4" type="button" dataOnly="0" labelOnly="1" outline="0" axis="axisPage" fieldPosition="0"/>
    </format>
    <format dxfId="2399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990">
      <pivotArea field="3" type="button" dataOnly="0" labelOnly="1" outline="0" axis="axisPage" fieldPosition="2"/>
    </format>
    <format dxfId="2398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988">
      <pivotArea field="5" type="button" dataOnly="0" labelOnly="1" outline="0" axis="axisPage" fieldPosition="1"/>
    </format>
    <format dxfId="23987">
      <pivotArea type="all" dataOnly="0" outline="0" fieldPosition="0"/>
    </format>
    <format dxfId="23986">
      <pivotArea field="1" type="button" dataOnly="0" labelOnly="1" outline="0" axis="axisRow" fieldPosition="0"/>
    </format>
    <format dxfId="2398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1A524F-13B8-4465-BE30-C585FE8351C3}" name="PivotTable33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X13:A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15" hier="-1"/>
    <pageField fld="3" item="10" hier="-1"/>
  </pageFields>
  <dataFields count="1">
    <dataField name="Body " fld="2" baseField="1" baseItem="24"/>
  </dataFields>
  <formats count="13">
    <format dxfId="24010">
      <pivotArea field="1" type="button" dataOnly="0" labelOnly="1" outline="0" axis="axisRow" fieldPosition="0"/>
    </format>
    <format dxfId="24009">
      <pivotArea field="4" type="button" dataOnly="0" labelOnly="1" outline="0" axis="axisPage" fieldPosition="0"/>
    </format>
    <format dxfId="24008">
      <pivotArea field="3" type="button" dataOnly="0" labelOnly="1" outline="0" axis="axisPage" fieldPosition="2"/>
    </format>
    <format dxfId="24007">
      <pivotArea outline="0" collapsedLevelsAreSubtotals="1" fieldPosition="0"/>
    </format>
    <format dxfId="24006">
      <pivotArea dataOnly="0" labelOnly="1" outline="0" axis="axisValues" fieldPosition="0"/>
    </format>
    <format dxfId="24005">
      <pivotArea field="4" type="button" dataOnly="0" labelOnly="1" outline="0" axis="axisPage" fieldPosition="0"/>
    </format>
    <format dxfId="2400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003">
      <pivotArea field="3" type="button" dataOnly="0" labelOnly="1" outline="0" axis="axisPage" fieldPosition="2"/>
    </format>
    <format dxfId="2400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001">
      <pivotArea field="5" type="button" dataOnly="0" labelOnly="1" outline="0" axis="axisPage" fieldPosition="1"/>
    </format>
    <format dxfId="24000">
      <pivotArea type="all" dataOnly="0" outline="0" fieldPosition="0"/>
    </format>
    <format dxfId="23999">
      <pivotArea field="1" type="button" dataOnly="0" labelOnly="1" outline="0" axis="axisRow" fieldPosition="0"/>
    </format>
    <format dxfId="2399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31C428-5AD5-4763-A9ED-2A1C522BC505}" name="PivotTable32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F13:B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15" hier="-1"/>
    <pageField fld="3" item="12" hier="-1"/>
  </pageFields>
  <dataFields count="1">
    <dataField name="Body " fld="2" baseField="1" baseItem="24"/>
  </dataFields>
  <formats count="13">
    <format dxfId="24023">
      <pivotArea field="1" type="button" dataOnly="0" labelOnly="1" outline="0" axis="axisRow" fieldPosition="0"/>
    </format>
    <format dxfId="24022">
      <pivotArea field="4" type="button" dataOnly="0" labelOnly="1" outline="0" axis="axisPage" fieldPosition="0"/>
    </format>
    <format dxfId="24021">
      <pivotArea field="3" type="button" dataOnly="0" labelOnly="1" outline="0" axis="axisPage" fieldPosition="2"/>
    </format>
    <format dxfId="24020">
      <pivotArea outline="0" collapsedLevelsAreSubtotals="1" fieldPosition="0"/>
    </format>
    <format dxfId="24019">
      <pivotArea dataOnly="0" labelOnly="1" outline="0" axis="axisValues" fieldPosition="0"/>
    </format>
    <format dxfId="24018">
      <pivotArea field="4" type="button" dataOnly="0" labelOnly="1" outline="0" axis="axisPage" fieldPosition="0"/>
    </format>
    <format dxfId="2401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016">
      <pivotArea field="3" type="button" dataOnly="0" labelOnly="1" outline="0" axis="axisPage" fieldPosition="2"/>
    </format>
    <format dxfId="2401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014">
      <pivotArea field="5" type="button" dataOnly="0" labelOnly="1" outline="0" axis="axisPage" fieldPosition="1"/>
    </format>
    <format dxfId="24013">
      <pivotArea type="all" dataOnly="0" outline="0" fieldPosition="0"/>
    </format>
    <format dxfId="24012">
      <pivotArea field="1" type="button" dataOnly="0" labelOnly="1" outline="0" axis="axisRow" fieldPosition="0"/>
    </format>
    <format dxfId="24011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8A155D-4787-4D9B-9C3B-B792527F0AB6}" name="PivotTable33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T13:A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15" hier="-1"/>
    <pageField fld="3" item="9" hier="-1"/>
  </pageFields>
  <dataFields count="1">
    <dataField name="Body " fld="2" baseField="1" baseItem="24"/>
  </dataFields>
  <formats count="13">
    <format dxfId="24036">
      <pivotArea field="1" type="button" dataOnly="0" labelOnly="1" outline="0" axis="axisRow" fieldPosition="0"/>
    </format>
    <format dxfId="24035">
      <pivotArea field="4" type="button" dataOnly="0" labelOnly="1" outline="0" axis="axisPage" fieldPosition="0"/>
    </format>
    <format dxfId="24034">
      <pivotArea field="3" type="button" dataOnly="0" labelOnly="1" outline="0" axis="axisPage" fieldPosition="2"/>
    </format>
    <format dxfId="24033">
      <pivotArea outline="0" collapsedLevelsAreSubtotals="1" fieldPosition="0"/>
    </format>
    <format dxfId="24032">
      <pivotArea dataOnly="0" labelOnly="1" outline="0" axis="axisValues" fieldPosition="0"/>
    </format>
    <format dxfId="24031">
      <pivotArea field="4" type="button" dataOnly="0" labelOnly="1" outline="0" axis="axisPage" fieldPosition="0"/>
    </format>
    <format dxfId="24030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029">
      <pivotArea field="3" type="button" dataOnly="0" labelOnly="1" outline="0" axis="axisPage" fieldPosition="2"/>
    </format>
    <format dxfId="24028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027">
      <pivotArea field="5" type="button" dataOnly="0" labelOnly="1" outline="0" axis="axisPage" fieldPosition="1"/>
    </format>
    <format dxfId="24026">
      <pivotArea type="all" dataOnly="0" outline="0" fieldPosition="0"/>
    </format>
    <format dxfId="24025">
      <pivotArea field="1" type="button" dataOnly="0" labelOnly="1" outline="0" axis="axisRow" fieldPosition="0"/>
    </format>
    <format dxfId="2402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41ABAF-C77A-48D5-89B9-04E00B79F487}" name="PivotTable34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R13:B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15" hier="-1"/>
    <pageField fld="3" item="15" hier="-1"/>
  </pageFields>
  <dataFields count="1">
    <dataField name="Body " fld="2" baseField="1" baseItem="24"/>
  </dataFields>
  <formats count="13">
    <format dxfId="24049">
      <pivotArea field="1" type="button" dataOnly="0" labelOnly="1" outline="0" axis="axisRow" fieldPosition="0"/>
    </format>
    <format dxfId="24048">
      <pivotArea field="4" type="button" dataOnly="0" labelOnly="1" outline="0" axis="axisPage" fieldPosition="0"/>
    </format>
    <format dxfId="24047">
      <pivotArea field="3" type="button" dataOnly="0" labelOnly="1" outline="0" axis="axisPage" fieldPosition="2"/>
    </format>
    <format dxfId="24046">
      <pivotArea outline="0" collapsedLevelsAreSubtotals="1" fieldPosition="0"/>
    </format>
    <format dxfId="24045">
      <pivotArea dataOnly="0" labelOnly="1" outline="0" axis="axisValues" fieldPosition="0"/>
    </format>
    <format dxfId="24044">
      <pivotArea field="4" type="button" dataOnly="0" labelOnly="1" outline="0" axis="axisPage" fieldPosition="0"/>
    </format>
    <format dxfId="2404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042">
      <pivotArea field="3" type="button" dataOnly="0" labelOnly="1" outline="0" axis="axisPage" fieldPosition="2"/>
    </format>
    <format dxfId="2404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040">
      <pivotArea field="5" type="button" dataOnly="0" labelOnly="1" outline="0" axis="axisPage" fieldPosition="1"/>
    </format>
    <format dxfId="24039">
      <pivotArea type="all" dataOnly="0" outline="0" fieldPosition="0"/>
    </format>
    <format dxfId="24038">
      <pivotArea field="1" type="button" dataOnly="0" labelOnly="1" outline="0" axis="axisRow" fieldPosition="0"/>
    </format>
    <format dxfId="24037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821DF8-F2CD-4458-8552-D829A44A680B}" name="PivotTable31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P13:A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15" hier="-1"/>
    <pageField fld="3" item="8" hier="-1"/>
  </pageFields>
  <dataFields count="1">
    <dataField name="Body " fld="2" baseField="1" baseItem="24"/>
  </dataFields>
  <formats count="13">
    <format dxfId="24062">
      <pivotArea field="1" type="button" dataOnly="0" labelOnly="1" outline="0" axis="axisRow" fieldPosition="0"/>
    </format>
    <format dxfId="24061">
      <pivotArea field="4" type="button" dataOnly="0" labelOnly="1" outline="0" axis="axisPage" fieldPosition="0"/>
    </format>
    <format dxfId="24060">
      <pivotArea field="3" type="button" dataOnly="0" labelOnly="1" outline="0" axis="axisPage" fieldPosition="2"/>
    </format>
    <format dxfId="24059">
      <pivotArea outline="0" collapsedLevelsAreSubtotals="1" fieldPosition="0"/>
    </format>
    <format dxfId="24058">
      <pivotArea dataOnly="0" labelOnly="1" outline="0" axis="axisValues" fieldPosition="0"/>
    </format>
    <format dxfId="24057">
      <pivotArea field="4" type="button" dataOnly="0" labelOnly="1" outline="0" axis="axisPage" fieldPosition="0"/>
    </format>
    <format dxfId="24056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055">
      <pivotArea field="3" type="button" dataOnly="0" labelOnly="1" outline="0" axis="axisPage" fieldPosition="2"/>
    </format>
    <format dxfId="24054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053">
      <pivotArea field="5" type="button" dataOnly="0" labelOnly="1" outline="0" axis="axisPage" fieldPosition="1"/>
    </format>
    <format dxfId="24052">
      <pivotArea type="all" dataOnly="0" outline="0" fieldPosition="0"/>
    </format>
    <format dxfId="24051">
      <pivotArea field="1" type="button" dataOnly="0" labelOnly="1" outline="0" axis="axisRow" fieldPosition="0"/>
    </format>
    <format dxfId="2405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B82F9B-2530-45D4-8E1B-1094D71C76B5}" name="PivotTable33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N13:B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15" hier="-1"/>
    <pageField fld="3" item="14" hier="-1"/>
  </pageFields>
  <dataFields count="1">
    <dataField name="Body " fld="2" baseField="1" baseItem="24"/>
  </dataFields>
  <formats count="13">
    <format dxfId="24075">
      <pivotArea field="1" type="button" dataOnly="0" labelOnly="1" outline="0" axis="axisRow" fieldPosition="0"/>
    </format>
    <format dxfId="24074">
      <pivotArea field="4" type="button" dataOnly="0" labelOnly="1" outline="0" axis="axisPage" fieldPosition="0"/>
    </format>
    <format dxfId="24073">
      <pivotArea field="3" type="button" dataOnly="0" labelOnly="1" outline="0" axis="axisPage" fieldPosition="2"/>
    </format>
    <format dxfId="24072">
      <pivotArea outline="0" collapsedLevelsAreSubtotals="1" fieldPosition="0"/>
    </format>
    <format dxfId="24071">
      <pivotArea dataOnly="0" labelOnly="1" outline="0" axis="axisValues" fieldPosition="0"/>
    </format>
    <format dxfId="24070">
      <pivotArea field="4" type="button" dataOnly="0" labelOnly="1" outline="0" axis="axisPage" fieldPosition="0"/>
    </format>
    <format dxfId="2406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068">
      <pivotArea field="3" type="button" dataOnly="0" labelOnly="1" outline="0" axis="axisPage" fieldPosition="2"/>
    </format>
    <format dxfId="2406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066">
      <pivotArea field="5" type="button" dataOnly="0" labelOnly="1" outline="0" axis="axisPage" fieldPosition="1"/>
    </format>
    <format dxfId="24065">
      <pivotArea type="all" dataOnly="0" outline="0" fieldPosition="0"/>
    </format>
    <format dxfId="24064">
      <pivotArea field="1" type="button" dataOnly="0" labelOnly="1" outline="0" axis="axisRow" fieldPosition="0"/>
    </format>
    <format dxfId="24063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B85BD6-8897-4F2D-9C3A-A1BFF34BFF3B}" name="PivotTable31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J13:D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15" hier="-1"/>
    <pageField fld="3" item="26" hier="-1"/>
  </pageFields>
  <dataFields count="1">
    <dataField name="Body " fld="2" baseField="1" baseItem="24"/>
  </dataFields>
  <formats count="13">
    <format dxfId="24088">
      <pivotArea field="1" type="button" dataOnly="0" labelOnly="1" outline="0" axis="axisRow" fieldPosition="0"/>
    </format>
    <format dxfId="24087">
      <pivotArea field="4" type="button" dataOnly="0" labelOnly="1" outline="0" axis="axisPage" fieldPosition="0"/>
    </format>
    <format dxfId="24086">
      <pivotArea field="3" type="button" dataOnly="0" labelOnly="1" outline="0" axis="axisPage" fieldPosition="2"/>
    </format>
    <format dxfId="24085">
      <pivotArea outline="0" collapsedLevelsAreSubtotals="1" fieldPosition="0"/>
    </format>
    <format dxfId="24084">
      <pivotArea dataOnly="0" labelOnly="1" outline="0" axis="axisValues" fieldPosition="0"/>
    </format>
    <format dxfId="24083">
      <pivotArea field="4" type="button" dataOnly="0" labelOnly="1" outline="0" axis="axisPage" fieldPosition="0"/>
    </format>
    <format dxfId="2408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081">
      <pivotArea field="3" type="button" dataOnly="0" labelOnly="1" outline="0" axis="axisPage" fieldPosition="2"/>
    </format>
    <format dxfId="2408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079">
      <pivotArea field="5" type="button" dataOnly="0" labelOnly="1" outline="0" axis="axisPage" fieldPosition="1"/>
    </format>
    <format dxfId="24078">
      <pivotArea type="all" dataOnly="0" outline="0" fieldPosition="0"/>
    </format>
    <format dxfId="24077">
      <pivotArea field="1" type="button" dataOnly="0" labelOnly="1" outline="0" axis="axisRow" fieldPosition="0"/>
    </format>
    <format dxfId="2407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2BDBAB-31E3-47A3-8C88-8362B3B56D8D}" name="PivotTable31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B13:B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15" hier="-1"/>
    <pageField fld="3" item="11" hier="-1"/>
  </pageFields>
  <dataFields count="1">
    <dataField name="Body " fld="2" baseField="1" baseItem="24"/>
  </dataFields>
  <formats count="13">
    <format dxfId="24101">
      <pivotArea field="1" type="button" dataOnly="0" labelOnly="1" outline="0" axis="axisRow" fieldPosition="0"/>
    </format>
    <format dxfId="24100">
      <pivotArea field="4" type="button" dataOnly="0" labelOnly="1" outline="0" axis="axisPage" fieldPosition="0"/>
    </format>
    <format dxfId="24099">
      <pivotArea field="3" type="button" dataOnly="0" labelOnly="1" outline="0" axis="axisPage" fieldPosition="2"/>
    </format>
    <format dxfId="24098">
      <pivotArea outline="0" collapsedLevelsAreSubtotals="1" fieldPosition="0"/>
    </format>
    <format dxfId="24097">
      <pivotArea dataOnly="0" labelOnly="1" outline="0" axis="axisValues" fieldPosition="0"/>
    </format>
    <format dxfId="24096">
      <pivotArea field="4" type="button" dataOnly="0" labelOnly="1" outline="0" axis="axisPage" fieldPosition="0"/>
    </format>
    <format dxfId="2409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094">
      <pivotArea field="3" type="button" dataOnly="0" labelOnly="1" outline="0" axis="axisPage" fieldPosition="2"/>
    </format>
    <format dxfId="2409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092">
      <pivotArea field="5" type="button" dataOnly="0" labelOnly="1" outline="0" axis="axisPage" fieldPosition="1"/>
    </format>
    <format dxfId="24091">
      <pivotArea type="all" dataOnly="0" outline="0" fieldPosition="0"/>
    </format>
    <format dxfId="24090">
      <pivotArea field="1" type="button" dataOnly="0" labelOnly="1" outline="0" axis="axisRow" fieldPosition="0"/>
    </format>
    <format dxfId="2408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E5FC3D-19ED-4D56-B798-E6E51FB0B30E}" name="PivotTable31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N13:O25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h="1" x="9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x="8"/>
        <item h="1" m="1" x="32"/>
        <item x="4"/>
        <item h="1" m="1" x="14"/>
        <item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12">
    <i>
      <x v="9"/>
    </i>
    <i>
      <x v="36"/>
    </i>
    <i>
      <x v="27"/>
    </i>
    <i>
      <x v="4"/>
    </i>
    <i>
      <x v="15"/>
    </i>
    <i>
      <x v="11"/>
    </i>
    <i>
      <x v="58"/>
    </i>
    <i>
      <x v="37"/>
    </i>
    <i>
      <x v="25"/>
    </i>
    <i>
      <x v="43"/>
    </i>
    <i>
      <x v="34"/>
    </i>
    <i>
      <x v="39"/>
    </i>
  </rowItems>
  <colItems count="1">
    <i/>
  </colItems>
  <pageFields count="3">
    <pageField fld="4" item="15" hier="-1"/>
    <pageField fld="5" item="15" hier="-1"/>
    <pageField fld="3" item="1" hier="-1"/>
  </pageFields>
  <dataFields count="1">
    <dataField name="Body " fld="2" baseField="1" baseItem="24"/>
  </dataFields>
  <formats count="14">
    <format dxfId="24115">
      <pivotArea field="1" type="button" dataOnly="0" labelOnly="1" outline="0" axis="axisRow" fieldPosition="0"/>
    </format>
    <format dxfId="24114">
      <pivotArea field="4" type="button" dataOnly="0" labelOnly="1" outline="0" axis="axisPage" fieldPosition="0"/>
    </format>
    <format dxfId="24113">
      <pivotArea field="3" type="button" dataOnly="0" labelOnly="1" outline="0" axis="axisPage" fieldPosition="2"/>
    </format>
    <format dxfId="24112">
      <pivotArea outline="0" collapsedLevelsAreSubtotals="1" fieldPosition="0"/>
    </format>
    <format dxfId="24111">
      <pivotArea dataOnly="0" labelOnly="1" outline="0" axis="axisValues" fieldPosition="0"/>
    </format>
    <format dxfId="24110">
      <pivotArea field="4" type="button" dataOnly="0" labelOnly="1" outline="0" axis="axisPage" fieldPosition="0"/>
    </format>
    <format dxfId="2410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108">
      <pivotArea field="3" type="button" dataOnly="0" labelOnly="1" outline="0" axis="axisPage" fieldPosition="2"/>
    </format>
    <format dxfId="2410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106">
      <pivotArea field="5" type="button" dataOnly="0" labelOnly="1" outline="0" axis="axisPage" fieldPosition="1"/>
    </format>
    <format dxfId="24105">
      <pivotArea type="all" dataOnly="0" outline="0" fieldPosition="0"/>
    </format>
    <format dxfId="24104">
      <pivotArea outline="0" collapsedLevelsAreSubtotals="1" fieldPosition="0"/>
    </format>
    <format dxfId="24103">
      <pivotArea field="1" type="button" dataOnly="0" labelOnly="1" outline="0" axis="axisRow" fieldPosition="0"/>
    </format>
    <format dxfId="2410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3DA6EB-8A4E-4D2A-8A41-F5E9B97B0F26}" name="PivotTable33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N13:D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15" hier="-1"/>
    <pageField fld="3" item="27" hier="-1"/>
  </pageFields>
  <dataFields count="1">
    <dataField name="Body " fld="2" baseField="1" baseItem="24"/>
  </dataFields>
  <formats count="13">
    <format dxfId="24128">
      <pivotArea field="1" type="button" dataOnly="0" labelOnly="1" outline="0" axis="axisRow" fieldPosition="0"/>
    </format>
    <format dxfId="24127">
      <pivotArea field="4" type="button" dataOnly="0" labelOnly="1" outline="0" axis="axisPage" fieldPosition="0"/>
    </format>
    <format dxfId="24126">
      <pivotArea field="3" type="button" dataOnly="0" labelOnly="1" outline="0" axis="axisPage" fieldPosition="2"/>
    </format>
    <format dxfId="24125">
      <pivotArea outline="0" collapsedLevelsAreSubtotals="1" fieldPosition="0"/>
    </format>
    <format dxfId="24124">
      <pivotArea dataOnly="0" labelOnly="1" outline="0" axis="axisValues" fieldPosition="0"/>
    </format>
    <format dxfId="24123">
      <pivotArea field="4" type="button" dataOnly="0" labelOnly="1" outline="0" axis="axisPage" fieldPosition="0"/>
    </format>
    <format dxfId="24122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121">
      <pivotArea field="3" type="button" dataOnly="0" labelOnly="1" outline="0" axis="axisPage" fieldPosition="2"/>
    </format>
    <format dxfId="24120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119">
      <pivotArea field="5" type="button" dataOnly="0" labelOnly="1" outline="0" axis="axisPage" fieldPosition="1"/>
    </format>
    <format dxfId="24118">
      <pivotArea type="all" dataOnly="0" outline="0" fieldPosition="0"/>
    </format>
    <format dxfId="24117">
      <pivotArea field="1" type="button" dataOnly="0" labelOnly="1" outline="0" axis="axisRow" fieldPosition="0"/>
    </format>
    <format dxfId="2411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1B9A05-F926-4C9D-8000-B3799DCE8967}" name="PivotTable33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Z13:AA28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15">
    <i>
      <x v="43"/>
    </i>
    <i>
      <x v="4"/>
    </i>
    <i>
      <x v="39"/>
    </i>
    <i>
      <x v="14"/>
    </i>
    <i>
      <x v="86"/>
    </i>
    <i>
      <x v="25"/>
    </i>
    <i>
      <x v="87"/>
    </i>
    <i>
      <x v="36"/>
    </i>
    <i>
      <x v="9"/>
    </i>
    <i>
      <x v="6"/>
    </i>
    <i>
      <x v="17"/>
    </i>
    <i>
      <x v="27"/>
    </i>
    <i>
      <x v="71"/>
    </i>
    <i>
      <x v="63"/>
    </i>
    <i>
      <x v="3"/>
    </i>
  </rowItems>
  <colItems count="1">
    <i/>
  </colItems>
  <pageFields count="3">
    <pageField fld="4" item="15" hier="-1"/>
    <pageField fld="5" item="15" hier="-1"/>
    <pageField fld="3" item="4" hier="-1"/>
  </pageFields>
  <dataFields count="1">
    <dataField name="Body " fld="2" baseField="1" baseItem="24"/>
  </dataFields>
  <formats count="13">
    <format dxfId="24141">
      <pivotArea field="1" type="button" dataOnly="0" labelOnly="1" outline="0" axis="axisRow" fieldPosition="0"/>
    </format>
    <format dxfId="24140">
      <pivotArea field="4" type="button" dataOnly="0" labelOnly="1" outline="0" axis="axisPage" fieldPosition="0"/>
    </format>
    <format dxfId="24139">
      <pivotArea field="3" type="button" dataOnly="0" labelOnly="1" outline="0" axis="axisPage" fieldPosition="2"/>
    </format>
    <format dxfId="24138">
      <pivotArea outline="0" collapsedLevelsAreSubtotals="1" fieldPosition="0"/>
    </format>
    <format dxfId="24137">
      <pivotArea dataOnly="0" labelOnly="1" outline="0" axis="axisValues" fieldPosition="0"/>
    </format>
    <format dxfId="24136">
      <pivotArea field="4" type="button" dataOnly="0" labelOnly="1" outline="0" axis="axisPage" fieldPosition="0"/>
    </format>
    <format dxfId="2413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134">
      <pivotArea field="3" type="button" dataOnly="0" labelOnly="1" outline="0" axis="axisPage" fieldPosition="2"/>
    </format>
    <format dxfId="2413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132">
      <pivotArea field="5" type="button" dataOnly="0" labelOnly="1" outline="0" axis="axisPage" fieldPosition="1"/>
    </format>
    <format dxfId="24131">
      <pivotArea type="all" dataOnly="0" outline="0" fieldPosition="0"/>
    </format>
    <format dxfId="24130">
      <pivotArea field="1" type="button" dataOnly="0" labelOnly="1" outline="0" axis="axisRow" fieldPosition="0"/>
    </format>
    <format dxfId="24129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DC873-3568-49D5-AC78-A847269BA561}" name="PivotTable33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H13:C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15" hier="-1"/>
    <pageField fld="3" item="19" hier="-1"/>
  </pageFields>
  <dataFields count="1">
    <dataField name="Body " fld="2" baseField="1" baseItem="24"/>
  </dataFields>
  <formats count="13">
    <format dxfId="24154">
      <pivotArea field="1" type="button" dataOnly="0" labelOnly="1" outline="0" axis="axisRow" fieldPosition="0"/>
    </format>
    <format dxfId="24153">
      <pivotArea field="4" type="button" dataOnly="0" labelOnly="1" outline="0" axis="axisPage" fieldPosition="0"/>
    </format>
    <format dxfId="24152">
      <pivotArea field="3" type="button" dataOnly="0" labelOnly="1" outline="0" axis="axisPage" fieldPosition="2"/>
    </format>
    <format dxfId="24151">
      <pivotArea outline="0" collapsedLevelsAreSubtotals="1" fieldPosition="0"/>
    </format>
    <format dxfId="24150">
      <pivotArea dataOnly="0" labelOnly="1" outline="0" axis="axisValues" fieldPosition="0"/>
    </format>
    <format dxfId="24149">
      <pivotArea field="4" type="button" dataOnly="0" labelOnly="1" outline="0" axis="axisPage" fieldPosition="0"/>
    </format>
    <format dxfId="24148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147">
      <pivotArea field="3" type="button" dataOnly="0" labelOnly="1" outline="0" axis="axisPage" fieldPosition="2"/>
    </format>
    <format dxfId="24146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145">
      <pivotArea field="5" type="button" dataOnly="0" labelOnly="1" outline="0" axis="axisPage" fieldPosition="1"/>
    </format>
    <format dxfId="24144">
      <pivotArea type="all" dataOnly="0" outline="0" fieldPosition="0"/>
    </format>
    <format dxfId="24143">
      <pivotArea field="1" type="button" dataOnly="0" labelOnly="1" outline="0" axis="axisRow" fieldPosition="0"/>
    </format>
    <format dxfId="2414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F6D2AE-F29F-46EB-ADAA-218BEA098C7E}" name="PivotTable31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D13:AE22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9">
    <i>
      <x v="39"/>
    </i>
    <i>
      <x v="76"/>
    </i>
    <i>
      <x v="4"/>
    </i>
    <i>
      <x v="35"/>
    </i>
    <i>
      <x v="9"/>
    </i>
    <i>
      <x v="8"/>
    </i>
    <i>
      <x v="94"/>
    </i>
    <i>
      <x v="11"/>
    </i>
    <i>
      <x v="6"/>
    </i>
  </rowItems>
  <colItems count="1">
    <i/>
  </colItems>
  <pageFields count="3">
    <pageField fld="4" item="15" hier="-1"/>
    <pageField fld="5" item="15" hier="-1"/>
    <pageField fld="3" item="5" hier="-1"/>
  </pageFields>
  <dataFields count="1">
    <dataField name="Body " fld="2" baseField="1" baseItem="24"/>
  </dataFields>
  <formats count="13">
    <format dxfId="24167">
      <pivotArea field="1" type="button" dataOnly="0" labelOnly="1" outline="0" axis="axisRow" fieldPosition="0"/>
    </format>
    <format dxfId="24166">
      <pivotArea field="4" type="button" dataOnly="0" labelOnly="1" outline="0" axis="axisPage" fieldPosition="0"/>
    </format>
    <format dxfId="24165">
      <pivotArea field="3" type="button" dataOnly="0" labelOnly="1" outline="0" axis="axisPage" fieldPosition="2"/>
    </format>
    <format dxfId="24164">
      <pivotArea outline="0" collapsedLevelsAreSubtotals="1" fieldPosition="0"/>
    </format>
    <format dxfId="24163">
      <pivotArea dataOnly="0" labelOnly="1" outline="0" axis="axisValues" fieldPosition="0"/>
    </format>
    <format dxfId="24162">
      <pivotArea field="4" type="button" dataOnly="0" labelOnly="1" outline="0" axis="axisPage" fieldPosition="0"/>
    </format>
    <format dxfId="2416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160">
      <pivotArea field="3" type="button" dataOnly="0" labelOnly="1" outline="0" axis="axisPage" fieldPosition="2"/>
    </format>
    <format dxfId="2415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158">
      <pivotArea field="5" type="button" dataOnly="0" labelOnly="1" outline="0" axis="axisPage" fieldPosition="1"/>
    </format>
    <format dxfId="24157">
      <pivotArea type="all" dataOnly="0" outline="0" fieldPosition="0"/>
    </format>
    <format dxfId="24156">
      <pivotArea field="1" type="button" dataOnly="0" labelOnly="1" outline="0" axis="axisRow" fieldPosition="0"/>
    </format>
    <format dxfId="24155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12ED2F-6078-4F0B-9742-ADBDE667365C}" name="PivotTable32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H13:A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15" hier="-1"/>
    <pageField fld="3" item="6" hier="-1"/>
  </pageFields>
  <dataFields count="1">
    <dataField name="Body " fld="2" baseField="1" baseItem="24"/>
  </dataFields>
  <formats count="13">
    <format dxfId="24180">
      <pivotArea field="1" type="button" dataOnly="0" labelOnly="1" outline="0" axis="axisRow" fieldPosition="0"/>
    </format>
    <format dxfId="24179">
      <pivotArea field="4" type="button" dataOnly="0" labelOnly="1" outline="0" axis="axisPage" fieldPosition="0"/>
    </format>
    <format dxfId="24178">
      <pivotArea field="3" type="button" dataOnly="0" labelOnly="1" outline="0" axis="axisPage" fieldPosition="2"/>
    </format>
    <format dxfId="24177">
      <pivotArea outline="0" collapsedLevelsAreSubtotals="1" fieldPosition="0"/>
    </format>
    <format dxfId="24176">
      <pivotArea dataOnly="0" labelOnly="1" outline="0" axis="axisValues" fieldPosition="0"/>
    </format>
    <format dxfId="24175">
      <pivotArea field="4" type="button" dataOnly="0" labelOnly="1" outline="0" axis="axisPage" fieldPosition="0"/>
    </format>
    <format dxfId="24174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4173">
      <pivotArea field="3" type="button" dataOnly="0" labelOnly="1" outline="0" axis="axisPage" fieldPosition="2"/>
    </format>
    <format dxfId="24172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4171">
      <pivotArea field="5" type="button" dataOnly="0" labelOnly="1" outline="0" axis="axisPage" fieldPosition="1"/>
    </format>
    <format dxfId="24170">
      <pivotArea type="all" dataOnly="0" outline="0" fieldPosition="0"/>
    </format>
    <format dxfId="24169">
      <pivotArea field="1" type="button" dataOnly="0" labelOnly="1" outline="0" axis="axisRow" fieldPosition="0"/>
    </format>
    <format dxfId="2416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3E6CA2-1A49-47C3-B1B4-D2F1A2BC825A}" name="PivotTable35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V13:D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h="1" x="9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x="8"/>
        <item h="1" m="1" x="32"/>
        <item x="4"/>
        <item h="1" m="1" x="14"/>
        <item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0" hier="-1"/>
    <pageField fld="3" item="30" hier="-1"/>
  </pageFields>
  <dataFields count="1">
    <dataField name="Body " fld="2" baseField="1" baseItem="24"/>
  </dataFields>
  <formats count="16">
    <format dxfId="23279">
      <pivotArea field="1" type="button" dataOnly="0" labelOnly="1" outline="0" axis="axisRow" fieldPosition="0"/>
    </format>
    <format dxfId="23278">
      <pivotArea field="4" type="button" dataOnly="0" labelOnly="1" outline="0" axis="axisPage" fieldPosition="0"/>
    </format>
    <format dxfId="23277">
      <pivotArea field="3" type="button" dataOnly="0" labelOnly="1" outline="0" axis="axisPage" fieldPosition="2"/>
    </format>
    <format dxfId="23276">
      <pivotArea outline="0" collapsedLevelsAreSubtotals="1" fieldPosition="0"/>
    </format>
    <format dxfId="23275">
      <pivotArea dataOnly="0" labelOnly="1" outline="0" axis="axisValues" fieldPosition="0"/>
    </format>
    <format dxfId="23274">
      <pivotArea field="4" type="button" dataOnly="0" labelOnly="1" outline="0" axis="axisPage" fieldPosition="0"/>
    </format>
    <format dxfId="2327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272">
      <pivotArea field="3" type="button" dataOnly="0" labelOnly="1" outline="0" axis="axisPage" fieldPosition="2"/>
    </format>
    <format dxfId="2327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270">
      <pivotArea field="5" type="button" dataOnly="0" labelOnly="1" outline="0" axis="axisPage" fieldPosition="1"/>
    </format>
    <format dxfId="23269">
      <pivotArea type="all" dataOnly="0" outline="0" fieldPosition="0"/>
    </format>
    <format dxfId="23268">
      <pivotArea field="1" type="button" dataOnly="0" labelOnly="1" outline="0" axis="axisRow" fieldPosition="0"/>
    </format>
    <format dxfId="23267">
      <pivotArea dataOnly="0" labelOnly="1" outline="0" axis="axisValues" fieldPosition="0"/>
    </format>
    <format dxfId="23266">
      <pivotArea type="all" dataOnly="0" outline="0" fieldPosition="0"/>
    </format>
    <format dxfId="23265">
      <pivotArea field="1" type="button" dataOnly="0" labelOnly="1" outline="0" axis="axisRow" fieldPosition="0"/>
    </format>
    <format dxfId="2326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74AD87-8293-4FCF-BC2D-0DC3C6EA16D0}" name="PivotTable34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H13:A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0" hier="-1"/>
    <pageField fld="3" item="6" hier="-1"/>
  </pageFields>
  <dataFields count="1">
    <dataField name="Body " fld="2" baseField="1" baseItem="24"/>
  </dataFields>
  <formats count="16">
    <format dxfId="23295">
      <pivotArea field="1" type="button" dataOnly="0" labelOnly="1" outline="0" axis="axisRow" fieldPosition="0"/>
    </format>
    <format dxfId="23294">
      <pivotArea field="4" type="button" dataOnly="0" labelOnly="1" outline="0" axis="axisPage" fieldPosition="0"/>
    </format>
    <format dxfId="23293">
      <pivotArea field="3" type="button" dataOnly="0" labelOnly="1" outline="0" axis="axisPage" fieldPosition="2"/>
    </format>
    <format dxfId="23292">
      <pivotArea outline="0" collapsedLevelsAreSubtotals="1" fieldPosition="0"/>
    </format>
    <format dxfId="23291">
      <pivotArea dataOnly="0" labelOnly="1" outline="0" axis="axisValues" fieldPosition="0"/>
    </format>
    <format dxfId="23290">
      <pivotArea field="4" type="button" dataOnly="0" labelOnly="1" outline="0" axis="axisPage" fieldPosition="0"/>
    </format>
    <format dxfId="2328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288">
      <pivotArea field="3" type="button" dataOnly="0" labelOnly="1" outline="0" axis="axisPage" fieldPosition="2"/>
    </format>
    <format dxfId="2328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286">
      <pivotArea field="5" type="button" dataOnly="0" labelOnly="1" outline="0" axis="axisPage" fieldPosition="1"/>
    </format>
    <format dxfId="23285">
      <pivotArea type="all" dataOnly="0" outline="0" fieldPosition="0"/>
    </format>
    <format dxfId="23284">
      <pivotArea field="1" type="button" dataOnly="0" labelOnly="1" outline="0" axis="axisRow" fieldPosition="0"/>
    </format>
    <format dxfId="23283">
      <pivotArea dataOnly="0" labelOnly="1" outline="0" axis="axisValues" fieldPosition="0"/>
    </format>
    <format dxfId="23282">
      <pivotArea type="all" dataOnly="0" outline="0" fieldPosition="0"/>
    </format>
    <format dxfId="23281">
      <pivotArea field="1" type="button" dataOnly="0" labelOnly="1" outline="0" axis="axisRow" fieldPosition="0"/>
    </format>
    <format dxfId="2328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48989-314E-4FFD-ABE4-54862C66E5E0}" name="PivotTable36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R13:D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0" hier="-1"/>
    <pageField fld="3" item="28" hier="-1"/>
  </pageFields>
  <dataFields count="1">
    <dataField name="Body " fld="2" baseField="1" baseItem="24"/>
  </dataFields>
  <formats count="16">
    <format dxfId="23311">
      <pivotArea field="1" type="button" dataOnly="0" labelOnly="1" outline="0" axis="axisRow" fieldPosition="0"/>
    </format>
    <format dxfId="23310">
      <pivotArea field="4" type="button" dataOnly="0" labelOnly="1" outline="0" axis="axisPage" fieldPosition="0"/>
    </format>
    <format dxfId="23309">
      <pivotArea field="3" type="button" dataOnly="0" labelOnly="1" outline="0" axis="axisPage" fieldPosition="2"/>
    </format>
    <format dxfId="23308">
      <pivotArea outline="0" collapsedLevelsAreSubtotals="1" fieldPosition="0"/>
    </format>
    <format dxfId="23307">
      <pivotArea dataOnly="0" labelOnly="1" outline="0" axis="axisValues" fieldPosition="0"/>
    </format>
    <format dxfId="23306">
      <pivotArea field="4" type="button" dataOnly="0" labelOnly="1" outline="0" axis="axisPage" fieldPosition="0"/>
    </format>
    <format dxfId="2330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304">
      <pivotArea field="3" type="button" dataOnly="0" labelOnly="1" outline="0" axis="axisPage" fieldPosition="2"/>
    </format>
    <format dxfId="2330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302">
      <pivotArea field="5" type="button" dataOnly="0" labelOnly="1" outline="0" axis="axisPage" fieldPosition="1"/>
    </format>
    <format dxfId="23301">
      <pivotArea type="all" dataOnly="0" outline="0" fieldPosition="0"/>
    </format>
    <format dxfId="23300">
      <pivotArea field="1" type="button" dataOnly="0" labelOnly="1" outline="0" axis="axisRow" fieldPosition="0"/>
    </format>
    <format dxfId="23299">
      <pivotArea dataOnly="0" labelOnly="1" outline="0" axis="axisValues" fieldPosition="0"/>
    </format>
    <format dxfId="23298">
      <pivotArea type="all" dataOnly="0" outline="0" fieldPosition="0"/>
    </format>
    <format dxfId="23297">
      <pivotArea field="1" type="button" dataOnly="0" labelOnly="1" outline="0" axis="axisRow" fieldPosition="0"/>
    </format>
    <format dxfId="2329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312BC3-1DEB-45F4-BDD5-912636695F23}" name="PivotTable35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T13:A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0" hier="-1"/>
    <pageField fld="3" item="9" hier="-1"/>
  </pageFields>
  <dataFields count="1">
    <dataField name="Body " fld="2" baseField="1" baseItem="24"/>
  </dataFields>
  <formats count="16">
    <format dxfId="23327">
      <pivotArea field="1" type="button" dataOnly="0" labelOnly="1" outline="0" axis="axisRow" fieldPosition="0"/>
    </format>
    <format dxfId="23326">
      <pivotArea field="4" type="button" dataOnly="0" labelOnly="1" outline="0" axis="axisPage" fieldPosition="0"/>
    </format>
    <format dxfId="23325">
      <pivotArea field="3" type="button" dataOnly="0" labelOnly="1" outline="0" axis="axisPage" fieldPosition="2"/>
    </format>
    <format dxfId="23324">
      <pivotArea outline="0" collapsedLevelsAreSubtotals="1" fieldPosition="0"/>
    </format>
    <format dxfId="23323">
      <pivotArea dataOnly="0" labelOnly="1" outline="0" axis="axisValues" fieldPosition="0"/>
    </format>
    <format dxfId="23322">
      <pivotArea field="4" type="button" dataOnly="0" labelOnly="1" outline="0" axis="axisPage" fieldPosition="0"/>
    </format>
    <format dxfId="2332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320">
      <pivotArea field="3" type="button" dataOnly="0" labelOnly="1" outline="0" axis="axisPage" fieldPosition="2"/>
    </format>
    <format dxfId="2331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318">
      <pivotArea field="5" type="button" dataOnly="0" labelOnly="1" outline="0" axis="axisPage" fieldPosition="1"/>
    </format>
    <format dxfId="23317">
      <pivotArea type="all" dataOnly="0" outline="0" fieldPosition="0"/>
    </format>
    <format dxfId="23316">
      <pivotArea field="1" type="button" dataOnly="0" labelOnly="1" outline="0" axis="axisRow" fieldPosition="0"/>
    </format>
    <format dxfId="23315">
      <pivotArea dataOnly="0" labelOnly="1" outline="0" axis="axisValues" fieldPosition="0"/>
    </format>
    <format dxfId="23314">
      <pivotArea type="all" dataOnly="0" outline="0" fieldPosition="0"/>
    </format>
    <format dxfId="23313">
      <pivotArea field="1" type="button" dataOnly="0" labelOnly="1" outline="0" axis="axisRow" fieldPosition="0"/>
    </format>
    <format dxfId="2331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32A92C-DDCB-4576-BF84-98D5B16930BD}" name="PivotTable35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J13:D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0" hier="-1"/>
    <pageField fld="3" item="26" hier="-1"/>
  </pageFields>
  <dataFields count="1">
    <dataField name="Body " fld="2" baseField="1" baseItem="24"/>
  </dataFields>
  <formats count="16">
    <format dxfId="23343">
      <pivotArea field="1" type="button" dataOnly="0" labelOnly="1" outline="0" axis="axisRow" fieldPosition="0"/>
    </format>
    <format dxfId="23342">
      <pivotArea field="4" type="button" dataOnly="0" labelOnly="1" outline="0" axis="axisPage" fieldPosition="0"/>
    </format>
    <format dxfId="23341">
      <pivotArea field="3" type="button" dataOnly="0" labelOnly="1" outline="0" axis="axisPage" fieldPosition="2"/>
    </format>
    <format dxfId="23340">
      <pivotArea outline="0" collapsedLevelsAreSubtotals="1" fieldPosition="0"/>
    </format>
    <format dxfId="23339">
      <pivotArea dataOnly="0" labelOnly="1" outline="0" axis="axisValues" fieldPosition="0"/>
    </format>
    <format dxfId="23338">
      <pivotArea field="4" type="button" dataOnly="0" labelOnly="1" outline="0" axis="axisPage" fieldPosition="0"/>
    </format>
    <format dxfId="2333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336">
      <pivotArea field="3" type="button" dataOnly="0" labelOnly="1" outline="0" axis="axisPage" fieldPosition="2"/>
    </format>
    <format dxfId="2333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334">
      <pivotArea field="5" type="button" dataOnly="0" labelOnly="1" outline="0" axis="axisPage" fieldPosition="1"/>
    </format>
    <format dxfId="23333">
      <pivotArea type="all" dataOnly="0" outline="0" fieldPosition="0"/>
    </format>
    <format dxfId="23332">
      <pivotArea field="1" type="button" dataOnly="0" labelOnly="1" outline="0" axis="axisRow" fieldPosition="0"/>
    </format>
    <format dxfId="23331">
      <pivotArea dataOnly="0" labelOnly="1" outline="0" axis="axisValues" fieldPosition="0"/>
    </format>
    <format dxfId="23330">
      <pivotArea type="all" dataOnly="0" outline="0" fieldPosition="0"/>
    </format>
    <format dxfId="23329">
      <pivotArea field="1" type="button" dataOnly="0" labelOnly="1" outline="0" axis="axisRow" fieldPosition="0"/>
    </format>
    <format dxfId="2332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5FAB1C-3A8F-4A38-907C-1097EBFFC9CD}" name="PivotTable37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V13:BW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0" hier="-1"/>
    <pageField fld="3" item="16" hier="-1"/>
  </pageFields>
  <dataFields count="1">
    <dataField name="Body " fld="2" baseField="1" baseItem="24"/>
  </dataFields>
  <formats count="16">
    <format dxfId="23359">
      <pivotArea field="1" type="button" dataOnly="0" labelOnly="1" outline="0" axis="axisRow" fieldPosition="0"/>
    </format>
    <format dxfId="23358">
      <pivotArea field="4" type="button" dataOnly="0" labelOnly="1" outline="0" axis="axisPage" fieldPosition="0"/>
    </format>
    <format dxfId="23357">
      <pivotArea field="3" type="button" dataOnly="0" labelOnly="1" outline="0" axis="axisPage" fieldPosition="2"/>
    </format>
    <format dxfId="23356">
      <pivotArea outline="0" collapsedLevelsAreSubtotals="1" fieldPosition="0"/>
    </format>
    <format dxfId="23355">
      <pivotArea dataOnly="0" labelOnly="1" outline="0" axis="axisValues" fieldPosition="0"/>
    </format>
    <format dxfId="23354">
      <pivotArea field="4" type="button" dataOnly="0" labelOnly="1" outline="0" axis="axisPage" fieldPosition="0"/>
    </format>
    <format dxfId="2335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352">
      <pivotArea field="3" type="button" dataOnly="0" labelOnly="1" outline="0" axis="axisPage" fieldPosition="2"/>
    </format>
    <format dxfId="2335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350">
      <pivotArea field="5" type="button" dataOnly="0" labelOnly="1" outline="0" axis="axisPage" fieldPosition="1"/>
    </format>
    <format dxfId="23349">
      <pivotArea type="all" dataOnly="0" outline="0" fieldPosition="0"/>
    </format>
    <format dxfId="23348">
      <pivotArea field="1" type="button" dataOnly="0" labelOnly="1" outline="0" axis="axisRow" fieldPosition="0"/>
    </format>
    <format dxfId="23347">
      <pivotArea dataOnly="0" labelOnly="1" outline="0" axis="axisValues" fieldPosition="0"/>
    </format>
    <format dxfId="23346">
      <pivotArea type="all" dataOnly="0" outline="0" fieldPosition="0"/>
    </format>
    <format dxfId="23345">
      <pivotArea field="1" type="button" dataOnly="0" labelOnly="1" outline="0" axis="axisRow" fieldPosition="0"/>
    </format>
    <format dxfId="2334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70714B-E97A-43EE-8495-AEB4DBBFCB9B}" name="PivotTable365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R13:B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0" hier="-1"/>
    <pageField fld="3" item="15" hier="-1"/>
  </pageFields>
  <dataFields count="1">
    <dataField name="Body " fld="2" baseField="1" baseItem="24"/>
  </dataFields>
  <formats count="16">
    <format dxfId="23375">
      <pivotArea field="1" type="button" dataOnly="0" labelOnly="1" outline="0" axis="axisRow" fieldPosition="0"/>
    </format>
    <format dxfId="23374">
      <pivotArea field="4" type="button" dataOnly="0" labelOnly="1" outline="0" axis="axisPage" fieldPosition="0"/>
    </format>
    <format dxfId="23373">
      <pivotArea field="3" type="button" dataOnly="0" labelOnly="1" outline="0" axis="axisPage" fieldPosition="2"/>
    </format>
    <format dxfId="23372">
      <pivotArea outline="0" collapsedLevelsAreSubtotals="1" fieldPosition="0"/>
    </format>
    <format dxfId="23371">
      <pivotArea dataOnly="0" labelOnly="1" outline="0" axis="axisValues" fieldPosition="0"/>
    </format>
    <format dxfId="23370">
      <pivotArea field="4" type="button" dataOnly="0" labelOnly="1" outline="0" axis="axisPage" fieldPosition="0"/>
    </format>
    <format dxfId="2336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368">
      <pivotArea field="3" type="button" dataOnly="0" labelOnly="1" outline="0" axis="axisPage" fieldPosition="2"/>
    </format>
    <format dxfId="2336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366">
      <pivotArea field="5" type="button" dataOnly="0" labelOnly="1" outline="0" axis="axisPage" fieldPosition="1"/>
    </format>
    <format dxfId="23365">
      <pivotArea type="all" dataOnly="0" outline="0" fieldPosition="0"/>
    </format>
    <format dxfId="23364">
      <pivotArea field="1" type="button" dataOnly="0" labelOnly="1" outline="0" axis="axisRow" fieldPosition="0"/>
    </format>
    <format dxfId="23363">
      <pivotArea dataOnly="0" labelOnly="1" outline="0" axis="axisValues" fieldPosition="0"/>
    </format>
    <format dxfId="23362">
      <pivotArea type="all" dataOnly="0" outline="0" fieldPosition="0"/>
    </format>
    <format dxfId="23361">
      <pivotArea field="1" type="button" dataOnly="0" labelOnly="1" outline="0" axis="axisRow" fieldPosition="0"/>
    </format>
    <format dxfId="2336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AD3F7A-0770-427C-BEDE-CEE564B7736D}" name="PivotTable37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Z13:AA28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15">
    <i>
      <x v="39"/>
    </i>
    <i>
      <x v="71"/>
    </i>
    <i>
      <x v="4"/>
    </i>
    <i>
      <x v="27"/>
    </i>
    <i>
      <x v="9"/>
    </i>
    <i>
      <x v="3"/>
    </i>
    <i>
      <x v="43"/>
    </i>
    <i>
      <x v="6"/>
    </i>
    <i>
      <x v="17"/>
    </i>
    <i>
      <x v="36"/>
    </i>
    <i>
      <x v="87"/>
    </i>
    <i>
      <x v="25"/>
    </i>
    <i>
      <x v="86"/>
    </i>
    <i>
      <x v="14"/>
    </i>
    <i>
      <x v="63"/>
    </i>
  </rowItems>
  <colItems count="1">
    <i/>
  </colItems>
  <pageFields count="3">
    <pageField fld="4" item="15" hier="-1"/>
    <pageField fld="5" item="0" hier="-1"/>
    <pageField fld="3" item="4" hier="-1"/>
  </pageFields>
  <dataFields count="1">
    <dataField name="Body " fld="2" baseField="1" baseItem="24"/>
  </dataFields>
  <formats count="16">
    <format dxfId="23391">
      <pivotArea field="1" type="button" dataOnly="0" labelOnly="1" outline="0" axis="axisRow" fieldPosition="0"/>
    </format>
    <format dxfId="23390">
      <pivotArea field="4" type="button" dataOnly="0" labelOnly="1" outline="0" axis="axisPage" fieldPosition="0"/>
    </format>
    <format dxfId="23389">
      <pivotArea field="3" type="button" dataOnly="0" labelOnly="1" outline="0" axis="axisPage" fieldPosition="2"/>
    </format>
    <format dxfId="23388">
      <pivotArea outline="0" collapsedLevelsAreSubtotals="1" fieldPosition="0"/>
    </format>
    <format dxfId="23387">
      <pivotArea dataOnly="0" labelOnly="1" outline="0" axis="axisValues" fieldPosition="0"/>
    </format>
    <format dxfId="23386">
      <pivotArea field="4" type="button" dataOnly="0" labelOnly="1" outline="0" axis="axisPage" fieldPosition="0"/>
    </format>
    <format dxfId="2338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384">
      <pivotArea field="3" type="button" dataOnly="0" labelOnly="1" outline="0" axis="axisPage" fieldPosition="2"/>
    </format>
    <format dxfId="2338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382">
      <pivotArea field="5" type="button" dataOnly="0" labelOnly="1" outline="0" axis="axisPage" fieldPosition="1"/>
    </format>
    <format dxfId="23381">
      <pivotArea type="all" dataOnly="0" outline="0" fieldPosition="0"/>
    </format>
    <format dxfId="23380">
      <pivotArea field="1" type="button" dataOnly="0" labelOnly="1" outline="0" axis="axisRow" fieldPosition="0"/>
    </format>
    <format dxfId="23379">
      <pivotArea dataOnly="0" labelOnly="1" outline="0" axis="axisValues" fieldPosition="0"/>
    </format>
    <format dxfId="23378">
      <pivotArea type="all" dataOnly="0" outline="0" fieldPosition="0"/>
    </format>
    <format dxfId="23377">
      <pivotArea field="1" type="button" dataOnly="0" labelOnly="1" outline="0" axis="axisRow" fieldPosition="0"/>
    </format>
    <format dxfId="2337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6FA0FA-81C7-4859-8FF9-2FA3C346DB85}" name="PivotTable36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R13:S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0" hier="-1"/>
    <pageField fld="3" item="2" hier="-1"/>
  </pageFields>
  <dataFields count="1">
    <dataField name="Body " fld="2" baseField="1" baseItem="24"/>
  </dataFields>
  <formats count="16">
    <format dxfId="23407">
      <pivotArea field="1" type="button" dataOnly="0" labelOnly="1" outline="0" axis="axisRow" fieldPosition="0"/>
    </format>
    <format dxfId="23406">
      <pivotArea field="4" type="button" dataOnly="0" labelOnly="1" outline="0" axis="axisPage" fieldPosition="0"/>
    </format>
    <format dxfId="23405">
      <pivotArea field="3" type="button" dataOnly="0" labelOnly="1" outline="0" axis="axisPage" fieldPosition="2"/>
    </format>
    <format dxfId="23404">
      <pivotArea outline="0" collapsedLevelsAreSubtotals="1" fieldPosition="0"/>
    </format>
    <format dxfId="23403">
      <pivotArea dataOnly="0" labelOnly="1" outline="0" axis="axisValues" fieldPosition="0"/>
    </format>
    <format dxfId="23402">
      <pivotArea field="4" type="button" dataOnly="0" labelOnly="1" outline="0" axis="axisPage" fieldPosition="0"/>
    </format>
    <format dxfId="2340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400">
      <pivotArea field="3" type="button" dataOnly="0" labelOnly="1" outline="0" axis="axisPage" fieldPosition="2"/>
    </format>
    <format dxfId="2339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398">
      <pivotArea field="5" type="button" dataOnly="0" labelOnly="1" outline="0" axis="axisPage" fieldPosition="1"/>
    </format>
    <format dxfId="23397">
      <pivotArea type="all" dataOnly="0" outline="0" fieldPosition="0"/>
    </format>
    <format dxfId="23396">
      <pivotArea field="1" type="button" dataOnly="0" labelOnly="1" outline="0" axis="axisRow" fieldPosition="0"/>
    </format>
    <format dxfId="23395">
      <pivotArea dataOnly="0" labelOnly="1" outline="0" axis="axisValues" fieldPosition="0"/>
    </format>
    <format dxfId="23394">
      <pivotArea type="all" dataOnly="0" outline="0" fieldPosition="0"/>
    </format>
    <format dxfId="23393">
      <pivotArea field="1" type="button" dataOnly="0" labelOnly="1" outline="0" axis="axisRow" fieldPosition="0"/>
    </format>
    <format dxfId="2339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81D18C-AE5D-4E66-8B16-94A50799A67C}" name="PivotTable36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N13:D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0" hier="-1"/>
    <pageField fld="3" item="27" hier="-1"/>
  </pageFields>
  <dataFields count="1">
    <dataField name="Body " fld="2" baseField="1" baseItem="24"/>
  </dataFields>
  <formats count="16">
    <format dxfId="23423">
      <pivotArea field="1" type="button" dataOnly="0" labelOnly="1" outline="0" axis="axisRow" fieldPosition="0"/>
    </format>
    <format dxfId="23422">
      <pivotArea field="4" type="button" dataOnly="0" labelOnly="1" outline="0" axis="axisPage" fieldPosition="0"/>
    </format>
    <format dxfId="23421">
      <pivotArea field="3" type="button" dataOnly="0" labelOnly="1" outline="0" axis="axisPage" fieldPosition="2"/>
    </format>
    <format dxfId="23420">
      <pivotArea outline="0" collapsedLevelsAreSubtotals="1" fieldPosition="0"/>
    </format>
    <format dxfId="23419">
      <pivotArea dataOnly="0" labelOnly="1" outline="0" axis="axisValues" fieldPosition="0"/>
    </format>
    <format dxfId="23418">
      <pivotArea field="4" type="button" dataOnly="0" labelOnly="1" outline="0" axis="axisPage" fieldPosition="0"/>
    </format>
    <format dxfId="2341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416">
      <pivotArea field="3" type="button" dataOnly="0" labelOnly="1" outline="0" axis="axisPage" fieldPosition="2"/>
    </format>
    <format dxfId="2341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414">
      <pivotArea field="5" type="button" dataOnly="0" labelOnly="1" outline="0" axis="axisPage" fieldPosition="1"/>
    </format>
    <format dxfId="23413">
      <pivotArea type="all" dataOnly="0" outline="0" fieldPosition="0"/>
    </format>
    <format dxfId="23412">
      <pivotArea field="1" type="button" dataOnly="0" labelOnly="1" outline="0" axis="axisRow" fieldPosition="0"/>
    </format>
    <format dxfId="23411">
      <pivotArea dataOnly="0" labelOnly="1" outline="0" axis="axisValues" fieldPosition="0"/>
    </format>
    <format dxfId="23410">
      <pivotArea type="all" dataOnly="0" outline="0" fieldPosition="0"/>
    </format>
    <format dxfId="23409">
      <pivotArea field="1" type="button" dataOnly="0" labelOnly="1" outline="0" axis="axisRow" fieldPosition="0"/>
    </format>
    <format dxfId="2340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525930-7F70-47B3-925F-259DFA090C7E}" name="PivotTable37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Z13:C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0" hier="-1"/>
    <pageField fld="3" item="17" hier="-1"/>
  </pageFields>
  <dataFields count="1">
    <dataField name="Body " fld="2" baseField="1" baseItem="24"/>
  </dataFields>
  <formats count="16">
    <format dxfId="23439">
      <pivotArea field="1" type="button" dataOnly="0" labelOnly="1" outline="0" axis="axisRow" fieldPosition="0"/>
    </format>
    <format dxfId="23438">
      <pivotArea field="4" type="button" dataOnly="0" labelOnly="1" outline="0" axis="axisPage" fieldPosition="0"/>
    </format>
    <format dxfId="23437">
      <pivotArea field="3" type="button" dataOnly="0" labelOnly="1" outline="0" axis="axisPage" fieldPosition="2"/>
    </format>
    <format dxfId="23436">
      <pivotArea outline="0" collapsedLevelsAreSubtotals="1" fieldPosition="0"/>
    </format>
    <format dxfId="23435">
      <pivotArea dataOnly="0" labelOnly="1" outline="0" axis="axisValues" fieldPosition="0"/>
    </format>
    <format dxfId="23434">
      <pivotArea field="4" type="button" dataOnly="0" labelOnly="1" outline="0" axis="axisPage" fieldPosition="0"/>
    </format>
    <format dxfId="2343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432">
      <pivotArea field="3" type="button" dataOnly="0" labelOnly="1" outline="0" axis="axisPage" fieldPosition="2"/>
    </format>
    <format dxfId="2343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430">
      <pivotArea field="5" type="button" dataOnly="0" labelOnly="1" outline="0" axis="axisPage" fieldPosition="1"/>
    </format>
    <format dxfId="23429">
      <pivotArea type="all" dataOnly="0" outline="0" fieldPosition="0"/>
    </format>
    <format dxfId="23428">
      <pivotArea field="1" type="button" dataOnly="0" labelOnly="1" outline="0" axis="axisRow" fieldPosition="0"/>
    </format>
    <format dxfId="23427">
      <pivotArea dataOnly="0" labelOnly="1" outline="0" axis="axisValues" fieldPosition="0"/>
    </format>
    <format dxfId="23426">
      <pivotArea type="all" dataOnly="0" outline="0" fieldPosition="0"/>
    </format>
    <format dxfId="23425">
      <pivotArea field="1" type="button" dataOnly="0" labelOnly="1" outline="0" axis="axisRow" fieldPosition="0"/>
    </format>
    <format dxfId="2342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FB1496-8902-4915-B739-F55CD4DF2FED}" name="PivotTable36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L13:A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0" hier="-1"/>
    <pageField fld="3" item="7" hier="-1"/>
  </pageFields>
  <dataFields count="1">
    <dataField name="Body " fld="2" baseField="1" baseItem="24"/>
  </dataFields>
  <formats count="16">
    <format dxfId="23455">
      <pivotArea field="1" type="button" dataOnly="0" labelOnly="1" outline="0" axis="axisRow" fieldPosition="0"/>
    </format>
    <format dxfId="23454">
      <pivotArea field="4" type="button" dataOnly="0" labelOnly="1" outline="0" axis="axisPage" fieldPosition="0"/>
    </format>
    <format dxfId="23453">
      <pivotArea field="3" type="button" dataOnly="0" labelOnly="1" outline="0" axis="axisPage" fieldPosition="2"/>
    </format>
    <format dxfId="23452">
      <pivotArea outline="0" collapsedLevelsAreSubtotals="1" fieldPosition="0"/>
    </format>
    <format dxfId="23451">
      <pivotArea dataOnly="0" labelOnly="1" outline="0" axis="axisValues" fieldPosition="0"/>
    </format>
    <format dxfId="23450">
      <pivotArea field="4" type="button" dataOnly="0" labelOnly="1" outline="0" axis="axisPage" fieldPosition="0"/>
    </format>
    <format dxfId="2344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448">
      <pivotArea field="3" type="button" dataOnly="0" labelOnly="1" outline="0" axis="axisPage" fieldPosition="2"/>
    </format>
    <format dxfId="2344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446">
      <pivotArea field="5" type="button" dataOnly="0" labelOnly="1" outline="0" axis="axisPage" fieldPosition="1"/>
    </format>
    <format dxfId="23445">
      <pivotArea type="all" dataOnly="0" outline="0" fieldPosition="0"/>
    </format>
    <format dxfId="23444">
      <pivotArea field="1" type="button" dataOnly="0" labelOnly="1" outline="0" axis="axisRow" fieldPosition="0"/>
    </format>
    <format dxfId="23443">
      <pivotArea dataOnly="0" labelOnly="1" outline="0" axis="axisValues" fieldPosition="0"/>
    </format>
    <format dxfId="23442">
      <pivotArea type="all" dataOnly="0" outline="0" fieldPosition="0"/>
    </format>
    <format dxfId="23441">
      <pivotArea field="1" type="button" dataOnly="0" labelOnly="1" outline="0" axis="axisRow" fieldPosition="0"/>
    </format>
    <format dxfId="2344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8934FF-AB57-4488-9D09-A98B64B7E4F9}" name="PivotTable35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T13:CU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0" hier="-1"/>
    <pageField fld="3" item="22" hier="-1"/>
  </pageFields>
  <dataFields count="1">
    <dataField name="Body " fld="2" baseField="1" baseItem="24"/>
  </dataFields>
  <formats count="16">
    <format dxfId="23471">
      <pivotArea field="1" type="button" dataOnly="0" labelOnly="1" outline="0" axis="axisRow" fieldPosition="0"/>
    </format>
    <format dxfId="23470">
      <pivotArea field="4" type="button" dataOnly="0" labelOnly="1" outline="0" axis="axisPage" fieldPosition="0"/>
    </format>
    <format dxfId="23469">
      <pivotArea field="3" type="button" dataOnly="0" labelOnly="1" outline="0" axis="axisPage" fieldPosition="2"/>
    </format>
    <format dxfId="23468">
      <pivotArea outline="0" collapsedLevelsAreSubtotals="1" fieldPosition="0"/>
    </format>
    <format dxfId="23467">
      <pivotArea dataOnly="0" labelOnly="1" outline="0" axis="axisValues" fieldPosition="0"/>
    </format>
    <format dxfId="23466">
      <pivotArea field="4" type="button" dataOnly="0" labelOnly="1" outline="0" axis="axisPage" fieldPosition="0"/>
    </format>
    <format dxfId="2346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464">
      <pivotArea field="3" type="button" dataOnly="0" labelOnly="1" outline="0" axis="axisPage" fieldPosition="2"/>
    </format>
    <format dxfId="2346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462">
      <pivotArea field="5" type="button" dataOnly="0" labelOnly="1" outline="0" axis="axisPage" fieldPosition="1"/>
    </format>
    <format dxfId="23461">
      <pivotArea type="all" dataOnly="0" outline="0" fieldPosition="0"/>
    </format>
    <format dxfId="23460">
      <pivotArea field="1" type="button" dataOnly="0" labelOnly="1" outline="0" axis="axisRow" fieldPosition="0"/>
    </format>
    <format dxfId="23459">
      <pivotArea dataOnly="0" labelOnly="1" outline="0" axis="axisValues" fieldPosition="0"/>
    </format>
    <format dxfId="23458">
      <pivotArea type="all" dataOnly="0" outline="0" fieldPosition="0"/>
    </format>
    <format dxfId="23457">
      <pivotArea field="1" type="button" dataOnly="0" labelOnly="1" outline="0" axis="axisRow" fieldPosition="0"/>
    </format>
    <format dxfId="2345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1AA985-CD96-40B1-BCBC-1702067C611A}" name="PivotTable34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X13:A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0" hier="-1"/>
    <pageField fld="3" item="10" hier="-1"/>
  </pageFields>
  <dataFields count="1">
    <dataField name="Body " fld="2" baseField="1" baseItem="24"/>
  </dataFields>
  <formats count="16">
    <format dxfId="23487">
      <pivotArea field="1" type="button" dataOnly="0" labelOnly="1" outline="0" axis="axisRow" fieldPosition="0"/>
    </format>
    <format dxfId="23486">
      <pivotArea field="4" type="button" dataOnly="0" labelOnly="1" outline="0" axis="axisPage" fieldPosition="0"/>
    </format>
    <format dxfId="23485">
      <pivotArea field="3" type="button" dataOnly="0" labelOnly="1" outline="0" axis="axisPage" fieldPosition="2"/>
    </format>
    <format dxfId="23484">
      <pivotArea outline="0" collapsedLevelsAreSubtotals="1" fieldPosition="0"/>
    </format>
    <format dxfId="23483">
      <pivotArea dataOnly="0" labelOnly="1" outline="0" axis="axisValues" fieldPosition="0"/>
    </format>
    <format dxfId="23482">
      <pivotArea field="4" type="button" dataOnly="0" labelOnly="1" outline="0" axis="axisPage" fieldPosition="0"/>
    </format>
    <format dxfId="2348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480">
      <pivotArea field="3" type="button" dataOnly="0" labelOnly="1" outline="0" axis="axisPage" fieldPosition="2"/>
    </format>
    <format dxfId="2347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478">
      <pivotArea field="5" type="button" dataOnly="0" labelOnly="1" outline="0" axis="axisPage" fieldPosition="1"/>
    </format>
    <format dxfId="23477">
      <pivotArea type="all" dataOnly="0" outline="0" fieldPosition="0"/>
    </format>
    <format dxfId="23476">
      <pivotArea field="1" type="button" dataOnly="0" labelOnly="1" outline="0" axis="axisRow" fieldPosition="0"/>
    </format>
    <format dxfId="23475">
      <pivotArea dataOnly="0" labelOnly="1" outline="0" axis="axisValues" fieldPosition="0"/>
    </format>
    <format dxfId="23474">
      <pivotArea type="all" dataOnly="0" outline="0" fieldPosition="0"/>
    </format>
    <format dxfId="23473">
      <pivotArea field="1" type="button" dataOnly="0" labelOnly="1" outline="0" axis="axisRow" fieldPosition="0"/>
    </format>
    <format dxfId="2347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A8E71-892A-4D7F-B9B1-CC9DF21B7AB5}" name="PivotTable342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N13:O25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h="1" x="9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x="8"/>
        <item h="1" m="1" x="32"/>
        <item x="4"/>
        <item h="1" m="1" x="14"/>
        <item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12">
    <i>
      <x v="27"/>
    </i>
    <i>
      <x v="37"/>
    </i>
    <i>
      <x v="11"/>
    </i>
    <i>
      <x v="39"/>
    </i>
    <i>
      <x v="9"/>
    </i>
    <i>
      <x v="25"/>
    </i>
    <i>
      <x v="43"/>
    </i>
    <i>
      <x v="4"/>
    </i>
    <i>
      <x v="58"/>
    </i>
    <i>
      <x v="36"/>
    </i>
    <i>
      <x v="15"/>
    </i>
    <i>
      <x v="34"/>
    </i>
  </rowItems>
  <colItems count="1">
    <i/>
  </colItems>
  <pageFields count="3">
    <pageField fld="4" item="15" hier="-1"/>
    <pageField fld="5" item="0" hier="-1"/>
    <pageField fld="3" item="1" hier="-1"/>
  </pageFields>
  <dataFields count="1">
    <dataField name="Body " fld="2" baseField="1" baseItem="24"/>
  </dataFields>
  <formats count="20">
    <format dxfId="23507">
      <pivotArea field="1" type="button" dataOnly="0" labelOnly="1" outline="0" axis="axisRow" fieldPosition="0"/>
    </format>
    <format dxfId="23506">
      <pivotArea field="4" type="button" dataOnly="0" labelOnly="1" outline="0" axis="axisPage" fieldPosition="0"/>
    </format>
    <format dxfId="23505">
      <pivotArea field="3" type="button" dataOnly="0" labelOnly="1" outline="0" axis="axisPage" fieldPosition="2"/>
    </format>
    <format dxfId="23504">
      <pivotArea outline="0" collapsedLevelsAreSubtotals="1" fieldPosition="0"/>
    </format>
    <format dxfId="23503">
      <pivotArea dataOnly="0" labelOnly="1" outline="0" axis="axisValues" fieldPosition="0"/>
    </format>
    <format dxfId="23502">
      <pivotArea field="4" type="button" dataOnly="0" labelOnly="1" outline="0" axis="axisPage" fieldPosition="0"/>
    </format>
    <format dxfId="2350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500">
      <pivotArea field="3" type="button" dataOnly="0" labelOnly="1" outline="0" axis="axisPage" fieldPosition="2"/>
    </format>
    <format dxfId="2349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498">
      <pivotArea field="5" type="button" dataOnly="0" labelOnly="1" outline="0" axis="axisPage" fieldPosition="1"/>
    </format>
    <format dxfId="23497">
      <pivotArea type="all" dataOnly="0" outline="0" fieldPosition="0"/>
    </format>
    <format dxfId="23496">
      <pivotArea outline="0" collapsedLevelsAreSubtotals="1" fieldPosition="0"/>
    </format>
    <format dxfId="23495">
      <pivotArea field="1" type="button" dataOnly="0" labelOnly="1" outline="0" axis="axisRow" fieldPosition="0"/>
    </format>
    <format dxfId="23494">
      <pivotArea dataOnly="0" labelOnly="1" fieldPosition="0">
        <references count="1">
          <reference field="1" count="8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3493">
      <pivotArea dataOnly="0" labelOnly="1" outline="0" axis="axisValues" fieldPosition="0"/>
    </format>
    <format dxfId="23492">
      <pivotArea type="all" dataOnly="0" outline="0" fieldPosition="0"/>
    </format>
    <format dxfId="23491">
      <pivotArea outline="0" collapsedLevelsAreSubtotals="1" fieldPosition="0"/>
    </format>
    <format dxfId="23490">
      <pivotArea field="1" type="button" dataOnly="0" labelOnly="1" outline="0" axis="axisRow" fieldPosition="0"/>
    </format>
    <format dxfId="23489">
      <pivotArea dataOnly="0" labelOnly="1" fieldPosition="0">
        <references count="1">
          <reference field="1" count="8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348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93E17E-C165-4BFE-BA6C-83EE7662CB4D}" name="PivotTable34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X13:CY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0" hier="-1"/>
    <pageField fld="3" item="23" hier="-1"/>
  </pageFields>
  <dataFields count="1">
    <dataField name="Body " fld="2" baseField="1" baseItem="24"/>
  </dataFields>
  <formats count="16">
    <format dxfId="23523">
      <pivotArea field="1" type="button" dataOnly="0" labelOnly="1" outline="0" axis="axisRow" fieldPosition="0"/>
    </format>
    <format dxfId="23522">
      <pivotArea field="4" type="button" dataOnly="0" labelOnly="1" outline="0" axis="axisPage" fieldPosition="0"/>
    </format>
    <format dxfId="23521">
      <pivotArea field="3" type="button" dataOnly="0" labelOnly="1" outline="0" axis="axisPage" fieldPosition="2"/>
    </format>
    <format dxfId="23520">
      <pivotArea outline="0" collapsedLevelsAreSubtotals="1" fieldPosition="0"/>
    </format>
    <format dxfId="23519">
      <pivotArea dataOnly="0" labelOnly="1" outline="0" axis="axisValues" fieldPosition="0"/>
    </format>
    <format dxfId="23518">
      <pivotArea field="4" type="button" dataOnly="0" labelOnly="1" outline="0" axis="axisPage" fieldPosition="0"/>
    </format>
    <format dxfId="2351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516">
      <pivotArea field="3" type="button" dataOnly="0" labelOnly="1" outline="0" axis="axisPage" fieldPosition="2"/>
    </format>
    <format dxfId="2351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514">
      <pivotArea field="5" type="button" dataOnly="0" labelOnly="1" outline="0" axis="axisPage" fieldPosition="1"/>
    </format>
    <format dxfId="23513">
      <pivotArea type="all" dataOnly="0" outline="0" fieldPosition="0"/>
    </format>
    <format dxfId="23512">
      <pivotArea field="1" type="button" dataOnly="0" labelOnly="1" outline="0" axis="axisRow" fieldPosition="0"/>
    </format>
    <format dxfId="23511">
      <pivotArea dataOnly="0" labelOnly="1" outline="0" axis="axisValues" fieldPosition="0"/>
    </format>
    <format dxfId="23510">
      <pivotArea type="all" dataOnly="0" outline="0" fieldPosition="0"/>
    </format>
    <format dxfId="23509">
      <pivotArea field="1" type="button" dataOnly="0" labelOnly="1" outline="0" axis="axisRow" fieldPosition="0"/>
    </format>
    <format dxfId="2350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2DAA73-484D-41AD-8A90-331BE028961C}" name="PivotTable346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P13:C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0" hier="-1"/>
    <pageField fld="3" item="21" hier="-1"/>
  </pageFields>
  <dataFields count="1">
    <dataField name="Body " fld="2" baseField="1" baseItem="24"/>
  </dataFields>
  <formats count="16">
    <format dxfId="23539">
      <pivotArea field="1" type="button" dataOnly="0" labelOnly="1" outline="0" axis="axisRow" fieldPosition="0"/>
    </format>
    <format dxfId="23538">
      <pivotArea field="4" type="button" dataOnly="0" labelOnly="1" outline="0" axis="axisPage" fieldPosition="0"/>
    </format>
    <format dxfId="23537">
      <pivotArea field="3" type="button" dataOnly="0" labelOnly="1" outline="0" axis="axisPage" fieldPosition="2"/>
    </format>
    <format dxfId="23536">
      <pivotArea outline="0" collapsedLevelsAreSubtotals="1" fieldPosition="0"/>
    </format>
    <format dxfId="23535">
      <pivotArea dataOnly="0" labelOnly="1" outline="0" axis="axisValues" fieldPosition="0"/>
    </format>
    <format dxfId="23534">
      <pivotArea field="4" type="button" dataOnly="0" labelOnly="1" outline="0" axis="axisPage" fieldPosition="0"/>
    </format>
    <format dxfId="2353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532">
      <pivotArea field="3" type="button" dataOnly="0" labelOnly="1" outline="0" axis="axisPage" fieldPosition="2"/>
    </format>
    <format dxfId="2353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530">
      <pivotArea field="5" type="button" dataOnly="0" labelOnly="1" outline="0" axis="axisPage" fieldPosition="1"/>
    </format>
    <format dxfId="23529">
      <pivotArea type="all" dataOnly="0" outline="0" fieldPosition="0"/>
    </format>
    <format dxfId="23528">
      <pivotArea field="1" type="button" dataOnly="0" labelOnly="1" outline="0" axis="axisRow" fieldPosition="0"/>
    </format>
    <format dxfId="23527">
      <pivotArea dataOnly="0" labelOnly="1" outline="0" axis="axisValues" fieldPosition="0"/>
    </format>
    <format dxfId="23526">
      <pivotArea type="all" dataOnly="0" outline="0" fieldPosition="0"/>
    </format>
    <format dxfId="23525">
      <pivotArea field="1" type="button" dataOnly="0" labelOnly="1" outline="0" axis="axisRow" fieldPosition="0"/>
    </format>
    <format dxfId="2352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276916-2A57-4E1A-9397-D2D95B328DDA}" name="PivotTable36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D13:AE2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10">
    <i>
      <x v="39"/>
    </i>
    <i>
      <x v="4"/>
    </i>
    <i>
      <x v="76"/>
    </i>
    <i>
      <x v="11"/>
    </i>
    <i>
      <x v="94"/>
    </i>
    <i>
      <x v="35"/>
    </i>
    <i>
      <x v="6"/>
    </i>
    <i>
      <x v="8"/>
    </i>
    <i>
      <x v="95"/>
    </i>
    <i>
      <x v="9"/>
    </i>
  </rowItems>
  <colItems count="1">
    <i/>
  </colItems>
  <pageFields count="3">
    <pageField fld="4" item="15" hier="-1"/>
    <pageField fld="5" item="0" hier="-1"/>
    <pageField fld="3" item="5" hier="-1"/>
  </pageFields>
  <dataFields count="1">
    <dataField name="Body " fld="2" baseField="1" baseItem="24"/>
  </dataFields>
  <formats count="16">
    <format dxfId="23555">
      <pivotArea field="1" type="button" dataOnly="0" labelOnly="1" outline="0" axis="axisRow" fieldPosition="0"/>
    </format>
    <format dxfId="23554">
      <pivotArea field="4" type="button" dataOnly="0" labelOnly="1" outline="0" axis="axisPage" fieldPosition="0"/>
    </format>
    <format dxfId="23553">
      <pivotArea field="3" type="button" dataOnly="0" labelOnly="1" outline="0" axis="axisPage" fieldPosition="2"/>
    </format>
    <format dxfId="23552">
      <pivotArea outline="0" collapsedLevelsAreSubtotals="1" fieldPosition="0"/>
    </format>
    <format dxfId="23551">
      <pivotArea dataOnly="0" labelOnly="1" outline="0" axis="axisValues" fieldPosition="0"/>
    </format>
    <format dxfId="23550">
      <pivotArea field="4" type="button" dataOnly="0" labelOnly="1" outline="0" axis="axisPage" fieldPosition="0"/>
    </format>
    <format dxfId="2354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548">
      <pivotArea field="3" type="button" dataOnly="0" labelOnly="1" outline="0" axis="axisPage" fieldPosition="2"/>
    </format>
    <format dxfId="2354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546">
      <pivotArea field="5" type="button" dataOnly="0" labelOnly="1" outline="0" axis="axisPage" fieldPosition="1"/>
    </format>
    <format dxfId="23545">
      <pivotArea type="all" dataOnly="0" outline="0" fieldPosition="0"/>
    </format>
    <format dxfId="23544">
      <pivotArea field="1" type="button" dataOnly="0" labelOnly="1" outline="0" axis="axisRow" fieldPosition="0"/>
    </format>
    <format dxfId="23543">
      <pivotArea dataOnly="0" labelOnly="1" outline="0" axis="axisValues" fieldPosition="0"/>
    </format>
    <format dxfId="23542">
      <pivotArea type="all" dataOnly="0" outline="0" fieldPosition="0"/>
    </format>
    <format dxfId="23541">
      <pivotArea field="1" type="button" dataOnly="0" labelOnly="1" outline="0" axis="axisRow" fieldPosition="0"/>
    </format>
    <format dxfId="2354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D40690-026E-4DBC-931B-C12CAA7D2473}" name="PivotTable35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D13:CE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0" hier="-1"/>
    <pageField fld="3" item="18" hier="-1"/>
  </pageFields>
  <dataFields count="1">
    <dataField name="Body " fld="2" baseField="1" baseItem="24"/>
  </dataFields>
  <formats count="16">
    <format dxfId="23571">
      <pivotArea field="1" type="button" dataOnly="0" labelOnly="1" outline="0" axis="axisRow" fieldPosition="0"/>
    </format>
    <format dxfId="23570">
      <pivotArea field="4" type="button" dataOnly="0" labelOnly="1" outline="0" axis="axisPage" fieldPosition="0"/>
    </format>
    <format dxfId="23569">
      <pivotArea field="3" type="button" dataOnly="0" labelOnly="1" outline="0" axis="axisPage" fieldPosition="2"/>
    </format>
    <format dxfId="23568">
      <pivotArea outline="0" collapsedLevelsAreSubtotals="1" fieldPosition="0"/>
    </format>
    <format dxfId="23567">
      <pivotArea dataOnly="0" labelOnly="1" outline="0" axis="axisValues" fieldPosition="0"/>
    </format>
    <format dxfId="23566">
      <pivotArea field="4" type="button" dataOnly="0" labelOnly="1" outline="0" axis="axisPage" fieldPosition="0"/>
    </format>
    <format dxfId="2356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564">
      <pivotArea field="3" type="button" dataOnly="0" labelOnly="1" outline="0" axis="axisPage" fieldPosition="2"/>
    </format>
    <format dxfId="2356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562">
      <pivotArea field="5" type="button" dataOnly="0" labelOnly="1" outline="0" axis="axisPage" fieldPosition="1"/>
    </format>
    <format dxfId="23561">
      <pivotArea type="all" dataOnly="0" outline="0" fieldPosition="0"/>
    </format>
    <format dxfId="23560">
      <pivotArea field="1" type="button" dataOnly="0" labelOnly="1" outline="0" axis="axisRow" fieldPosition="0"/>
    </format>
    <format dxfId="23559">
      <pivotArea dataOnly="0" labelOnly="1" outline="0" axis="axisValues" fieldPosition="0"/>
    </format>
    <format dxfId="23558">
      <pivotArea type="all" dataOnly="0" outline="0" fieldPosition="0"/>
    </format>
    <format dxfId="23557">
      <pivotArea field="1" type="button" dataOnly="0" labelOnly="1" outline="0" axis="axisRow" fieldPosition="0"/>
    </format>
    <format dxfId="2355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756304-AA21-4DA5-9D6E-878DDFCD426B}" name="PivotTable35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J13:BK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0" hier="-1"/>
    <pageField fld="3" item="13" hier="-1"/>
  </pageFields>
  <dataFields count="1">
    <dataField name="Body " fld="2" baseField="1" baseItem="24"/>
  </dataFields>
  <formats count="16">
    <format dxfId="23587">
      <pivotArea field="1" type="button" dataOnly="0" labelOnly="1" outline="0" axis="axisRow" fieldPosition="0"/>
    </format>
    <format dxfId="23586">
      <pivotArea field="4" type="button" dataOnly="0" labelOnly="1" outline="0" axis="axisPage" fieldPosition="0"/>
    </format>
    <format dxfId="23585">
      <pivotArea field="3" type="button" dataOnly="0" labelOnly="1" outline="0" axis="axisPage" fieldPosition="2"/>
    </format>
    <format dxfId="23584">
      <pivotArea outline="0" collapsedLevelsAreSubtotals="1" fieldPosition="0"/>
    </format>
    <format dxfId="23583">
      <pivotArea dataOnly="0" labelOnly="1" outline="0" axis="axisValues" fieldPosition="0"/>
    </format>
    <format dxfId="23582">
      <pivotArea field="4" type="button" dataOnly="0" labelOnly="1" outline="0" axis="axisPage" fieldPosition="0"/>
    </format>
    <format dxfId="2358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580">
      <pivotArea field="3" type="button" dataOnly="0" labelOnly="1" outline="0" axis="axisPage" fieldPosition="2"/>
    </format>
    <format dxfId="2357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578">
      <pivotArea field="5" type="button" dataOnly="0" labelOnly="1" outline="0" axis="axisPage" fieldPosition="1"/>
    </format>
    <format dxfId="23577">
      <pivotArea type="all" dataOnly="0" outline="0" fieldPosition="0"/>
    </format>
    <format dxfId="23576">
      <pivotArea field="1" type="button" dataOnly="0" labelOnly="1" outline="0" axis="axisRow" fieldPosition="0"/>
    </format>
    <format dxfId="23575">
      <pivotArea dataOnly="0" labelOnly="1" outline="0" axis="axisValues" fieldPosition="0"/>
    </format>
    <format dxfId="23574">
      <pivotArea type="all" dataOnly="0" outline="0" fieldPosition="0"/>
    </format>
    <format dxfId="23573">
      <pivotArea field="1" type="button" dataOnly="0" labelOnly="1" outline="0" axis="axisRow" fieldPosition="0"/>
    </format>
    <format dxfId="2357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A04F14-C3D1-4890-8692-6012983AE4AF}" name="PivotTable35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B13:D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0" hier="-1"/>
    <pageField fld="3" item="24" hier="-1"/>
  </pageFields>
  <dataFields count="1">
    <dataField name="Body " fld="2" baseField="1" baseItem="24"/>
  </dataFields>
  <formats count="16">
    <format dxfId="23603">
      <pivotArea field="1" type="button" dataOnly="0" labelOnly="1" outline="0" axis="axisRow" fieldPosition="0"/>
    </format>
    <format dxfId="23602">
      <pivotArea field="4" type="button" dataOnly="0" labelOnly="1" outline="0" axis="axisPage" fieldPosition="0"/>
    </format>
    <format dxfId="23601">
      <pivotArea field="3" type="button" dataOnly="0" labelOnly="1" outline="0" axis="axisPage" fieldPosition="2"/>
    </format>
    <format dxfId="23600">
      <pivotArea outline="0" collapsedLevelsAreSubtotals="1" fieldPosition="0"/>
    </format>
    <format dxfId="23599">
      <pivotArea dataOnly="0" labelOnly="1" outline="0" axis="axisValues" fieldPosition="0"/>
    </format>
    <format dxfId="23598">
      <pivotArea field="4" type="button" dataOnly="0" labelOnly="1" outline="0" axis="axisPage" fieldPosition="0"/>
    </format>
    <format dxfId="2359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596">
      <pivotArea field="3" type="button" dataOnly="0" labelOnly="1" outline="0" axis="axisPage" fieldPosition="2"/>
    </format>
    <format dxfId="2359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594">
      <pivotArea field="5" type="button" dataOnly="0" labelOnly="1" outline="0" axis="axisPage" fieldPosition="1"/>
    </format>
    <format dxfId="23593">
      <pivotArea type="all" dataOnly="0" outline="0" fieldPosition="0"/>
    </format>
    <format dxfId="23592">
      <pivotArea field="1" type="button" dataOnly="0" labelOnly="1" outline="0" axis="axisRow" fieldPosition="0"/>
    </format>
    <format dxfId="23591">
      <pivotArea dataOnly="0" labelOnly="1" outline="0" axis="axisValues" fieldPosition="0"/>
    </format>
    <format dxfId="23590">
      <pivotArea type="all" dataOnly="0" outline="0" fieldPosition="0"/>
    </format>
    <format dxfId="23589">
      <pivotArea field="1" type="button" dataOnly="0" labelOnly="1" outline="0" axis="axisRow" fieldPosition="0"/>
    </format>
    <format dxfId="2358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B9B7CB-3495-4765-BA73-196EB9B7478B}" name="PivotTable35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7:D34" firstHeaderRow="0" firstDataRow="1" firstDataCol="1" rowPageCount="2" colPageCount="1"/>
  <pivotFields count="8">
    <pivotField dataField="1"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axis="axisPage" showAll="0">
      <items count="41">
        <item h="1" x="9"/>
        <item m="1" x="11"/>
        <item m="1" x="25"/>
        <item m="1" x="18"/>
        <item m="1" x="16"/>
        <item m="1" x="29"/>
        <item m="1" x="33"/>
        <item m="1" x="19"/>
        <item m="1" x="21"/>
        <item m="1" x="35"/>
        <item m="1" x="36"/>
        <item m="1" x="30"/>
        <item h="1" x="1"/>
        <item m="1" x="31"/>
        <item h="1"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h="1" m="1" x="24"/>
        <item x="8"/>
        <item h="1" m="1" x="32"/>
        <item x="4"/>
        <item h="1" m="1" x="14"/>
        <item x="6"/>
        <item h="1"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 defaultSubtotal="0"/>
    <pivotField showAll="0" defaultSubtotal="0"/>
  </pivotFields>
  <rowFields count="1">
    <field x="1"/>
  </rowFields>
  <rowItems count="27">
    <i>
      <x v="39"/>
    </i>
    <i>
      <x v="4"/>
    </i>
    <i>
      <x v="11"/>
    </i>
    <i>
      <x v="6"/>
    </i>
    <i>
      <x v="27"/>
    </i>
    <i>
      <x v="9"/>
    </i>
    <i>
      <x v="8"/>
    </i>
    <i>
      <x v="43"/>
    </i>
    <i>
      <x v="76"/>
    </i>
    <i>
      <x v="71"/>
    </i>
    <i>
      <x v="25"/>
    </i>
    <i>
      <x v="37"/>
    </i>
    <i>
      <x v="36"/>
    </i>
    <i>
      <x v="3"/>
    </i>
    <i>
      <x v="94"/>
    </i>
    <i>
      <x v="7"/>
    </i>
    <i>
      <x v="35"/>
    </i>
    <i>
      <x v="77"/>
    </i>
    <i>
      <x v="87"/>
    </i>
    <i>
      <x v="17"/>
    </i>
    <i>
      <x v="86"/>
    </i>
    <i>
      <x v="34"/>
    </i>
    <i>
      <x v="63"/>
    </i>
    <i>
      <x v="95"/>
    </i>
    <i>
      <x v="14"/>
    </i>
    <i>
      <x v="58"/>
    </i>
    <i>
      <x v="15"/>
    </i>
  </rowItems>
  <colFields count="1">
    <field x="-2"/>
  </colFields>
  <colItems count="2">
    <i>
      <x/>
    </i>
    <i i="1">
      <x v="1"/>
    </i>
  </colItems>
  <pageFields count="2">
    <pageField fld="4" item="15" hier="-1"/>
    <pageField fld="5" item="0" hier="-1"/>
  </pageFields>
  <dataFields count="2">
    <dataField name="Počet turnajů" fld="0" subtotal="count" baseField="0" baseItem="0"/>
    <dataField name="Body " fld="2" baseField="0" baseItem="0"/>
  </dataFields>
  <formats count="24">
    <format dxfId="23627">
      <pivotArea field="1" type="button" dataOnly="0" labelOnly="1" outline="0" axis="axisRow" fieldPosition="0"/>
    </format>
    <format dxfId="2362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3625">
      <pivotArea outline="0" collapsedLevelsAreSubtotals="1" fieldPosition="0"/>
    </format>
    <format dxfId="23624">
      <pivotArea field="1" type="button" dataOnly="0" labelOnly="1" outline="0" axis="axisRow" fieldPosition="0"/>
    </format>
    <format dxfId="2362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3622">
      <pivotArea field="1" type="button" dataOnly="0" labelOnly="1" outline="0" axis="axisRow" fieldPosition="0"/>
    </format>
    <format dxfId="2362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3620">
      <pivotArea field="4" type="button" dataOnly="0" labelOnly="1" outline="0" axis="axisPage" fieldPosition="0"/>
    </format>
    <format dxfId="23619">
      <pivotArea dataOnly="0" labelOnly="1" outline="0" fieldPosition="0">
        <references count="1">
          <reference field="4" count="1">
            <x v="5"/>
          </reference>
        </references>
      </pivotArea>
    </format>
    <format dxfId="23618">
      <pivotArea field="4" type="button" dataOnly="0" labelOnly="1" outline="0" axis="axisPage" fieldPosition="0"/>
    </format>
    <format dxfId="23617">
      <pivotArea field="4" type="button" dataOnly="0" labelOnly="1" outline="0" axis="axisPage" fieldPosition="0"/>
    </format>
    <format dxfId="23616">
      <pivotArea dataOnly="0" labelOnly="1" outline="0" fieldPosition="0">
        <references count="1">
          <reference field="4" count="1">
            <x v="1"/>
          </reference>
        </references>
      </pivotArea>
    </format>
    <format dxfId="23615">
      <pivotArea dataOnly="0" labelOnly="1" outline="0" fieldPosition="0">
        <references count="1">
          <reference field="4" count="1">
            <x v="1"/>
          </reference>
        </references>
      </pivotArea>
    </format>
    <format dxfId="23614">
      <pivotArea field="5" type="button" dataOnly="0" labelOnly="1" outline="0" axis="axisPage" fieldPosition="1"/>
    </format>
    <format dxfId="23613">
      <pivotArea type="all" dataOnly="0" outline="0" fieldPosition="0"/>
    </format>
    <format dxfId="23612">
      <pivotArea outline="0" collapsedLevelsAreSubtotals="1" fieldPosition="0"/>
    </format>
    <format dxfId="23611">
      <pivotArea field="1" type="button" dataOnly="0" labelOnly="1" outline="0" axis="axisRow" fieldPosition="0"/>
    </format>
    <format dxfId="23610">
      <pivotArea dataOnly="0" labelOnly="1" fieldPosition="0">
        <references count="1">
          <reference field="1" count="8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360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3608">
      <pivotArea type="all" dataOnly="0" outline="0" fieldPosition="0"/>
    </format>
    <format dxfId="23607">
      <pivotArea outline="0" collapsedLevelsAreSubtotals="1" fieldPosition="0"/>
    </format>
    <format dxfId="23606">
      <pivotArea field="1" type="button" dataOnly="0" labelOnly="1" outline="0" axis="axisRow" fieldPosition="0"/>
    </format>
    <format dxfId="23605">
      <pivotArea dataOnly="0" labelOnly="1" fieldPosition="0">
        <references count="1">
          <reference field="1" count="8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360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3D52C-C1EC-4B0F-834B-23F83874548F}" name="PivotTable361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F13:D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0" hier="-1"/>
    <pageField fld="3" item="25" hier="-1"/>
  </pageFields>
  <dataFields count="1">
    <dataField name="Body " fld="2" baseField="1" baseItem="24"/>
  </dataFields>
  <formats count="16">
    <format dxfId="23643">
      <pivotArea field="1" type="button" dataOnly="0" labelOnly="1" outline="0" axis="axisRow" fieldPosition="0"/>
    </format>
    <format dxfId="23642">
      <pivotArea field="4" type="button" dataOnly="0" labelOnly="1" outline="0" axis="axisPage" fieldPosition="0"/>
    </format>
    <format dxfId="23641">
      <pivotArea field="3" type="button" dataOnly="0" labelOnly="1" outline="0" axis="axisPage" fieldPosition="2"/>
    </format>
    <format dxfId="23640">
      <pivotArea outline="0" collapsedLevelsAreSubtotals="1" fieldPosition="0"/>
    </format>
    <format dxfId="23639">
      <pivotArea dataOnly="0" labelOnly="1" outline="0" axis="axisValues" fieldPosition="0"/>
    </format>
    <format dxfId="23638">
      <pivotArea field="4" type="button" dataOnly="0" labelOnly="1" outline="0" axis="axisPage" fieldPosition="0"/>
    </format>
    <format dxfId="2363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636">
      <pivotArea field="3" type="button" dataOnly="0" labelOnly="1" outline="0" axis="axisPage" fieldPosition="2"/>
    </format>
    <format dxfId="2363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634">
      <pivotArea field="5" type="button" dataOnly="0" labelOnly="1" outline="0" axis="axisPage" fieldPosition="1"/>
    </format>
    <format dxfId="23633">
      <pivotArea type="all" dataOnly="0" outline="0" fieldPosition="0"/>
    </format>
    <format dxfId="23632">
      <pivotArea field="1" type="button" dataOnly="0" labelOnly="1" outline="0" axis="axisRow" fieldPosition="0"/>
    </format>
    <format dxfId="23631">
      <pivotArea dataOnly="0" labelOnly="1" outline="0" axis="axisValues" fieldPosition="0"/>
    </format>
    <format dxfId="23630">
      <pivotArea type="all" dataOnly="0" outline="0" fieldPosition="0"/>
    </format>
    <format dxfId="23629">
      <pivotArea field="1" type="button" dataOnly="0" labelOnly="1" outline="0" axis="axisRow" fieldPosition="0"/>
    </format>
    <format dxfId="2362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BDE84-DFBB-4464-9357-DAA8F5972CD3}" name="PivotTable367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L13:CM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0" hier="-1"/>
    <pageField fld="3" item="20" hier="-1"/>
  </pageFields>
  <dataFields count="1">
    <dataField name="Body " fld="2" baseField="1" baseItem="24"/>
  </dataFields>
  <formats count="16">
    <format dxfId="23659">
      <pivotArea field="1" type="button" dataOnly="0" labelOnly="1" outline="0" axis="axisRow" fieldPosition="0"/>
    </format>
    <format dxfId="23658">
      <pivotArea field="4" type="button" dataOnly="0" labelOnly="1" outline="0" axis="axisPage" fieldPosition="0"/>
    </format>
    <format dxfId="23657">
      <pivotArea field="3" type="button" dataOnly="0" labelOnly="1" outline="0" axis="axisPage" fieldPosition="2"/>
    </format>
    <format dxfId="23656">
      <pivotArea outline="0" collapsedLevelsAreSubtotals="1" fieldPosition="0"/>
    </format>
    <format dxfId="23655">
      <pivotArea dataOnly="0" labelOnly="1" outline="0" axis="axisValues" fieldPosition="0"/>
    </format>
    <format dxfId="23654">
      <pivotArea field="4" type="button" dataOnly="0" labelOnly="1" outline="0" axis="axisPage" fieldPosition="0"/>
    </format>
    <format dxfId="2365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652">
      <pivotArea field="3" type="button" dataOnly="0" labelOnly="1" outline="0" axis="axisPage" fieldPosition="2"/>
    </format>
    <format dxfId="2365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650">
      <pivotArea field="5" type="button" dataOnly="0" labelOnly="1" outline="0" axis="axisPage" fieldPosition="1"/>
    </format>
    <format dxfId="23649">
      <pivotArea type="all" dataOnly="0" outline="0" fieldPosition="0"/>
    </format>
    <format dxfId="23648">
      <pivotArea field="1" type="button" dataOnly="0" labelOnly="1" outline="0" axis="axisRow" fieldPosition="0"/>
    </format>
    <format dxfId="23647">
      <pivotArea dataOnly="0" labelOnly="1" outline="0" axis="axisValues" fieldPosition="0"/>
    </format>
    <format dxfId="23646">
      <pivotArea type="all" dataOnly="0" outline="0" fieldPosition="0"/>
    </format>
    <format dxfId="23645">
      <pivotArea field="1" type="button" dataOnly="0" labelOnly="1" outline="0" axis="axisRow" fieldPosition="0"/>
    </format>
    <format dxfId="2364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6D2153-446A-4B19-8DAD-4B96B27FF84C}" name="PivotTable349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CH13:CI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0" hier="-1"/>
    <pageField fld="3" item="19" hier="-1"/>
  </pageFields>
  <dataFields count="1">
    <dataField name="Body " fld="2" baseField="1" baseItem="24"/>
  </dataFields>
  <formats count="16">
    <format dxfId="23675">
      <pivotArea field="1" type="button" dataOnly="0" labelOnly="1" outline="0" axis="axisRow" fieldPosition="0"/>
    </format>
    <format dxfId="23674">
      <pivotArea field="4" type="button" dataOnly="0" labelOnly="1" outline="0" axis="axisPage" fieldPosition="0"/>
    </format>
    <format dxfId="23673">
      <pivotArea field="3" type="button" dataOnly="0" labelOnly="1" outline="0" axis="axisPage" fieldPosition="2"/>
    </format>
    <format dxfId="23672">
      <pivotArea outline="0" collapsedLevelsAreSubtotals="1" fieldPosition="0"/>
    </format>
    <format dxfId="23671">
      <pivotArea dataOnly="0" labelOnly="1" outline="0" axis="axisValues" fieldPosition="0"/>
    </format>
    <format dxfId="23670">
      <pivotArea field="4" type="button" dataOnly="0" labelOnly="1" outline="0" axis="axisPage" fieldPosition="0"/>
    </format>
    <format dxfId="2366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668">
      <pivotArea field="3" type="button" dataOnly="0" labelOnly="1" outline="0" axis="axisPage" fieldPosition="2"/>
    </format>
    <format dxfId="2366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666">
      <pivotArea field="5" type="button" dataOnly="0" labelOnly="1" outline="0" axis="axisPage" fieldPosition="1"/>
    </format>
    <format dxfId="23665">
      <pivotArea type="all" dataOnly="0" outline="0" fieldPosition="0"/>
    </format>
    <format dxfId="23664">
      <pivotArea field="1" type="button" dataOnly="0" labelOnly="1" outline="0" axis="axisRow" fieldPosition="0"/>
    </format>
    <format dxfId="23663">
      <pivotArea dataOnly="0" labelOnly="1" outline="0" axis="axisValues" fieldPosition="0"/>
    </format>
    <format dxfId="23662">
      <pivotArea type="all" dataOnly="0" outline="0" fieldPosition="0"/>
    </format>
    <format dxfId="23661">
      <pivotArea field="1" type="button" dataOnly="0" labelOnly="1" outline="0" axis="axisRow" fieldPosition="0"/>
    </format>
    <format dxfId="2366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E513CA-C636-40A9-AF55-DBA187B902BB}" name="PivotTable363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B13:BC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0" hier="-1"/>
    <pageField fld="3" item="11" hier="-1"/>
  </pageFields>
  <dataFields count="1">
    <dataField name="Body " fld="2" baseField="1" baseItem="24"/>
  </dataFields>
  <formats count="16">
    <format dxfId="23691">
      <pivotArea field="1" type="button" dataOnly="0" labelOnly="1" outline="0" axis="axisRow" fieldPosition="0"/>
    </format>
    <format dxfId="23690">
      <pivotArea field="4" type="button" dataOnly="0" labelOnly="1" outline="0" axis="axisPage" fieldPosition="0"/>
    </format>
    <format dxfId="23689">
      <pivotArea field="3" type="button" dataOnly="0" labelOnly="1" outline="0" axis="axisPage" fieldPosition="2"/>
    </format>
    <format dxfId="23688">
      <pivotArea outline="0" collapsedLevelsAreSubtotals="1" fieldPosition="0"/>
    </format>
    <format dxfId="23687">
      <pivotArea dataOnly="0" labelOnly="1" outline="0" axis="axisValues" fieldPosition="0"/>
    </format>
    <format dxfId="23686">
      <pivotArea field="4" type="button" dataOnly="0" labelOnly="1" outline="0" axis="axisPage" fieldPosition="0"/>
    </format>
    <format dxfId="2368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684">
      <pivotArea field="3" type="button" dataOnly="0" labelOnly="1" outline="0" axis="axisPage" fieldPosition="2"/>
    </format>
    <format dxfId="2368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682">
      <pivotArea field="5" type="button" dataOnly="0" labelOnly="1" outline="0" axis="axisPage" fieldPosition="1"/>
    </format>
    <format dxfId="23681">
      <pivotArea type="all" dataOnly="0" outline="0" fieldPosition="0"/>
    </format>
    <format dxfId="23680">
      <pivotArea field="1" type="button" dataOnly="0" labelOnly="1" outline="0" axis="axisRow" fieldPosition="0"/>
    </format>
    <format dxfId="23679">
      <pivotArea dataOnly="0" labelOnly="1" outline="0" axis="axisValues" fieldPosition="0"/>
    </format>
    <format dxfId="23678">
      <pivotArea type="all" dataOnly="0" outline="0" fieldPosition="0"/>
    </format>
    <format dxfId="23677">
      <pivotArea field="1" type="button" dataOnly="0" labelOnly="1" outline="0" axis="axisRow" fieldPosition="0"/>
    </format>
    <format dxfId="2367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6B021B-7F75-48D1-AB55-66F37EA0F543}" name="PivotTable360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V13:W22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rowItems count="9">
    <i>
      <x v="6"/>
    </i>
    <i>
      <x v="8"/>
    </i>
    <i>
      <x v="39"/>
    </i>
    <i>
      <x v="4"/>
    </i>
    <i>
      <x v="7"/>
    </i>
    <i>
      <x v="11"/>
    </i>
    <i>
      <x v="77"/>
    </i>
    <i>
      <x v="76"/>
    </i>
    <i>
      <x v="43"/>
    </i>
  </rowItems>
  <colItems count="1">
    <i/>
  </colItems>
  <pageFields count="3">
    <pageField fld="4" item="15" hier="-1"/>
    <pageField fld="5" item="0" hier="-1"/>
    <pageField fld="3" item="3" hier="-1"/>
  </pageFields>
  <dataFields count="1">
    <dataField name="Body " fld="2" baseField="1" baseItem="24"/>
  </dataFields>
  <formats count="16">
    <format dxfId="23707">
      <pivotArea field="1" type="button" dataOnly="0" labelOnly="1" outline="0" axis="axisRow" fieldPosition="0"/>
    </format>
    <format dxfId="23706">
      <pivotArea field="4" type="button" dataOnly="0" labelOnly="1" outline="0" axis="axisPage" fieldPosition="0"/>
    </format>
    <format dxfId="23705">
      <pivotArea field="3" type="button" dataOnly="0" labelOnly="1" outline="0" axis="axisPage" fieldPosition="2"/>
    </format>
    <format dxfId="23704">
      <pivotArea outline="0" collapsedLevelsAreSubtotals="1" fieldPosition="0"/>
    </format>
    <format dxfId="23703">
      <pivotArea dataOnly="0" labelOnly="1" outline="0" axis="axisValues" fieldPosition="0"/>
    </format>
    <format dxfId="23702">
      <pivotArea field="4" type="button" dataOnly="0" labelOnly="1" outline="0" axis="axisPage" fieldPosition="0"/>
    </format>
    <format dxfId="23701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700">
      <pivotArea field="3" type="button" dataOnly="0" labelOnly="1" outline="0" axis="axisPage" fieldPosition="2"/>
    </format>
    <format dxfId="23699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698">
      <pivotArea field="5" type="button" dataOnly="0" labelOnly="1" outline="0" axis="axisPage" fieldPosition="1"/>
    </format>
    <format dxfId="23697">
      <pivotArea type="all" dataOnly="0" outline="0" fieldPosition="0"/>
    </format>
    <format dxfId="23696">
      <pivotArea field="1" type="button" dataOnly="0" labelOnly="1" outline="0" axis="axisRow" fieldPosition="0"/>
    </format>
    <format dxfId="23695">
      <pivotArea dataOnly="0" labelOnly="1" outline="0" axis="axisValues" fieldPosition="0"/>
    </format>
    <format dxfId="23694">
      <pivotArea type="all" dataOnly="0" outline="0" fieldPosition="0"/>
    </format>
    <format dxfId="23693">
      <pivotArea field="1" type="button" dataOnly="0" labelOnly="1" outline="0" axis="axisRow" fieldPosition="0"/>
    </format>
    <format dxfId="23692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5D927A-6757-48D3-BF7B-F104CC71DF97}" name="PivotTable34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AP13:AQ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0" hier="-1"/>
    <pageField fld="3" item="8" hier="-1"/>
  </pageFields>
  <dataFields count="1">
    <dataField name="Body " fld="2" baseField="1" baseItem="24"/>
  </dataFields>
  <formats count="16">
    <format dxfId="23723">
      <pivotArea field="1" type="button" dataOnly="0" labelOnly="1" outline="0" axis="axisRow" fieldPosition="0"/>
    </format>
    <format dxfId="23722">
      <pivotArea field="4" type="button" dataOnly="0" labelOnly="1" outline="0" axis="axisPage" fieldPosition="0"/>
    </format>
    <format dxfId="23721">
      <pivotArea field="3" type="button" dataOnly="0" labelOnly="1" outline="0" axis="axisPage" fieldPosition="2"/>
    </format>
    <format dxfId="23720">
      <pivotArea outline="0" collapsedLevelsAreSubtotals="1" fieldPosition="0"/>
    </format>
    <format dxfId="23719">
      <pivotArea dataOnly="0" labelOnly="1" outline="0" axis="axisValues" fieldPosition="0"/>
    </format>
    <format dxfId="23718">
      <pivotArea field="4" type="button" dataOnly="0" labelOnly="1" outline="0" axis="axisPage" fieldPosition="0"/>
    </format>
    <format dxfId="23717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716">
      <pivotArea field="3" type="button" dataOnly="0" labelOnly="1" outline="0" axis="axisPage" fieldPosition="2"/>
    </format>
    <format dxfId="23715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714">
      <pivotArea field="5" type="button" dataOnly="0" labelOnly="1" outline="0" axis="axisPage" fieldPosition="1"/>
    </format>
    <format dxfId="23713">
      <pivotArea type="all" dataOnly="0" outline="0" fieldPosition="0"/>
    </format>
    <format dxfId="23712">
      <pivotArea field="1" type="button" dataOnly="0" labelOnly="1" outline="0" axis="axisRow" fieldPosition="0"/>
    </format>
    <format dxfId="23711">
      <pivotArea dataOnly="0" labelOnly="1" outline="0" axis="axisValues" fieldPosition="0"/>
    </format>
    <format dxfId="23710">
      <pivotArea type="all" dataOnly="0" outline="0" fieldPosition="0"/>
    </format>
    <format dxfId="23709">
      <pivotArea field="1" type="button" dataOnly="0" labelOnly="1" outline="0" axis="axisRow" fieldPosition="0"/>
    </format>
    <format dxfId="23708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06D804-0E09-4CA3-A543-6362D65DE5C2}" name="PivotTable34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N13:BO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0" hier="-1"/>
    <pageField fld="3" item="14" hier="-1"/>
  </pageFields>
  <dataFields count="1">
    <dataField name="Body " fld="2" baseField="1" baseItem="24"/>
  </dataFields>
  <formats count="16">
    <format dxfId="23739">
      <pivotArea field="1" type="button" dataOnly="0" labelOnly="1" outline="0" axis="axisRow" fieldPosition="0"/>
    </format>
    <format dxfId="23738">
      <pivotArea field="4" type="button" dataOnly="0" labelOnly="1" outline="0" axis="axisPage" fieldPosition="0"/>
    </format>
    <format dxfId="23737">
      <pivotArea field="3" type="button" dataOnly="0" labelOnly="1" outline="0" axis="axisPage" fieldPosition="2"/>
    </format>
    <format dxfId="23736">
      <pivotArea outline="0" collapsedLevelsAreSubtotals="1" fieldPosition="0"/>
    </format>
    <format dxfId="23735">
      <pivotArea dataOnly="0" labelOnly="1" outline="0" axis="axisValues" fieldPosition="0"/>
    </format>
    <format dxfId="23734">
      <pivotArea field="4" type="button" dataOnly="0" labelOnly="1" outline="0" axis="axisPage" fieldPosition="0"/>
    </format>
    <format dxfId="23733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732">
      <pivotArea field="3" type="button" dataOnly="0" labelOnly="1" outline="0" axis="axisPage" fieldPosition="2"/>
    </format>
    <format dxfId="23731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730">
      <pivotArea field="5" type="button" dataOnly="0" labelOnly="1" outline="0" axis="axisPage" fieldPosition="1"/>
    </format>
    <format dxfId="23729">
      <pivotArea type="all" dataOnly="0" outline="0" fieldPosition="0"/>
    </format>
    <format dxfId="23728">
      <pivotArea field="1" type="button" dataOnly="0" labelOnly="1" outline="0" axis="axisRow" fieldPosition="0"/>
    </format>
    <format dxfId="23727">
      <pivotArea dataOnly="0" labelOnly="1" outline="0" axis="axisValues" fieldPosition="0"/>
    </format>
    <format dxfId="23726">
      <pivotArea type="all" dataOnly="0" outline="0" fieldPosition="0"/>
    </format>
    <format dxfId="23725">
      <pivotArea field="1" type="button" dataOnly="0" labelOnly="1" outline="0" axis="axisRow" fieldPosition="0"/>
    </format>
    <format dxfId="23724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3C1FD4-0F6A-4514-A2BB-42478FB24B03}" name="PivotTable358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DZ13:EA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0" hier="-1"/>
    <pageField fld="3" item="31" hier="-1"/>
  </pageFields>
  <dataFields count="1">
    <dataField name="Body " fld="2" baseField="1" baseItem="24"/>
  </dataFields>
  <formats count="16">
    <format dxfId="23755">
      <pivotArea field="1" type="button" dataOnly="0" labelOnly="1" outline="0" axis="axisRow" fieldPosition="0"/>
    </format>
    <format dxfId="23754">
      <pivotArea field="4" type="button" dataOnly="0" labelOnly="1" outline="0" axis="axisPage" fieldPosition="0"/>
    </format>
    <format dxfId="23753">
      <pivotArea field="3" type="button" dataOnly="0" labelOnly="1" outline="0" axis="axisPage" fieldPosition="2"/>
    </format>
    <format dxfId="23752">
      <pivotArea outline="0" collapsedLevelsAreSubtotals="1" fieldPosition="0"/>
    </format>
    <format dxfId="23751">
      <pivotArea dataOnly="0" labelOnly="1" outline="0" axis="axisValues" fieldPosition="0"/>
    </format>
    <format dxfId="23750">
      <pivotArea field="4" type="button" dataOnly="0" labelOnly="1" outline="0" axis="axisPage" fieldPosition="0"/>
    </format>
    <format dxfId="23749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748">
      <pivotArea field="3" type="button" dataOnly="0" labelOnly="1" outline="0" axis="axisPage" fieldPosition="2"/>
    </format>
    <format dxfId="23747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746">
      <pivotArea field="5" type="button" dataOnly="0" labelOnly="1" outline="0" axis="axisPage" fieldPosition="1"/>
    </format>
    <format dxfId="23745">
      <pivotArea type="all" dataOnly="0" outline="0" fieldPosition="0"/>
    </format>
    <format dxfId="23744">
      <pivotArea field="1" type="button" dataOnly="0" labelOnly="1" outline="0" axis="axisRow" fieldPosition="0"/>
    </format>
    <format dxfId="23743">
      <pivotArea dataOnly="0" labelOnly="1" outline="0" axis="axisValues" fieldPosition="0"/>
    </format>
    <format dxfId="23742">
      <pivotArea type="all" dataOnly="0" outline="0" fieldPosition="0"/>
    </format>
    <format dxfId="23741">
      <pivotArea field="1" type="button" dataOnly="0" labelOnly="1" outline="0" axis="axisRow" fieldPosition="0"/>
    </format>
    <format dxfId="23740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134CE0-22E9-44BF-8C48-FE8C4AA1B0A3}" name="PivotTable354" cacheId="41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4" indent="0" outline="1" outlineData="1" multipleFieldFilters="0" rowHeaderCaption="Jméno">
  <location ref="BF13:BG13" firstHeaderRow="1" firstDataRow="1" firstDataCol="1" rowPageCount="3" colPageCount="1"/>
  <pivotFields count="8">
    <pivotField showAll="0"/>
    <pivotField axis="axisRow" showAll="0" sortType="descending">
      <items count="97">
        <item x="0"/>
        <item m="1" x="95"/>
        <item x="6"/>
        <item x="26"/>
        <item x="17"/>
        <item x="18"/>
        <item x="2"/>
        <item x="14"/>
        <item x="30"/>
        <item x="9"/>
        <item x="1"/>
        <item x="48"/>
        <item x="27"/>
        <item x="10"/>
        <item x="28"/>
        <item x="3"/>
        <item x="15"/>
        <item x="20"/>
        <item x="24"/>
        <item x="32"/>
        <item x="7"/>
        <item x="22"/>
        <item x="36"/>
        <item x="39"/>
        <item x="40"/>
        <item x="44"/>
        <item x="45"/>
        <item x="46"/>
        <item x="31"/>
        <item x="43"/>
        <item x="55"/>
        <item x="54"/>
        <item x="25"/>
        <item x="23"/>
        <item x="52"/>
        <item x="16"/>
        <item x="47"/>
        <item x="50"/>
        <item x="42"/>
        <item x="51"/>
        <item x="37"/>
        <item x="38"/>
        <item x="57"/>
        <item x="29"/>
        <item x="5"/>
        <item x="13"/>
        <item x="21"/>
        <item x="56"/>
        <item x="4"/>
        <item x="19"/>
        <item x="41"/>
        <item x="12"/>
        <item x="34"/>
        <item x="33"/>
        <item x="53"/>
        <item x="8"/>
        <item x="11"/>
        <item x="35"/>
        <item x="49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4"/>
        <item x="75"/>
        <item x="76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showAll="0">
      <items count="33"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0"/>
        <item x="28"/>
        <item x="29"/>
        <item t="default"/>
      </items>
    </pivotField>
    <pivotField axis="axisPage" showAll="0">
      <items count="41">
        <item m="1" x="11"/>
        <item m="1" x="35"/>
        <item m="1" x="36"/>
        <item m="1" x="25"/>
        <item m="1" x="30"/>
        <item m="1" x="18"/>
        <item m="1" x="16"/>
        <item m="1" x="33"/>
        <item m="1" x="29"/>
        <item m="1" x="19"/>
        <item m="1" x="21"/>
        <item x="9"/>
        <item x="1"/>
        <item m="1" x="31"/>
        <item x="0"/>
        <item x="7"/>
        <item x="5"/>
        <item x="2"/>
        <item m="1" x="10"/>
        <item m="1" x="34"/>
        <item m="1" x="13"/>
        <item m="1" x="20"/>
        <item m="1" x="38"/>
        <item m="1" x="22"/>
        <item m="1" x="37"/>
        <item m="1" x="27"/>
        <item m="1" x="26"/>
        <item m="1" x="15"/>
        <item m="1" x="17"/>
        <item m="1" x="28"/>
        <item m="1" x="12"/>
        <item m="1" x="39"/>
        <item m="1" x="23"/>
        <item m="1" x="24"/>
        <item x="8"/>
        <item m="1" x="32"/>
        <item x="4"/>
        <item m="1" x="14"/>
        <item x="6"/>
        <item x="3"/>
        <item t="default"/>
      </items>
    </pivotField>
    <pivotField axis="axisPage" showAll="0">
      <items count="17">
        <item x="2"/>
        <item m="1" x="11"/>
        <item x="0"/>
        <item m="1" x="6"/>
        <item m="1" x="7"/>
        <item m="1" x="8"/>
        <item m="1" x="9"/>
        <item m="1" x="10"/>
        <item m="1" x="12"/>
        <item m="1" x="13"/>
        <item m="1" x="14"/>
        <item m="1" x="5"/>
        <item m="1" x="15"/>
        <item m="1" x="4"/>
        <item m="1" x="3"/>
        <item x="1"/>
        <item t="default"/>
      </items>
    </pivotField>
    <pivotField showAll="0"/>
    <pivotField showAll="0"/>
  </pivotFields>
  <rowFields count="1">
    <field x="1"/>
  </rowFields>
  <colItems count="1">
    <i/>
  </colItems>
  <pageFields count="3">
    <pageField fld="4" item="15" hier="-1"/>
    <pageField fld="5" item="0" hier="-1"/>
    <pageField fld="3" item="12" hier="-1"/>
  </pageFields>
  <dataFields count="1">
    <dataField name="Body " fld="2" baseField="1" baseItem="24"/>
  </dataFields>
  <formats count="16">
    <format dxfId="23771">
      <pivotArea field="1" type="button" dataOnly="0" labelOnly="1" outline="0" axis="axisRow" fieldPosition="0"/>
    </format>
    <format dxfId="23770">
      <pivotArea field="4" type="button" dataOnly="0" labelOnly="1" outline="0" axis="axisPage" fieldPosition="0"/>
    </format>
    <format dxfId="23769">
      <pivotArea field="3" type="button" dataOnly="0" labelOnly="1" outline="0" axis="axisPage" fieldPosition="2"/>
    </format>
    <format dxfId="23768">
      <pivotArea outline="0" collapsedLevelsAreSubtotals="1" fieldPosition="0"/>
    </format>
    <format dxfId="23767">
      <pivotArea dataOnly="0" labelOnly="1" outline="0" axis="axisValues" fieldPosition="0"/>
    </format>
    <format dxfId="23766">
      <pivotArea field="4" type="button" dataOnly="0" labelOnly="1" outline="0" axis="axisPage" fieldPosition="0"/>
    </format>
    <format dxfId="23765">
      <pivotArea dataOnly="0" labelOnly="1" outline="0" fieldPosition="0">
        <references count="2">
          <reference field="3" count="1" selected="0">
            <x v="1"/>
          </reference>
          <reference field="4" count="1">
            <x v="8"/>
          </reference>
        </references>
      </pivotArea>
    </format>
    <format dxfId="23764">
      <pivotArea field="3" type="button" dataOnly="0" labelOnly="1" outline="0" axis="axisPage" fieldPosition="2"/>
    </format>
    <format dxfId="23763">
      <pivotArea dataOnly="0" labelOnly="1" outline="0" fieldPosition="0">
        <references count="2">
          <reference field="3" count="1">
            <x v="1"/>
          </reference>
          <reference field="4" count="1" selected="0">
            <x v="8"/>
          </reference>
        </references>
      </pivotArea>
    </format>
    <format dxfId="23762">
      <pivotArea field="5" type="button" dataOnly="0" labelOnly="1" outline="0" axis="axisPage" fieldPosition="1"/>
    </format>
    <format dxfId="23761">
      <pivotArea type="all" dataOnly="0" outline="0" fieldPosition="0"/>
    </format>
    <format dxfId="23760">
      <pivotArea field="1" type="button" dataOnly="0" labelOnly="1" outline="0" axis="axisRow" fieldPosition="0"/>
    </format>
    <format dxfId="23759">
      <pivotArea dataOnly="0" labelOnly="1" outline="0" axis="axisValues" fieldPosition="0"/>
    </format>
    <format dxfId="23758">
      <pivotArea type="all" dataOnly="0" outline="0" fieldPosition="0"/>
    </format>
    <format dxfId="23757">
      <pivotArea field="1" type="button" dataOnly="0" labelOnly="1" outline="0" axis="axisRow" fieldPosition="0"/>
    </format>
    <format dxfId="23756">
      <pivotArea dataOnly="0" labelOnly="1" outline="0" axis="axisValues" fieldPosition="0"/>
    </format>
  </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4B97CA-9237-45FA-8D16-E46F439998F2}" name="Kontingenční tabulka1" cacheId="70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8" indent="0" outline="1" outlineData="1" multipleFieldFilters="0" rowHeaderCaption="Jméno">
  <location ref="B8:C33" firstHeaderRow="1" firstDataRow="1" firstDataCol="1" rowPageCount="3" colPageCount="1"/>
  <pivotFields count="8">
    <pivotField showAll="0"/>
    <pivotField axis="axisRow" showAll="0" sortType="descending">
      <items count="267">
        <item x="30"/>
        <item m="1" x="115"/>
        <item x="74"/>
        <item x="76"/>
        <item m="1" x="117"/>
        <item m="1" x="187"/>
        <item m="1" x="245"/>
        <item x="48"/>
        <item x="59"/>
        <item x="73"/>
        <item m="1" x="132"/>
        <item m="1" x="240"/>
        <item x="72"/>
        <item x="51"/>
        <item m="1" x="136"/>
        <item m="1" x="265"/>
        <item m="1" x="201"/>
        <item m="1" x="235"/>
        <item m="1" x="138"/>
        <item m="1" x="192"/>
        <item m="1" x="103"/>
        <item x="31"/>
        <item x="38"/>
        <item m="1" x="111"/>
        <item m="1" x="169"/>
        <item m="1" x="149"/>
        <item m="1" x="218"/>
        <item x="18"/>
        <item x="65"/>
        <item x="91"/>
        <item m="1" x="152"/>
        <item m="1" x="252"/>
        <item m="1" x="230"/>
        <item m="1" x="237"/>
        <item x="14"/>
        <item x="88"/>
        <item x="56"/>
        <item m="1" x="197"/>
        <item x="42"/>
        <item m="1" x="242"/>
        <item m="1" x="153"/>
        <item x="5"/>
        <item m="1" x="128"/>
        <item m="1" x="183"/>
        <item m="1" x="203"/>
        <item x="55"/>
        <item m="1" x="224"/>
        <item m="1" x="177"/>
        <item m="1" x="129"/>
        <item m="1" x="191"/>
        <item m="1" x="98"/>
        <item m="1" x="108"/>
        <item m="1" x="112"/>
        <item x="34"/>
        <item m="1" x="178"/>
        <item m="1" x="244"/>
        <item m="1" x="195"/>
        <item m="1" x="144"/>
        <item m="1" x="156"/>
        <item m="1" x="139"/>
        <item m="1" x="99"/>
        <item m="1" x="211"/>
        <item m="1" x="121"/>
        <item m="1" x="223"/>
        <item m="1" x="137"/>
        <item m="1" x="141"/>
        <item m="1" x="142"/>
        <item x="16"/>
        <item m="1" x="186"/>
        <item m="1" x="131"/>
        <item m="1" x="170"/>
        <item x="6"/>
        <item x="58"/>
        <item m="1" x="194"/>
        <item m="1" x="216"/>
        <item m="1" x="173"/>
        <item x="4"/>
        <item m="1" x="260"/>
        <item m="1" x="261"/>
        <item m="1" x="213"/>
        <item m="1" x="232"/>
        <item x="17"/>
        <item m="1" x="248"/>
        <item x="12"/>
        <item m="1" x="120"/>
        <item m="1" x="106"/>
        <item m="1" x="220"/>
        <item m="1" x="96"/>
        <item m="1" x="233"/>
        <item m="1" x="249"/>
        <item x="2"/>
        <item m="1" x="184"/>
        <item x="29"/>
        <item m="1" x="238"/>
        <item m="1" x="158"/>
        <item x="87"/>
        <item x="93"/>
        <item m="1" x="123"/>
        <item x="13"/>
        <item m="1" x="146"/>
        <item m="1" x="247"/>
        <item m="1" x="246"/>
        <item x="84"/>
        <item m="1" x="255"/>
        <item m="1" x="97"/>
        <item m="1" x="162"/>
        <item m="1" x="122"/>
        <item x="54"/>
        <item x="41"/>
        <item m="1" x="180"/>
        <item m="1" x="236"/>
        <item m="1" x="174"/>
        <item m="1" x="212"/>
        <item m="1" x="110"/>
        <item m="1" x="130"/>
        <item m="1" x="119"/>
        <item m="1" x="155"/>
        <item x="27"/>
        <item m="1" x="193"/>
        <item x="94"/>
        <item m="1" x="148"/>
        <item m="1" x="163"/>
        <item x="90"/>
        <item x="15"/>
        <item x="52"/>
        <item m="1" x="145"/>
        <item x="75"/>
        <item m="1" x="160"/>
        <item m="1" x="127"/>
        <item m="1" x="135"/>
        <item m="1" x="151"/>
        <item x="83"/>
        <item m="1" x="264"/>
        <item x="40"/>
        <item m="1" x="140"/>
        <item x="24"/>
        <item m="1" x="221"/>
        <item x="61"/>
        <item x="46"/>
        <item x="45"/>
        <item x="63"/>
        <item x="47"/>
        <item m="1" x="113"/>
        <item m="1" x="176"/>
        <item x="78"/>
        <item m="1" x="228"/>
        <item m="1" x="104"/>
        <item m="1" x="116"/>
        <item m="1" x="217"/>
        <item m="1" x="101"/>
        <item x="32"/>
        <item x="26"/>
        <item x="28"/>
        <item m="1" x="239"/>
        <item m="1" x="200"/>
        <item m="1" x="154"/>
        <item m="1" x="147"/>
        <item m="1" x="167"/>
        <item x="80"/>
        <item m="1" x="257"/>
        <item m="1" x="166"/>
        <item m="1" x="206"/>
        <item m="1" x="205"/>
        <item x="3"/>
        <item m="1" x="225"/>
        <item m="1" x="161"/>
        <item m="1" x="243"/>
        <item m="1" x="199"/>
        <item m="1" x="202"/>
        <item m="1" x="179"/>
        <item m="1" x="231"/>
        <item m="1" x="210"/>
        <item m="1" x="209"/>
        <item x="8"/>
        <item x="7"/>
        <item m="1" x="143"/>
        <item m="1" x="250"/>
        <item x="37"/>
        <item m="1" x="241"/>
        <item x="53"/>
        <item m="1" x="100"/>
        <item m="1" x="157"/>
        <item m="1" x="181"/>
        <item x="36"/>
        <item m="1" x="168"/>
        <item m="1" x="259"/>
        <item x="57"/>
        <item x="33"/>
        <item x="77"/>
        <item m="1" x="222"/>
        <item m="1" x="214"/>
        <item x="35"/>
        <item x="60"/>
        <item x="81"/>
        <item m="1" x="175"/>
        <item m="1" x="226"/>
        <item m="1" x="227"/>
        <item x="64"/>
        <item m="1" x="118"/>
        <item x="1"/>
        <item m="1" x="150"/>
        <item m="1" x="215"/>
        <item x="67"/>
        <item m="1" x="134"/>
        <item x="71"/>
        <item m="1" x="124"/>
        <item m="1" x="256"/>
        <item x="39"/>
        <item x="70"/>
        <item m="1" x="105"/>
        <item m="1" x="185"/>
        <item m="1" x="251"/>
        <item x="19"/>
        <item m="1" x="219"/>
        <item m="1" x="254"/>
        <item x="50"/>
        <item m="1" x="107"/>
        <item m="1" x="190"/>
        <item x="25"/>
        <item x="85"/>
        <item x="86"/>
        <item m="1" x="126"/>
        <item m="1" x="229"/>
        <item m="1" x="182"/>
        <item m="1" x="207"/>
        <item m="1" x="263"/>
        <item x="20"/>
        <item m="1" x="189"/>
        <item m="1" x="258"/>
        <item x="43"/>
        <item m="1" x="133"/>
        <item m="1" x="208"/>
        <item m="1" x="196"/>
        <item m="1" x="253"/>
        <item x="89"/>
        <item m="1" x="109"/>
        <item m="1" x="102"/>
        <item x="9"/>
        <item m="1" x="165"/>
        <item m="1" x="125"/>
        <item x="44"/>
        <item x="82"/>
        <item m="1" x="171"/>
        <item x="21"/>
        <item x="11"/>
        <item m="1" x="95"/>
        <item m="1" x="114"/>
        <item m="1" x="198"/>
        <item x="10"/>
        <item x="23"/>
        <item m="1" x="164"/>
        <item m="1" x="262"/>
        <item m="1" x="159"/>
        <item m="1" x="204"/>
        <item m="1" x="172"/>
        <item x="92"/>
        <item m="1" x="234"/>
        <item m="1" x="188"/>
        <item x="22"/>
        <item x="68"/>
        <item x="69"/>
        <item x="0"/>
        <item x="49"/>
        <item x="62"/>
        <item x="66"/>
        <item x="7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axis="axisPage" showAll="0">
      <items count="12">
        <item x="0"/>
        <item x="6"/>
        <item x="2"/>
        <item x="8"/>
        <item x="7"/>
        <item x="3"/>
        <item x="5"/>
        <item m="1" x="10"/>
        <item x="4"/>
        <item x="1"/>
        <item x="9"/>
        <item t="default"/>
      </items>
    </pivotField>
    <pivotField axis="axisPage" showAll="0">
      <items count="4">
        <item x="1"/>
        <item x="2"/>
        <item x="0"/>
        <item t="default"/>
      </items>
    </pivotField>
    <pivotField axis="axisPage" showAll="0">
      <items count="4">
        <item x="1"/>
        <item x="2"/>
        <item x="0"/>
        <item t="default"/>
      </items>
    </pivotField>
    <pivotField showAll="0"/>
  </pivotFields>
  <rowFields count="1">
    <field x="1"/>
  </rowFields>
  <rowItems count="25">
    <i>
      <x v="199"/>
    </i>
    <i>
      <x v="90"/>
    </i>
    <i>
      <x v="163"/>
    </i>
    <i>
      <x v="76"/>
    </i>
    <i>
      <x v="41"/>
    </i>
    <i>
      <x v="71"/>
    </i>
    <i>
      <x v="174"/>
    </i>
    <i>
      <x v="173"/>
    </i>
    <i>
      <x v="248"/>
    </i>
    <i>
      <x v="244"/>
    </i>
    <i>
      <x v="237"/>
    </i>
    <i>
      <x v="83"/>
    </i>
    <i>
      <x v="123"/>
    </i>
    <i>
      <x v="98"/>
    </i>
    <i>
      <x v="67"/>
    </i>
    <i>
      <x v="34"/>
    </i>
    <i>
      <x v="243"/>
    </i>
    <i>
      <x v="135"/>
    </i>
    <i>
      <x v="258"/>
    </i>
    <i>
      <x v="27"/>
    </i>
    <i>
      <x v="249"/>
    </i>
    <i>
      <x v="81"/>
    </i>
    <i>
      <x v="226"/>
    </i>
    <i>
      <x v="212"/>
    </i>
    <i>
      <x v="218"/>
    </i>
  </rowItems>
  <colItems count="1">
    <i/>
  </colItems>
  <pageFields count="3">
    <pageField fld="4" item="9" hier="-1"/>
    <pageField fld="5" item="0" hier="-1"/>
    <pageField fld="6" hier="-1"/>
  </pageFields>
  <dataFields count="1">
    <dataField name="Body " fld="2" baseField="0" baseItem="0"/>
  </dataFields>
  <formats count="20">
    <format dxfId="23263">
      <pivotArea type="all" dataOnly="0" outline="0" fieldPosition="0"/>
    </format>
    <format dxfId="23262">
      <pivotArea outline="0" collapsedLevelsAreSubtotals="1" fieldPosition="0"/>
    </format>
    <format dxfId="23261">
      <pivotArea field="1" type="button" dataOnly="0" labelOnly="1" outline="0" axis="axisRow" fieldPosition="0"/>
    </format>
    <format dxfId="23260">
      <pivotArea dataOnly="0" labelOnly="1" fieldPosition="0">
        <references count="1">
          <reference field="1" count="25">
            <x v="27"/>
            <x v="34"/>
            <x v="41"/>
            <x v="67"/>
            <x v="71"/>
            <x v="76"/>
            <x v="81"/>
            <x v="83"/>
            <x v="90"/>
            <x v="98"/>
            <x v="123"/>
            <x v="135"/>
            <x v="163"/>
            <x v="173"/>
            <x v="174"/>
            <x v="199"/>
            <x v="212"/>
            <x v="218"/>
            <x v="226"/>
            <x v="237"/>
            <x v="243"/>
            <x v="244"/>
            <x v="248"/>
            <x v="249"/>
            <x v="258"/>
          </reference>
        </references>
      </pivotArea>
    </format>
    <format dxfId="2325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3258">
      <pivotArea field="1" type="button" dataOnly="0" labelOnly="1" outline="0" axis="axisRow" fieldPosition="0"/>
    </format>
    <format dxfId="2325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3256">
      <pivotArea type="all" dataOnly="0" outline="0" fieldPosition="0"/>
    </format>
    <format dxfId="23255">
      <pivotArea outline="0" collapsedLevelsAreSubtotals="1" fieldPosition="0"/>
    </format>
    <format dxfId="23254">
      <pivotArea field="1" type="button" dataOnly="0" labelOnly="1" outline="0" axis="axisRow" fieldPosition="0"/>
    </format>
    <format dxfId="23253">
      <pivotArea dataOnly="0" labelOnly="1" fieldPosition="0">
        <references count="1">
          <reference field="1" count="25">
            <x v="27"/>
            <x v="34"/>
            <x v="41"/>
            <x v="67"/>
            <x v="71"/>
            <x v="76"/>
            <x v="81"/>
            <x v="83"/>
            <x v="90"/>
            <x v="98"/>
            <x v="123"/>
            <x v="135"/>
            <x v="163"/>
            <x v="173"/>
            <x v="174"/>
            <x v="199"/>
            <x v="212"/>
            <x v="218"/>
            <x v="226"/>
            <x v="237"/>
            <x v="243"/>
            <x v="244"/>
            <x v="248"/>
            <x v="249"/>
            <x v="258"/>
          </reference>
        </references>
      </pivotArea>
    </format>
    <format dxfId="2325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3251">
      <pivotArea type="all" dataOnly="0" outline="0" fieldPosition="0"/>
    </format>
    <format dxfId="23250">
      <pivotArea outline="0" collapsedLevelsAreSubtotals="1" fieldPosition="0"/>
    </format>
    <format dxfId="23249">
      <pivotArea field="1" type="button" dataOnly="0" labelOnly="1" outline="0" axis="axisRow" fieldPosition="0"/>
    </format>
    <format dxfId="23248">
      <pivotArea dataOnly="0" labelOnly="1" fieldPosition="0">
        <references count="1">
          <reference field="1" count="25">
            <x v="27"/>
            <x v="34"/>
            <x v="41"/>
            <x v="67"/>
            <x v="71"/>
            <x v="76"/>
            <x v="81"/>
            <x v="83"/>
            <x v="90"/>
            <x v="98"/>
            <x v="123"/>
            <x v="135"/>
            <x v="163"/>
            <x v="173"/>
            <x v="174"/>
            <x v="199"/>
            <x v="212"/>
            <x v="218"/>
            <x v="226"/>
            <x v="237"/>
            <x v="243"/>
            <x v="244"/>
            <x v="248"/>
            <x v="249"/>
            <x v="258"/>
          </reference>
        </references>
      </pivotArea>
    </format>
    <format dxfId="2324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3246">
      <pivotArea dataOnly="0" labelOnly="1" outline="0" axis="axisValues" fieldPosition="0"/>
    </format>
    <format dxfId="23245">
      <pivotArea outline="0" collapsedLevelsAreSubtotals="1" fieldPosition="0"/>
    </format>
    <format dxfId="23244">
      <pivotArea dataOnly="0" labelOnly="1" fieldPosition="0">
        <references count="1">
          <reference field="1" count="25">
            <x v="27"/>
            <x v="34"/>
            <x v="41"/>
            <x v="67"/>
            <x v="71"/>
            <x v="76"/>
            <x v="81"/>
            <x v="83"/>
            <x v="90"/>
            <x v="98"/>
            <x v="123"/>
            <x v="135"/>
            <x v="163"/>
            <x v="173"/>
            <x v="174"/>
            <x v="199"/>
            <x v="212"/>
            <x v="218"/>
            <x v="226"/>
            <x v="237"/>
            <x v="243"/>
            <x v="244"/>
            <x v="248"/>
            <x v="249"/>
            <x v="25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7B530F-A875-40A7-9707-E74845A2C98B}" name="Kontingenční tabulka1" cacheId="70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8" indent="0" outline="1" outlineData="1" multipleFieldFilters="0" rowHeaderCaption="Jméno">
  <location ref="B8:C33" firstHeaderRow="1" firstDataRow="1" firstDataCol="1" rowPageCount="3" colPageCount="1"/>
  <pivotFields count="8">
    <pivotField showAll="0"/>
    <pivotField axis="axisRow" showAll="0" sortType="descending">
      <items count="267">
        <item x="30"/>
        <item m="1" x="115"/>
        <item x="74"/>
        <item x="76"/>
        <item m="1" x="117"/>
        <item m="1" x="187"/>
        <item m="1" x="245"/>
        <item x="48"/>
        <item x="59"/>
        <item x="73"/>
        <item m="1" x="132"/>
        <item m="1" x="240"/>
        <item x="72"/>
        <item x="51"/>
        <item m="1" x="136"/>
        <item m="1" x="265"/>
        <item m="1" x="201"/>
        <item m="1" x="235"/>
        <item m="1" x="138"/>
        <item m="1" x="192"/>
        <item m="1" x="103"/>
        <item x="31"/>
        <item x="38"/>
        <item m="1" x="111"/>
        <item m="1" x="169"/>
        <item m="1" x="149"/>
        <item m="1" x="218"/>
        <item x="18"/>
        <item x="65"/>
        <item x="91"/>
        <item m="1" x="152"/>
        <item m="1" x="252"/>
        <item m="1" x="230"/>
        <item m="1" x="237"/>
        <item x="14"/>
        <item x="88"/>
        <item x="56"/>
        <item m="1" x="197"/>
        <item x="42"/>
        <item m="1" x="242"/>
        <item m="1" x="153"/>
        <item x="5"/>
        <item m="1" x="128"/>
        <item m="1" x="183"/>
        <item m="1" x="203"/>
        <item x="55"/>
        <item m="1" x="224"/>
        <item m="1" x="177"/>
        <item m="1" x="129"/>
        <item m="1" x="191"/>
        <item m="1" x="98"/>
        <item m="1" x="108"/>
        <item m="1" x="112"/>
        <item x="34"/>
        <item m="1" x="178"/>
        <item m="1" x="244"/>
        <item m="1" x="195"/>
        <item m="1" x="144"/>
        <item m="1" x="156"/>
        <item m="1" x="139"/>
        <item m="1" x="99"/>
        <item m="1" x="211"/>
        <item m="1" x="121"/>
        <item m="1" x="223"/>
        <item m="1" x="137"/>
        <item m="1" x="141"/>
        <item m="1" x="142"/>
        <item x="16"/>
        <item m="1" x="186"/>
        <item m="1" x="131"/>
        <item m="1" x="170"/>
        <item x="6"/>
        <item x="58"/>
        <item m="1" x="194"/>
        <item m="1" x="216"/>
        <item m="1" x="173"/>
        <item x="4"/>
        <item m="1" x="260"/>
        <item m="1" x="261"/>
        <item m="1" x="213"/>
        <item m="1" x="232"/>
        <item x="17"/>
        <item m="1" x="248"/>
        <item x="12"/>
        <item m="1" x="120"/>
        <item m="1" x="106"/>
        <item m="1" x="220"/>
        <item m="1" x="96"/>
        <item m="1" x="233"/>
        <item m="1" x="249"/>
        <item x="2"/>
        <item m="1" x="184"/>
        <item x="29"/>
        <item m="1" x="238"/>
        <item m="1" x="158"/>
        <item x="87"/>
        <item x="93"/>
        <item m="1" x="123"/>
        <item x="13"/>
        <item m="1" x="146"/>
        <item m="1" x="247"/>
        <item m="1" x="246"/>
        <item x="84"/>
        <item m="1" x="255"/>
        <item m="1" x="97"/>
        <item m="1" x="162"/>
        <item m="1" x="122"/>
        <item x="54"/>
        <item x="41"/>
        <item m="1" x="180"/>
        <item m="1" x="236"/>
        <item m="1" x="174"/>
        <item m="1" x="212"/>
        <item m="1" x="110"/>
        <item m="1" x="130"/>
        <item m="1" x="119"/>
        <item m="1" x="155"/>
        <item x="27"/>
        <item m="1" x="193"/>
        <item x="94"/>
        <item m="1" x="148"/>
        <item m="1" x="163"/>
        <item x="90"/>
        <item x="15"/>
        <item x="52"/>
        <item m="1" x="145"/>
        <item x="75"/>
        <item m="1" x="160"/>
        <item m="1" x="127"/>
        <item m="1" x="135"/>
        <item m="1" x="151"/>
        <item x="83"/>
        <item m="1" x="264"/>
        <item x="40"/>
        <item m="1" x="140"/>
        <item x="24"/>
        <item m="1" x="221"/>
        <item x="61"/>
        <item x="46"/>
        <item x="45"/>
        <item x="63"/>
        <item x="47"/>
        <item m="1" x="113"/>
        <item m="1" x="176"/>
        <item x="78"/>
        <item m="1" x="228"/>
        <item m="1" x="104"/>
        <item m="1" x="116"/>
        <item m="1" x="217"/>
        <item m="1" x="101"/>
        <item x="32"/>
        <item x="26"/>
        <item x="28"/>
        <item m="1" x="239"/>
        <item m="1" x="200"/>
        <item m="1" x="154"/>
        <item m="1" x="147"/>
        <item m="1" x="167"/>
        <item x="80"/>
        <item m="1" x="257"/>
        <item m="1" x="166"/>
        <item m="1" x="206"/>
        <item m="1" x="205"/>
        <item x="3"/>
        <item m="1" x="225"/>
        <item m="1" x="161"/>
        <item m="1" x="243"/>
        <item m="1" x="199"/>
        <item m="1" x="202"/>
        <item m="1" x="179"/>
        <item m="1" x="231"/>
        <item m="1" x="210"/>
        <item m="1" x="209"/>
        <item x="8"/>
        <item x="7"/>
        <item m="1" x="143"/>
        <item m="1" x="250"/>
        <item x="37"/>
        <item m="1" x="241"/>
        <item x="53"/>
        <item m="1" x="100"/>
        <item m="1" x="157"/>
        <item m="1" x="181"/>
        <item x="36"/>
        <item m="1" x="168"/>
        <item m="1" x="259"/>
        <item x="57"/>
        <item x="33"/>
        <item x="77"/>
        <item m="1" x="222"/>
        <item m="1" x="214"/>
        <item x="35"/>
        <item x="60"/>
        <item x="81"/>
        <item m="1" x="175"/>
        <item m="1" x="226"/>
        <item m="1" x="227"/>
        <item x="64"/>
        <item m="1" x="118"/>
        <item x="1"/>
        <item m="1" x="150"/>
        <item m="1" x="215"/>
        <item x="67"/>
        <item m="1" x="134"/>
        <item x="71"/>
        <item m="1" x="124"/>
        <item m="1" x="256"/>
        <item x="39"/>
        <item x="70"/>
        <item m="1" x="105"/>
        <item m="1" x="185"/>
        <item m="1" x="251"/>
        <item x="19"/>
        <item m="1" x="219"/>
        <item m="1" x="254"/>
        <item x="50"/>
        <item m="1" x="107"/>
        <item m="1" x="190"/>
        <item x="25"/>
        <item x="85"/>
        <item x="86"/>
        <item m="1" x="126"/>
        <item m="1" x="229"/>
        <item m="1" x="182"/>
        <item m="1" x="207"/>
        <item m="1" x="263"/>
        <item x="20"/>
        <item m="1" x="189"/>
        <item m="1" x="258"/>
        <item x="43"/>
        <item m="1" x="133"/>
        <item m="1" x="208"/>
        <item m="1" x="196"/>
        <item m="1" x="253"/>
        <item x="89"/>
        <item m="1" x="109"/>
        <item m="1" x="102"/>
        <item x="9"/>
        <item m="1" x="165"/>
        <item m="1" x="125"/>
        <item x="44"/>
        <item x="82"/>
        <item m="1" x="171"/>
        <item x="21"/>
        <item x="11"/>
        <item m="1" x="95"/>
        <item m="1" x="114"/>
        <item m="1" x="198"/>
        <item x="10"/>
        <item x="23"/>
        <item m="1" x="164"/>
        <item m="1" x="262"/>
        <item m="1" x="159"/>
        <item m="1" x="204"/>
        <item m="1" x="172"/>
        <item x="92"/>
        <item m="1" x="234"/>
        <item m="1" x="188"/>
        <item x="22"/>
        <item x="68"/>
        <item x="69"/>
        <item x="0"/>
        <item x="49"/>
        <item x="62"/>
        <item x="66"/>
        <item x="7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axis="axisPage" showAll="0">
      <items count="12">
        <item x="0"/>
        <item x="6"/>
        <item x="2"/>
        <item x="8"/>
        <item x="7"/>
        <item x="3"/>
        <item x="5"/>
        <item m="1" x="10"/>
        <item x="4"/>
        <item x="1"/>
        <item x="9"/>
        <item t="default"/>
      </items>
    </pivotField>
    <pivotField axis="axisPage" showAll="0">
      <items count="4">
        <item x="1"/>
        <item x="2"/>
        <item x="0"/>
        <item t="default"/>
      </items>
    </pivotField>
    <pivotField axis="axisPage" showAll="0">
      <items count="4">
        <item x="1"/>
        <item x="2"/>
        <item x="0"/>
        <item t="default"/>
      </items>
    </pivotField>
    <pivotField showAll="0"/>
  </pivotFields>
  <rowFields count="1">
    <field x="1"/>
  </rowFields>
  <rowItems count="25">
    <i>
      <x v="199"/>
    </i>
    <i>
      <x v="98"/>
    </i>
    <i>
      <x v="90"/>
    </i>
    <i>
      <x v="76"/>
    </i>
    <i>
      <x v="248"/>
    </i>
    <i>
      <x v="67"/>
    </i>
    <i>
      <x v="174"/>
    </i>
    <i>
      <x v="83"/>
    </i>
    <i>
      <x v="71"/>
    </i>
    <i>
      <x v="135"/>
    </i>
    <i>
      <x v="173"/>
    </i>
    <i>
      <x v="163"/>
    </i>
    <i>
      <x v="244"/>
    </i>
    <i>
      <x v="237"/>
    </i>
    <i>
      <x v="81"/>
    </i>
    <i>
      <x v="243"/>
    </i>
    <i>
      <x v="34"/>
    </i>
    <i>
      <x v="27"/>
    </i>
    <i>
      <x v="258"/>
    </i>
    <i>
      <x v="123"/>
    </i>
    <i>
      <x v="249"/>
    </i>
    <i>
      <x v="212"/>
    </i>
    <i>
      <x v="218"/>
    </i>
    <i>
      <x v="226"/>
    </i>
    <i>
      <x v="41"/>
    </i>
  </rowItems>
  <colItems count="1">
    <i/>
  </colItems>
  <pageFields count="3">
    <pageField fld="4" item="9" hier="-1"/>
    <pageField fld="5" item="1" hier="-1"/>
    <pageField fld="6" hier="-1"/>
  </pageFields>
  <dataFields count="1">
    <dataField name="Body " fld="2" baseField="0" baseItem="0"/>
  </dataFields>
  <formats count="20">
    <format dxfId="23243">
      <pivotArea type="all" dataOnly="0" outline="0" fieldPosition="0"/>
    </format>
    <format dxfId="23242">
      <pivotArea outline="0" collapsedLevelsAreSubtotals="1" fieldPosition="0"/>
    </format>
    <format dxfId="23241">
      <pivotArea field="1" type="button" dataOnly="0" labelOnly="1" outline="0" axis="axisRow" fieldPosition="0"/>
    </format>
    <format dxfId="23240">
      <pivotArea dataOnly="0" labelOnly="1" fieldPosition="0">
        <references count="1">
          <reference field="1" count="25">
            <x v="27"/>
            <x v="34"/>
            <x v="41"/>
            <x v="67"/>
            <x v="71"/>
            <x v="76"/>
            <x v="81"/>
            <x v="83"/>
            <x v="90"/>
            <x v="98"/>
            <x v="123"/>
            <x v="135"/>
            <x v="163"/>
            <x v="173"/>
            <x v="174"/>
            <x v="199"/>
            <x v="212"/>
            <x v="218"/>
            <x v="226"/>
            <x v="237"/>
            <x v="243"/>
            <x v="244"/>
            <x v="248"/>
            <x v="249"/>
            <x v="258"/>
          </reference>
        </references>
      </pivotArea>
    </format>
    <format dxfId="2323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3238">
      <pivotArea field="1" type="button" dataOnly="0" labelOnly="1" outline="0" axis="axisRow" fieldPosition="0"/>
    </format>
    <format dxfId="2323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3236">
      <pivotArea type="all" dataOnly="0" outline="0" fieldPosition="0"/>
    </format>
    <format dxfId="23235">
      <pivotArea outline="0" collapsedLevelsAreSubtotals="1" fieldPosition="0"/>
    </format>
    <format dxfId="23234">
      <pivotArea field="1" type="button" dataOnly="0" labelOnly="1" outline="0" axis="axisRow" fieldPosition="0"/>
    </format>
    <format dxfId="23233">
      <pivotArea dataOnly="0" labelOnly="1" fieldPosition="0">
        <references count="1">
          <reference field="1" count="25">
            <x v="27"/>
            <x v="34"/>
            <x v="41"/>
            <x v="67"/>
            <x v="71"/>
            <x v="76"/>
            <x v="81"/>
            <x v="83"/>
            <x v="90"/>
            <x v="98"/>
            <x v="123"/>
            <x v="135"/>
            <x v="163"/>
            <x v="173"/>
            <x v="174"/>
            <x v="199"/>
            <x v="212"/>
            <x v="218"/>
            <x v="226"/>
            <x v="237"/>
            <x v="243"/>
            <x v="244"/>
            <x v="248"/>
            <x v="249"/>
            <x v="258"/>
          </reference>
        </references>
      </pivotArea>
    </format>
    <format dxfId="2323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3231">
      <pivotArea type="all" dataOnly="0" outline="0" fieldPosition="0"/>
    </format>
    <format dxfId="23230">
      <pivotArea outline="0" collapsedLevelsAreSubtotals="1" fieldPosition="0"/>
    </format>
    <format dxfId="23229">
      <pivotArea field="1" type="button" dataOnly="0" labelOnly="1" outline="0" axis="axisRow" fieldPosition="0"/>
    </format>
    <format dxfId="23228">
      <pivotArea dataOnly="0" labelOnly="1" fieldPosition="0">
        <references count="1">
          <reference field="1" count="25">
            <x v="27"/>
            <x v="34"/>
            <x v="41"/>
            <x v="67"/>
            <x v="71"/>
            <x v="76"/>
            <x v="81"/>
            <x v="83"/>
            <x v="90"/>
            <x v="98"/>
            <x v="123"/>
            <x v="135"/>
            <x v="163"/>
            <x v="173"/>
            <x v="174"/>
            <x v="199"/>
            <x v="212"/>
            <x v="218"/>
            <x v="226"/>
            <x v="237"/>
            <x v="243"/>
            <x v="244"/>
            <x v="248"/>
            <x v="249"/>
            <x v="258"/>
          </reference>
        </references>
      </pivotArea>
    </format>
    <format dxfId="2322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3226">
      <pivotArea outline="0" collapsedLevelsAreSubtotals="1" fieldPosition="0"/>
    </format>
    <format dxfId="23225">
      <pivotArea dataOnly="0" labelOnly="1" fieldPosition="0">
        <references count="1">
          <reference field="1" count="25">
            <x v="27"/>
            <x v="34"/>
            <x v="41"/>
            <x v="67"/>
            <x v="71"/>
            <x v="76"/>
            <x v="81"/>
            <x v="83"/>
            <x v="90"/>
            <x v="98"/>
            <x v="123"/>
            <x v="135"/>
            <x v="163"/>
            <x v="173"/>
            <x v="174"/>
            <x v="199"/>
            <x v="212"/>
            <x v="218"/>
            <x v="226"/>
            <x v="237"/>
            <x v="243"/>
            <x v="244"/>
            <x v="248"/>
            <x v="249"/>
            <x v="258"/>
          </reference>
        </references>
      </pivotArea>
    </format>
    <format dxfId="2322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Kontingenční tabulka 1" cacheId="41" applyNumberFormats="0" applyBorderFormats="0" applyFontFormats="0" applyPatternFormats="0" applyAlignmentFormats="0" applyWidthHeightFormats="1" dataCaption="Hodnoty" grandTotalCaption="Celkem" updatedVersion="8" minRefreshableVersion="3" useAutoFormatting="1" rowGrandTotals="0" colGrandTotals="0" itemPrintTitles="1" createdVersion="4" indent="0" outline="1" outlineData="1" multipleFieldFilters="0" rowHeaderCaption="Kolo" colHeaderCaption="Místo">
  <location ref="A4:H10" firstHeaderRow="1" firstDataRow="2" firstDataCol="1"/>
  <pivotFields count="8">
    <pivotField dataField="1" showAll="0"/>
    <pivotField showAll="0"/>
    <pivotField showAll="0"/>
    <pivotField axis="axisRow" showAll="0" sortType="descending">
      <items count="33">
        <item h="1"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h="1" m="1" x="31"/>
        <item t="default"/>
      </items>
    </pivotField>
    <pivotField axis="axisCol" showAll="0">
      <items count="41">
        <item h="1" m="1" x="11"/>
        <item h="1" m="1" x="35"/>
        <item h="1" m="1" x="36"/>
        <item h="1" m="1" x="25"/>
        <item h="1" m="1" x="30"/>
        <item h="1" m="1" x="18"/>
        <item h="1" m="1" x="16"/>
        <item h="1" m="1" x="33"/>
        <item h="1" m="1" x="29"/>
        <item h="1" m="1" x="19"/>
        <item h="1" m="1" x="21"/>
        <item h="1" x="9"/>
        <item h="1" x="1"/>
        <item h="1" m="1" x="31"/>
        <item h="1" x="0"/>
        <item x="2"/>
        <item x="5"/>
        <item h="1" m="1" x="32"/>
        <item x="4"/>
        <item x="8"/>
        <item m="1" x="10"/>
        <item h="1" m="1" x="34"/>
        <item x="7"/>
        <item h="1" m="1" x="13"/>
        <item h="1" m="1" x="20"/>
        <item h="1" m="1" x="38"/>
        <item h="1" m="1" x="22"/>
        <item h="1" m="1" x="37"/>
        <item h="1" m="1" x="27"/>
        <item h="1" m="1" x="26"/>
        <item h="1" m="1" x="15"/>
        <item h="1" m="1" x="17"/>
        <item h="1" m="1" x="28"/>
        <item h="1" m="1" x="12"/>
        <item h="1" m="1" x="39"/>
        <item h="1" m="1" x="23"/>
        <item h="1" m="1" x="24"/>
        <item h="1" m="1" x="14"/>
        <item x="6"/>
        <item x="3"/>
        <item t="default"/>
      </items>
    </pivotField>
    <pivotField showAll="0"/>
    <pivotField showAll="0"/>
    <pivotField showAll="0"/>
  </pivotFields>
  <rowFields count="1">
    <field x="3"/>
  </rowFields>
  <rowItems count="5">
    <i>
      <x v="26"/>
    </i>
    <i>
      <x v="27"/>
    </i>
    <i>
      <x v="28"/>
    </i>
    <i>
      <x v="29"/>
    </i>
    <i>
      <x v="30"/>
    </i>
  </rowItems>
  <colFields count="1">
    <field x="4"/>
  </colFields>
  <colItems count="7">
    <i>
      <x v="15"/>
    </i>
    <i>
      <x v="16"/>
    </i>
    <i>
      <x v="18"/>
    </i>
    <i>
      <x v="19"/>
    </i>
    <i>
      <x v="22"/>
    </i>
    <i>
      <x v="38"/>
    </i>
    <i>
      <x v="39"/>
    </i>
  </colItems>
  <dataFields count="1">
    <dataField name="Maximum z Pořadí" fld="0" subtotal="max" baseField="3" baseItem="6"/>
  </dataFields>
  <formats count="1">
    <format dxfId="23223">
      <pivotArea type="all" dataOnly="0" outline="0" fieldPosition="0"/>
    </format>
  </formats>
  <conditionalFormats count="1">
    <conditionalFormat scope="field" priority="1">
      <pivotAreas count="1">
        <pivotArea outline="0" collapsedLevelsAreSubtotals="1" fieldPosition="0">
          <references count="3">
            <reference field="4294967294" count="1" selected="0">
              <x v="0"/>
            </reference>
            <reference field="3" count="0" selected="0"/>
            <reference field="4" count="0" selected="0"/>
          </references>
        </pivotArea>
      </pivotAreas>
    </conditionalFormat>
  </conditionalFormats>
  <pivotTableStyleInfo name="Jo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Kolo10" xr10:uid="{00000000-0013-0000-FFFF-FFFF01000000}" sourceName="Kolo">
  <data>
    <tabular pivotCacheId="1" sortOrder="descending">
      <items count="32">
        <i x="30" s="1"/>
        <i x="29" s="1"/>
        <i x="28" s="1"/>
        <i x="27" s="1"/>
        <i x="26" s="1"/>
        <i x="25" s="1"/>
        <i x="24" s="1"/>
        <i x="23" s="1"/>
        <i x="22" s="1"/>
        <i x="21" s="1"/>
        <i x="20" s="1"/>
        <i x="19" s="1"/>
        <i x="18" s="1"/>
        <i x="17" s="1"/>
        <i x="16" s="1"/>
        <i x="15" s="1"/>
        <i x="14" s="1"/>
        <i x="13" s="1"/>
        <i x="12" s="1"/>
        <i x="11" s="1"/>
        <i x="10" s="1"/>
        <i x="9" s="1"/>
        <i x="8" s="1"/>
        <i x="7" s="1"/>
        <i x="6" s="1"/>
        <i x="5" s="1"/>
        <i x="4" s="1"/>
        <i x="3" s="1"/>
        <i x="2" s="1"/>
        <i x="1" s="1"/>
        <i x="0" s="1"/>
        <i x="3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Kolo9" xr10:uid="{00000000-0013-0000-FFFF-FFFF02000000}" sourceName="Kolo">
  <data>
    <tabular pivotCacheId="1" sortOrder="descending">
      <items count="32">
        <i x="30" s="1"/>
        <i x="29" s="1"/>
        <i x="28" s="1"/>
        <i x="27" s="1"/>
        <i x="26" s="1"/>
        <i x="25" s="1"/>
        <i x="24" s="1"/>
        <i x="23" s="1"/>
        <i x="22" s="1"/>
        <i x="21" s="1"/>
        <i x="20" s="1"/>
        <i x="19" s="1"/>
        <i x="18" s="1"/>
        <i x="17" s="1"/>
        <i x="16" s="1"/>
        <i x="15" s="1"/>
        <i x="14" s="1"/>
        <i x="13" s="1"/>
        <i x="12" s="1"/>
        <i x="11" s="1"/>
        <i x="10" s="1"/>
        <i x="9" s="1"/>
        <i x="8" s="1"/>
        <i x="7" s="1"/>
        <i x="6" s="1"/>
        <i x="5" s="1"/>
        <i x="4" s="1"/>
        <i x="3" s="1"/>
        <i x="2" s="1"/>
        <i x="1" s="1"/>
        <i x="0" s="1"/>
        <i x="3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Kolo" xr10:uid="{00000000-0013-0000-FFFF-FFFF03000000}" sourceName="Kolo">
  <data>
    <tabular pivotCacheId="1" sortOrder="descending">
      <items count="32">
        <i x="30"/>
        <i x="29"/>
        <i x="28"/>
        <i x="27"/>
        <i x="26"/>
        <i x="25"/>
        <i x="24"/>
        <i x="23"/>
        <i x="22"/>
        <i x="21"/>
        <i x="20"/>
        <i x="19"/>
        <i x="18"/>
        <i x="17"/>
        <i x="16"/>
        <i x="15"/>
        <i x="14"/>
        <i x="13"/>
        <i x="12"/>
        <i x="11"/>
        <i x="10"/>
        <i x="9"/>
        <i x="8"/>
        <i x="7"/>
        <i x="6"/>
        <i x="5"/>
        <i x="4"/>
        <i x="3"/>
        <i x="2"/>
        <i x="1"/>
        <i x="0" s="1"/>
        <i x="3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Kolo8" xr10:uid="{00000000-0013-0000-FFFF-FFFF04000000}" sourceName="Kolo">
  <data>
    <tabular pivotCacheId="1" sortOrder="descending">
      <items count="32">
        <i x="30" s="1"/>
        <i x="29" s="1"/>
        <i x="28" s="1"/>
        <i x="27" s="1"/>
        <i x="26" s="1"/>
        <i x="25" s="1"/>
        <i x="24" s="1"/>
        <i x="23" s="1"/>
        <i x="22" s="1"/>
        <i x="21" s="1"/>
        <i x="20" s="1"/>
        <i x="19" s="1"/>
        <i x="18" s="1"/>
        <i x="17" s="1"/>
        <i x="16" s="1"/>
        <i x="15" s="1"/>
        <i x="14" s="1"/>
        <i x="13" s="1"/>
        <i x="12" s="1"/>
        <i x="11" s="1"/>
        <i x="10" s="1"/>
        <i x="9" s="1"/>
        <i x="8" s="1"/>
        <i x="7" s="1"/>
        <i x="6" s="1"/>
        <i x="5" s="1"/>
        <i x="4" s="1"/>
        <i x="3" s="1"/>
        <i x="2" s="1"/>
        <i x="1" s="1"/>
        <i x="0" s="1"/>
        <i x="31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Kolo7" xr10:uid="{00000000-0013-0000-FFFF-FFFF05000000}" sourceName="Kolo">
  <data>
    <tabular pivotCacheId="1" sortOrder="descending">
      <items count="32">
        <i x="30" s="1"/>
        <i x="29" s="1"/>
        <i x="28" s="1"/>
        <i x="27" s="1"/>
        <i x="26" s="1"/>
        <i x="25" s="1"/>
        <i x="24" s="1"/>
        <i x="23" s="1"/>
        <i x="22" s="1"/>
        <i x="21" s="1"/>
        <i x="20" s="1"/>
        <i x="19" s="1"/>
        <i x="18" s="1"/>
        <i x="17" s="1"/>
        <i x="16" s="1"/>
        <i x="15" s="1"/>
        <i x="14" s="1"/>
        <i x="13" s="1"/>
        <i x="12" s="1"/>
        <i x="11" s="1"/>
        <i x="10" s="1"/>
        <i x="9" s="1"/>
        <i x="8" s="1"/>
        <i x="7" s="1"/>
        <i x="6" s="1"/>
        <i x="5" s="1"/>
        <i x="4" s="1"/>
        <i x="3" s="1"/>
        <i x="2" s="1"/>
        <i x="1" s="1"/>
        <i x="0" s="1"/>
        <i x="31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Kolo6" xr10:uid="{00000000-0013-0000-FFFF-FFFF06000000}" sourceName="Kolo">
  <data>
    <tabular pivotCacheId="1" sortOrder="descending">
      <items count="32">
        <i x="30" s="1"/>
        <i x="29" s="1"/>
        <i x="28" s="1"/>
        <i x="27" s="1"/>
        <i x="26" s="1"/>
        <i x="25" s="1"/>
        <i x="24" s="1"/>
        <i x="23" s="1"/>
        <i x="22" s="1"/>
        <i x="21" s="1"/>
        <i x="20" s="1"/>
        <i x="19" s="1"/>
        <i x="18" s="1"/>
        <i x="17" s="1"/>
        <i x="16" s="1"/>
        <i x="15" s="1"/>
        <i x="14" s="1"/>
        <i x="13" s="1"/>
        <i x="12" s="1"/>
        <i x="11" s="1"/>
        <i x="10" s="1"/>
        <i x="9" s="1"/>
        <i x="8" s="1"/>
        <i x="7" s="1"/>
        <i x="6" s="1"/>
        <i x="5" s="1"/>
        <i x="4" s="1"/>
        <i x="3" s="1"/>
        <i x="2" s="1"/>
        <i x="1" s="1"/>
        <i x="0" s="1"/>
        <i x="31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Kolo5" xr10:uid="{00000000-0013-0000-FFFF-FFFF07000000}" sourceName="Kolo">
  <data>
    <tabular pivotCacheId="1" sortOrder="descending">
      <items count="32">
        <i x="30" s="1"/>
        <i x="29" s="1"/>
        <i x="28" s="1"/>
        <i x="27" s="1"/>
        <i x="26" s="1"/>
        <i x="25" s="1"/>
        <i x="24" s="1"/>
        <i x="23" s="1"/>
        <i x="22" s="1"/>
        <i x="21" s="1"/>
        <i x="20" s="1"/>
        <i x="19" s="1"/>
        <i x="18" s="1"/>
        <i x="17" s="1"/>
        <i x="16" s="1"/>
        <i x="15" s="1"/>
        <i x="14" s="1"/>
        <i x="13" s="1"/>
        <i x="12" s="1"/>
        <i x="11" s="1"/>
        <i x="10" s="1"/>
        <i x="9" s="1"/>
        <i x="8" s="1"/>
        <i x="7" s="1"/>
        <i x="6" s="1"/>
        <i x="5" s="1"/>
        <i x="4" s="1"/>
        <i x="3" s="1"/>
        <i x="2" s="1"/>
        <i x="1" s="1"/>
        <i x="0" s="1"/>
        <i x="31" s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Kolo3" xr10:uid="{00000000-0013-0000-FFFF-FFFF08000000}" sourceName="Kolo">
  <data>
    <tabular pivotCacheId="1" sortOrder="descending">
      <items count="32">
        <i x="30" s="1"/>
        <i x="29" s="1"/>
        <i x="28" s="1"/>
        <i x="27" s="1"/>
        <i x="26" s="1"/>
        <i x="25" s="1"/>
        <i x="24" s="1"/>
        <i x="23" s="1"/>
        <i x="22" s="1"/>
        <i x="21" s="1"/>
        <i x="20" s="1"/>
        <i x="19" s="1"/>
        <i x="18" s="1"/>
        <i x="17" s="1"/>
        <i x="16" s="1"/>
        <i x="15" s="1"/>
        <i x="14" s="1"/>
        <i x="13" s="1"/>
        <i x="12" s="1"/>
        <i x="11" s="1"/>
        <i x="10" s="1"/>
        <i x="9" s="1"/>
        <i x="8" s="1"/>
        <i x="7" s="1"/>
        <i x="6" s="1"/>
        <i x="5" s="1"/>
        <i x="4" s="1"/>
        <i x="3" s="1"/>
        <i x="2" s="1"/>
        <i x="1" s="1"/>
        <i x="0" s="1"/>
        <i x="31" s="1"/>
      </items>
    </tabular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Kolo2" xr10:uid="{00000000-0013-0000-FFFF-FFFF09000000}" sourceName="Kolo">
  <data>
    <tabular pivotCacheId="1" sortOrder="descending">
      <items count="32">
        <i x="30"/>
        <i x="29"/>
        <i x="28"/>
        <i x="27"/>
        <i x="26"/>
        <i x="25"/>
        <i x="24"/>
        <i x="23"/>
        <i x="22"/>
        <i x="21"/>
        <i x="20"/>
        <i x="19"/>
        <i x="18"/>
        <i x="17"/>
        <i x="16"/>
        <i x="15"/>
        <i x="14"/>
        <i x="13"/>
        <i x="12"/>
        <i x="11"/>
        <i x="10"/>
        <i x="9"/>
        <i x="8"/>
        <i x="7"/>
        <i x="6"/>
        <i x="5"/>
        <i x="4"/>
        <i x="3"/>
        <i x="2"/>
        <i x="1"/>
        <i x="0" s="1"/>
        <i x="3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Kolo1" xr10:uid="{00000000-0013-0000-FFFF-FFFF0A000000}" sourceName="Kolo">
  <data>
    <tabular pivotCacheId="1" sortOrder="descending">
      <items count="32">
        <i x="30"/>
        <i x="29"/>
        <i x="28"/>
        <i x="27"/>
        <i x="26"/>
        <i x="25"/>
        <i x="24"/>
        <i x="23"/>
        <i x="22"/>
        <i x="21"/>
        <i x="20"/>
        <i x="19"/>
        <i x="18"/>
        <i x="17"/>
        <i x="16"/>
        <i x="15"/>
        <i x="14"/>
        <i x="13"/>
        <i x="12"/>
        <i x="11"/>
        <i x="10"/>
        <i x="9"/>
        <i x="8"/>
        <i x="7"/>
        <i x="6"/>
        <i x="5"/>
        <i x="4"/>
        <i x="3"/>
        <i x="2"/>
        <i x="1"/>
        <i x="0" s="1"/>
        <i x="3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oslední kolo 11-LEDEČ" xr10:uid="{00000000-0014-0000-FFFF-FFFF18000000}" cache="Průřez_Kolo10" caption="Poslední kolo 11-LEDEČ" columnCount="5" rowHeight="241300"/>
  <slicer name="Poslední kolo 10-STŘÍTEŽ" xr10:uid="{00000000-0014-0000-FFFF-FFFF19000000}" cache="Průřez_Kolo9" caption="Poslední kolo 10-STŘÍTEŽ" columnCount="5" rowHeight="241300"/>
  <slicer name="Poslední kolo 09-JOKER 1" xr10:uid="{00000000-0014-0000-FFFF-FFFF1A000000}" cache="Průřez_Kolo" caption="Poslední kolo 09-JOKER" columnCount="5" rowHeight="241300"/>
  <slicer name="Poslední kolo 08-TŘEŠŤ" xr10:uid="{00000000-0014-0000-FFFF-FFFF1B000000}" cache="Průřez_Kolo8" caption="Poslední kolo 08-TŘEŠŤ" columnCount="5" rowHeight="241300"/>
  <slicer name="Poslední kolo 07-TEQUILA" xr10:uid="{00000000-0014-0000-FFFF-FFFF1C000000}" cache="Průřez_Kolo7" caption="Poslední kolo 07-TEQUILA" columnCount="5" rowHeight="241300"/>
  <slicer name="Poslední kolo 06-MELOUN" xr10:uid="{00000000-0014-0000-FFFF-FFFF1D000000}" cache="Průřez_Kolo6" caption="Poslední kolo 06-MELOUN" columnCount="5" rowHeight="241300"/>
  <slicer name="Poslední kolo 05-VÍDEŇSKÁ" xr10:uid="{00000000-0014-0000-FFFF-FFFF1E000000}" cache="Průřez_Kolo5" caption="Poslední kolo 05-VÍDEŇSKÁ" columnCount="5" rowHeight="241300"/>
  <slicer name="Poslední kolo 03-KÁČKO" xr10:uid="{00000000-0014-0000-FFFF-FFFF1F000000}" cache="Průřez_Kolo3" caption="Poslední kolo 03-KÁČKO" columnCount="5" rowHeight="241300"/>
  <slicer name="Poslední kolo 04-BOWLING" xr10:uid="{00000000-0014-0000-FFFF-FFFF20000000}" cache="Průřez_Kolo3" caption="Poslední kolo 04-BOWLING" columnCount="5" rowHeight="241300"/>
  <slicer name="Poslední kolo 02-ŽOLÍK" xr10:uid="{00000000-0014-0000-FFFF-FFFF21000000}" cache="Průřez_Kolo2" caption="Poslední kolo 02-ŽOLÍK" columnCount="5" rowHeight="241300"/>
  <slicer name="Poslední kolo 01-TAJFUN" xr10:uid="{00000000-0014-0000-FFFF-FFFF22000000}" cache="Průřez_Kolo1" caption="Poslední kolo 01-TAJFUN" columnCount="5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CFD8F1-1D35-4B2B-8A73-A9653DD2861C}" name="Table1" displayName="Table1" ref="A1:H1038781" totalsRowShown="0" headerRowDxfId="34421" dataDxfId="34420">
  <autoFilter ref="A1:H1038781" xr:uid="{34CFD8F1-1D35-4B2B-8A73-A9653DD2861C}"/>
  <tableColumns count="8">
    <tableColumn id="1" xr3:uid="{128B8A58-F4E2-4774-AEEB-38233D179673}" name="Pořadí" dataDxfId="34419"/>
    <tableColumn id="2" xr3:uid="{078F2F49-2A97-44D1-9B9D-FFD57667EB1A}" name="Jméno" dataDxfId="34418"/>
    <tableColumn id="3" xr3:uid="{12B9739C-B3ED-414B-B1EB-66BBEA344351}" name="Body" dataDxfId="34417"/>
    <tableColumn id="4" xr3:uid="{2B23B7DE-D150-4C04-9510-4F55ED0368FA}" name="Kolo" dataDxfId="34416"/>
    <tableColumn id="5" xr3:uid="{B83EE347-F725-43BC-A071-A441939E0F77}" name="Hrací místo" dataDxfId="34415"/>
    <tableColumn id="6" xr3:uid="{16C302F3-22CD-4473-861F-2D1F2F4E8E9B}" name="Hra" dataDxfId="34414"/>
    <tableColumn id="7" xr3:uid="{AE2CA05A-280E-49A9-A88A-E2C7E7186110}" name="Muž (m) / žena (ž)" dataDxfId="34413"/>
    <tableColumn id="8" xr3:uid="{0515FF35-23B6-4AD4-B822-6B7EF93FE4C9}" name="Zaplatil" dataDxfId="34412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6.xml"/><Relationship Id="rId3" Type="http://schemas.openxmlformats.org/officeDocument/2006/relationships/pivotTable" Target="../pivotTables/pivotTable11.xml"/><Relationship Id="rId7" Type="http://schemas.openxmlformats.org/officeDocument/2006/relationships/pivotTable" Target="../pivotTables/pivotTable15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6" Type="http://schemas.openxmlformats.org/officeDocument/2006/relationships/pivotTable" Target="../pivotTables/pivotTable14.xml"/><Relationship Id="rId5" Type="http://schemas.openxmlformats.org/officeDocument/2006/relationships/pivotTable" Target="../pivotTables/pivotTable13.xml"/><Relationship Id="rId4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4.xml"/><Relationship Id="rId3" Type="http://schemas.openxmlformats.org/officeDocument/2006/relationships/pivotTable" Target="../pivotTables/pivotTable19.xml"/><Relationship Id="rId7" Type="http://schemas.openxmlformats.org/officeDocument/2006/relationships/pivotTable" Target="../pivotTables/pivotTable23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6" Type="http://schemas.openxmlformats.org/officeDocument/2006/relationships/pivotTable" Target="../pivotTables/pivotTable22.xml"/><Relationship Id="rId5" Type="http://schemas.openxmlformats.org/officeDocument/2006/relationships/pivotTable" Target="../pivotTables/pivotTable21.xml"/><Relationship Id="rId4" Type="http://schemas.openxmlformats.org/officeDocument/2006/relationships/pivotTable" Target="../pivotTables/pivotTable20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2.xml"/><Relationship Id="rId3" Type="http://schemas.openxmlformats.org/officeDocument/2006/relationships/pivotTable" Target="../pivotTables/pivotTable27.xml"/><Relationship Id="rId7" Type="http://schemas.openxmlformats.org/officeDocument/2006/relationships/pivotTable" Target="../pivotTables/pivotTable31.xml"/><Relationship Id="rId2" Type="http://schemas.openxmlformats.org/officeDocument/2006/relationships/pivotTable" Target="../pivotTables/pivotTable26.xml"/><Relationship Id="rId1" Type="http://schemas.openxmlformats.org/officeDocument/2006/relationships/pivotTable" Target="../pivotTables/pivotTable25.xml"/><Relationship Id="rId6" Type="http://schemas.openxmlformats.org/officeDocument/2006/relationships/pivotTable" Target="../pivotTables/pivotTable30.xml"/><Relationship Id="rId5" Type="http://schemas.openxmlformats.org/officeDocument/2006/relationships/pivotTable" Target="../pivotTables/pivotTable29.xml"/><Relationship Id="rId4" Type="http://schemas.openxmlformats.org/officeDocument/2006/relationships/pivotTable" Target="../pivotTables/pivotTable2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3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3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3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3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pivotTable" Target="../pivotTables/pivotTable38.xml"/><Relationship Id="rId1" Type="http://schemas.openxmlformats.org/officeDocument/2006/relationships/pivotTable" Target="../pivotTables/pivotTable3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pivotTable" Target="../pivotTables/pivotTable40.xml"/><Relationship Id="rId1" Type="http://schemas.openxmlformats.org/officeDocument/2006/relationships/pivotTable" Target="../pivotTables/pivotTable3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ivotTable" Target="../pivotTables/pivotTable4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pivotTable" Target="../pivotTables/pivotTable42.xm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50.xml"/><Relationship Id="rId13" Type="http://schemas.openxmlformats.org/officeDocument/2006/relationships/pivotTable" Target="../pivotTables/pivotTable55.xml"/><Relationship Id="rId18" Type="http://schemas.openxmlformats.org/officeDocument/2006/relationships/pivotTable" Target="../pivotTables/pivotTable60.xml"/><Relationship Id="rId26" Type="http://schemas.openxmlformats.org/officeDocument/2006/relationships/pivotTable" Target="../pivotTables/pivotTable68.xml"/><Relationship Id="rId3" Type="http://schemas.openxmlformats.org/officeDocument/2006/relationships/pivotTable" Target="../pivotTables/pivotTable45.xml"/><Relationship Id="rId21" Type="http://schemas.openxmlformats.org/officeDocument/2006/relationships/pivotTable" Target="../pivotTables/pivotTable63.xml"/><Relationship Id="rId7" Type="http://schemas.openxmlformats.org/officeDocument/2006/relationships/pivotTable" Target="../pivotTables/pivotTable49.xml"/><Relationship Id="rId12" Type="http://schemas.openxmlformats.org/officeDocument/2006/relationships/pivotTable" Target="../pivotTables/pivotTable54.xml"/><Relationship Id="rId17" Type="http://schemas.openxmlformats.org/officeDocument/2006/relationships/pivotTable" Target="../pivotTables/pivotTable59.xml"/><Relationship Id="rId25" Type="http://schemas.openxmlformats.org/officeDocument/2006/relationships/pivotTable" Target="../pivotTables/pivotTable67.xml"/><Relationship Id="rId2" Type="http://schemas.openxmlformats.org/officeDocument/2006/relationships/pivotTable" Target="../pivotTables/pivotTable44.xml"/><Relationship Id="rId16" Type="http://schemas.openxmlformats.org/officeDocument/2006/relationships/pivotTable" Target="../pivotTables/pivotTable58.xml"/><Relationship Id="rId20" Type="http://schemas.openxmlformats.org/officeDocument/2006/relationships/pivotTable" Target="../pivotTables/pivotTable62.xml"/><Relationship Id="rId29" Type="http://schemas.openxmlformats.org/officeDocument/2006/relationships/pivotTable" Target="../pivotTables/pivotTable71.xml"/><Relationship Id="rId1" Type="http://schemas.openxmlformats.org/officeDocument/2006/relationships/pivotTable" Target="../pivotTables/pivotTable43.xml"/><Relationship Id="rId6" Type="http://schemas.openxmlformats.org/officeDocument/2006/relationships/pivotTable" Target="../pivotTables/pivotTable48.xml"/><Relationship Id="rId11" Type="http://schemas.openxmlformats.org/officeDocument/2006/relationships/pivotTable" Target="../pivotTables/pivotTable53.xml"/><Relationship Id="rId24" Type="http://schemas.openxmlformats.org/officeDocument/2006/relationships/pivotTable" Target="../pivotTables/pivotTable66.xml"/><Relationship Id="rId32" Type="http://schemas.openxmlformats.org/officeDocument/2006/relationships/printerSettings" Target="../printerSettings/printerSettings18.bin"/><Relationship Id="rId5" Type="http://schemas.openxmlformats.org/officeDocument/2006/relationships/pivotTable" Target="../pivotTables/pivotTable47.xml"/><Relationship Id="rId15" Type="http://schemas.openxmlformats.org/officeDocument/2006/relationships/pivotTable" Target="../pivotTables/pivotTable57.xml"/><Relationship Id="rId23" Type="http://schemas.openxmlformats.org/officeDocument/2006/relationships/pivotTable" Target="../pivotTables/pivotTable65.xml"/><Relationship Id="rId28" Type="http://schemas.openxmlformats.org/officeDocument/2006/relationships/pivotTable" Target="../pivotTables/pivotTable70.xml"/><Relationship Id="rId10" Type="http://schemas.openxmlformats.org/officeDocument/2006/relationships/pivotTable" Target="../pivotTables/pivotTable52.xml"/><Relationship Id="rId19" Type="http://schemas.openxmlformats.org/officeDocument/2006/relationships/pivotTable" Target="../pivotTables/pivotTable61.xml"/><Relationship Id="rId31" Type="http://schemas.openxmlformats.org/officeDocument/2006/relationships/pivotTable" Target="../pivotTables/pivotTable73.xml"/><Relationship Id="rId4" Type="http://schemas.openxmlformats.org/officeDocument/2006/relationships/pivotTable" Target="../pivotTables/pivotTable46.xml"/><Relationship Id="rId9" Type="http://schemas.openxmlformats.org/officeDocument/2006/relationships/pivotTable" Target="../pivotTables/pivotTable51.xml"/><Relationship Id="rId14" Type="http://schemas.openxmlformats.org/officeDocument/2006/relationships/pivotTable" Target="../pivotTables/pivotTable56.xml"/><Relationship Id="rId22" Type="http://schemas.openxmlformats.org/officeDocument/2006/relationships/pivotTable" Target="../pivotTables/pivotTable64.xml"/><Relationship Id="rId27" Type="http://schemas.openxmlformats.org/officeDocument/2006/relationships/pivotTable" Target="../pivotTables/pivotTable69.xml"/><Relationship Id="rId30" Type="http://schemas.openxmlformats.org/officeDocument/2006/relationships/pivotTable" Target="../pivotTables/pivotTable72.xm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1.xml"/><Relationship Id="rId13" Type="http://schemas.openxmlformats.org/officeDocument/2006/relationships/pivotTable" Target="../pivotTables/pivotTable86.xml"/><Relationship Id="rId18" Type="http://schemas.openxmlformats.org/officeDocument/2006/relationships/pivotTable" Target="../pivotTables/pivotTable91.xml"/><Relationship Id="rId26" Type="http://schemas.openxmlformats.org/officeDocument/2006/relationships/pivotTable" Target="../pivotTables/pivotTable99.xml"/><Relationship Id="rId3" Type="http://schemas.openxmlformats.org/officeDocument/2006/relationships/pivotTable" Target="../pivotTables/pivotTable76.xml"/><Relationship Id="rId21" Type="http://schemas.openxmlformats.org/officeDocument/2006/relationships/pivotTable" Target="../pivotTables/pivotTable94.xml"/><Relationship Id="rId7" Type="http://schemas.openxmlformats.org/officeDocument/2006/relationships/pivotTable" Target="../pivotTables/pivotTable80.xml"/><Relationship Id="rId12" Type="http://schemas.openxmlformats.org/officeDocument/2006/relationships/pivotTable" Target="../pivotTables/pivotTable85.xml"/><Relationship Id="rId17" Type="http://schemas.openxmlformats.org/officeDocument/2006/relationships/pivotTable" Target="../pivotTables/pivotTable90.xml"/><Relationship Id="rId25" Type="http://schemas.openxmlformats.org/officeDocument/2006/relationships/pivotTable" Target="../pivotTables/pivotTable98.xml"/><Relationship Id="rId2" Type="http://schemas.openxmlformats.org/officeDocument/2006/relationships/pivotTable" Target="../pivotTables/pivotTable75.xml"/><Relationship Id="rId16" Type="http://schemas.openxmlformats.org/officeDocument/2006/relationships/pivotTable" Target="../pivotTables/pivotTable89.xml"/><Relationship Id="rId20" Type="http://schemas.openxmlformats.org/officeDocument/2006/relationships/pivotTable" Target="../pivotTables/pivotTable93.xml"/><Relationship Id="rId29" Type="http://schemas.openxmlformats.org/officeDocument/2006/relationships/pivotTable" Target="../pivotTables/pivotTable102.xml"/><Relationship Id="rId1" Type="http://schemas.openxmlformats.org/officeDocument/2006/relationships/pivotTable" Target="../pivotTables/pivotTable74.xml"/><Relationship Id="rId6" Type="http://schemas.openxmlformats.org/officeDocument/2006/relationships/pivotTable" Target="../pivotTables/pivotTable79.xml"/><Relationship Id="rId11" Type="http://schemas.openxmlformats.org/officeDocument/2006/relationships/pivotTable" Target="../pivotTables/pivotTable84.xml"/><Relationship Id="rId24" Type="http://schemas.openxmlformats.org/officeDocument/2006/relationships/pivotTable" Target="../pivotTables/pivotTable97.xml"/><Relationship Id="rId32" Type="http://schemas.openxmlformats.org/officeDocument/2006/relationships/printerSettings" Target="../printerSettings/printerSettings19.bin"/><Relationship Id="rId5" Type="http://schemas.openxmlformats.org/officeDocument/2006/relationships/pivotTable" Target="../pivotTables/pivotTable78.xml"/><Relationship Id="rId15" Type="http://schemas.openxmlformats.org/officeDocument/2006/relationships/pivotTable" Target="../pivotTables/pivotTable88.xml"/><Relationship Id="rId23" Type="http://schemas.openxmlformats.org/officeDocument/2006/relationships/pivotTable" Target="../pivotTables/pivotTable96.xml"/><Relationship Id="rId28" Type="http://schemas.openxmlformats.org/officeDocument/2006/relationships/pivotTable" Target="../pivotTables/pivotTable101.xml"/><Relationship Id="rId10" Type="http://schemas.openxmlformats.org/officeDocument/2006/relationships/pivotTable" Target="../pivotTables/pivotTable83.xml"/><Relationship Id="rId19" Type="http://schemas.openxmlformats.org/officeDocument/2006/relationships/pivotTable" Target="../pivotTables/pivotTable92.xml"/><Relationship Id="rId31" Type="http://schemas.openxmlformats.org/officeDocument/2006/relationships/pivotTable" Target="../pivotTables/pivotTable104.xml"/><Relationship Id="rId4" Type="http://schemas.openxmlformats.org/officeDocument/2006/relationships/pivotTable" Target="../pivotTables/pivotTable77.xml"/><Relationship Id="rId9" Type="http://schemas.openxmlformats.org/officeDocument/2006/relationships/pivotTable" Target="../pivotTables/pivotTable82.xml"/><Relationship Id="rId14" Type="http://schemas.openxmlformats.org/officeDocument/2006/relationships/pivotTable" Target="../pivotTables/pivotTable87.xml"/><Relationship Id="rId22" Type="http://schemas.openxmlformats.org/officeDocument/2006/relationships/pivotTable" Target="../pivotTables/pivotTable95.xml"/><Relationship Id="rId27" Type="http://schemas.openxmlformats.org/officeDocument/2006/relationships/pivotTable" Target="../pivotTables/pivotTable100.xml"/><Relationship Id="rId30" Type="http://schemas.openxmlformats.org/officeDocument/2006/relationships/pivotTable" Target="../pivotTables/pivotTable103.x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12.xml"/><Relationship Id="rId13" Type="http://schemas.openxmlformats.org/officeDocument/2006/relationships/pivotTable" Target="../pivotTables/pivotTable117.xml"/><Relationship Id="rId18" Type="http://schemas.openxmlformats.org/officeDocument/2006/relationships/pivotTable" Target="../pivotTables/pivotTable122.xml"/><Relationship Id="rId26" Type="http://schemas.openxmlformats.org/officeDocument/2006/relationships/pivotTable" Target="../pivotTables/pivotTable130.xml"/><Relationship Id="rId3" Type="http://schemas.openxmlformats.org/officeDocument/2006/relationships/pivotTable" Target="../pivotTables/pivotTable107.xml"/><Relationship Id="rId21" Type="http://schemas.openxmlformats.org/officeDocument/2006/relationships/pivotTable" Target="../pivotTables/pivotTable125.xml"/><Relationship Id="rId7" Type="http://schemas.openxmlformats.org/officeDocument/2006/relationships/pivotTable" Target="../pivotTables/pivotTable111.xml"/><Relationship Id="rId12" Type="http://schemas.openxmlformats.org/officeDocument/2006/relationships/pivotTable" Target="../pivotTables/pivotTable116.xml"/><Relationship Id="rId17" Type="http://schemas.openxmlformats.org/officeDocument/2006/relationships/pivotTable" Target="../pivotTables/pivotTable121.xml"/><Relationship Id="rId25" Type="http://schemas.openxmlformats.org/officeDocument/2006/relationships/pivotTable" Target="../pivotTables/pivotTable129.xml"/><Relationship Id="rId2" Type="http://schemas.openxmlformats.org/officeDocument/2006/relationships/pivotTable" Target="../pivotTables/pivotTable106.xml"/><Relationship Id="rId16" Type="http://schemas.openxmlformats.org/officeDocument/2006/relationships/pivotTable" Target="../pivotTables/pivotTable120.xml"/><Relationship Id="rId20" Type="http://schemas.openxmlformats.org/officeDocument/2006/relationships/pivotTable" Target="../pivotTables/pivotTable124.xml"/><Relationship Id="rId29" Type="http://schemas.openxmlformats.org/officeDocument/2006/relationships/pivotTable" Target="../pivotTables/pivotTable133.xml"/><Relationship Id="rId1" Type="http://schemas.openxmlformats.org/officeDocument/2006/relationships/pivotTable" Target="../pivotTables/pivotTable105.xml"/><Relationship Id="rId6" Type="http://schemas.openxmlformats.org/officeDocument/2006/relationships/pivotTable" Target="../pivotTables/pivotTable110.xml"/><Relationship Id="rId11" Type="http://schemas.openxmlformats.org/officeDocument/2006/relationships/pivotTable" Target="../pivotTables/pivotTable115.xml"/><Relationship Id="rId24" Type="http://schemas.openxmlformats.org/officeDocument/2006/relationships/pivotTable" Target="../pivotTables/pivotTable128.xml"/><Relationship Id="rId32" Type="http://schemas.openxmlformats.org/officeDocument/2006/relationships/printerSettings" Target="../printerSettings/printerSettings20.bin"/><Relationship Id="rId5" Type="http://schemas.openxmlformats.org/officeDocument/2006/relationships/pivotTable" Target="../pivotTables/pivotTable109.xml"/><Relationship Id="rId15" Type="http://schemas.openxmlformats.org/officeDocument/2006/relationships/pivotTable" Target="../pivotTables/pivotTable119.xml"/><Relationship Id="rId23" Type="http://schemas.openxmlformats.org/officeDocument/2006/relationships/pivotTable" Target="../pivotTables/pivotTable127.xml"/><Relationship Id="rId28" Type="http://schemas.openxmlformats.org/officeDocument/2006/relationships/pivotTable" Target="../pivotTables/pivotTable132.xml"/><Relationship Id="rId10" Type="http://schemas.openxmlformats.org/officeDocument/2006/relationships/pivotTable" Target="../pivotTables/pivotTable114.xml"/><Relationship Id="rId19" Type="http://schemas.openxmlformats.org/officeDocument/2006/relationships/pivotTable" Target="../pivotTables/pivotTable123.xml"/><Relationship Id="rId31" Type="http://schemas.openxmlformats.org/officeDocument/2006/relationships/pivotTable" Target="../pivotTables/pivotTable135.xml"/><Relationship Id="rId4" Type="http://schemas.openxmlformats.org/officeDocument/2006/relationships/pivotTable" Target="../pivotTables/pivotTable108.xml"/><Relationship Id="rId9" Type="http://schemas.openxmlformats.org/officeDocument/2006/relationships/pivotTable" Target="../pivotTables/pivotTable113.xml"/><Relationship Id="rId14" Type="http://schemas.openxmlformats.org/officeDocument/2006/relationships/pivotTable" Target="../pivotTables/pivotTable118.xml"/><Relationship Id="rId22" Type="http://schemas.openxmlformats.org/officeDocument/2006/relationships/pivotTable" Target="../pivotTables/pivotTable126.xml"/><Relationship Id="rId27" Type="http://schemas.openxmlformats.org/officeDocument/2006/relationships/pivotTable" Target="../pivotTables/pivotTable131.xml"/><Relationship Id="rId30" Type="http://schemas.openxmlformats.org/officeDocument/2006/relationships/pivotTable" Target="../pivotTables/pivotTable134.xm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43.xml"/><Relationship Id="rId13" Type="http://schemas.openxmlformats.org/officeDocument/2006/relationships/pivotTable" Target="../pivotTables/pivotTable148.xml"/><Relationship Id="rId18" Type="http://schemas.openxmlformats.org/officeDocument/2006/relationships/pivotTable" Target="../pivotTables/pivotTable153.xml"/><Relationship Id="rId26" Type="http://schemas.openxmlformats.org/officeDocument/2006/relationships/pivotTable" Target="../pivotTables/pivotTable161.xml"/><Relationship Id="rId3" Type="http://schemas.openxmlformats.org/officeDocument/2006/relationships/pivotTable" Target="../pivotTables/pivotTable138.xml"/><Relationship Id="rId21" Type="http://schemas.openxmlformats.org/officeDocument/2006/relationships/pivotTable" Target="../pivotTables/pivotTable156.xml"/><Relationship Id="rId7" Type="http://schemas.openxmlformats.org/officeDocument/2006/relationships/pivotTable" Target="../pivotTables/pivotTable142.xml"/><Relationship Id="rId12" Type="http://schemas.openxmlformats.org/officeDocument/2006/relationships/pivotTable" Target="../pivotTables/pivotTable147.xml"/><Relationship Id="rId17" Type="http://schemas.openxmlformats.org/officeDocument/2006/relationships/pivotTable" Target="../pivotTables/pivotTable152.xml"/><Relationship Id="rId25" Type="http://schemas.openxmlformats.org/officeDocument/2006/relationships/pivotTable" Target="../pivotTables/pivotTable160.xml"/><Relationship Id="rId2" Type="http://schemas.openxmlformats.org/officeDocument/2006/relationships/pivotTable" Target="../pivotTables/pivotTable137.xml"/><Relationship Id="rId16" Type="http://schemas.openxmlformats.org/officeDocument/2006/relationships/pivotTable" Target="../pivotTables/pivotTable151.xml"/><Relationship Id="rId20" Type="http://schemas.openxmlformats.org/officeDocument/2006/relationships/pivotTable" Target="../pivotTables/pivotTable155.xml"/><Relationship Id="rId29" Type="http://schemas.openxmlformats.org/officeDocument/2006/relationships/pivotTable" Target="../pivotTables/pivotTable164.xml"/><Relationship Id="rId1" Type="http://schemas.openxmlformats.org/officeDocument/2006/relationships/pivotTable" Target="../pivotTables/pivotTable136.xml"/><Relationship Id="rId6" Type="http://schemas.openxmlformats.org/officeDocument/2006/relationships/pivotTable" Target="../pivotTables/pivotTable141.xml"/><Relationship Id="rId11" Type="http://schemas.openxmlformats.org/officeDocument/2006/relationships/pivotTable" Target="../pivotTables/pivotTable146.xml"/><Relationship Id="rId24" Type="http://schemas.openxmlformats.org/officeDocument/2006/relationships/pivotTable" Target="../pivotTables/pivotTable159.xml"/><Relationship Id="rId32" Type="http://schemas.openxmlformats.org/officeDocument/2006/relationships/printerSettings" Target="../printerSettings/printerSettings21.bin"/><Relationship Id="rId5" Type="http://schemas.openxmlformats.org/officeDocument/2006/relationships/pivotTable" Target="../pivotTables/pivotTable140.xml"/><Relationship Id="rId15" Type="http://schemas.openxmlformats.org/officeDocument/2006/relationships/pivotTable" Target="../pivotTables/pivotTable150.xml"/><Relationship Id="rId23" Type="http://schemas.openxmlformats.org/officeDocument/2006/relationships/pivotTable" Target="../pivotTables/pivotTable158.xml"/><Relationship Id="rId28" Type="http://schemas.openxmlformats.org/officeDocument/2006/relationships/pivotTable" Target="../pivotTables/pivotTable163.xml"/><Relationship Id="rId10" Type="http://schemas.openxmlformats.org/officeDocument/2006/relationships/pivotTable" Target="../pivotTables/pivotTable145.xml"/><Relationship Id="rId19" Type="http://schemas.openxmlformats.org/officeDocument/2006/relationships/pivotTable" Target="../pivotTables/pivotTable154.xml"/><Relationship Id="rId31" Type="http://schemas.openxmlformats.org/officeDocument/2006/relationships/pivotTable" Target="../pivotTables/pivotTable166.xml"/><Relationship Id="rId4" Type="http://schemas.openxmlformats.org/officeDocument/2006/relationships/pivotTable" Target="../pivotTables/pivotTable139.xml"/><Relationship Id="rId9" Type="http://schemas.openxmlformats.org/officeDocument/2006/relationships/pivotTable" Target="../pivotTables/pivotTable144.xml"/><Relationship Id="rId14" Type="http://schemas.openxmlformats.org/officeDocument/2006/relationships/pivotTable" Target="../pivotTables/pivotTable149.xml"/><Relationship Id="rId22" Type="http://schemas.openxmlformats.org/officeDocument/2006/relationships/pivotTable" Target="../pivotTables/pivotTable157.xml"/><Relationship Id="rId27" Type="http://schemas.openxmlformats.org/officeDocument/2006/relationships/pivotTable" Target="../pivotTables/pivotTable162.xml"/><Relationship Id="rId30" Type="http://schemas.openxmlformats.org/officeDocument/2006/relationships/pivotTable" Target="../pivotTables/pivotTable165.xm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74.xml"/><Relationship Id="rId13" Type="http://schemas.openxmlformats.org/officeDocument/2006/relationships/pivotTable" Target="../pivotTables/pivotTable179.xml"/><Relationship Id="rId18" Type="http://schemas.openxmlformats.org/officeDocument/2006/relationships/pivotTable" Target="../pivotTables/pivotTable184.xml"/><Relationship Id="rId26" Type="http://schemas.openxmlformats.org/officeDocument/2006/relationships/pivotTable" Target="../pivotTables/pivotTable192.xml"/><Relationship Id="rId3" Type="http://schemas.openxmlformats.org/officeDocument/2006/relationships/pivotTable" Target="../pivotTables/pivotTable169.xml"/><Relationship Id="rId21" Type="http://schemas.openxmlformats.org/officeDocument/2006/relationships/pivotTable" Target="../pivotTables/pivotTable187.xml"/><Relationship Id="rId7" Type="http://schemas.openxmlformats.org/officeDocument/2006/relationships/pivotTable" Target="../pivotTables/pivotTable173.xml"/><Relationship Id="rId12" Type="http://schemas.openxmlformats.org/officeDocument/2006/relationships/pivotTable" Target="../pivotTables/pivotTable178.xml"/><Relationship Id="rId17" Type="http://schemas.openxmlformats.org/officeDocument/2006/relationships/pivotTable" Target="../pivotTables/pivotTable183.xml"/><Relationship Id="rId25" Type="http://schemas.openxmlformats.org/officeDocument/2006/relationships/pivotTable" Target="../pivotTables/pivotTable191.xml"/><Relationship Id="rId2" Type="http://schemas.openxmlformats.org/officeDocument/2006/relationships/pivotTable" Target="../pivotTables/pivotTable168.xml"/><Relationship Id="rId16" Type="http://schemas.openxmlformats.org/officeDocument/2006/relationships/pivotTable" Target="../pivotTables/pivotTable182.xml"/><Relationship Id="rId20" Type="http://schemas.openxmlformats.org/officeDocument/2006/relationships/pivotTable" Target="../pivotTables/pivotTable186.xml"/><Relationship Id="rId29" Type="http://schemas.openxmlformats.org/officeDocument/2006/relationships/pivotTable" Target="../pivotTables/pivotTable195.xml"/><Relationship Id="rId1" Type="http://schemas.openxmlformats.org/officeDocument/2006/relationships/pivotTable" Target="../pivotTables/pivotTable167.xml"/><Relationship Id="rId6" Type="http://schemas.openxmlformats.org/officeDocument/2006/relationships/pivotTable" Target="../pivotTables/pivotTable172.xml"/><Relationship Id="rId11" Type="http://schemas.openxmlformats.org/officeDocument/2006/relationships/pivotTable" Target="../pivotTables/pivotTable177.xml"/><Relationship Id="rId24" Type="http://schemas.openxmlformats.org/officeDocument/2006/relationships/pivotTable" Target="../pivotTables/pivotTable190.xml"/><Relationship Id="rId32" Type="http://schemas.openxmlformats.org/officeDocument/2006/relationships/printerSettings" Target="../printerSettings/printerSettings22.bin"/><Relationship Id="rId5" Type="http://schemas.openxmlformats.org/officeDocument/2006/relationships/pivotTable" Target="../pivotTables/pivotTable171.xml"/><Relationship Id="rId15" Type="http://schemas.openxmlformats.org/officeDocument/2006/relationships/pivotTable" Target="../pivotTables/pivotTable181.xml"/><Relationship Id="rId23" Type="http://schemas.openxmlformats.org/officeDocument/2006/relationships/pivotTable" Target="../pivotTables/pivotTable189.xml"/><Relationship Id="rId28" Type="http://schemas.openxmlformats.org/officeDocument/2006/relationships/pivotTable" Target="../pivotTables/pivotTable194.xml"/><Relationship Id="rId10" Type="http://schemas.openxmlformats.org/officeDocument/2006/relationships/pivotTable" Target="../pivotTables/pivotTable176.xml"/><Relationship Id="rId19" Type="http://schemas.openxmlformats.org/officeDocument/2006/relationships/pivotTable" Target="../pivotTables/pivotTable185.xml"/><Relationship Id="rId31" Type="http://schemas.openxmlformats.org/officeDocument/2006/relationships/pivotTable" Target="../pivotTables/pivotTable197.xml"/><Relationship Id="rId4" Type="http://schemas.openxmlformats.org/officeDocument/2006/relationships/pivotTable" Target="../pivotTables/pivotTable170.xml"/><Relationship Id="rId9" Type="http://schemas.openxmlformats.org/officeDocument/2006/relationships/pivotTable" Target="../pivotTables/pivotTable175.xml"/><Relationship Id="rId14" Type="http://schemas.openxmlformats.org/officeDocument/2006/relationships/pivotTable" Target="../pivotTables/pivotTable180.xml"/><Relationship Id="rId22" Type="http://schemas.openxmlformats.org/officeDocument/2006/relationships/pivotTable" Target="../pivotTables/pivotTable188.xml"/><Relationship Id="rId27" Type="http://schemas.openxmlformats.org/officeDocument/2006/relationships/pivotTable" Target="../pivotTables/pivotTable193.xml"/><Relationship Id="rId30" Type="http://schemas.openxmlformats.org/officeDocument/2006/relationships/pivotTable" Target="../pivotTables/pivotTable196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05.xml"/><Relationship Id="rId13" Type="http://schemas.openxmlformats.org/officeDocument/2006/relationships/pivotTable" Target="../pivotTables/pivotTable210.xml"/><Relationship Id="rId18" Type="http://schemas.openxmlformats.org/officeDocument/2006/relationships/pivotTable" Target="../pivotTables/pivotTable215.xml"/><Relationship Id="rId26" Type="http://schemas.openxmlformats.org/officeDocument/2006/relationships/pivotTable" Target="../pivotTables/pivotTable223.xml"/><Relationship Id="rId3" Type="http://schemas.openxmlformats.org/officeDocument/2006/relationships/pivotTable" Target="../pivotTables/pivotTable200.xml"/><Relationship Id="rId21" Type="http://schemas.openxmlformats.org/officeDocument/2006/relationships/pivotTable" Target="../pivotTables/pivotTable218.xml"/><Relationship Id="rId7" Type="http://schemas.openxmlformats.org/officeDocument/2006/relationships/pivotTable" Target="../pivotTables/pivotTable204.xml"/><Relationship Id="rId12" Type="http://schemas.openxmlformats.org/officeDocument/2006/relationships/pivotTable" Target="../pivotTables/pivotTable209.xml"/><Relationship Id="rId17" Type="http://schemas.openxmlformats.org/officeDocument/2006/relationships/pivotTable" Target="../pivotTables/pivotTable214.xml"/><Relationship Id="rId25" Type="http://schemas.openxmlformats.org/officeDocument/2006/relationships/pivotTable" Target="../pivotTables/pivotTable222.xml"/><Relationship Id="rId2" Type="http://schemas.openxmlformats.org/officeDocument/2006/relationships/pivotTable" Target="../pivotTables/pivotTable199.xml"/><Relationship Id="rId16" Type="http://schemas.openxmlformats.org/officeDocument/2006/relationships/pivotTable" Target="../pivotTables/pivotTable213.xml"/><Relationship Id="rId20" Type="http://schemas.openxmlformats.org/officeDocument/2006/relationships/pivotTable" Target="../pivotTables/pivotTable217.xml"/><Relationship Id="rId29" Type="http://schemas.openxmlformats.org/officeDocument/2006/relationships/pivotTable" Target="../pivotTables/pivotTable226.xml"/><Relationship Id="rId1" Type="http://schemas.openxmlformats.org/officeDocument/2006/relationships/pivotTable" Target="../pivotTables/pivotTable198.xml"/><Relationship Id="rId6" Type="http://schemas.openxmlformats.org/officeDocument/2006/relationships/pivotTable" Target="../pivotTables/pivotTable203.xml"/><Relationship Id="rId11" Type="http://schemas.openxmlformats.org/officeDocument/2006/relationships/pivotTable" Target="../pivotTables/pivotTable208.xml"/><Relationship Id="rId24" Type="http://schemas.openxmlformats.org/officeDocument/2006/relationships/pivotTable" Target="../pivotTables/pivotTable221.xml"/><Relationship Id="rId32" Type="http://schemas.openxmlformats.org/officeDocument/2006/relationships/printerSettings" Target="../printerSettings/printerSettings23.bin"/><Relationship Id="rId5" Type="http://schemas.openxmlformats.org/officeDocument/2006/relationships/pivotTable" Target="../pivotTables/pivotTable202.xml"/><Relationship Id="rId15" Type="http://schemas.openxmlformats.org/officeDocument/2006/relationships/pivotTable" Target="../pivotTables/pivotTable212.xml"/><Relationship Id="rId23" Type="http://schemas.openxmlformats.org/officeDocument/2006/relationships/pivotTable" Target="../pivotTables/pivotTable220.xml"/><Relationship Id="rId28" Type="http://schemas.openxmlformats.org/officeDocument/2006/relationships/pivotTable" Target="../pivotTables/pivotTable225.xml"/><Relationship Id="rId10" Type="http://schemas.openxmlformats.org/officeDocument/2006/relationships/pivotTable" Target="../pivotTables/pivotTable207.xml"/><Relationship Id="rId19" Type="http://schemas.openxmlformats.org/officeDocument/2006/relationships/pivotTable" Target="../pivotTables/pivotTable216.xml"/><Relationship Id="rId31" Type="http://schemas.openxmlformats.org/officeDocument/2006/relationships/pivotTable" Target="../pivotTables/pivotTable228.xml"/><Relationship Id="rId4" Type="http://schemas.openxmlformats.org/officeDocument/2006/relationships/pivotTable" Target="../pivotTables/pivotTable201.xml"/><Relationship Id="rId9" Type="http://schemas.openxmlformats.org/officeDocument/2006/relationships/pivotTable" Target="../pivotTables/pivotTable206.xml"/><Relationship Id="rId14" Type="http://schemas.openxmlformats.org/officeDocument/2006/relationships/pivotTable" Target="../pivotTables/pivotTable211.xml"/><Relationship Id="rId22" Type="http://schemas.openxmlformats.org/officeDocument/2006/relationships/pivotTable" Target="../pivotTables/pivotTable219.xml"/><Relationship Id="rId27" Type="http://schemas.openxmlformats.org/officeDocument/2006/relationships/pivotTable" Target="../pivotTables/pivotTable224.xml"/><Relationship Id="rId30" Type="http://schemas.openxmlformats.org/officeDocument/2006/relationships/pivotTable" Target="../pivotTables/pivotTable227.xm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36.xml"/><Relationship Id="rId13" Type="http://schemas.openxmlformats.org/officeDocument/2006/relationships/pivotTable" Target="../pivotTables/pivotTable241.xml"/><Relationship Id="rId18" Type="http://schemas.openxmlformats.org/officeDocument/2006/relationships/pivotTable" Target="../pivotTables/pivotTable246.xml"/><Relationship Id="rId26" Type="http://schemas.openxmlformats.org/officeDocument/2006/relationships/pivotTable" Target="../pivotTables/pivotTable254.xml"/><Relationship Id="rId3" Type="http://schemas.openxmlformats.org/officeDocument/2006/relationships/pivotTable" Target="../pivotTables/pivotTable231.xml"/><Relationship Id="rId21" Type="http://schemas.openxmlformats.org/officeDocument/2006/relationships/pivotTable" Target="../pivotTables/pivotTable249.xml"/><Relationship Id="rId7" Type="http://schemas.openxmlformats.org/officeDocument/2006/relationships/pivotTable" Target="../pivotTables/pivotTable235.xml"/><Relationship Id="rId12" Type="http://schemas.openxmlformats.org/officeDocument/2006/relationships/pivotTable" Target="../pivotTables/pivotTable240.xml"/><Relationship Id="rId17" Type="http://schemas.openxmlformats.org/officeDocument/2006/relationships/pivotTable" Target="../pivotTables/pivotTable245.xml"/><Relationship Id="rId25" Type="http://schemas.openxmlformats.org/officeDocument/2006/relationships/pivotTable" Target="../pivotTables/pivotTable253.xml"/><Relationship Id="rId2" Type="http://schemas.openxmlformats.org/officeDocument/2006/relationships/pivotTable" Target="../pivotTables/pivotTable230.xml"/><Relationship Id="rId16" Type="http://schemas.openxmlformats.org/officeDocument/2006/relationships/pivotTable" Target="../pivotTables/pivotTable244.xml"/><Relationship Id="rId20" Type="http://schemas.openxmlformats.org/officeDocument/2006/relationships/pivotTable" Target="../pivotTables/pivotTable248.xml"/><Relationship Id="rId29" Type="http://schemas.openxmlformats.org/officeDocument/2006/relationships/pivotTable" Target="../pivotTables/pivotTable257.xml"/><Relationship Id="rId1" Type="http://schemas.openxmlformats.org/officeDocument/2006/relationships/pivotTable" Target="../pivotTables/pivotTable229.xml"/><Relationship Id="rId6" Type="http://schemas.openxmlformats.org/officeDocument/2006/relationships/pivotTable" Target="../pivotTables/pivotTable234.xml"/><Relationship Id="rId11" Type="http://schemas.openxmlformats.org/officeDocument/2006/relationships/pivotTable" Target="../pivotTables/pivotTable239.xml"/><Relationship Id="rId24" Type="http://schemas.openxmlformats.org/officeDocument/2006/relationships/pivotTable" Target="../pivotTables/pivotTable252.xml"/><Relationship Id="rId32" Type="http://schemas.openxmlformats.org/officeDocument/2006/relationships/printerSettings" Target="../printerSettings/printerSettings24.bin"/><Relationship Id="rId5" Type="http://schemas.openxmlformats.org/officeDocument/2006/relationships/pivotTable" Target="../pivotTables/pivotTable233.xml"/><Relationship Id="rId15" Type="http://schemas.openxmlformats.org/officeDocument/2006/relationships/pivotTable" Target="../pivotTables/pivotTable243.xml"/><Relationship Id="rId23" Type="http://schemas.openxmlformats.org/officeDocument/2006/relationships/pivotTable" Target="../pivotTables/pivotTable251.xml"/><Relationship Id="rId28" Type="http://schemas.openxmlformats.org/officeDocument/2006/relationships/pivotTable" Target="../pivotTables/pivotTable256.xml"/><Relationship Id="rId10" Type="http://schemas.openxmlformats.org/officeDocument/2006/relationships/pivotTable" Target="../pivotTables/pivotTable238.xml"/><Relationship Id="rId19" Type="http://schemas.openxmlformats.org/officeDocument/2006/relationships/pivotTable" Target="../pivotTables/pivotTable247.xml"/><Relationship Id="rId31" Type="http://schemas.openxmlformats.org/officeDocument/2006/relationships/pivotTable" Target="../pivotTables/pivotTable259.xml"/><Relationship Id="rId4" Type="http://schemas.openxmlformats.org/officeDocument/2006/relationships/pivotTable" Target="../pivotTables/pivotTable232.xml"/><Relationship Id="rId9" Type="http://schemas.openxmlformats.org/officeDocument/2006/relationships/pivotTable" Target="../pivotTables/pivotTable237.xml"/><Relationship Id="rId14" Type="http://schemas.openxmlformats.org/officeDocument/2006/relationships/pivotTable" Target="../pivotTables/pivotTable242.xml"/><Relationship Id="rId22" Type="http://schemas.openxmlformats.org/officeDocument/2006/relationships/pivotTable" Target="../pivotTables/pivotTable250.xml"/><Relationship Id="rId27" Type="http://schemas.openxmlformats.org/officeDocument/2006/relationships/pivotTable" Target="../pivotTables/pivotTable255.xml"/><Relationship Id="rId30" Type="http://schemas.openxmlformats.org/officeDocument/2006/relationships/pivotTable" Target="../pivotTables/pivotTable258.xm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67.xml"/><Relationship Id="rId13" Type="http://schemas.openxmlformats.org/officeDocument/2006/relationships/pivotTable" Target="../pivotTables/pivotTable272.xml"/><Relationship Id="rId18" Type="http://schemas.openxmlformats.org/officeDocument/2006/relationships/pivotTable" Target="../pivotTables/pivotTable277.xml"/><Relationship Id="rId26" Type="http://schemas.openxmlformats.org/officeDocument/2006/relationships/pivotTable" Target="../pivotTables/pivotTable285.xml"/><Relationship Id="rId3" Type="http://schemas.openxmlformats.org/officeDocument/2006/relationships/pivotTable" Target="../pivotTables/pivotTable262.xml"/><Relationship Id="rId21" Type="http://schemas.openxmlformats.org/officeDocument/2006/relationships/pivotTable" Target="../pivotTables/pivotTable280.xml"/><Relationship Id="rId7" Type="http://schemas.openxmlformats.org/officeDocument/2006/relationships/pivotTable" Target="../pivotTables/pivotTable266.xml"/><Relationship Id="rId12" Type="http://schemas.openxmlformats.org/officeDocument/2006/relationships/pivotTable" Target="../pivotTables/pivotTable271.xml"/><Relationship Id="rId17" Type="http://schemas.openxmlformats.org/officeDocument/2006/relationships/pivotTable" Target="../pivotTables/pivotTable276.xml"/><Relationship Id="rId25" Type="http://schemas.openxmlformats.org/officeDocument/2006/relationships/pivotTable" Target="../pivotTables/pivotTable284.xml"/><Relationship Id="rId2" Type="http://schemas.openxmlformats.org/officeDocument/2006/relationships/pivotTable" Target="../pivotTables/pivotTable261.xml"/><Relationship Id="rId16" Type="http://schemas.openxmlformats.org/officeDocument/2006/relationships/pivotTable" Target="../pivotTables/pivotTable275.xml"/><Relationship Id="rId20" Type="http://schemas.openxmlformats.org/officeDocument/2006/relationships/pivotTable" Target="../pivotTables/pivotTable279.xml"/><Relationship Id="rId29" Type="http://schemas.openxmlformats.org/officeDocument/2006/relationships/pivotTable" Target="../pivotTables/pivotTable288.xml"/><Relationship Id="rId1" Type="http://schemas.openxmlformats.org/officeDocument/2006/relationships/pivotTable" Target="../pivotTables/pivotTable260.xml"/><Relationship Id="rId6" Type="http://schemas.openxmlformats.org/officeDocument/2006/relationships/pivotTable" Target="../pivotTables/pivotTable265.xml"/><Relationship Id="rId11" Type="http://schemas.openxmlformats.org/officeDocument/2006/relationships/pivotTable" Target="../pivotTables/pivotTable270.xml"/><Relationship Id="rId24" Type="http://schemas.openxmlformats.org/officeDocument/2006/relationships/pivotTable" Target="../pivotTables/pivotTable283.xml"/><Relationship Id="rId32" Type="http://schemas.openxmlformats.org/officeDocument/2006/relationships/printerSettings" Target="../printerSettings/printerSettings25.bin"/><Relationship Id="rId5" Type="http://schemas.openxmlformats.org/officeDocument/2006/relationships/pivotTable" Target="../pivotTables/pivotTable264.xml"/><Relationship Id="rId15" Type="http://schemas.openxmlformats.org/officeDocument/2006/relationships/pivotTable" Target="../pivotTables/pivotTable274.xml"/><Relationship Id="rId23" Type="http://schemas.openxmlformats.org/officeDocument/2006/relationships/pivotTable" Target="../pivotTables/pivotTable282.xml"/><Relationship Id="rId28" Type="http://schemas.openxmlformats.org/officeDocument/2006/relationships/pivotTable" Target="../pivotTables/pivotTable287.xml"/><Relationship Id="rId10" Type="http://schemas.openxmlformats.org/officeDocument/2006/relationships/pivotTable" Target="../pivotTables/pivotTable269.xml"/><Relationship Id="rId19" Type="http://schemas.openxmlformats.org/officeDocument/2006/relationships/pivotTable" Target="../pivotTables/pivotTable278.xml"/><Relationship Id="rId31" Type="http://schemas.openxmlformats.org/officeDocument/2006/relationships/pivotTable" Target="../pivotTables/pivotTable290.xml"/><Relationship Id="rId4" Type="http://schemas.openxmlformats.org/officeDocument/2006/relationships/pivotTable" Target="../pivotTables/pivotTable263.xml"/><Relationship Id="rId9" Type="http://schemas.openxmlformats.org/officeDocument/2006/relationships/pivotTable" Target="../pivotTables/pivotTable268.xml"/><Relationship Id="rId14" Type="http://schemas.openxmlformats.org/officeDocument/2006/relationships/pivotTable" Target="../pivotTables/pivotTable273.xml"/><Relationship Id="rId22" Type="http://schemas.openxmlformats.org/officeDocument/2006/relationships/pivotTable" Target="../pivotTables/pivotTable281.xml"/><Relationship Id="rId27" Type="http://schemas.openxmlformats.org/officeDocument/2006/relationships/pivotTable" Target="../pivotTables/pivotTable286.xml"/><Relationship Id="rId30" Type="http://schemas.openxmlformats.org/officeDocument/2006/relationships/pivotTable" Target="../pivotTables/pivotTable289.xm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98.xml"/><Relationship Id="rId13" Type="http://schemas.openxmlformats.org/officeDocument/2006/relationships/pivotTable" Target="../pivotTables/pivotTable303.xml"/><Relationship Id="rId18" Type="http://schemas.openxmlformats.org/officeDocument/2006/relationships/pivotTable" Target="../pivotTables/pivotTable308.xml"/><Relationship Id="rId26" Type="http://schemas.openxmlformats.org/officeDocument/2006/relationships/pivotTable" Target="../pivotTables/pivotTable316.xml"/><Relationship Id="rId3" Type="http://schemas.openxmlformats.org/officeDocument/2006/relationships/pivotTable" Target="../pivotTables/pivotTable293.xml"/><Relationship Id="rId21" Type="http://schemas.openxmlformats.org/officeDocument/2006/relationships/pivotTable" Target="../pivotTables/pivotTable311.xml"/><Relationship Id="rId7" Type="http://schemas.openxmlformats.org/officeDocument/2006/relationships/pivotTable" Target="../pivotTables/pivotTable297.xml"/><Relationship Id="rId12" Type="http://schemas.openxmlformats.org/officeDocument/2006/relationships/pivotTable" Target="../pivotTables/pivotTable302.xml"/><Relationship Id="rId17" Type="http://schemas.openxmlformats.org/officeDocument/2006/relationships/pivotTable" Target="../pivotTables/pivotTable307.xml"/><Relationship Id="rId25" Type="http://schemas.openxmlformats.org/officeDocument/2006/relationships/pivotTable" Target="../pivotTables/pivotTable315.xml"/><Relationship Id="rId2" Type="http://schemas.openxmlformats.org/officeDocument/2006/relationships/pivotTable" Target="../pivotTables/pivotTable292.xml"/><Relationship Id="rId16" Type="http://schemas.openxmlformats.org/officeDocument/2006/relationships/pivotTable" Target="../pivotTables/pivotTable306.xml"/><Relationship Id="rId20" Type="http://schemas.openxmlformats.org/officeDocument/2006/relationships/pivotTable" Target="../pivotTables/pivotTable310.xml"/><Relationship Id="rId29" Type="http://schemas.openxmlformats.org/officeDocument/2006/relationships/pivotTable" Target="../pivotTables/pivotTable319.xml"/><Relationship Id="rId1" Type="http://schemas.openxmlformats.org/officeDocument/2006/relationships/pivotTable" Target="../pivotTables/pivotTable291.xml"/><Relationship Id="rId6" Type="http://schemas.openxmlformats.org/officeDocument/2006/relationships/pivotTable" Target="../pivotTables/pivotTable296.xml"/><Relationship Id="rId11" Type="http://schemas.openxmlformats.org/officeDocument/2006/relationships/pivotTable" Target="../pivotTables/pivotTable301.xml"/><Relationship Id="rId24" Type="http://schemas.openxmlformats.org/officeDocument/2006/relationships/pivotTable" Target="../pivotTables/pivotTable314.xml"/><Relationship Id="rId32" Type="http://schemas.openxmlformats.org/officeDocument/2006/relationships/printerSettings" Target="../printerSettings/printerSettings26.bin"/><Relationship Id="rId5" Type="http://schemas.openxmlformats.org/officeDocument/2006/relationships/pivotTable" Target="../pivotTables/pivotTable295.xml"/><Relationship Id="rId15" Type="http://schemas.openxmlformats.org/officeDocument/2006/relationships/pivotTable" Target="../pivotTables/pivotTable305.xml"/><Relationship Id="rId23" Type="http://schemas.openxmlformats.org/officeDocument/2006/relationships/pivotTable" Target="../pivotTables/pivotTable313.xml"/><Relationship Id="rId28" Type="http://schemas.openxmlformats.org/officeDocument/2006/relationships/pivotTable" Target="../pivotTables/pivotTable318.xml"/><Relationship Id="rId10" Type="http://schemas.openxmlformats.org/officeDocument/2006/relationships/pivotTable" Target="../pivotTables/pivotTable300.xml"/><Relationship Id="rId19" Type="http://schemas.openxmlformats.org/officeDocument/2006/relationships/pivotTable" Target="../pivotTables/pivotTable309.xml"/><Relationship Id="rId31" Type="http://schemas.openxmlformats.org/officeDocument/2006/relationships/pivotTable" Target="../pivotTables/pivotTable321.xml"/><Relationship Id="rId4" Type="http://schemas.openxmlformats.org/officeDocument/2006/relationships/pivotTable" Target="../pivotTables/pivotTable294.xml"/><Relationship Id="rId9" Type="http://schemas.openxmlformats.org/officeDocument/2006/relationships/pivotTable" Target="../pivotTables/pivotTable299.xml"/><Relationship Id="rId14" Type="http://schemas.openxmlformats.org/officeDocument/2006/relationships/pivotTable" Target="../pivotTables/pivotTable304.xml"/><Relationship Id="rId22" Type="http://schemas.openxmlformats.org/officeDocument/2006/relationships/pivotTable" Target="../pivotTables/pivotTable312.xml"/><Relationship Id="rId27" Type="http://schemas.openxmlformats.org/officeDocument/2006/relationships/pivotTable" Target="../pivotTables/pivotTable317.xml"/><Relationship Id="rId30" Type="http://schemas.openxmlformats.org/officeDocument/2006/relationships/pivotTable" Target="../pivotTables/pivotTable320.xm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29.xml"/><Relationship Id="rId13" Type="http://schemas.openxmlformats.org/officeDocument/2006/relationships/pivotTable" Target="../pivotTables/pivotTable334.xml"/><Relationship Id="rId18" Type="http://schemas.openxmlformats.org/officeDocument/2006/relationships/pivotTable" Target="../pivotTables/pivotTable339.xml"/><Relationship Id="rId26" Type="http://schemas.openxmlformats.org/officeDocument/2006/relationships/pivotTable" Target="../pivotTables/pivotTable347.xml"/><Relationship Id="rId3" Type="http://schemas.openxmlformats.org/officeDocument/2006/relationships/pivotTable" Target="../pivotTables/pivotTable324.xml"/><Relationship Id="rId21" Type="http://schemas.openxmlformats.org/officeDocument/2006/relationships/pivotTable" Target="../pivotTables/pivotTable342.xml"/><Relationship Id="rId7" Type="http://schemas.openxmlformats.org/officeDocument/2006/relationships/pivotTable" Target="../pivotTables/pivotTable328.xml"/><Relationship Id="rId12" Type="http://schemas.openxmlformats.org/officeDocument/2006/relationships/pivotTable" Target="../pivotTables/pivotTable333.xml"/><Relationship Id="rId17" Type="http://schemas.openxmlformats.org/officeDocument/2006/relationships/pivotTable" Target="../pivotTables/pivotTable338.xml"/><Relationship Id="rId25" Type="http://schemas.openxmlformats.org/officeDocument/2006/relationships/pivotTable" Target="../pivotTables/pivotTable346.xml"/><Relationship Id="rId2" Type="http://schemas.openxmlformats.org/officeDocument/2006/relationships/pivotTable" Target="../pivotTables/pivotTable323.xml"/><Relationship Id="rId16" Type="http://schemas.openxmlformats.org/officeDocument/2006/relationships/pivotTable" Target="../pivotTables/pivotTable337.xml"/><Relationship Id="rId20" Type="http://schemas.openxmlformats.org/officeDocument/2006/relationships/pivotTable" Target="../pivotTables/pivotTable341.xml"/><Relationship Id="rId29" Type="http://schemas.openxmlformats.org/officeDocument/2006/relationships/pivotTable" Target="../pivotTables/pivotTable350.xml"/><Relationship Id="rId1" Type="http://schemas.openxmlformats.org/officeDocument/2006/relationships/pivotTable" Target="../pivotTables/pivotTable322.xml"/><Relationship Id="rId6" Type="http://schemas.openxmlformats.org/officeDocument/2006/relationships/pivotTable" Target="../pivotTables/pivotTable327.xml"/><Relationship Id="rId11" Type="http://schemas.openxmlformats.org/officeDocument/2006/relationships/pivotTable" Target="../pivotTables/pivotTable332.xml"/><Relationship Id="rId24" Type="http://schemas.openxmlformats.org/officeDocument/2006/relationships/pivotTable" Target="../pivotTables/pivotTable345.xml"/><Relationship Id="rId32" Type="http://schemas.openxmlformats.org/officeDocument/2006/relationships/printerSettings" Target="../printerSettings/printerSettings27.bin"/><Relationship Id="rId5" Type="http://schemas.openxmlformats.org/officeDocument/2006/relationships/pivotTable" Target="../pivotTables/pivotTable326.xml"/><Relationship Id="rId15" Type="http://schemas.openxmlformats.org/officeDocument/2006/relationships/pivotTable" Target="../pivotTables/pivotTable336.xml"/><Relationship Id="rId23" Type="http://schemas.openxmlformats.org/officeDocument/2006/relationships/pivotTable" Target="../pivotTables/pivotTable344.xml"/><Relationship Id="rId28" Type="http://schemas.openxmlformats.org/officeDocument/2006/relationships/pivotTable" Target="../pivotTables/pivotTable349.xml"/><Relationship Id="rId10" Type="http://schemas.openxmlformats.org/officeDocument/2006/relationships/pivotTable" Target="../pivotTables/pivotTable331.xml"/><Relationship Id="rId19" Type="http://schemas.openxmlformats.org/officeDocument/2006/relationships/pivotTable" Target="../pivotTables/pivotTable340.xml"/><Relationship Id="rId31" Type="http://schemas.openxmlformats.org/officeDocument/2006/relationships/pivotTable" Target="../pivotTables/pivotTable352.xml"/><Relationship Id="rId4" Type="http://schemas.openxmlformats.org/officeDocument/2006/relationships/pivotTable" Target="../pivotTables/pivotTable325.xml"/><Relationship Id="rId9" Type="http://schemas.openxmlformats.org/officeDocument/2006/relationships/pivotTable" Target="../pivotTables/pivotTable330.xml"/><Relationship Id="rId14" Type="http://schemas.openxmlformats.org/officeDocument/2006/relationships/pivotTable" Target="../pivotTables/pivotTable335.xml"/><Relationship Id="rId22" Type="http://schemas.openxmlformats.org/officeDocument/2006/relationships/pivotTable" Target="../pivotTables/pivotTable343.xml"/><Relationship Id="rId27" Type="http://schemas.openxmlformats.org/officeDocument/2006/relationships/pivotTable" Target="../pivotTables/pivotTable348.xml"/><Relationship Id="rId30" Type="http://schemas.openxmlformats.org/officeDocument/2006/relationships/pivotTable" Target="../pivotTables/pivotTable351.xm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60.xml"/><Relationship Id="rId13" Type="http://schemas.openxmlformats.org/officeDocument/2006/relationships/pivotTable" Target="../pivotTables/pivotTable365.xml"/><Relationship Id="rId18" Type="http://schemas.openxmlformats.org/officeDocument/2006/relationships/pivotTable" Target="../pivotTables/pivotTable370.xml"/><Relationship Id="rId26" Type="http://schemas.openxmlformats.org/officeDocument/2006/relationships/pivotTable" Target="../pivotTables/pivotTable378.xml"/><Relationship Id="rId3" Type="http://schemas.openxmlformats.org/officeDocument/2006/relationships/pivotTable" Target="../pivotTables/pivotTable355.xml"/><Relationship Id="rId21" Type="http://schemas.openxmlformats.org/officeDocument/2006/relationships/pivotTable" Target="../pivotTables/pivotTable373.xml"/><Relationship Id="rId7" Type="http://schemas.openxmlformats.org/officeDocument/2006/relationships/pivotTable" Target="../pivotTables/pivotTable359.xml"/><Relationship Id="rId12" Type="http://schemas.openxmlformats.org/officeDocument/2006/relationships/pivotTable" Target="../pivotTables/pivotTable364.xml"/><Relationship Id="rId17" Type="http://schemas.openxmlformats.org/officeDocument/2006/relationships/pivotTable" Target="../pivotTables/pivotTable369.xml"/><Relationship Id="rId25" Type="http://schemas.openxmlformats.org/officeDocument/2006/relationships/pivotTable" Target="../pivotTables/pivotTable377.xml"/><Relationship Id="rId2" Type="http://schemas.openxmlformats.org/officeDocument/2006/relationships/pivotTable" Target="../pivotTables/pivotTable354.xml"/><Relationship Id="rId16" Type="http://schemas.openxmlformats.org/officeDocument/2006/relationships/pivotTable" Target="../pivotTables/pivotTable368.xml"/><Relationship Id="rId20" Type="http://schemas.openxmlformats.org/officeDocument/2006/relationships/pivotTable" Target="../pivotTables/pivotTable372.xml"/><Relationship Id="rId29" Type="http://schemas.openxmlformats.org/officeDocument/2006/relationships/pivotTable" Target="../pivotTables/pivotTable381.xml"/><Relationship Id="rId1" Type="http://schemas.openxmlformats.org/officeDocument/2006/relationships/pivotTable" Target="../pivotTables/pivotTable353.xml"/><Relationship Id="rId6" Type="http://schemas.openxmlformats.org/officeDocument/2006/relationships/pivotTable" Target="../pivotTables/pivotTable358.xml"/><Relationship Id="rId11" Type="http://schemas.openxmlformats.org/officeDocument/2006/relationships/pivotTable" Target="../pivotTables/pivotTable363.xml"/><Relationship Id="rId24" Type="http://schemas.openxmlformats.org/officeDocument/2006/relationships/pivotTable" Target="../pivotTables/pivotTable376.xml"/><Relationship Id="rId32" Type="http://schemas.openxmlformats.org/officeDocument/2006/relationships/printerSettings" Target="../printerSettings/printerSettings28.bin"/><Relationship Id="rId5" Type="http://schemas.openxmlformats.org/officeDocument/2006/relationships/pivotTable" Target="../pivotTables/pivotTable357.xml"/><Relationship Id="rId15" Type="http://schemas.openxmlformats.org/officeDocument/2006/relationships/pivotTable" Target="../pivotTables/pivotTable367.xml"/><Relationship Id="rId23" Type="http://schemas.openxmlformats.org/officeDocument/2006/relationships/pivotTable" Target="../pivotTables/pivotTable375.xml"/><Relationship Id="rId28" Type="http://schemas.openxmlformats.org/officeDocument/2006/relationships/pivotTable" Target="../pivotTables/pivotTable380.xml"/><Relationship Id="rId10" Type="http://schemas.openxmlformats.org/officeDocument/2006/relationships/pivotTable" Target="../pivotTables/pivotTable362.xml"/><Relationship Id="rId19" Type="http://schemas.openxmlformats.org/officeDocument/2006/relationships/pivotTable" Target="../pivotTables/pivotTable371.xml"/><Relationship Id="rId31" Type="http://schemas.openxmlformats.org/officeDocument/2006/relationships/pivotTable" Target="../pivotTables/pivotTable383.xml"/><Relationship Id="rId4" Type="http://schemas.openxmlformats.org/officeDocument/2006/relationships/pivotTable" Target="../pivotTables/pivotTable356.xml"/><Relationship Id="rId9" Type="http://schemas.openxmlformats.org/officeDocument/2006/relationships/pivotTable" Target="../pivotTables/pivotTable361.xml"/><Relationship Id="rId14" Type="http://schemas.openxmlformats.org/officeDocument/2006/relationships/pivotTable" Target="../pivotTables/pivotTable366.xml"/><Relationship Id="rId22" Type="http://schemas.openxmlformats.org/officeDocument/2006/relationships/pivotTable" Target="../pivotTables/pivotTable374.xml"/><Relationship Id="rId27" Type="http://schemas.openxmlformats.org/officeDocument/2006/relationships/pivotTable" Target="../pivotTables/pivotTable379.xml"/><Relationship Id="rId30" Type="http://schemas.openxmlformats.org/officeDocument/2006/relationships/pivotTable" Target="../pivotTables/pivotTable382.xm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91.xml"/><Relationship Id="rId13" Type="http://schemas.openxmlformats.org/officeDocument/2006/relationships/pivotTable" Target="../pivotTables/pivotTable396.xml"/><Relationship Id="rId18" Type="http://schemas.openxmlformats.org/officeDocument/2006/relationships/pivotTable" Target="../pivotTables/pivotTable401.xml"/><Relationship Id="rId26" Type="http://schemas.openxmlformats.org/officeDocument/2006/relationships/pivotTable" Target="../pivotTables/pivotTable409.xml"/><Relationship Id="rId3" Type="http://schemas.openxmlformats.org/officeDocument/2006/relationships/pivotTable" Target="../pivotTables/pivotTable386.xml"/><Relationship Id="rId21" Type="http://schemas.openxmlformats.org/officeDocument/2006/relationships/pivotTable" Target="../pivotTables/pivotTable404.xml"/><Relationship Id="rId7" Type="http://schemas.openxmlformats.org/officeDocument/2006/relationships/pivotTable" Target="../pivotTables/pivotTable390.xml"/><Relationship Id="rId12" Type="http://schemas.openxmlformats.org/officeDocument/2006/relationships/pivotTable" Target="../pivotTables/pivotTable395.xml"/><Relationship Id="rId17" Type="http://schemas.openxmlformats.org/officeDocument/2006/relationships/pivotTable" Target="../pivotTables/pivotTable400.xml"/><Relationship Id="rId25" Type="http://schemas.openxmlformats.org/officeDocument/2006/relationships/pivotTable" Target="../pivotTables/pivotTable408.xml"/><Relationship Id="rId2" Type="http://schemas.openxmlformats.org/officeDocument/2006/relationships/pivotTable" Target="../pivotTables/pivotTable385.xml"/><Relationship Id="rId16" Type="http://schemas.openxmlformats.org/officeDocument/2006/relationships/pivotTable" Target="../pivotTables/pivotTable399.xml"/><Relationship Id="rId20" Type="http://schemas.openxmlformats.org/officeDocument/2006/relationships/pivotTable" Target="../pivotTables/pivotTable403.xml"/><Relationship Id="rId29" Type="http://schemas.openxmlformats.org/officeDocument/2006/relationships/pivotTable" Target="../pivotTables/pivotTable412.xml"/><Relationship Id="rId1" Type="http://schemas.openxmlformats.org/officeDocument/2006/relationships/pivotTable" Target="../pivotTables/pivotTable384.xml"/><Relationship Id="rId6" Type="http://schemas.openxmlformats.org/officeDocument/2006/relationships/pivotTable" Target="../pivotTables/pivotTable389.xml"/><Relationship Id="rId11" Type="http://schemas.openxmlformats.org/officeDocument/2006/relationships/pivotTable" Target="../pivotTables/pivotTable394.xml"/><Relationship Id="rId24" Type="http://schemas.openxmlformats.org/officeDocument/2006/relationships/pivotTable" Target="../pivotTables/pivotTable407.xml"/><Relationship Id="rId32" Type="http://schemas.openxmlformats.org/officeDocument/2006/relationships/printerSettings" Target="../printerSettings/printerSettings29.bin"/><Relationship Id="rId5" Type="http://schemas.openxmlformats.org/officeDocument/2006/relationships/pivotTable" Target="../pivotTables/pivotTable388.xml"/><Relationship Id="rId15" Type="http://schemas.openxmlformats.org/officeDocument/2006/relationships/pivotTable" Target="../pivotTables/pivotTable398.xml"/><Relationship Id="rId23" Type="http://schemas.openxmlformats.org/officeDocument/2006/relationships/pivotTable" Target="../pivotTables/pivotTable406.xml"/><Relationship Id="rId28" Type="http://schemas.openxmlformats.org/officeDocument/2006/relationships/pivotTable" Target="../pivotTables/pivotTable411.xml"/><Relationship Id="rId10" Type="http://schemas.openxmlformats.org/officeDocument/2006/relationships/pivotTable" Target="../pivotTables/pivotTable393.xml"/><Relationship Id="rId19" Type="http://schemas.openxmlformats.org/officeDocument/2006/relationships/pivotTable" Target="../pivotTables/pivotTable402.xml"/><Relationship Id="rId31" Type="http://schemas.openxmlformats.org/officeDocument/2006/relationships/pivotTable" Target="../pivotTables/pivotTable414.xml"/><Relationship Id="rId4" Type="http://schemas.openxmlformats.org/officeDocument/2006/relationships/pivotTable" Target="../pivotTables/pivotTable387.xml"/><Relationship Id="rId9" Type="http://schemas.openxmlformats.org/officeDocument/2006/relationships/pivotTable" Target="../pivotTables/pivotTable392.xml"/><Relationship Id="rId14" Type="http://schemas.openxmlformats.org/officeDocument/2006/relationships/pivotTable" Target="../pivotTables/pivotTable397.xml"/><Relationship Id="rId22" Type="http://schemas.openxmlformats.org/officeDocument/2006/relationships/pivotTable" Target="../pivotTables/pivotTable405.xml"/><Relationship Id="rId27" Type="http://schemas.openxmlformats.org/officeDocument/2006/relationships/pivotTable" Target="../pivotTables/pivotTable410.xml"/><Relationship Id="rId30" Type="http://schemas.openxmlformats.org/officeDocument/2006/relationships/pivotTable" Target="../pivotTables/pivotTable413.xml"/></Relationships>
</file>

<file path=xl/worksheets/_rels/sheet3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422.xml"/><Relationship Id="rId13" Type="http://schemas.openxmlformats.org/officeDocument/2006/relationships/pivotTable" Target="../pivotTables/pivotTable427.xml"/><Relationship Id="rId18" Type="http://schemas.openxmlformats.org/officeDocument/2006/relationships/pivotTable" Target="../pivotTables/pivotTable432.xml"/><Relationship Id="rId26" Type="http://schemas.openxmlformats.org/officeDocument/2006/relationships/pivotTable" Target="../pivotTables/pivotTable440.xml"/><Relationship Id="rId3" Type="http://schemas.openxmlformats.org/officeDocument/2006/relationships/pivotTable" Target="../pivotTables/pivotTable417.xml"/><Relationship Id="rId21" Type="http://schemas.openxmlformats.org/officeDocument/2006/relationships/pivotTable" Target="../pivotTables/pivotTable435.xml"/><Relationship Id="rId7" Type="http://schemas.openxmlformats.org/officeDocument/2006/relationships/pivotTable" Target="../pivotTables/pivotTable421.xml"/><Relationship Id="rId12" Type="http://schemas.openxmlformats.org/officeDocument/2006/relationships/pivotTable" Target="../pivotTables/pivotTable426.xml"/><Relationship Id="rId17" Type="http://schemas.openxmlformats.org/officeDocument/2006/relationships/pivotTable" Target="../pivotTables/pivotTable431.xml"/><Relationship Id="rId25" Type="http://schemas.openxmlformats.org/officeDocument/2006/relationships/pivotTable" Target="../pivotTables/pivotTable439.xml"/><Relationship Id="rId2" Type="http://schemas.openxmlformats.org/officeDocument/2006/relationships/pivotTable" Target="../pivotTables/pivotTable416.xml"/><Relationship Id="rId16" Type="http://schemas.openxmlformats.org/officeDocument/2006/relationships/pivotTable" Target="../pivotTables/pivotTable430.xml"/><Relationship Id="rId20" Type="http://schemas.openxmlformats.org/officeDocument/2006/relationships/pivotTable" Target="../pivotTables/pivotTable434.xml"/><Relationship Id="rId29" Type="http://schemas.openxmlformats.org/officeDocument/2006/relationships/pivotTable" Target="../pivotTables/pivotTable443.xml"/><Relationship Id="rId1" Type="http://schemas.openxmlformats.org/officeDocument/2006/relationships/pivotTable" Target="../pivotTables/pivotTable415.xml"/><Relationship Id="rId6" Type="http://schemas.openxmlformats.org/officeDocument/2006/relationships/pivotTable" Target="../pivotTables/pivotTable420.xml"/><Relationship Id="rId11" Type="http://schemas.openxmlformats.org/officeDocument/2006/relationships/pivotTable" Target="../pivotTables/pivotTable425.xml"/><Relationship Id="rId24" Type="http://schemas.openxmlformats.org/officeDocument/2006/relationships/pivotTable" Target="../pivotTables/pivotTable438.xml"/><Relationship Id="rId32" Type="http://schemas.openxmlformats.org/officeDocument/2006/relationships/printerSettings" Target="../printerSettings/printerSettings30.bin"/><Relationship Id="rId5" Type="http://schemas.openxmlformats.org/officeDocument/2006/relationships/pivotTable" Target="../pivotTables/pivotTable419.xml"/><Relationship Id="rId15" Type="http://schemas.openxmlformats.org/officeDocument/2006/relationships/pivotTable" Target="../pivotTables/pivotTable429.xml"/><Relationship Id="rId23" Type="http://schemas.openxmlformats.org/officeDocument/2006/relationships/pivotTable" Target="../pivotTables/pivotTable437.xml"/><Relationship Id="rId28" Type="http://schemas.openxmlformats.org/officeDocument/2006/relationships/pivotTable" Target="../pivotTables/pivotTable442.xml"/><Relationship Id="rId10" Type="http://schemas.openxmlformats.org/officeDocument/2006/relationships/pivotTable" Target="../pivotTables/pivotTable424.xml"/><Relationship Id="rId19" Type="http://schemas.openxmlformats.org/officeDocument/2006/relationships/pivotTable" Target="../pivotTables/pivotTable433.xml"/><Relationship Id="rId31" Type="http://schemas.openxmlformats.org/officeDocument/2006/relationships/pivotTable" Target="../pivotTables/pivotTable445.xml"/><Relationship Id="rId4" Type="http://schemas.openxmlformats.org/officeDocument/2006/relationships/pivotTable" Target="../pivotTables/pivotTable418.xml"/><Relationship Id="rId9" Type="http://schemas.openxmlformats.org/officeDocument/2006/relationships/pivotTable" Target="../pivotTables/pivotTable423.xml"/><Relationship Id="rId14" Type="http://schemas.openxmlformats.org/officeDocument/2006/relationships/pivotTable" Target="../pivotTables/pivotTable428.xml"/><Relationship Id="rId22" Type="http://schemas.openxmlformats.org/officeDocument/2006/relationships/pivotTable" Target="../pivotTables/pivotTable436.xml"/><Relationship Id="rId27" Type="http://schemas.openxmlformats.org/officeDocument/2006/relationships/pivotTable" Target="../pivotTables/pivotTable441.xml"/><Relationship Id="rId30" Type="http://schemas.openxmlformats.org/officeDocument/2006/relationships/pivotTable" Target="../pivotTables/pivotTable444.xml"/></Relationships>
</file>

<file path=xl/worksheets/_rels/sheet3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453.xml"/><Relationship Id="rId13" Type="http://schemas.openxmlformats.org/officeDocument/2006/relationships/pivotTable" Target="../pivotTables/pivotTable458.xml"/><Relationship Id="rId18" Type="http://schemas.openxmlformats.org/officeDocument/2006/relationships/pivotTable" Target="../pivotTables/pivotTable463.xml"/><Relationship Id="rId26" Type="http://schemas.openxmlformats.org/officeDocument/2006/relationships/pivotTable" Target="../pivotTables/pivotTable471.xml"/><Relationship Id="rId3" Type="http://schemas.openxmlformats.org/officeDocument/2006/relationships/pivotTable" Target="../pivotTables/pivotTable448.xml"/><Relationship Id="rId21" Type="http://schemas.openxmlformats.org/officeDocument/2006/relationships/pivotTable" Target="../pivotTables/pivotTable466.xml"/><Relationship Id="rId7" Type="http://schemas.openxmlformats.org/officeDocument/2006/relationships/pivotTable" Target="../pivotTables/pivotTable452.xml"/><Relationship Id="rId12" Type="http://schemas.openxmlformats.org/officeDocument/2006/relationships/pivotTable" Target="../pivotTables/pivotTable457.xml"/><Relationship Id="rId17" Type="http://schemas.openxmlformats.org/officeDocument/2006/relationships/pivotTable" Target="../pivotTables/pivotTable462.xml"/><Relationship Id="rId25" Type="http://schemas.openxmlformats.org/officeDocument/2006/relationships/pivotTable" Target="../pivotTables/pivotTable470.xml"/><Relationship Id="rId2" Type="http://schemas.openxmlformats.org/officeDocument/2006/relationships/pivotTable" Target="../pivotTables/pivotTable447.xml"/><Relationship Id="rId16" Type="http://schemas.openxmlformats.org/officeDocument/2006/relationships/pivotTable" Target="../pivotTables/pivotTable461.xml"/><Relationship Id="rId20" Type="http://schemas.openxmlformats.org/officeDocument/2006/relationships/pivotTable" Target="../pivotTables/pivotTable465.xml"/><Relationship Id="rId29" Type="http://schemas.openxmlformats.org/officeDocument/2006/relationships/pivotTable" Target="../pivotTables/pivotTable474.xml"/><Relationship Id="rId1" Type="http://schemas.openxmlformats.org/officeDocument/2006/relationships/pivotTable" Target="../pivotTables/pivotTable446.xml"/><Relationship Id="rId6" Type="http://schemas.openxmlformats.org/officeDocument/2006/relationships/pivotTable" Target="../pivotTables/pivotTable451.xml"/><Relationship Id="rId11" Type="http://schemas.openxmlformats.org/officeDocument/2006/relationships/pivotTable" Target="../pivotTables/pivotTable456.xml"/><Relationship Id="rId24" Type="http://schemas.openxmlformats.org/officeDocument/2006/relationships/pivotTable" Target="../pivotTables/pivotTable469.xml"/><Relationship Id="rId32" Type="http://schemas.openxmlformats.org/officeDocument/2006/relationships/printerSettings" Target="../printerSettings/printerSettings31.bin"/><Relationship Id="rId5" Type="http://schemas.openxmlformats.org/officeDocument/2006/relationships/pivotTable" Target="../pivotTables/pivotTable450.xml"/><Relationship Id="rId15" Type="http://schemas.openxmlformats.org/officeDocument/2006/relationships/pivotTable" Target="../pivotTables/pivotTable460.xml"/><Relationship Id="rId23" Type="http://schemas.openxmlformats.org/officeDocument/2006/relationships/pivotTable" Target="../pivotTables/pivotTable468.xml"/><Relationship Id="rId28" Type="http://schemas.openxmlformats.org/officeDocument/2006/relationships/pivotTable" Target="../pivotTables/pivotTable473.xml"/><Relationship Id="rId10" Type="http://schemas.openxmlformats.org/officeDocument/2006/relationships/pivotTable" Target="../pivotTables/pivotTable455.xml"/><Relationship Id="rId19" Type="http://schemas.openxmlformats.org/officeDocument/2006/relationships/pivotTable" Target="../pivotTables/pivotTable464.xml"/><Relationship Id="rId31" Type="http://schemas.openxmlformats.org/officeDocument/2006/relationships/pivotTable" Target="../pivotTables/pivotTable476.xml"/><Relationship Id="rId4" Type="http://schemas.openxmlformats.org/officeDocument/2006/relationships/pivotTable" Target="../pivotTables/pivotTable449.xml"/><Relationship Id="rId9" Type="http://schemas.openxmlformats.org/officeDocument/2006/relationships/pivotTable" Target="../pivotTables/pivotTable454.xml"/><Relationship Id="rId14" Type="http://schemas.openxmlformats.org/officeDocument/2006/relationships/pivotTable" Target="../pivotTables/pivotTable459.xml"/><Relationship Id="rId22" Type="http://schemas.openxmlformats.org/officeDocument/2006/relationships/pivotTable" Target="../pivotTables/pivotTable467.xml"/><Relationship Id="rId27" Type="http://schemas.openxmlformats.org/officeDocument/2006/relationships/pivotTable" Target="../pivotTables/pivotTable472.xml"/><Relationship Id="rId30" Type="http://schemas.openxmlformats.org/officeDocument/2006/relationships/pivotTable" Target="../pivotTables/pivotTable475.xml"/></Relationships>
</file>

<file path=xl/worksheets/_rels/sheet38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484.xml"/><Relationship Id="rId13" Type="http://schemas.openxmlformats.org/officeDocument/2006/relationships/pivotTable" Target="../pivotTables/pivotTable489.xml"/><Relationship Id="rId18" Type="http://schemas.openxmlformats.org/officeDocument/2006/relationships/pivotTable" Target="../pivotTables/pivotTable494.xml"/><Relationship Id="rId26" Type="http://schemas.openxmlformats.org/officeDocument/2006/relationships/pivotTable" Target="../pivotTables/pivotTable502.xml"/><Relationship Id="rId3" Type="http://schemas.openxmlformats.org/officeDocument/2006/relationships/pivotTable" Target="../pivotTables/pivotTable479.xml"/><Relationship Id="rId21" Type="http://schemas.openxmlformats.org/officeDocument/2006/relationships/pivotTable" Target="../pivotTables/pivotTable497.xml"/><Relationship Id="rId7" Type="http://schemas.openxmlformats.org/officeDocument/2006/relationships/pivotTable" Target="../pivotTables/pivotTable483.xml"/><Relationship Id="rId12" Type="http://schemas.openxmlformats.org/officeDocument/2006/relationships/pivotTable" Target="../pivotTables/pivotTable488.xml"/><Relationship Id="rId17" Type="http://schemas.openxmlformats.org/officeDocument/2006/relationships/pivotTable" Target="../pivotTables/pivotTable493.xml"/><Relationship Id="rId25" Type="http://schemas.openxmlformats.org/officeDocument/2006/relationships/pivotTable" Target="../pivotTables/pivotTable501.xml"/><Relationship Id="rId2" Type="http://schemas.openxmlformats.org/officeDocument/2006/relationships/pivotTable" Target="../pivotTables/pivotTable478.xml"/><Relationship Id="rId16" Type="http://schemas.openxmlformats.org/officeDocument/2006/relationships/pivotTable" Target="../pivotTables/pivotTable492.xml"/><Relationship Id="rId20" Type="http://schemas.openxmlformats.org/officeDocument/2006/relationships/pivotTable" Target="../pivotTables/pivotTable496.xml"/><Relationship Id="rId29" Type="http://schemas.openxmlformats.org/officeDocument/2006/relationships/pivotTable" Target="../pivotTables/pivotTable505.xml"/><Relationship Id="rId1" Type="http://schemas.openxmlformats.org/officeDocument/2006/relationships/pivotTable" Target="../pivotTables/pivotTable477.xml"/><Relationship Id="rId6" Type="http://schemas.openxmlformats.org/officeDocument/2006/relationships/pivotTable" Target="../pivotTables/pivotTable482.xml"/><Relationship Id="rId11" Type="http://schemas.openxmlformats.org/officeDocument/2006/relationships/pivotTable" Target="../pivotTables/pivotTable487.xml"/><Relationship Id="rId24" Type="http://schemas.openxmlformats.org/officeDocument/2006/relationships/pivotTable" Target="../pivotTables/pivotTable500.xml"/><Relationship Id="rId32" Type="http://schemas.openxmlformats.org/officeDocument/2006/relationships/printerSettings" Target="../printerSettings/printerSettings32.bin"/><Relationship Id="rId5" Type="http://schemas.openxmlformats.org/officeDocument/2006/relationships/pivotTable" Target="../pivotTables/pivotTable481.xml"/><Relationship Id="rId15" Type="http://schemas.openxmlformats.org/officeDocument/2006/relationships/pivotTable" Target="../pivotTables/pivotTable491.xml"/><Relationship Id="rId23" Type="http://schemas.openxmlformats.org/officeDocument/2006/relationships/pivotTable" Target="../pivotTables/pivotTable499.xml"/><Relationship Id="rId28" Type="http://schemas.openxmlformats.org/officeDocument/2006/relationships/pivotTable" Target="../pivotTables/pivotTable504.xml"/><Relationship Id="rId10" Type="http://schemas.openxmlformats.org/officeDocument/2006/relationships/pivotTable" Target="../pivotTables/pivotTable486.xml"/><Relationship Id="rId19" Type="http://schemas.openxmlformats.org/officeDocument/2006/relationships/pivotTable" Target="../pivotTables/pivotTable495.xml"/><Relationship Id="rId31" Type="http://schemas.openxmlformats.org/officeDocument/2006/relationships/pivotTable" Target="../pivotTables/pivotTable507.xml"/><Relationship Id="rId4" Type="http://schemas.openxmlformats.org/officeDocument/2006/relationships/pivotTable" Target="../pivotTables/pivotTable480.xml"/><Relationship Id="rId9" Type="http://schemas.openxmlformats.org/officeDocument/2006/relationships/pivotTable" Target="../pivotTables/pivotTable485.xml"/><Relationship Id="rId14" Type="http://schemas.openxmlformats.org/officeDocument/2006/relationships/pivotTable" Target="../pivotTables/pivotTable490.xml"/><Relationship Id="rId22" Type="http://schemas.openxmlformats.org/officeDocument/2006/relationships/pivotTable" Target="../pivotTables/pivotTable498.xml"/><Relationship Id="rId27" Type="http://schemas.openxmlformats.org/officeDocument/2006/relationships/pivotTable" Target="../pivotTables/pivotTable503.xml"/><Relationship Id="rId30" Type="http://schemas.openxmlformats.org/officeDocument/2006/relationships/pivotTable" Target="../pivotTables/pivotTable506.xm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515.xml"/><Relationship Id="rId13" Type="http://schemas.openxmlformats.org/officeDocument/2006/relationships/pivotTable" Target="../pivotTables/pivotTable520.xml"/><Relationship Id="rId18" Type="http://schemas.openxmlformats.org/officeDocument/2006/relationships/pivotTable" Target="../pivotTables/pivotTable525.xml"/><Relationship Id="rId26" Type="http://schemas.openxmlformats.org/officeDocument/2006/relationships/pivotTable" Target="../pivotTables/pivotTable533.xml"/><Relationship Id="rId3" Type="http://schemas.openxmlformats.org/officeDocument/2006/relationships/pivotTable" Target="../pivotTables/pivotTable510.xml"/><Relationship Id="rId21" Type="http://schemas.openxmlformats.org/officeDocument/2006/relationships/pivotTable" Target="../pivotTables/pivotTable528.xml"/><Relationship Id="rId7" Type="http://schemas.openxmlformats.org/officeDocument/2006/relationships/pivotTable" Target="../pivotTables/pivotTable514.xml"/><Relationship Id="rId12" Type="http://schemas.openxmlformats.org/officeDocument/2006/relationships/pivotTable" Target="../pivotTables/pivotTable519.xml"/><Relationship Id="rId17" Type="http://schemas.openxmlformats.org/officeDocument/2006/relationships/pivotTable" Target="../pivotTables/pivotTable524.xml"/><Relationship Id="rId25" Type="http://schemas.openxmlformats.org/officeDocument/2006/relationships/pivotTable" Target="../pivotTables/pivotTable532.xml"/><Relationship Id="rId2" Type="http://schemas.openxmlformats.org/officeDocument/2006/relationships/pivotTable" Target="../pivotTables/pivotTable509.xml"/><Relationship Id="rId16" Type="http://schemas.openxmlformats.org/officeDocument/2006/relationships/pivotTable" Target="../pivotTables/pivotTable523.xml"/><Relationship Id="rId20" Type="http://schemas.openxmlformats.org/officeDocument/2006/relationships/pivotTable" Target="../pivotTables/pivotTable527.xml"/><Relationship Id="rId29" Type="http://schemas.openxmlformats.org/officeDocument/2006/relationships/pivotTable" Target="../pivotTables/pivotTable536.xml"/><Relationship Id="rId1" Type="http://schemas.openxmlformats.org/officeDocument/2006/relationships/pivotTable" Target="../pivotTables/pivotTable508.xml"/><Relationship Id="rId6" Type="http://schemas.openxmlformats.org/officeDocument/2006/relationships/pivotTable" Target="../pivotTables/pivotTable513.xml"/><Relationship Id="rId11" Type="http://schemas.openxmlformats.org/officeDocument/2006/relationships/pivotTable" Target="../pivotTables/pivotTable518.xml"/><Relationship Id="rId24" Type="http://schemas.openxmlformats.org/officeDocument/2006/relationships/pivotTable" Target="../pivotTables/pivotTable531.xml"/><Relationship Id="rId32" Type="http://schemas.openxmlformats.org/officeDocument/2006/relationships/printerSettings" Target="../printerSettings/printerSettings33.bin"/><Relationship Id="rId5" Type="http://schemas.openxmlformats.org/officeDocument/2006/relationships/pivotTable" Target="../pivotTables/pivotTable512.xml"/><Relationship Id="rId15" Type="http://schemas.openxmlformats.org/officeDocument/2006/relationships/pivotTable" Target="../pivotTables/pivotTable522.xml"/><Relationship Id="rId23" Type="http://schemas.openxmlformats.org/officeDocument/2006/relationships/pivotTable" Target="../pivotTables/pivotTable530.xml"/><Relationship Id="rId28" Type="http://schemas.openxmlformats.org/officeDocument/2006/relationships/pivotTable" Target="../pivotTables/pivotTable535.xml"/><Relationship Id="rId10" Type="http://schemas.openxmlformats.org/officeDocument/2006/relationships/pivotTable" Target="../pivotTables/pivotTable517.xml"/><Relationship Id="rId19" Type="http://schemas.openxmlformats.org/officeDocument/2006/relationships/pivotTable" Target="../pivotTables/pivotTable526.xml"/><Relationship Id="rId31" Type="http://schemas.openxmlformats.org/officeDocument/2006/relationships/pivotTable" Target="../pivotTables/pivotTable538.xml"/><Relationship Id="rId4" Type="http://schemas.openxmlformats.org/officeDocument/2006/relationships/pivotTable" Target="../pivotTables/pivotTable511.xml"/><Relationship Id="rId9" Type="http://schemas.openxmlformats.org/officeDocument/2006/relationships/pivotTable" Target="../pivotTables/pivotTable516.xml"/><Relationship Id="rId14" Type="http://schemas.openxmlformats.org/officeDocument/2006/relationships/pivotTable" Target="../pivotTables/pivotTable521.xml"/><Relationship Id="rId22" Type="http://schemas.openxmlformats.org/officeDocument/2006/relationships/pivotTable" Target="../pivotTables/pivotTable529.xml"/><Relationship Id="rId27" Type="http://schemas.openxmlformats.org/officeDocument/2006/relationships/pivotTable" Target="../pivotTables/pivotTable534.xml"/><Relationship Id="rId30" Type="http://schemas.openxmlformats.org/officeDocument/2006/relationships/pivotTable" Target="../pivotTables/pivotTable537.xml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546.xml"/><Relationship Id="rId13" Type="http://schemas.openxmlformats.org/officeDocument/2006/relationships/pivotTable" Target="../pivotTables/pivotTable551.xml"/><Relationship Id="rId18" Type="http://schemas.openxmlformats.org/officeDocument/2006/relationships/pivotTable" Target="../pivotTables/pivotTable556.xml"/><Relationship Id="rId26" Type="http://schemas.openxmlformats.org/officeDocument/2006/relationships/pivotTable" Target="../pivotTables/pivotTable564.xml"/><Relationship Id="rId3" Type="http://schemas.openxmlformats.org/officeDocument/2006/relationships/pivotTable" Target="../pivotTables/pivotTable541.xml"/><Relationship Id="rId21" Type="http://schemas.openxmlformats.org/officeDocument/2006/relationships/pivotTable" Target="../pivotTables/pivotTable559.xml"/><Relationship Id="rId7" Type="http://schemas.openxmlformats.org/officeDocument/2006/relationships/pivotTable" Target="../pivotTables/pivotTable545.xml"/><Relationship Id="rId12" Type="http://schemas.openxmlformats.org/officeDocument/2006/relationships/pivotTable" Target="../pivotTables/pivotTable550.xml"/><Relationship Id="rId17" Type="http://schemas.openxmlformats.org/officeDocument/2006/relationships/pivotTable" Target="../pivotTables/pivotTable555.xml"/><Relationship Id="rId25" Type="http://schemas.openxmlformats.org/officeDocument/2006/relationships/pivotTable" Target="../pivotTables/pivotTable563.xml"/><Relationship Id="rId2" Type="http://schemas.openxmlformats.org/officeDocument/2006/relationships/pivotTable" Target="../pivotTables/pivotTable540.xml"/><Relationship Id="rId16" Type="http://schemas.openxmlformats.org/officeDocument/2006/relationships/pivotTable" Target="../pivotTables/pivotTable554.xml"/><Relationship Id="rId20" Type="http://schemas.openxmlformats.org/officeDocument/2006/relationships/pivotTable" Target="../pivotTables/pivotTable558.xml"/><Relationship Id="rId29" Type="http://schemas.openxmlformats.org/officeDocument/2006/relationships/pivotTable" Target="../pivotTables/pivotTable567.xml"/><Relationship Id="rId1" Type="http://schemas.openxmlformats.org/officeDocument/2006/relationships/pivotTable" Target="../pivotTables/pivotTable539.xml"/><Relationship Id="rId6" Type="http://schemas.openxmlformats.org/officeDocument/2006/relationships/pivotTable" Target="../pivotTables/pivotTable544.xml"/><Relationship Id="rId11" Type="http://schemas.openxmlformats.org/officeDocument/2006/relationships/pivotTable" Target="../pivotTables/pivotTable549.xml"/><Relationship Id="rId24" Type="http://schemas.openxmlformats.org/officeDocument/2006/relationships/pivotTable" Target="../pivotTables/pivotTable562.xml"/><Relationship Id="rId32" Type="http://schemas.openxmlformats.org/officeDocument/2006/relationships/printerSettings" Target="../printerSettings/printerSettings34.bin"/><Relationship Id="rId5" Type="http://schemas.openxmlformats.org/officeDocument/2006/relationships/pivotTable" Target="../pivotTables/pivotTable543.xml"/><Relationship Id="rId15" Type="http://schemas.openxmlformats.org/officeDocument/2006/relationships/pivotTable" Target="../pivotTables/pivotTable553.xml"/><Relationship Id="rId23" Type="http://schemas.openxmlformats.org/officeDocument/2006/relationships/pivotTable" Target="../pivotTables/pivotTable561.xml"/><Relationship Id="rId28" Type="http://schemas.openxmlformats.org/officeDocument/2006/relationships/pivotTable" Target="../pivotTables/pivotTable566.xml"/><Relationship Id="rId10" Type="http://schemas.openxmlformats.org/officeDocument/2006/relationships/pivotTable" Target="../pivotTables/pivotTable548.xml"/><Relationship Id="rId19" Type="http://schemas.openxmlformats.org/officeDocument/2006/relationships/pivotTable" Target="../pivotTables/pivotTable557.xml"/><Relationship Id="rId31" Type="http://schemas.openxmlformats.org/officeDocument/2006/relationships/pivotTable" Target="../pivotTables/pivotTable569.xml"/><Relationship Id="rId4" Type="http://schemas.openxmlformats.org/officeDocument/2006/relationships/pivotTable" Target="../pivotTables/pivotTable542.xml"/><Relationship Id="rId9" Type="http://schemas.openxmlformats.org/officeDocument/2006/relationships/pivotTable" Target="../pivotTables/pivotTable547.xml"/><Relationship Id="rId14" Type="http://schemas.openxmlformats.org/officeDocument/2006/relationships/pivotTable" Target="../pivotTables/pivotTable552.xml"/><Relationship Id="rId22" Type="http://schemas.openxmlformats.org/officeDocument/2006/relationships/pivotTable" Target="../pivotTables/pivotTable560.xml"/><Relationship Id="rId27" Type="http://schemas.openxmlformats.org/officeDocument/2006/relationships/pivotTable" Target="../pivotTables/pivotTable565.xml"/><Relationship Id="rId30" Type="http://schemas.openxmlformats.org/officeDocument/2006/relationships/pivotTable" Target="../pivotTables/pivotTable568.xm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577.xml"/><Relationship Id="rId13" Type="http://schemas.openxmlformats.org/officeDocument/2006/relationships/pivotTable" Target="../pivotTables/pivotTable582.xml"/><Relationship Id="rId18" Type="http://schemas.openxmlformats.org/officeDocument/2006/relationships/pivotTable" Target="../pivotTables/pivotTable587.xml"/><Relationship Id="rId26" Type="http://schemas.openxmlformats.org/officeDocument/2006/relationships/pivotTable" Target="../pivotTables/pivotTable595.xml"/><Relationship Id="rId3" Type="http://schemas.openxmlformats.org/officeDocument/2006/relationships/pivotTable" Target="../pivotTables/pivotTable572.xml"/><Relationship Id="rId21" Type="http://schemas.openxmlformats.org/officeDocument/2006/relationships/pivotTable" Target="../pivotTables/pivotTable590.xml"/><Relationship Id="rId7" Type="http://schemas.openxmlformats.org/officeDocument/2006/relationships/pivotTable" Target="../pivotTables/pivotTable576.xml"/><Relationship Id="rId12" Type="http://schemas.openxmlformats.org/officeDocument/2006/relationships/pivotTable" Target="../pivotTables/pivotTable581.xml"/><Relationship Id="rId17" Type="http://schemas.openxmlformats.org/officeDocument/2006/relationships/pivotTable" Target="../pivotTables/pivotTable586.xml"/><Relationship Id="rId25" Type="http://schemas.openxmlformats.org/officeDocument/2006/relationships/pivotTable" Target="../pivotTables/pivotTable594.xml"/><Relationship Id="rId2" Type="http://schemas.openxmlformats.org/officeDocument/2006/relationships/pivotTable" Target="../pivotTables/pivotTable571.xml"/><Relationship Id="rId16" Type="http://schemas.openxmlformats.org/officeDocument/2006/relationships/pivotTable" Target="../pivotTables/pivotTable585.xml"/><Relationship Id="rId20" Type="http://schemas.openxmlformats.org/officeDocument/2006/relationships/pivotTable" Target="../pivotTables/pivotTable589.xml"/><Relationship Id="rId29" Type="http://schemas.openxmlformats.org/officeDocument/2006/relationships/pivotTable" Target="../pivotTables/pivotTable598.xml"/><Relationship Id="rId1" Type="http://schemas.openxmlformats.org/officeDocument/2006/relationships/pivotTable" Target="../pivotTables/pivotTable570.xml"/><Relationship Id="rId6" Type="http://schemas.openxmlformats.org/officeDocument/2006/relationships/pivotTable" Target="../pivotTables/pivotTable575.xml"/><Relationship Id="rId11" Type="http://schemas.openxmlformats.org/officeDocument/2006/relationships/pivotTable" Target="../pivotTables/pivotTable580.xml"/><Relationship Id="rId24" Type="http://schemas.openxmlformats.org/officeDocument/2006/relationships/pivotTable" Target="../pivotTables/pivotTable593.xml"/><Relationship Id="rId32" Type="http://schemas.openxmlformats.org/officeDocument/2006/relationships/printerSettings" Target="../printerSettings/printerSettings35.bin"/><Relationship Id="rId5" Type="http://schemas.openxmlformats.org/officeDocument/2006/relationships/pivotTable" Target="../pivotTables/pivotTable574.xml"/><Relationship Id="rId15" Type="http://schemas.openxmlformats.org/officeDocument/2006/relationships/pivotTable" Target="../pivotTables/pivotTable584.xml"/><Relationship Id="rId23" Type="http://schemas.openxmlformats.org/officeDocument/2006/relationships/pivotTable" Target="../pivotTables/pivotTable592.xml"/><Relationship Id="rId28" Type="http://schemas.openxmlformats.org/officeDocument/2006/relationships/pivotTable" Target="../pivotTables/pivotTable597.xml"/><Relationship Id="rId10" Type="http://schemas.openxmlformats.org/officeDocument/2006/relationships/pivotTable" Target="../pivotTables/pivotTable579.xml"/><Relationship Id="rId19" Type="http://schemas.openxmlformats.org/officeDocument/2006/relationships/pivotTable" Target="../pivotTables/pivotTable588.xml"/><Relationship Id="rId31" Type="http://schemas.openxmlformats.org/officeDocument/2006/relationships/pivotTable" Target="../pivotTables/pivotTable600.xml"/><Relationship Id="rId4" Type="http://schemas.openxmlformats.org/officeDocument/2006/relationships/pivotTable" Target="../pivotTables/pivotTable573.xml"/><Relationship Id="rId9" Type="http://schemas.openxmlformats.org/officeDocument/2006/relationships/pivotTable" Target="../pivotTables/pivotTable578.xml"/><Relationship Id="rId14" Type="http://schemas.openxmlformats.org/officeDocument/2006/relationships/pivotTable" Target="../pivotTables/pivotTable583.xml"/><Relationship Id="rId22" Type="http://schemas.openxmlformats.org/officeDocument/2006/relationships/pivotTable" Target="../pivotTables/pivotTable591.xml"/><Relationship Id="rId27" Type="http://schemas.openxmlformats.org/officeDocument/2006/relationships/pivotTable" Target="../pivotTables/pivotTable596.xml"/><Relationship Id="rId30" Type="http://schemas.openxmlformats.org/officeDocument/2006/relationships/pivotTable" Target="../pivotTables/pivotTable599.xm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608.xml"/><Relationship Id="rId13" Type="http://schemas.openxmlformats.org/officeDocument/2006/relationships/pivotTable" Target="../pivotTables/pivotTable613.xml"/><Relationship Id="rId18" Type="http://schemas.openxmlformats.org/officeDocument/2006/relationships/pivotTable" Target="../pivotTables/pivotTable618.xml"/><Relationship Id="rId26" Type="http://schemas.openxmlformats.org/officeDocument/2006/relationships/pivotTable" Target="../pivotTables/pivotTable626.xml"/><Relationship Id="rId3" Type="http://schemas.openxmlformats.org/officeDocument/2006/relationships/pivotTable" Target="../pivotTables/pivotTable603.xml"/><Relationship Id="rId21" Type="http://schemas.openxmlformats.org/officeDocument/2006/relationships/pivotTable" Target="../pivotTables/pivotTable621.xml"/><Relationship Id="rId7" Type="http://schemas.openxmlformats.org/officeDocument/2006/relationships/pivotTable" Target="../pivotTables/pivotTable607.xml"/><Relationship Id="rId12" Type="http://schemas.openxmlformats.org/officeDocument/2006/relationships/pivotTable" Target="../pivotTables/pivotTable612.xml"/><Relationship Id="rId17" Type="http://schemas.openxmlformats.org/officeDocument/2006/relationships/pivotTable" Target="../pivotTables/pivotTable617.xml"/><Relationship Id="rId25" Type="http://schemas.openxmlformats.org/officeDocument/2006/relationships/pivotTable" Target="../pivotTables/pivotTable625.xml"/><Relationship Id="rId2" Type="http://schemas.openxmlformats.org/officeDocument/2006/relationships/pivotTable" Target="../pivotTables/pivotTable602.xml"/><Relationship Id="rId16" Type="http://schemas.openxmlformats.org/officeDocument/2006/relationships/pivotTable" Target="../pivotTables/pivotTable616.xml"/><Relationship Id="rId20" Type="http://schemas.openxmlformats.org/officeDocument/2006/relationships/pivotTable" Target="../pivotTables/pivotTable620.xml"/><Relationship Id="rId29" Type="http://schemas.openxmlformats.org/officeDocument/2006/relationships/pivotTable" Target="../pivotTables/pivotTable629.xml"/><Relationship Id="rId1" Type="http://schemas.openxmlformats.org/officeDocument/2006/relationships/pivotTable" Target="../pivotTables/pivotTable601.xml"/><Relationship Id="rId6" Type="http://schemas.openxmlformats.org/officeDocument/2006/relationships/pivotTable" Target="../pivotTables/pivotTable606.xml"/><Relationship Id="rId11" Type="http://schemas.openxmlformats.org/officeDocument/2006/relationships/pivotTable" Target="../pivotTables/pivotTable611.xml"/><Relationship Id="rId24" Type="http://schemas.openxmlformats.org/officeDocument/2006/relationships/pivotTable" Target="../pivotTables/pivotTable624.xml"/><Relationship Id="rId32" Type="http://schemas.openxmlformats.org/officeDocument/2006/relationships/printerSettings" Target="../printerSettings/printerSettings36.bin"/><Relationship Id="rId5" Type="http://schemas.openxmlformats.org/officeDocument/2006/relationships/pivotTable" Target="../pivotTables/pivotTable605.xml"/><Relationship Id="rId15" Type="http://schemas.openxmlformats.org/officeDocument/2006/relationships/pivotTable" Target="../pivotTables/pivotTable615.xml"/><Relationship Id="rId23" Type="http://schemas.openxmlformats.org/officeDocument/2006/relationships/pivotTable" Target="../pivotTables/pivotTable623.xml"/><Relationship Id="rId28" Type="http://schemas.openxmlformats.org/officeDocument/2006/relationships/pivotTable" Target="../pivotTables/pivotTable628.xml"/><Relationship Id="rId10" Type="http://schemas.openxmlformats.org/officeDocument/2006/relationships/pivotTable" Target="../pivotTables/pivotTable610.xml"/><Relationship Id="rId19" Type="http://schemas.openxmlformats.org/officeDocument/2006/relationships/pivotTable" Target="../pivotTables/pivotTable619.xml"/><Relationship Id="rId31" Type="http://schemas.openxmlformats.org/officeDocument/2006/relationships/pivotTable" Target="../pivotTables/pivotTable631.xml"/><Relationship Id="rId4" Type="http://schemas.openxmlformats.org/officeDocument/2006/relationships/pivotTable" Target="../pivotTables/pivotTable604.xml"/><Relationship Id="rId9" Type="http://schemas.openxmlformats.org/officeDocument/2006/relationships/pivotTable" Target="../pivotTables/pivotTable609.xml"/><Relationship Id="rId14" Type="http://schemas.openxmlformats.org/officeDocument/2006/relationships/pivotTable" Target="../pivotTables/pivotTable614.xml"/><Relationship Id="rId22" Type="http://schemas.openxmlformats.org/officeDocument/2006/relationships/pivotTable" Target="../pivotTables/pivotTable622.xml"/><Relationship Id="rId27" Type="http://schemas.openxmlformats.org/officeDocument/2006/relationships/pivotTable" Target="../pivotTables/pivotTable627.xml"/><Relationship Id="rId30" Type="http://schemas.openxmlformats.org/officeDocument/2006/relationships/pivotTable" Target="../pivotTables/pivotTable630.xm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639.xml"/><Relationship Id="rId13" Type="http://schemas.openxmlformats.org/officeDocument/2006/relationships/pivotTable" Target="../pivotTables/pivotTable644.xml"/><Relationship Id="rId18" Type="http://schemas.openxmlformats.org/officeDocument/2006/relationships/pivotTable" Target="../pivotTables/pivotTable649.xml"/><Relationship Id="rId26" Type="http://schemas.openxmlformats.org/officeDocument/2006/relationships/pivotTable" Target="../pivotTables/pivotTable657.xml"/><Relationship Id="rId3" Type="http://schemas.openxmlformats.org/officeDocument/2006/relationships/pivotTable" Target="../pivotTables/pivotTable634.xml"/><Relationship Id="rId21" Type="http://schemas.openxmlformats.org/officeDocument/2006/relationships/pivotTable" Target="../pivotTables/pivotTable652.xml"/><Relationship Id="rId7" Type="http://schemas.openxmlformats.org/officeDocument/2006/relationships/pivotTable" Target="../pivotTables/pivotTable638.xml"/><Relationship Id="rId12" Type="http://schemas.openxmlformats.org/officeDocument/2006/relationships/pivotTable" Target="../pivotTables/pivotTable643.xml"/><Relationship Id="rId17" Type="http://schemas.openxmlformats.org/officeDocument/2006/relationships/pivotTable" Target="../pivotTables/pivotTable648.xml"/><Relationship Id="rId25" Type="http://schemas.openxmlformats.org/officeDocument/2006/relationships/pivotTable" Target="../pivotTables/pivotTable656.xml"/><Relationship Id="rId2" Type="http://schemas.openxmlformats.org/officeDocument/2006/relationships/pivotTable" Target="../pivotTables/pivotTable633.xml"/><Relationship Id="rId16" Type="http://schemas.openxmlformats.org/officeDocument/2006/relationships/pivotTable" Target="../pivotTables/pivotTable647.xml"/><Relationship Id="rId20" Type="http://schemas.openxmlformats.org/officeDocument/2006/relationships/pivotTable" Target="../pivotTables/pivotTable651.xml"/><Relationship Id="rId29" Type="http://schemas.openxmlformats.org/officeDocument/2006/relationships/pivotTable" Target="../pivotTables/pivotTable660.xml"/><Relationship Id="rId1" Type="http://schemas.openxmlformats.org/officeDocument/2006/relationships/pivotTable" Target="../pivotTables/pivotTable632.xml"/><Relationship Id="rId6" Type="http://schemas.openxmlformats.org/officeDocument/2006/relationships/pivotTable" Target="../pivotTables/pivotTable637.xml"/><Relationship Id="rId11" Type="http://schemas.openxmlformats.org/officeDocument/2006/relationships/pivotTable" Target="../pivotTables/pivotTable642.xml"/><Relationship Id="rId24" Type="http://schemas.openxmlformats.org/officeDocument/2006/relationships/pivotTable" Target="../pivotTables/pivotTable655.xml"/><Relationship Id="rId32" Type="http://schemas.openxmlformats.org/officeDocument/2006/relationships/printerSettings" Target="../printerSettings/printerSettings37.bin"/><Relationship Id="rId5" Type="http://schemas.openxmlformats.org/officeDocument/2006/relationships/pivotTable" Target="../pivotTables/pivotTable636.xml"/><Relationship Id="rId15" Type="http://schemas.openxmlformats.org/officeDocument/2006/relationships/pivotTable" Target="../pivotTables/pivotTable646.xml"/><Relationship Id="rId23" Type="http://schemas.openxmlformats.org/officeDocument/2006/relationships/pivotTable" Target="../pivotTables/pivotTable654.xml"/><Relationship Id="rId28" Type="http://schemas.openxmlformats.org/officeDocument/2006/relationships/pivotTable" Target="../pivotTables/pivotTable659.xml"/><Relationship Id="rId10" Type="http://schemas.openxmlformats.org/officeDocument/2006/relationships/pivotTable" Target="../pivotTables/pivotTable641.xml"/><Relationship Id="rId19" Type="http://schemas.openxmlformats.org/officeDocument/2006/relationships/pivotTable" Target="../pivotTables/pivotTable650.xml"/><Relationship Id="rId31" Type="http://schemas.openxmlformats.org/officeDocument/2006/relationships/pivotTable" Target="../pivotTables/pivotTable662.xml"/><Relationship Id="rId4" Type="http://schemas.openxmlformats.org/officeDocument/2006/relationships/pivotTable" Target="../pivotTables/pivotTable635.xml"/><Relationship Id="rId9" Type="http://schemas.openxmlformats.org/officeDocument/2006/relationships/pivotTable" Target="../pivotTables/pivotTable640.xml"/><Relationship Id="rId14" Type="http://schemas.openxmlformats.org/officeDocument/2006/relationships/pivotTable" Target="../pivotTables/pivotTable645.xml"/><Relationship Id="rId22" Type="http://schemas.openxmlformats.org/officeDocument/2006/relationships/pivotTable" Target="../pivotTables/pivotTable653.xml"/><Relationship Id="rId27" Type="http://schemas.openxmlformats.org/officeDocument/2006/relationships/pivotTable" Target="../pivotTables/pivotTable658.xml"/><Relationship Id="rId30" Type="http://schemas.openxmlformats.org/officeDocument/2006/relationships/pivotTable" Target="../pivotTables/pivotTable661.xml"/></Relationships>
</file>

<file path=xl/worksheets/_rels/sheet4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670.xml"/><Relationship Id="rId13" Type="http://schemas.openxmlformats.org/officeDocument/2006/relationships/pivotTable" Target="../pivotTables/pivotTable675.xml"/><Relationship Id="rId18" Type="http://schemas.openxmlformats.org/officeDocument/2006/relationships/pivotTable" Target="../pivotTables/pivotTable680.xml"/><Relationship Id="rId26" Type="http://schemas.openxmlformats.org/officeDocument/2006/relationships/pivotTable" Target="../pivotTables/pivotTable688.xml"/><Relationship Id="rId3" Type="http://schemas.openxmlformats.org/officeDocument/2006/relationships/pivotTable" Target="../pivotTables/pivotTable665.xml"/><Relationship Id="rId21" Type="http://schemas.openxmlformats.org/officeDocument/2006/relationships/pivotTable" Target="../pivotTables/pivotTable683.xml"/><Relationship Id="rId7" Type="http://schemas.openxmlformats.org/officeDocument/2006/relationships/pivotTable" Target="../pivotTables/pivotTable669.xml"/><Relationship Id="rId12" Type="http://schemas.openxmlformats.org/officeDocument/2006/relationships/pivotTable" Target="../pivotTables/pivotTable674.xml"/><Relationship Id="rId17" Type="http://schemas.openxmlformats.org/officeDocument/2006/relationships/pivotTable" Target="../pivotTables/pivotTable679.xml"/><Relationship Id="rId25" Type="http://schemas.openxmlformats.org/officeDocument/2006/relationships/pivotTable" Target="../pivotTables/pivotTable687.xml"/><Relationship Id="rId2" Type="http://schemas.openxmlformats.org/officeDocument/2006/relationships/pivotTable" Target="../pivotTables/pivotTable664.xml"/><Relationship Id="rId16" Type="http://schemas.openxmlformats.org/officeDocument/2006/relationships/pivotTable" Target="../pivotTables/pivotTable678.xml"/><Relationship Id="rId20" Type="http://schemas.openxmlformats.org/officeDocument/2006/relationships/pivotTable" Target="../pivotTables/pivotTable682.xml"/><Relationship Id="rId29" Type="http://schemas.openxmlformats.org/officeDocument/2006/relationships/pivotTable" Target="../pivotTables/pivotTable691.xml"/><Relationship Id="rId1" Type="http://schemas.openxmlformats.org/officeDocument/2006/relationships/pivotTable" Target="../pivotTables/pivotTable663.xml"/><Relationship Id="rId6" Type="http://schemas.openxmlformats.org/officeDocument/2006/relationships/pivotTable" Target="../pivotTables/pivotTable668.xml"/><Relationship Id="rId11" Type="http://schemas.openxmlformats.org/officeDocument/2006/relationships/pivotTable" Target="../pivotTables/pivotTable673.xml"/><Relationship Id="rId24" Type="http://schemas.openxmlformats.org/officeDocument/2006/relationships/pivotTable" Target="../pivotTables/pivotTable686.xml"/><Relationship Id="rId32" Type="http://schemas.openxmlformats.org/officeDocument/2006/relationships/printerSettings" Target="../printerSettings/printerSettings38.bin"/><Relationship Id="rId5" Type="http://schemas.openxmlformats.org/officeDocument/2006/relationships/pivotTable" Target="../pivotTables/pivotTable667.xml"/><Relationship Id="rId15" Type="http://schemas.openxmlformats.org/officeDocument/2006/relationships/pivotTable" Target="../pivotTables/pivotTable677.xml"/><Relationship Id="rId23" Type="http://schemas.openxmlformats.org/officeDocument/2006/relationships/pivotTable" Target="../pivotTables/pivotTable685.xml"/><Relationship Id="rId28" Type="http://schemas.openxmlformats.org/officeDocument/2006/relationships/pivotTable" Target="../pivotTables/pivotTable690.xml"/><Relationship Id="rId10" Type="http://schemas.openxmlformats.org/officeDocument/2006/relationships/pivotTable" Target="../pivotTables/pivotTable672.xml"/><Relationship Id="rId19" Type="http://schemas.openxmlformats.org/officeDocument/2006/relationships/pivotTable" Target="../pivotTables/pivotTable681.xml"/><Relationship Id="rId31" Type="http://schemas.openxmlformats.org/officeDocument/2006/relationships/pivotTable" Target="../pivotTables/pivotTable693.xml"/><Relationship Id="rId4" Type="http://schemas.openxmlformats.org/officeDocument/2006/relationships/pivotTable" Target="../pivotTables/pivotTable666.xml"/><Relationship Id="rId9" Type="http://schemas.openxmlformats.org/officeDocument/2006/relationships/pivotTable" Target="../pivotTables/pivotTable671.xml"/><Relationship Id="rId14" Type="http://schemas.openxmlformats.org/officeDocument/2006/relationships/pivotTable" Target="../pivotTables/pivotTable676.xml"/><Relationship Id="rId22" Type="http://schemas.openxmlformats.org/officeDocument/2006/relationships/pivotTable" Target="../pivotTables/pivotTable684.xml"/><Relationship Id="rId27" Type="http://schemas.openxmlformats.org/officeDocument/2006/relationships/pivotTable" Target="../pivotTables/pivotTable689.xml"/><Relationship Id="rId30" Type="http://schemas.openxmlformats.org/officeDocument/2006/relationships/pivotTable" Target="../pivotTables/pivotTable692.xm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701.xml"/><Relationship Id="rId13" Type="http://schemas.openxmlformats.org/officeDocument/2006/relationships/pivotTable" Target="../pivotTables/pivotTable706.xml"/><Relationship Id="rId18" Type="http://schemas.openxmlformats.org/officeDocument/2006/relationships/pivotTable" Target="../pivotTables/pivotTable711.xml"/><Relationship Id="rId26" Type="http://schemas.openxmlformats.org/officeDocument/2006/relationships/pivotTable" Target="../pivotTables/pivotTable719.xml"/><Relationship Id="rId3" Type="http://schemas.openxmlformats.org/officeDocument/2006/relationships/pivotTable" Target="../pivotTables/pivotTable696.xml"/><Relationship Id="rId21" Type="http://schemas.openxmlformats.org/officeDocument/2006/relationships/pivotTable" Target="../pivotTables/pivotTable714.xml"/><Relationship Id="rId7" Type="http://schemas.openxmlformats.org/officeDocument/2006/relationships/pivotTable" Target="../pivotTables/pivotTable700.xml"/><Relationship Id="rId12" Type="http://schemas.openxmlformats.org/officeDocument/2006/relationships/pivotTable" Target="../pivotTables/pivotTable705.xml"/><Relationship Id="rId17" Type="http://schemas.openxmlformats.org/officeDocument/2006/relationships/pivotTable" Target="../pivotTables/pivotTable710.xml"/><Relationship Id="rId25" Type="http://schemas.openxmlformats.org/officeDocument/2006/relationships/pivotTable" Target="../pivotTables/pivotTable718.xml"/><Relationship Id="rId2" Type="http://schemas.openxmlformats.org/officeDocument/2006/relationships/pivotTable" Target="../pivotTables/pivotTable695.xml"/><Relationship Id="rId16" Type="http://schemas.openxmlformats.org/officeDocument/2006/relationships/pivotTable" Target="../pivotTables/pivotTable709.xml"/><Relationship Id="rId20" Type="http://schemas.openxmlformats.org/officeDocument/2006/relationships/pivotTable" Target="../pivotTables/pivotTable713.xml"/><Relationship Id="rId29" Type="http://schemas.openxmlformats.org/officeDocument/2006/relationships/pivotTable" Target="../pivotTables/pivotTable722.xml"/><Relationship Id="rId1" Type="http://schemas.openxmlformats.org/officeDocument/2006/relationships/pivotTable" Target="../pivotTables/pivotTable694.xml"/><Relationship Id="rId6" Type="http://schemas.openxmlformats.org/officeDocument/2006/relationships/pivotTable" Target="../pivotTables/pivotTable699.xml"/><Relationship Id="rId11" Type="http://schemas.openxmlformats.org/officeDocument/2006/relationships/pivotTable" Target="../pivotTables/pivotTable704.xml"/><Relationship Id="rId24" Type="http://schemas.openxmlformats.org/officeDocument/2006/relationships/pivotTable" Target="../pivotTables/pivotTable717.xml"/><Relationship Id="rId32" Type="http://schemas.openxmlformats.org/officeDocument/2006/relationships/printerSettings" Target="../printerSettings/printerSettings39.bin"/><Relationship Id="rId5" Type="http://schemas.openxmlformats.org/officeDocument/2006/relationships/pivotTable" Target="../pivotTables/pivotTable698.xml"/><Relationship Id="rId15" Type="http://schemas.openxmlformats.org/officeDocument/2006/relationships/pivotTable" Target="../pivotTables/pivotTable708.xml"/><Relationship Id="rId23" Type="http://schemas.openxmlformats.org/officeDocument/2006/relationships/pivotTable" Target="../pivotTables/pivotTable716.xml"/><Relationship Id="rId28" Type="http://schemas.openxmlformats.org/officeDocument/2006/relationships/pivotTable" Target="../pivotTables/pivotTable721.xml"/><Relationship Id="rId10" Type="http://schemas.openxmlformats.org/officeDocument/2006/relationships/pivotTable" Target="../pivotTables/pivotTable703.xml"/><Relationship Id="rId19" Type="http://schemas.openxmlformats.org/officeDocument/2006/relationships/pivotTable" Target="../pivotTables/pivotTable712.xml"/><Relationship Id="rId31" Type="http://schemas.openxmlformats.org/officeDocument/2006/relationships/pivotTable" Target="../pivotTables/pivotTable724.xml"/><Relationship Id="rId4" Type="http://schemas.openxmlformats.org/officeDocument/2006/relationships/pivotTable" Target="../pivotTables/pivotTable697.xml"/><Relationship Id="rId9" Type="http://schemas.openxmlformats.org/officeDocument/2006/relationships/pivotTable" Target="../pivotTables/pivotTable702.xml"/><Relationship Id="rId14" Type="http://schemas.openxmlformats.org/officeDocument/2006/relationships/pivotTable" Target="../pivotTables/pivotTable707.xml"/><Relationship Id="rId22" Type="http://schemas.openxmlformats.org/officeDocument/2006/relationships/pivotTable" Target="../pivotTables/pivotTable715.xml"/><Relationship Id="rId27" Type="http://schemas.openxmlformats.org/officeDocument/2006/relationships/pivotTable" Target="../pivotTables/pivotTable720.xml"/><Relationship Id="rId30" Type="http://schemas.openxmlformats.org/officeDocument/2006/relationships/pivotTable" Target="../pivotTables/pivotTable723.xml"/></Relationships>
</file>

<file path=xl/worksheets/_rels/sheet4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732.xml"/><Relationship Id="rId13" Type="http://schemas.openxmlformats.org/officeDocument/2006/relationships/pivotTable" Target="../pivotTables/pivotTable737.xml"/><Relationship Id="rId18" Type="http://schemas.openxmlformats.org/officeDocument/2006/relationships/pivotTable" Target="../pivotTables/pivotTable742.xml"/><Relationship Id="rId26" Type="http://schemas.openxmlformats.org/officeDocument/2006/relationships/pivotTable" Target="../pivotTables/pivotTable750.xml"/><Relationship Id="rId3" Type="http://schemas.openxmlformats.org/officeDocument/2006/relationships/pivotTable" Target="../pivotTables/pivotTable727.xml"/><Relationship Id="rId21" Type="http://schemas.openxmlformats.org/officeDocument/2006/relationships/pivotTable" Target="../pivotTables/pivotTable745.xml"/><Relationship Id="rId7" Type="http://schemas.openxmlformats.org/officeDocument/2006/relationships/pivotTable" Target="../pivotTables/pivotTable731.xml"/><Relationship Id="rId12" Type="http://schemas.openxmlformats.org/officeDocument/2006/relationships/pivotTable" Target="../pivotTables/pivotTable736.xml"/><Relationship Id="rId17" Type="http://schemas.openxmlformats.org/officeDocument/2006/relationships/pivotTable" Target="../pivotTables/pivotTable741.xml"/><Relationship Id="rId25" Type="http://schemas.openxmlformats.org/officeDocument/2006/relationships/pivotTable" Target="../pivotTables/pivotTable749.xml"/><Relationship Id="rId2" Type="http://schemas.openxmlformats.org/officeDocument/2006/relationships/pivotTable" Target="../pivotTables/pivotTable726.xml"/><Relationship Id="rId16" Type="http://schemas.openxmlformats.org/officeDocument/2006/relationships/pivotTable" Target="../pivotTables/pivotTable740.xml"/><Relationship Id="rId20" Type="http://schemas.openxmlformats.org/officeDocument/2006/relationships/pivotTable" Target="../pivotTables/pivotTable744.xml"/><Relationship Id="rId29" Type="http://schemas.openxmlformats.org/officeDocument/2006/relationships/pivotTable" Target="../pivotTables/pivotTable753.xml"/><Relationship Id="rId1" Type="http://schemas.openxmlformats.org/officeDocument/2006/relationships/pivotTable" Target="../pivotTables/pivotTable725.xml"/><Relationship Id="rId6" Type="http://schemas.openxmlformats.org/officeDocument/2006/relationships/pivotTable" Target="../pivotTables/pivotTable730.xml"/><Relationship Id="rId11" Type="http://schemas.openxmlformats.org/officeDocument/2006/relationships/pivotTable" Target="../pivotTables/pivotTable735.xml"/><Relationship Id="rId24" Type="http://schemas.openxmlformats.org/officeDocument/2006/relationships/pivotTable" Target="../pivotTables/pivotTable748.xml"/><Relationship Id="rId32" Type="http://schemas.openxmlformats.org/officeDocument/2006/relationships/printerSettings" Target="../printerSettings/printerSettings40.bin"/><Relationship Id="rId5" Type="http://schemas.openxmlformats.org/officeDocument/2006/relationships/pivotTable" Target="../pivotTables/pivotTable729.xml"/><Relationship Id="rId15" Type="http://schemas.openxmlformats.org/officeDocument/2006/relationships/pivotTable" Target="../pivotTables/pivotTable739.xml"/><Relationship Id="rId23" Type="http://schemas.openxmlformats.org/officeDocument/2006/relationships/pivotTable" Target="../pivotTables/pivotTable747.xml"/><Relationship Id="rId28" Type="http://schemas.openxmlformats.org/officeDocument/2006/relationships/pivotTable" Target="../pivotTables/pivotTable752.xml"/><Relationship Id="rId10" Type="http://schemas.openxmlformats.org/officeDocument/2006/relationships/pivotTable" Target="../pivotTables/pivotTable734.xml"/><Relationship Id="rId19" Type="http://schemas.openxmlformats.org/officeDocument/2006/relationships/pivotTable" Target="../pivotTables/pivotTable743.xml"/><Relationship Id="rId31" Type="http://schemas.openxmlformats.org/officeDocument/2006/relationships/pivotTable" Target="../pivotTables/pivotTable755.xml"/><Relationship Id="rId4" Type="http://schemas.openxmlformats.org/officeDocument/2006/relationships/pivotTable" Target="../pivotTables/pivotTable728.xml"/><Relationship Id="rId9" Type="http://schemas.openxmlformats.org/officeDocument/2006/relationships/pivotTable" Target="../pivotTables/pivotTable733.xml"/><Relationship Id="rId14" Type="http://schemas.openxmlformats.org/officeDocument/2006/relationships/pivotTable" Target="../pivotTables/pivotTable738.xml"/><Relationship Id="rId22" Type="http://schemas.openxmlformats.org/officeDocument/2006/relationships/pivotTable" Target="../pivotTables/pivotTable746.xml"/><Relationship Id="rId27" Type="http://schemas.openxmlformats.org/officeDocument/2006/relationships/pivotTable" Target="../pivotTables/pivotTable751.xml"/><Relationship Id="rId30" Type="http://schemas.openxmlformats.org/officeDocument/2006/relationships/pivotTable" Target="../pivotTables/pivotTable754.xml"/></Relationships>
</file>

<file path=xl/worksheets/_rels/sheet4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763.xml"/><Relationship Id="rId13" Type="http://schemas.openxmlformats.org/officeDocument/2006/relationships/pivotTable" Target="../pivotTables/pivotTable768.xml"/><Relationship Id="rId18" Type="http://schemas.openxmlformats.org/officeDocument/2006/relationships/pivotTable" Target="../pivotTables/pivotTable773.xml"/><Relationship Id="rId26" Type="http://schemas.openxmlformats.org/officeDocument/2006/relationships/pivotTable" Target="../pivotTables/pivotTable781.xml"/><Relationship Id="rId3" Type="http://schemas.openxmlformats.org/officeDocument/2006/relationships/pivotTable" Target="../pivotTables/pivotTable758.xml"/><Relationship Id="rId21" Type="http://schemas.openxmlformats.org/officeDocument/2006/relationships/pivotTable" Target="../pivotTables/pivotTable776.xml"/><Relationship Id="rId7" Type="http://schemas.openxmlformats.org/officeDocument/2006/relationships/pivotTable" Target="../pivotTables/pivotTable762.xml"/><Relationship Id="rId12" Type="http://schemas.openxmlformats.org/officeDocument/2006/relationships/pivotTable" Target="../pivotTables/pivotTable767.xml"/><Relationship Id="rId17" Type="http://schemas.openxmlformats.org/officeDocument/2006/relationships/pivotTable" Target="../pivotTables/pivotTable772.xml"/><Relationship Id="rId25" Type="http://schemas.openxmlformats.org/officeDocument/2006/relationships/pivotTable" Target="../pivotTables/pivotTable780.xml"/><Relationship Id="rId2" Type="http://schemas.openxmlformats.org/officeDocument/2006/relationships/pivotTable" Target="../pivotTables/pivotTable757.xml"/><Relationship Id="rId16" Type="http://schemas.openxmlformats.org/officeDocument/2006/relationships/pivotTable" Target="../pivotTables/pivotTable771.xml"/><Relationship Id="rId20" Type="http://schemas.openxmlformats.org/officeDocument/2006/relationships/pivotTable" Target="../pivotTables/pivotTable775.xml"/><Relationship Id="rId29" Type="http://schemas.openxmlformats.org/officeDocument/2006/relationships/pivotTable" Target="../pivotTables/pivotTable784.xml"/><Relationship Id="rId1" Type="http://schemas.openxmlformats.org/officeDocument/2006/relationships/pivotTable" Target="../pivotTables/pivotTable756.xml"/><Relationship Id="rId6" Type="http://schemas.openxmlformats.org/officeDocument/2006/relationships/pivotTable" Target="../pivotTables/pivotTable761.xml"/><Relationship Id="rId11" Type="http://schemas.openxmlformats.org/officeDocument/2006/relationships/pivotTable" Target="../pivotTables/pivotTable766.xml"/><Relationship Id="rId24" Type="http://schemas.openxmlformats.org/officeDocument/2006/relationships/pivotTable" Target="../pivotTables/pivotTable779.xml"/><Relationship Id="rId32" Type="http://schemas.openxmlformats.org/officeDocument/2006/relationships/printerSettings" Target="../printerSettings/printerSettings41.bin"/><Relationship Id="rId5" Type="http://schemas.openxmlformats.org/officeDocument/2006/relationships/pivotTable" Target="../pivotTables/pivotTable760.xml"/><Relationship Id="rId15" Type="http://schemas.openxmlformats.org/officeDocument/2006/relationships/pivotTable" Target="../pivotTables/pivotTable770.xml"/><Relationship Id="rId23" Type="http://schemas.openxmlformats.org/officeDocument/2006/relationships/pivotTable" Target="../pivotTables/pivotTable778.xml"/><Relationship Id="rId28" Type="http://schemas.openxmlformats.org/officeDocument/2006/relationships/pivotTable" Target="../pivotTables/pivotTable783.xml"/><Relationship Id="rId10" Type="http://schemas.openxmlformats.org/officeDocument/2006/relationships/pivotTable" Target="../pivotTables/pivotTable765.xml"/><Relationship Id="rId19" Type="http://schemas.openxmlformats.org/officeDocument/2006/relationships/pivotTable" Target="../pivotTables/pivotTable774.xml"/><Relationship Id="rId31" Type="http://schemas.openxmlformats.org/officeDocument/2006/relationships/pivotTable" Target="../pivotTables/pivotTable786.xml"/><Relationship Id="rId4" Type="http://schemas.openxmlformats.org/officeDocument/2006/relationships/pivotTable" Target="../pivotTables/pivotTable759.xml"/><Relationship Id="rId9" Type="http://schemas.openxmlformats.org/officeDocument/2006/relationships/pivotTable" Target="../pivotTables/pivotTable764.xml"/><Relationship Id="rId14" Type="http://schemas.openxmlformats.org/officeDocument/2006/relationships/pivotTable" Target="../pivotTables/pivotTable769.xml"/><Relationship Id="rId22" Type="http://schemas.openxmlformats.org/officeDocument/2006/relationships/pivotTable" Target="../pivotTables/pivotTable777.xml"/><Relationship Id="rId27" Type="http://schemas.openxmlformats.org/officeDocument/2006/relationships/pivotTable" Target="../pivotTables/pivotTable782.xml"/><Relationship Id="rId30" Type="http://schemas.openxmlformats.org/officeDocument/2006/relationships/pivotTable" Target="../pivotTables/pivotTable78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8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88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42.bin"/><Relationship Id="rId1" Type="http://schemas.openxmlformats.org/officeDocument/2006/relationships/pivotTable" Target="../pivotTables/pivotTable789.xml"/><Relationship Id="rId4" Type="http://schemas.microsoft.com/office/2007/relationships/slicer" Target="../slicers/slicer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7B9C2-CC60-4E36-A378-E4E2095BE94C}">
  <sheetPr codeName="Sheet1"/>
  <dimension ref="A1:AL610"/>
  <sheetViews>
    <sheetView tabSelected="1" topLeftCell="A537" zoomScaleNormal="100" workbookViewId="0">
      <selection activeCell="J576" sqref="J576"/>
    </sheetView>
  </sheetViews>
  <sheetFormatPr defaultRowHeight="15" x14ac:dyDescent="0.25"/>
  <cols>
    <col min="1" max="1" width="11.28515625" style="6" bestFit="1" customWidth="1"/>
    <col min="2" max="2" width="32.85546875" style="6" bestFit="1" customWidth="1"/>
    <col min="3" max="3" width="10" style="6" bestFit="1" customWidth="1"/>
    <col min="4" max="4" width="9.5703125" style="6" bestFit="1" customWidth="1"/>
    <col min="5" max="5" width="15.42578125" style="6" bestFit="1" customWidth="1"/>
    <col min="6" max="6" width="9" style="6" bestFit="1" customWidth="1"/>
    <col min="7" max="7" width="21.85546875" style="6" bestFit="1" customWidth="1"/>
    <col min="8" max="8" width="13.5703125" style="108" bestFit="1" customWidth="1"/>
    <col min="9" max="9" width="2.7109375" customWidth="1"/>
    <col min="10" max="10" width="2.28515625" bestFit="1" customWidth="1"/>
    <col min="11" max="11" width="4.42578125" bestFit="1" customWidth="1"/>
    <col min="12" max="12" width="2.28515625" bestFit="1" customWidth="1"/>
    <col min="13" max="13" width="4.42578125" bestFit="1" customWidth="1"/>
    <col min="14" max="14" width="3.42578125" bestFit="1" customWidth="1"/>
    <col min="15" max="15" width="4.42578125" bestFit="1" customWidth="1"/>
    <col min="16" max="16" width="3.42578125" bestFit="1" customWidth="1"/>
    <col min="17" max="17" width="4.42578125" bestFit="1" customWidth="1"/>
    <col min="18" max="18" width="3.42578125" bestFit="1" customWidth="1"/>
    <col min="19" max="19" width="5.5703125" bestFit="1" customWidth="1"/>
    <col min="20" max="20" width="3.42578125" bestFit="1" customWidth="1"/>
    <col min="21" max="21" width="5.5703125" bestFit="1" customWidth="1"/>
    <col min="22" max="22" width="3.28515625" bestFit="1" customWidth="1"/>
    <col min="23" max="23" width="5.42578125" bestFit="1" customWidth="1"/>
    <col min="24" max="24" width="3.28515625" bestFit="1" customWidth="1"/>
    <col min="25" max="25" width="5.42578125" bestFit="1" customWidth="1"/>
    <col min="26" max="26" width="9.140625" customWidth="1"/>
  </cols>
  <sheetData>
    <row r="1" spans="1:38" x14ac:dyDescent="0.2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07" t="s">
        <v>7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L1" s="101"/>
    </row>
    <row r="2" spans="1:38" x14ac:dyDescent="0.25">
      <c r="D2" s="6">
        <v>1</v>
      </c>
      <c r="E2" s="6" t="s">
        <v>8</v>
      </c>
      <c r="I2" s="6"/>
      <c r="Z2" s="6"/>
      <c r="AL2" s="102"/>
    </row>
    <row r="3" spans="1:38" x14ac:dyDescent="0.25">
      <c r="D3" s="6">
        <v>2</v>
      </c>
      <c r="E3" s="6" t="s">
        <v>8</v>
      </c>
      <c r="I3" s="6"/>
      <c r="Z3" s="6"/>
    </row>
    <row r="4" spans="1:38" x14ac:dyDescent="0.25">
      <c r="D4" s="6">
        <v>3</v>
      </c>
      <c r="E4" s="6" t="s">
        <v>8</v>
      </c>
      <c r="I4" s="6"/>
      <c r="Z4" s="6"/>
    </row>
    <row r="5" spans="1:38" x14ac:dyDescent="0.25">
      <c r="D5" s="6">
        <v>4</v>
      </c>
      <c r="E5" s="6" t="s">
        <v>8</v>
      </c>
      <c r="I5" s="6"/>
      <c r="Z5" s="6"/>
    </row>
    <row r="6" spans="1:38" x14ac:dyDescent="0.25">
      <c r="D6" s="6">
        <v>5</v>
      </c>
      <c r="E6" s="6" t="s">
        <v>8</v>
      </c>
      <c r="I6" s="6"/>
      <c r="Z6" s="6"/>
    </row>
    <row r="7" spans="1:38" x14ac:dyDescent="0.25">
      <c r="D7" s="6">
        <v>6</v>
      </c>
      <c r="E7" s="6" t="s">
        <v>8</v>
      </c>
      <c r="I7" s="6"/>
      <c r="Z7" s="6"/>
    </row>
    <row r="8" spans="1:38" x14ac:dyDescent="0.25">
      <c r="D8" s="6">
        <v>7</v>
      </c>
      <c r="E8" s="6" t="s">
        <v>8</v>
      </c>
      <c r="I8" s="6"/>
      <c r="Z8" s="6"/>
    </row>
    <row r="9" spans="1:38" x14ac:dyDescent="0.25">
      <c r="D9" s="6">
        <v>8</v>
      </c>
      <c r="E9" s="6" t="s">
        <v>8</v>
      </c>
      <c r="I9" s="6"/>
      <c r="Z9" s="6"/>
    </row>
    <row r="10" spans="1:38" x14ac:dyDescent="0.25">
      <c r="D10" s="6">
        <v>9</v>
      </c>
      <c r="E10" s="6" t="s">
        <v>8</v>
      </c>
      <c r="I10" s="6"/>
      <c r="Z10" s="6"/>
    </row>
    <row r="11" spans="1:38" x14ac:dyDescent="0.25">
      <c r="D11" s="6">
        <v>10</v>
      </c>
      <c r="E11" s="6" t="s">
        <v>8</v>
      </c>
      <c r="I11" s="6"/>
      <c r="Z11" s="6"/>
    </row>
    <row r="12" spans="1:38" x14ac:dyDescent="0.25">
      <c r="D12" s="6">
        <v>11</v>
      </c>
      <c r="E12" s="6" t="s">
        <v>8</v>
      </c>
      <c r="I12" s="6"/>
      <c r="Z12" s="6"/>
    </row>
    <row r="13" spans="1:38" x14ac:dyDescent="0.25">
      <c r="D13" s="6">
        <v>12</v>
      </c>
      <c r="E13" s="6" t="s">
        <v>8</v>
      </c>
      <c r="I13" s="6"/>
      <c r="Z13" s="6"/>
    </row>
    <row r="14" spans="1:38" x14ac:dyDescent="0.25">
      <c r="D14" s="6">
        <v>13</v>
      </c>
      <c r="E14" s="6" t="s">
        <v>8</v>
      </c>
      <c r="I14" s="6"/>
      <c r="Z14" s="6"/>
    </row>
    <row r="15" spans="1:38" x14ac:dyDescent="0.25">
      <c r="D15" s="6">
        <v>14</v>
      </c>
      <c r="E15" s="6" t="s">
        <v>8</v>
      </c>
      <c r="I15" s="6"/>
      <c r="Z15" s="6"/>
    </row>
    <row r="16" spans="1:38" x14ac:dyDescent="0.25">
      <c r="D16" s="6">
        <v>15</v>
      </c>
      <c r="E16" s="6" t="s">
        <v>8</v>
      </c>
      <c r="I16" s="6"/>
      <c r="Z16" s="6"/>
    </row>
    <row r="17" spans="1:26" x14ac:dyDescent="0.25">
      <c r="D17" s="6">
        <v>16</v>
      </c>
      <c r="E17" s="6" t="s">
        <v>8</v>
      </c>
      <c r="I17" s="6"/>
      <c r="Z17" s="6"/>
    </row>
    <row r="18" spans="1:26" x14ac:dyDescent="0.25">
      <c r="D18" s="6">
        <v>17</v>
      </c>
      <c r="E18" s="6" t="s">
        <v>8</v>
      </c>
      <c r="I18" s="6"/>
      <c r="Z18" s="6"/>
    </row>
    <row r="19" spans="1:26" x14ac:dyDescent="0.25">
      <c r="D19" s="6">
        <v>18</v>
      </c>
      <c r="E19" s="6" t="s">
        <v>8</v>
      </c>
      <c r="I19" s="6"/>
      <c r="Z19" s="6"/>
    </row>
    <row r="20" spans="1:26" x14ac:dyDescent="0.25">
      <c r="D20" s="6">
        <v>19</v>
      </c>
      <c r="E20" s="6" t="s">
        <v>8</v>
      </c>
      <c r="I20" s="6"/>
      <c r="Z20" s="6"/>
    </row>
    <row r="21" spans="1:26" x14ac:dyDescent="0.25">
      <c r="D21" s="6">
        <v>20</v>
      </c>
      <c r="E21" s="6" t="s">
        <v>8</v>
      </c>
      <c r="I21" s="6"/>
      <c r="Z21" s="6"/>
    </row>
    <row r="22" spans="1:26" x14ac:dyDescent="0.25">
      <c r="D22" s="6">
        <v>21</v>
      </c>
      <c r="E22" s="6" t="s">
        <v>8</v>
      </c>
      <c r="I22" s="6"/>
      <c r="Z22" s="6"/>
    </row>
    <row r="23" spans="1:26" x14ac:dyDescent="0.25">
      <c r="D23" s="6">
        <v>22</v>
      </c>
      <c r="E23" s="6" t="s">
        <v>8</v>
      </c>
      <c r="I23" s="6"/>
      <c r="Z23" s="6"/>
    </row>
    <row r="24" spans="1:26" x14ac:dyDescent="0.25">
      <c r="D24" s="6">
        <v>23</v>
      </c>
      <c r="E24" s="6" t="s">
        <v>8</v>
      </c>
      <c r="I24" s="6"/>
      <c r="Z24" s="6"/>
    </row>
    <row r="25" spans="1:26" x14ac:dyDescent="0.25">
      <c r="D25" s="6">
        <v>24</v>
      </c>
      <c r="E25" s="6" t="s">
        <v>8</v>
      </c>
      <c r="I25" s="6"/>
      <c r="Z25" s="6"/>
    </row>
    <row r="26" spans="1:26" x14ac:dyDescent="0.25">
      <c r="D26" s="6">
        <v>25</v>
      </c>
      <c r="E26" s="6" t="s">
        <v>8</v>
      </c>
      <c r="I26" s="6"/>
      <c r="Z26" s="6"/>
    </row>
    <row r="27" spans="1:26" x14ac:dyDescent="0.25">
      <c r="D27" s="6">
        <v>26</v>
      </c>
      <c r="E27" s="6" t="s">
        <v>8</v>
      </c>
      <c r="I27" s="6"/>
      <c r="Z27" s="6"/>
    </row>
    <row r="28" spans="1:26" x14ac:dyDescent="0.25">
      <c r="D28" s="6">
        <v>27</v>
      </c>
      <c r="E28" s="6" t="s">
        <v>8</v>
      </c>
      <c r="I28" s="6"/>
      <c r="Z28" s="6"/>
    </row>
    <row r="29" spans="1:26" x14ac:dyDescent="0.25">
      <c r="D29" s="6">
        <v>28</v>
      </c>
      <c r="E29" s="6" t="s">
        <v>8</v>
      </c>
      <c r="I29" s="6"/>
      <c r="Z29" s="6"/>
    </row>
    <row r="30" spans="1:26" x14ac:dyDescent="0.25">
      <c r="D30" s="6">
        <v>29</v>
      </c>
      <c r="E30" s="6" t="s">
        <v>8</v>
      </c>
      <c r="I30" s="6"/>
      <c r="Z30" s="6"/>
    </row>
    <row r="31" spans="1:26" x14ac:dyDescent="0.25">
      <c r="D31" s="6">
        <v>30</v>
      </c>
      <c r="E31" s="6" t="s">
        <v>8</v>
      </c>
      <c r="I31" s="6"/>
      <c r="Z31" s="6"/>
    </row>
    <row r="32" spans="1:26" x14ac:dyDescent="0.25">
      <c r="A32" s="6">
        <v>1</v>
      </c>
      <c r="B32" s="6" t="s">
        <v>9</v>
      </c>
      <c r="C32" s="6">
        <v>1150</v>
      </c>
      <c r="D32" s="6">
        <v>1</v>
      </c>
      <c r="E32" s="6" t="s">
        <v>187</v>
      </c>
      <c r="F32" s="6" t="s">
        <v>186</v>
      </c>
      <c r="G32" s="6" t="str">
        <f>IF(ISNUMBER(SEARCH("ová ",B32)),"ž","m")</f>
        <v>m</v>
      </c>
      <c r="I32" s="6"/>
      <c r="Z32" s="6"/>
    </row>
    <row r="33" spans="1:26" x14ac:dyDescent="0.25">
      <c r="A33" s="6">
        <v>2</v>
      </c>
      <c r="B33" s="6" t="s">
        <v>14</v>
      </c>
      <c r="C33" s="6">
        <v>1050</v>
      </c>
      <c r="D33" s="6">
        <v>1</v>
      </c>
      <c r="E33" s="6" t="s">
        <v>187</v>
      </c>
      <c r="F33" s="6" t="s">
        <v>186</v>
      </c>
      <c r="G33" s="6" t="str">
        <f t="shared" ref="G33:G96" si="0">IF(ISNUMBER(SEARCH("ová ",B33)),"ž","m")</f>
        <v>m</v>
      </c>
      <c r="I33" s="6"/>
      <c r="Z33" s="6"/>
    </row>
    <row r="34" spans="1:26" x14ac:dyDescent="0.25">
      <c r="A34" s="6">
        <v>3</v>
      </c>
      <c r="B34" s="6" t="s">
        <v>22</v>
      </c>
      <c r="C34" s="6">
        <v>950</v>
      </c>
      <c r="D34" s="6">
        <v>1</v>
      </c>
      <c r="E34" s="6" t="s">
        <v>187</v>
      </c>
      <c r="F34" s="6" t="s">
        <v>186</v>
      </c>
      <c r="G34" s="6" t="str">
        <f t="shared" si="0"/>
        <v>m</v>
      </c>
      <c r="I34" s="6"/>
      <c r="Z34" s="6"/>
    </row>
    <row r="35" spans="1:26" x14ac:dyDescent="0.25">
      <c r="A35" s="6">
        <v>4</v>
      </c>
      <c r="B35" s="6" t="s">
        <v>64</v>
      </c>
      <c r="C35" s="6">
        <v>850</v>
      </c>
      <c r="D35" s="6">
        <v>1</v>
      </c>
      <c r="E35" s="6" t="s">
        <v>187</v>
      </c>
      <c r="F35" s="6" t="s">
        <v>186</v>
      </c>
      <c r="G35" s="6" t="str">
        <f t="shared" si="0"/>
        <v>m</v>
      </c>
      <c r="I35" s="6"/>
      <c r="Z35" s="6"/>
    </row>
    <row r="36" spans="1:26" x14ac:dyDescent="0.25">
      <c r="A36" s="6">
        <v>5</v>
      </c>
      <c r="B36" s="6" t="s">
        <v>60</v>
      </c>
      <c r="C36" s="6">
        <v>750</v>
      </c>
      <c r="D36" s="6">
        <v>1</v>
      </c>
      <c r="E36" s="6" t="s">
        <v>187</v>
      </c>
      <c r="F36" s="6" t="s">
        <v>186</v>
      </c>
      <c r="G36" s="6" t="str">
        <f t="shared" si="0"/>
        <v>m</v>
      </c>
      <c r="I36" s="6"/>
      <c r="Z36" s="6"/>
    </row>
    <row r="37" spans="1:26" x14ac:dyDescent="0.25">
      <c r="A37" s="6">
        <v>6</v>
      </c>
      <c r="B37" s="6" t="s">
        <v>13</v>
      </c>
      <c r="C37" s="6">
        <v>750</v>
      </c>
      <c r="D37" s="6">
        <v>1</v>
      </c>
      <c r="E37" s="6" t="s">
        <v>187</v>
      </c>
      <c r="F37" s="6" t="s">
        <v>186</v>
      </c>
      <c r="G37" s="6" t="str">
        <f t="shared" si="0"/>
        <v>m</v>
      </c>
      <c r="I37" s="6"/>
      <c r="Z37" s="6"/>
    </row>
    <row r="38" spans="1:26" x14ac:dyDescent="0.25">
      <c r="A38" s="6">
        <v>7</v>
      </c>
      <c r="B38" s="6" t="s">
        <v>29</v>
      </c>
      <c r="C38" s="6">
        <v>650</v>
      </c>
      <c r="D38" s="6">
        <v>1</v>
      </c>
      <c r="E38" s="6" t="s">
        <v>187</v>
      </c>
      <c r="F38" s="6" t="s">
        <v>186</v>
      </c>
      <c r="G38" s="6" t="str">
        <f t="shared" si="0"/>
        <v>m</v>
      </c>
      <c r="I38" s="6"/>
      <c r="Z38" s="6"/>
    </row>
    <row r="39" spans="1:26" x14ac:dyDescent="0.25">
      <c r="A39" s="6">
        <v>8</v>
      </c>
      <c r="B39" s="6" t="s">
        <v>188</v>
      </c>
      <c r="C39" s="6">
        <v>650</v>
      </c>
      <c r="D39" s="6">
        <v>1</v>
      </c>
      <c r="E39" s="6" t="s">
        <v>187</v>
      </c>
      <c r="F39" s="6" t="s">
        <v>186</v>
      </c>
      <c r="G39" s="6" t="str">
        <f t="shared" si="0"/>
        <v>m</v>
      </c>
      <c r="I39" s="6"/>
      <c r="Z39" s="6"/>
    </row>
    <row r="40" spans="1:26" x14ac:dyDescent="0.25">
      <c r="A40" s="6">
        <v>9</v>
      </c>
      <c r="B40" s="6" t="s">
        <v>46</v>
      </c>
      <c r="C40" s="6">
        <v>550</v>
      </c>
      <c r="D40" s="6">
        <v>1</v>
      </c>
      <c r="E40" s="6" t="s">
        <v>187</v>
      </c>
      <c r="F40" s="6" t="s">
        <v>186</v>
      </c>
      <c r="G40" s="6" t="str">
        <f t="shared" si="0"/>
        <v>m</v>
      </c>
      <c r="I40" s="6"/>
      <c r="Z40" s="6"/>
    </row>
    <row r="41" spans="1:26" x14ac:dyDescent="0.25">
      <c r="A41" s="6">
        <v>10</v>
      </c>
      <c r="B41" s="6" t="s">
        <v>17</v>
      </c>
      <c r="C41" s="6">
        <v>550</v>
      </c>
      <c r="D41" s="6">
        <v>1</v>
      </c>
      <c r="E41" s="6" t="s">
        <v>187</v>
      </c>
      <c r="F41" s="6" t="s">
        <v>186</v>
      </c>
      <c r="G41" s="6" t="str">
        <f t="shared" si="0"/>
        <v>m</v>
      </c>
      <c r="I41" s="6"/>
      <c r="Z41" s="6"/>
    </row>
    <row r="42" spans="1:26" x14ac:dyDescent="0.25">
      <c r="A42" s="6">
        <v>11</v>
      </c>
      <c r="B42" s="6" t="s">
        <v>189</v>
      </c>
      <c r="C42" s="6">
        <v>550</v>
      </c>
      <c r="D42" s="6">
        <v>1</v>
      </c>
      <c r="E42" s="6" t="s">
        <v>187</v>
      </c>
      <c r="F42" s="6" t="s">
        <v>186</v>
      </c>
      <c r="G42" s="6" t="str">
        <f t="shared" si="0"/>
        <v>m</v>
      </c>
      <c r="I42" s="6"/>
      <c r="Z42" s="6"/>
    </row>
    <row r="43" spans="1:26" x14ac:dyDescent="0.25">
      <c r="A43" s="6">
        <v>12</v>
      </c>
      <c r="B43" s="6" t="s">
        <v>67</v>
      </c>
      <c r="C43" s="6">
        <v>550</v>
      </c>
      <c r="D43" s="6">
        <v>1</v>
      </c>
      <c r="E43" s="6" t="s">
        <v>187</v>
      </c>
      <c r="F43" s="6" t="s">
        <v>186</v>
      </c>
      <c r="G43" s="6" t="str">
        <f t="shared" si="0"/>
        <v>ž</v>
      </c>
      <c r="I43" s="6"/>
      <c r="Z43" s="6"/>
    </row>
    <row r="44" spans="1:26" x14ac:dyDescent="0.25">
      <c r="A44" s="6">
        <v>13</v>
      </c>
      <c r="B44" s="6" t="s">
        <v>61</v>
      </c>
      <c r="C44" s="6">
        <v>450</v>
      </c>
      <c r="D44" s="6">
        <v>1</v>
      </c>
      <c r="E44" s="6" t="s">
        <v>187</v>
      </c>
      <c r="F44" s="6" t="s">
        <v>186</v>
      </c>
      <c r="G44" s="6" t="str">
        <f t="shared" si="0"/>
        <v>m</v>
      </c>
      <c r="I44" s="6"/>
      <c r="Z44" s="6"/>
    </row>
    <row r="45" spans="1:26" x14ac:dyDescent="0.25">
      <c r="A45" s="6">
        <v>14</v>
      </c>
      <c r="B45" s="6" t="s">
        <v>23</v>
      </c>
      <c r="C45" s="6">
        <v>450</v>
      </c>
      <c r="D45" s="6">
        <v>1</v>
      </c>
      <c r="E45" s="6" t="s">
        <v>187</v>
      </c>
      <c r="F45" s="6" t="s">
        <v>186</v>
      </c>
      <c r="G45" s="6" t="str">
        <f t="shared" si="0"/>
        <v>m</v>
      </c>
      <c r="I45" s="6"/>
      <c r="Z45" s="6"/>
    </row>
    <row r="46" spans="1:26" x14ac:dyDescent="0.25">
      <c r="A46" s="6">
        <v>15</v>
      </c>
      <c r="B46" s="6" t="s">
        <v>24</v>
      </c>
      <c r="C46" s="6">
        <v>450</v>
      </c>
      <c r="D46" s="6">
        <v>1</v>
      </c>
      <c r="E46" s="6" t="s">
        <v>187</v>
      </c>
      <c r="F46" s="6" t="s">
        <v>186</v>
      </c>
      <c r="G46" s="6" t="str">
        <f t="shared" si="0"/>
        <v>ž</v>
      </c>
      <c r="I46" s="6"/>
      <c r="Z46" s="6"/>
    </row>
    <row r="47" spans="1:26" x14ac:dyDescent="0.25">
      <c r="A47" s="6">
        <v>16</v>
      </c>
      <c r="B47" s="6" t="s">
        <v>50</v>
      </c>
      <c r="C47" s="6">
        <v>450</v>
      </c>
      <c r="D47" s="6">
        <v>1</v>
      </c>
      <c r="E47" s="6" t="s">
        <v>187</v>
      </c>
      <c r="F47" s="6" t="s">
        <v>186</v>
      </c>
      <c r="G47" s="6" t="str">
        <f t="shared" si="0"/>
        <v>m</v>
      </c>
      <c r="I47" s="6"/>
      <c r="Z47" s="6"/>
    </row>
    <row r="48" spans="1:26" x14ac:dyDescent="0.25">
      <c r="A48" s="6">
        <v>17</v>
      </c>
      <c r="B48" s="6" t="s">
        <v>45</v>
      </c>
      <c r="C48" s="6">
        <v>350</v>
      </c>
      <c r="D48" s="6">
        <v>1</v>
      </c>
      <c r="E48" s="6" t="s">
        <v>187</v>
      </c>
      <c r="F48" s="6" t="s">
        <v>186</v>
      </c>
      <c r="G48" s="6" t="str">
        <f t="shared" si="0"/>
        <v>m</v>
      </c>
      <c r="I48" s="6"/>
      <c r="Z48" s="6"/>
    </row>
    <row r="49" spans="1:26" x14ac:dyDescent="0.25">
      <c r="A49" s="6">
        <v>18</v>
      </c>
      <c r="B49" s="6" t="s">
        <v>21</v>
      </c>
      <c r="C49" s="6">
        <v>350</v>
      </c>
      <c r="D49" s="6">
        <v>1</v>
      </c>
      <c r="E49" s="6" t="s">
        <v>187</v>
      </c>
      <c r="F49" s="6" t="s">
        <v>186</v>
      </c>
      <c r="G49" s="6" t="str">
        <f t="shared" si="0"/>
        <v>ž</v>
      </c>
      <c r="I49" s="6"/>
      <c r="Z49" s="6"/>
    </row>
    <row r="50" spans="1:26" x14ac:dyDescent="0.25">
      <c r="A50" s="6">
        <v>19</v>
      </c>
      <c r="B50" s="6" t="s">
        <v>65</v>
      </c>
      <c r="C50" s="6">
        <v>350</v>
      </c>
      <c r="D50" s="6">
        <v>1</v>
      </c>
      <c r="E50" s="6" t="s">
        <v>187</v>
      </c>
      <c r="F50" s="6" t="s">
        <v>186</v>
      </c>
      <c r="G50" s="6" t="str">
        <f t="shared" si="0"/>
        <v>m</v>
      </c>
      <c r="I50" s="6"/>
      <c r="Z50" s="6"/>
    </row>
    <row r="51" spans="1:26" x14ac:dyDescent="0.25">
      <c r="A51" s="6">
        <v>20</v>
      </c>
      <c r="B51" s="6" t="s">
        <v>25</v>
      </c>
      <c r="C51" s="6">
        <v>350</v>
      </c>
      <c r="D51" s="6">
        <v>1</v>
      </c>
      <c r="E51" s="6" t="s">
        <v>187</v>
      </c>
      <c r="F51" s="6" t="s">
        <v>186</v>
      </c>
      <c r="G51" s="6" t="str">
        <f t="shared" si="0"/>
        <v>ž</v>
      </c>
      <c r="I51" s="6"/>
      <c r="Z51" s="6"/>
    </row>
    <row r="52" spans="1:26" x14ac:dyDescent="0.25">
      <c r="A52" s="6">
        <v>21</v>
      </c>
      <c r="B52" s="6" t="s">
        <v>62</v>
      </c>
      <c r="C52" s="6">
        <v>350</v>
      </c>
      <c r="D52" s="6">
        <v>1</v>
      </c>
      <c r="E52" s="6" t="s">
        <v>187</v>
      </c>
      <c r="F52" s="6" t="s">
        <v>186</v>
      </c>
      <c r="G52" s="6" t="str">
        <f t="shared" si="0"/>
        <v>ž</v>
      </c>
      <c r="I52" s="6"/>
      <c r="Z52" s="6"/>
    </row>
    <row r="53" spans="1:26" x14ac:dyDescent="0.25">
      <c r="A53" s="6">
        <v>22</v>
      </c>
      <c r="B53" s="6" t="s">
        <v>30</v>
      </c>
      <c r="C53" s="6">
        <v>350</v>
      </c>
      <c r="D53" s="6">
        <v>1</v>
      </c>
      <c r="E53" s="6" t="s">
        <v>187</v>
      </c>
      <c r="F53" s="6" t="s">
        <v>186</v>
      </c>
      <c r="G53" s="6" t="str">
        <f t="shared" si="0"/>
        <v>ž</v>
      </c>
      <c r="I53" s="6"/>
      <c r="Z53" s="6"/>
    </row>
    <row r="54" spans="1:26" x14ac:dyDescent="0.25">
      <c r="A54" s="6">
        <v>23</v>
      </c>
      <c r="B54" s="6" t="s">
        <v>48</v>
      </c>
      <c r="C54" s="6">
        <v>350</v>
      </c>
      <c r="D54" s="6">
        <v>1</v>
      </c>
      <c r="E54" s="6" t="s">
        <v>187</v>
      </c>
      <c r="F54" s="6" t="s">
        <v>186</v>
      </c>
      <c r="G54" s="6" t="str">
        <f t="shared" si="0"/>
        <v>ž</v>
      </c>
      <c r="I54" s="6"/>
      <c r="Z54" s="6"/>
    </row>
    <row r="55" spans="1:26" x14ac:dyDescent="0.25">
      <c r="A55" s="6">
        <v>24</v>
      </c>
      <c r="B55" s="6" t="s">
        <v>27</v>
      </c>
      <c r="C55" s="6">
        <v>350</v>
      </c>
      <c r="D55" s="6">
        <v>1</v>
      </c>
      <c r="E55" s="6" t="s">
        <v>187</v>
      </c>
      <c r="F55" s="6" t="s">
        <v>186</v>
      </c>
      <c r="G55" s="6" t="str">
        <f t="shared" si="0"/>
        <v>m</v>
      </c>
      <c r="I55" s="6"/>
      <c r="Z55" s="6"/>
    </row>
    <row r="56" spans="1:26" x14ac:dyDescent="0.25">
      <c r="A56" s="6">
        <v>25</v>
      </c>
      <c r="B56" s="6" t="s">
        <v>47</v>
      </c>
      <c r="C56" s="21">
        <v>250</v>
      </c>
      <c r="D56" s="6">
        <v>1</v>
      </c>
      <c r="E56" s="6" t="s">
        <v>187</v>
      </c>
      <c r="F56" s="6" t="s">
        <v>186</v>
      </c>
      <c r="G56" s="6" t="str">
        <f t="shared" si="0"/>
        <v>m</v>
      </c>
      <c r="I56" s="6"/>
      <c r="Z56" s="6"/>
    </row>
    <row r="57" spans="1:26" x14ac:dyDescent="0.25">
      <c r="A57" s="6">
        <v>1</v>
      </c>
      <c r="B57" s="6" t="s">
        <v>9</v>
      </c>
      <c r="C57" s="6">
        <v>1150</v>
      </c>
      <c r="D57" s="6">
        <v>1</v>
      </c>
      <c r="E57" s="6" t="s">
        <v>187</v>
      </c>
      <c r="F57" s="6" t="s">
        <v>19</v>
      </c>
      <c r="G57" s="6" t="str">
        <f t="shared" si="0"/>
        <v>m</v>
      </c>
      <c r="I57" s="6"/>
      <c r="Z57" s="6"/>
    </row>
    <row r="58" spans="1:26" x14ac:dyDescent="0.25">
      <c r="A58" s="6">
        <v>2</v>
      </c>
      <c r="B58" s="6" t="s">
        <v>61</v>
      </c>
      <c r="C58" s="6">
        <v>1050</v>
      </c>
      <c r="D58" s="6">
        <v>1</v>
      </c>
      <c r="E58" s="6" t="s">
        <v>187</v>
      </c>
      <c r="F58" s="6" t="s">
        <v>19</v>
      </c>
      <c r="G58" s="6" t="str">
        <f t="shared" si="0"/>
        <v>m</v>
      </c>
      <c r="I58" s="6"/>
      <c r="Z58" s="6"/>
    </row>
    <row r="59" spans="1:26" x14ac:dyDescent="0.25">
      <c r="A59" s="6">
        <v>3</v>
      </c>
      <c r="B59" s="6" t="s">
        <v>14</v>
      </c>
      <c r="C59" s="6">
        <v>950</v>
      </c>
      <c r="D59" s="6">
        <v>1</v>
      </c>
      <c r="E59" s="6" t="s">
        <v>187</v>
      </c>
      <c r="F59" s="6" t="s">
        <v>19</v>
      </c>
      <c r="G59" s="6" t="str">
        <f t="shared" si="0"/>
        <v>m</v>
      </c>
      <c r="I59" s="6"/>
      <c r="Z59" s="6"/>
    </row>
    <row r="60" spans="1:26" x14ac:dyDescent="0.25">
      <c r="A60" s="6">
        <v>4</v>
      </c>
      <c r="B60" s="6" t="s">
        <v>64</v>
      </c>
      <c r="C60" s="6">
        <v>850</v>
      </c>
      <c r="D60" s="6">
        <v>1</v>
      </c>
      <c r="E60" s="6" t="s">
        <v>187</v>
      </c>
      <c r="F60" s="6" t="s">
        <v>19</v>
      </c>
      <c r="G60" s="6" t="str">
        <f t="shared" si="0"/>
        <v>m</v>
      </c>
      <c r="I60" s="6"/>
      <c r="Z60" s="6"/>
    </row>
    <row r="61" spans="1:26" x14ac:dyDescent="0.25">
      <c r="A61" s="6">
        <v>5</v>
      </c>
      <c r="B61" s="6" t="s">
        <v>17</v>
      </c>
      <c r="C61" s="6">
        <v>750</v>
      </c>
      <c r="D61" s="6">
        <v>1</v>
      </c>
      <c r="E61" s="6" t="s">
        <v>187</v>
      </c>
      <c r="F61" s="6" t="s">
        <v>19</v>
      </c>
      <c r="G61" s="6" t="str">
        <f t="shared" si="0"/>
        <v>m</v>
      </c>
      <c r="I61" s="6"/>
      <c r="Z61" s="6"/>
    </row>
    <row r="62" spans="1:26" x14ac:dyDescent="0.25">
      <c r="A62" s="6">
        <v>6</v>
      </c>
      <c r="B62" s="6" t="s">
        <v>50</v>
      </c>
      <c r="C62" s="6">
        <v>750</v>
      </c>
      <c r="D62" s="6">
        <v>1</v>
      </c>
      <c r="E62" s="6" t="s">
        <v>187</v>
      </c>
      <c r="F62" s="6" t="s">
        <v>19</v>
      </c>
      <c r="G62" s="6" t="str">
        <f t="shared" si="0"/>
        <v>m</v>
      </c>
      <c r="I62" s="6"/>
      <c r="Z62" s="6"/>
    </row>
    <row r="63" spans="1:26" x14ac:dyDescent="0.25">
      <c r="A63" s="6">
        <v>7</v>
      </c>
      <c r="B63" s="6" t="s">
        <v>67</v>
      </c>
      <c r="C63" s="6">
        <v>650</v>
      </c>
      <c r="D63" s="6">
        <v>1</v>
      </c>
      <c r="E63" s="6" t="s">
        <v>187</v>
      </c>
      <c r="F63" s="6" t="s">
        <v>19</v>
      </c>
      <c r="G63" s="6" t="str">
        <f t="shared" si="0"/>
        <v>ž</v>
      </c>
      <c r="I63" s="6"/>
      <c r="Z63" s="6"/>
    </row>
    <row r="64" spans="1:26" x14ac:dyDescent="0.25">
      <c r="A64" s="6">
        <v>8</v>
      </c>
      <c r="B64" s="6" t="s">
        <v>29</v>
      </c>
      <c r="C64" s="6">
        <v>650</v>
      </c>
      <c r="D64" s="6">
        <v>1</v>
      </c>
      <c r="E64" s="6" t="s">
        <v>187</v>
      </c>
      <c r="F64" s="6" t="s">
        <v>19</v>
      </c>
      <c r="G64" s="6" t="str">
        <f t="shared" si="0"/>
        <v>m</v>
      </c>
      <c r="I64" s="6"/>
      <c r="Z64" s="6"/>
    </row>
    <row r="65" spans="1:26" x14ac:dyDescent="0.25">
      <c r="A65" s="6">
        <v>9</v>
      </c>
      <c r="B65" s="6" t="s">
        <v>13</v>
      </c>
      <c r="C65" s="6">
        <v>550</v>
      </c>
      <c r="D65" s="6">
        <v>1</v>
      </c>
      <c r="E65" s="6" t="s">
        <v>187</v>
      </c>
      <c r="F65" s="6" t="s">
        <v>19</v>
      </c>
      <c r="G65" s="6" t="str">
        <f t="shared" si="0"/>
        <v>m</v>
      </c>
      <c r="I65" s="6"/>
      <c r="Z65" s="6"/>
    </row>
    <row r="66" spans="1:26" x14ac:dyDescent="0.25">
      <c r="A66" s="6">
        <v>10</v>
      </c>
      <c r="B66" s="6" t="s">
        <v>22</v>
      </c>
      <c r="C66" s="6">
        <v>550</v>
      </c>
      <c r="D66" s="6">
        <v>1</v>
      </c>
      <c r="E66" s="6" t="s">
        <v>187</v>
      </c>
      <c r="F66" s="6" t="s">
        <v>19</v>
      </c>
      <c r="G66" s="6" t="str">
        <f t="shared" si="0"/>
        <v>m</v>
      </c>
      <c r="I66" s="6"/>
      <c r="Z66" s="6"/>
    </row>
    <row r="67" spans="1:26" x14ac:dyDescent="0.25">
      <c r="A67" s="6">
        <v>11</v>
      </c>
      <c r="B67" s="6" t="s">
        <v>27</v>
      </c>
      <c r="C67" s="6">
        <v>550</v>
      </c>
      <c r="D67" s="6">
        <v>1</v>
      </c>
      <c r="E67" s="6" t="s">
        <v>187</v>
      </c>
      <c r="F67" s="6" t="s">
        <v>19</v>
      </c>
      <c r="G67" s="6" t="str">
        <f t="shared" si="0"/>
        <v>m</v>
      </c>
      <c r="I67" s="6"/>
      <c r="Z67" s="6"/>
    </row>
    <row r="68" spans="1:26" x14ac:dyDescent="0.25">
      <c r="A68" s="6">
        <v>12</v>
      </c>
      <c r="B68" s="6" t="s">
        <v>188</v>
      </c>
      <c r="C68" s="6">
        <v>550</v>
      </c>
      <c r="D68" s="6">
        <v>1</v>
      </c>
      <c r="E68" s="6" t="s">
        <v>187</v>
      </c>
      <c r="F68" s="6" t="s">
        <v>19</v>
      </c>
      <c r="G68" s="6" t="str">
        <f t="shared" si="0"/>
        <v>m</v>
      </c>
      <c r="I68" s="6"/>
      <c r="Z68" s="6"/>
    </row>
    <row r="69" spans="1:26" x14ac:dyDescent="0.25">
      <c r="A69" s="6">
        <v>13</v>
      </c>
      <c r="B69" s="6" t="s">
        <v>189</v>
      </c>
      <c r="C69" s="6">
        <v>450</v>
      </c>
      <c r="D69" s="6">
        <v>1</v>
      </c>
      <c r="E69" s="6" t="s">
        <v>187</v>
      </c>
      <c r="F69" s="6" t="s">
        <v>19</v>
      </c>
      <c r="G69" s="6" t="str">
        <f t="shared" si="0"/>
        <v>m</v>
      </c>
      <c r="I69" s="6"/>
      <c r="Z69" s="6"/>
    </row>
    <row r="70" spans="1:26" x14ac:dyDescent="0.25">
      <c r="A70" s="6">
        <v>14</v>
      </c>
      <c r="B70" s="6" t="s">
        <v>62</v>
      </c>
      <c r="C70" s="6">
        <v>450</v>
      </c>
      <c r="D70" s="6">
        <v>1</v>
      </c>
      <c r="E70" s="6" t="s">
        <v>187</v>
      </c>
      <c r="F70" s="6" t="s">
        <v>19</v>
      </c>
      <c r="G70" s="6" t="str">
        <f t="shared" si="0"/>
        <v>ž</v>
      </c>
      <c r="I70" s="6"/>
      <c r="Z70" s="6"/>
    </row>
    <row r="71" spans="1:26" x14ac:dyDescent="0.25">
      <c r="A71" s="6">
        <v>15</v>
      </c>
      <c r="B71" s="6" t="s">
        <v>46</v>
      </c>
      <c r="C71" s="6">
        <v>450</v>
      </c>
      <c r="D71" s="6">
        <v>1</v>
      </c>
      <c r="E71" s="6" t="s">
        <v>187</v>
      </c>
      <c r="F71" s="6" t="s">
        <v>19</v>
      </c>
      <c r="G71" s="6" t="str">
        <f t="shared" si="0"/>
        <v>m</v>
      </c>
      <c r="I71" s="6"/>
      <c r="Z71" s="6"/>
    </row>
    <row r="72" spans="1:26" x14ac:dyDescent="0.25">
      <c r="A72" s="6">
        <v>16</v>
      </c>
      <c r="B72" s="6" t="s">
        <v>45</v>
      </c>
      <c r="C72" s="6">
        <v>450</v>
      </c>
      <c r="D72" s="6">
        <v>1</v>
      </c>
      <c r="E72" s="6" t="s">
        <v>187</v>
      </c>
      <c r="F72" s="6" t="s">
        <v>19</v>
      </c>
      <c r="G72" s="6" t="str">
        <f t="shared" si="0"/>
        <v>m</v>
      </c>
      <c r="I72" s="6"/>
      <c r="Z72" s="6"/>
    </row>
    <row r="73" spans="1:26" x14ac:dyDescent="0.25">
      <c r="A73" s="6">
        <v>17</v>
      </c>
      <c r="B73" s="6" t="s">
        <v>65</v>
      </c>
      <c r="C73" s="6">
        <v>350</v>
      </c>
      <c r="D73" s="6">
        <v>1</v>
      </c>
      <c r="E73" s="6" t="s">
        <v>187</v>
      </c>
      <c r="F73" s="6" t="s">
        <v>19</v>
      </c>
      <c r="G73" s="6" t="str">
        <f t="shared" si="0"/>
        <v>m</v>
      </c>
      <c r="I73" s="6"/>
      <c r="Z73" s="6"/>
    </row>
    <row r="74" spans="1:26" x14ac:dyDescent="0.25">
      <c r="A74" s="6">
        <v>18</v>
      </c>
      <c r="B74" s="6" t="s">
        <v>21</v>
      </c>
      <c r="C74" s="6">
        <v>350</v>
      </c>
      <c r="D74" s="6">
        <v>1</v>
      </c>
      <c r="E74" s="6" t="s">
        <v>187</v>
      </c>
      <c r="F74" s="6" t="s">
        <v>19</v>
      </c>
      <c r="G74" s="6" t="str">
        <f t="shared" si="0"/>
        <v>ž</v>
      </c>
      <c r="I74" s="6"/>
      <c r="Z74" s="6"/>
    </row>
    <row r="75" spans="1:26" x14ac:dyDescent="0.25">
      <c r="A75" s="6">
        <v>19</v>
      </c>
      <c r="B75" s="6" t="s">
        <v>30</v>
      </c>
      <c r="C75" s="6">
        <v>350</v>
      </c>
      <c r="D75" s="6">
        <v>1</v>
      </c>
      <c r="E75" s="6" t="s">
        <v>187</v>
      </c>
      <c r="F75" s="6" t="s">
        <v>19</v>
      </c>
      <c r="G75" s="6" t="str">
        <f t="shared" si="0"/>
        <v>ž</v>
      </c>
      <c r="I75" s="6"/>
      <c r="Z75" s="6"/>
    </row>
    <row r="76" spans="1:26" x14ac:dyDescent="0.25">
      <c r="A76" s="6">
        <v>20</v>
      </c>
      <c r="B76" s="6" t="s">
        <v>47</v>
      </c>
      <c r="C76" s="6">
        <v>350</v>
      </c>
      <c r="D76" s="6">
        <v>1</v>
      </c>
      <c r="E76" s="6" t="s">
        <v>187</v>
      </c>
      <c r="F76" s="6" t="s">
        <v>19</v>
      </c>
      <c r="G76" s="6" t="str">
        <f t="shared" si="0"/>
        <v>m</v>
      </c>
      <c r="I76" s="6"/>
      <c r="Z76" s="6"/>
    </row>
    <row r="77" spans="1:26" x14ac:dyDescent="0.25">
      <c r="A77" s="6">
        <v>21</v>
      </c>
      <c r="B77" s="6" t="s">
        <v>25</v>
      </c>
      <c r="C77" s="6">
        <v>350</v>
      </c>
      <c r="D77" s="6">
        <v>1</v>
      </c>
      <c r="E77" s="6" t="s">
        <v>187</v>
      </c>
      <c r="F77" s="6" t="s">
        <v>19</v>
      </c>
      <c r="G77" s="6" t="str">
        <f t="shared" si="0"/>
        <v>ž</v>
      </c>
      <c r="I77" s="6"/>
      <c r="Z77" s="6"/>
    </row>
    <row r="78" spans="1:26" x14ac:dyDescent="0.25">
      <c r="A78" s="6">
        <v>22</v>
      </c>
      <c r="B78" s="6" t="s">
        <v>24</v>
      </c>
      <c r="C78" s="6">
        <v>350</v>
      </c>
      <c r="D78" s="6">
        <v>1</v>
      </c>
      <c r="E78" s="6" t="s">
        <v>187</v>
      </c>
      <c r="F78" s="6" t="s">
        <v>19</v>
      </c>
      <c r="G78" s="6" t="str">
        <f t="shared" si="0"/>
        <v>ž</v>
      </c>
      <c r="I78" s="6"/>
      <c r="Z78" s="6"/>
    </row>
    <row r="79" spans="1:26" x14ac:dyDescent="0.25">
      <c r="A79" s="6">
        <v>23</v>
      </c>
      <c r="B79" s="6" t="s">
        <v>23</v>
      </c>
      <c r="C79" s="6">
        <v>350</v>
      </c>
      <c r="D79" s="6">
        <v>1</v>
      </c>
      <c r="E79" s="6" t="s">
        <v>187</v>
      </c>
      <c r="F79" s="6" t="s">
        <v>19</v>
      </c>
      <c r="G79" s="6" t="str">
        <f t="shared" si="0"/>
        <v>m</v>
      </c>
      <c r="I79" s="6"/>
      <c r="Z79" s="6"/>
    </row>
    <row r="80" spans="1:26" x14ac:dyDescent="0.25">
      <c r="A80" s="6">
        <v>24</v>
      </c>
      <c r="B80" s="6" t="s">
        <v>48</v>
      </c>
      <c r="C80" s="6">
        <v>350</v>
      </c>
      <c r="D80" s="6">
        <v>1</v>
      </c>
      <c r="E80" s="6" t="s">
        <v>187</v>
      </c>
      <c r="F80" s="6" t="s">
        <v>19</v>
      </c>
      <c r="G80" s="6" t="str">
        <f t="shared" si="0"/>
        <v>ž</v>
      </c>
      <c r="I80" s="6"/>
      <c r="Z80" s="6"/>
    </row>
    <row r="81" spans="1:26" x14ac:dyDescent="0.25">
      <c r="A81" s="6">
        <v>25</v>
      </c>
      <c r="B81" s="6" t="s">
        <v>60</v>
      </c>
      <c r="C81" s="21">
        <v>250</v>
      </c>
      <c r="D81" s="6">
        <v>1</v>
      </c>
      <c r="E81" s="6" t="s">
        <v>187</v>
      </c>
      <c r="F81" s="6" t="s">
        <v>19</v>
      </c>
      <c r="G81" s="6" t="str">
        <f t="shared" si="0"/>
        <v>m</v>
      </c>
      <c r="I81" s="6"/>
      <c r="Z81" s="6"/>
    </row>
    <row r="82" spans="1:26" x14ac:dyDescent="0.25">
      <c r="A82" s="6">
        <v>1</v>
      </c>
      <c r="B82" s="6" t="s">
        <v>65</v>
      </c>
      <c r="C82" s="21">
        <v>850</v>
      </c>
      <c r="D82" s="6">
        <v>1</v>
      </c>
      <c r="E82" s="6" t="s">
        <v>10</v>
      </c>
      <c r="F82" s="6" t="s">
        <v>186</v>
      </c>
      <c r="G82" s="6" t="str">
        <f t="shared" si="0"/>
        <v>m</v>
      </c>
      <c r="I82" s="6"/>
      <c r="Z82" s="6"/>
    </row>
    <row r="83" spans="1:26" x14ac:dyDescent="0.25">
      <c r="A83" s="6">
        <v>2</v>
      </c>
      <c r="B83" s="6" t="s">
        <v>14</v>
      </c>
      <c r="C83" s="21">
        <v>750</v>
      </c>
      <c r="D83" s="6">
        <v>1</v>
      </c>
      <c r="E83" s="6" t="s">
        <v>10</v>
      </c>
      <c r="F83" s="6" t="s">
        <v>186</v>
      </c>
      <c r="G83" s="6" t="str">
        <f t="shared" si="0"/>
        <v>m</v>
      </c>
      <c r="I83" s="6"/>
      <c r="Z83" s="6"/>
    </row>
    <row r="84" spans="1:26" x14ac:dyDescent="0.25">
      <c r="A84" s="6">
        <v>3</v>
      </c>
      <c r="B84" s="6" t="s">
        <v>12</v>
      </c>
      <c r="C84" s="21">
        <v>650</v>
      </c>
      <c r="D84" s="6">
        <v>1</v>
      </c>
      <c r="E84" s="6" t="s">
        <v>10</v>
      </c>
      <c r="F84" s="6" t="s">
        <v>186</v>
      </c>
      <c r="G84" s="6" t="str">
        <f t="shared" si="0"/>
        <v>m</v>
      </c>
      <c r="I84" s="6"/>
      <c r="Z84" s="6"/>
    </row>
    <row r="85" spans="1:26" x14ac:dyDescent="0.25">
      <c r="A85" s="6">
        <v>4</v>
      </c>
      <c r="B85" s="6" t="s">
        <v>50</v>
      </c>
      <c r="C85" s="21">
        <v>550</v>
      </c>
      <c r="D85" s="6">
        <v>1</v>
      </c>
      <c r="E85" s="6" t="s">
        <v>10</v>
      </c>
      <c r="F85" s="6" t="s">
        <v>186</v>
      </c>
      <c r="G85" s="6" t="str">
        <f t="shared" si="0"/>
        <v>m</v>
      </c>
      <c r="I85" s="6"/>
      <c r="Z85" s="6"/>
    </row>
    <row r="86" spans="1:26" x14ac:dyDescent="0.25">
      <c r="A86" s="6">
        <v>5</v>
      </c>
      <c r="B86" s="6" t="s">
        <v>16</v>
      </c>
      <c r="C86" s="21">
        <v>450</v>
      </c>
      <c r="D86" s="6">
        <v>1</v>
      </c>
      <c r="E86" s="6" t="s">
        <v>10</v>
      </c>
      <c r="F86" s="6" t="s">
        <v>186</v>
      </c>
      <c r="G86" s="6" t="str">
        <f t="shared" si="0"/>
        <v>ž</v>
      </c>
      <c r="I86" s="6"/>
      <c r="Z86" s="6"/>
    </row>
    <row r="87" spans="1:26" x14ac:dyDescent="0.25">
      <c r="A87" s="6">
        <v>6</v>
      </c>
      <c r="B87" s="6" t="s">
        <v>29</v>
      </c>
      <c r="C87" s="21">
        <v>450</v>
      </c>
      <c r="D87" s="6">
        <v>1</v>
      </c>
      <c r="E87" s="6" t="s">
        <v>10</v>
      </c>
      <c r="F87" s="6" t="s">
        <v>186</v>
      </c>
      <c r="G87" s="6" t="str">
        <f t="shared" si="0"/>
        <v>m</v>
      </c>
      <c r="I87" s="6"/>
      <c r="Z87" s="6"/>
    </row>
    <row r="88" spans="1:26" x14ac:dyDescent="0.25">
      <c r="A88" s="6">
        <v>7</v>
      </c>
      <c r="B88" s="6" t="s">
        <v>27</v>
      </c>
      <c r="C88" s="21">
        <v>350</v>
      </c>
      <c r="D88" s="6">
        <v>1</v>
      </c>
      <c r="E88" s="6" t="s">
        <v>10</v>
      </c>
      <c r="F88" s="6" t="s">
        <v>186</v>
      </c>
      <c r="G88" s="6" t="str">
        <f t="shared" si="0"/>
        <v>m</v>
      </c>
      <c r="I88" s="6"/>
      <c r="Z88" s="6"/>
    </row>
    <row r="89" spans="1:26" x14ac:dyDescent="0.25">
      <c r="A89" s="6">
        <v>8</v>
      </c>
      <c r="B89" s="6" t="s">
        <v>18</v>
      </c>
      <c r="C89" s="21">
        <v>350</v>
      </c>
      <c r="D89" s="6">
        <v>1</v>
      </c>
      <c r="E89" s="6" t="s">
        <v>10</v>
      </c>
      <c r="F89" s="6" t="s">
        <v>186</v>
      </c>
      <c r="G89" s="6" t="str">
        <f t="shared" si="0"/>
        <v>m</v>
      </c>
      <c r="I89" s="6"/>
      <c r="Z89" s="6"/>
    </row>
    <row r="90" spans="1:26" x14ac:dyDescent="0.25">
      <c r="A90" s="6">
        <v>9</v>
      </c>
      <c r="B90" s="6" t="s">
        <v>59</v>
      </c>
      <c r="C90" s="21">
        <v>250</v>
      </c>
      <c r="D90" s="6">
        <v>1</v>
      </c>
      <c r="E90" s="6" t="s">
        <v>10</v>
      </c>
      <c r="F90" s="6" t="s">
        <v>186</v>
      </c>
      <c r="G90" s="6" t="str">
        <f t="shared" si="0"/>
        <v>m</v>
      </c>
      <c r="I90" s="6"/>
      <c r="Z90" s="6"/>
    </row>
    <row r="91" spans="1:26" x14ac:dyDescent="0.25">
      <c r="A91" s="6">
        <v>10</v>
      </c>
      <c r="B91" s="6" t="s">
        <v>15</v>
      </c>
      <c r="C91" s="21">
        <v>250</v>
      </c>
      <c r="D91" s="6">
        <v>1</v>
      </c>
      <c r="E91" s="6" t="s">
        <v>10</v>
      </c>
      <c r="F91" s="6" t="s">
        <v>186</v>
      </c>
      <c r="G91" s="6" t="str">
        <f t="shared" si="0"/>
        <v>m</v>
      </c>
      <c r="I91" s="6"/>
      <c r="Z91" s="6"/>
    </row>
    <row r="92" spans="1:26" x14ac:dyDescent="0.25">
      <c r="A92" s="6">
        <v>1</v>
      </c>
      <c r="B92" s="6" t="s">
        <v>15</v>
      </c>
      <c r="C92" s="21">
        <v>850</v>
      </c>
      <c r="D92" s="6">
        <v>1</v>
      </c>
      <c r="E92" s="6" t="s">
        <v>10</v>
      </c>
      <c r="F92" s="6" t="s">
        <v>19</v>
      </c>
      <c r="G92" s="6" t="str">
        <f t="shared" si="0"/>
        <v>m</v>
      </c>
      <c r="H92" s="108">
        <v>70</v>
      </c>
      <c r="I92" s="6"/>
      <c r="Z92" s="6"/>
    </row>
    <row r="93" spans="1:26" x14ac:dyDescent="0.25">
      <c r="A93" s="6">
        <v>2</v>
      </c>
      <c r="B93" s="6" t="s">
        <v>65</v>
      </c>
      <c r="C93" s="21">
        <v>750</v>
      </c>
      <c r="D93" s="6">
        <v>1</v>
      </c>
      <c r="E93" s="6" t="s">
        <v>10</v>
      </c>
      <c r="F93" s="6" t="s">
        <v>19</v>
      </c>
      <c r="G93" s="6" t="str">
        <f t="shared" si="0"/>
        <v>m</v>
      </c>
      <c r="H93" s="108">
        <v>70</v>
      </c>
      <c r="I93" s="6"/>
      <c r="Z93" s="6"/>
    </row>
    <row r="94" spans="1:26" x14ac:dyDescent="0.25">
      <c r="A94" s="6">
        <v>3</v>
      </c>
      <c r="B94" s="6" t="s">
        <v>14</v>
      </c>
      <c r="C94" s="21">
        <v>650</v>
      </c>
      <c r="D94" s="6">
        <v>1</v>
      </c>
      <c r="E94" s="6" t="s">
        <v>10</v>
      </c>
      <c r="F94" s="6" t="s">
        <v>19</v>
      </c>
      <c r="G94" s="6" t="str">
        <f t="shared" si="0"/>
        <v>m</v>
      </c>
      <c r="H94" s="108">
        <v>70</v>
      </c>
      <c r="I94" s="6"/>
      <c r="Z94" s="6"/>
    </row>
    <row r="95" spans="1:26" x14ac:dyDescent="0.25">
      <c r="A95" s="6">
        <v>4</v>
      </c>
      <c r="B95" s="6" t="s">
        <v>12</v>
      </c>
      <c r="C95" s="21">
        <v>550</v>
      </c>
      <c r="D95" s="6">
        <v>1</v>
      </c>
      <c r="E95" s="6" t="s">
        <v>10</v>
      </c>
      <c r="F95" s="6" t="s">
        <v>19</v>
      </c>
      <c r="G95" s="6" t="str">
        <f t="shared" si="0"/>
        <v>m</v>
      </c>
      <c r="H95" s="108">
        <v>70</v>
      </c>
      <c r="I95" s="6"/>
      <c r="Z95" s="6"/>
    </row>
    <row r="96" spans="1:26" x14ac:dyDescent="0.25">
      <c r="A96" s="6">
        <v>5</v>
      </c>
      <c r="B96" s="6" t="s">
        <v>27</v>
      </c>
      <c r="C96" s="21">
        <v>450</v>
      </c>
      <c r="D96" s="6">
        <v>1</v>
      </c>
      <c r="E96" s="6" t="s">
        <v>10</v>
      </c>
      <c r="F96" s="6" t="s">
        <v>19</v>
      </c>
      <c r="G96" s="6" t="str">
        <f t="shared" si="0"/>
        <v>m</v>
      </c>
      <c r="H96" s="108">
        <v>70</v>
      </c>
    </row>
    <row r="97" spans="1:8" x14ac:dyDescent="0.25">
      <c r="A97" s="6">
        <v>6</v>
      </c>
      <c r="B97" s="6" t="s">
        <v>59</v>
      </c>
      <c r="C97" s="21">
        <v>450</v>
      </c>
      <c r="D97" s="6">
        <v>1</v>
      </c>
      <c r="E97" s="6" t="s">
        <v>10</v>
      </c>
      <c r="F97" s="6" t="s">
        <v>19</v>
      </c>
      <c r="G97" s="6" t="str">
        <f t="shared" ref="G97:G160" si="1">IF(ISNUMBER(SEARCH("ová ",B97)),"ž","m")</f>
        <v>m</v>
      </c>
      <c r="H97" s="108">
        <v>70</v>
      </c>
    </row>
    <row r="98" spans="1:8" x14ac:dyDescent="0.25">
      <c r="A98" s="6">
        <v>7</v>
      </c>
      <c r="B98" s="6" t="s">
        <v>16</v>
      </c>
      <c r="C98" s="21">
        <v>350</v>
      </c>
      <c r="D98" s="6">
        <v>1</v>
      </c>
      <c r="E98" s="6" t="s">
        <v>10</v>
      </c>
      <c r="F98" s="6" t="s">
        <v>19</v>
      </c>
      <c r="G98" s="6" t="str">
        <f t="shared" si="1"/>
        <v>ž</v>
      </c>
      <c r="H98" s="108">
        <v>70</v>
      </c>
    </row>
    <row r="99" spans="1:8" x14ac:dyDescent="0.25">
      <c r="A99" s="6">
        <v>8</v>
      </c>
      <c r="B99" s="6" t="s">
        <v>29</v>
      </c>
      <c r="C99" s="21">
        <v>350</v>
      </c>
      <c r="D99" s="6">
        <v>1</v>
      </c>
      <c r="E99" s="6" t="s">
        <v>10</v>
      </c>
      <c r="F99" s="6" t="s">
        <v>19</v>
      </c>
      <c r="G99" s="6" t="str">
        <f t="shared" si="1"/>
        <v>m</v>
      </c>
      <c r="H99" s="108">
        <v>70</v>
      </c>
    </row>
    <row r="100" spans="1:8" x14ac:dyDescent="0.25">
      <c r="A100" s="6">
        <v>9</v>
      </c>
      <c r="B100" s="6" t="s">
        <v>50</v>
      </c>
      <c r="C100" s="21">
        <v>250</v>
      </c>
      <c r="D100" s="6">
        <v>1</v>
      </c>
      <c r="E100" s="6" t="s">
        <v>10</v>
      </c>
      <c r="F100" s="6" t="s">
        <v>19</v>
      </c>
      <c r="G100" s="6" t="str">
        <f t="shared" si="1"/>
        <v>m</v>
      </c>
      <c r="H100" s="108">
        <v>70</v>
      </c>
    </row>
    <row r="101" spans="1:8" x14ac:dyDescent="0.25">
      <c r="A101" s="6">
        <v>10</v>
      </c>
      <c r="B101" s="6" t="s">
        <v>18</v>
      </c>
      <c r="C101" s="21">
        <v>250</v>
      </c>
      <c r="D101" s="6">
        <v>1</v>
      </c>
      <c r="E101" s="6" t="s">
        <v>10</v>
      </c>
      <c r="F101" s="6" t="s">
        <v>19</v>
      </c>
      <c r="G101" s="6" t="str">
        <f t="shared" si="1"/>
        <v>m</v>
      </c>
      <c r="H101" s="108">
        <v>70</v>
      </c>
    </row>
    <row r="102" spans="1:8" x14ac:dyDescent="0.25">
      <c r="A102" s="6">
        <v>1</v>
      </c>
      <c r="B102" s="6" t="s">
        <v>15</v>
      </c>
      <c r="C102" s="21">
        <v>650</v>
      </c>
      <c r="D102" s="6">
        <v>1</v>
      </c>
      <c r="E102" s="6" t="s">
        <v>20</v>
      </c>
      <c r="F102" s="6" t="s">
        <v>186</v>
      </c>
      <c r="G102" s="6" t="str">
        <f t="shared" si="1"/>
        <v>m</v>
      </c>
    </row>
    <row r="103" spans="1:8" x14ac:dyDescent="0.25">
      <c r="A103" s="6">
        <v>2</v>
      </c>
      <c r="B103" s="6" t="s">
        <v>17</v>
      </c>
      <c r="C103" s="21">
        <v>550</v>
      </c>
      <c r="D103" s="6">
        <v>1</v>
      </c>
      <c r="E103" s="6" t="s">
        <v>20</v>
      </c>
      <c r="F103" s="6" t="s">
        <v>186</v>
      </c>
      <c r="G103" s="6" t="str">
        <f t="shared" si="1"/>
        <v>m</v>
      </c>
    </row>
    <row r="104" spans="1:8" x14ac:dyDescent="0.25">
      <c r="A104" s="6">
        <v>3</v>
      </c>
      <c r="B104" s="6" t="s">
        <v>47</v>
      </c>
      <c r="C104" s="21">
        <v>450</v>
      </c>
      <c r="D104" s="6">
        <v>1</v>
      </c>
      <c r="E104" s="6" t="s">
        <v>20</v>
      </c>
      <c r="F104" s="6" t="s">
        <v>186</v>
      </c>
      <c r="G104" s="6" t="str">
        <f t="shared" si="1"/>
        <v>m</v>
      </c>
    </row>
    <row r="105" spans="1:8" x14ac:dyDescent="0.25">
      <c r="A105" s="6">
        <v>4</v>
      </c>
      <c r="B105" s="6" t="s">
        <v>59</v>
      </c>
      <c r="C105" s="21">
        <v>350</v>
      </c>
      <c r="D105" s="6">
        <v>1</v>
      </c>
      <c r="E105" s="6" t="s">
        <v>20</v>
      </c>
      <c r="F105" s="6" t="s">
        <v>186</v>
      </c>
      <c r="G105" s="6" t="str">
        <f t="shared" si="1"/>
        <v>m</v>
      </c>
    </row>
    <row r="106" spans="1:8" x14ac:dyDescent="0.25">
      <c r="A106" s="6">
        <v>5</v>
      </c>
      <c r="B106" s="6" t="s">
        <v>50</v>
      </c>
      <c r="C106" s="21">
        <v>250</v>
      </c>
      <c r="D106" s="6">
        <v>1</v>
      </c>
      <c r="E106" s="6" t="s">
        <v>20</v>
      </c>
      <c r="F106" s="6" t="s">
        <v>186</v>
      </c>
      <c r="G106" s="6" t="str">
        <f t="shared" si="1"/>
        <v>m</v>
      </c>
    </row>
    <row r="107" spans="1:8" x14ac:dyDescent="0.25">
      <c r="A107" s="6">
        <v>1</v>
      </c>
      <c r="B107" s="6" t="s">
        <v>15</v>
      </c>
      <c r="C107" s="21">
        <v>650</v>
      </c>
      <c r="D107" s="6">
        <v>1</v>
      </c>
      <c r="E107" s="6" t="s">
        <v>20</v>
      </c>
      <c r="F107" s="6" t="s">
        <v>19</v>
      </c>
      <c r="G107" s="6" t="str">
        <f t="shared" si="1"/>
        <v>m</v>
      </c>
      <c r="H107" s="108">
        <v>70</v>
      </c>
    </row>
    <row r="108" spans="1:8" x14ac:dyDescent="0.25">
      <c r="A108" s="6">
        <v>2</v>
      </c>
      <c r="B108" s="6" t="s">
        <v>50</v>
      </c>
      <c r="C108" s="21">
        <v>550</v>
      </c>
      <c r="D108" s="6">
        <v>1</v>
      </c>
      <c r="E108" s="6" t="s">
        <v>20</v>
      </c>
      <c r="F108" s="6" t="s">
        <v>19</v>
      </c>
      <c r="G108" s="6" t="str">
        <f t="shared" si="1"/>
        <v>m</v>
      </c>
      <c r="H108" s="108">
        <v>70</v>
      </c>
    </row>
    <row r="109" spans="1:8" x14ac:dyDescent="0.25">
      <c r="A109" s="6">
        <v>3</v>
      </c>
      <c r="B109" s="6" t="s">
        <v>17</v>
      </c>
      <c r="C109" s="21">
        <v>450</v>
      </c>
      <c r="D109" s="6">
        <v>1</v>
      </c>
      <c r="E109" s="6" t="s">
        <v>20</v>
      </c>
      <c r="F109" s="6" t="s">
        <v>19</v>
      </c>
      <c r="G109" s="6" t="str">
        <f t="shared" si="1"/>
        <v>m</v>
      </c>
      <c r="H109" s="108">
        <v>70</v>
      </c>
    </row>
    <row r="110" spans="1:8" x14ac:dyDescent="0.25">
      <c r="A110" s="6">
        <v>4</v>
      </c>
      <c r="B110" s="6" t="s">
        <v>59</v>
      </c>
      <c r="C110" s="21">
        <v>350</v>
      </c>
      <c r="D110" s="6">
        <v>1</v>
      </c>
      <c r="E110" s="6" t="s">
        <v>20</v>
      </c>
      <c r="F110" s="6" t="s">
        <v>19</v>
      </c>
      <c r="G110" s="6" t="str">
        <f t="shared" si="1"/>
        <v>m</v>
      </c>
      <c r="H110" s="108">
        <v>70</v>
      </c>
    </row>
    <row r="111" spans="1:8" x14ac:dyDescent="0.25">
      <c r="A111" s="6">
        <v>5</v>
      </c>
      <c r="B111" s="6" t="s">
        <v>47</v>
      </c>
      <c r="C111" s="21">
        <v>250</v>
      </c>
      <c r="D111" s="6">
        <v>1</v>
      </c>
      <c r="E111" s="6" t="s">
        <v>20</v>
      </c>
      <c r="F111" s="6" t="s">
        <v>19</v>
      </c>
      <c r="G111" s="6" t="str">
        <f t="shared" si="1"/>
        <v>m</v>
      </c>
      <c r="H111" s="108">
        <v>70</v>
      </c>
    </row>
    <row r="112" spans="1:8" x14ac:dyDescent="0.25">
      <c r="A112" s="6">
        <v>1</v>
      </c>
      <c r="B112" s="6" t="s">
        <v>39</v>
      </c>
      <c r="C112" s="21">
        <v>850</v>
      </c>
      <c r="D112" s="6">
        <v>1</v>
      </c>
      <c r="E112" s="6" t="s">
        <v>26</v>
      </c>
      <c r="F112" s="6" t="s">
        <v>186</v>
      </c>
      <c r="G112" s="6" t="str">
        <f t="shared" si="1"/>
        <v>m</v>
      </c>
    </row>
    <row r="113" spans="1:8" x14ac:dyDescent="0.25">
      <c r="A113" s="6">
        <v>2</v>
      </c>
      <c r="B113" s="6" t="s">
        <v>59</v>
      </c>
      <c r="C113" s="21">
        <v>750</v>
      </c>
      <c r="D113" s="6">
        <v>1</v>
      </c>
      <c r="E113" s="6" t="s">
        <v>26</v>
      </c>
      <c r="F113" s="6" t="s">
        <v>186</v>
      </c>
      <c r="G113" s="6" t="str">
        <f t="shared" si="1"/>
        <v>m</v>
      </c>
    </row>
    <row r="114" spans="1:8" x14ac:dyDescent="0.25">
      <c r="A114" s="6">
        <v>3</v>
      </c>
      <c r="B114" s="6" t="s">
        <v>15</v>
      </c>
      <c r="C114" s="21">
        <v>650</v>
      </c>
      <c r="D114" s="6">
        <v>1</v>
      </c>
      <c r="E114" s="6" t="s">
        <v>26</v>
      </c>
      <c r="F114" s="6" t="s">
        <v>186</v>
      </c>
      <c r="G114" s="6" t="str">
        <f t="shared" si="1"/>
        <v>m</v>
      </c>
    </row>
    <row r="115" spans="1:8" x14ac:dyDescent="0.25">
      <c r="A115" s="6">
        <v>4</v>
      </c>
      <c r="B115" s="6" t="s">
        <v>30</v>
      </c>
      <c r="C115" s="21">
        <v>550</v>
      </c>
      <c r="D115" s="6">
        <v>1</v>
      </c>
      <c r="E115" s="6" t="s">
        <v>26</v>
      </c>
      <c r="F115" s="6" t="s">
        <v>186</v>
      </c>
      <c r="G115" s="6" t="str">
        <f t="shared" si="1"/>
        <v>ž</v>
      </c>
    </row>
    <row r="116" spans="1:8" x14ac:dyDescent="0.25">
      <c r="A116" s="6">
        <v>5</v>
      </c>
      <c r="B116" s="6" t="s">
        <v>28</v>
      </c>
      <c r="C116" s="21">
        <v>450</v>
      </c>
      <c r="D116" s="6">
        <v>1</v>
      </c>
      <c r="E116" s="6" t="s">
        <v>26</v>
      </c>
      <c r="F116" s="6" t="s">
        <v>186</v>
      </c>
      <c r="G116" s="6" t="str">
        <f t="shared" si="1"/>
        <v>m</v>
      </c>
    </row>
    <row r="117" spans="1:8" x14ac:dyDescent="0.25">
      <c r="A117" s="6">
        <v>6</v>
      </c>
      <c r="B117" s="6" t="s">
        <v>183</v>
      </c>
      <c r="C117" s="21">
        <v>450</v>
      </c>
      <c r="D117" s="6">
        <v>1</v>
      </c>
      <c r="E117" s="6" t="s">
        <v>26</v>
      </c>
      <c r="F117" s="6" t="s">
        <v>186</v>
      </c>
      <c r="G117" s="6" t="str">
        <f t="shared" si="1"/>
        <v>m</v>
      </c>
    </row>
    <row r="118" spans="1:8" x14ac:dyDescent="0.25">
      <c r="A118" s="6">
        <v>7</v>
      </c>
      <c r="B118" s="6" t="s">
        <v>180</v>
      </c>
      <c r="C118" s="21">
        <v>350</v>
      </c>
      <c r="D118" s="6">
        <v>1</v>
      </c>
      <c r="E118" s="6" t="s">
        <v>26</v>
      </c>
      <c r="F118" s="6" t="s">
        <v>186</v>
      </c>
      <c r="G118" s="6" t="str">
        <f t="shared" si="1"/>
        <v>m</v>
      </c>
    </row>
    <row r="119" spans="1:8" x14ac:dyDescent="0.25">
      <c r="A119" s="6">
        <v>8</v>
      </c>
      <c r="B119" s="6" t="s">
        <v>190</v>
      </c>
      <c r="C119" s="21">
        <v>350</v>
      </c>
      <c r="D119" s="6">
        <v>1</v>
      </c>
      <c r="E119" s="6" t="s">
        <v>26</v>
      </c>
      <c r="F119" s="6" t="s">
        <v>186</v>
      </c>
      <c r="G119" s="6" t="str">
        <f t="shared" si="1"/>
        <v>m</v>
      </c>
    </row>
    <row r="120" spans="1:8" x14ac:dyDescent="0.25">
      <c r="A120" s="6">
        <v>9</v>
      </c>
      <c r="B120" s="6" t="s">
        <v>17</v>
      </c>
      <c r="C120" s="21">
        <v>250</v>
      </c>
      <c r="D120" s="6">
        <v>1</v>
      </c>
      <c r="E120" s="6" t="s">
        <v>26</v>
      </c>
      <c r="F120" s="6" t="s">
        <v>186</v>
      </c>
      <c r="G120" s="6" t="str">
        <f t="shared" si="1"/>
        <v>m</v>
      </c>
    </row>
    <row r="121" spans="1:8" x14ac:dyDescent="0.25">
      <c r="A121" s="6">
        <v>1</v>
      </c>
      <c r="B121" s="6" t="s">
        <v>39</v>
      </c>
      <c r="C121" s="21">
        <v>850</v>
      </c>
      <c r="D121" s="6">
        <v>1</v>
      </c>
      <c r="E121" s="6" t="s">
        <v>26</v>
      </c>
      <c r="F121" s="6" t="s">
        <v>19</v>
      </c>
      <c r="G121" s="6" t="str">
        <f t="shared" si="1"/>
        <v>m</v>
      </c>
      <c r="H121" s="108">
        <v>70</v>
      </c>
    </row>
    <row r="122" spans="1:8" x14ac:dyDescent="0.25">
      <c r="A122" s="6">
        <v>2</v>
      </c>
      <c r="B122" s="6" t="s">
        <v>17</v>
      </c>
      <c r="C122" s="21">
        <v>750</v>
      </c>
      <c r="D122" s="6">
        <v>1</v>
      </c>
      <c r="E122" s="6" t="s">
        <v>26</v>
      </c>
      <c r="F122" s="6" t="s">
        <v>19</v>
      </c>
      <c r="G122" s="6" t="str">
        <f t="shared" si="1"/>
        <v>m</v>
      </c>
      <c r="H122" s="108">
        <v>70</v>
      </c>
    </row>
    <row r="123" spans="1:8" x14ac:dyDescent="0.25">
      <c r="A123" s="6">
        <v>3</v>
      </c>
      <c r="B123" s="6" t="s">
        <v>59</v>
      </c>
      <c r="C123" s="21">
        <v>650</v>
      </c>
      <c r="D123" s="6">
        <v>1</v>
      </c>
      <c r="E123" s="6" t="s">
        <v>26</v>
      </c>
      <c r="F123" s="6" t="s">
        <v>19</v>
      </c>
      <c r="G123" s="6" t="str">
        <f t="shared" si="1"/>
        <v>m</v>
      </c>
      <c r="H123" s="108">
        <v>70</v>
      </c>
    </row>
    <row r="124" spans="1:8" x14ac:dyDescent="0.25">
      <c r="A124" s="6">
        <v>4</v>
      </c>
      <c r="B124" s="6" t="s">
        <v>15</v>
      </c>
      <c r="C124" s="21">
        <v>550</v>
      </c>
      <c r="D124" s="6">
        <v>1</v>
      </c>
      <c r="E124" s="6" t="s">
        <v>26</v>
      </c>
      <c r="F124" s="6" t="s">
        <v>19</v>
      </c>
      <c r="G124" s="6" t="str">
        <f t="shared" si="1"/>
        <v>m</v>
      </c>
      <c r="H124" s="108">
        <v>70</v>
      </c>
    </row>
    <row r="125" spans="1:8" x14ac:dyDescent="0.25">
      <c r="A125" s="6">
        <v>5</v>
      </c>
      <c r="B125" s="6" t="s">
        <v>183</v>
      </c>
      <c r="C125" s="21">
        <v>450</v>
      </c>
      <c r="D125" s="6">
        <v>1</v>
      </c>
      <c r="E125" s="6" t="s">
        <v>26</v>
      </c>
      <c r="F125" s="6" t="s">
        <v>19</v>
      </c>
      <c r="G125" s="6" t="str">
        <f t="shared" si="1"/>
        <v>m</v>
      </c>
      <c r="H125" s="108">
        <v>70</v>
      </c>
    </row>
    <row r="126" spans="1:8" x14ac:dyDescent="0.25">
      <c r="A126" s="6">
        <v>6</v>
      </c>
      <c r="B126" s="6" t="s">
        <v>190</v>
      </c>
      <c r="C126" s="21">
        <v>450</v>
      </c>
      <c r="D126" s="6">
        <v>1</v>
      </c>
      <c r="E126" s="6" t="s">
        <v>26</v>
      </c>
      <c r="F126" s="6" t="s">
        <v>19</v>
      </c>
      <c r="G126" s="6" t="str">
        <f t="shared" si="1"/>
        <v>m</v>
      </c>
      <c r="H126" s="108">
        <v>70</v>
      </c>
    </row>
    <row r="127" spans="1:8" x14ac:dyDescent="0.25">
      <c r="A127" s="6">
        <v>7</v>
      </c>
      <c r="B127" s="6" t="s">
        <v>180</v>
      </c>
      <c r="C127" s="21">
        <v>350</v>
      </c>
      <c r="D127" s="6">
        <v>1</v>
      </c>
      <c r="E127" s="6" t="s">
        <v>26</v>
      </c>
      <c r="F127" s="6" t="s">
        <v>19</v>
      </c>
      <c r="G127" s="6" t="str">
        <f t="shared" si="1"/>
        <v>m</v>
      </c>
      <c r="H127" s="108">
        <v>70</v>
      </c>
    </row>
    <row r="128" spans="1:8" x14ac:dyDescent="0.25">
      <c r="A128" s="6">
        <v>8</v>
      </c>
      <c r="B128" s="6" t="s">
        <v>30</v>
      </c>
      <c r="C128" s="21">
        <v>350</v>
      </c>
      <c r="D128" s="6">
        <v>1</v>
      </c>
      <c r="E128" s="6" t="s">
        <v>26</v>
      </c>
      <c r="F128" s="6" t="s">
        <v>19</v>
      </c>
      <c r="G128" s="6" t="str">
        <f t="shared" si="1"/>
        <v>ž</v>
      </c>
      <c r="H128" s="108">
        <v>70</v>
      </c>
    </row>
    <row r="129" spans="1:8" x14ac:dyDescent="0.25">
      <c r="A129" s="6">
        <v>9</v>
      </c>
      <c r="B129" s="6" t="s">
        <v>28</v>
      </c>
      <c r="C129" s="21">
        <v>250</v>
      </c>
      <c r="D129" s="6">
        <v>1</v>
      </c>
      <c r="E129" s="6" t="s">
        <v>26</v>
      </c>
      <c r="F129" s="6" t="s">
        <v>19</v>
      </c>
      <c r="G129" s="6" t="str">
        <f t="shared" si="1"/>
        <v>m</v>
      </c>
      <c r="H129" s="108">
        <v>70</v>
      </c>
    </row>
    <row r="130" spans="1:8" x14ac:dyDescent="0.25">
      <c r="A130" s="6">
        <v>1</v>
      </c>
      <c r="B130" s="6" t="s">
        <v>9</v>
      </c>
      <c r="C130" s="21">
        <v>750</v>
      </c>
      <c r="D130" s="6">
        <v>1</v>
      </c>
      <c r="E130" s="6" t="s">
        <v>31</v>
      </c>
      <c r="F130" s="6" t="s">
        <v>186</v>
      </c>
      <c r="G130" s="6" t="str">
        <f t="shared" si="1"/>
        <v>m</v>
      </c>
    </row>
    <row r="131" spans="1:8" x14ac:dyDescent="0.25">
      <c r="A131" s="6">
        <v>2</v>
      </c>
      <c r="B131" s="6" t="s">
        <v>32</v>
      </c>
      <c r="C131" s="21">
        <v>650</v>
      </c>
      <c r="D131" s="6">
        <v>1</v>
      </c>
      <c r="E131" s="6" t="s">
        <v>31</v>
      </c>
      <c r="F131" s="6" t="s">
        <v>186</v>
      </c>
      <c r="G131" s="6" t="str">
        <f t="shared" si="1"/>
        <v>m</v>
      </c>
    </row>
    <row r="132" spans="1:8" x14ac:dyDescent="0.25">
      <c r="A132" s="6">
        <v>3</v>
      </c>
      <c r="B132" s="6" t="s">
        <v>56</v>
      </c>
      <c r="C132" s="21">
        <v>550</v>
      </c>
      <c r="D132" s="6">
        <v>1</v>
      </c>
      <c r="E132" s="6" t="s">
        <v>31</v>
      </c>
      <c r="F132" s="6" t="s">
        <v>186</v>
      </c>
      <c r="G132" s="6" t="str">
        <f t="shared" si="1"/>
        <v>m</v>
      </c>
    </row>
    <row r="133" spans="1:8" x14ac:dyDescent="0.25">
      <c r="A133" s="6">
        <v>4</v>
      </c>
      <c r="B133" s="6" t="s">
        <v>57</v>
      </c>
      <c r="C133" s="21">
        <v>450</v>
      </c>
      <c r="D133" s="6">
        <v>1</v>
      </c>
      <c r="E133" s="6" t="s">
        <v>31</v>
      </c>
      <c r="F133" s="6" t="s">
        <v>186</v>
      </c>
      <c r="G133" s="6" t="str">
        <f t="shared" si="1"/>
        <v>m</v>
      </c>
    </row>
    <row r="134" spans="1:8" x14ac:dyDescent="0.25">
      <c r="A134" s="6">
        <v>5</v>
      </c>
      <c r="B134" s="6" t="s">
        <v>33</v>
      </c>
      <c r="C134" s="21">
        <v>350</v>
      </c>
      <c r="D134" s="6">
        <v>1</v>
      </c>
      <c r="E134" s="6" t="s">
        <v>31</v>
      </c>
      <c r="F134" s="6" t="s">
        <v>186</v>
      </c>
      <c r="G134" s="6" t="str">
        <f t="shared" si="1"/>
        <v>m</v>
      </c>
    </row>
    <row r="135" spans="1:8" x14ac:dyDescent="0.25">
      <c r="A135" s="6">
        <v>6</v>
      </c>
      <c r="B135" s="6" t="s">
        <v>34</v>
      </c>
      <c r="C135" s="21">
        <v>350</v>
      </c>
      <c r="D135" s="6">
        <v>1</v>
      </c>
      <c r="E135" s="6" t="s">
        <v>31</v>
      </c>
      <c r="F135" s="6" t="s">
        <v>186</v>
      </c>
      <c r="G135" s="6" t="str">
        <f t="shared" si="1"/>
        <v>m</v>
      </c>
    </row>
    <row r="136" spans="1:8" x14ac:dyDescent="0.25">
      <c r="A136" s="6">
        <v>7</v>
      </c>
      <c r="B136" s="6" t="s">
        <v>66</v>
      </c>
      <c r="C136" s="21">
        <v>250</v>
      </c>
      <c r="D136" s="6">
        <v>1</v>
      </c>
      <c r="E136" s="6" t="s">
        <v>31</v>
      </c>
      <c r="F136" s="6" t="s">
        <v>186</v>
      </c>
      <c r="G136" s="6" t="str">
        <f t="shared" si="1"/>
        <v>ž</v>
      </c>
    </row>
    <row r="137" spans="1:8" x14ac:dyDescent="0.25">
      <c r="A137" s="6">
        <v>1</v>
      </c>
      <c r="B137" s="6" t="s">
        <v>56</v>
      </c>
      <c r="C137" s="21">
        <v>750</v>
      </c>
      <c r="D137" s="6">
        <v>1</v>
      </c>
      <c r="E137" s="6" t="s">
        <v>31</v>
      </c>
      <c r="F137" s="6" t="s">
        <v>19</v>
      </c>
      <c r="G137" s="6" t="str">
        <f t="shared" si="1"/>
        <v>m</v>
      </c>
      <c r="H137" s="108">
        <v>70</v>
      </c>
    </row>
    <row r="138" spans="1:8" x14ac:dyDescent="0.25">
      <c r="A138" s="6">
        <v>2</v>
      </c>
      <c r="B138" s="6" t="s">
        <v>32</v>
      </c>
      <c r="C138" s="21">
        <v>650</v>
      </c>
      <c r="D138" s="6">
        <v>1</v>
      </c>
      <c r="E138" s="6" t="s">
        <v>31</v>
      </c>
      <c r="F138" s="6" t="s">
        <v>19</v>
      </c>
      <c r="G138" s="6" t="str">
        <f t="shared" si="1"/>
        <v>m</v>
      </c>
      <c r="H138" s="108">
        <v>70</v>
      </c>
    </row>
    <row r="139" spans="1:8" x14ac:dyDescent="0.25">
      <c r="A139" s="6">
        <v>3</v>
      </c>
      <c r="B139" s="6" t="s">
        <v>9</v>
      </c>
      <c r="C139" s="21">
        <v>550</v>
      </c>
      <c r="D139" s="6">
        <v>1</v>
      </c>
      <c r="E139" s="6" t="s">
        <v>31</v>
      </c>
      <c r="F139" s="6" t="s">
        <v>19</v>
      </c>
      <c r="G139" s="6" t="str">
        <f t="shared" si="1"/>
        <v>m</v>
      </c>
      <c r="H139" s="108">
        <v>70</v>
      </c>
    </row>
    <row r="140" spans="1:8" x14ac:dyDescent="0.25">
      <c r="A140" s="6">
        <v>4</v>
      </c>
      <c r="B140" s="6" t="s">
        <v>33</v>
      </c>
      <c r="C140" s="21">
        <v>450</v>
      </c>
      <c r="D140" s="6">
        <v>1</v>
      </c>
      <c r="E140" s="6" t="s">
        <v>31</v>
      </c>
      <c r="F140" s="6" t="s">
        <v>19</v>
      </c>
      <c r="G140" s="6" t="str">
        <f t="shared" si="1"/>
        <v>m</v>
      </c>
      <c r="H140" s="108">
        <v>70</v>
      </c>
    </row>
    <row r="141" spans="1:8" x14ac:dyDescent="0.25">
      <c r="A141" s="6">
        <v>5</v>
      </c>
      <c r="B141" s="6" t="s">
        <v>57</v>
      </c>
      <c r="C141" s="21">
        <v>350</v>
      </c>
      <c r="D141" s="6">
        <v>1</v>
      </c>
      <c r="E141" s="6" t="s">
        <v>31</v>
      </c>
      <c r="F141" s="6" t="s">
        <v>19</v>
      </c>
      <c r="G141" s="6" t="str">
        <f t="shared" si="1"/>
        <v>m</v>
      </c>
      <c r="H141" s="108">
        <v>70</v>
      </c>
    </row>
    <row r="142" spans="1:8" x14ac:dyDescent="0.25">
      <c r="A142" s="6">
        <v>6</v>
      </c>
      <c r="B142" s="6" t="s">
        <v>66</v>
      </c>
      <c r="C142" s="21">
        <v>350</v>
      </c>
      <c r="D142" s="6">
        <v>1</v>
      </c>
      <c r="E142" s="6" t="s">
        <v>31</v>
      </c>
      <c r="F142" s="6" t="s">
        <v>19</v>
      </c>
      <c r="G142" s="6" t="str">
        <f t="shared" si="1"/>
        <v>ž</v>
      </c>
      <c r="H142" s="108">
        <v>70</v>
      </c>
    </row>
    <row r="143" spans="1:8" x14ac:dyDescent="0.25">
      <c r="A143" s="6">
        <v>7</v>
      </c>
      <c r="B143" s="6" t="s">
        <v>34</v>
      </c>
      <c r="C143" s="21">
        <v>250</v>
      </c>
      <c r="D143" s="6">
        <v>1</v>
      </c>
      <c r="E143" s="6" t="s">
        <v>31</v>
      </c>
      <c r="F143" s="6" t="s">
        <v>19</v>
      </c>
      <c r="G143" s="6" t="str">
        <f t="shared" si="1"/>
        <v>m</v>
      </c>
      <c r="H143" s="108">
        <v>70</v>
      </c>
    </row>
    <row r="144" spans="1:8" x14ac:dyDescent="0.25">
      <c r="A144" s="6">
        <v>1</v>
      </c>
      <c r="B144" s="6" t="s">
        <v>54</v>
      </c>
      <c r="C144" s="21">
        <v>650</v>
      </c>
      <c r="D144" s="6">
        <v>1</v>
      </c>
      <c r="E144" s="6" t="s">
        <v>35</v>
      </c>
      <c r="F144" s="6" t="s">
        <v>186</v>
      </c>
      <c r="G144" s="6" t="str">
        <f t="shared" si="1"/>
        <v>m</v>
      </c>
    </row>
    <row r="145" spans="1:8" x14ac:dyDescent="0.25">
      <c r="A145" s="6">
        <v>2</v>
      </c>
      <c r="B145" s="6" t="s">
        <v>40</v>
      </c>
      <c r="C145" s="21">
        <v>550</v>
      </c>
      <c r="D145" s="6">
        <v>1</v>
      </c>
      <c r="E145" s="6" t="s">
        <v>35</v>
      </c>
      <c r="F145" s="6" t="s">
        <v>186</v>
      </c>
      <c r="G145" s="6" t="str">
        <f t="shared" si="1"/>
        <v>m</v>
      </c>
    </row>
    <row r="146" spans="1:8" x14ac:dyDescent="0.25">
      <c r="A146" s="6">
        <v>3</v>
      </c>
      <c r="B146" s="6" t="s">
        <v>36</v>
      </c>
      <c r="C146" s="21">
        <v>450</v>
      </c>
      <c r="D146" s="6">
        <v>1</v>
      </c>
      <c r="E146" s="6" t="s">
        <v>35</v>
      </c>
      <c r="F146" s="6" t="s">
        <v>186</v>
      </c>
      <c r="G146" s="6" t="str">
        <f t="shared" si="1"/>
        <v>m</v>
      </c>
    </row>
    <row r="147" spans="1:8" x14ac:dyDescent="0.25">
      <c r="A147" s="6">
        <v>4</v>
      </c>
      <c r="B147" s="6" t="s">
        <v>22</v>
      </c>
      <c r="C147" s="21">
        <v>350</v>
      </c>
      <c r="D147" s="6">
        <v>1</v>
      </c>
      <c r="E147" s="6" t="s">
        <v>35</v>
      </c>
      <c r="F147" s="6" t="s">
        <v>186</v>
      </c>
      <c r="G147" s="6" t="str">
        <f t="shared" si="1"/>
        <v>m</v>
      </c>
    </row>
    <row r="148" spans="1:8" x14ac:dyDescent="0.25">
      <c r="A148" s="6">
        <v>5</v>
      </c>
      <c r="B148" s="6" t="s">
        <v>37</v>
      </c>
      <c r="C148" s="21">
        <v>250</v>
      </c>
      <c r="D148" s="6">
        <v>1</v>
      </c>
      <c r="E148" s="6" t="s">
        <v>35</v>
      </c>
      <c r="F148" s="6" t="s">
        <v>186</v>
      </c>
      <c r="G148" s="6" t="str">
        <f t="shared" si="1"/>
        <v>m</v>
      </c>
    </row>
    <row r="149" spans="1:8" x14ac:dyDescent="0.25">
      <c r="A149" s="6">
        <v>6</v>
      </c>
      <c r="B149" s="6" t="s">
        <v>38</v>
      </c>
      <c r="C149" s="21">
        <v>250</v>
      </c>
      <c r="D149" s="6">
        <v>1</v>
      </c>
      <c r="E149" s="6" t="s">
        <v>35</v>
      </c>
      <c r="F149" s="6" t="s">
        <v>186</v>
      </c>
      <c r="G149" s="6" t="str">
        <f t="shared" si="1"/>
        <v>m</v>
      </c>
    </row>
    <row r="150" spans="1:8" x14ac:dyDescent="0.25">
      <c r="A150" s="6">
        <v>1</v>
      </c>
      <c r="B150" s="6" t="s">
        <v>54</v>
      </c>
      <c r="C150" s="21">
        <v>650</v>
      </c>
      <c r="D150" s="6">
        <v>1</v>
      </c>
      <c r="E150" s="6" t="s">
        <v>35</v>
      </c>
      <c r="F150" s="6" t="s">
        <v>19</v>
      </c>
      <c r="G150" s="6" t="str">
        <f t="shared" si="1"/>
        <v>m</v>
      </c>
      <c r="H150" s="108">
        <v>70</v>
      </c>
    </row>
    <row r="151" spans="1:8" x14ac:dyDescent="0.25">
      <c r="A151" s="6">
        <v>2</v>
      </c>
      <c r="B151" s="6" t="s">
        <v>22</v>
      </c>
      <c r="C151" s="21">
        <v>550</v>
      </c>
      <c r="D151" s="6">
        <v>1</v>
      </c>
      <c r="E151" s="6" t="s">
        <v>35</v>
      </c>
      <c r="F151" s="6" t="s">
        <v>19</v>
      </c>
      <c r="G151" s="6" t="str">
        <f t="shared" si="1"/>
        <v>m</v>
      </c>
      <c r="H151" s="108">
        <v>70</v>
      </c>
    </row>
    <row r="152" spans="1:8" x14ac:dyDescent="0.25">
      <c r="A152" s="6">
        <v>3</v>
      </c>
      <c r="B152" s="6" t="s">
        <v>36</v>
      </c>
      <c r="C152" s="21">
        <v>450</v>
      </c>
      <c r="D152" s="6">
        <v>1</v>
      </c>
      <c r="E152" s="6" t="s">
        <v>35</v>
      </c>
      <c r="F152" s="6" t="s">
        <v>19</v>
      </c>
      <c r="G152" s="6" t="str">
        <f t="shared" si="1"/>
        <v>m</v>
      </c>
      <c r="H152" s="108">
        <v>70</v>
      </c>
    </row>
    <row r="153" spans="1:8" x14ac:dyDescent="0.25">
      <c r="A153" s="6">
        <v>4</v>
      </c>
      <c r="B153" s="6" t="s">
        <v>38</v>
      </c>
      <c r="C153" s="21">
        <v>350</v>
      </c>
      <c r="D153" s="6">
        <v>1</v>
      </c>
      <c r="E153" s="6" t="s">
        <v>35</v>
      </c>
      <c r="F153" s="6" t="s">
        <v>19</v>
      </c>
      <c r="G153" s="6" t="str">
        <f t="shared" si="1"/>
        <v>m</v>
      </c>
      <c r="H153" s="108">
        <v>70</v>
      </c>
    </row>
    <row r="154" spans="1:8" x14ac:dyDescent="0.25">
      <c r="A154" s="6">
        <v>5</v>
      </c>
      <c r="B154" s="6" t="s">
        <v>37</v>
      </c>
      <c r="C154" s="21">
        <v>250</v>
      </c>
      <c r="D154" s="6">
        <v>1</v>
      </c>
      <c r="E154" s="6" t="s">
        <v>35</v>
      </c>
      <c r="F154" s="6" t="s">
        <v>19</v>
      </c>
      <c r="G154" s="6" t="str">
        <f t="shared" si="1"/>
        <v>m</v>
      </c>
      <c r="H154" s="108">
        <v>70</v>
      </c>
    </row>
    <row r="155" spans="1:8" x14ac:dyDescent="0.25">
      <c r="A155" s="6">
        <v>6</v>
      </c>
      <c r="B155" s="6" t="s">
        <v>40</v>
      </c>
      <c r="C155" s="21">
        <v>250</v>
      </c>
      <c r="D155" s="6">
        <v>1</v>
      </c>
      <c r="E155" s="6" t="s">
        <v>35</v>
      </c>
      <c r="F155" s="6" t="s">
        <v>19</v>
      </c>
      <c r="G155" s="6" t="str">
        <f t="shared" si="1"/>
        <v>m</v>
      </c>
      <c r="H155" s="108">
        <v>70</v>
      </c>
    </row>
    <row r="156" spans="1:8" x14ac:dyDescent="0.25">
      <c r="A156" s="6">
        <v>1</v>
      </c>
      <c r="B156" s="6" t="s">
        <v>46</v>
      </c>
      <c r="C156" s="21">
        <v>850</v>
      </c>
      <c r="D156" s="6">
        <v>1</v>
      </c>
      <c r="E156" s="6" t="s">
        <v>44</v>
      </c>
      <c r="F156" s="6" t="s">
        <v>186</v>
      </c>
      <c r="G156" s="6" t="str">
        <f t="shared" si="1"/>
        <v>m</v>
      </c>
    </row>
    <row r="157" spans="1:8" x14ac:dyDescent="0.25">
      <c r="A157" s="6">
        <v>2</v>
      </c>
      <c r="B157" s="6" t="s">
        <v>52</v>
      </c>
      <c r="C157" s="21">
        <v>750</v>
      </c>
      <c r="D157" s="6">
        <v>1</v>
      </c>
      <c r="E157" s="6" t="s">
        <v>44</v>
      </c>
      <c r="F157" s="6" t="s">
        <v>186</v>
      </c>
      <c r="G157" s="6" t="str">
        <f t="shared" si="1"/>
        <v>m</v>
      </c>
    </row>
    <row r="158" spans="1:8" x14ac:dyDescent="0.25">
      <c r="A158" s="6">
        <v>3</v>
      </c>
      <c r="B158" s="6" t="s">
        <v>38</v>
      </c>
      <c r="C158" s="21">
        <v>650</v>
      </c>
      <c r="D158" s="6">
        <v>1</v>
      </c>
      <c r="E158" s="6" t="s">
        <v>44</v>
      </c>
      <c r="F158" s="6" t="s">
        <v>186</v>
      </c>
      <c r="G158" s="6" t="str">
        <f t="shared" si="1"/>
        <v>m</v>
      </c>
    </row>
    <row r="159" spans="1:8" x14ac:dyDescent="0.25">
      <c r="A159" s="6">
        <v>4</v>
      </c>
      <c r="B159" s="6" t="s">
        <v>45</v>
      </c>
      <c r="C159" s="21">
        <v>550</v>
      </c>
      <c r="D159" s="6">
        <v>1</v>
      </c>
      <c r="E159" s="6" t="s">
        <v>44</v>
      </c>
      <c r="F159" s="6" t="s">
        <v>186</v>
      </c>
      <c r="G159" s="6" t="str">
        <f t="shared" si="1"/>
        <v>m</v>
      </c>
    </row>
    <row r="160" spans="1:8" x14ac:dyDescent="0.25">
      <c r="A160" s="6">
        <v>5</v>
      </c>
      <c r="B160" s="6" t="s">
        <v>11</v>
      </c>
      <c r="C160" s="21">
        <v>450</v>
      </c>
      <c r="D160" s="6">
        <v>1</v>
      </c>
      <c r="E160" s="6" t="s">
        <v>44</v>
      </c>
      <c r="F160" s="6" t="s">
        <v>186</v>
      </c>
      <c r="G160" s="6" t="str">
        <f t="shared" si="1"/>
        <v>m</v>
      </c>
    </row>
    <row r="161" spans="1:8" x14ac:dyDescent="0.25">
      <c r="A161" s="6">
        <v>6</v>
      </c>
      <c r="B161" s="6" t="s">
        <v>22</v>
      </c>
      <c r="C161" s="21">
        <v>450</v>
      </c>
      <c r="D161" s="6">
        <v>1</v>
      </c>
      <c r="E161" s="6" t="s">
        <v>44</v>
      </c>
      <c r="F161" s="6" t="s">
        <v>186</v>
      </c>
      <c r="G161" s="6" t="str">
        <f t="shared" ref="G161:G189" si="2">IF(ISNUMBER(SEARCH("ová ",B161)),"ž","m")</f>
        <v>m</v>
      </c>
    </row>
    <row r="162" spans="1:8" x14ac:dyDescent="0.25">
      <c r="A162" s="6">
        <v>7</v>
      </c>
      <c r="B162" s="6" t="s">
        <v>210</v>
      </c>
      <c r="C162" s="21">
        <v>350</v>
      </c>
      <c r="D162" s="6">
        <v>1</v>
      </c>
      <c r="E162" s="6" t="s">
        <v>44</v>
      </c>
      <c r="F162" s="6" t="s">
        <v>186</v>
      </c>
      <c r="G162" s="6" t="str">
        <f t="shared" si="2"/>
        <v>m</v>
      </c>
    </row>
    <row r="163" spans="1:8" x14ac:dyDescent="0.25">
      <c r="A163" s="6">
        <v>8</v>
      </c>
      <c r="B163" s="6" t="s">
        <v>53</v>
      </c>
      <c r="C163" s="21">
        <v>350</v>
      </c>
      <c r="D163" s="6">
        <v>1</v>
      </c>
      <c r="E163" s="6" t="s">
        <v>44</v>
      </c>
      <c r="F163" s="6" t="s">
        <v>186</v>
      </c>
      <c r="G163" s="6" t="str">
        <f t="shared" si="2"/>
        <v>m</v>
      </c>
    </row>
    <row r="164" spans="1:8" x14ac:dyDescent="0.25">
      <c r="A164" s="6">
        <v>9</v>
      </c>
      <c r="B164" s="6" t="s">
        <v>55</v>
      </c>
      <c r="C164" s="21">
        <v>250</v>
      </c>
      <c r="D164" s="6">
        <v>1</v>
      </c>
      <c r="E164" s="6" t="s">
        <v>44</v>
      </c>
      <c r="F164" s="6" t="s">
        <v>186</v>
      </c>
      <c r="G164" s="6" t="str">
        <f t="shared" si="2"/>
        <v>m</v>
      </c>
    </row>
    <row r="165" spans="1:8" x14ac:dyDescent="0.25">
      <c r="A165" s="6">
        <v>10</v>
      </c>
      <c r="B165" s="6" t="s">
        <v>49</v>
      </c>
      <c r="C165" s="21">
        <v>250</v>
      </c>
      <c r="D165" s="6">
        <v>1</v>
      </c>
      <c r="E165" s="6" t="s">
        <v>44</v>
      </c>
      <c r="F165" s="6" t="s">
        <v>186</v>
      </c>
      <c r="G165" s="6" t="str">
        <f t="shared" si="2"/>
        <v>m</v>
      </c>
    </row>
    <row r="166" spans="1:8" x14ac:dyDescent="0.25">
      <c r="A166" s="6">
        <v>11</v>
      </c>
      <c r="B166" s="6" t="s">
        <v>36</v>
      </c>
      <c r="C166" s="21">
        <v>250</v>
      </c>
      <c r="D166" s="6">
        <v>1</v>
      </c>
      <c r="E166" s="6" t="s">
        <v>44</v>
      </c>
      <c r="F166" s="6" t="s">
        <v>186</v>
      </c>
      <c r="G166" s="6" t="str">
        <f t="shared" si="2"/>
        <v>m</v>
      </c>
    </row>
    <row r="167" spans="1:8" x14ac:dyDescent="0.25">
      <c r="A167" s="6">
        <v>12</v>
      </c>
      <c r="B167" s="6" t="s">
        <v>59</v>
      </c>
      <c r="C167" s="21">
        <v>250</v>
      </c>
      <c r="D167" s="6">
        <v>1</v>
      </c>
      <c r="E167" s="6" t="s">
        <v>44</v>
      </c>
      <c r="F167" s="6" t="s">
        <v>186</v>
      </c>
      <c r="G167" s="6" t="str">
        <f t="shared" si="2"/>
        <v>m</v>
      </c>
    </row>
    <row r="168" spans="1:8" x14ac:dyDescent="0.25">
      <c r="A168" s="6">
        <v>1</v>
      </c>
      <c r="B168" s="6" t="s">
        <v>38</v>
      </c>
      <c r="C168" s="21">
        <v>850</v>
      </c>
      <c r="D168" s="6">
        <v>1</v>
      </c>
      <c r="E168" s="6" t="s">
        <v>44</v>
      </c>
      <c r="F168" s="6" t="s">
        <v>19</v>
      </c>
      <c r="G168" s="6" t="str">
        <f t="shared" si="2"/>
        <v>m</v>
      </c>
      <c r="H168" s="108">
        <v>70</v>
      </c>
    </row>
    <row r="169" spans="1:8" x14ac:dyDescent="0.25">
      <c r="A169" s="6">
        <v>2</v>
      </c>
      <c r="B169" s="6" t="s">
        <v>53</v>
      </c>
      <c r="C169" s="21">
        <v>750</v>
      </c>
      <c r="D169" s="6">
        <v>1</v>
      </c>
      <c r="E169" s="6" t="s">
        <v>44</v>
      </c>
      <c r="F169" s="6" t="s">
        <v>19</v>
      </c>
      <c r="G169" s="6" t="str">
        <f t="shared" si="2"/>
        <v>m</v>
      </c>
      <c r="H169" s="108">
        <v>70</v>
      </c>
    </row>
    <row r="170" spans="1:8" x14ac:dyDescent="0.25">
      <c r="A170" s="6">
        <v>3</v>
      </c>
      <c r="B170" s="6" t="s">
        <v>11</v>
      </c>
      <c r="C170" s="21">
        <v>650</v>
      </c>
      <c r="D170" s="6">
        <v>1</v>
      </c>
      <c r="E170" s="6" t="s">
        <v>44</v>
      </c>
      <c r="F170" s="6" t="s">
        <v>19</v>
      </c>
      <c r="G170" s="6" t="str">
        <f t="shared" si="2"/>
        <v>m</v>
      </c>
      <c r="H170" s="108">
        <v>70</v>
      </c>
    </row>
    <row r="171" spans="1:8" x14ac:dyDescent="0.25">
      <c r="A171" s="6">
        <v>4</v>
      </c>
      <c r="B171" s="6" t="s">
        <v>55</v>
      </c>
      <c r="C171" s="21">
        <v>550</v>
      </c>
      <c r="D171" s="6">
        <v>1</v>
      </c>
      <c r="E171" s="6" t="s">
        <v>44</v>
      </c>
      <c r="F171" s="6" t="s">
        <v>19</v>
      </c>
      <c r="G171" s="6" t="str">
        <f t="shared" si="2"/>
        <v>m</v>
      </c>
      <c r="H171" s="108">
        <v>70</v>
      </c>
    </row>
    <row r="172" spans="1:8" x14ac:dyDescent="0.25">
      <c r="A172" s="6">
        <v>5</v>
      </c>
      <c r="B172" s="6" t="s">
        <v>36</v>
      </c>
      <c r="C172" s="21">
        <v>450</v>
      </c>
      <c r="D172" s="6">
        <v>1</v>
      </c>
      <c r="E172" s="6" t="s">
        <v>44</v>
      </c>
      <c r="F172" s="6" t="s">
        <v>19</v>
      </c>
      <c r="G172" s="6" t="str">
        <f t="shared" si="2"/>
        <v>m</v>
      </c>
      <c r="H172" s="108">
        <v>70</v>
      </c>
    </row>
    <row r="173" spans="1:8" x14ac:dyDescent="0.25">
      <c r="A173" s="6">
        <v>6</v>
      </c>
      <c r="B173" s="6" t="s">
        <v>46</v>
      </c>
      <c r="C173" s="21">
        <v>450</v>
      </c>
      <c r="D173" s="6">
        <v>1</v>
      </c>
      <c r="E173" s="6" t="s">
        <v>44</v>
      </c>
      <c r="F173" s="6" t="s">
        <v>19</v>
      </c>
      <c r="G173" s="6" t="str">
        <f t="shared" si="2"/>
        <v>m</v>
      </c>
      <c r="H173" s="108">
        <v>70</v>
      </c>
    </row>
    <row r="174" spans="1:8" x14ac:dyDescent="0.25">
      <c r="A174" s="6">
        <v>7</v>
      </c>
      <c r="B174" s="6" t="s">
        <v>59</v>
      </c>
      <c r="C174" s="21">
        <v>350</v>
      </c>
      <c r="D174" s="6">
        <v>1</v>
      </c>
      <c r="E174" s="6" t="s">
        <v>44</v>
      </c>
      <c r="F174" s="6" t="s">
        <v>19</v>
      </c>
      <c r="G174" s="6" t="str">
        <f t="shared" si="2"/>
        <v>m</v>
      </c>
      <c r="H174" s="108">
        <v>70</v>
      </c>
    </row>
    <row r="175" spans="1:8" x14ac:dyDescent="0.25">
      <c r="A175" s="6">
        <v>8</v>
      </c>
      <c r="B175" s="6" t="s">
        <v>45</v>
      </c>
      <c r="C175" s="21">
        <v>350</v>
      </c>
      <c r="D175" s="6">
        <v>1</v>
      </c>
      <c r="E175" s="6" t="s">
        <v>44</v>
      </c>
      <c r="F175" s="6" t="s">
        <v>19</v>
      </c>
      <c r="G175" s="6" t="str">
        <f t="shared" si="2"/>
        <v>m</v>
      </c>
      <c r="H175" s="108">
        <v>70</v>
      </c>
    </row>
    <row r="176" spans="1:8" x14ac:dyDescent="0.25">
      <c r="A176" s="6">
        <v>9</v>
      </c>
      <c r="B176" s="6" t="s">
        <v>52</v>
      </c>
      <c r="C176" s="21">
        <v>250</v>
      </c>
      <c r="D176" s="6">
        <v>1</v>
      </c>
      <c r="E176" s="6" t="s">
        <v>44</v>
      </c>
      <c r="F176" s="6" t="s">
        <v>19</v>
      </c>
      <c r="G176" s="6" t="str">
        <f t="shared" si="2"/>
        <v>m</v>
      </c>
      <c r="H176" s="108">
        <v>70</v>
      </c>
    </row>
    <row r="177" spans="1:8" x14ac:dyDescent="0.25">
      <c r="A177" s="6">
        <v>10</v>
      </c>
      <c r="B177" s="6" t="s">
        <v>49</v>
      </c>
      <c r="C177" s="21">
        <v>250</v>
      </c>
      <c r="D177" s="6">
        <v>1</v>
      </c>
      <c r="E177" s="6" t="s">
        <v>44</v>
      </c>
      <c r="F177" s="6" t="s">
        <v>19</v>
      </c>
      <c r="G177" s="6" t="str">
        <f t="shared" si="2"/>
        <v>m</v>
      </c>
      <c r="H177" s="108">
        <v>70</v>
      </c>
    </row>
    <row r="178" spans="1:8" x14ac:dyDescent="0.25">
      <c r="A178" s="6">
        <v>11</v>
      </c>
      <c r="B178" s="6" t="s">
        <v>210</v>
      </c>
      <c r="C178" s="21">
        <v>250</v>
      </c>
      <c r="D178" s="6">
        <v>1</v>
      </c>
      <c r="E178" s="6" t="s">
        <v>44</v>
      </c>
      <c r="F178" s="6" t="s">
        <v>19</v>
      </c>
      <c r="G178" s="6" t="str">
        <f t="shared" si="2"/>
        <v>m</v>
      </c>
      <c r="H178" s="108">
        <v>70</v>
      </c>
    </row>
    <row r="179" spans="1:8" x14ac:dyDescent="0.25">
      <c r="A179" s="6">
        <v>12</v>
      </c>
      <c r="B179" s="6" t="s">
        <v>22</v>
      </c>
      <c r="C179" s="21">
        <v>250</v>
      </c>
      <c r="D179" s="6">
        <v>1</v>
      </c>
      <c r="E179" s="6" t="s">
        <v>44</v>
      </c>
      <c r="F179" s="6" t="s">
        <v>19</v>
      </c>
      <c r="G179" s="6" t="str">
        <f t="shared" si="2"/>
        <v>m</v>
      </c>
      <c r="H179" s="108">
        <v>70</v>
      </c>
    </row>
    <row r="180" spans="1:8" x14ac:dyDescent="0.25">
      <c r="A180" s="6">
        <v>1</v>
      </c>
      <c r="B180" s="6" t="s">
        <v>185</v>
      </c>
      <c r="C180" s="21">
        <v>650</v>
      </c>
      <c r="D180" s="6">
        <v>1</v>
      </c>
      <c r="E180" s="6" t="s">
        <v>41</v>
      </c>
      <c r="F180" s="6" t="s">
        <v>186</v>
      </c>
      <c r="G180" s="6" t="str">
        <f t="shared" si="2"/>
        <v>m</v>
      </c>
    </row>
    <row r="181" spans="1:8" x14ac:dyDescent="0.25">
      <c r="A181" s="6">
        <v>2</v>
      </c>
      <c r="B181" s="6" t="s">
        <v>43</v>
      </c>
      <c r="C181" s="21">
        <v>550</v>
      </c>
      <c r="D181" s="6">
        <v>1</v>
      </c>
      <c r="E181" s="6" t="s">
        <v>41</v>
      </c>
      <c r="F181" s="6" t="s">
        <v>186</v>
      </c>
      <c r="G181" s="6" t="str">
        <f t="shared" si="2"/>
        <v>m</v>
      </c>
    </row>
    <row r="182" spans="1:8" x14ac:dyDescent="0.25">
      <c r="A182" s="6">
        <v>3</v>
      </c>
      <c r="B182" s="6" t="s">
        <v>42</v>
      </c>
      <c r="C182" s="21">
        <v>450</v>
      </c>
      <c r="D182" s="6">
        <v>1</v>
      </c>
      <c r="E182" s="6" t="s">
        <v>41</v>
      </c>
      <c r="F182" s="6" t="s">
        <v>186</v>
      </c>
      <c r="G182" s="6" t="str">
        <f t="shared" si="2"/>
        <v>m</v>
      </c>
    </row>
    <row r="183" spans="1:8" x14ac:dyDescent="0.25">
      <c r="A183" s="6">
        <v>4</v>
      </c>
      <c r="B183" s="6" t="s">
        <v>63</v>
      </c>
      <c r="C183" s="21">
        <v>350</v>
      </c>
      <c r="D183" s="6">
        <v>1</v>
      </c>
      <c r="E183" s="6" t="s">
        <v>41</v>
      </c>
      <c r="F183" s="6" t="s">
        <v>186</v>
      </c>
      <c r="G183" s="6" t="str">
        <f t="shared" si="2"/>
        <v>m</v>
      </c>
    </row>
    <row r="184" spans="1:8" x14ac:dyDescent="0.25">
      <c r="A184" s="6">
        <v>5</v>
      </c>
      <c r="B184" s="6" t="s">
        <v>58</v>
      </c>
      <c r="C184" s="21">
        <v>250</v>
      </c>
      <c r="D184" s="6">
        <v>1</v>
      </c>
      <c r="E184" s="6" t="s">
        <v>41</v>
      </c>
      <c r="F184" s="6" t="s">
        <v>186</v>
      </c>
      <c r="G184" s="6" t="str">
        <f t="shared" si="2"/>
        <v>m</v>
      </c>
    </row>
    <row r="185" spans="1:8" x14ac:dyDescent="0.25">
      <c r="A185" s="6">
        <v>1</v>
      </c>
      <c r="B185" s="6" t="s">
        <v>42</v>
      </c>
      <c r="C185" s="21">
        <v>650</v>
      </c>
      <c r="D185" s="6">
        <v>1</v>
      </c>
      <c r="E185" s="6" t="s">
        <v>41</v>
      </c>
      <c r="F185" s="6" t="s">
        <v>19</v>
      </c>
      <c r="G185" s="6" t="str">
        <f t="shared" si="2"/>
        <v>m</v>
      </c>
      <c r="H185" s="108">
        <v>70</v>
      </c>
    </row>
    <row r="186" spans="1:8" x14ac:dyDescent="0.25">
      <c r="A186" s="6">
        <v>2</v>
      </c>
      <c r="B186" s="6" t="s">
        <v>185</v>
      </c>
      <c r="C186" s="21">
        <v>550</v>
      </c>
      <c r="D186" s="6">
        <v>1</v>
      </c>
      <c r="E186" s="6" t="s">
        <v>41</v>
      </c>
      <c r="F186" s="6" t="s">
        <v>19</v>
      </c>
      <c r="G186" s="6" t="str">
        <f t="shared" si="2"/>
        <v>m</v>
      </c>
      <c r="H186" s="108">
        <v>70</v>
      </c>
    </row>
    <row r="187" spans="1:8" x14ac:dyDescent="0.25">
      <c r="A187" s="6">
        <v>3</v>
      </c>
      <c r="B187" s="6" t="s">
        <v>43</v>
      </c>
      <c r="C187" s="21">
        <v>450</v>
      </c>
      <c r="D187" s="6">
        <v>1</v>
      </c>
      <c r="E187" s="6" t="s">
        <v>41</v>
      </c>
      <c r="F187" s="6" t="s">
        <v>19</v>
      </c>
      <c r="G187" s="6" t="str">
        <f t="shared" si="2"/>
        <v>m</v>
      </c>
      <c r="H187" s="108">
        <v>70</v>
      </c>
    </row>
    <row r="188" spans="1:8" x14ac:dyDescent="0.25">
      <c r="A188" s="6">
        <v>4</v>
      </c>
      <c r="B188" s="6" t="s">
        <v>63</v>
      </c>
      <c r="C188" s="21">
        <v>350</v>
      </c>
      <c r="D188" s="6">
        <v>1</v>
      </c>
      <c r="E188" s="6" t="s">
        <v>41</v>
      </c>
      <c r="F188" s="6" t="s">
        <v>19</v>
      </c>
      <c r="G188" s="6" t="str">
        <f t="shared" si="2"/>
        <v>m</v>
      </c>
      <c r="H188" s="108">
        <v>70</v>
      </c>
    </row>
    <row r="189" spans="1:8" x14ac:dyDescent="0.25">
      <c r="A189" s="6">
        <v>5</v>
      </c>
      <c r="B189" s="6" t="s">
        <v>58</v>
      </c>
      <c r="C189" s="21">
        <v>250</v>
      </c>
      <c r="D189" s="6">
        <v>1</v>
      </c>
      <c r="E189" s="6" t="s">
        <v>41</v>
      </c>
      <c r="F189" s="6" t="s">
        <v>19</v>
      </c>
      <c r="G189" s="6" t="str">
        <f t="shared" si="2"/>
        <v>m</v>
      </c>
      <c r="H189" s="108">
        <v>70</v>
      </c>
    </row>
    <row r="190" spans="1:8" x14ac:dyDescent="0.25">
      <c r="A190" s="21">
        <v>1</v>
      </c>
      <c r="B190" s="21" t="s">
        <v>12</v>
      </c>
      <c r="C190" s="21">
        <v>850</v>
      </c>
      <c r="D190" s="21">
        <v>2</v>
      </c>
      <c r="E190" s="21" t="s">
        <v>10</v>
      </c>
      <c r="F190" s="21" t="s">
        <v>186</v>
      </c>
      <c r="G190" s="21" t="str">
        <f t="shared" ref="G190:G209" si="3">IF(ISNUMBER(SEARCH("ová ",B190)),"ž","m")</f>
        <v>m</v>
      </c>
      <c r="H190" s="83"/>
    </row>
    <row r="191" spans="1:8" x14ac:dyDescent="0.25">
      <c r="A191" s="21">
        <v>2</v>
      </c>
      <c r="B191" s="21" t="s">
        <v>16</v>
      </c>
      <c r="C191" s="21">
        <v>750</v>
      </c>
      <c r="D191" s="21">
        <v>2</v>
      </c>
      <c r="E191" s="21" t="s">
        <v>10</v>
      </c>
      <c r="F191" s="21" t="s">
        <v>186</v>
      </c>
      <c r="G191" s="21" t="str">
        <f t="shared" si="3"/>
        <v>ž</v>
      </c>
      <c r="H191" s="83"/>
    </row>
    <row r="192" spans="1:8" x14ac:dyDescent="0.25">
      <c r="A192" s="21">
        <v>3</v>
      </c>
      <c r="B192" s="21" t="s">
        <v>29</v>
      </c>
      <c r="C192" s="21">
        <v>650</v>
      </c>
      <c r="D192" s="21">
        <v>2</v>
      </c>
      <c r="E192" s="21" t="s">
        <v>10</v>
      </c>
      <c r="F192" s="21" t="s">
        <v>186</v>
      </c>
      <c r="G192" s="21" t="str">
        <f t="shared" si="3"/>
        <v>m</v>
      </c>
      <c r="H192" s="83"/>
    </row>
    <row r="193" spans="1:8" x14ac:dyDescent="0.25">
      <c r="A193" s="21">
        <v>4</v>
      </c>
      <c r="B193" s="21" t="s">
        <v>226</v>
      </c>
      <c r="C193" s="21">
        <v>550</v>
      </c>
      <c r="D193" s="21">
        <v>2</v>
      </c>
      <c r="E193" s="21" t="s">
        <v>10</v>
      </c>
      <c r="F193" s="21" t="s">
        <v>186</v>
      </c>
      <c r="G193" s="21" t="str">
        <f t="shared" si="3"/>
        <v>m</v>
      </c>
      <c r="H193" s="83"/>
    </row>
    <row r="194" spans="1:8" x14ac:dyDescent="0.25">
      <c r="A194" s="21">
        <v>5</v>
      </c>
      <c r="B194" s="21" t="s">
        <v>30</v>
      </c>
      <c r="C194" s="21">
        <v>450</v>
      </c>
      <c r="D194" s="21">
        <v>2</v>
      </c>
      <c r="E194" s="21" t="s">
        <v>10</v>
      </c>
      <c r="F194" s="21" t="s">
        <v>186</v>
      </c>
      <c r="G194" s="21" t="str">
        <f t="shared" si="3"/>
        <v>ž</v>
      </c>
      <c r="H194" s="83"/>
    </row>
    <row r="195" spans="1:8" x14ac:dyDescent="0.25">
      <c r="A195" s="21">
        <v>6</v>
      </c>
      <c r="B195" s="21" t="s">
        <v>18</v>
      </c>
      <c r="C195" s="21">
        <v>450</v>
      </c>
      <c r="D195" s="21">
        <v>2</v>
      </c>
      <c r="E195" s="21" t="s">
        <v>10</v>
      </c>
      <c r="F195" s="21" t="s">
        <v>186</v>
      </c>
      <c r="G195" s="21" t="str">
        <f t="shared" si="3"/>
        <v>m</v>
      </c>
      <c r="H195" s="83"/>
    </row>
    <row r="196" spans="1:8" x14ac:dyDescent="0.25">
      <c r="A196" s="21">
        <v>7</v>
      </c>
      <c r="B196" s="21" t="s">
        <v>227</v>
      </c>
      <c r="C196" s="21">
        <v>350</v>
      </c>
      <c r="D196" s="21">
        <v>2</v>
      </c>
      <c r="E196" s="21" t="s">
        <v>10</v>
      </c>
      <c r="F196" s="21" t="s">
        <v>186</v>
      </c>
      <c r="G196" s="21" t="str">
        <f t="shared" si="3"/>
        <v>m</v>
      </c>
      <c r="H196" s="83"/>
    </row>
    <row r="197" spans="1:8" x14ac:dyDescent="0.25">
      <c r="A197" s="21">
        <v>8</v>
      </c>
      <c r="B197" s="21" t="s">
        <v>17</v>
      </c>
      <c r="C197" s="21">
        <v>350</v>
      </c>
      <c r="D197" s="21">
        <v>2</v>
      </c>
      <c r="E197" s="21" t="s">
        <v>10</v>
      </c>
      <c r="F197" s="21" t="s">
        <v>186</v>
      </c>
      <c r="G197" s="21" t="str">
        <f t="shared" si="3"/>
        <v>m</v>
      </c>
      <c r="H197" s="83"/>
    </row>
    <row r="198" spans="1:8" x14ac:dyDescent="0.25">
      <c r="A198" s="21">
        <v>9</v>
      </c>
      <c r="B198" s="21" t="s">
        <v>48</v>
      </c>
      <c r="C198" s="21">
        <v>250</v>
      </c>
      <c r="D198" s="21">
        <v>2</v>
      </c>
      <c r="E198" s="21" t="s">
        <v>10</v>
      </c>
      <c r="F198" s="21" t="s">
        <v>186</v>
      </c>
      <c r="G198" s="21" t="str">
        <f t="shared" si="3"/>
        <v>ž</v>
      </c>
      <c r="H198" s="83"/>
    </row>
    <row r="199" spans="1:8" x14ac:dyDescent="0.25">
      <c r="A199" s="21">
        <v>10</v>
      </c>
      <c r="B199" s="21" t="s">
        <v>59</v>
      </c>
      <c r="C199" s="21">
        <v>250</v>
      </c>
      <c r="D199" s="21">
        <v>2</v>
      </c>
      <c r="E199" s="21" t="s">
        <v>10</v>
      </c>
      <c r="F199" s="21" t="s">
        <v>186</v>
      </c>
      <c r="G199" s="21" t="str">
        <f t="shared" si="3"/>
        <v>m</v>
      </c>
      <c r="H199" s="83"/>
    </row>
    <row r="200" spans="1:8" x14ac:dyDescent="0.25">
      <c r="A200" s="21">
        <v>1</v>
      </c>
      <c r="B200" s="21" t="s">
        <v>29</v>
      </c>
      <c r="C200" s="21">
        <v>850</v>
      </c>
      <c r="D200" s="21">
        <v>2</v>
      </c>
      <c r="E200" s="21" t="s">
        <v>10</v>
      </c>
      <c r="F200" s="21" t="s">
        <v>19</v>
      </c>
      <c r="G200" s="21" t="str">
        <f t="shared" si="3"/>
        <v>m</v>
      </c>
      <c r="H200" s="83">
        <v>70</v>
      </c>
    </row>
    <row r="201" spans="1:8" x14ac:dyDescent="0.25">
      <c r="A201" s="21">
        <v>2</v>
      </c>
      <c r="B201" s="21" t="s">
        <v>18</v>
      </c>
      <c r="C201" s="21">
        <v>750</v>
      </c>
      <c r="D201" s="21">
        <v>2</v>
      </c>
      <c r="E201" s="21" t="s">
        <v>10</v>
      </c>
      <c r="F201" s="21" t="s">
        <v>19</v>
      </c>
      <c r="G201" s="21" t="str">
        <f t="shared" si="3"/>
        <v>m</v>
      </c>
      <c r="H201" s="83">
        <v>70</v>
      </c>
    </row>
    <row r="202" spans="1:8" x14ac:dyDescent="0.25">
      <c r="A202" s="21">
        <v>3</v>
      </c>
      <c r="B202" s="21" t="s">
        <v>226</v>
      </c>
      <c r="C202" s="21">
        <v>650</v>
      </c>
      <c r="D202" s="21">
        <v>2</v>
      </c>
      <c r="E202" s="21" t="s">
        <v>10</v>
      </c>
      <c r="F202" s="21" t="s">
        <v>19</v>
      </c>
      <c r="G202" s="21" t="str">
        <f t="shared" si="3"/>
        <v>m</v>
      </c>
      <c r="H202" s="83">
        <v>70</v>
      </c>
    </row>
    <row r="203" spans="1:8" x14ac:dyDescent="0.25">
      <c r="A203" s="21">
        <v>4</v>
      </c>
      <c r="B203" s="21" t="s">
        <v>17</v>
      </c>
      <c r="C203" s="21">
        <v>550</v>
      </c>
      <c r="D203" s="21">
        <v>2</v>
      </c>
      <c r="E203" s="21" t="s">
        <v>10</v>
      </c>
      <c r="F203" s="21" t="s">
        <v>19</v>
      </c>
      <c r="G203" s="21" t="str">
        <f t="shared" si="3"/>
        <v>m</v>
      </c>
      <c r="H203" s="83">
        <v>70</v>
      </c>
    </row>
    <row r="204" spans="1:8" x14ac:dyDescent="0.25">
      <c r="A204" s="21">
        <v>5</v>
      </c>
      <c r="B204" s="21" t="s">
        <v>12</v>
      </c>
      <c r="C204" s="21">
        <v>450</v>
      </c>
      <c r="D204" s="21">
        <v>2</v>
      </c>
      <c r="E204" s="21" t="s">
        <v>10</v>
      </c>
      <c r="F204" s="21" t="s">
        <v>19</v>
      </c>
      <c r="G204" s="21" t="str">
        <f t="shared" si="3"/>
        <v>m</v>
      </c>
      <c r="H204" s="83">
        <v>70</v>
      </c>
    </row>
    <row r="205" spans="1:8" x14ac:dyDescent="0.25">
      <c r="A205" s="21">
        <v>6</v>
      </c>
      <c r="B205" s="21" t="s">
        <v>48</v>
      </c>
      <c r="C205" s="21">
        <v>450</v>
      </c>
      <c r="D205" s="21">
        <v>2</v>
      </c>
      <c r="E205" s="21" t="s">
        <v>10</v>
      </c>
      <c r="F205" s="21" t="s">
        <v>19</v>
      </c>
      <c r="G205" s="21" t="str">
        <f t="shared" si="3"/>
        <v>ž</v>
      </c>
      <c r="H205" s="83">
        <v>70</v>
      </c>
    </row>
    <row r="206" spans="1:8" x14ac:dyDescent="0.25">
      <c r="A206" s="21">
        <v>7</v>
      </c>
      <c r="B206" s="21" t="s">
        <v>227</v>
      </c>
      <c r="C206" s="21">
        <v>350</v>
      </c>
      <c r="D206" s="21">
        <v>2</v>
      </c>
      <c r="E206" s="21" t="s">
        <v>10</v>
      </c>
      <c r="F206" s="21" t="s">
        <v>19</v>
      </c>
      <c r="G206" s="21" t="str">
        <f t="shared" si="3"/>
        <v>m</v>
      </c>
      <c r="H206" s="83">
        <v>70</v>
      </c>
    </row>
    <row r="207" spans="1:8" x14ac:dyDescent="0.25">
      <c r="A207" s="21">
        <v>8</v>
      </c>
      <c r="B207" s="21" t="s">
        <v>16</v>
      </c>
      <c r="C207" s="21">
        <v>350</v>
      </c>
      <c r="D207" s="21">
        <v>2</v>
      </c>
      <c r="E207" s="21" t="s">
        <v>10</v>
      </c>
      <c r="F207" s="21" t="s">
        <v>19</v>
      </c>
      <c r="G207" s="21" t="str">
        <f t="shared" si="3"/>
        <v>ž</v>
      </c>
      <c r="H207" s="83">
        <v>70</v>
      </c>
    </row>
    <row r="208" spans="1:8" x14ac:dyDescent="0.25">
      <c r="A208" s="21">
        <v>9</v>
      </c>
      <c r="B208" s="21" t="s">
        <v>30</v>
      </c>
      <c r="C208" s="21">
        <v>250</v>
      </c>
      <c r="D208" s="21">
        <v>2</v>
      </c>
      <c r="E208" s="21" t="s">
        <v>10</v>
      </c>
      <c r="F208" s="21" t="s">
        <v>19</v>
      </c>
      <c r="G208" s="21" t="str">
        <f t="shared" si="3"/>
        <v>ž</v>
      </c>
      <c r="H208" s="83">
        <v>70</v>
      </c>
    </row>
    <row r="209" spans="1:8" x14ac:dyDescent="0.25">
      <c r="A209" s="21">
        <v>10</v>
      </c>
      <c r="B209" s="21" t="s">
        <v>59</v>
      </c>
      <c r="C209" s="21">
        <v>250</v>
      </c>
      <c r="D209" s="21">
        <v>2</v>
      </c>
      <c r="E209" s="21" t="s">
        <v>10</v>
      </c>
      <c r="F209" s="21" t="s">
        <v>19</v>
      </c>
      <c r="G209" s="21" t="str">
        <f t="shared" si="3"/>
        <v>m</v>
      </c>
      <c r="H209" s="83">
        <v>70</v>
      </c>
    </row>
    <row r="210" spans="1:8" x14ac:dyDescent="0.25">
      <c r="A210" s="6">
        <v>1</v>
      </c>
      <c r="B210" s="6" t="s">
        <v>12</v>
      </c>
      <c r="C210" s="21">
        <v>650</v>
      </c>
      <c r="D210" s="21">
        <v>2</v>
      </c>
      <c r="E210" s="6" t="s">
        <v>20</v>
      </c>
      <c r="F210" s="21" t="s">
        <v>186</v>
      </c>
      <c r="G210" s="21" t="str">
        <f t="shared" ref="G210:G221" si="4">IF(ISNUMBER(SEARCH("ová ",B210)),"ž","m")</f>
        <v>m</v>
      </c>
      <c r="H210" s="83"/>
    </row>
    <row r="211" spans="1:8" x14ac:dyDescent="0.25">
      <c r="A211" s="6">
        <v>2</v>
      </c>
      <c r="B211" s="6" t="s">
        <v>228</v>
      </c>
      <c r="C211" s="21">
        <v>550</v>
      </c>
      <c r="D211" s="21">
        <v>2</v>
      </c>
      <c r="E211" s="6" t="s">
        <v>20</v>
      </c>
      <c r="F211" s="21" t="s">
        <v>186</v>
      </c>
      <c r="G211" s="21" t="str">
        <f t="shared" si="4"/>
        <v>m</v>
      </c>
      <c r="H211" s="83"/>
    </row>
    <row r="212" spans="1:8" x14ac:dyDescent="0.25">
      <c r="A212" s="6">
        <v>3</v>
      </c>
      <c r="B212" s="6" t="s">
        <v>14</v>
      </c>
      <c r="C212" s="21">
        <v>450</v>
      </c>
      <c r="D212" s="21">
        <v>2</v>
      </c>
      <c r="E212" s="6" t="s">
        <v>20</v>
      </c>
      <c r="F212" s="21" t="s">
        <v>186</v>
      </c>
      <c r="G212" s="21" t="str">
        <f t="shared" si="4"/>
        <v>m</v>
      </c>
      <c r="H212" s="83"/>
    </row>
    <row r="213" spans="1:8" x14ac:dyDescent="0.25">
      <c r="A213" s="6">
        <v>4</v>
      </c>
      <c r="B213" s="6" t="s">
        <v>229</v>
      </c>
      <c r="C213" s="21">
        <v>350</v>
      </c>
      <c r="D213" s="21">
        <v>2</v>
      </c>
      <c r="E213" s="6" t="s">
        <v>20</v>
      </c>
      <c r="F213" s="21" t="s">
        <v>186</v>
      </c>
      <c r="G213" s="21" t="str">
        <f t="shared" si="4"/>
        <v>m</v>
      </c>
      <c r="H213" s="83"/>
    </row>
    <row r="214" spans="1:8" x14ac:dyDescent="0.25">
      <c r="A214" s="6">
        <v>5</v>
      </c>
      <c r="B214" s="6" t="s">
        <v>59</v>
      </c>
      <c r="C214" s="21">
        <v>250</v>
      </c>
      <c r="D214" s="21">
        <v>2</v>
      </c>
      <c r="E214" s="6" t="s">
        <v>20</v>
      </c>
      <c r="F214" s="21" t="s">
        <v>186</v>
      </c>
      <c r="G214" s="21" t="str">
        <f t="shared" si="4"/>
        <v>m</v>
      </c>
      <c r="H214" s="83"/>
    </row>
    <row r="215" spans="1:8" x14ac:dyDescent="0.25">
      <c r="A215" s="6">
        <v>6</v>
      </c>
      <c r="B215" s="6" t="s">
        <v>230</v>
      </c>
      <c r="C215" s="21">
        <v>250</v>
      </c>
      <c r="D215" s="21">
        <v>2</v>
      </c>
      <c r="E215" s="6" t="s">
        <v>20</v>
      </c>
      <c r="F215" s="21" t="s">
        <v>186</v>
      </c>
      <c r="G215" s="21" t="str">
        <f t="shared" si="4"/>
        <v>m</v>
      </c>
      <c r="H215" s="83"/>
    </row>
    <row r="216" spans="1:8" x14ac:dyDescent="0.25">
      <c r="A216" s="6">
        <v>1</v>
      </c>
      <c r="B216" s="6" t="s">
        <v>229</v>
      </c>
      <c r="C216" s="21">
        <v>650</v>
      </c>
      <c r="D216" s="21">
        <v>2</v>
      </c>
      <c r="E216" s="6" t="s">
        <v>20</v>
      </c>
      <c r="F216" s="21" t="s">
        <v>19</v>
      </c>
      <c r="G216" s="21" t="str">
        <f t="shared" si="4"/>
        <v>m</v>
      </c>
      <c r="H216" s="83">
        <v>70</v>
      </c>
    </row>
    <row r="217" spans="1:8" x14ac:dyDescent="0.25">
      <c r="A217" s="6">
        <v>2</v>
      </c>
      <c r="B217" s="6" t="s">
        <v>59</v>
      </c>
      <c r="C217" s="21">
        <v>550</v>
      </c>
      <c r="D217" s="21">
        <v>2</v>
      </c>
      <c r="E217" s="6" t="s">
        <v>20</v>
      </c>
      <c r="F217" s="21" t="s">
        <v>19</v>
      </c>
      <c r="G217" s="21" t="str">
        <f t="shared" si="4"/>
        <v>m</v>
      </c>
      <c r="H217" s="83">
        <v>70</v>
      </c>
    </row>
    <row r="218" spans="1:8" x14ac:dyDescent="0.25">
      <c r="A218" s="6">
        <v>3</v>
      </c>
      <c r="B218" s="6" t="s">
        <v>12</v>
      </c>
      <c r="C218" s="21">
        <v>450</v>
      </c>
      <c r="D218" s="21">
        <v>2</v>
      </c>
      <c r="E218" s="6" t="s">
        <v>20</v>
      </c>
      <c r="F218" s="21" t="s">
        <v>19</v>
      </c>
      <c r="G218" s="21" t="str">
        <f t="shared" si="4"/>
        <v>m</v>
      </c>
      <c r="H218" s="83">
        <v>70</v>
      </c>
    </row>
    <row r="219" spans="1:8" x14ac:dyDescent="0.25">
      <c r="A219" s="6">
        <v>4</v>
      </c>
      <c r="B219" s="6" t="s">
        <v>230</v>
      </c>
      <c r="C219" s="21">
        <v>350</v>
      </c>
      <c r="D219" s="21">
        <v>2</v>
      </c>
      <c r="E219" s="6" t="s">
        <v>20</v>
      </c>
      <c r="F219" s="21" t="s">
        <v>19</v>
      </c>
      <c r="G219" s="21" t="str">
        <f t="shared" si="4"/>
        <v>m</v>
      </c>
      <c r="H219" s="83">
        <v>70</v>
      </c>
    </row>
    <row r="220" spans="1:8" x14ac:dyDescent="0.25">
      <c r="A220" s="6">
        <v>5</v>
      </c>
      <c r="B220" s="6" t="s">
        <v>14</v>
      </c>
      <c r="C220" s="21">
        <v>250</v>
      </c>
      <c r="D220" s="21">
        <v>2</v>
      </c>
      <c r="E220" s="6" t="s">
        <v>20</v>
      </c>
      <c r="F220" s="21" t="s">
        <v>19</v>
      </c>
      <c r="G220" s="21" t="str">
        <f t="shared" si="4"/>
        <v>m</v>
      </c>
      <c r="H220" s="83">
        <v>70</v>
      </c>
    </row>
    <row r="221" spans="1:8" x14ac:dyDescent="0.25">
      <c r="A221" s="6">
        <v>6</v>
      </c>
      <c r="B221" s="6" t="s">
        <v>228</v>
      </c>
      <c r="C221" s="21">
        <v>250</v>
      </c>
      <c r="D221" s="21">
        <v>2</v>
      </c>
      <c r="E221" s="6" t="s">
        <v>20</v>
      </c>
      <c r="F221" s="21" t="s">
        <v>19</v>
      </c>
      <c r="G221" s="21" t="str">
        <f t="shared" si="4"/>
        <v>m</v>
      </c>
      <c r="H221" s="83">
        <v>70</v>
      </c>
    </row>
    <row r="222" spans="1:8" x14ac:dyDescent="0.25">
      <c r="A222" s="6">
        <v>1</v>
      </c>
      <c r="B222" s="6" t="s">
        <v>231</v>
      </c>
      <c r="C222" s="21">
        <v>650</v>
      </c>
      <c r="D222" s="21">
        <v>2</v>
      </c>
      <c r="E222" s="6" t="s">
        <v>26</v>
      </c>
      <c r="F222" s="21" t="s">
        <v>186</v>
      </c>
      <c r="G222" s="21" t="str">
        <f t="shared" ref="G222:G285" si="5">IF(ISNUMBER(SEARCH("ová ",B222)),"ž","m")</f>
        <v>m</v>
      </c>
      <c r="H222" s="83"/>
    </row>
    <row r="223" spans="1:8" x14ac:dyDescent="0.25">
      <c r="A223" s="6">
        <v>2</v>
      </c>
      <c r="B223" s="6" t="s">
        <v>17</v>
      </c>
      <c r="C223" s="21">
        <v>550</v>
      </c>
      <c r="D223" s="21">
        <v>2</v>
      </c>
      <c r="E223" s="6" t="s">
        <v>26</v>
      </c>
      <c r="F223" s="21" t="s">
        <v>186</v>
      </c>
      <c r="G223" s="21" t="str">
        <f t="shared" si="5"/>
        <v>m</v>
      </c>
      <c r="H223" s="83"/>
    </row>
    <row r="224" spans="1:8" x14ac:dyDescent="0.25">
      <c r="A224" s="6">
        <v>3</v>
      </c>
      <c r="B224" s="6" t="s">
        <v>29</v>
      </c>
      <c r="C224" s="21">
        <v>450</v>
      </c>
      <c r="D224" s="21">
        <v>2</v>
      </c>
      <c r="E224" s="6" t="s">
        <v>26</v>
      </c>
      <c r="F224" s="21" t="s">
        <v>186</v>
      </c>
      <c r="G224" s="21" t="str">
        <f t="shared" si="5"/>
        <v>m</v>
      </c>
      <c r="H224" s="83"/>
    </row>
    <row r="225" spans="1:8" x14ac:dyDescent="0.25">
      <c r="A225" s="6">
        <v>4</v>
      </c>
      <c r="B225" s="6" t="s">
        <v>228</v>
      </c>
      <c r="C225" s="21">
        <v>350</v>
      </c>
      <c r="D225" s="21">
        <v>2</v>
      </c>
      <c r="E225" s="6" t="s">
        <v>26</v>
      </c>
      <c r="F225" s="21" t="s">
        <v>186</v>
      </c>
      <c r="G225" s="21" t="str">
        <f t="shared" si="5"/>
        <v>m</v>
      </c>
      <c r="H225" s="83"/>
    </row>
    <row r="226" spans="1:8" x14ac:dyDescent="0.25">
      <c r="A226" s="6">
        <v>5</v>
      </c>
      <c r="B226" s="6" t="s">
        <v>48</v>
      </c>
      <c r="C226" s="21">
        <v>250</v>
      </c>
      <c r="D226" s="21">
        <v>2</v>
      </c>
      <c r="E226" s="6" t="s">
        <v>26</v>
      </c>
      <c r="F226" s="21" t="s">
        <v>186</v>
      </c>
      <c r="G226" s="21" t="str">
        <f t="shared" si="5"/>
        <v>ž</v>
      </c>
      <c r="H226" s="83"/>
    </row>
    <row r="227" spans="1:8" x14ac:dyDescent="0.25">
      <c r="A227" s="6">
        <v>1</v>
      </c>
      <c r="B227" s="6" t="s">
        <v>231</v>
      </c>
      <c r="C227" s="21">
        <v>650</v>
      </c>
      <c r="D227" s="21">
        <v>2</v>
      </c>
      <c r="E227" s="6" t="s">
        <v>26</v>
      </c>
      <c r="F227" s="21" t="s">
        <v>19</v>
      </c>
      <c r="G227" s="21" t="str">
        <f t="shared" si="5"/>
        <v>m</v>
      </c>
      <c r="H227" s="83">
        <v>70</v>
      </c>
    </row>
    <row r="228" spans="1:8" x14ac:dyDescent="0.25">
      <c r="A228" s="6">
        <v>2</v>
      </c>
      <c r="B228" s="6" t="s">
        <v>228</v>
      </c>
      <c r="C228" s="21">
        <v>550</v>
      </c>
      <c r="D228" s="21">
        <v>2</v>
      </c>
      <c r="E228" s="6" t="s">
        <v>26</v>
      </c>
      <c r="F228" s="21" t="s">
        <v>19</v>
      </c>
      <c r="G228" s="21" t="str">
        <f t="shared" si="5"/>
        <v>m</v>
      </c>
      <c r="H228" s="83">
        <v>70</v>
      </c>
    </row>
    <row r="229" spans="1:8" x14ac:dyDescent="0.25">
      <c r="A229" s="6">
        <v>3</v>
      </c>
      <c r="B229" s="6" t="s">
        <v>29</v>
      </c>
      <c r="C229" s="21">
        <v>450</v>
      </c>
      <c r="D229" s="21">
        <v>2</v>
      </c>
      <c r="E229" s="6" t="s">
        <v>26</v>
      </c>
      <c r="F229" s="21" t="s">
        <v>19</v>
      </c>
      <c r="G229" s="21" t="str">
        <f t="shared" si="5"/>
        <v>m</v>
      </c>
      <c r="H229" s="83">
        <v>70</v>
      </c>
    </row>
    <row r="230" spans="1:8" x14ac:dyDescent="0.25">
      <c r="A230" s="6">
        <v>4</v>
      </c>
      <c r="B230" s="6" t="s">
        <v>17</v>
      </c>
      <c r="C230" s="21">
        <v>350</v>
      </c>
      <c r="D230" s="21">
        <v>2</v>
      </c>
      <c r="E230" s="6" t="s">
        <v>26</v>
      </c>
      <c r="F230" s="21" t="s">
        <v>19</v>
      </c>
      <c r="G230" s="21" t="str">
        <f t="shared" si="5"/>
        <v>m</v>
      </c>
      <c r="H230" s="83">
        <v>70</v>
      </c>
    </row>
    <row r="231" spans="1:8" x14ac:dyDescent="0.25">
      <c r="A231" s="6">
        <v>5</v>
      </c>
      <c r="B231" s="6" t="s">
        <v>48</v>
      </c>
      <c r="C231" s="21">
        <v>250</v>
      </c>
      <c r="D231" s="21">
        <v>2</v>
      </c>
      <c r="E231" s="6" t="s">
        <v>26</v>
      </c>
      <c r="F231" s="21" t="s">
        <v>19</v>
      </c>
      <c r="G231" s="21" t="str">
        <f t="shared" si="5"/>
        <v>ž</v>
      </c>
      <c r="H231" s="83">
        <v>70</v>
      </c>
    </row>
    <row r="232" spans="1:8" x14ac:dyDescent="0.25">
      <c r="A232" s="6">
        <v>1</v>
      </c>
      <c r="B232" s="6" t="s">
        <v>39</v>
      </c>
      <c r="C232" s="21">
        <v>750</v>
      </c>
      <c r="D232" s="21">
        <v>2</v>
      </c>
      <c r="E232" s="6" t="s">
        <v>35</v>
      </c>
      <c r="F232" s="21" t="s">
        <v>186</v>
      </c>
      <c r="G232" s="21" t="str">
        <f t="shared" si="5"/>
        <v>m</v>
      </c>
    </row>
    <row r="233" spans="1:8" x14ac:dyDescent="0.25">
      <c r="A233" s="6">
        <v>2</v>
      </c>
      <c r="B233" s="6" t="s">
        <v>37</v>
      </c>
      <c r="C233" s="21">
        <v>650</v>
      </c>
      <c r="D233" s="21">
        <v>2</v>
      </c>
      <c r="E233" s="6" t="s">
        <v>35</v>
      </c>
      <c r="F233" s="21" t="s">
        <v>186</v>
      </c>
      <c r="G233" s="21" t="str">
        <f t="shared" si="5"/>
        <v>m</v>
      </c>
    </row>
    <row r="234" spans="1:8" x14ac:dyDescent="0.25">
      <c r="A234" s="6">
        <v>3</v>
      </c>
      <c r="B234" s="6" t="s">
        <v>22</v>
      </c>
      <c r="C234" s="21">
        <v>550</v>
      </c>
      <c r="D234" s="21">
        <v>2</v>
      </c>
      <c r="E234" s="6" t="s">
        <v>35</v>
      </c>
      <c r="F234" s="21" t="s">
        <v>186</v>
      </c>
      <c r="G234" s="21" t="str">
        <f t="shared" si="5"/>
        <v>m</v>
      </c>
    </row>
    <row r="235" spans="1:8" x14ac:dyDescent="0.25">
      <c r="A235" s="6">
        <v>4</v>
      </c>
      <c r="B235" s="6" t="s">
        <v>232</v>
      </c>
      <c r="C235" s="21">
        <v>450</v>
      </c>
      <c r="D235" s="21">
        <v>2</v>
      </c>
      <c r="E235" s="6" t="s">
        <v>35</v>
      </c>
      <c r="F235" s="21" t="s">
        <v>186</v>
      </c>
      <c r="G235" s="21" t="str">
        <f t="shared" si="5"/>
        <v>m</v>
      </c>
    </row>
    <row r="236" spans="1:8" x14ac:dyDescent="0.25">
      <c r="A236" s="6">
        <v>5</v>
      </c>
      <c r="B236" s="6" t="s">
        <v>36</v>
      </c>
      <c r="C236" s="21">
        <v>350</v>
      </c>
      <c r="D236" s="21">
        <v>2</v>
      </c>
      <c r="E236" s="6" t="s">
        <v>35</v>
      </c>
      <c r="F236" s="21" t="s">
        <v>186</v>
      </c>
      <c r="G236" s="21" t="str">
        <f t="shared" si="5"/>
        <v>m</v>
      </c>
    </row>
    <row r="237" spans="1:8" x14ac:dyDescent="0.25">
      <c r="A237" s="6">
        <v>6</v>
      </c>
      <c r="B237" s="6" t="s">
        <v>40</v>
      </c>
      <c r="C237" s="21">
        <v>350</v>
      </c>
      <c r="D237" s="21">
        <v>2</v>
      </c>
      <c r="E237" s="6" t="s">
        <v>35</v>
      </c>
      <c r="F237" s="21" t="s">
        <v>186</v>
      </c>
      <c r="G237" s="21" t="str">
        <f t="shared" si="5"/>
        <v>m</v>
      </c>
    </row>
    <row r="238" spans="1:8" x14ac:dyDescent="0.25">
      <c r="A238" s="6">
        <v>7</v>
      </c>
      <c r="B238" s="6" t="s">
        <v>233</v>
      </c>
      <c r="C238" s="21">
        <v>250</v>
      </c>
      <c r="D238" s="21">
        <v>2</v>
      </c>
      <c r="E238" s="6" t="s">
        <v>35</v>
      </c>
      <c r="F238" s="21" t="s">
        <v>186</v>
      </c>
      <c r="G238" s="21" t="str">
        <f t="shared" si="5"/>
        <v>m</v>
      </c>
    </row>
    <row r="239" spans="1:8" x14ac:dyDescent="0.25">
      <c r="A239" s="6">
        <v>1</v>
      </c>
      <c r="B239" s="6" t="s">
        <v>233</v>
      </c>
      <c r="C239" s="21">
        <v>750</v>
      </c>
      <c r="D239" s="21">
        <v>2</v>
      </c>
      <c r="E239" s="6" t="s">
        <v>35</v>
      </c>
      <c r="F239" s="21" t="s">
        <v>19</v>
      </c>
      <c r="G239" s="21" t="str">
        <f t="shared" si="5"/>
        <v>m</v>
      </c>
      <c r="H239" s="83">
        <v>70</v>
      </c>
    </row>
    <row r="240" spans="1:8" x14ac:dyDescent="0.25">
      <c r="A240" s="6">
        <v>2</v>
      </c>
      <c r="B240" s="6" t="s">
        <v>39</v>
      </c>
      <c r="C240" s="21">
        <v>650</v>
      </c>
      <c r="D240" s="21">
        <v>2</v>
      </c>
      <c r="E240" s="6" t="s">
        <v>35</v>
      </c>
      <c r="F240" s="21" t="s">
        <v>19</v>
      </c>
      <c r="G240" s="21" t="str">
        <f t="shared" si="5"/>
        <v>m</v>
      </c>
      <c r="H240" s="83">
        <v>70</v>
      </c>
    </row>
    <row r="241" spans="1:8" x14ac:dyDescent="0.25">
      <c r="A241" s="6">
        <v>3</v>
      </c>
      <c r="B241" s="6" t="s">
        <v>232</v>
      </c>
      <c r="C241" s="21">
        <v>550</v>
      </c>
      <c r="D241" s="21">
        <v>2</v>
      </c>
      <c r="E241" s="6" t="s">
        <v>35</v>
      </c>
      <c r="F241" s="21" t="s">
        <v>19</v>
      </c>
      <c r="G241" s="21" t="str">
        <f t="shared" si="5"/>
        <v>m</v>
      </c>
      <c r="H241" s="83">
        <v>70</v>
      </c>
    </row>
    <row r="242" spans="1:8" x14ac:dyDescent="0.25">
      <c r="A242" s="6">
        <v>4</v>
      </c>
      <c r="B242" s="6" t="s">
        <v>37</v>
      </c>
      <c r="C242" s="21">
        <v>450</v>
      </c>
      <c r="D242" s="21">
        <v>2</v>
      </c>
      <c r="E242" s="6" t="s">
        <v>35</v>
      </c>
      <c r="F242" s="21" t="s">
        <v>19</v>
      </c>
      <c r="G242" s="21" t="str">
        <f t="shared" si="5"/>
        <v>m</v>
      </c>
      <c r="H242" s="83">
        <v>70</v>
      </c>
    </row>
    <row r="243" spans="1:8" x14ac:dyDescent="0.25">
      <c r="A243" s="6">
        <v>5</v>
      </c>
      <c r="B243" s="6" t="s">
        <v>22</v>
      </c>
      <c r="C243" s="21">
        <v>350</v>
      </c>
      <c r="D243" s="21">
        <v>2</v>
      </c>
      <c r="E243" s="6" t="s">
        <v>35</v>
      </c>
      <c r="F243" s="21" t="s">
        <v>19</v>
      </c>
      <c r="G243" s="21" t="str">
        <f t="shared" si="5"/>
        <v>m</v>
      </c>
      <c r="H243" s="83">
        <v>70</v>
      </c>
    </row>
    <row r="244" spans="1:8" x14ac:dyDescent="0.25">
      <c r="A244" s="6">
        <v>6</v>
      </c>
      <c r="B244" s="6" t="s">
        <v>40</v>
      </c>
      <c r="C244" s="21">
        <v>350</v>
      </c>
      <c r="D244" s="21">
        <v>2</v>
      </c>
      <c r="E244" s="6" t="s">
        <v>35</v>
      </c>
      <c r="F244" s="21" t="s">
        <v>19</v>
      </c>
      <c r="G244" s="21" t="str">
        <f t="shared" si="5"/>
        <v>m</v>
      </c>
      <c r="H244" s="83">
        <v>70</v>
      </c>
    </row>
    <row r="245" spans="1:8" x14ac:dyDescent="0.25">
      <c r="A245" s="6">
        <v>7</v>
      </c>
      <c r="B245" s="6" t="s">
        <v>36</v>
      </c>
      <c r="C245" s="21">
        <v>250</v>
      </c>
      <c r="D245" s="21">
        <v>2</v>
      </c>
      <c r="E245" s="6" t="s">
        <v>35</v>
      </c>
      <c r="F245" s="21" t="s">
        <v>19</v>
      </c>
      <c r="G245" s="21" t="str">
        <f t="shared" si="5"/>
        <v>m</v>
      </c>
      <c r="H245" s="83">
        <v>70</v>
      </c>
    </row>
    <row r="246" spans="1:8" x14ac:dyDescent="0.25">
      <c r="A246" s="6">
        <v>1</v>
      </c>
      <c r="B246" s="6" t="s">
        <v>15</v>
      </c>
      <c r="C246" s="6">
        <v>1050</v>
      </c>
      <c r="D246" s="6">
        <v>3</v>
      </c>
      <c r="E246" s="6" t="s">
        <v>10</v>
      </c>
      <c r="F246" s="21" t="s">
        <v>186</v>
      </c>
      <c r="G246" s="21" t="str">
        <f t="shared" si="5"/>
        <v>m</v>
      </c>
    </row>
    <row r="247" spans="1:8" x14ac:dyDescent="0.25">
      <c r="A247" s="6">
        <v>2</v>
      </c>
      <c r="B247" s="6" t="s">
        <v>50</v>
      </c>
      <c r="C247" s="6">
        <v>950</v>
      </c>
      <c r="D247" s="6">
        <v>3</v>
      </c>
      <c r="E247" s="6" t="s">
        <v>10</v>
      </c>
      <c r="F247" s="21" t="s">
        <v>186</v>
      </c>
      <c r="G247" s="21" t="str">
        <f t="shared" si="5"/>
        <v>m</v>
      </c>
    </row>
    <row r="248" spans="1:8" x14ac:dyDescent="0.25">
      <c r="A248" s="6">
        <v>3</v>
      </c>
      <c r="B248" s="6" t="s">
        <v>45</v>
      </c>
      <c r="C248" s="6">
        <v>850</v>
      </c>
      <c r="D248" s="6">
        <v>3</v>
      </c>
      <c r="E248" s="6" t="s">
        <v>10</v>
      </c>
      <c r="F248" s="21" t="s">
        <v>186</v>
      </c>
      <c r="G248" s="21" t="str">
        <f t="shared" si="5"/>
        <v>m</v>
      </c>
    </row>
    <row r="249" spans="1:8" x14ac:dyDescent="0.25">
      <c r="A249" s="6">
        <v>4</v>
      </c>
      <c r="B249" s="6" t="s">
        <v>59</v>
      </c>
      <c r="C249" s="6">
        <v>750</v>
      </c>
      <c r="D249" s="6">
        <v>3</v>
      </c>
      <c r="E249" s="6" t="s">
        <v>10</v>
      </c>
      <c r="F249" s="21" t="s">
        <v>186</v>
      </c>
      <c r="G249" s="21" t="str">
        <f t="shared" si="5"/>
        <v>m</v>
      </c>
    </row>
    <row r="250" spans="1:8" x14ac:dyDescent="0.25">
      <c r="A250" s="6">
        <v>5</v>
      </c>
      <c r="B250" s="6" t="s">
        <v>27</v>
      </c>
      <c r="C250" s="6">
        <v>650</v>
      </c>
      <c r="D250" s="6">
        <v>3</v>
      </c>
      <c r="E250" s="6" t="s">
        <v>10</v>
      </c>
      <c r="F250" s="21" t="s">
        <v>186</v>
      </c>
      <c r="G250" s="21" t="str">
        <f t="shared" si="5"/>
        <v>m</v>
      </c>
    </row>
    <row r="251" spans="1:8" x14ac:dyDescent="0.25">
      <c r="A251" s="6">
        <v>6</v>
      </c>
      <c r="B251" s="6" t="s">
        <v>29</v>
      </c>
      <c r="C251" s="6">
        <v>650</v>
      </c>
      <c r="D251" s="6">
        <v>3</v>
      </c>
      <c r="E251" s="6" t="s">
        <v>10</v>
      </c>
      <c r="F251" s="21" t="s">
        <v>186</v>
      </c>
      <c r="G251" s="21" t="str">
        <f t="shared" si="5"/>
        <v>m</v>
      </c>
    </row>
    <row r="252" spans="1:8" x14ac:dyDescent="0.25">
      <c r="A252" s="6">
        <v>7</v>
      </c>
      <c r="B252" s="6" t="s">
        <v>234</v>
      </c>
      <c r="C252" s="6">
        <v>550</v>
      </c>
      <c r="D252" s="6">
        <v>3</v>
      </c>
      <c r="E252" s="6" t="s">
        <v>10</v>
      </c>
      <c r="F252" s="21" t="s">
        <v>186</v>
      </c>
      <c r="G252" s="21" t="str">
        <f t="shared" si="5"/>
        <v>m</v>
      </c>
    </row>
    <row r="253" spans="1:8" x14ac:dyDescent="0.25">
      <c r="A253" s="6">
        <v>8</v>
      </c>
      <c r="B253" s="6" t="s">
        <v>12</v>
      </c>
      <c r="C253" s="6">
        <v>550</v>
      </c>
      <c r="D253" s="6">
        <v>3</v>
      </c>
      <c r="E253" s="6" t="s">
        <v>10</v>
      </c>
      <c r="F253" s="21" t="s">
        <v>186</v>
      </c>
      <c r="G253" s="21" t="str">
        <f t="shared" si="5"/>
        <v>m</v>
      </c>
    </row>
    <row r="254" spans="1:8" x14ac:dyDescent="0.25">
      <c r="A254" s="6">
        <v>9</v>
      </c>
      <c r="B254" s="6" t="s">
        <v>30</v>
      </c>
      <c r="C254" s="6">
        <v>450</v>
      </c>
      <c r="D254" s="6">
        <v>3</v>
      </c>
      <c r="E254" s="6" t="s">
        <v>10</v>
      </c>
      <c r="F254" s="21" t="s">
        <v>186</v>
      </c>
      <c r="G254" s="21" t="str">
        <f t="shared" si="5"/>
        <v>ž</v>
      </c>
    </row>
    <row r="255" spans="1:8" x14ac:dyDescent="0.25">
      <c r="A255" s="6">
        <v>10</v>
      </c>
      <c r="B255" s="6" t="s">
        <v>235</v>
      </c>
      <c r="C255" s="6">
        <v>450</v>
      </c>
      <c r="D255" s="6">
        <v>3</v>
      </c>
      <c r="E255" s="6" t="s">
        <v>10</v>
      </c>
      <c r="F255" s="21" t="s">
        <v>186</v>
      </c>
      <c r="G255" s="21" t="str">
        <f t="shared" si="5"/>
        <v>m</v>
      </c>
    </row>
    <row r="256" spans="1:8" x14ac:dyDescent="0.25">
      <c r="A256" s="6">
        <v>11</v>
      </c>
      <c r="B256" s="6" t="s">
        <v>16</v>
      </c>
      <c r="C256" s="6">
        <v>450</v>
      </c>
      <c r="D256" s="6">
        <v>3</v>
      </c>
      <c r="E256" s="6" t="s">
        <v>10</v>
      </c>
      <c r="F256" s="21" t="s">
        <v>186</v>
      </c>
      <c r="G256" s="21" t="str">
        <f t="shared" si="5"/>
        <v>ž</v>
      </c>
    </row>
    <row r="257" spans="1:8" x14ac:dyDescent="0.25">
      <c r="A257" s="6">
        <v>12</v>
      </c>
      <c r="B257" s="6" t="s">
        <v>17</v>
      </c>
      <c r="C257" s="6">
        <v>450</v>
      </c>
      <c r="D257" s="6">
        <v>3</v>
      </c>
      <c r="E257" s="6" t="s">
        <v>10</v>
      </c>
      <c r="F257" s="21" t="s">
        <v>186</v>
      </c>
      <c r="G257" s="21" t="str">
        <f t="shared" si="5"/>
        <v>m</v>
      </c>
    </row>
    <row r="258" spans="1:8" x14ac:dyDescent="0.25">
      <c r="A258" s="6">
        <v>13</v>
      </c>
      <c r="B258" s="6" t="s">
        <v>64</v>
      </c>
      <c r="C258" s="6">
        <v>350</v>
      </c>
      <c r="D258" s="6">
        <v>3</v>
      </c>
      <c r="E258" s="6" t="s">
        <v>10</v>
      </c>
      <c r="F258" s="21" t="s">
        <v>186</v>
      </c>
      <c r="G258" s="21" t="str">
        <f t="shared" si="5"/>
        <v>m</v>
      </c>
    </row>
    <row r="259" spans="1:8" x14ac:dyDescent="0.25">
      <c r="A259" s="6">
        <v>14</v>
      </c>
      <c r="B259" s="6" t="s">
        <v>236</v>
      </c>
      <c r="C259" s="6">
        <v>350</v>
      </c>
      <c r="D259" s="6">
        <v>3</v>
      </c>
      <c r="E259" s="6" t="s">
        <v>10</v>
      </c>
      <c r="F259" s="21" t="s">
        <v>186</v>
      </c>
      <c r="G259" s="21" t="str">
        <f t="shared" si="5"/>
        <v>ž</v>
      </c>
    </row>
    <row r="260" spans="1:8" x14ac:dyDescent="0.25">
      <c r="A260" s="6">
        <v>15</v>
      </c>
      <c r="B260" s="6" t="s">
        <v>237</v>
      </c>
      <c r="C260" s="6">
        <v>350</v>
      </c>
      <c r="D260" s="6">
        <v>3</v>
      </c>
      <c r="E260" s="6" t="s">
        <v>10</v>
      </c>
      <c r="F260" s="21" t="s">
        <v>186</v>
      </c>
      <c r="G260" s="21" t="str">
        <f t="shared" si="5"/>
        <v>ž</v>
      </c>
    </row>
    <row r="261" spans="1:8" x14ac:dyDescent="0.25">
      <c r="A261" s="6">
        <v>16</v>
      </c>
      <c r="B261" s="6" t="s">
        <v>47</v>
      </c>
      <c r="C261" s="6">
        <v>350</v>
      </c>
      <c r="D261" s="6">
        <v>3</v>
      </c>
      <c r="E261" s="6" t="s">
        <v>10</v>
      </c>
      <c r="F261" s="21" t="s">
        <v>186</v>
      </c>
      <c r="G261" s="21" t="str">
        <f t="shared" si="5"/>
        <v>m</v>
      </c>
    </row>
    <row r="262" spans="1:8" x14ac:dyDescent="0.25">
      <c r="A262" s="6">
        <v>17</v>
      </c>
      <c r="B262" s="6" t="s">
        <v>62</v>
      </c>
      <c r="C262" s="21">
        <v>250</v>
      </c>
      <c r="D262" s="6">
        <v>3</v>
      </c>
      <c r="E262" s="6" t="s">
        <v>10</v>
      </c>
      <c r="F262" s="21" t="s">
        <v>186</v>
      </c>
      <c r="G262" s="21" t="str">
        <f t="shared" si="5"/>
        <v>ž</v>
      </c>
    </row>
    <row r="263" spans="1:8" x14ac:dyDescent="0.25">
      <c r="A263" s="6">
        <v>18</v>
      </c>
      <c r="B263" s="6" t="s">
        <v>23</v>
      </c>
      <c r="C263" s="21">
        <v>250</v>
      </c>
      <c r="D263" s="6">
        <v>3</v>
      </c>
      <c r="E263" s="6" t="s">
        <v>10</v>
      </c>
      <c r="F263" s="21" t="s">
        <v>186</v>
      </c>
      <c r="G263" s="21" t="str">
        <f t="shared" si="5"/>
        <v>m</v>
      </c>
    </row>
    <row r="264" spans="1:8" x14ac:dyDescent="0.25">
      <c r="A264" s="6">
        <v>1</v>
      </c>
      <c r="B264" s="6" t="s">
        <v>45</v>
      </c>
      <c r="C264" s="6">
        <v>1050</v>
      </c>
      <c r="D264" s="6">
        <v>3</v>
      </c>
      <c r="E264" s="6" t="s">
        <v>10</v>
      </c>
      <c r="F264" s="21" t="s">
        <v>19</v>
      </c>
      <c r="G264" s="21" t="str">
        <f t="shared" si="5"/>
        <v>m</v>
      </c>
      <c r="H264" s="83">
        <v>70</v>
      </c>
    </row>
    <row r="265" spans="1:8" x14ac:dyDescent="0.25">
      <c r="A265" s="6">
        <v>2</v>
      </c>
      <c r="B265" s="6" t="s">
        <v>27</v>
      </c>
      <c r="C265" s="6">
        <v>950</v>
      </c>
      <c r="D265" s="6">
        <v>3</v>
      </c>
      <c r="E265" s="6" t="s">
        <v>10</v>
      </c>
      <c r="F265" s="21" t="s">
        <v>19</v>
      </c>
      <c r="G265" s="21" t="str">
        <f t="shared" si="5"/>
        <v>m</v>
      </c>
      <c r="H265" s="83">
        <v>70</v>
      </c>
    </row>
    <row r="266" spans="1:8" x14ac:dyDescent="0.25">
      <c r="A266" s="6">
        <v>3</v>
      </c>
      <c r="B266" s="6" t="s">
        <v>234</v>
      </c>
      <c r="C266" s="6">
        <v>850</v>
      </c>
      <c r="D266" s="6">
        <v>3</v>
      </c>
      <c r="E266" s="6" t="s">
        <v>10</v>
      </c>
      <c r="F266" s="21" t="s">
        <v>19</v>
      </c>
      <c r="G266" s="21" t="str">
        <f t="shared" si="5"/>
        <v>m</v>
      </c>
      <c r="H266" s="83">
        <v>70</v>
      </c>
    </row>
    <row r="267" spans="1:8" x14ac:dyDescent="0.25">
      <c r="A267" s="6">
        <v>4</v>
      </c>
      <c r="B267" s="6" t="s">
        <v>59</v>
      </c>
      <c r="C267" s="6">
        <v>750</v>
      </c>
      <c r="D267" s="6">
        <v>3</v>
      </c>
      <c r="E267" s="6" t="s">
        <v>10</v>
      </c>
      <c r="F267" s="21" t="s">
        <v>19</v>
      </c>
      <c r="G267" s="21" t="str">
        <f t="shared" si="5"/>
        <v>m</v>
      </c>
      <c r="H267" s="83">
        <v>70</v>
      </c>
    </row>
    <row r="268" spans="1:8" x14ac:dyDescent="0.25">
      <c r="A268" s="6">
        <v>5</v>
      </c>
      <c r="B268" s="6" t="s">
        <v>236</v>
      </c>
      <c r="C268" s="6">
        <v>650</v>
      </c>
      <c r="D268" s="6">
        <v>3</v>
      </c>
      <c r="E268" s="6" t="s">
        <v>10</v>
      </c>
      <c r="F268" s="21" t="s">
        <v>19</v>
      </c>
      <c r="G268" s="21" t="str">
        <f t="shared" si="5"/>
        <v>ž</v>
      </c>
      <c r="H268" s="83">
        <v>70</v>
      </c>
    </row>
    <row r="269" spans="1:8" x14ac:dyDescent="0.25">
      <c r="A269" s="6">
        <v>6</v>
      </c>
      <c r="B269" s="6" t="s">
        <v>17</v>
      </c>
      <c r="C269" s="6">
        <v>650</v>
      </c>
      <c r="D269" s="6">
        <v>3</v>
      </c>
      <c r="E269" s="6" t="s">
        <v>10</v>
      </c>
      <c r="F269" s="21" t="s">
        <v>19</v>
      </c>
      <c r="G269" s="21" t="str">
        <f t="shared" si="5"/>
        <v>m</v>
      </c>
      <c r="H269" s="83">
        <v>70</v>
      </c>
    </row>
    <row r="270" spans="1:8" x14ac:dyDescent="0.25">
      <c r="A270" s="6">
        <v>7</v>
      </c>
      <c r="B270" s="6" t="s">
        <v>235</v>
      </c>
      <c r="C270" s="6">
        <v>550</v>
      </c>
      <c r="D270" s="6">
        <v>3</v>
      </c>
      <c r="E270" s="6" t="s">
        <v>10</v>
      </c>
      <c r="F270" s="21" t="s">
        <v>19</v>
      </c>
      <c r="G270" s="21" t="str">
        <f t="shared" si="5"/>
        <v>m</v>
      </c>
      <c r="H270" s="83">
        <v>70</v>
      </c>
    </row>
    <row r="271" spans="1:8" x14ac:dyDescent="0.25">
      <c r="A271" s="6">
        <v>8</v>
      </c>
      <c r="B271" s="6" t="s">
        <v>29</v>
      </c>
      <c r="C271" s="6">
        <v>550</v>
      </c>
      <c r="D271" s="6">
        <v>3</v>
      </c>
      <c r="E271" s="6" t="s">
        <v>10</v>
      </c>
      <c r="F271" s="21" t="s">
        <v>19</v>
      </c>
      <c r="G271" s="21" t="str">
        <f t="shared" si="5"/>
        <v>m</v>
      </c>
      <c r="H271" s="83">
        <v>70</v>
      </c>
    </row>
    <row r="272" spans="1:8" x14ac:dyDescent="0.25">
      <c r="A272" s="6">
        <v>9</v>
      </c>
      <c r="B272" s="6" t="s">
        <v>23</v>
      </c>
      <c r="C272" s="6">
        <v>450</v>
      </c>
      <c r="D272" s="6">
        <v>3</v>
      </c>
      <c r="E272" s="6" t="s">
        <v>10</v>
      </c>
      <c r="F272" s="21" t="s">
        <v>19</v>
      </c>
      <c r="G272" s="21" t="str">
        <f t="shared" si="5"/>
        <v>m</v>
      </c>
      <c r="H272" s="83">
        <v>70</v>
      </c>
    </row>
    <row r="273" spans="1:8" x14ac:dyDescent="0.25">
      <c r="A273" s="6">
        <v>10</v>
      </c>
      <c r="B273" s="6" t="s">
        <v>50</v>
      </c>
      <c r="C273" s="6">
        <v>450</v>
      </c>
      <c r="D273" s="6">
        <v>3</v>
      </c>
      <c r="E273" s="6" t="s">
        <v>10</v>
      </c>
      <c r="F273" s="21" t="s">
        <v>19</v>
      </c>
      <c r="G273" s="21" t="str">
        <f t="shared" si="5"/>
        <v>m</v>
      </c>
      <c r="H273" s="83">
        <v>70</v>
      </c>
    </row>
    <row r="274" spans="1:8" x14ac:dyDescent="0.25">
      <c r="A274" s="6">
        <v>11</v>
      </c>
      <c r="B274" s="6" t="s">
        <v>15</v>
      </c>
      <c r="C274" s="6">
        <v>450</v>
      </c>
      <c r="D274" s="6">
        <v>3</v>
      </c>
      <c r="E274" s="6" t="s">
        <v>10</v>
      </c>
      <c r="F274" s="21" t="s">
        <v>19</v>
      </c>
      <c r="G274" s="21" t="str">
        <f t="shared" si="5"/>
        <v>m</v>
      </c>
      <c r="H274" s="83">
        <v>70</v>
      </c>
    </row>
    <row r="275" spans="1:8" x14ac:dyDescent="0.25">
      <c r="A275" s="6">
        <v>12</v>
      </c>
      <c r="B275" s="6" t="s">
        <v>12</v>
      </c>
      <c r="C275" s="6">
        <v>450</v>
      </c>
      <c r="D275" s="6">
        <v>3</v>
      </c>
      <c r="E275" s="6" t="s">
        <v>10</v>
      </c>
      <c r="F275" s="21" t="s">
        <v>19</v>
      </c>
      <c r="G275" s="21" t="str">
        <f t="shared" si="5"/>
        <v>m</v>
      </c>
      <c r="H275" s="83">
        <v>70</v>
      </c>
    </row>
    <row r="276" spans="1:8" x14ac:dyDescent="0.25">
      <c r="A276" s="6">
        <v>13</v>
      </c>
      <c r="B276" s="6" t="s">
        <v>47</v>
      </c>
      <c r="C276" s="6">
        <v>350</v>
      </c>
      <c r="D276" s="6">
        <v>3</v>
      </c>
      <c r="E276" s="6" t="s">
        <v>10</v>
      </c>
      <c r="F276" s="21" t="s">
        <v>19</v>
      </c>
      <c r="G276" s="21" t="str">
        <f t="shared" si="5"/>
        <v>m</v>
      </c>
      <c r="H276" s="83">
        <v>70</v>
      </c>
    </row>
    <row r="277" spans="1:8" x14ac:dyDescent="0.25">
      <c r="A277" s="6">
        <v>14</v>
      </c>
      <c r="B277" s="6" t="s">
        <v>16</v>
      </c>
      <c r="C277" s="6">
        <v>350</v>
      </c>
      <c r="D277" s="6">
        <v>3</v>
      </c>
      <c r="E277" s="6" t="s">
        <v>10</v>
      </c>
      <c r="F277" s="21" t="s">
        <v>19</v>
      </c>
      <c r="G277" s="21" t="str">
        <f t="shared" si="5"/>
        <v>ž</v>
      </c>
      <c r="H277" s="83">
        <v>70</v>
      </c>
    </row>
    <row r="278" spans="1:8" x14ac:dyDescent="0.25">
      <c r="A278" s="6">
        <v>15</v>
      </c>
      <c r="B278" s="6" t="s">
        <v>64</v>
      </c>
      <c r="C278" s="6">
        <v>350</v>
      </c>
      <c r="D278" s="6">
        <v>3</v>
      </c>
      <c r="E278" s="6" t="s">
        <v>10</v>
      </c>
      <c r="F278" s="21" t="s">
        <v>19</v>
      </c>
      <c r="G278" s="21" t="str">
        <f t="shared" si="5"/>
        <v>m</v>
      </c>
      <c r="H278" s="83">
        <v>70</v>
      </c>
    </row>
    <row r="279" spans="1:8" x14ac:dyDescent="0.25">
      <c r="A279" s="6">
        <v>16</v>
      </c>
      <c r="B279" s="6" t="s">
        <v>62</v>
      </c>
      <c r="C279" s="6">
        <v>350</v>
      </c>
      <c r="D279" s="6">
        <v>3</v>
      </c>
      <c r="E279" s="6" t="s">
        <v>10</v>
      </c>
      <c r="F279" s="21" t="s">
        <v>19</v>
      </c>
      <c r="G279" s="21" t="str">
        <f t="shared" si="5"/>
        <v>ž</v>
      </c>
      <c r="H279" s="83">
        <v>70</v>
      </c>
    </row>
    <row r="280" spans="1:8" x14ac:dyDescent="0.25">
      <c r="A280" s="6">
        <v>17</v>
      </c>
      <c r="B280" s="6" t="s">
        <v>30</v>
      </c>
      <c r="C280" s="21">
        <v>250</v>
      </c>
      <c r="D280" s="6">
        <v>3</v>
      </c>
      <c r="E280" s="6" t="s">
        <v>10</v>
      </c>
      <c r="F280" s="21" t="s">
        <v>19</v>
      </c>
      <c r="G280" s="21" t="str">
        <f t="shared" si="5"/>
        <v>ž</v>
      </c>
      <c r="H280" s="83">
        <v>70</v>
      </c>
    </row>
    <row r="281" spans="1:8" x14ac:dyDescent="0.25">
      <c r="A281" s="6">
        <v>18</v>
      </c>
      <c r="B281" s="6" t="s">
        <v>237</v>
      </c>
      <c r="C281" s="21">
        <v>250</v>
      </c>
      <c r="D281" s="6">
        <v>3</v>
      </c>
      <c r="E281" s="6" t="s">
        <v>10</v>
      </c>
      <c r="F281" s="21" t="s">
        <v>19</v>
      </c>
      <c r="G281" s="21" t="str">
        <f t="shared" si="5"/>
        <v>ž</v>
      </c>
      <c r="H281" s="83">
        <v>70</v>
      </c>
    </row>
    <row r="282" spans="1:8" x14ac:dyDescent="0.25">
      <c r="A282" s="6">
        <v>1</v>
      </c>
      <c r="B282" s="6" t="s">
        <v>15</v>
      </c>
      <c r="C282" s="21">
        <v>850</v>
      </c>
      <c r="D282" s="6">
        <v>3</v>
      </c>
      <c r="E282" s="6" t="s">
        <v>20</v>
      </c>
      <c r="F282" s="21" t="s">
        <v>186</v>
      </c>
      <c r="G282" s="21" t="str">
        <f t="shared" si="5"/>
        <v>m</v>
      </c>
    </row>
    <row r="283" spans="1:8" x14ac:dyDescent="0.25">
      <c r="A283" s="6">
        <v>2</v>
      </c>
      <c r="B283" s="6" t="s">
        <v>50</v>
      </c>
      <c r="C283" s="21">
        <v>750</v>
      </c>
      <c r="D283" s="6">
        <v>3</v>
      </c>
      <c r="E283" s="6" t="s">
        <v>20</v>
      </c>
      <c r="F283" s="21" t="s">
        <v>186</v>
      </c>
      <c r="G283" s="21" t="str">
        <f t="shared" si="5"/>
        <v>m</v>
      </c>
    </row>
    <row r="284" spans="1:8" x14ac:dyDescent="0.25">
      <c r="A284" s="6">
        <v>3</v>
      </c>
      <c r="B284" s="6" t="s">
        <v>13</v>
      </c>
      <c r="C284" s="21">
        <v>650</v>
      </c>
      <c r="D284" s="6">
        <v>3</v>
      </c>
      <c r="E284" s="6" t="s">
        <v>20</v>
      </c>
      <c r="F284" s="21" t="s">
        <v>186</v>
      </c>
      <c r="G284" s="21" t="str">
        <f t="shared" si="5"/>
        <v>m</v>
      </c>
    </row>
    <row r="285" spans="1:8" x14ac:dyDescent="0.25">
      <c r="A285" s="6">
        <v>4</v>
      </c>
      <c r="B285" s="6" t="s">
        <v>238</v>
      </c>
      <c r="C285" s="21">
        <v>550</v>
      </c>
      <c r="D285" s="6">
        <v>3</v>
      </c>
      <c r="E285" s="6" t="s">
        <v>20</v>
      </c>
      <c r="F285" s="21" t="s">
        <v>186</v>
      </c>
      <c r="G285" s="21" t="str">
        <f t="shared" si="5"/>
        <v>m</v>
      </c>
    </row>
    <row r="286" spans="1:8" x14ac:dyDescent="0.25">
      <c r="A286" s="6">
        <v>5</v>
      </c>
      <c r="B286" s="6" t="s">
        <v>24</v>
      </c>
      <c r="C286" s="21">
        <v>450</v>
      </c>
      <c r="D286" s="6">
        <v>3</v>
      </c>
      <c r="E286" s="6" t="s">
        <v>20</v>
      </c>
      <c r="F286" s="21" t="s">
        <v>186</v>
      </c>
      <c r="G286" s="21" t="str">
        <f t="shared" ref="G286:G335" si="6">IF(ISNUMBER(SEARCH("ová ",B286)),"ž","m")</f>
        <v>ž</v>
      </c>
    </row>
    <row r="287" spans="1:8" x14ac:dyDescent="0.25">
      <c r="A287" s="6">
        <v>6</v>
      </c>
      <c r="B287" s="6" t="s">
        <v>228</v>
      </c>
      <c r="C287" s="21">
        <v>450</v>
      </c>
      <c r="D287" s="6">
        <v>3</v>
      </c>
      <c r="E287" s="6" t="s">
        <v>20</v>
      </c>
      <c r="F287" s="21" t="s">
        <v>186</v>
      </c>
      <c r="G287" s="21" t="str">
        <f t="shared" si="6"/>
        <v>m</v>
      </c>
    </row>
    <row r="288" spans="1:8" x14ac:dyDescent="0.25">
      <c r="A288" s="6">
        <v>7</v>
      </c>
      <c r="B288" s="6" t="s">
        <v>47</v>
      </c>
      <c r="C288" s="21">
        <v>350</v>
      </c>
      <c r="D288" s="6">
        <v>3</v>
      </c>
      <c r="E288" s="6" t="s">
        <v>20</v>
      </c>
      <c r="F288" s="21" t="s">
        <v>186</v>
      </c>
      <c r="G288" s="21" t="str">
        <f t="shared" si="6"/>
        <v>m</v>
      </c>
    </row>
    <row r="289" spans="1:8" x14ac:dyDescent="0.25">
      <c r="A289" s="6">
        <v>8</v>
      </c>
      <c r="B289" s="6" t="s">
        <v>229</v>
      </c>
      <c r="C289" s="21">
        <v>350</v>
      </c>
      <c r="D289" s="6">
        <v>3</v>
      </c>
      <c r="E289" s="6" t="s">
        <v>20</v>
      </c>
      <c r="F289" s="21" t="s">
        <v>186</v>
      </c>
      <c r="G289" s="21" t="str">
        <f t="shared" si="6"/>
        <v>m</v>
      </c>
    </row>
    <row r="290" spans="1:8" x14ac:dyDescent="0.25">
      <c r="A290" s="6">
        <v>9</v>
      </c>
      <c r="B290" s="6" t="s">
        <v>30</v>
      </c>
      <c r="C290" s="21">
        <v>250</v>
      </c>
      <c r="D290" s="6">
        <v>3</v>
      </c>
      <c r="E290" s="6" t="s">
        <v>20</v>
      </c>
      <c r="F290" s="21" t="s">
        <v>186</v>
      </c>
      <c r="G290" s="21" t="str">
        <f t="shared" si="6"/>
        <v>ž</v>
      </c>
    </row>
    <row r="291" spans="1:8" x14ac:dyDescent="0.25">
      <c r="A291" s="6">
        <v>1</v>
      </c>
      <c r="B291" s="6" t="s">
        <v>24</v>
      </c>
      <c r="C291" s="21">
        <v>850</v>
      </c>
      <c r="D291" s="6">
        <v>3</v>
      </c>
      <c r="E291" s="6" t="s">
        <v>20</v>
      </c>
      <c r="F291" s="21" t="s">
        <v>19</v>
      </c>
      <c r="G291" s="21" t="str">
        <f t="shared" si="6"/>
        <v>ž</v>
      </c>
      <c r="H291" s="83">
        <v>70</v>
      </c>
    </row>
    <row r="292" spans="1:8" x14ac:dyDescent="0.25">
      <c r="A292" s="6">
        <v>2</v>
      </c>
      <c r="B292" s="6" t="s">
        <v>13</v>
      </c>
      <c r="C292" s="21">
        <v>750</v>
      </c>
      <c r="D292" s="6">
        <v>3</v>
      </c>
      <c r="E292" s="6" t="s">
        <v>20</v>
      </c>
      <c r="F292" s="21" t="s">
        <v>19</v>
      </c>
      <c r="G292" s="21" t="str">
        <f t="shared" si="6"/>
        <v>m</v>
      </c>
      <c r="H292" s="83">
        <v>70</v>
      </c>
    </row>
    <row r="293" spans="1:8" x14ac:dyDescent="0.25">
      <c r="A293" s="6">
        <v>3</v>
      </c>
      <c r="B293" s="6" t="s">
        <v>229</v>
      </c>
      <c r="C293" s="21">
        <v>650</v>
      </c>
      <c r="D293" s="6">
        <v>3</v>
      </c>
      <c r="E293" s="6" t="s">
        <v>20</v>
      </c>
      <c r="F293" s="21" t="s">
        <v>19</v>
      </c>
      <c r="G293" s="21" t="str">
        <f t="shared" si="6"/>
        <v>m</v>
      </c>
      <c r="H293" s="83">
        <v>70</v>
      </c>
    </row>
    <row r="294" spans="1:8" x14ac:dyDescent="0.25">
      <c r="A294" s="6">
        <v>4</v>
      </c>
      <c r="B294" s="6" t="s">
        <v>228</v>
      </c>
      <c r="C294" s="21">
        <v>550</v>
      </c>
      <c r="D294" s="6">
        <v>3</v>
      </c>
      <c r="E294" s="6" t="s">
        <v>20</v>
      </c>
      <c r="F294" s="21" t="s">
        <v>19</v>
      </c>
      <c r="G294" s="21" t="str">
        <f t="shared" si="6"/>
        <v>m</v>
      </c>
      <c r="H294" s="83">
        <v>70</v>
      </c>
    </row>
    <row r="295" spans="1:8" x14ac:dyDescent="0.25">
      <c r="A295" s="6">
        <v>5</v>
      </c>
      <c r="B295" s="6" t="s">
        <v>238</v>
      </c>
      <c r="C295" s="21">
        <v>450</v>
      </c>
      <c r="D295" s="6">
        <v>3</v>
      </c>
      <c r="E295" s="6" t="s">
        <v>20</v>
      </c>
      <c r="F295" s="21" t="s">
        <v>19</v>
      </c>
      <c r="G295" s="21" t="str">
        <f t="shared" si="6"/>
        <v>m</v>
      </c>
      <c r="H295" s="83">
        <v>70</v>
      </c>
    </row>
    <row r="296" spans="1:8" x14ac:dyDescent="0.25">
      <c r="A296" s="6">
        <v>6</v>
      </c>
      <c r="B296" s="6" t="s">
        <v>15</v>
      </c>
      <c r="C296" s="21">
        <v>450</v>
      </c>
      <c r="D296" s="6">
        <v>3</v>
      </c>
      <c r="E296" s="6" t="s">
        <v>20</v>
      </c>
      <c r="F296" s="21" t="s">
        <v>19</v>
      </c>
      <c r="G296" s="21" t="str">
        <f t="shared" si="6"/>
        <v>m</v>
      </c>
      <c r="H296" s="83">
        <v>70</v>
      </c>
    </row>
    <row r="297" spans="1:8" x14ac:dyDescent="0.25">
      <c r="A297" s="6">
        <v>7</v>
      </c>
      <c r="B297" s="6" t="s">
        <v>47</v>
      </c>
      <c r="C297" s="21">
        <v>350</v>
      </c>
      <c r="D297" s="6">
        <v>3</v>
      </c>
      <c r="E297" s="6" t="s">
        <v>20</v>
      </c>
      <c r="F297" s="21" t="s">
        <v>19</v>
      </c>
      <c r="G297" s="21" t="str">
        <f t="shared" si="6"/>
        <v>m</v>
      </c>
      <c r="H297" s="83">
        <v>70</v>
      </c>
    </row>
    <row r="298" spans="1:8" x14ac:dyDescent="0.25">
      <c r="A298" s="6">
        <v>8</v>
      </c>
      <c r="B298" s="6" t="s">
        <v>50</v>
      </c>
      <c r="C298" s="21">
        <v>350</v>
      </c>
      <c r="D298" s="6">
        <v>3</v>
      </c>
      <c r="E298" s="6" t="s">
        <v>20</v>
      </c>
      <c r="F298" s="21" t="s">
        <v>19</v>
      </c>
      <c r="G298" s="21" t="str">
        <f t="shared" si="6"/>
        <v>m</v>
      </c>
      <c r="H298" s="83">
        <v>70</v>
      </c>
    </row>
    <row r="299" spans="1:8" x14ac:dyDescent="0.25">
      <c r="A299" s="6">
        <v>9</v>
      </c>
      <c r="B299" s="6" t="s">
        <v>30</v>
      </c>
      <c r="C299" s="21">
        <v>250</v>
      </c>
      <c r="D299" s="6">
        <v>3</v>
      </c>
      <c r="E299" s="6" t="s">
        <v>20</v>
      </c>
      <c r="F299" s="21" t="s">
        <v>19</v>
      </c>
      <c r="G299" s="21" t="str">
        <f t="shared" si="6"/>
        <v>ž</v>
      </c>
      <c r="H299" s="83">
        <v>70</v>
      </c>
    </row>
    <row r="300" spans="1:8" x14ac:dyDescent="0.25">
      <c r="A300" s="6">
        <v>1</v>
      </c>
      <c r="B300" s="6" t="s">
        <v>39</v>
      </c>
      <c r="C300" s="21">
        <v>650</v>
      </c>
      <c r="D300" s="6">
        <v>3</v>
      </c>
      <c r="E300" s="6" t="s">
        <v>26</v>
      </c>
      <c r="F300" s="21" t="s">
        <v>186</v>
      </c>
      <c r="G300" s="21" t="str">
        <f t="shared" si="6"/>
        <v>m</v>
      </c>
    </row>
    <row r="301" spans="1:8" x14ac:dyDescent="0.25">
      <c r="A301" s="6">
        <v>2</v>
      </c>
      <c r="B301" s="6" t="s">
        <v>17</v>
      </c>
      <c r="C301" s="21">
        <v>550</v>
      </c>
      <c r="D301" s="6">
        <v>3</v>
      </c>
      <c r="E301" s="6" t="s">
        <v>26</v>
      </c>
      <c r="F301" s="21" t="s">
        <v>186</v>
      </c>
      <c r="G301" s="21" t="str">
        <f t="shared" si="6"/>
        <v>m</v>
      </c>
    </row>
    <row r="302" spans="1:8" x14ac:dyDescent="0.25">
      <c r="A302" s="6">
        <v>3</v>
      </c>
      <c r="B302" s="6" t="s">
        <v>48</v>
      </c>
      <c r="C302" s="21">
        <v>450</v>
      </c>
      <c r="D302" s="6">
        <v>3</v>
      </c>
      <c r="E302" s="6" t="s">
        <v>26</v>
      </c>
      <c r="F302" s="21" t="s">
        <v>186</v>
      </c>
      <c r="G302" s="21" t="str">
        <f t="shared" si="6"/>
        <v>ž</v>
      </c>
    </row>
    <row r="303" spans="1:8" x14ac:dyDescent="0.25">
      <c r="A303" s="6">
        <v>4</v>
      </c>
      <c r="B303" s="6" t="s">
        <v>18</v>
      </c>
      <c r="C303" s="21">
        <v>350</v>
      </c>
      <c r="D303" s="6">
        <v>3</v>
      </c>
      <c r="E303" s="6" t="s">
        <v>26</v>
      </c>
      <c r="F303" s="21" t="s">
        <v>186</v>
      </c>
      <c r="G303" s="21" t="str">
        <f t="shared" si="6"/>
        <v>m</v>
      </c>
    </row>
    <row r="304" spans="1:8" x14ac:dyDescent="0.25">
      <c r="A304" s="6">
        <v>5</v>
      </c>
      <c r="B304" s="6" t="s">
        <v>59</v>
      </c>
      <c r="C304" s="21">
        <v>250</v>
      </c>
      <c r="D304" s="6">
        <v>3</v>
      </c>
      <c r="E304" s="6" t="s">
        <v>26</v>
      </c>
      <c r="F304" s="21" t="s">
        <v>186</v>
      </c>
      <c r="G304" s="21" t="str">
        <f t="shared" si="6"/>
        <v>m</v>
      </c>
    </row>
    <row r="305" spans="1:8" x14ac:dyDescent="0.25">
      <c r="A305" s="6">
        <v>6</v>
      </c>
      <c r="B305" s="6" t="s">
        <v>28</v>
      </c>
      <c r="C305" s="21">
        <v>250</v>
      </c>
      <c r="D305" s="6">
        <v>3</v>
      </c>
      <c r="E305" s="6" t="s">
        <v>26</v>
      </c>
      <c r="F305" s="21" t="s">
        <v>186</v>
      </c>
      <c r="G305" s="21" t="str">
        <f t="shared" si="6"/>
        <v>m</v>
      </c>
    </row>
    <row r="306" spans="1:8" x14ac:dyDescent="0.25">
      <c r="A306" s="6">
        <v>1</v>
      </c>
      <c r="B306" s="6" t="s">
        <v>39</v>
      </c>
      <c r="C306" s="21">
        <v>650</v>
      </c>
      <c r="D306" s="6">
        <v>3</v>
      </c>
      <c r="E306" s="6" t="s">
        <v>26</v>
      </c>
      <c r="F306" s="21" t="s">
        <v>19</v>
      </c>
      <c r="G306" s="21" t="str">
        <f t="shared" si="6"/>
        <v>m</v>
      </c>
      <c r="H306" s="83">
        <v>70</v>
      </c>
    </row>
    <row r="307" spans="1:8" x14ac:dyDescent="0.25">
      <c r="A307" s="6">
        <v>2</v>
      </c>
      <c r="B307" s="6" t="s">
        <v>59</v>
      </c>
      <c r="C307" s="21">
        <v>550</v>
      </c>
      <c r="D307" s="6">
        <v>3</v>
      </c>
      <c r="E307" s="6" t="s">
        <v>26</v>
      </c>
      <c r="F307" s="21" t="s">
        <v>19</v>
      </c>
      <c r="G307" s="21" t="str">
        <f t="shared" si="6"/>
        <v>m</v>
      </c>
      <c r="H307" s="83">
        <v>70</v>
      </c>
    </row>
    <row r="308" spans="1:8" x14ac:dyDescent="0.25">
      <c r="A308" s="6">
        <v>3</v>
      </c>
      <c r="B308" s="6" t="s">
        <v>18</v>
      </c>
      <c r="C308" s="21">
        <v>450</v>
      </c>
      <c r="D308" s="6">
        <v>3</v>
      </c>
      <c r="E308" s="6" t="s">
        <v>26</v>
      </c>
      <c r="F308" s="21" t="s">
        <v>19</v>
      </c>
      <c r="G308" s="21" t="str">
        <f t="shared" si="6"/>
        <v>m</v>
      </c>
      <c r="H308" s="83">
        <v>70</v>
      </c>
    </row>
    <row r="309" spans="1:8" x14ac:dyDescent="0.25">
      <c r="A309" s="6">
        <v>4</v>
      </c>
      <c r="B309" s="6" t="s">
        <v>17</v>
      </c>
      <c r="C309" s="21">
        <v>350</v>
      </c>
      <c r="D309" s="6">
        <v>3</v>
      </c>
      <c r="E309" s="6" t="s">
        <v>26</v>
      </c>
      <c r="F309" s="21" t="s">
        <v>19</v>
      </c>
      <c r="G309" s="21" t="str">
        <f t="shared" si="6"/>
        <v>m</v>
      </c>
      <c r="H309" s="83">
        <v>70</v>
      </c>
    </row>
    <row r="310" spans="1:8" x14ac:dyDescent="0.25">
      <c r="A310" s="6">
        <v>5</v>
      </c>
      <c r="B310" s="6" t="s">
        <v>28</v>
      </c>
      <c r="C310" s="21">
        <v>250</v>
      </c>
      <c r="D310" s="6">
        <v>3</v>
      </c>
      <c r="E310" s="6" t="s">
        <v>26</v>
      </c>
      <c r="F310" s="21" t="s">
        <v>19</v>
      </c>
      <c r="G310" s="21" t="str">
        <f t="shared" si="6"/>
        <v>m</v>
      </c>
      <c r="H310" s="83">
        <v>70</v>
      </c>
    </row>
    <row r="311" spans="1:8" x14ac:dyDescent="0.25">
      <c r="A311" s="6">
        <v>6</v>
      </c>
      <c r="B311" s="6" t="s">
        <v>48</v>
      </c>
      <c r="C311" s="21">
        <v>250</v>
      </c>
      <c r="D311" s="6">
        <v>3</v>
      </c>
      <c r="E311" s="6" t="s">
        <v>26</v>
      </c>
      <c r="F311" s="21" t="s">
        <v>19</v>
      </c>
      <c r="G311" s="21" t="str">
        <f t="shared" si="6"/>
        <v>ž</v>
      </c>
      <c r="H311" s="83">
        <v>70</v>
      </c>
    </row>
    <row r="312" spans="1:8" x14ac:dyDescent="0.25">
      <c r="A312" s="6">
        <v>1</v>
      </c>
      <c r="B312" s="6" t="s">
        <v>56</v>
      </c>
      <c r="C312" s="21">
        <v>650</v>
      </c>
      <c r="D312" s="6">
        <v>3</v>
      </c>
      <c r="E312" s="6" t="s">
        <v>31</v>
      </c>
      <c r="F312" s="21" t="s">
        <v>186</v>
      </c>
      <c r="G312" s="21" t="str">
        <f t="shared" si="6"/>
        <v>m</v>
      </c>
    </row>
    <row r="313" spans="1:8" x14ac:dyDescent="0.25">
      <c r="A313" s="6">
        <v>2</v>
      </c>
      <c r="B313" s="6" t="s">
        <v>57</v>
      </c>
      <c r="C313" s="21">
        <v>550</v>
      </c>
      <c r="D313" s="6">
        <v>3</v>
      </c>
      <c r="E313" s="6" t="s">
        <v>31</v>
      </c>
      <c r="F313" s="21" t="s">
        <v>186</v>
      </c>
      <c r="G313" s="21" t="str">
        <f t="shared" si="6"/>
        <v>m</v>
      </c>
    </row>
    <row r="314" spans="1:8" x14ac:dyDescent="0.25">
      <c r="A314" s="6">
        <v>3</v>
      </c>
      <c r="B314" s="6" t="s">
        <v>32</v>
      </c>
      <c r="C314" s="21">
        <v>450</v>
      </c>
      <c r="D314" s="6">
        <v>3</v>
      </c>
      <c r="E314" s="6" t="s">
        <v>31</v>
      </c>
      <c r="F314" s="21" t="s">
        <v>186</v>
      </c>
      <c r="G314" s="21" t="str">
        <f t="shared" si="6"/>
        <v>m</v>
      </c>
    </row>
    <row r="315" spans="1:8" x14ac:dyDescent="0.25">
      <c r="A315" s="6">
        <v>4</v>
      </c>
      <c r="B315" s="6" t="s">
        <v>9</v>
      </c>
      <c r="C315" s="21">
        <v>350</v>
      </c>
      <c r="D315" s="6">
        <v>3</v>
      </c>
      <c r="E315" s="6" t="s">
        <v>31</v>
      </c>
      <c r="F315" s="21" t="s">
        <v>186</v>
      </c>
      <c r="G315" s="21" t="str">
        <f t="shared" si="6"/>
        <v>m</v>
      </c>
    </row>
    <row r="316" spans="1:8" x14ac:dyDescent="0.25">
      <c r="A316" s="6">
        <v>5</v>
      </c>
      <c r="B316" s="6" t="s">
        <v>33</v>
      </c>
      <c r="C316" s="21">
        <v>250</v>
      </c>
      <c r="D316" s="6">
        <v>3</v>
      </c>
      <c r="E316" s="6" t="s">
        <v>31</v>
      </c>
      <c r="F316" s="21" t="s">
        <v>186</v>
      </c>
      <c r="G316" s="21" t="str">
        <f t="shared" si="6"/>
        <v>m</v>
      </c>
    </row>
    <row r="317" spans="1:8" x14ac:dyDescent="0.25">
      <c r="A317" s="6">
        <v>6</v>
      </c>
      <c r="B317" s="6" t="s">
        <v>34</v>
      </c>
      <c r="C317" s="21">
        <v>250</v>
      </c>
      <c r="D317" s="6">
        <v>3</v>
      </c>
      <c r="E317" s="6" t="s">
        <v>31</v>
      </c>
      <c r="F317" s="21" t="s">
        <v>186</v>
      </c>
      <c r="G317" s="21" t="str">
        <f t="shared" si="6"/>
        <v>m</v>
      </c>
    </row>
    <row r="318" spans="1:8" x14ac:dyDescent="0.25">
      <c r="A318" s="6">
        <v>1</v>
      </c>
      <c r="B318" s="6" t="s">
        <v>9</v>
      </c>
      <c r="C318" s="21">
        <v>650</v>
      </c>
      <c r="D318" s="6">
        <v>3</v>
      </c>
      <c r="E318" s="6" t="s">
        <v>31</v>
      </c>
      <c r="F318" s="21" t="s">
        <v>19</v>
      </c>
      <c r="G318" s="21" t="str">
        <f t="shared" si="6"/>
        <v>m</v>
      </c>
      <c r="H318" s="83">
        <v>70</v>
      </c>
    </row>
    <row r="319" spans="1:8" x14ac:dyDescent="0.25">
      <c r="A319" s="6">
        <v>2</v>
      </c>
      <c r="B319" s="6" t="s">
        <v>56</v>
      </c>
      <c r="C319" s="21">
        <v>550</v>
      </c>
      <c r="D319" s="6">
        <v>3</v>
      </c>
      <c r="E319" s="6" t="s">
        <v>31</v>
      </c>
      <c r="F319" s="21" t="s">
        <v>19</v>
      </c>
      <c r="G319" s="21" t="str">
        <f t="shared" si="6"/>
        <v>m</v>
      </c>
      <c r="H319" s="83">
        <v>70</v>
      </c>
    </row>
    <row r="320" spans="1:8" x14ac:dyDescent="0.25">
      <c r="A320" s="6">
        <v>3</v>
      </c>
      <c r="B320" s="6" t="s">
        <v>33</v>
      </c>
      <c r="C320" s="21">
        <v>450</v>
      </c>
      <c r="D320" s="6">
        <v>3</v>
      </c>
      <c r="E320" s="6" t="s">
        <v>31</v>
      </c>
      <c r="F320" s="21" t="s">
        <v>19</v>
      </c>
      <c r="G320" s="21" t="str">
        <f t="shared" si="6"/>
        <v>m</v>
      </c>
      <c r="H320" s="83">
        <v>70</v>
      </c>
    </row>
    <row r="321" spans="1:8" x14ac:dyDescent="0.25">
      <c r="A321" s="6">
        <v>4</v>
      </c>
      <c r="B321" s="6" t="s">
        <v>32</v>
      </c>
      <c r="C321" s="21">
        <v>350</v>
      </c>
      <c r="D321" s="6">
        <v>3</v>
      </c>
      <c r="E321" s="6" t="s">
        <v>31</v>
      </c>
      <c r="F321" s="21" t="s">
        <v>19</v>
      </c>
      <c r="G321" s="21" t="str">
        <f t="shared" si="6"/>
        <v>m</v>
      </c>
      <c r="H321" s="83">
        <v>70</v>
      </c>
    </row>
    <row r="322" spans="1:8" x14ac:dyDescent="0.25">
      <c r="A322" s="6">
        <v>5</v>
      </c>
      <c r="B322" s="6" t="s">
        <v>57</v>
      </c>
      <c r="C322" s="21">
        <v>250</v>
      </c>
      <c r="D322" s="6">
        <v>3</v>
      </c>
      <c r="E322" s="6" t="s">
        <v>31</v>
      </c>
      <c r="F322" s="21" t="s">
        <v>19</v>
      </c>
      <c r="G322" s="21" t="str">
        <f t="shared" si="6"/>
        <v>m</v>
      </c>
      <c r="H322" s="83">
        <v>70</v>
      </c>
    </row>
    <row r="323" spans="1:8" x14ac:dyDescent="0.25">
      <c r="A323" s="6">
        <v>6</v>
      </c>
      <c r="B323" s="6" t="s">
        <v>239</v>
      </c>
      <c r="C323" s="21">
        <v>250</v>
      </c>
      <c r="D323" s="6">
        <v>3</v>
      </c>
      <c r="E323" s="6" t="s">
        <v>31</v>
      </c>
      <c r="F323" s="21" t="s">
        <v>19</v>
      </c>
      <c r="G323" s="21" t="str">
        <f t="shared" si="6"/>
        <v>m</v>
      </c>
      <c r="H323" s="83">
        <v>70</v>
      </c>
    </row>
    <row r="324" spans="1:8" x14ac:dyDescent="0.25">
      <c r="A324" s="6">
        <v>1</v>
      </c>
      <c r="B324" s="6" t="s">
        <v>23</v>
      </c>
      <c r="C324" s="21">
        <v>850</v>
      </c>
      <c r="D324" s="6">
        <v>3</v>
      </c>
      <c r="E324" s="6" t="s">
        <v>44</v>
      </c>
      <c r="F324" s="21" t="s">
        <v>186</v>
      </c>
      <c r="G324" s="21" t="str">
        <f t="shared" si="6"/>
        <v>m</v>
      </c>
    </row>
    <row r="325" spans="1:8" x14ac:dyDescent="0.25">
      <c r="A325" s="6">
        <v>2</v>
      </c>
      <c r="B325" s="6" t="s">
        <v>14</v>
      </c>
      <c r="C325" s="21">
        <v>750</v>
      </c>
      <c r="D325" s="6">
        <v>3</v>
      </c>
      <c r="E325" s="6" t="s">
        <v>44</v>
      </c>
      <c r="F325" s="21" t="s">
        <v>186</v>
      </c>
      <c r="G325" s="21" t="str">
        <f t="shared" si="6"/>
        <v>m</v>
      </c>
    </row>
    <row r="326" spans="1:8" x14ac:dyDescent="0.25">
      <c r="A326" s="6">
        <v>3</v>
      </c>
      <c r="B326" s="6" t="s">
        <v>11</v>
      </c>
      <c r="C326" s="21">
        <v>650</v>
      </c>
      <c r="D326" s="6">
        <v>3</v>
      </c>
      <c r="E326" s="6" t="s">
        <v>44</v>
      </c>
      <c r="F326" s="21" t="s">
        <v>186</v>
      </c>
      <c r="G326" s="21" t="str">
        <f t="shared" si="6"/>
        <v>m</v>
      </c>
    </row>
    <row r="327" spans="1:8" x14ac:dyDescent="0.25">
      <c r="A327" s="6">
        <v>4</v>
      </c>
      <c r="B327" s="6" t="s">
        <v>243</v>
      </c>
      <c r="C327" s="21">
        <v>550</v>
      </c>
      <c r="D327" s="6">
        <v>3</v>
      </c>
      <c r="E327" s="6" t="s">
        <v>44</v>
      </c>
      <c r="F327" s="21" t="s">
        <v>186</v>
      </c>
      <c r="G327" s="21" t="str">
        <f t="shared" si="6"/>
        <v>m</v>
      </c>
    </row>
    <row r="328" spans="1:8" x14ac:dyDescent="0.25">
      <c r="A328" s="6">
        <v>5</v>
      </c>
      <c r="B328" s="6" t="s">
        <v>45</v>
      </c>
      <c r="C328" s="21">
        <v>450</v>
      </c>
      <c r="D328" s="6">
        <v>3</v>
      </c>
      <c r="E328" s="6" t="s">
        <v>44</v>
      </c>
      <c r="F328" s="21" t="s">
        <v>186</v>
      </c>
      <c r="G328" s="21" t="str">
        <f t="shared" si="6"/>
        <v>m</v>
      </c>
    </row>
    <row r="329" spans="1:8" x14ac:dyDescent="0.25">
      <c r="A329" s="6">
        <v>6</v>
      </c>
      <c r="B329" s="6" t="s">
        <v>55</v>
      </c>
      <c r="C329" s="21">
        <v>450</v>
      </c>
      <c r="D329" s="6">
        <v>3</v>
      </c>
      <c r="E329" s="6" t="s">
        <v>44</v>
      </c>
      <c r="F329" s="21" t="s">
        <v>186</v>
      </c>
      <c r="G329" s="21" t="str">
        <f t="shared" si="6"/>
        <v>m</v>
      </c>
    </row>
    <row r="330" spans="1:8" x14ac:dyDescent="0.25">
      <c r="A330" s="6">
        <v>7</v>
      </c>
      <c r="B330" s="6" t="s">
        <v>15</v>
      </c>
      <c r="C330" s="21">
        <v>350</v>
      </c>
      <c r="D330" s="6">
        <v>3</v>
      </c>
      <c r="E330" s="6" t="s">
        <v>44</v>
      </c>
      <c r="F330" s="21" t="s">
        <v>186</v>
      </c>
      <c r="G330" s="21" t="str">
        <f t="shared" si="6"/>
        <v>m</v>
      </c>
    </row>
    <row r="331" spans="1:8" x14ac:dyDescent="0.25">
      <c r="A331" s="6">
        <v>8</v>
      </c>
      <c r="B331" s="6" t="s">
        <v>244</v>
      </c>
      <c r="C331" s="21">
        <v>350</v>
      </c>
      <c r="D331" s="6">
        <v>3</v>
      </c>
      <c r="E331" s="6" t="s">
        <v>44</v>
      </c>
      <c r="F331" s="21" t="s">
        <v>186</v>
      </c>
      <c r="G331" s="21" t="str">
        <f t="shared" si="6"/>
        <v>m</v>
      </c>
    </row>
    <row r="332" spans="1:8" x14ac:dyDescent="0.25">
      <c r="A332" s="6">
        <v>9</v>
      </c>
      <c r="B332" s="6" t="s">
        <v>59</v>
      </c>
      <c r="C332" s="21">
        <v>250</v>
      </c>
      <c r="D332" s="6">
        <v>3</v>
      </c>
      <c r="E332" s="6" t="s">
        <v>44</v>
      </c>
      <c r="F332" s="21" t="s">
        <v>186</v>
      </c>
      <c r="G332" s="21" t="str">
        <f t="shared" si="6"/>
        <v>m</v>
      </c>
    </row>
    <row r="333" spans="1:8" x14ac:dyDescent="0.25">
      <c r="A333" s="6">
        <v>1</v>
      </c>
      <c r="B333" s="6" t="s">
        <v>14</v>
      </c>
      <c r="C333" s="21">
        <v>850</v>
      </c>
      <c r="D333" s="6">
        <v>3</v>
      </c>
      <c r="E333" s="6" t="s">
        <v>44</v>
      </c>
      <c r="F333" s="21" t="s">
        <v>19</v>
      </c>
      <c r="G333" s="21" t="str">
        <f t="shared" si="6"/>
        <v>m</v>
      </c>
      <c r="H333" s="83">
        <v>70</v>
      </c>
    </row>
    <row r="334" spans="1:8" x14ac:dyDescent="0.25">
      <c r="A334" s="6">
        <v>2</v>
      </c>
      <c r="B334" s="6" t="s">
        <v>15</v>
      </c>
      <c r="C334" s="21">
        <v>750</v>
      </c>
      <c r="D334" s="6">
        <v>3</v>
      </c>
      <c r="E334" s="6" t="s">
        <v>44</v>
      </c>
      <c r="F334" s="21" t="s">
        <v>19</v>
      </c>
      <c r="G334" s="21" t="str">
        <f t="shared" si="6"/>
        <v>m</v>
      </c>
      <c r="H334" s="83">
        <v>70</v>
      </c>
    </row>
    <row r="335" spans="1:8" x14ac:dyDescent="0.25">
      <c r="A335" s="6">
        <v>3</v>
      </c>
      <c r="B335" s="6" t="s">
        <v>55</v>
      </c>
      <c r="C335" s="21">
        <v>650</v>
      </c>
      <c r="D335" s="6">
        <v>3</v>
      </c>
      <c r="E335" s="6" t="s">
        <v>44</v>
      </c>
      <c r="F335" s="21" t="s">
        <v>19</v>
      </c>
      <c r="G335" s="21" t="str">
        <f t="shared" si="6"/>
        <v>m</v>
      </c>
      <c r="H335" s="83">
        <v>70</v>
      </c>
    </row>
    <row r="336" spans="1:8" x14ac:dyDescent="0.25">
      <c r="A336" s="6">
        <v>4</v>
      </c>
      <c r="B336" s="6" t="s">
        <v>45</v>
      </c>
      <c r="C336" s="21">
        <v>550</v>
      </c>
      <c r="D336" s="6">
        <v>3</v>
      </c>
      <c r="E336" s="6" t="s">
        <v>44</v>
      </c>
      <c r="F336" s="21" t="s">
        <v>19</v>
      </c>
      <c r="G336" s="21" t="str">
        <f t="shared" ref="G336:G399" si="7">IF(ISNUMBER(SEARCH("ová ",B336)),"ž","m")</f>
        <v>m</v>
      </c>
      <c r="H336" s="83">
        <v>70</v>
      </c>
    </row>
    <row r="337" spans="1:8" x14ac:dyDescent="0.25">
      <c r="A337" s="6">
        <v>5</v>
      </c>
      <c r="B337" s="6" t="s">
        <v>23</v>
      </c>
      <c r="C337" s="21">
        <v>450</v>
      </c>
      <c r="D337" s="6">
        <v>3</v>
      </c>
      <c r="E337" s="6" t="s">
        <v>44</v>
      </c>
      <c r="F337" s="21" t="s">
        <v>19</v>
      </c>
      <c r="G337" s="21" t="str">
        <f t="shared" si="7"/>
        <v>m</v>
      </c>
      <c r="H337" s="83">
        <v>70</v>
      </c>
    </row>
    <row r="338" spans="1:8" x14ac:dyDescent="0.25">
      <c r="A338" s="6">
        <v>6</v>
      </c>
      <c r="B338" s="6" t="s">
        <v>11</v>
      </c>
      <c r="C338" s="21">
        <v>450</v>
      </c>
      <c r="D338" s="6">
        <v>3</v>
      </c>
      <c r="E338" s="6" t="s">
        <v>44</v>
      </c>
      <c r="F338" s="21" t="s">
        <v>19</v>
      </c>
      <c r="G338" s="21" t="str">
        <f t="shared" si="7"/>
        <v>m</v>
      </c>
      <c r="H338" s="83">
        <v>70</v>
      </c>
    </row>
    <row r="339" spans="1:8" x14ac:dyDescent="0.25">
      <c r="A339" s="6">
        <v>7</v>
      </c>
      <c r="B339" s="6" t="s">
        <v>243</v>
      </c>
      <c r="C339" s="21">
        <v>350</v>
      </c>
      <c r="D339" s="6">
        <v>3</v>
      </c>
      <c r="E339" s="6" t="s">
        <v>44</v>
      </c>
      <c r="F339" s="21" t="s">
        <v>19</v>
      </c>
      <c r="G339" s="21" t="str">
        <f t="shared" si="7"/>
        <v>m</v>
      </c>
      <c r="H339" s="83">
        <v>70</v>
      </c>
    </row>
    <row r="340" spans="1:8" x14ac:dyDescent="0.25">
      <c r="A340" s="6">
        <v>8</v>
      </c>
      <c r="B340" s="6" t="s">
        <v>244</v>
      </c>
      <c r="C340" s="21">
        <v>350</v>
      </c>
      <c r="D340" s="6">
        <v>3</v>
      </c>
      <c r="E340" s="6" t="s">
        <v>44</v>
      </c>
      <c r="F340" s="21" t="s">
        <v>19</v>
      </c>
      <c r="G340" s="21" t="str">
        <f t="shared" si="7"/>
        <v>m</v>
      </c>
      <c r="H340" s="83">
        <v>70</v>
      </c>
    </row>
    <row r="341" spans="1:8" x14ac:dyDescent="0.25">
      <c r="A341" s="6">
        <v>9</v>
      </c>
      <c r="B341" s="6" t="s">
        <v>59</v>
      </c>
      <c r="C341" s="21">
        <v>250</v>
      </c>
      <c r="D341" s="6">
        <v>3</v>
      </c>
      <c r="E341" s="6" t="s">
        <v>44</v>
      </c>
      <c r="F341" s="21" t="s">
        <v>19</v>
      </c>
      <c r="G341" s="21" t="str">
        <f t="shared" si="7"/>
        <v>m</v>
      </c>
      <c r="H341" s="83">
        <v>70</v>
      </c>
    </row>
    <row r="342" spans="1:8" x14ac:dyDescent="0.25">
      <c r="A342" s="6">
        <v>1</v>
      </c>
      <c r="B342" s="6" t="s">
        <v>240</v>
      </c>
      <c r="C342" s="21">
        <v>750</v>
      </c>
      <c r="D342" s="6">
        <v>3</v>
      </c>
      <c r="E342" s="6" t="s">
        <v>41</v>
      </c>
      <c r="F342" s="21" t="s">
        <v>186</v>
      </c>
      <c r="G342" s="21" t="str">
        <f t="shared" si="7"/>
        <v>m</v>
      </c>
    </row>
    <row r="343" spans="1:8" x14ac:dyDescent="0.25">
      <c r="A343" s="6">
        <v>2</v>
      </c>
      <c r="B343" s="6" t="s">
        <v>42</v>
      </c>
      <c r="C343" s="21">
        <v>650</v>
      </c>
      <c r="D343" s="6">
        <v>3</v>
      </c>
      <c r="E343" s="6" t="s">
        <v>41</v>
      </c>
      <c r="F343" s="21" t="s">
        <v>186</v>
      </c>
      <c r="G343" s="21" t="str">
        <f t="shared" si="7"/>
        <v>m</v>
      </c>
    </row>
    <row r="344" spans="1:8" x14ac:dyDescent="0.25">
      <c r="A344" s="6">
        <v>3</v>
      </c>
      <c r="B344" s="6" t="s">
        <v>241</v>
      </c>
      <c r="C344" s="21">
        <v>550</v>
      </c>
      <c r="D344" s="6">
        <v>3</v>
      </c>
      <c r="E344" s="6" t="s">
        <v>41</v>
      </c>
      <c r="F344" s="21" t="s">
        <v>186</v>
      </c>
      <c r="G344" s="21" t="str">
        <f t="shared" si="7"/>
        <v>m</v>
      </c>
    </row>
    <row r="345" spans="1:8" x14ac:dyDescent="0.25">
      <c r="A345" s="6">
        <v>4</v>
      </c>
      <c r="B345" s="6" t="s">
        <v>242</v>
      </c>
      <c r="C345" s="21">
        <v>450</v>
      </c>
      <c r="D345" s="6">
        <v>3</v>
      </c>
      <c r="E345" s="6" t="s">
        <v>41</v>
      </c>
      <c r="F345" s="21" t="s">
        <v>186</v>
      </c>
      <c r="G345" s="21" t="str">
        <f t="shared" si="7"/>
        <v>m</v>
      </c>
    </row>
    <row r="346" spans="1:8" x14ac:dyDescent="0.25">
      <c r="A346" s="6">
        <v>5</v>
      </c>
      <c r="B346" s="6" t="s">
        <v>63</v>
      </c>
      <c r="C346" s="21">
        <v>350</v>
      </c>
      <c r="D346" s="6">
        <v>3</v>
      </c>
      <c r="E346" s="6" t="s">
        <v>41</v>
      </c>
      <c r="F346" s="21" t="s">
        <v>186</v>
      </c>
      <c r="G346" s="21" t="str">
        <f t="shared" si="7"/>
        <v>m</v>
      </c>
    </row>
    <row r="347" spans="1:8" x14ac:dyDescent="0.25">
      <c r="A347" s="6">
        <v>6</v>
      </c>
      <c r="B347" s="6" t="s">
        <v>43</v>
      </c>
      <c r="C347" s="21">
        <v>350</v>
      </c>
      <c r="D347" s="6">
        <v>3</v>
      </c>
      <c r="E347" s="6" t="s">
        <v>41</v>
      </c>
      <c r="F347" s="21" t="s">
        <v>186</v>
      </c>
      <c r="G347" s="21" t="str">
        <f t="shared" si="7"/>
        <v>m</v>
      </c>
    </row>
    <row r="348" spans="1:8" x14ac:dyDescent="0.25">
      <c r="A348" s="6">
        <v>7</v>
      </c>
      <c r="B348" s="6" t="s">
        <v>185</v>
      </c>
      <c r="C348" s="21">
        <v>250</v>
      </c>
      <c r="D348" s="6">
        <v>3</v>
      </c>
      <c r="E348" s="6" t="s">
        <v>41</v>
      </c>
      <c r="F348" s="21" t="s">
        <v>186</v>
      </c>
      <c r="G348" s="21" t="str">
        <f t="shared" si="7"/>
        <v>m</v>
      </c>
    </row>
    <row r="349" spans="1:8" x14ac:dyDescent="0.25">
      <c r="A349" s="6">
        <v>1</v>
      </c>
      <c r="B349" s="6" t="s">
        <v>240</v>
      </c>
      <c r="C349" s="21">
        <v>750</v>
      </c>
      <c r="D349" s="6">
        <v>3</v>
      </c>
      <c r="E349" s="6" t="s">
        <v>41</v>
      </c>
      <c r="F349" s="21" t="s">
        <v>19</v>
      </c>
      <c r="G349" s="21" t="str">
        <f t="shared" si="7"/>
        <v>m</v>
      </c>
      <c r="H349" s="83">
        <v>70</v>
      </c>
    </row>
    <row r="350" spans="1:8" x14ac:dyDescent="0.25">
      <c r="A350" s="6">
        <v>2</v>
      </c>
      <c r="B350" s="6" t="s">
        <v>42</v>
      </c>
      <c r="C350" s="21">
        <v>650</v>
      </c>
      <c r="D350" s="6">
        <v>3</v>
      </c>
      <c r="E350" s="6" t="s">
        <v>41</v>
      </c>
      <c r="F350" s="21" t="s">
        <v>19</v>
      </c>
      <c r="G350" s="21" t="str">
        <f t="shared" si="7"/>
        <v>m</v>
      </c>
      <c r="H350" s="83">
        <v>70</v>
      </c>
    </row>
    <row r="351" spans="1:8" x14ac:dyDescent="0.25">
      <c r="A351" s="6">
        <v>3</v>
      </c>
      <c r="B351" s="6" t="s">
        <v>241</v>
      </c>
      <c r="C351" s="21">
        <v>550</v>
      </c>
      <c r="D351" s="6">
        <v>3</v>
      </c>
      <c r="E351" s="6" t="s">
        <v>41</v>
      </c>
      <c r="F351" s="21" t="s">
        <v>19</v>
      </c>
      <c r="G351" s="21" t="str">
        <f t="shared" si="7"/>
        <v>m</v>
      </c>
      <c r="H351" s="83">
        <v>70</v>
      </c>
    </row>
    <row r="352" spans="1:8" x14ac:dyDescent="0.25">
      <c r="A352" s="6">
        <v>4</v>
      </c>
      <c r="B352" s="6" t="s">
        <v>242</v>
      </c>
      <c r="C352" s="21">
        <v>450</v>
      </c>
      <c r="D352" s="6">
        <v>3</v>
      </c>
      <c r="E352" s="6" t="s">
        <v>41</v>
      </c>
      <c r="F352" s="21" t="s">
        <v>19</v>
      </c>
      <c r="G352" s="21" t="str">
        <f t="shared" si="7"/>
        <v>m</v>
      </c>
      <c r="H352" s="83">
        <v>70</v>
      </c>
    </row>
    <row r="353" spans="1:8" x14ac:dyDescent="0.25">
      <c r="A353" s="6">
        <v>5</v>
      </c>
      <c r="B353" s="6" t="s">
        <v>63</v>
      </c>
      <c r="C353" s="21">
        <v>350</v>
      </c>
      <c r="D353" s="6">
        <v>3</v>
      </c>
      <c r="E353" s="6" t="s">
        <v>41</v>
      </c>
      <c r="F353" s="21" t="s">
        <v>19</v>
      </c>
      <c r="G353" s="21" t="str">
        <f t="shared" si="7"/>
        <v>m</v>
      </c>
      <c r="H353" s="83">
        <v>70</v>
      </c>
    </row>
    <row r="354" spans="1:8" x14ac:dyDescent="0.25">
      <c r="A354" s="6">
        <v>6</v>
      </c>
      <c r="B354" s="6" t="s">
        <v>43</v>
      </c>
      <c r="C354" s="21">
        <v>350</v>
      </c>
      <c r="D354" s="6">
        <v>3</v>
      </c>
      <c r="E354" s="6" t="s">
        <v>41</v>
      </c>
      <c r="F354" s="21" t="s">
        <v>19</v>
      </c>
      <c r="G354" s="21" t="str">
        <f t="shared" si="7"/>
        <v>m</v>
      </c>
      <c r="H354" s="83">
        <v>70</v>
      </c>
    </row>
    <row r="355" spans="1:8" x14ac:dyDescent="0.25">
      <c r="A355" s="6">
        <v>7</v>
      </c>
      <c r="B355" s="6" t="s">
        <v>185</v>
      </c>
      <c r="C355" s="21">
        <v>250</v>
      </c>
      <c r="D355" s="6">
        <v>3</v>
      </c>
      <c r="E355" s="6" t="s">
        <v>41</v>
      </c>
      <c r="F355" s="21" t="s">
        <v>19</v>
      </c>
      <c r="G355" s="21" t="str">
        <f t="shared" si="7"/>
        <v>m</v>
      </c>
      <c r="H355" s="83">
        <v>70</v>
      </c>
    </row>
    <row r="356" spans="1:8" x14ac:dyDescent="0.25">
      <c r="A356" s="6">
        <v>1</v>
      </c>
      <c r="B356" s="6" t="s">
        <v>227</v>
      </c>
      <c r="C356" s="21">
        <v>850</v>
      </c>
      <c r="D356" s="6">
        <v>4</v>
      </c>
      <c r="E356" s="6" t="s">
        <v>10</v>
      </c>
      <c r="F356" s="21" t="s">
        <v>186</v>
      </c>
      <c r="G356" s="21" t="str">
        <f t="shared" si="7"/>
        <v>m</v>
      </c>
    </row>
    <row r="357" spans="1:8" x14ac:dyDescent="0.25">
      <c r="A357" s="6">
        <v>2</v>
      </c>
      <c r="B357" s="6" t="s">
        <v>12</v>
      </c>
      <c r="C357" s="21">
        <v>750</v>
      </c>
      <c r="D357" s="6">
        <v>4</v>
      </c>
      <c r="E357" s="6" t="s">
        <v>10</v>
      </c>
      <c r="F357" s="21" t="s">
        <v>186</v>
      </c>
      <c r="G357" s="21" t="str">
        <f t="shared" si="7"/>
        <v>m</v>
      </c>
    </row>
    <row r="358" spans="1:8" x14ac:dyDescent="0.25">
      <c r="A358" s="6">
        <v>3</v>
      </c>
      <c r="B358" s="6" t="s">
        <v>245</v>
      </c>
      <c r="C358" s="21">
        <v>650</v>
      </c>
      <c r="D358" s="6">
        <v>4</v>
      </c>
      <c r="E358" s="6" t="s">
        <v>10</v>
      </c>
      <c r="F358" s="21" t="s">
        <v>186</v>
      </c>
      <c r="G358" s="21" t="str">
        <f t="shared" si="7"/>
        <v>m</v>
      </c>
    </row>
    <row r="359" spans="1:8" x14ac:dyDescent="0.25">
      <c r="A359" s="6">
        <v>4</v>
      </c>
      <c r="B359" s="6" t="s">
        <v>29</v>
      </c>
      <c r="C359" s="21">
        <v>550</v>
      </c>
      <c r="D359" s="6">
        <v>4</v>
      </c>
      <c r="E359" s="6" t="s">
        <v>10</v>
      </c>
      <c r="F359" s="21" t="s">
        <v>186</v>
      </c>
      <c r="G359" s="21" t="str">
        <f t="shared" si="7"/>
        <v>m</v>
      </c>
    </row>
    <row r="360" spans="1:8" x14ac:dyDescent="0.25">
      <c r="A360" s="6">
        <v>5</v>
      </c>
      <c r="B360" s="6" t="s">
        <v>246</v>
      </c>
      <c r="C360" s="21">
        <v>450</v>
      </c>
      <c r="D360" s="6">
        <v>4</v>
      </c>
      <c r="E360" s="6" t="s">
        <v>10</v>
      </c>
      <c r="F360" s="21" t="s">
        <v>186</v>
      </c>
      <c r="G360" s="21" t="str">
        <f t="shared" si="7"/>
        <v>m</v>
      </c>
    </row>
    <row r="361" spans="1:8" x14ac:dyDescent="0.25">
      <c r="A361" s="6">
        <v>6</v>
      </c>
      <c r="B361" s="6" t="s">
        <v>11</v>
      </c>
      <c r="C361" s="21">
        <v>450</v>
      </c>
      <c r="D361" s="6">
        <v>4</v>
      </c>
      <c r="E361" s="6" t="s">
        <v>10</v>
      </c>
      <c r="F361" s="21" t="s">
        <v>186</v>
      </c>
      <c r="G361" s="21" t="str">
        <f t="shared" si="7"/>
        <v>m</v>
      </c>
    </row>
    <row r="362" spans="1:8" x14ac:dyDescent="0.25">
      <c r="A362" s="6">
        <v>7</v>
      </c>
      <c r="B362" s="6" t="s">
        <v>47</v>
      </c>
      <c r="C362" s="21">
        <v>350</v>
      </c>
      <c r="D362" s="6">
        <v>4</v>
      </c>
      <c r="E362" s="6" t="s">
        <v>10</v>
      </c>
      <c r="F362" s="21" t="s">
        <v>186</v>
      </c>
      <c r="G362" s="21" t="str">
        <f t="shared" si="7"/>
        <v>m</v>
      </c>
    </row>
    <row r="363" spans="1:8" x14ac:dyDescent="0.25">
      <c r="A363" s="6">
        <v>8</v>
      </c>
      <c r="B363" s="6" t="s">
        <v>27</v>
      </c>
      <c r="C363" s="21">
        <v>350</v>
      </c>
      <c r="D363" s="6">
        <v>4</v>
      </c>
      <c r="E363" s="6" t="s">
        <v>10</v>
      </c>
      <c r="F363" s="21" t="s">
        <v>186</v>
      </c>
      <c r="G363" s="21" t="str">
        <f t="shared" si="7"/>
        <v>m</v>
      </c>
    </row>
    <row r="364" spans="1:8" x14ac:dyDescent="0.25">
      <c r="A364" s="6">
        <v>9</v>
      </c>
      <c r="B364" s="6" t="s">
        <v>226</v>
      </c>
      <c r="C364" s="21">
        <v>250</v>
      </c>
      <c r="D364" s="6">
        <v>4</v>
      </c>
      <c r="E364" s="6" t="s">
        <v>10</v>
      </c>
      <c r="F364" s="21" t="s">
        <v>186</v>
      </c>
      <c r="G364" s="21" t="str">
        <f t="shared" si="7"/>
        <v>m</v>
      </c>
    </row>
    <row r="365" spans="1:8" x14ac:dyDescent="0.25">
      <c r="A365" s="6">
        <v>10</v>
      </c>
      <c r="B365" s="6" t="s">
        <v>18</v>
      </c>
      <c r="C365" s="21">
        <v>250</v>
      </c>
      <c r="D365" s="6">
        <v>4</v>
      </c>
      <c r="E365" s="6" t="s">
        <v>10</v>
      </c>
      <c r="F365" s="21" t="s">
        <v>186</v>
      </c>
      <c r="G365" s="21" t="str">
        <f t="shared" si="7"/>
        <v>m</v>
      </c>
    </row>
    <row r="366" spans="1:8" x14ac:dyDescent="0.25">
      <c r="A366" s="6">
        <v>11</v>
      </c>
      <c r="B366" s="6" t="s">
        <v>30</v>
      </c>
      <c r="C366" s="21">
        <v>250</v>
      </c>
      <c r="D366" s="6">
        <v>4</v>
      </c>
      <c r="E366" s="6" t="s">
        <v>10</v>
      </c>
      <c r="F366" s="21" t="s">
        <v>186</v>
      </c>
      <c r="G366" s="21" t="str">
        <f t="shared" si="7"/>
        <v>ž</v>
      </c>
    </row>
    <row r="367" spans="1:8" x14ac:dyDescent="0.25">
      <c r="A367" s="6">
        <v>1</v>
      </c>
      <c r="B367" s="6" t="s">
        <v>227</v>
      </c>
      <c r="C367" s="21">
        <v>850</v>
      </c>
      <c r="D367" s="6">
        <v>4</v>
      </c>
      <c r="E367" s="6" t="s">
        <v>10</v>
      </c>
      <c r="F367" s="21" t="s">
        <v>19</v>
      </c>
      <c r="G367" s="21" t="str">
        <f t="shared" si="7"/>
        <v>m</v>
      </c>
      <c r="H367" s="83">
        <v>70</v>
      </c>
    </row>
    <row r="368" spans="1:8" x14ac:dyDescent="0.25">
      <c r="A368" s="6">
        <v>2</v>
      </c>
      <c r="B368" s="6" t="s">
        <v>29</v>
      </c>
      <c r="C368" s="21">
        <v>750</v>
      </c>
      <c r="D368" s="6">
        <v>4</v>
      </c>
      <c r="E368" s="6" t="s">
        <v>10</v>
      </c>
      <c r="F368" s="21" t="s">
        <v>19</v>
      </c>
      <c r="G368" s="21" t="str">
        <f t="shared" si="7"/>
        <v>m</v>
      </c>
      <c r="H368" s="83">
        <v>70</v>
      </c>
    </row>
    <row r="369" spans="1:8" x14ac:dyDescent="0.25">
      <c r="A369" s="6">
        <v>3</v>
      </c>
      <c r="B369" s="6" t="s">
        <v>18</v>
      </c>
      <c r="C369" s="21">
        <v>650</v>
      </c>
      <c r="D369" s="6">
        <v>4</v>
      </c>
      <c r="E369" s="6" t="s">
        <v>10</v>
      </c>
      <c r="F369" s="21" t="s">
        <v>19</v>
      </c>
      <c r="G369" s="21" t="str">
        <f t="shared" si="7"/>
        <v>m</v>
      </c>
      <c r="H369" s="83">
        <v>70</v>
      </c>
    </row>
    <row r="370" spans="1:8" x14ac:dyDescent="0.25">
      <c r="A370" s="6">
        <v>4</v>
      </c>
      <c r="B370" s="6" t="s">
        <v>12</v>
      </c>
      <c r="C370" s="21">
        <v>550</v>
      </c>
      <c r="D370" s="6">
        <v>4</v>
      </c>
      <c r="E370" s="6" t="s">
        <v>10</v>
      </c>
      <c r="F370" s="21" t="s">
        <v>19</v>
      </c>
      <c r="G370" s="21" t="str">
        <f t="shared" si="7"/>
        <v>m</v>
      </c>
      <c r="H370" s="83">
        <v>70</v>
      </c>
    </row>
    <row r="371" spans="1:8" x14ac:dyDescent="0.25">
      <c r="A371" s="6">
        <v>5</v>
      </c>
      <c r="B371" s="6" t="s">
        <v>27</v>
      </c>
      <c r="C371" s="21">
        <v>450</v>
      </c>
      <c r="D371" s="6">
        <v>4</v>
      </c>
      <c r="E371" s="6" t="s">
        <v>10</v>
      </c>
      <c r="F371" s="21" t="s">
        <v>19</v>
      </c>
      <c r="G371" s="21" t="str">
        <f t="shared" si="7"/>
        <v>m</v>
      </c>
      <c r="H371" s="83">
        <v>70</v>
      </c>
    </row>
    <row r="372" spans="1:8" x14ac:dyDescent="0.25">
      <c r="A372" s="6">
        <v>6</v>
      </c>
      <c r="B372" s="6" t="s">
        <v>246</v>
      </c>
      <c r="C372" s="21">
        <v>450</v>
      </c>
      <c r="D372" s="6">
        <v>4</v>
      </c>
      <c r="E372" s="6" t="s">
        <v>10</v>
      </c>
      <c r="F372" s="21" t="s">
        <v>19</v>
      </c>
      <c r="G372" s="21" t="str">
        <f t="shared" si="7"/>
        <v>m</v>
      </c>
      <c r="H372" s="83">
        <v>70</v>
      </c>
    </row>
    <row r="373" spans="1:8" x14ac:dyDescent="0.25">
      <c r="A373" s="6">
        <v>7</v>
      </c>
      <c r="B373" s="6" t="s">
        <v>30</v>
      </c>
      <c r="C373" s="21">
        <v>350</v>
      </c>
      <c r="D373" s="6">
        <v>4</v>
      </c>
      <c r="E373" s="6" t="s">
        <v>10</v>
      </c>
      <c r="F373" s="21" t="s">
        <v>19</v>
      </c>
      <c r="G373" s="21" t="str">
        <f t="shared" si="7"/>
        <v>ž</v>
      </c>
      <c r="H373" s="83">
        <v>70</v>
      </c>
    </row>
    <row r="374" spans="1:8" x14ac:dyDescent="0.25">
      <c r="A374" s="6">
        <v>8</v>
      </c>
      <c r="B374" s="6" t="s">
        <v>11</v>
      </c>
      <c r="C374" s="21">
        <v>350</v>
      </c>
      <c r="D374" s="6">
        <v>4</v>
      </c>
      <c r="E374" s="6" t="s">
        <v>10</v>
      </c>
      <c r="F374" s="21" t="s">
        <v>19</v>
      </c>
      <c r="G374" s="21" t="str">
        <f t="shared" si="7"/>
        <v>m</v>
      </c>
      <c r="H374" s="83">
        <v>70</v>
      </c>
    </row>
    <row r="375" spans="1:8" x14ac:dyDescent="0.25">
      <c r="A375" s="6">
        <v>9</v>
      </c>
      <c r="B375" s="6" t="s">
        <v>245</v>
      </c>
      <c r="C375" s="21">
        <v>250</v>
      </c>
      <c r="D375" s="6">
        <v>4</v>
      </c>
      <c r="E375" s="6" t="s">
        <v>10</v>
      </c>
      <c r="F375" s="21" t="s">
        <v>19</v>
      </c>
      <c r="G375" s="21" t="str">
        <f t="shared" si="7"/>
        <v>m</v>
      </c>
      <c r="H375" s="83">
        <v>70</v>
      </c>
    </row>
    <row r="376" spans="1:8" x14ac:dyDescent="0.25">
      <c r="A376" s="6">
        <v>10</v>
      </c>
      <c r="B376" s="6" t="s">
        <v>226</v>
      </c>
      <c r="C376" s="21">
        <v>250</v>
      </c>
      <c r="D376" s="6">
        <v>4</v>
      </c>
      <c r="E376" s="6" t="s">
        <v>10</v>
      </c>
      <c r="F376" s="21" t="s">
        <v>19</v>
      </c>
      <c r="G376" s="21" t="str">
        <f t="shared" si="7"/>
        <v>m</v>
      </c>
      <c r="H376" s="83">
        <v>70</v>
      </c>
    </row>
    <row r="377" spans="1:8" x14ac:dyDescent="0.25">
      <c r="A377" s="6">
        <v>11</v>
      </c>
      <c r="B377" s="6" t="s">
        <v>47</v>
      </c>
      <c r="C377" s="21">
        <v>250</v>
      </c>
      <c r="D377" s="6">
        <v>4</v>
      </c>
      <c r="E377" s="6" t="s">
        <v>10</v>
      </c>
      <c r="F377" s="21" t="s">
        <v>19</v>
      </c>
      <c r="G377" s="21" t="str">
        <f t="shared" si="7"/>
        <v>m</v>
      </c>
      <c r="H377" s="83">
        <v>70</v>
      </c>
    </row>
    <row r="378" spans="1:8" x14ac:dyDescent="0.25">
      <c r="A378" s="6">
        <v>1</v>
      </c>
      <c r="B378" s="6" t="s">
        <v>228</v>
      </c>
      <c r="C378" s="21">
        <v>850</v>
      </c>
      <c r="D378" s="6">
        <v>4</v>
      </c>
      <c r="E378" s="6" t="s">
        <v>20</v>
      </c>
      <c r="F378" s="21" t="s">
        <v>186</v>
      </c>
      <c r="G378" s="21" t="str">
        <f t="shared" si="7"/>
        <v>m</v>
      </c>
    </row>
    <row r="379" spans="1:8" x14ac:dyDescent="0.25">
      <c r="A379" s="6">
        <v>2</v>
      </c>
      <c r="B379" s="6" t="s">
        <v>29</v>
      </c>
      <c r="C379" s="21">
        <v>750</v>
      </c>
      <c r="D379" s="6">
        <v>4</v>
      </c>
      <c r="E379" s="6" t="s">
        <v>20</v>
      </c>
      <c r="F379" s="21" t="s">
        <v>186</v>
      </c>
      <c r="G379" s="21" t="str">
        <f t="shared" si="7"/>
        <v>m</v>
      </c>
    </row>
    <row r="380" spans="1:8" x14ac:dyDescent="0.25">
      <c r="A380" s="6">
        <v>3</v>
      </c>
      <c r="B380" s="6" t="s">
        <v>236</v>
      </c>
      <c r="C380" s="21">
        <v>650</v>
      </c>
      <c r="D380" s="6">
        <v>4</v>
      </c>
      <c r="E380" s="6" t="s">
        <v>20</v>
      </c>
      <c r="F380" s="21" t="s">
        <v>186</v>
      </c>
      <c r="G380" s="21" t="str">
        <f t="shared" si="7"/>
        <v>ž</v>
      </c>
    </row>
    <row r="381" spans="1:8" x14ac:dyDescent="0.25">
      <c r="A381" s="6">
        <v>4</v>
      </c>
      <c r="B381" s="6" t="s">
        <v>229</v>
      </c>
      <c r="C381" s="21">
        <v>550</v>
      </c>
      <c r="D381" s="6">
        <v>4</v>
      </c>
      <c r="E381" s="6" t="s">
        <v>20</v>
      </c>
      <c r="F381" s="21" t="s">
        <v>186</v>
      </c>
      <c r="G381" s="21" t="str">
        <f t="shared" si="7"/>
        <v>m</v>
      </c>
    </row>
    <row r="382" spans="1:8" x14ac:dyDescent="0.25">
      <c r="A382" s="6">
        <v>5</v>
      </c>
      <c r="B382" s="6" t="s">
        <v>183</v>
      </c>
      <c r="C382" s="21">
        <v>450</v>
      </c>
      <c r="D382" s="6">
        <v>4</v>
      </c>
      <c r="E382" s="6" t="s">
        <v>20</v>
      </c>
      <c r="F382" s="21" t="s">
        <v>186</v>
      </c>
      <c r="G382" s="21" t="str">
        <f t="shared" si="7"/>
        <v>m</v>
      </c>
    </row>
    <row r="383" spans="1:8" x14ac:dyDescent="0.25">
      <c r="A383" s="6">
        <v>6</v>
      </c>
      <c r="B383" s="6" t="s">
        <v>28</v>
      </c>
      <c r="C383" s="21">
        <v>450</v>
      </c>
      <c r="D383" s="6">
        <v>4</v>
      </c>
      <c r="E383" s="6" t="s">
        <v>20</v>
      </c>
      <c r="F383" s="21" t="s">
        <v>186</v>
      </c>
      <c r="G383" s="21" t="str">
        <f t="shared" si="7"/>
        <v>m</v>
      </c>
    </row>
    <row r="384" spans="1:8" x14ac:dyDescent="0.25">
      <c r="A384" s="6">
        <v>7</v>
      </c>
      <c r="B384" s="6" t="s">
        <v>16</v>
      </c>
      <c r="C384" s="21">
        <v>350</v>
      </c>
      <c r="D384" s="6">
        <v>4</v>
      </c>
      <c r="E384" s="6" t="s">
        <v>20</v>
      </c>
      <c r="F384" s="21" t="s">
        <v>186</v>
      </c>
      <c r="G384" s="21" t="str">
        <f t="shared" si="7"/>
        <v>ž</v>
      </c>
    </row>
    <row r="385" spans="1:8" x14ac:dyDescent="0.25">
      <c r="A385" s="6">
        <v>8</v>
      </c>
      <c r="B385" s="6" t="s">
        <v>180</v>
      </c>
      <c r="C385" s="21">
        <v>350</v>
      </c>
      <c r="D385" s="6">
        <v>4</v>
      </c>
      <c r="E385" s="6" t="s">
        <v>20</v>
      </c>
      <c r="F385" s="21" t="s">
        <v>186</v>
      </c>
      <c r="G385" s="21" t="str">
        <f t="shared" si="7"/>
        <v>m</v>
      </c>
    </row>
    <row r="386" spans="1:8" x14ac:dyDescent="0.25">
      <c r="A386" s="6">
        <v>9</v>
      </c>
      <c r="B386" s="6" t="s">
        <v>247</v>
      </c>
      <c r="C386" s="21">
        <v>250</v>
      </c>
      <c r="D386" s="6">
        <v>4</v>
      </c>
      <c r="E386" s="6" t="s">
        <v>20</v>
      </c>
      <c r="F386" s="21" t="s">
        <v>186</v>
      </c>
      <c r="G386" s="21" t="str">
        <f t="shared" si="7"/>
        <v>m</v>
      </c>
    </row>
    <row r="387" spans="1:8" x14ac:dyDescent="0.25">
      <c r="A387" s="6">
        <v>10</v>
      </c>
      <c r="B387" s="6" t="s">
        <v>248</v>
      </c>
      <c r="C387" s="21">
        <v>250</v>
      </c>
      <c r="D387" s="6">
        <v>4</v>
      </c>
      <c r="E387" s="6" t="s">
        <v>20</v>
      </c>
      <c r="F387" s="21" t="s">
        <v>186</v>
      </c>
      <c r="G387" s="21" t="str">
        <f t="shared" si="7"/>
        <v>ž</v>
      </c>
    </row>
    <row r="388" spans="1:8" x14ac:dyDescent="0.25">
      <c r="A388" s="6">
        <v>11</v>
      </c>
      <c r="B388" s="6" t="s">
        <v>237</v>
      </c>
      <c r="C388" s="21">
        <v>250</v>
      </c>
      <c r="D388" s="6">
        <v>4</v>
      </c>
      <c r="E388" s="6" t="s">
        <v>20</v>
      </c>
      <c r="F388" s="21" t="s">
        <v>186</v>
      </c>
      <c r="G388" s="21" t="str">
        <f t="shared" si="7"/>
        <v>ž</v>
      </c>
    </row>
    <row r="389" spans="1:8" x14ac:dyDescent="0.25">
      <c r="A389" s="6">
        <v>12</v>
      </c>
      <c r="B389" s="6" t="s">
        <v>17</v>
      </c>
      <c r="C389" s="21">
        <v>250</v>
      </c>
      <c r="D389" s="6">
        <v>4</v>
      </c>
      <c r="E389" s="6" t="s">
        <v>20</v>
      </c>
      <c r="F389" s="21" t="s">
        <v>186</v>
      </c>
      <c r="G389" s="21" t="str">
        <f t="shared" si="7"/>
        <v>m</v>
      </c>
    </row>
    <row r="390" spans="1:8" x14ac:dyDescent="0.25">
      <c r="A390" s="6">
        <v>1</v>
      </c>
      <c r="B390" s="6" t="s">
        <v>29</v>
      </c>
      <c r="C390" s="21">
        <v>850</v>
      </c>
      <c r="D390" s="6">
        <v>4</v>
      </c>
      <c r="E390" s="6" t="s">
        <v>20</v>
      </c>
      <c r="F390" s="21" t="s">
        <v>19</v>
      </c>
      <c r="G390" s="21" t="str">
        <f t="shared" si="7"/>
        <v>m</v>
      </c>
      <c r="H390" s="83">
        <v>70</v>
      </c>
    </row>
    <row r="391" spans="1:8" x14ac:dyDescent="0.25">
      <c r="A391" s="6">
        <v>2</v>
      </c>
      <c r="B391" s="6" t="s">
        <v>228</v>
      </c>
      <c r="C391" s="21">
        <v>750</v>
      </c>
      <c r="D391" s="6">
        <v>4</v>
      </c>
      <c r="E391" s="6" t="s">
        <v>20</v>
      </c>
      <c r="F391" s="21" t="s">
        <v>19</v>
      </c>
      <c r="G391" s="21" t="str">
        <f t="shared" si="7"/>
        <v>m</v>
      </c>
      <c r="H391" s="83">
        <v>70</v>
      </c>
    </row>
    <row r="392" spans="1:8" x14ac:dyDescent="0.25">
      <c r="A392" s="6">
        <v>3</v>
      </c>
      <c r="B392" s="6" t="s">
        <v>17</v>
      </c>
      <c r="C392" s="21">
        <v>650</v>
      </c>
      <c r="D392" s="6">
        <v>4</v>
      </c>
      <c r="E392" s="6" t="s">
        <v>20</v>
      </c>
      <c r="F392" s="21" t="s">
        <v>19</v>
      </c>
      <c r="G392" s="21" t="str">
        <f t="shared" si="7"/>
        <v>m</v>
      </c>
      <c r="H392" s="83">
        <v>70</v>
      </c>
    </row>
    <row r="393" spans="1:8" x14ac:dyDescent="0.25">
      <c r="A393" s="6">
        <v>4</v>
      </c>
      <c r="B393" s="6" t="s">
        <v>229</v>
      </c>
      <c r="C393" s="21">
        <v>550</v>
      </c>
      <c r="D393" s="6">
        <v>4</v>
      </c>
      <c r="E393" s="6" t="s">
        <v>20</v>
      </c>
      <c r="F393" s="21" t="s">
        <v>19</v>
      </c>
      <c r="G393" s="21" t="str">
        <f t="shared" si="7"/>
        <v>m</v>
      </c>
      <c r="H393" s="83">
        <v>70</v>
      </c>
    </row>
    <row r="394" spans="1:8" x14ac:dyDescent="0.25">
      <c r="A394" s="6">
        <v>5</v>
      </c>
      <c r="B394" s="6" t="s">
        <v>180</v>
      </c>
      <c r="C394" s="21">
        <v>450</v>
      </c>
      <c r="D394" s="6">
        <v>4</v>
      </c>
      <c r="E394" s="6" t="s">
        <v>20</v>
      </c>
      <c r="F394" s="21" t="s">
        <v>19</v>
      </c>
      <c r="G394" s="21" t="str">
        <f t="shared" si="7"/>
        <v>m</v>
      </c>
      <c r="H394" s="83">
        <v>70</v>
      </c>
    </row>
    <row r="395" spans="1:8" x14ac:dyDescent="0.25">
      <c r="A395" s="6">
        <v>6</v>
      </c>
      <c r="B395" s="6" t="s">
        <v>183</v>
      </c>
      <c r="C395" s="21">
        <v>450</v>
      </c>
      <c r="D395" s="6">
        <v>4</v>
      </c>
      <c r="E395" s="6" t="s">
        <v>20</v>
      </c>
      <c r="F395" s="21" t="s">
        <v>19</v>
      </c>
      <c r="G395" s="21" t="str">
        <f t="shared" si="7"/>
        <v>m</v>
      </c>
      <c r="H395" s="83">
        <v>70</v>
      </c>
    </row>
    <row r="396" spans="1:8" x14ac:dyDescent="0.25">
      <c r="A396" s="6">
        <v>7</v>
      </c>
      <c r="B396" s="6" t="s">
        <v>247</v>
      </c>
      <c r="C396" s="21">
        <v>350</v>
      </c>
      <c r="D396" s="6">
        <v>4</v>
      </c>
      <c r="E396" s="6" t="s">
        <v>20</v>
      </c>
      <c r="F396" s="21" t="s">
        <v>19</v>
      </c>
      <c r="G396" s="21" t="str">
        <f t="shared" si="7"/>
        <v>m</v>
      </c>
      <c r="H396" s="83">
        <v>70</v>
      </c>
    </row>
    <row r="397" spans="1:8" x14ac:dyDescent="0.25">
      <c r="A397" s="6">
        <v>8</v>
      </c>
      <c r="B397" s="6" t="s">
        <v>236</v>
      </c>
      <c r="C397" s="21">
        <v>350</v>
      </c>
      <c r="D397" s="6">
        <v>4</v>
      </c>
      <c r="E397" s="6" t="s">
        <v>20</v>
      </c>
      <c r="F397" s="21" t="s">
        <v>19</v>
      </c>
      <c r="G397" s="21" t="str">
        <f t="shared" si="7"/>
        <v>ž</v>
      </c>
      <c r="H397" s="83">
        <v>70</v>
      </c>
    </row>
    <row r="398" spans="1:8" x14ac:dyDescent="0.25">
      <c r="A398" s="6">
        <v>9</v>
      </c>
      <c r="B398" s="6" t="s">
        <v>248</v>
      </c>
      <c r="C398" s="21">
        <v>250</v>
      </c>
      <c r="D398" s="6">
        <v>4</v>
      </c>
      <c r="E398" s="6" t="s">
        <v>20</v>
      </c>
      <c r="F398" s="21" t="s">
        <v>19</v>
      </c>
      <c r="G398" s="21" t="str">
        <f t="shared" si="7"/>
        <v>ž</v>
      </c>
      <c r="H398" s="83">
        <v>70</v>
      </c>
    </row>
    <row r="399" spans="1:8" x14ac:dyDescent="0.25">
      <c r="A399" s="6">
        <v>10</v>
      </c>
      <c r="B399" s="6" t="s">
        <v>28</v>
      </c>
      <c r="C399" s="21">
        <v>250</v>
      </c>
      <c r="D399" s="6">
        <v>4</v>
      </c>
      <c r="E399" s="6" t="s">
        <v>20</v>
      </c>
      <c r="F399" s="21" t="s">
        <v>19</v>
      </c>
      <c r="G399" s="21" t="str">
        <f t="shared" si="7"/>
        <v>m</v>
      </c>
      <c r="H399" s="83">
        <v>70</v>
      </c>
    </row>
    <row r="400" spans="1:8" x14ac:dyDescent="0.25">
      <c r="A400" s="6">
        <v>11</v>
      </c>
      <c r="B400" s="6" t="s">
        <v>16</v>
      </c>
      <c r="C400" s="21">
        <v>250</v>
      </c>
      <c r="D400" s="6">
        <v>4</v>
      </c>
      <c r="E400" s="6" t="s">
        <v>20</v>
      </c>
      <c r="F400" s="21" t="s">
        <v>19</v>
      </c>
      <c r="G400" s="21" t="str">
        <f t="shared" ref="G400:G439" si="8">IF(ISNUMBER(SEARCH("ová ",B400)),"ž","m")</f>
        <v>ž</v>
      </c>
      <c r="H400" s="83">
        <v>70</v>
      </c>
    </row>
    <row r="401" spans="1:8" x14ac:dyDescent="0.25">
      <c r="A401" s="6">
        <v>12</v>
      </c>
      <c r="B401" s="6" t="s">
        <v>237</v>
      </c>
      <c r="C401" s="21">
        <v>250</v>
      </c>
      <c r="D401" s="6">
        <v>4</v>
      </c>
      <c r="E401" s="6" t="s">
        <v>20</v>
      </c>
      <c r="F401" s="21" t="s">
        <v>19</v>
      </c>
      <c r="G401" s="21" t="str">
        <f t="shared" si="8"/>
        <v>ž</v>
      </c>
      <c r="H401" s="83">
        <v>70</v>
      </c>
    </row>
    <row r="402" spans="1:8" x14ac:dyDescent="0.25">
      <c r="A402" s="6">
        <v>1</v>
      </c>
      <c r="B402" s="6" t="s">
        <v>40</v>
      </c>
      <c r="C402" s="21">
        <v>850</v>
      </c>
      <c r="D402" s="6">
        <v>4</v>
      </c>
      <c r="E402" s="6" t="s">
        <v>26</v>
      </c>
      <c r="F402" s="21" t="s">
        <v>186</v>
      </c>
      <c r="G402" s="21" t="str">
        <f t="shared" si="8"/>
        <v>m</v>
      </c>
    </row>
    <row r="403" spans="1:8" x14ac:dyDescent="0.25">
      <c r="A403" s="6">
        <v>2</v>
      </c>
      <c r="B403" s="6" t="s">
        <v>39</v>
      </c>
      <c r="C403" s="21">
        <v>750</v>
      </c>
      <c r="D403" s="6">
        <v>4</v>
      </c>
      <c r="E403" s="6" t="s">
        <v>26</v>
      </c>
      <c r="F403" s="21" t="s">
        <v>186</v>
      </c>
      <c r="G403" s="21" t="str">
        <f t="shared" si="8"/>
        <v>m</v>
      </c>
    </row>
    <row r="404" spans="1:8" x14ac:dyDescent="0.25">
      <c r="A404" s="6">
        <v>3</v>
      </c>
      <c r="B404" s="6" t="s">
        <v>17</v>
      </c>
      <c r="C404" s="21">
        <v>650</v>
      </c>
      <c r="D404" s="6">
        <v>4</v>
      </c>
      <c r="E404" s="6" t="s">
        <v>26</v>
      </c>
      <c r="F404" s="21" t="s">
        <v>186</v>
      </c>
      <c r="G404" s="21" t="str">
        <f t="shared" si="8"/>
        <v>m</v>
      </c>
    </row>
    <row r="405" spans="1:8" x14ac:dyDescent="0.25">
      <c r="A405" s="6">
        <v>4</v>
      </c>
      <c r="B405" s="6" t="s">
        <v>231</v>
      </c>
      <c r="C405" s="21">
        <v>550</v>
      </c>
      <c r="D405" s="6">
        <v>4</v>
      </c>
      <c r="E405" s="6" t="s">
        <v>26</v>
      </c>
      <c r="F405" s="21" t="s">
        <v>186</v>
      </c>
      <c r="G405" s="21" t="str">
        <f t="shared" si="8"/>
        <v>m</v>
      </c>
    </row>
    <row r="406" spans="1:8" x14ac:dyDescent="0.25">
      <c r="A406" s="6">
        <v>5</v>
      </c>
      <c r="B406" s="6" t="s">
        <v>13</v>
      </c>
      <c r="C406" s="21">
        <v>450</v>
      </c>
      <c r="D406" s="6">
        <v>4</v>
      </c>
      <c r="E406" s="6" t="s">
        <v>26</v>
      </c>
      <c r="F406" s="21" t="s">
        <v>186</v>
      </c>
      <c r="G406" s="21" t="str">
        <f t="shared" si="8"/>
        <v>m</v>
      </c>
    </row>
    <row r="407" spans="1:8" x14ac:dyDescent="0.25">
      <c r="A407" s="6">
        <v>6</v>
      </c>
      <c r="B407" s="6" t="s">
        <v>190</v>
      </c>
      <c r="C407" s="21">
        <v>450</v>
      </c>
      <c r="D407" s="6">
        <v>4</v>
      </c>
      <c r="E407" s="6" t="s">
        <v>26</v>
      </c>
      <c r="F407" s="21" t="s">
        <v>186</v>
      </c>
      <c r="G407" s="21" t="str">
        <f t="shared" si="8"/>
        <v>m</v>
      </c>
    </row>
    <row r="408" spans="1:8" x14ac:dyDescent="0.25">
      <c r="A408" s="6">
        <v>7</v>
      </c>
      <c r="B408" s="6" t="s">
        <v>29</v>
      </c>
      <c r="C408" s="21">
        <v>350</v>
      </c>
      <c r="D408" s="6">
        <v>4</v>
      </c>
      <c r="E408" s="6" t="s">
        <v>26</v>
      </c>
      <c r="F408" s="21" t="s">
        <v>186</v>
      </c>
      <c r="G408" s="21" t="str">
        <f t="shared" si="8"/>
        <v>m</v>
      </c>
    </row>
    <row r="409" spans="1:8" x14ac:dyDescent="0.25">
      <c r="A409" s="6">
        <v>8</v>
      </c>
      <c r="B409" s="6" t="s">
        <v>228</v>
      </c>
      <c r="C409" s="21">
        <v>350</v>
      </c>
      <c r="D409" s="6">
        <v>4</v>
      </c>
      <c r="E409" s="6" t="s">
        <v>26</v>
      </c>
      <c r="F409" s="21" t="s">
        <v>186</v>
      </c>
      <c r="G409" s="21" t="str">
        <f t="shared" si="8"/>
        <v>m</v>
      </c>
    </row>
    <row r="410" spans="1:8" x14ac:dyDescent="0.25">
      <c r="A410" s="6">
        <v>9</v>
      </c>
      <c r="B410" s="6" t="s">
        <v>16</v>
      </c>
      <c r="C410" s="21">
        <v>250</v>
      </c>
      <c r="D410" s="6">
        <v>4</v>
      </c>
      <c r="E410" s="6" t="s">
        <v>26</v>
      </c>
      <c r="F410" s="21" t="s">
        <v>186</v>
      </c>
      <c r="G410" s="21" t="str">
        <f t="shared" si="8"/>
        <v>ž</v>
      </c>
    </row>
    <row r="411" spans="1:8" x14ac:dyDescent="0.25">
      <c r="A411" s="6">
        <v>10</v>
      </c>
      <c r="B411" s="6" t="s">
        <v>24</v>
      </c>
      <c r="C411" s="21">
        <v>250</v>
      </c>
      <c r="D411" s="6">
        <v>4</v>
      </c>
      <c r="E411" s="6" t="s">
        <v>26</v>
      </c>
      <c r="F411" s="21" t="s">
        <v>186</v>
      </c>
      <c r="G411" s="21" t="str">
        <f t="shared" si="8"/>
        <v>ž</v>
      </c>
    </row>
    <row r="412" spans="1:8" x14ac:dyDescent="0.25">
      <c r="A412" s="6">
        <v>11</v>
      </c>
      <c r="B412" s="6" t="s">
        <v>249</v>
      </c>
      <c r="C412" s="21">
        <v>250</v>
      </c>
      <c r="D412" s="6">
        <v>4</v>
      </c>
      <c r="E412" s="6" t="s">
        <v>26</v>
      </c>
      <c r="F412" s="21" t="s">
        <v>186</v>
      </c>
      <c r="G412" s="21" t="str">
        <f t="shared" si="8"/>
        <v>m</v>
      </c>
    </row>
    <row r="413" spans="1:8" x14ac:dyDescent="0.25">
      <c r="A413" s="6">
        <v>12</v>
      </c>
      <c r="B413" s="6" t="s">
        <v>28</v>
      </c>
      <c r="C413" s="21">
        <v>250</v>
      </c>
      <c r="D413" s="6">
        <v>4</v>
      </c>
      <c r="E413" s="6" t="s">
        <v>26</v>
      </c>
      <c r="F413" s="21" t="s">
        <v>186</v>
      </c>
      <c r="G413" s="21" t="str">
        <f t="shared" si="8"/>
        <v>m</v>
      </c>
    </row>
    <row r="414" spans="1:8" x14ac:dyDescent="0.25">
      <c r="A414" s="6">
        <v>1</v>
      </c>
      <c r="B414" s="6" t="s">
        <v>231</v>
      </c>
      <c r="C414" s="21">
        <v>850</v>
      </c>
      <c r="D414" s="6">
        <v>4</v>
      </c>
      <c r="E414" s="6" t="s">
        <v>26</v>
      </c>
      <c r="F414" s="21" t="s">
        <v>19</v>
      </c>
      <c r="G414" s="21" t="str">
        <f t="shared" si="8"/>
        <v>m</v>
      </c>
      <c r="H414" s="83">
        <v>70</v>
      </c>
    </row>
    <row r="415" spans="1:8" x14ac:dyDescent="0.25">
      <c r="A415" s="6">
        <v>2</v>
      </c>
      <c r="B415" s="6" t="s">
        <v>13</v>
      </c>
      <c r="C415" s="21">
        <v>750</v>
      </c>
      <c r="D415" s="6">
        <v>4</v>
      </c>
      <c r="E415" s="6" t="s">
        <v>26</v>
      </c>
      <c r="F415" s="21" t="s">
        <v>19</v>
      </c>
      <c r="G415" s="21" t="str">
        <f t="shared" si="8"/>
        <v>m</v>
      </c>
      <c r="H415" s="83">
        <v>70</v>
      </c>
    </row>
    <row r="416" spans="1:8" x14ac:dyDescent="0.25">
      <c r="A416" s="6">
        <v>3</v>
      </c>
      <c r="B416" s="6" t="s">
        <v>24</v>
      </c>
      <c r="C416" s="21">
        <v>650</v>
      </c>
      <c r="D416" s="6">
        <v>4</v>
      </c>
      <c r="E416" s="6" t="s">
        <v>26</v>
      </c>
      <c r="F416" s="21" t="s">
        <v>19</v>
      </c>
      <c r="G416" s="21" t="str">
        <f t="shared" si="8"/>
        <v>ž</v>
      </c>
      <c r="H416" s="83">
        <v>70</v>
      </c>
    </row>
    <row r="417" spans="1:8" x14ac:dyDescent="0.25">
      <c r="A417" s="6">
        <v>4</v>
      </c>
      <c r="B417" s="6" t="s">
        <v>39</v>
      </c>
      <c r="C417" s="21">
        <v>550</v>
      </c>
      <c r="D417" s="6">
        <v>4</v>
      </c>
      <c r="E417" s="6" t="s">
        <v>26</v>
      </c>
      <c r="F417" s="21" t="s">
        <v>19</v>
      </c>
      <c r="G417" s="21" t="str">
        <f t="shared" si="8"/>
        <v>m</v>
      </c>
      <c r="H417" s="83">
        <v>70</v>
      </c>
    </row>
    <row r="418" spans="1:8" x14ac:dyDescent="0.25">
      <c r="A418" s="6">
        <v>5</v>
      </c>
      <c r="B418" s="6" t="s">
        <v>29</v>
      </c>
      <c r="C418" s="21">
        <v>450</v>
      </c>
      <c r="D418" s="6">
        <v>4</v>
      </c>
      <c r="E418" s="6" t="s">
        <v>26</v>
      </c>
      <c r="F418" s="21" t="s">
        <v>19</v>
      </c>
      <c r="G418" s="21" t="str">
        <f t="shared" si="8"/>
        <v>m</v>
      </c>
      <c r="H418" s="83">
        <v>70</v>
      </c>
    </row>
    <row r="419" spans="1:8" x14ac:dyDescent="0.25">
      <c r="A419" s="6">
        <v>6</v>
      </c>
      <c r="B419" s="6" t="s">
        <v>17</v>
      </c>
      <c r="C419" s="21">
        <v>450</v>
      </c>
      <c r="D419" s="6">
        <v>4</v>
      </c>
      <c r="E419" s="6" t="s">
        <v>26</v>
      </c>
      <c r="F419" s="21" t="s">
        <v>19</v>
      </c>
      <c r="G419" s="21" t="str">
        <f t="shared" si="8"/>
        <v>m</v>
      </c>
      <c r="H419" s="83">
        <v>70</v>
      </c>
    </row>
    <row r="420" spans="1:8" x14ac:dyDescent="0.25">
      <c r="A420" s="6">
        <v>7</v>
      </c>
      <c r="B420" s="6" t="s">
        <v>228</v>
      </c>
      <c r="C420" s="21">
        <v>350</v>
      </c>
      <c r="D420" s="6">
        <v>4</v>
      </c>
      <c r="E420" s="6" t="s">
        <v>26</v>
      </c>
      <c r="F420" s="21" t="s">
        <v>19</v>
      </c>
      <c r="G420" s="21" t="str">
        <f t="shared" si="8"/>
        <v>m</v>
      </c>
      <c r="H420" s="83">
        <v>70</v>
      </c>
    </row>
    <row r="421" spans="1:8" x14ac:dyDescent="0.25">
      <c r="A421" s="6">
        <v>8</v>
      </c>
      <c r="B421" s="6" t="s">
        <v>16</v>
      </c>
      <c r="C421" s="21">
        <v>350</v>
      </c>
      <c r="D421" s="6">
        <v>4</v>
      </c>
      <c r="E421" s="6" t="s">
        <v>26</v>
      </c>
      <c r="F421" s="21" t="s">
        <v>19</v>
      </c>
      <c r="G421" s="21" t="str">
        <f t="shared" si="8"/>
        <v>ž</v>
      </c>
      <c r="H421" s="83">
        <v>70</v>
      </c>
    </row>
    <row r="422" spans="1:8" x14ac:dyDescent="0.25">
      <c r="A422" s="6">
        <v>9</v>
      </c>
      <c r="B422" s="6" t="s">
        <v>40</v>
      </c>
      <c r="C422" s="21">
        <v>250</v>
      </c>
      <c r="D422" s="6">
        <v>4</v>
      </c>
      <c r="E422" s="6" t="s">
        <v>26</v>
      </c>
      <c r="F422" s="21" t="s">
        <v>19</v>
      </c>
      <c r="G422" s="21" t="str">
        <f t="shared" si="8"/>
        <v>m</v>
      </c>
      <c r="H422" s="83">
        <v>70</v>
      </c>
    </row>
    <row r="423" spans="1:8" x14ac:dyDescent="0.25">
      <c r="A423" s="6">
        <v>10</v>
      </c>
      <c r="B423" s="6" t="s">
        <v>249</v>
      </c>
      <c r="C423" s="21">
        <v>250</v>
      </c>
      <c r="D423" s="6">
        <v>4</v>
      </c>
      <c r="E423" s="6" t="s">
        <v>26</v>
      </c>
      <c r="F423" s="21" t="s">
        <v>19</v>
      </c>
      <c r="G423" s="21" t="str">
        <f t="shared" si="8"/>
        <v>m</v>
      </c>
      <c r="H423" s="83">
        <v>70</v>
      </c>
    </row>
    <row r="424" spans="1:8" x14ac:dyDescent="0.25">
      <c r="A424" s="6">
        <v>11</v>
      </c>
      <c r="B424" s="6" t="s">
        <v>28</v>
      </c>
      <c r="C424" s="21">
        <v>250</v>
      </c>
      <c r="D424" s="6">
        <v>4</v>
      </c>
      <c r="E424" s="6" t="s">
        <v>26</v>
      </c>
      <c r="F424" s="21" t="s">
        <v>19</v>
      </c>
      <c r="G424" s="21" t="str">
        <f t="shared" si="8"/>
        <v>m</v>
      </c>
      <c r="H424" s="83">
        <v>70</v>
      </c>
    </row>
    <row r="425" spans="1:8" x14ac:dyDescent="0.25">
      <c r="A425" s="6">
        <v>12</v>
      </c>
      <c r="B425" s="6" t="s">
        <v>190</v>
      </c>
      <c r="C425" s="21">
        <v>250</v>
      </c>
      <c r="D425" s="6">
        <v>4</v>
      </c>
      <c r="E425" s="6" t="s">
        <v>26</v>
      </c>
      <c r="F425" s="21" t="s">
        <v>19</v>
      </c>
      <c r="G425" s="21" t="str">
        <f t="shared" si="8"/>
        <v>m</v>
      </c>
      <c r="H425" s="83">
        <v>70</v>
      </c>
    </row>
    <row r="426" spans="1:8" x14ac:dyDescent="0.25">
      <c r="A426" s="6">
        <v>1</v>
      </c>
      <c r="B426" s="6" t="s">
        <v>56</v>
      </c>
      <c r="C426" s="21">
        <v>750</v>
      </c>
      <c r="D426" s="6">
        <v>4</v>
      </c>
      <c r="E426" s="6" t="s">
        <v>31</v>
      </c>
      <c r="F426" s="21" t="s">
        <v>186</v>
      </c>
      <c r="G426" s="21" t="str">
        <f t="shared" si="8"/>
        <v>m</v>
      </c>
    </row>
    <row r="427" spans="1:8" x14ac:dyDescent="0.25">
      <c r="A427" s="6">
        <v>2</v>
      </c>
      <c r="B427" s="6" t="s">
        <v>9</v>
      </c>
      <c r="C427" s="21">
        <v>650</v>
      </c>
      <c r="D427" s="6">
        <v>4</v>
      </c>
      <c r="E427" s="6" t="s">
        <v>31</v>
      </c>
      <c r="F427" s="21" t="s">
        <v>186</v>
      </c>
      <c r="G427" s="21" t="str">
        <f t="shared" si="8"/>
        <v>m</v>
      </c>
    </row>
    <row r="428" spans="1:8" x14ac:dyDescent="0.25">
      <c r="A428" s="6">
        <v>3</v>
      </c>
      <c r="B428" s="6" t="s">
        <v>32</v>
      </c>
      <c r="C428" s="21">
        <v>550</v>
      </c>
      <c r="D428" s="6">
        <v>4</v>
      </c>
      <c r="E428" s="6" t="s">
        <v>31</v>
      </c>
      <c r="F428" s="21" t="s">
        <v>186</v>
      </c>
      <c r="G428" s="21" t="str">
        <f t="shared" si="8"/>
        <v>m</v>
      </c>
    </row>
    <row r="429" spans="1:8" x14ac:dyDescent="0.25">
      <c r="A429" s="6">
        <v>4</v>
      </c>
      <c r="B429" s="6" t="s">
        <v>33</v>
      </c>
      <c r="C429" s="21">
        <v>450</v>
      </c>
      <c r="D429" s="6">
        <v>4</v>
      </c>
      <c r="E429" s="6" t="s">
        <v>31</v>
      </c>
      <c r="F429" s="21" t="s">
        <v>186</v>
      </c>
      <c r="G429" s="21" t="str">
        <f t="shared" si="8"/>
        <v>m</v>
      </c>
    </row>
    <row r="430" spans="1:8" x14ac:dyDescent="0.25">
      <c r="A430" s="6">
        <v>5</v>
      </c>
      <c r="B430" s="6" t="s">
        <v>57</v>
      </c>
      <c r="C430" s="21">
        <v>350</v>
      </c>
      <c r="D430" s="6">
        <v>4</v>
      </c>
      <c r="E430" s="6" t="s">
        <v>31</v>
      </c>
      <c r="F430" s="21" t="s">
        <v>186</v>
      </c>
      <c r="G430" s="21" t="str">
        <f t="shared" si="8"/>
        <v>m</v>
      </c>
    </row>
    <row r="431" spans="1:8" x14ac:dyDescent="0.25">
      <c r="A431" s="6">
        <v>6</v>
      </c>
      <c r="B431" s="6" t="s">
        <v>34</v>
      </c>
      <c r="C431" s="21">
        <v>350</v>
      </c>
      <c r="D431" s="6">
        <v>4</v>
      </c>
      <c r="E431" s="6" t="s">
        <v>31</v>
      </c>
      <c r="F431" s="21" t="s">
        <v>186</v>
      </c>
      <c r="G431" s="21" t="str">
        <f t="shared" si="8"/>
        <v>m</v>
      </c>
    </row>
    <row r="432" spans="1:8" x14ac:dyDescent="0.25">
      <c r="A432" s="6">
        <v>7</v>
      </c>
      <c r="B432" s="6" t="s">
        <v>66</v>
      </c>
      <c r="C432" s="21">
        <v>250</v>
      </c>
      <c r="D432" s="6">
        <v>4</v>
      </c>
      <c r="E432" s="6" t="s">
        <v>31</v>
      </c>
      <c r="F432" s="21" t="s">
        <v>186</v>
      </c>
      <c r="G432" s="21" t="str">
        <f t="shared" si="8"/>
        <v>ž</v>
      </c>
    </row>
    <row r="433" spans="1:8" x14ac:dyDescent="0.25">
      <c r="A433" s="6">
        <v>1</v>
      </c>
      <c r="B433" s="6" t="s">
        <v>9</v>
      </c>
      <c r="C433" s="21">
        <v>750</v>
      </c>
      <c r="D433" s="6">
        <v>4</v>
      </c>
      <c r="E433" s="6" t="s">
        <v>31</v>
      </c>
      <c r="F433" s="21" t="s">
        <v>19</v>
      </c>
      <c r="G433" s="21" t="str">
        <f t="shared" si="8"/>
        <v>m</v>
      </c>
      <c r="H433" s="83">
        <f>IF(Table1[[#This Row],[Hra]]="501 DO",70,)</f>
        <v>70</v>
      </c>
    </row>
    <row r="434" spans="1:8" x14ac:dyDescent="0.25">
      <c r="A434" s="6">
        <v>2</v>
      </c>
      <c r="B434" s="6" t="s">
        <v>56</v>
      </c>
      <c r="C434" s="21">
        <v>650</v>
      </c>
      <c r="D434" s="6">
        <v>4</v>
      </c>
      <c r="E434" s="6" t="s">
        <v>31</v>
      </c>
      <c r="F434" s="21" t="s">
        <v>19</v>
      </c>
      <c r="G434" s="21" t="str">
        <f t="shared" si="8"/>
        <v>m</v>
      </c>
      <c r="H434" s="83">
        <f>IF(Table1[[#This Row],[Hra]]="501 DO",70,)</f>
        <v>70</v>
      </c>
    </row>
    <row r="435" spans="1:8" x14ac:dyDescent="0.25">
      <c r="A435" s="6">
        <v>3</v>
      </c>
      <c r="B435" s="6" t="s">
        <v>34</v>
      </c>
      <c r="C435" s="21">
        <v>550</v>
      </c>
      <c r="D435" s="6">
        <v>4</v>
      </c>
      <c r="E435" s="6" t="s">
        <v>31</v>
      </c>
      <c r="F435" s="21" t="s">
        <v>19</v>
      </c>
      <c r="G435" s="21" t="str">
        <f t="shared" si="8"/>
        <v>m</v>
      </c>
      <c r="H435" s="83">
        <f>IF(Table1[[#This Row],[Hra]]="501 DO",70,)</f>
        <v>70</v>
      </c>
    </row>
    <row r="436" spans="1:8" x14ac:dyDescent="0.25">
      <c r="A436" s="6">
        <v>4</v>
      </c>
      <c r="B436" s="6" t="s">
        <v>32</v>
      </c>
      <c r="C436" s="21">
        <v>450</v>
      </c>
      <c r="D436" s="6">
        <v>4</v>
      </c>
      <c r="E436" s="6" t="s">
        <v>31</v>
      </c>
      <c r="F436" s="21" t="s">
        <v>19</v>
      </c>
      <c r="G436" s="21" t="str">
        <f t="shared" si="8"/>
        <v>m</v>
      </c>
      <c r="H436" s="83">
        <f>IF(Table1[[#This Row],[Hra]]="501 DO",70,)</f>
        <v>70</v>
      </c>
    </row>
    <row r="437" spans="1:8" x14ac:dyDescent="0.25">
      <c r="A437" s="6">
        <v>5</v>
      </c>
      <c r="B437" s="6" t="s">
        <v>33</v>
      </c>
      <c r="C437" s="21">
        <v>350</v>
      </c>
      <c r="D437" s="6">
        <v>4</v>
      </c>
      <c r="E437" s="6" t="s">
        <v>31</v>
      </c>
      <c r="F437" s="21" t="s">
        <v>19</v>
      </c>
      <c r="G437" s="21" t="str">
        <f t="shared" si="8"/>
        <v>m</v>
      </c>
      <c r="H437" s="83">
        <f>IF(Table1[[#This Row],[Hra]]="501 DO",70,)</f>
        <v>70</v>
      </c>
    </row>
    <row r="438" spans="1:8" x14ac:dyDescent="0.25">
      <c r="A438" s="6">
        <v>6</v>
      </c>
      <c r="B438" s="6" t="s">
        <v>57</v>
      </c>
      <c r="C438" s="21">
        <v>350</v>
      </c>
      <c r="D438" s="6">
        <v>4</v>
      </c>
      <c r="E438" s="6" t="s">
        <v>31</v>
      </c>
      <c r="F438" s="21" t="s">
        <v>19</v>
      </c>
      <c r="G438" s="21" t="str">
        <f t="shared" si="8"/>
        <v>m</v>
      </c>
      <c r="H438" s="83">
        <f>IF(Table1[[#This Row],[Hra]]="501 DO",70,)</f>
        <v>70</v>
      </c>
    </row>
    <row r="439" spans="1:8" x14ac:dyDescent="0.25">
      <c r="A439" s="6">
        <v>7</v>
      </c>
      <c r="B439" s="6" t="s">
        <v>66</v>
      </c>
      <c r="C439" s="21">
        <v>250</v>
      </c>
      <c r="D439" s="6">
        <v>4</v>
      </c>
      <c r="E439" s="6" t="s">
        <v>31</v>
      </c>
      <c r="F439" s="21" t="s">
        <v>19</v>
      </c>
      <c r="G439" s="21" t="str">
        <f t="shared" si="8"/>
        <v>ž</v>
      </c>
      <c r="H439" s="83">
        <f>IF(Table1[[#This Row],[Hra]]="501 DO",70,)</f>
        <v>70</v>
      </c>
    </row>
    <row r="440" spans="1:8" x14ac:dyDescent="0.25">
      <c r="A440" s="6">
        <v>1</v>
      </c>
      <c r="B440" s="6" t="s">
        <v>250</v>
      </c>
      <c r="C440" s="21">
        <v>750</v>
      </c>
      <c r="D440" s="6">
        <v>4</v>
      </c>
      <c r="E440" s="6" t="s">
        <v>41</v>
      </c>
      <c r="F440" s="21" t="s">
        <v>186</v>
      </c>
      <c r="G440" s="21" t="str">
        <f t="shared" ref="G440:G455" si="9">IF(ISNUMBER(SEARCH("ová ",B440)),"ž","m")</f>
        <v>m</v>
      </c>
      <c r="H440" s="83"/>
    </row>
    <row r="441" spans="1:8" x14ac:dyDescent="0.25">
      <c r="A441" s="6">
        <v>2</v>
      </c>
      <c r="B441" s="6" t="s">
        <v>251</v>
      </c>
      <c r="C441" s="21">
        <v>650</v>
      </c>
      <c r="D441" s="6">
        <v>4</v>
      </c>
      <c r="E441" s="6" t="s">
        <v>41</v>
      </c>
      <c r="F441" s="21" t="s">
        <v>186</v>
      </c>
      <c r="G441" s="21" t="str">
        <f t="shared" si="9"/>
        <v>m</v>
      </c>
      <c r="H441" s="83"/>
    </row>
    <row r="442" spans="1:8" x14ac:dyDescent="0.25">
      <c r="A442" s="6">
        <v>3</v>
      </c>
      <c r="B442" s="6" t="s">
        <v>241</v>
      </c>
      <c r="C442" s="21">
        <v>550</v>
      </c>
      <c r="D442" s="6">
        <v>4</v>
      </c>
      <c r="E442" s="6" t="s">
        <v>41</v>
      </c>
      <c r="F442" s="21" t="s">
        <v>186</v>
      </c>
      <c r="G442" s="21" t="str">
        <f t="shared" si="9"/>
        <v>m</v>
      </c>
      <c r="H442" s="83"/>
    </row>
    <row r="443" spans="1:8" x14ac:dyDescent="0.25">
      <c r="A443" s="6">
        <v>4</v>
      </c>
      <c r="B443" s="6" t="s">
        <v>252</v>
      </c>
      <c r="C443" s="21">
        <v>450</v>
      </c>
      <c r="D443" s="6">
        <v>4</v>
      </c>
      <c r="E443" s="6" t="s">
        <v>41</v>
      </c>
      <c r="F443" s="21" t="s">
        <v>186</v>
      </c>
      <c r="G443" s="21" t="str">
        <f t="shared" si="9"/>
        <v>m</v>
      </c>
      <c r="H443" s="83"/>
    </row>
    <row r="444" spans="1:8" x14ac:dyDescent="0.25">
      <c r="A444" s="6">
        <v>5</v>
      </c>
      <c r="B444" s="6" t="s">
        <v>58</v>
      </c>
      <c r="C444" s="21">
        <v>350</v>
      </c>
      <c r="D444" s="6">
        <v>4</v>
      </c>
      <c r="E444" s="6" t="s">
        <v>41</v>
      </c>
      <c r="F444" s="21" t="s">
        <v>186</v>
      </c>
      <c r="G444" s="21" t="str">
        <f t="shared" si="9"/>
        <v>m</v>
      </c>
      <c r="H444" s="83"/>
    </row>
    <row r="445" spans="1:8" x14ac:dyDescent="0.25">
      <c r="A445" s="6">
        <v>6</v>
      </c>
      <c r="B445" s="6" t="s">
        <v>43</v>
      </c>
      <c r="C445" s="21">
        <v>350</v>
      </c>
      <c r="D445" s="6">
        <v>4</v>
      </c>
      <c r="E445" s="6" t="s">
        <v>41</v>
      </c>
      <c r="F445" s="21" t="s">
        <v>186</v>
      </c>
      <c r="G445" s="21" t="str">
        <f t="shared" si="9"/>
        <v>m</v>
      </c>
      <c r="H445" s="83"/>
    </row>
    <row r="446" spans="1:8" x14ac:dyDescent="0.25">
      <c r="A446" s="6">
        <v>7</v>
      </c>
      <c r="B446" s="6" t="s">
        <v>240</v>
      </c>
      <c r="C446" s="21">
        <v>250</v>
      </c>
      <c r="D446" s="6">
        <v>4</v>
      </c>
      <c r="E446" s="6" t="s">
        <v>41</v>
      </c>
      <c r="F446" s="21" t="s">
        <v>186</v>
      </c>
      <c r="G446" s="21" t="str">
        <f t="shared" si="9"/>
        <v>m</v>
      </c>
      <c r="H446" s="83"/>
    </row>
    <row r="447" spans="1:8" x14ac:dyDescent="0.25">
      <c r="A447" s="6">
        <v>8</v>
      </c>
      <c r="B447" s="6" t="s">
        <v>63</v>
      </c>
      <c r="C447" s="21">
        <v>250</v>
      </c>
      <c r="D447" s="6">
        <v>4</v>
      </c>
      <c r="E447" s="6" t="s">
        <v>41</v>
      </c>
      <c r="F447" s="21" t="s">
        <v>186</v>
      </c>
      <c r="G447" s="21" t="str">
        <f t="shared" si="9"/>
        <v>m</v>
      </c>
      <c r="H447" s="83"/>
    </row>
    <row r="448" spans="1:8" x14ac:dyDescent="0.25">
      <c r="A448" s="6">
        <v>1</v>
      </c>
      <c r="B448" s="6" t="s">
        <v>252</v>
      </c>
      <c r="C448" s="21">
        <v>750</v>
      </c>
      <c r="D448" s="6">
        <v>4</v>
      </c>
      <c r="E448" s="6" t="s">
        <v>41</v>
      </c>
      <c r="F448" s="21" t="s">
        <v>19</v>
      </c>
      <c r="G448" s="21" t="str">
        <f t="shared" si="9"/>
        <v>m</v>
      </c>
      <c r="H448" s="83">
        <f>IF(Table1[[#This Row],[Hra]]="501 DO",70,)</f>
        <v>70</v>
      </c>
    </row>
    <row r="449" spans="1:8" x14ac:dyDescent="0.25">
      <c r="A449" s="6">
        <v>2</v>
      </c>
      <c r="B449" s="6" t="s">
        <v>240</v>
      </c>
      <c r="C449" s="21">
        <v>650</v>
      </c>
      <c r="D449" s="6">
        <v>4</v>
      </c>
      <c r="E449" s="6" t="s">
        <v>41</v>
      </c>
      <c r="F449" s="21" t="s">
        <v>19</v>
      </c>
      <c r="G449" s="21" t="str">
        <f t="shared" si="9"/>
        <v>m</v>
      </c>
      <c r="H449" s="83">
        <f>IF(Table1[[#This Row],[Hra]]="501 DO",70,)</f>
        <v>70</v>
      </c>
    </row>
    <row r="450" spans="1:8" x14ac:dyDescent="0.25">
      <c r="A450" s="6">
        <v>3</v>
      </c>
      <c r="B450" s="6" t="s">
        <v>250</v>
      </c>
      <c r="C450" s="21">
        <v>550</v>
      </c>
      <c r="D450" s="6">
        <v>4</v>
      </c>
      <c r="E450" s="6" t="s">
        <v>41</v>
      </c>
      <c r="F450" s="21" t="s">
        <v>19</v>
      </c>
      <c r="G450" s="21" t="str">
        <f t="shared" si="9"/>
        <v>m</v>
      </c>
      <c r="H450" s="83">
        <f>IF(Table1[[#This Row],[Hra]]="501 DO",70,)</f>
        <v>70</v>
      </c>
    </row>
    <row r="451" spans="1:8" x14ac:dyDescent="0.25">
      <c r="A451" s="6">
        <v>4</v>
      </c>
      <c r="B451" s="6" t="s">
        <v>251</v>
      </c>
      <c r="C451" s="21">
        <v>450</v>
      </c>
      <c r="D451" s="6">
        <v>4</v>
      </c>
      <c r="E451" s="6" t="s">
        <v>41</v>
      </c>
      <c r="F451" s="21" t="s">
        <v>19</v>
      </c>
      <c r="G451" s="21" t="str">
        <f t="shared" si="9"/>
        <v>m</v>
      </c>
      <c r="H451" s="83">
        <f>IF(Table1[[#This Row],[Hra]]="501 DO",70,)</f>
        <v>70</v>
      </c>
    </row>
    <row r="452" spans="1:8" x14ac:dyDescent="0.25">
      <c r="A452" s="6">
        <v>5</v>
      </c>
      <c r="B452" s="6" t="s">
        <v>241</v>
      </c>
      <c r="C452" s="21">
        <v>350</v>
      </c>
      <c r="D452" s="6">
        <v>4</v>
      </c>
      <c r="E452" s="6" t="s">
        <v>41</v>
      </c>
      <c r="F452" s="21" t="s">
        <v>19</v>
      </c>
      <c r="G452" s="21" t="str">
        <f t="shared" si="9"/>
        <v>m</v>
      </c>
      <c r="H452" s="83">
        <f>IF(Table1[[#This Row],[Hra]]="501 DO",70,)</f>
        <v>70</v>
      </c>
    </row>
    <row r="453" spans="1:8" x14ac:dyDescent="0.25">
      <c r="A453" s="6">
        <v>6</v>
      </c>
      <c r="B453" s="6" t="s">
        <v>58</v>
      </c>
      <c r="C453" s="21">
        <v>350</v>
      </c>
      <c r="D453" s="6">
        <v>4</v>
      </c>
      <c r="E453" s="6" t="s">
        <v>41</v>
      </c>
      <c r="F453" s="21" t="s">
        <v>19</v>
      </c>
      <c r="G453" s="21" t="str">
        <f t="shared" si="9"/>
        <v>m</v>
      </c>
      <c r="H453" s="83">
        <f>IF(Table1[[#This Row],[Hra]]="501 DO",70,)</f>
        <v>70</v>
      </c>
    </row>
    <row r="454" spans="1:8" x14ac:dyDescent="0.25">
      <c r="A454" s="6">
        <v>7</v>
      </c>
      <c r="B454" s="6" t="s">
        <v>63</v>
      </c>
      <c r="C454" s="21">
        <v>250</v>
      </c>
      <c r="D454" s="6">
        <v>4</v>
      </c>
      <c r="E454" s="6" t="s">
        <v>41</v>
      </c>
      <c r="F454" s="21" t="s">
        <v>19</v>
      </c>
      <c r="G454" s="21" t="str">
        <f t="shared" si="9"/>
        <v>m</v>
      </c>
      <c r="H454" s="83">
        <f>IF(Table1[[#This Row],[Hra]]="501 DO",70,)</f>
        <v>70</v>
      </c>
    </row>
    <row r="455" spans="1:8" x14ac:dyDescent="0.25">
      <c r="A455" s="6">
        <v>8</v>
      </c>
      <c r="B455" s="6" t="s">
        <v>43</v>
      </c>
      <c r="C455" s="21">
        <v>250</v>
      </c>
      <c r="D455" s="6">
        <v>4</v>
      </c>
      <c r="E455" s="6" t="s">
        <v>41</v>
      </c>
      <c r="F455" s="21" t="s">
        <v>19</v>
      </c>
      <c r="G455" s="21" t="str">
        <f t="shared" si="9"/>
        <v>m</v>
      </c>
      <c r="H455" s="83">
        <f>IF(Table1[[#This Row],[Hra]]="501 DO",70,)</f>
        <v>70</v>
      </c>
    </row>
    <row r="456" spans="1:8" x14ac:dyDescent="0.25">
      <c r="A456" s="6">
        <v>1</v>
      </c>
      <c r="B456" s="6" t="s">
        <v>59</v>
      </c>
      <c r="C456" s="21">
        <v>950</v>
      </c>
      <c r="D456" s="6">
        <v>4</v>
      </c>
      <c r="E456" s="6" t="s">
        <v>44</v>
      </c>
      <c r="F456" s="21" t="s">
        <v>186</v>
      </c>
      <c r="G456" s="21" t="str">
        <f t="shared" ref="G456:G485" si="10">IF(ISNUMBER(SEARCH("ová ",B456)),"ž","m")</f>
        <v>m</v>
      </c>
      <c r="H456" s="83"/>
    </row>
    <row r="457" spans="1:8" x14ac:dyDescent="0.25">
      <c r="A457" s="6">
        <v>2</v>
      </c>
      <c r="B457" s="6" t="s">
        <v>45</v>
      </c>
      <c r="C457" s="21">
        <v>850</v>
      </c>
      <c r="D457" s="6">
        <v>4</v>
      </c>
      <c r="E457" s="6" t="s">
        <v>44</v>
      </c>
      <c r="F457" s="21" t="s">
        <v>186</v>
      </c>
      <c r="G457" s="21" t="str">
        <f t="shared" si="10"/>
        <v>m</v>
      </c>
      <c r="H457" s="83"/>
    </row>
    <row r="458" spans="1:8" x14ac:dyDescent="0.25">
      <c r="A458" s="6">
        <v>3</v>
      </c>
      <c r="B458" s="6" t="s">
        <v>55</v>
      </c>
      <c r="C458" s="21">
        <v>750</v>
      </c>
      <c r="D458" s="6">
        <v>4</v>
      </c>
      <c r="E458" s="6" t="s">
        <v>44</v>
      </c>
      <c r="F458" s="21" t="s">
        <v>186</v>
      </c>
      <c r="G458" s="21" t="str">
        <f t="shared" si="10"/>
        <v>m</v>
      </c>
      <c r="H458" s="83"/>
    </row>
    <row r="459" spans="1:8" x14ac:dyDescent="0.25">
      <c r="A459" s="6">
        <v>4</v>
      </c>
      <c r="B459" s="6" t="s">
        <v>18</v>
      </c>
      <c r="C459" s="21">
        <v>650</v>
      </c>
      <c r="D459" s="6">
        <v>4</v>
      </c>
      <c r="E459" s="6" t="s">
        <v>44</v>
      </c>
      <c r="F459" s="21" t="s">
        <v>186</v>
      </c>
      <c r="G459" s="21" t="str">
        <f t="shared" si="10"/>
        <v>m</v>
      </c>
      <c r="H459" s="83"/>
    </row>
    <row r="460" spans="1:8" x14ac:dyDescent="0.25">
      <c r="A460" s="6">
        <v>5</v>
      </c>
      <c r="B460" s="6" t="s">
        <v>253</v>
      </c>
      <c r="C460" s="21">
        <v>550</v>
      </c>
      <c r="D460" s="6">
        <v>4</v>
      </c>
      <c r="E460" s="6" t="s">
        <v>44</v>
      </c>
      <c r="F460" s="21" t="s">
        <v>186</v>
      </c>
      <c r="G460" s="21" t="str">
        <f t="shared" si="10"/>
        <v>m</v>
      </c>
      <c r="H460" s="83"/>
    </row>
    <row r="461" spans="1:8" x14ac:dyDescent="0.25">
      <c r="A461" s="6">
        <v>6</v>
      </c>
      <c r="B461" s="6" t="s">
        <v>36</v>
      </c>
      <c r="C461" s="21">
        <v>550</v>
      </c>
      <c r="D461" s="6">
        <v>4</v>
      </c>
      <c r="E461" s="6" t="s">
        <v>44</v>
      </c>
      <c r="F461" s="21" t="s">
        <v>186</v>
      </c>
      <c r="G461" s="21" t="str">
        <f t="shared" si="10"/>
        <v>m</v>
      </c>
      <c r="H461" s="83"/>
    </row>
    <row r="462" spans="1:8" x14ac:dyDescent="0.25">
      <c r="A462" s="6">
        <v>7</v>
      </c>
      <c r="B462" s="6" t="s">
        <v>52</v>
      </c>
      <c r="C462" s="21">
        <v>450</v>
      </c>
      <c r="D462" s="6">
        <v>4</v>
      </c>
      <c r="E462" s="6" t="s">
        <v>44</v>
      </c>
      <c r="F462" s="21" t="s">
        <v>186</v>
      </c>
      <c r="G462" s="21" t="str">
        <f t="shared" si="10"/>
        <v>m</v>
      </c>
      <c r="H462" s="83"/>
    </row>
    <row r="463" spans="1:8" x14ac:dyDescent="0.25">
      <c r="A463" s="6">
        <v>8</v>
      </c>
      <c r="B463" s="6" t="s">
        <v>254</v>
      </c>
      <c r="C463" s="21">
        <v>450</v>
      </c>
      <c r="D463" s="6">
        <v>4</v>
      </c>
      <c r="E463" s="6" t="s">
        <v>44</v>
      </c>
      <c r="F463" s="21" t="s">
        <v>186</v>
      </c>
      <c r="G463" s="21" t="str">
        <f t="shared" si="10"/>
        <v>ž</v>
      </c>
      <c r="H463" s="83"/>
    </row>
    <row r="464" spans="1:8" x14ac:dyDescent="0.25">
      <c r="A464" s="6">
        <v>9</v>
      </c>
      <c r="B464" s="6" t="s">
        <v>14</v>
      </c>
      <c r="C464" s="21">
        <v>350</v>
      </c>
      <c r="D464" s="6">
        <v>4</v>
      </c>
      <c r="E464" s="6" t="s">
        <v>44</v>
      </c>
      <c r="F464" s="21" t="s">
        <v>186</v>
      </c>
      <c r="G464" s="21" t="str">
        <f t="shared" si="10"/>
        <v>m</v>
      </c>
      <c r="H464" s="83"/>
    </row>
    <row r="465" spans="1:8" x14ac:dyDescent="0.25">
      <c r="A465" s="6">
        <v>10</v>
      </c>
      <c r="B465" s="6" t="s">
        <v>38</v>
      </c>
      <c r="C465" s="21">
        <v>350</v>
      </c>
      <c r="D465" s="6">
        <v>4</v>
      </c>
      <c r="E465" s="6" t="s">
        <v>44</v>
      </c>
      <c r="F465" s="21" t="s">
        <v>186</v>
      </c>
      <c r="G465" s="21" t="str">
        <f t="shared" si="10"/>
        <v>m</v>
      </c>
      <c r="H465" s="83"/>
    </row>
    <row r="466" spans="1:8" x14ac:dyDescent="0.25">
      <c r="A466" s="6">
        <v>11</v>
      </c>
      <c r="B466" s="6" t="s">
        <v>46</v>
      </c>
      <c r="C466" s="21">
        <v>350</v>
      </c>
      <c r="D466" s="6">
        <v>4</v>
      </c>
      <c r="E466" s="6" t="s">
        <v>44</v>
      </c>
      <c r="F466" s="21" t="s">
        <v>186</v>
      </c>
      <c r="G466" s="21" t="str">
        <f t="shared" si="10"/>
        <v>m</v>
      </c>
      <c r="H466" s="83"/>
    </row>
    <row r="467" spans="1:8" x14ac:dyDescent="0.25">
      <c r="A467" s="6">
        <v>12</v>
      </c>
      <c r="B467" s="6" t="s">
        <v>25</v>
      </c>
      <c r="C467" s="21">
        <v>350</v>
      </c>
      <c r="D467" s="6">
        <v>4</v>
      </c>
      <c r="E467" s="6" t="s">
        <v>44</v>
      </c>
      <c r="F467" s="21" t="s">
        <v>186</v>
      </c>
      <c r="G467" s="21" t="str">
        <f t="shared" si="10"/>
        <v>ž</v>
      </c>
      <c r="H467" s="83"/>
    </row>
    <row r="468" spans="1:8" x14ac:dyDescent="0.25">
      <c r="A468" s="6">
        <v>13</v>
      </c>
      <c r="B468" s="6" t="s">
        <v>238</v>
      </c>
      <c r="C468" s="21">
        <v>250</v>
      </c>
      <c r="D468" s="6">
        <v>4</v>
      </c>
      <c r="E468" s="6" t="s">
        <v>44</v>
      </c>
      <c r="F468" s="21" t="s">
        <v>186</v>
      </c>
      <c r="G468" s="21" t="str">
        <f t="shared" si="10"/>
        <v>m</v>
      </c>
      <c r="H468" s="83"/>
    </row>
    <row r="469" spans="1:8" x14ac:dyDescent="0.25">
      <c r="A469" s="6">
        <v>14</v>
      </c>
      <c r="B469" s="6" t="s">
        <v>230</v>
      </c>
      <c r="C469" s="21">
        <v>250</v>
      </c>
      <c r="D469" s="6">
        <v>4</v>
      </c>
      <c r="E469" s="6" t="s">
        <v>44</v>
      </c>
      <c r="F469" s="21" t="s">
        <v>186</v>
      </c>
      <c r="G469" s="21" t="str">
        <f t="shared" si="10"/>
        <v>m</v>
      </c>
      <c r="H469" s="83"/>
    </row>
    <row r="470" spans="1:8" x14ac:dyDescent="0.25">
      <c r="A470" s="6">
        <v>15</v>
      </c>
      <c r="B470" s="6" t="s">
        <v>12</v>
      </c>
      <c r="C470" s="21">
        <v>250</v>
      </c>
      <c r="D470" s="6">
        <v>4</v>
      </c>
      <c r="E470" s="6" t="s">
        <v>44</v>
      </c>
      <c r="F470" s="21" t="s">
        <v>186</v>
      </c>
      <c r="G470" s="21" t="str">
        <f t="shared" si="10"/>
        <v>m</v>
      </c>
      <c r="H470" s="83"/>
    </row>
    <row r="471" spans="1:8" x14ac:dyDescent="0.25">
      <c r="A471" s="6">
        <v>1</v>
      </c>
      <c r="B471" s="6" t="s">
        <v>55</v>
      </c>
      <c r="C471" s="21">
        <v>950</v>
      </c>
      <c r="D471" s="6">
        <v>4</v>
      </c>
      <c r="E471" s="6" t="s">
        <v>44</v>
      </c>
      <c r="F471" s="21" t="s">
        <v>19</v>
      </c>
      <c r="G471" s="21" t="str">
        <f t="shared" si="10"/>
        <v>m</v>
      </c>
      <c r="H471" s="83">
        <f>IF(Table1[[#This Row],[Hra]]="501 DO",70,)</f>
        <v>70</v>
      </c>
    </row>
    <row r="472" spans="1:8" x14ac:dyDescent="0.25">
      <c r="A472" s="6">
        <v>2</v>
      </c>
      <c r="B472" s="6" t="s">
        <v>238</v>
      </c>
      <c r="C472" s="21">
        <v>850</v>
      </c>
      <c r="D472" s="6">
        <v>4</v>
      </c>
      <c r="E472" s="6" t="s">
        <v>44</v>
      </c>
      <c r="F472" s="21" t="s">
        <v>19</v>
      </c>
      <c r="G472" s="21" t="str">
        <f t="shared" si="10"/>
        <v>m</v>
      </c>
      <c r="H472" s="83">
        <f>IF(Table1[[#This Row],[Hra]]="501 DO",70,)</f>
        <v>70</v>
      </c>
    </row>
    <row r="473" spans="1:8" x14ac:dyDescent="0.25">
      <c r="A473" s="6">
        <v>3</v>
      </c>
      <c r="B473" s="6" t="s">
        <v>45</v>
      </c>
      <c r="C473" s="21">
        <v>750</v>
      </c>
      <c r="D473" s="6">
        <v>4</v>
      </c>
      <c r="E473" s="6" t="s">
        <v>44</v>
      </c>
      <c r="F473" s="21" t="s">
        <v>19</v>
      </c>
      <c r="G473" s="21" t="str">
        <f t="shared" si="10"/>
        <v>m</v>
      </c>
      <c r="H473" s="83">
        <f>IF(Table1[[#This Row],[Hra]]="501 DO",70,)</f>
        <v>70</v>
      </c>
    </row>
    <row r="474" spans="1:8" x14ac:dyDescent="0.25">
      <c r="A474" s="6">
        <v>4</v>
      </c>
      <c r="B474" s="6" t="s">
        <v>38</v>
      </c>
      <c r="C474" s="21">
        <v>650</v>
      </c>
      <c r="D474" s="6">
        <v>4</v>
      </c>
      <c r="E474" s="6" t="s">
        <v>44</v>
      </c>
      <c r="F474" s="21" t="s">
        <v>19</v>
      </c>
      <c r="G474" s="21" t="str">
        <f t="shared" si="10"/>
        <v>m</v>
      </c>
      <c r="H474" s="83">
        <f>IF(Table1[[#This Row],[Hra]]="501 DO",70,)</f>
        <v>70</v>
      </c>
    </row>
    <row r="475" spans="1:8" x14ac:dyDescent="0.25">
      <c r="A475" s="6">
        <v>5</v>
      </c>
      <c r="B475" s="6" t="s">
        <v>12</v>
      </c>
      <c r="C475" s="21">
        <v>550</v>
      </c>
      <c r="D475" s="6">
        <v>4</v>
      </c>
      <c r="E475" s="6" t="s">
        <v>44</v>
      </c>
      <c r="F475" s="21" t="s">
        <v>19</v>
      </c>
      <c r="G475" s="21" t="str">
        <f t="shared" si="10"/>
        <v>m</v>
      </c>
      <c r="H475" s="83">
        <f>IF(Table1[[#This Row],[Hra]]="501 DO",70,)</f>
        <v>70</v>
      </c>
    </row>
    <row r="476" spans="1:8" x14ac:dyDescent="0.25">
      <c r="A476" s="6">
        <v>6</v>
      </c>
      <c r="B476" s="6" t="s">
        <v>46</v>
      </c>
      <c r="C476" s="21">
        <v>550</v>
      </c>
      <c r="D476" s="6">
        <v>4</v>
      </c>
      <c r="E476" s="6" t="s">
        <v>44</v>
      </c>
      <c r="F476" s="21" t="s">
        <v>19</v>
      </c>
      <c r="G476" s="21" t="str">
        <f t="shared" si="10"/>
        <v>m</v>
      </c>
      <c r="H476" s="83">
        <f>IF(Table1[[#This Row],[Hra]]="501 DO",70,)</f>
        <v>70</v>
      </c>
    </row>
    <row r="477" spans="1:8" x14ac:dyDescent="0.25">
      <c r="A477" s="6">
        <v>7</v>
      </c>
      <c r="B477" s="6" t="s">
        <v>14</v>
      </c>
      <c r="C477" s="21">
        <v>450</v>
      </c>
      <c r="D477" s="6">
        <v>4</v>
      </c>
      <c r="E477" s="6" t="s">
        <v>44</v>
      </c>
      <c r="F477" s="21" t="s">
        <v>19</v>
      </c>
      <c r="G477" s="21" t="str">
        <f t="shared" si="10"/>
        <v>m</v>
      </c>
      <c r="H477" s="83">
        <f>IF(Table1[[#This Row],[Hra]]="501 DO",70,)</f>
        <v>70</v>
      </c>
    </row>
    <row r="478" spans="1:8" x14ac:dyDescent="0.25">
      <c r="A478" s="6">
        <v>8</v>
      </c>
      <c r="B478" s="6" t="s">
        <v>59</v>
      </c>
      <c r="C478" s="21">
        <v>450</v>
      </c>
      <c r="D478" s="6">
        <v>4</v>
      </c>
      <c r="E478" s="6" t="s">
        <v>44</v>
      </c>
      <c r="F478" s="21" t="s">
        <v>19</v>
      </c>
      <c r="G478" s="21" t="str">
        <f t="shared" si="10"/>
        <v>m</v>
      </c>
      <c r="H478" s="83">
        <f>IF(Table1[[#This Row],[Hra]]="501 DO",70,)</f>
        <v>70</v>
      </c>
    </row>
    <row r="479" spans="1:8" x14ac:dyDescent="0.25">
      <c r="A479" s="6">
        <v>9</v>
      </c>
      <c r="B479" s="6" t="s">
        <v>36</v>
      </c>
      <c r="C479" s="21">
        <v>350</v>
      </c>
      <c r="D479" s="6">
        <v>4</v>
      </c>
      <c r="E479" s="6" t="s">
        <v>44</v>
      </c>
      <c r="F479" s="21" t="s">
        <v>19</v>
      </c>
      <c r="G479" s="21" t="str">
        <f t="shared" si="10"/>
        <v>m</v>
      </c>
      <c r="H479" s="83">
        <f>IF(Table1[[#This Row],[Hra]]="501 DO",70,)</f>
        <v>70</v>
      </c>
    </row>
    <row r="480" spans="1:8" x14ac:dyDescent="0.25">
      <c r="A480" s="6">
        <v>10</v>
      </c>
      <c r="B480" s="6" t="s">
        <v>52</v>
      </c>
      <c r="C480" s="21">
        <v>350</v>
      </c>
      <c r="D480" s="6">
        <v>4</v>
      </c>
      <c r="E480" s="6" t="s">
        <v>44</v>
      </c>
      <c r="F480" s="21" t="s">
        <v>19</v>
      </c>
      <c r="G480" s="21" t="str">
        <f t="shared" si="10"/>
        <v>m</v>
      </c>
      <c r="H480" s="83">
        <f>IF(Table1[[#This Row],[Hra]]="501 DO",70,)</f>
        <v>70</v>
      </c>
    </row>
    <row r="481" spans="1:8" x14ac:dyDescent="0.25">
      <c r="A481" s="6">
        <v>11</v>
      </c>
      <c r="B481" s="6" t="s">
        <v>254</v>
      </c>
      <c r="C481" s="21">
        <v>350</v>
      </c>
      <c r="D481" s="6">
        <v>4</v>
      </c>
      <c r="E481" s="6" t="s">
        <v>44</v>
      </c>
      <c r="F481" s="21" t="s">
        <v>19</v>
      </c>
      <c r="G481" s="21" t="str">
        <f t="shared" si="10"/>
        <v>ž</v>
      </c>
      <c r="H481" s="83">
        <f>IF(Table1[[#This Row],[Hra]]="501 DO",70,)</f>
        <v>70</v>
      </c>
    </row>
    <row r="482" spans="1:8" x14ac:dyDescent="0.25">
      <c r="A482" s="6">
        <v>12</v>
      </c>
      <c r="B482" s="6" t="s">
        <v>25</v>
      </c>
      <c r="C482" s="21">
        <v>350</v>
      </c>
      <c r="D482" s="6">
        <v>4</v>
      </c>
      <c r="E482" s="6" t="s">
        <v>44</v>
      </c>
      <c r="F482" s="21" t="s">
        <v>19</v>
      </c>
      <c r="G482" s="21" t="str">
        <f t="shared" si="10"/>
        <v>ž</v>
      </c>
      <c r="H482" s="83">
        <f>IF(Table1[[#This Row],[Hra]]="501 DO",70,)</f>
        <v>70</v>
      </c>
    </row>
    <row r="483" spans="1:8" x14ac:dyDescent="0.25">
      <c r="A483" s="6">
        <v>13</v>
      </c>
      <c r="B483" s="6" t="s">
        <v>230</v>
      </c>
      <c r="C483" s="21">
        <v>250</v>
      </c>
      <c r="D483" s="6">
        <v>4</v>
      </c>
      <c r="E483" s="6" t="s">
        <v>44</v>
      </c>
      <c r="F483" s="21" t="s">
        <v>19</v>
      </c>
      <c r="G483" s="21" t="str">
        <f t="shared" si="10"/>
        <v>m</v>
      </c>
      <c r="H483" s="83">
        <f>IF(Table1[[#This Row],[Hra]]="501 DO",70,)</f>
        <v>70</v>
      </c>
    </row>
    <row r="484" spans="1:8" x14ac:dyDescent="0.25">
      <c r="A484" s="6">
        <v>14</v>
      </c>
      <c r="B484" s="6" t="s">
        <v>18</v>
      </c>
      <c r="C484" s="21">
        <v>250</v>
      </c>
      <c r="D484" s="6">
        <v>4</v>
      </c>
      <c r="E484" s="6" t="s">
        <v>44</v>
      </c>
      <c r="F484" s="21" t="s">
        <v>19</v>
      </c>
      <c r="G484" s="21" t="str">
        <f t="shared" si="10"/>
        <v>m</v>
      </c>
      <c r="H484" s="83">
        <f>IF(Table1[[#This Row],[Hra]]="501 DO",70,)</f>
        <v>70</v>
      </c>
    </row>
    <row r="485" spans="1:8" x14ac:dyDescent="0.25">
      <c r="A485" s="6">
        <v>15</v>
      </c>
      <c r="B485" s="6" t="s">
        <v>253</v>
      </c>
      <c r="C485" s="21">
        <v>250</v>
      </c>
      <c r="D485" s="6">
        <v>4</v>
      </c>
      <c r="E485" s="6" t="s">
        <v>44</v>
      </c>
      <c r="F485" s="21" t="s">
        <v>19</v>
      </c>
      <c r="G485" s="21" t="str">
        <f t="shared" si="10"/>
        <v>m</v>
      </c>
      <c r="H485" s="83">
        <f>IF(Table1[[#This Row],[Hra]]="501 DO",70,)</f>
        <v>70</v>
      </c>
    </row>
    <row r="486" spans="1:8" x14ac:dyDescent="0.25">
      <c r="A486" s="6">
        <v>1</v>
      </c>
      <c r="B486" s="6" t="s">
        <v>13</v>
      </c>
      <c r="C486" s="21">
        <v>950</v>
      </c>
      <c r="D486" s="6">
        <v>5</v>
      </c>
      <c r="E486" s="6" t="s">
        <v>10</v>
      </c>
      <c r="F486" s="21" t="s">
        <v>186</v>
      </c>
      <c r="G486" s="21" t="str">
        <f t="shared" ref="G486:G511" si="11">IF(ISNUMBER(SEARCH("ová ",B486)),"ž","m")</f>
        <v>m</v>
      </c>
      <c r="H486" s="83"/>
    </row>
    <row r="487" spans="1:8" x14ac:dyDescent="0.25">
      <c r="A487" s="6">
        <v>2</v>
      </c>
      <c r="B487" s="6" t="s">
        <v>12</v>
      </c>
      <c r="C487" s="21">
        <v>850</v>
      </c>
      <c r="D487" s="6">
        <v>5</v>
      </c>
      <c r="E487" s="6" t="s">
        <v>10</v>
      </c>
      <c r="F487" s="21" t="s">
        <v>186</v>
      </c>
      <c r="G487" s="21" t="str">
        <f t="shared" si="11"/>
        <v>m</v>
      </c>
      <c r="H487" s="83"/>
    </row>
    <row r="488" spans="1:8" x14ac:dyDescent="0.25">
      <c r="A488" s="6">
        <v>3</v>
      </c>
      <c r="B488" s="6" t="s">
        <v>16</v>
      </c>
      <c r="C488" s="21">
        <v>750</v>
      </c>
      <c r="D488" s="6">
        <v>5</v>
      </c>
      <c r="E488" s="6" t="s">
        <v>10</v>
      </c>
      <c r="F488" s="21" t="s">
        <v>186</v>
      </c>
      <c r="G488" s="21" t="str">
        <f t="shared" si="11"/>
        <v>ž</v>
      </c>
      <c r="H488" s="83"/>
    </row>
    <row r="489" spans="1:8" x14ac:dyDescent="0.25">
      <c r="A489" s="6">
        <v>4</v>
      </c>
      <c r="B489" s="6" t="s">
        <v>29</v>
      </c>
      <c r="C489" s="21">
        <v>650</v>
      </c>
      <c r="D489" s="6">
        <v>5</v>
      </c>
      <c r="E489" s="6" t="s">
        <v>10</v>
      </c>
      <c r="F489" s="21" t="s">
        <v>186</v>
      </c>
      <c r="G489" s="21" t="str">
        <f t="shared" si="11"/>
        <v>m</v>
      </c>
      <c r="H489" s="83"/>
    </row>
    <row r="490" spans="1:8" x14ac:dyDescent="0.25">
      <c r="A490" s="6">
        <v>5</v>
      </c>
      <c r="B490" s="6" t="s">
        <v>24</v>
      </c>
      <c r="C490" s="21">
        <v>550</v>
      </c>
      <c r="D490" s="6">
        <v>5</v>
      </c>
      <c r="E490" s="6" t="s">
        <v>10</v>
      </c>
      <c r="F490" s="21" t="s">
        <v>186</v>
      </c>
      <c r="G490" s="21" t="str">
        <f t="shared" si="11"/>
        <v>ž</v>
      </c>
      <c r="H490" s="83"/>
    </row>
    <row r="491" spans="1:8" x14ac:dyDescent="0.25">
      <c r="A491" s="6">
        <v>6</v>
      </c>
      <c r="B491" s="6" t="s">
        <v>255</v>
      </c>
      <c r="C491" s="21">
        <v>550</v>
      </c>
      <c r="D491" s="6">
        <v>5</v>
      </c>
      <c r="E491" s="6" t="s">
        <v>10</v>
      </c>
      <c r="F491" s="21" t="s">
        <v>186</v>
      </c>
      <c r="G491" s="21" t="str">
        <f t="shared" si="11"/>
        <v>m</v>
      </c>
      <c r="H491" s="83"/>
    </row>
    <row r="492" spans="1:8" x14ac:dyDescent="0.25">
      <c r="A492" s="6">
        <v>7</v>
      </c>
      <c r="B492" s="6" t="s">
        <v>18</v>
      </c>
      <c r="C492" s="21">
        <v>450</v>
      </c>
      <c r="D492" s="6">
        <v>5</v>
      </c>
      <c r="E492" s="6" t="s">
        <v>10</v>
      </c>
      <c r="F492" s="21" t="s">
        <v>186</v>
      </c>
      <c r="G492" s="21" t="str">
        <f t="shared" si="11"/>
        <v>m</v>
      </c>
      <c r="H492" s="83"/>
    </row>
    <row r="493" spans="1:8" x14ac:dyDescent="0.25">
      <c r="A493" s="6">
        <v>8</v>
      </c>
      <c r="B493" s="6" t="s">
        <v>256</v>
      </c>
      <c r="C493" s="21">
        <v>450</v>
      </c>
      <c r="D493" s="6">
        <v>5</v>
      </c>
      <c r="E493" s="6" t="s">
        <v>10</v>
      </c>
      <c r="F493" s="21" t="s">
        <v>186</v>
      </c>
      <c r="G493" s="21" t="str">
        <f t="shared" si="11"/>
        <v>ž</v>
      </c>
      <c r="H493" s="83"/>
    </row>
    <row r="494" spans="1:8" x14ac:dyDescent="0.25">
      <c r="A494" s="6">
        <v>9</v>
      </c>
      <c r="B494" s="6" t="s">
        <v>245</v>
      </c>
      <c r="C494" s="21">
        <v>350</v>
      </c>
      <c r="D494" s="6">
        <v>5</v>
      </c>
      <c r="E494" s="6" t="s">
        <v>10</v>
      </c>
      <c r="F494" s="21" t="s">
        <v>186</v>
      </c>
      <c r="G494" s="21" t="str">
        <f t="shared" si="11"/>
        <v>m</v>
      </c>
      <c r="H494" s="83"/>
    </row>
    <row r="495" spans="1:8" x14ac:dyDescent="0.25">
      <c r="A495" s="6">
        <v>10</v>
      </c>
      <c r="B495" s="6" t="s">
        <v>257</v>
      </c>
      <c r="C495" s="21">
        <v>350</v>
      </c>
      <c r="D495" s="6">
        <v>5</v>
      </c>
      <c r="E495" s="6" t="s">
        <v>10</v>
      </c>
      <c r="F495" s="21" t="s">
        <v>186</v>
      </c>
      <c r="G495" s="21" t="str">
        <f t="shared" si="11"/>
        <v>m</v>
      </c>
      <c r="H495" s="83"/>
    </row>
    <row r="496" spans="1:8" x14ac:dyDescent="0.25">
      <c r="A496" s="6">
        <v>11</v>
      </c>
      <c r="B496" s="6" t="s">
        <v>15</v>
      </c>
      <c r="C496" s="21">
        <v>350</v>
      </c>
      <c r="D496" s="6">
        <v>5</v>
      </c>
      <c r="E496" s="6" t="s">
        <v>10</v>
      </c>
      <c r="F496" s="21" t="s">
        <v>186</v>
      </c>
      <c r="G496" s="21" t="str">
        <f t="shared" si="11"/>
        <v>m</v>
      </c>
      <c r="H496" s="83"/>
    </row>
    <row r="497" spans="1:8" x14ac:dyDescent="0.25">
      <c r="A497" s="6">
        <v>12</v>
      </c>
      <c r="B497" s="6" t="s">
        <v>23</v>
      </c>
      <c r="C497" s="21">
        <v>350</v>
      </c>
      <c r="D497" s="6">
        <v>5</v>
      </c>
      <c r="E497" s="6" t="s">
        <v>10</v>
      </c>
      <c r="F497" s="21" t="s">
        <v>186</v>
      </c>
      <c r="G497" s="21" t="str">
        <f t="shared" si="11"/>
        <v>m</v>
      </c>
      <c r="H497" s="83"/>
    </row>
    <row r="498" spans="1:8" x14ac:dyDescent="0.25">
      <c r="A498" s="6">
        <v>13</v>
      </c>
      <c r="B498" s="6" t="s">
        <v>59</v>
      </c>
      <c r="C498" s="21">
        <v>250</v>
      </c>
      <c r="D498" s="6">
        <v>5</v>
      </c>
      <c r="E498" s="6" t="s">
        <v>10</v>
      </c>
      <c r="F498" s="21" t="s">
        <v>186</v>
      </c>
      <c r="G498" s="21" t="str">
        <f t="shared" si="11"/>
        <v>m</v>
      </c>
      <c r="H498" s="83"/>
    </row>
    <row r="499" spans="1:8" x14ac:dyDescent="0.25">
      <c r="A499" s="6">
        <v>1</v>
      </c>
      <c r="B499" s="6" t="s">
        <v>13</v>
      </c>
      <c r="C499" s="21">
        <v>950</v>
      </c>
      <c r="D499" s="6">
        <v>5</v>
      </c>
      <c r="E499" s="6" t="s">
        <v>10</v>
      </c>
      <c r="F499" s="21" t="s">
        <v>19</v>
      </c>
      <c r="G499" s="21" t="str">
        <f t="shared" si="11"/>
        <v>m</v>
      </c>
      <c r="H499" s="83">
        <f>IF(Table1[[#This Row],[Hra]]="501 DO",70,)</f>
        <v>70</v>
      </c>
    </row>
    <row r="500" spans="1:8" x14ac:dyDescent="0.25">
      <c r="A500" s="6">
        <v>2</v>
      </c>
      <c r="B500" s="6" t="s">
        <v>18</v>
      </c>
      <c r="C500" s="21">
        <v>850</v>
      </c>
      <c r="D500" s="6">
        <v>5</v>
      </c>
      <c r="E500" s="6" t="s">
        <v>10</v>
      </c>
      <c r="F500" s="21" t="s">
        <v>19</v>
      </c>
      <c r="G500" s="21" t="str">
        <f t="shared" si="11"/>
        <v>m</v>
      </c>
      <c r="H500" s="83">
        <f>IF(Table1[[#This Row],[Hra]]="501 DO",70,)</f>
        <v>70</v>
      </c>
    </row>
    <row r="501" spans="1:8" x14ac:dyDescent="0.25">
      <c r="A501" s="6">
        <v>3</v>
      </c>
      <c r="B501" s="6" t="s">
        <v>15</v>
      </c>
      <c r="C501" s="21">
        <v>750</v>
      </c>
      <c r="D501" s="6">
        <v>5</v>
      </c>
      <c r="E501" s="6" t="s">
        <v>10</v>
      </c>
      <c r="F501" s="21" t="s">
        <v>19</v>
      </c>
      <c r="G501" s="21" t="str">
        <f t="shared" si="11"/>
        <v>m</v>
      </c>
      <c r="H501" s="83">
        <f>IF(Table1[[#This Row],[Hra]]="501 DO",70,)</f>
        <v>70</v>
      </c>
    </row>
    <row r="502" spans="1:8" x14ac:dyDescent="0.25">
      <c r="A502" s="6">
        <v>4</v>
      </c>
      <c r="B502" s="6" t="s">
        <v>12</v>
      </c>
      <c r="C502" s="21">
        <v>650</v>
      </c>
      <c r="D502" s="6">
        <v>5</v>
      </c>
      <c r="E502" s="6" t="s">
        <v>10</v>
      </c>
      <c r="F502" s="21" t="s">
        <v>19</v>
      </c>
      <c r="G502" s="21" t="str">
        <f t="shared" si="11"/>
        <v>m</v>
      </c>
      <c r="H502" s="83">
        <f>IF(Table1[[#This Row],[Hra]]="501 DO",70,)</f>
        <v>70</v>
      </c>
    </row>
    <row r="503" spans="1:8" x14ac:dyDescent="0.25">
      <c r="A503" s="6">
        <v>5</v>
      </c>
      <c r="B503" s="6" t="s">
        <v>255</v>
      </c>
      <c r="C503" s="21">
        <v>550</v>
      </c>
      <c r="D503" s="6">
        <v>5</v>
      </c>
      <c r="E503" s="6" t="s">
        <v>10</v>
      </c>
      <c r="F503" s="21" t="s">
        <v>19</v>
      </c>
      <c r="G503" s="21" t="str">
        <f t="shared" si="11"/>
        <v>m</v>
      </c>
      <c r="H503" s="83">
        <f>IF(Table1[[#This Row],[Hra]]="501 DO",70,)</f>
        <v>70</v>
      </c>
    </row>
    <row r="504" spans="1:8" x14ac:dyDescent="0.25">
      <c r="A504" s="6">
        <v>6</v>
      </c>
      <c r="B504" s="6" t="s">
        <v>24</v>
      </c>
      <c r="C504" s="21">
        <v>550</v>
      </c>
      <c r="D504" s="6">
        <v>5</v>
      </c>
      <c r="E504" s="6" t="s">
        <v>10</v>
      </c>
      <c r="F504" s="21" t="s">
        <v>19</v>
      </c>
      <c r="G504" s="21" t="str">
        <f t="shared" si="11"/>
        <v>ž</v>
      </c>
      <c r="H504" s="83">
        <f>IF(Table1[[#This Row],[Hra]]="501 DO",70,)</f>
        <v>70</v>
      </c>
    </row>
    <row r="505" spans="1:8" x14ac:dyDescent="0.25">
      <c r="A505" s="6">
        <v>7</v>
      </c>
      <c r="B505" s="6" t="s">
        <v>245</v>
      </c>
      <c r="C505" s="21">
        <v>450</v>
      </c>
      <c r="D505" s="6">
        <v>5</v>
      </c>
      <c r="E505" s="6" t="s">
        <v>10</v>
      </c>
      <c r="F505" s="21" t="s">
        <v>19</v>
      </c>
      <c r="G505" s="21" t="str">
        <f t="shared" si="11"/>
        <v>m</v>
      </c>
      <c r="H505" s="83">
        <f>IF(Table1[[#This Row],[Hra]]="501 DO",70,)</f>
        <v>70</v>
      </c>
    </row>
    <row r="506" spans="1:8" x14ac:dyDescent="0.25">
      <c r="A506" s="6">
        <v>8</v>
      </c>
      <c r="B506" s="6" t="s">
        <v>29</v>
      </c>
      <c r="C506" s="21">
        <v>450</v>
      </c>
      <c r="D506" s="6">
        <v>5</v>
      </c>
      <c r="E506" s="6" t="s">
        <v>10</v>
      </c>
      <c r="F506" s="21" t="s">
        <v>19</v>
      </c>
      <c r="G506" s="21" t="str">
        <f t="shared" si="11"/>
        <v>m</v>
      </c>
      <c r="H506" s="83">
        <f>IF(Table1[[#This Row],[Hra]]="501 DO",70,)</f>
        <v>70</v>
      </c>
    </row>
    <row r="507" spans="1:8" x14ac:dyDescent="0.25">
      <c r="A507" s="6">
        <v>9</v>
      </c>
      <c r="B507" s="6" t="s">
        <v>256</v>
      </c>
      <c r="C507" s="21">
        <v>350</v>
      </c>
      <c r="D507" s="6">
        <v>5</v>
      </c>
      <c r="E507" s="6" t="s">
        <v>10</v>
      </c>
      <c r="F507" s="21" t="s">
        <v>19</v>
      </c>
      <c r="G507" s="21" t="str">
        <f t="shared" si="11"/>
        <v>ž</v>
      </c>
      <c r="H507" s="83">
        <f>IF(Table1[[#This Row],[Hra]]="501 DO",70,)</f>
        <v>70</v>
      </c>
    </row>
    <row r="508" spans="1:8" x14ac:dyDescent="0.25">
      <c r="A508" s="6">
        <v>10</v>
      </c>
      <c r="B508" s="6" t="s">
        <v>59</v>
      </c>
      <c r="C508" s="21">
        <v>350</v>
      </c>
      <c r="D508" s="6">
        <v>5</v>
      </c>
      <c r="E508" s="6" t="s">
        <v>10</v>
      </c>
      <c r="F508" s="21" t="s">
        <v>19</v>
      </c>
      <c r="G508" s="21" t="str">
        <f t="shared" si="11"/>
        <v>m</v>
      </c>
      <c r="H508" s="83">
        <f>IF(Table1[[#This Row],[Hra]]="501 DO",70,)</f>
        <v>70</v>
      </c>
    </row>
    <row r="509" spans="1:8" x14ac:dyDescent="0.25">
      <c r="A509" s="6">
        <v>11</v>
      </c>
      <c r="B509" s="6" t="s">
        <v>23</v>
      </c>
      <c r="C509" s="21">
        <v>350</v>
      </c>
      <c r="D509" s="6">
        <v>5</v>
      </c>
      <c r="E509" s="6" t="s">
        <v>10</v>
      </c>
      <c r="F509" s="21" t="s">
        <v>19</v>
      </c>
      <c r="G509" s="21" t="str">
        <f t="shared" si="11"/>
        <v>m</v>
      </c>
      <c r="H509" s="83">
        <f>IF(Table1[[#This Row],[Hra]]="501 DO",70,)</f>
        <v>70</v>
      </c>
    </row>
    <row r="510" spans="1:8" x14ac:dyDescent="0.25">
      <c r="A510" s="6">
        <v>12</v>
      </c>
      <c r="B510" s="6" t="s">
        <v>16</v>
      </c>
      <c r="C510" s="21">
        <v>350</v>
      </c>
      <c r="D510" s="6">
        <v>5</v>
      </c>
      <c r="E510" s="6" t="s">
        <v>10</v>
      </c>
      <c r="F510" s="21" t="s">
        <v>19</v>
      </c>
      <c r="G510" s="21" t="str">
        <f t="shared" si="11"/>
        <v>ž</v>
      </c>
      <c r="H510" s="83">
        <f>IF(Table1[[#This Row],[Hra]]="501 DO",70,)</f>
        <v>70</v>
      </c>
    </row>
    <row r="511" spans="1:8" x14ac:dyDescent="0.25">
      <c r="A511" s="6">
        <v>13</v>
      </c>
      <c r="B511" s="6" t="s">
        <v>257</v>
      </c>
      <c r="C511" s="21">
        <v>250</v>
      </c>
      <c r="D511" s="6">
        <v>5</v>
      </c>
      <c r="E511" s="6" t="s">
        <v>10</v>
      </c>
      <c r="F511" s="21" t="s">
        <v>19</v>
      </c>
      <c r="G511" s="21" t="str">
        <f t="shared" si="11"/>
        <v>m</v>
      </c>
      <c r="H511" s="83">
        <f>IF(Table1[[#This Row],[Hra]]="501 DO",70,)</f>
        <v>70</v>
      </c>
    </row>
    <row r="512" spans="1:8" x14ac:dyDescent="0.25">
      <c r="A512" s="6">
        <v>1</v>
      </c>
      <c r="B512" s="6" t="s">
        <v>15</v>
      </c>
      <c r="C512" s="21">
        <v>750</v>
      </c>
      <c r="D512" s="6">
        <v>5</v>
      </c>
      <c r="E512" s="6" t="s">
        <v>20</v>
      </c>
      <c r="F512" s="21" t="s">
        <v>186</v>
      </c>
      <c r="G512" s="21" t="str">
        <f t="shared" ref="G512:G525" si="12">IF(ISNUMBER(SEARCH("ová ",B512)),"ž","m")</f>
        <v>m</v>
      </c>
      <c r="H512" s="83"/>
    </row>
    <row r="513" spans="1:8" x14ac:dyDescent="0.25">
      <c r="A513" s="6">
        <v>2</v>
      </c>
      <c r="B513" s="6" t="s">
        <v>229</v>
      </c>
      <c r="C513" s="21">
        <v>650</v>
      </c>
      <c r="D513" s="6">
        <v>5</v>
      </c>
      <c r="E513" s="6" t="s">
        <v>20</v>
      </c>
      <c r="F513" s="21" t="s">
        <v>186</v>
      </c>
      <c r="G513" s="21" t="str">
        <f t="shared" si="12"/>
        <v>m</v>
      </c>
      <c r="H513" s="83"/>
    </row>
    <row r="514" spans="1:8" x14ac:dyDescent="0.25">
      <c r="A514" s="6">
        <v>3</v>
      </c>
      <c r="B514" s="6" t="s">
        <v>247</v>
      </c>
      <c r="C514" s="21">
        <v>550</v>
      </c>
      <c r="D514" s="6">
        <v>5</v>
      </c>
      <c r="E514" s="6" t="s">
        <v>20</v>
      </c>
      <c r="F514" s="21" t="s">
        <v>186</v>
      </c>
      <c r="G514" s="21" t="str">
        <f t="shared" si="12"/>
        <v>m</v>
      </c>
      <c r="H514" s="83"/>
    </row>
    <row r="515" spans="1:8" x14ac:dyDescent="0.25">
      <c r="A515" s="6">
        <v>4</v>
      </c>
      <c r="B515" s="6" t="s">
        <v>228</v>
      </c>
      <c r="C515" s="21">
        <v>450</v>
      </c>
      <c r="D515" s="6">
        <v>5</v>
      </c>
      <c r="E515" s="6" t="s">
        <v>20</v>
      </c>
      <c r="F515" s="21" t="s">
        <v>186</v>
      </c>
      <c r="G515" s="21" t="str">
        <f t="shared" si="12"/>
        <v>m</v>
      </c>
      <c r="H515" s="83"/>
    </row>
    <row r="516" spans="1:8" x14ac:dyDescent="0.25">
      <c r="A516" s="6">
        <v>5</v>
      </c>
      <c r="B516" s="6" t="s">
        <v>30</v>
      </c>
      <c r="C516" s="21">
        <v>350</v>
      </c>
      <c r="D516" s="6">
        <v>5</v>
      </c>
      <c r="E516" s="6" t="s">
        <v>20</v>
      </c>
      <c r="F516" s="21" t="s">
        <v>186</v>
      </c>
      <c r="G516" s="21" t="str">
        <f t="shared" si="12"/>
        <v>ž</v>
      </c>
      <c r="H516" s="83"/>
    </row>
    <row r="517" spans="1:8" x14ac:dyDescent="0.25">
      <c r="A517" s="6">
        <v>6</v>
      </c>
      <c r="B517" s="6" t="s">
        <v>59</v>
      </c>
      <c r="C517" s="21">
        <v>350</v>
      </c>
      <c r="D517" s="6">
        <v>5</v>
      </c>
      <c r="E517" s="6" t="s">
        <v>20</v>
      </c>
      <c r="F517" s="21" t="s">
        <v>186</v>
      </c>
      <c r="G517" s="21" t="str">
        <f t="shared" si="12"/>
        <v>m</v>
      </c>
      <c r="H517" s="83"/>
    </row>
    <row r="518" spans="1:8" x14ac:dyDescent="0.25">
      <c r="A518" s="6">
        <v>7</v>
      </c>
      <c r="B518" s="6" t="s">
        <v>18</v>
      </c>
      <c r="C518" s="21">
        <v>250</v>
      </c>
      <c r="D518" s="6">
        <v>5</v>
      </c>
      <c r="E518" s="6" t="s">
        <v>20</v>
      </c>
      <c r="F518" s="21" t="s">
        <v>186</v>
      </c>
      <c r="G518" s="21" t="str">
        <f t="shared" si="12"/>
        <v>m</v>
      </c>
      <c r="H518" s="83"/>
    </row>
    <row r="519" spans="1:8" x14ac:dyDescent="0.25">
      <c r="A519" s="6">
        <v>1</v>
      </c>
      <c r="B519" s="6" t="s">
        <v>59</v>
      </c>
      <c r="C519" s="21">
        <v>750</v>
      </c>
      <c r="D519" s="6">
        <v>5</v>
      </c>
      <c r="E519" s="6" t="s">
        <v>20</v>
      </c>
      <c r="F519" s="21" t="s">
        <v>19</v>
      </c>
      <c r="G519" s="21" t="str">
        <f t="shared" si="12"/>
        <v>m</v>
      </c>
      <c r="H519" s="83">
        <f>IF(Table1[[#This Row],[Hra]]="501 DO",70,)</f>
        <v>70</v>
      </c>
    </row>
    <row r="520" spans="1:8" x14ac:dyDescent="0.25">
      <c r="A520" s="6">
        <v>2</v>
      </c>
      <c r="B520" s="6" t="s">
        <v>15</v>
      </c>
      <c r="C520" s="21">
        <v>650</v>
      </c>
      <c r="D520" s="6">
        <v>5</v>
      </c>
      <c r="E520" s="6" t="s">
        <v>20</v>
      </c>
      <c r="F520" s="21" t="s">
        <v>19</v>
      </c>
      <c r="G520" s="21" t="str">
        <f t="shared" si="12"/>
        <v>m</v>
      </c>
      <c r="H520" s="83">
        <f>IF(Table1[[#This Row],[Hra]]="501 DO",70,)</f>
        <v>70</v>
      </c>
    </row>
    <row r="521" spans="1:8" x14ac:dyDescent="0.25">
      <c r="A521" s="6">
        <v>3</v>
      </c>
      <c r="B521" s="6" t="s">
        <v>228</v>
      </c>
      <c r="C521" s="21">
        <v>550</v>
      </c>
      <c r="D521" s="6">
        <v>5</v>
      </c>
      <c r="E521" s="6" t="s">
        <v>20</v>
      </c>
      <c r="F521" s="21" t="s">
        <v>19</v>
      </c>
      <c r="G521" s="21" t="str">
        <f t="shared" si="12"/>
        <v>m</v>
      </c>
      <c r="H521" s="83">
        <f>IF(Table1[[#This Row],[Hra]]="501 DO",70,)</f>
        <v>70</v>
      </c>
    </row>
    <row r="522" spans="1:8" x14ac:dyDescent="0.25">
      <c r="A522" s="6">
        <v>4</v>
      </c>
      <c r="B522" s="6" t="s">
        <v>229</v>
      </c>
      <c r="C522" s="21">
        <v>450</v>
      </c>
      <c r="D522" s="6">
        <v>5</v>
      </c>
      <c r="E522" s="6" t="s">
        <v>20</v>
      </c>
      <c r="F522" s="21" t="s">
        <v>19</v>
      </c>
      <c r="G522" s="21" t="str">
        <f t="shared" si="12"/>
        <v>m</v>
      </c>
      <c r="H522" s="83">
        <f>IF(Table1[[#This Row],[Hra]]="501 DO",70,)</f>
        <v>70</v>
      </c>
    </row>
    <row r="523" spans="1:8" x14ac:dyDescent="0.25">
      <c r="A523" s="6">
        <v>5</v>
      </c>
      <c r="B523" s="6" t="s">
        <v>18</v>
      </c>
      <c r="C523" s="21">
        <v>350</v>
      </c>
      <c r="D523" s="6">
        <v>5</v>
      </c>
      <c r="E523" s="6" t="s">
        <v>20</v>
      </c>
      <c r="F523" s="21" t="s">
        <v>19</v>
      </c>
      <c r="G523" s="21" t="str">
        <f t="shared" si="12"/>
        <v>m</v>
      </c>
      <c r="H523" s="83">
        <f>IF(Table1[[#This Row],[Hra]]="501 DO",70,)</f>
        <v>70</v>
      </c>
    </row>
    <row r="524" spans="1:8" x14ac:dyDescent="0.25">
      <c r="A524" s="6">
        <v>6</v>
      </c>
      <c r="B524" s="6" t="s">
        <v>247</v>
      </c>
      <c r="C524" s="21">
        <v>350</v>
      </c>
      <c r="D524" s="6">
        <v>5</v>
      </c>
      <c r="E524" s="6" t="s">
        <v>20</v>
      </c>
      <c r="F524" s="21" t="s">
        <v>19</v>
      </c>
      <c r="G524" s="21" t="str">
        <f t="shared" si="12"/>
        <v>m</v>
      </c>
      <c r="H524" s="83">
        <f>IF(Table1[[#This Row],[Hra]]="501 DO",70,)</f>
        <v>70</v>
      </c>
    </row>
    <row r="525" spans="1:8" x14ac:dyDescent="0.25">
      <c r="A525" s="6">
        <v>7</v>
      </c>
      <c r="B525" s="6" t="s">
        <v>30</v>
      </c>
      <c r="C525" s="21">
        <v>250</v>
      </c>
      <c r="D525" s="6">
        <v>5</v>
      </c>
      <c r="E525" s="6" t="s">
        <v>20</v>
      </c>
      <c r="F525" s="21" t="s">
        <v>19</v>
      </c>
      <c r="G525" s="21" t="str">
        <f t="shared" si="12"/>
        <v>ž</v>
      </c>
      <c r="H525" s="83">
        <f>IF(Table1[[#This Row],[Hra]]="501 DO",70,)</f>
        <v>70</v>
      </c>
    </row>
    <row r="526" spans="1:8" x14ac:dyDescent="0.25">
      <c r="A526" s="6">
        <v>1</v>
      </c>
      <c r="B526" s="6" t="s">
        <v>24</v>
      </c>
      <c r="C526" s="21">
        <v>750</v>
      </c>
      <c r="D526" s="6">
        <v>5</v>
      </c>
      <c r="E526" s="6" t="s">
        <v>26</v>
      </c>
      <c r="F526" s="21" t="s">
        <v>186</v>
      </c>
      <c r="G526" s="21" t="str">
        <f t="shared" ref="G526:G539" si="13">IF(ISNUMBER(SEARCH("ová ",B526)),"ž","m")</f>
        <v>ž</v>
      </c>
      <c r="H526" s="83"/>
    </row>
    <row r="527" spans="1:8" x14ac:dyDescent="0.25">
      <c r="A527" s="6">
        <v>2</v>
      </c>
      <c r="B527" s="6" t="s">
        <v>231</v>
      </c>
      <c r="C527" s="21">
        <v>650</v>
      </c>
      <c r="D527" s="6">
        <v>5</v>
      </c>
      <c r="E527" s="6" t="s">
        <v>26</v>
      </c>
      <c r="F527" s="21" t="s">
        <v>186</v>
      </c>
      <c r="G527" s="21" t="str">
        <f t="shared" si="13"/>
        <v>m</v>
      </c>
      <c r="H527" s="83"/>
    </row>
    <row r="528" spans="1:8" x14ac:dyDescent="0.25">
      <c r="A528" s="6">
        <v>3</v>
      </c>
      <c r="B528" s="6" t="s">
        <v>48</v>
      </c>
      <c r="C528" s="21">
        <v>550</v>
      </c>
      <c r="D528" s="6">
        <v>5</v>
      </c>
      <c r="E528" s="6" t="s">
        <v>26</v>
      </c>
      <c r="F528" s="21" t="s">
        <v>186</v>
      </c>
      <c r="G528" s="21" t="str">
        <f t="shared" si="13"/>
        <v>ž</v>
      </c>
      <c r="H528" s="83"/>
    </row>
    <row r="529" spans="1:8" x14ac:dyDescent="0.25">
      <c r="A529" s="6">
        <v>4</v>
      </c>
      <c r="B529" s="6" t="s">
        <v>17</v>
      </c>
      <c r="C529" s="21">
        <v>450</v>
      </c>
      <c r="D529" s="6">
        <v>5</v>
      </c>
      <c r="E529" s="6" t="s">
        <v>26</v>
      </c>
      <c r="F529" s="21" t="s">
        <v>186</v>
      </c>
      <c r="G529" s="21" t="str">
        <f t="shared" si="13"/>
        <v>m</v>
      </c>
      <c r="H529" s="83"/>
    </row>
    <row r="530" spans="1:8" x14ac:dyDescent="0.25">
      <c r="A530" s="6">
        <v>5</v>
      </c>
      <c r="B530" s="6" t="s">
        <v>258</v>
      </c>
      <c r="C530" s="21">
        <v>350</v>
      </c>
      <c r="D530" s="6">
        <v>5</v>
      </c>
      <c r="E530" s="6" t="s">
        <v>26</v>
      </c>
      <c r="F530" s="21" t="s">
        <v>186</v>
      </c>
      <c r="G530" s="21" t="str">
        <f t="shared" si="13"/>
        <v>m</v>
      </c>
      <c r="H530" s="83"/>
    </row>
    <row r="531" spans="1:8" x14ac:dyDescent="0.25">
      <c r="A531" s="6">
        <v>6</v>
      </c>
      <c r="B531" s="6" t="s">
        <v>228</v>
      </c>
      <c r="C531" s="21">
        <v>350</v>
      </c>
      <c r="D531" s="6">
        <v>5</v>
      </c>
      <c r="E531" s="6" t="s">
        <v>26</v>
      </c>
      <c r="F531" s="21" t="s">
        <v>186</v>
      </c>
      <c r="G531" s="21" t="str">
        <f t="shared" si="13"/>
        <v>m</v>
      </c>
      <c r="H531" s="83"/>
    </row>
    <row r="532" spans="1:8" x14ac:dyDescent="0.25">
      <c r="A532" s="6">
        <v>7</v>
      </c>
      <c r="B532" s="6" t="s">
        <v>30</v>
      </c>
      <c r="C532" s="21">
        <v>250</v>
      </c>
      <c r="D532" s="6">
        <v>5</v>
      </c>
      <c r="E532" s="6" t="s">
        <v>26</v>
      </c>
      <c r="F532" s="21" t="s">
        <v>186</v>
      </c>
      <c r="G532" s="21" t="str">
        <f t="shared" si="13"/>
        <v>ž</v>
      </c>
      <c r="H532" s="83"/>
    </row>
    <row r="533" spans="1:8" x14ac:dyDescent="0.25">
      <c r="A533" s="6">
        <v>1</v>
      </c>
      <c r="B533" s="6" t="s">
        <v>231</v>
      </c>
      <c r="C533" s="21">
        <v>750</v>
      </c>
      <c r="D533" s="6">
        <v>5</v>
      </c>
      <c r="E533" s="6" t="s">
        <v>26</v>
      </c>
      <c r="F533" s="21" t="s">
        <v>19</v>
      </c>
      <c r="G533" s="21" t="str">
        <f t="shared" si="13"/>
        <v>m</v>
      </c>
      <c r="H533" s="83">
        <f>IF(Table1[[#This Row],[Hra]]="501 DO",70,)</f>
        <v>70</v>
      </c>
    </row>
    <row r="534" spans="1:8" x14ac:dyDescent="0.25">
      <c r="A534" s="6">
        <v>2</v>
      </c>
      <c r="B534" s="6" t="s">
        <v>228</v>
      </c>
      <c r="C534" s="21">
        <v>650</v>
      </c>
      <c r="D534" s="6">
        <v>5</v>
      </c>
      <c r="E534" s="6" t="s">
        <v>26</v>
      </c>
      <c r="F534" s="21" t="s">
        <v>19</v>
      </c>
      <c r="G534" s="21" t="str">
        <f t="shared" si="13"/>
        <v>m</v>
      </c>
      <c r="H534" s="83">
        <f>IF(Table1[[#This Row],[Hra]]="501 DO",70,)</f>
        <v>70</v>
      </c>
    </row>
    <row r="535" spans="1:8" x14ac:dyDescent="0.25">
      <c r="A535" s="6">
        <v>3</v>
      </c>
      <c r="B535" s="6" t="s">
        <v>24</v>
      </c>
      <c r="C535" s="21">
        <v>550</v>
      </c>
      <c r="D535" s="6">
        <v>5</v>
      </c>
      <c r="E535" s="6" t="s">
        <v>26</v>
      </c>
      <c r="F535" s="21" t="s">
        <v>19</v>
      </c>
      <c r="G535" s="21" t="str">
        <f t="shared" si="13"/>
        <v>ž</v>
      </c>
      <c r="H535" s="83">
        <f>IF(Table1[[#This Row],[Hra]]="501 DO",70,)</f>
        <v>70</v>
      </c>
    </row>
    <row r="536" spans="1:8" x14ac:dyDescent="0.25">
      <c r="A536" s="6">
        <v>4</v>
      </c>
      <c r="B536" s="6" t="s">
        <v>17</v>
      </c>
      <c r="C536" s="21">
        <v>450</v>
      </c>
      <c r="D536" s="6">
        <v>5</v>
      </c>
      <c r="E536" s="6" t="s">
        <v>26</v>
      </c>
      <c r="F536" s="21" t="s">
        <v>19</v>
      </c>
      <c r="G536" s="21" t="str">
        <f t="shared" si="13"/>
        <v>m</v>
      </c>
      <c r="H536" s="83">
        <f>IF(Table1[[#This Row],[Hra]]="501 DO",70,)</f>
        <v>70</v>
      </c>
    </row>
    <row r="537" spans="1:8" x14ac:dyDescent="0.25">
      <c r="A537" s="6">
        <v>5</v>
      </c>
      <c r="B537" s="6" t="s">
        <v>258</v>
      </c>
      <c r="C537" s="21">
        <v>350</v>
      </c>
      <c r="D537" s="6">
        <v>5</v>
      </c>
      <c r="E537" s="6" t="s">
        <v>26</v>
      </c>
      <c r="F537" s="21" t="s">
        <v>19</v>
      </c>
      <c r="G537" s="21" t="str">
        <f t="shared" si="13"/>
        <v>m</v>
      </c>
      <c r="H537" s="83">
        <f>IF(Table1[[#This Row],[Hra]]="501 DO",70,)</f>
        <v>70</v>
      </c>
    </row>
    <row r="538" spans="1:8" x14ac:dyDescent="0.25">
      <c r="A538" s="6">
        <v>6</v>
      </c>
      <c r="B538" s="6" t="s">
        <v>48</v>
      </c>
      <c r="C538" s="21">
        <v>350</v>
      </c>
      <c r="D538" s="6">
        <v>5</v>
      </c>
      <c r="E538" s="6" t="s">
        <v>26</v>
      </c>
      <c r="F538" s="21" t="s">
        <v>19</v>
      </c>
      <c r="G538" s="21" t="str">
        <f t="shared" si="13"/>
        <v>ž</v>
      </c>
      <c r="H538" s="83">
        <f>IF(Table1[[#This Row],[Hra]]="501 DO",70,)</f>
        <v>70</v>
      </c>
    </row>
    <row r="539" spans="1:8" x14ac:dyDescent="0.25">
      <c r="A539" s="6">
        <v>7</v>
      </c>
      <c r="B539" s="6" t="s">
        <v>30</v>
      </c>
      <c r="C539" s="21">
        <v>250</v>
      </c>
      <c r="D539" s="6">
        <v>5</v>
      </c>
      <c r="E539" s="6" t="s">
        <v>26</v>
      </c>
      <c r="F539" s="21" t="s">
        <v>19</v>
      </c>
      <c r="G539" s="21" t="str">
        <f t="shared" si="13"/>
        <v>ž</v>
      </c>
      <c r="H539" s="83">
        <f>IF(Table1[[#This Row],[Hra]]="501 DO",70,)</f>
        <v>70</v>
      </c>
    </row>
    <row r="540" spans="1:8" x14ac:dyDescent="0.25">
      <c r="A540" s="6">
        <v>1</v>
      </c>
      <c r="B540" s="6" t="s">
        <v>56</v>
      </c>
      <c r="C540" s="21">
        <v>650</v>
      </c>
      <c r="D540" s="6">
        <v>5</v>
      </c>
      <c r="E540" s="6" t="s">
        <v>31</v>
      </c>
      <c r="F540" s="21" t="s">
        <v>186</v>
      </c>
      <c r="G540" s="21" t="str">
        <f t="shared" ref="G540:G549" si="14">IF(ISNUMBER(SEARCH("ová ",B540)),"ž","m")</f>
        <v>m</v>
      </c>
      <c r="H540" s="83"/>
    </row>
    <row r="541" spans="1:8" x14ac:dyDescent="0.25">
      <c r="A541" s="6">
        <v>2</v>
      </c>
      <c r="B541" s="6" t="s">
        <v>9</v>
      </c>
      <c r="C541" s="21">
        <v>550</v>
      </c>
      <c r="D541" s="6">
        <v>5</v>
      </c>
      <c r="E541" s="6" t="s">
        <v>31</v>
      </c>
      <c r="F541" s="21" t="s">
        <v>186</v>
      </c>
      <c r="G541" s="21" t="str">
        <f t="shared" si="14"/>
        <v>m</v>
      </c>
      <c r="H541" s="83"/>
    </row>
    <row r="542" spans="1:8" x14ac:dyDescent="0.25">
      <c r="A542" s="6">
        <v>3</v>
      </c>
      <c r="B542" s="6" t="s">
        <v>259</v>
      </c>
      <c r="C542" s="21">
        <v>450</v>
      </c>
      <c r="D542" s="6">
        <v>5</v>
      </c>
      <c r="E542" s="6" t="s">
        <v>31</v>
      </c>
      <c r="F542" s="21" t="s">
        <v>186</v>
      </c>
      <c r="G542" s="21" t="str">
        <f t="shared" si="14"/>
        <v>m</v>
      </c>
      <c r="H542" s="83"/>
    </row>
    <row r="543" spans="1:8" x14ac:dyDescent="0.25">
      <c r="A543" s="6">
        <v>4</v>
      </c>
      <c r="B543" s="6" t="s">
        <v>33</v>
      </c>
      <c r="C543" s="21">
        <v>350</v>
      </c>
      <c r="D543" s="6">
        <v>5</v>
      </c>
      <c r="E543" s="6" t="s">
        <v>31</v>
      </c>
      <c r="F543" s="21" t="s">
        <v>186</v>
      </c>
      <c r="G543" s="21" t="str">
        <f t="shared" si="14"/>
        <v>m</v>
      </c>
      <c r="H543" s="83"/>
    </row>
    <row r="544" spans="1:8" x14ac:dyDescent="0.25">
      <c r="A544" s="6">
        <v>5</v>
      </c>
      <c r="B544" s="6" t="s">
        <v>57</v>
      </c>
      <c r="C544" s="21">
        <v>250</v>
      </c>
      <c r="D544" s="6">
        <v>5</v>
      </c>
      <c r="E544" s="6" t="s">
        <v>31</v>
      </c>
      <c r="F544" s="21" t="s">
        <v>186</v>
      </c>
      <c r="G544" s="21" t="str">
        <f t="shared" si="14"/>
        <v>m</v>
      </c>
      <c r="H544" s="83"/>
    </row>
    <row r="545" spans="1:8" x14ac:dyDescent="0.25">
      <c r="A545" s="6">
        <v>1</v>
      </c>
      <c r="B545" s="6" t="s">
        <v>56</v>
      </c>
      <c r="C545" s="21">
        <v>650</v>
      </c>
      <c r="D545" s="6">
        <v>5</v>
      </c>
      <c r="E545" s="6" t="s">
        <v>31</v>
      </c>
      <c r="F545" s="21" t="s">
        <v>19</v>
      </c>
      <c r="G545" s="21" t="str">
        <f t="shared" si="14"/>
        <v>m</v>
      </c>
      <c r="H545" s="83">
        <f>IF(Table1[[#This Row],[Hra]]="501 DO",70,)</f>
        <v>70</v>
      </c>
    </row>
    <row r="546" spans="1:8" x14ac:dyDescent="0.25">
      <c r="A546" s="6">
        <v>2</v>
      </c>
      <c r="B546" s="6" t="s">
        <v>9</v>
      </c>
      <c r="C546" s="21">
        <v>550</v>
      </c>
      <c r="D546" s="6">
        <v>5</v>
      </c>
      <c r="E546" s="6" t="s">
        <v>31</v>
      </c>
      <c r="F546" s="21" t="s">
        <v>19</v>
      </c>
      <c r="G546" s="21" t="str">
        <f t="shared" si="14"/>
        <v>m</v>
      </c>
      <c r="H546" s="83">
        <f>IF(Table1[[#This Row],[Hra]]="501 DO",70,)</f>
        <v>70</v>
      </c>
    </row>
    <row r="547" spans="1:8" x14ac:dyDescent="0.25">
      <c r="A547" s="6">
        <v>3</v>
      </c>
      <c r="B547" s="6" t="s">
        <v>33</v>
      </c>
      <c r="C547" s="21">
        <v>450</v>
      </c>
      <c r="D547" s="6">
        <v>5</v>
      </c>
      <c r="E547" s="6" t="s">
        <v>31</v>
      </c>
      <c r="F547" s="21" t="s">
        <v>19</v>
      </c>
      <c r="G547" s="21" t="str">
        <f t="shared" si="14"/>
        <v>m</v>
      </c>
      <c r="H547" s="83">
        <f>IF(Table1[[#This Row],[Hra]]="501 DO",70,)</f>
        <v>70</v>
      </c>
    </row>
    <row r="548" spans="1:8" x14ac:dyDescent="0.25">
      <c r="A548" s="6">
        <v>4</v>
      </c>
      <c r="B548" s="6" t="s">
        <v>259</v>
      </c>
      <c r="C548" s="21">
        <v>350</v>
      </c>
      <c r="D548" s="6">
        <v>5</v>
      </c>
      <c r="E548" s="6" t="s">
        <v>31</v>
      </c>
      <c r="F548" s="21" t="s">
        <v>19</v>
      </c>
      <c r="G548" s="21" t="str">
        <f t="shared" si="14"/>
        <v>m</v>
      </c>
      <c r="H548" s="83">
        <f>IF(Table1[[#This Row],[Hra]]="501 DO",70,)</f>
        <v>70</v>
      </c>
    </row>
    <row r="549" spans="1:8" x14ac:dyDescent="0.25">
      <c r="A549" s="6">
        <v>5</v>
      </c>
      <c r="B549" s="6" t="s">
        <v>57</v>
      </c>
      <c r="C549" s="21">
        <v>250</v>
      </c>
      <c r="D549" s="6">
        <v>5</v>
      </c>
      <c r="E549" s="6" t="s">
        <v>31</v>
      </c>
      <c r="F549" s="21" t="s">
        <v>19</v>
      </c>
      <c r="G549" s="21" t="str">
        <f t="shared" si="14"/>
        <v>m</v>
      </c>
      <c r="H549" s="83">
        <f>IF(Table1[[#This Row],[Hra]]="501 DO",70,)</f>
        <v>70</v>
      </c>
    </row>
    <row r="550" spans="1:8" x14ac:dyDescent="0.25">
      <c r="A550" s="6">
        <v>1</v>
      </c>
      <c r="B550" s="6" t="s">
        <v>11</v>
      </c>
      <c r="C550" s="21">
        <v>650</v>
      </c>
      <c r="D550" s="6">
        <v>5</v>
      </c>
      <c r="E550" s="6" t="s">
        <v>35</v>
      </c>
      <c r="F550" s="21" t="s">
        <v>186</v>
      </c>
      <c r="G550" s="21" t="str">
        <f t="shared" ref="G550:G559" si="15">IF(ISNUMBER(SEARCH("ová ",B550)),"ž","m")</f>
        <v>m</v>
      </c>
      <c r="H550" s="83"/>
    </row>
    <row r="551" spans="1:8" x14ac:dyDescent="0.25">
      <c r="A551" s="6">
        <v>2</v>
      </c>
      <c r="B551" s="6" t="s">
        <v>22</v>
      </c>
      <c r="C551" s="21">
        <v>550</v>
      </c>
      <c r="D551" s="6">
        <v>5</v>
      </c>
      <c r="E551" s="6" t="s">
        <v>35</v>
      </c>
      <c r="F551" s="21" t="s">
        <v>186</v>
      </c>
      <c r="G551" s="21" t="str">
        <f t="shared" si="15"/>
        <v>m</v>
      </c>
      <c r="H551" s="83"/>
    </row>
    <row r="552" spans="1:8" x14ac:dyDescent="0.25">
      <c r="A552" s="6">
        <v>3</v>
      </c>
      <c r="B552" s="6" t="s">
        <v>40</v>
      </c>
      <c r="C552" s="21">
        <v>450</v>
      </c>
      <c r="D552" s="6">
        <v>5</v>
      </c>
      <c r="E552" s="6" t="s">
        <v>35</v>
      </c>
      <c r="F552" s="21" t="s">
        <v>186</v>
      </c>
      <c r="G552" s="21" t="str">
        <f t="shared" si="15"/>
        <v>m</v>
      </c>
      <c r="H552" s="83"/>
    </row>
    <row r="553" spans="1:8" x14ac:dyDescent="0.25">
      <c r="A553" s="6">
        <v>4</v>
      </c>
      <c r="B553" s="6" t="s">
        <v>36</v>
      </c>
      <c r="C553" s="21">
        <v>350</v>
      </c>
      <c r="D553" s="6">
        <v>5</v>
      </c>
      <c r="E553" s="6" t="s">
        <v>35</v>
      </c>
      <c r="F553" s="21" t="s">
        <v>186</v>
      </c>
      <c r="G553" s="21" t="str">
        <f t="shared" si="15"/>
        <v>m</v>
      </c>
      <c r="H553" s="83"/>
    </row>
    <row r="554" spans="1:8" x14ac:dyDescent="0.25">
      <c r="A554" s="6">
        <v>5</v>
      </c>
      <c r="B554" s="6" t="s">
        <v>260</v>
      </c>
      <c r="C554" s="21">
        <v>250</v>
      </c>
      <c r="D554" s="6">
        <v>5</v>
      </c>
      <c r="E554" s="6" t="s">
        <v>35</v>
      </c>
      <c r="F554" s="21" t="s">
        <v>186</v>
      </c>
      <c r="G554" s="21" t="str">
        <f t="shared" si="15"/>
        <v>m</v>
      </c>
      <c r="H554" s="83"/>
    </row>
    <row r="555" spans="1:8" x14ac:dyDescent="0.25">
      <c r="A555" s="6">
        <v>1</v>
      </c>
      <c r="B555" s="6" t="s">
        <v>22</v>
      </c>
      <c r="C555" s="21">
        <v>650</v>
      </c>
      <c r="D555" s="6">
        <v>5</v>
      </c>
      <c r="E555" s="6" t="s">
        <v>35</v>
      </c>
      <c r="F555" s="21" t="s">
        <v>19</v>
      </c>
      <c r="G555" s="21" t="str">
        <f t="shared" si="15"/>
        <v>m</v>
      </c>
      <c r="H555" s="83">
        <f>IF(Table1[[#This Row],[Hra]]="501 DO",70,)</f>
        <v>70</v>
      </c>
    </row>
    <row r="556" spans="1:8" x14ac:dyDescent="0.25">
      <c r="A556" s="6">
        <v>2</v>
      </c>
      <c r="B556" s="6" t="s">
        <v>36</v>
      </c>
      <c r="C556" s="21">
        <v>550</v>
      </c>
      <c r="D556" s="6">
        <v>5</v>
      </c>
      <c r="E556" s="6" t="s">
        <v>35</v>
      </c>
      <c r="F556" s="21" t="s">
        <v>19</v>
      </c>
      <c r="G556" s="21" t="str">
        <f t="shared" si="15"/>
        <v>m</v>
      </c>
      <c r="H556" s="83">
        <f>IF(Table1[[#This Row],[Hra]]="501 DO",70,)</f>
        <v>70</v>
      </c>
    </row>
    <row r="557" spans="1:8" x14ac:dyDescent="0.25">
      <c r="A557" s="6">
        <v>3</v>
      </c>
      <c r="B557" s="6" t="s">
        <v>11</v>
      </c>
      <c r="C557" s="21">
        <v>450</v>
      </c>
      <c r="D557" s="6">
        <v>5</v>
      </c>
      <c r="E557" s="6" t="s">
        <v>35</v>
      </c>
      <c r="F557" s="21" t="s">
        <v>19</v>
      </c>
      <c r="G557" s="21" t="str">
        <f t="shared" si="15"/>
        <v>m</v>
      </c>
      <c r="H557" s="83">
        <f>IF(Table1[[#This Row],[Hra]]="501 DO",70,)</f>
        <v>70</v>
      </c>
    </row>
    <row r="558" spans="1:8" x14ac:dyDescent="0.25">
      <c r="A558" s="6">
        <v>4</v>
      </c>
      <c r="B558" s="6" t="s">
        <v>40</v>
      </c>
      <c r="C558" s="21">
        <v>350</v>
      </c>
      <c r="D558" s="6">
        <v>5</v>
      </c>
      <c r="E558" s="6" t="s">
        <v>35</v>
      </c>
      <c r="F558" s="21" t="s">
        <v>19</v>
      </c>
      <c r="G558" s="21" t="str">
        <f t="shared" si="15"/>
        <v>m</v>
      </c>
      <c r="H558" s="83">
        <f>IF(Table1[[#This Row],[Hra]]="501 DO",70,)</f>
        <v>70</v>
      </c>
    </row>
    <row r="559" spans="1:8" x14ac:dyDescent="0.25">
      <c r="A559" s="6">
        <v>5</v>
      </c>
      <c r="B559" s="6" t="s">
        <v>260</v>
      </c>
      <c r="C559" s="21">
        <v>250</v>
      </c>
      <c r="D559" s="6">
        <v>5</v>
      </c>
      <c r="E559" s="6" t="s">
        <v>35</v>
      </c>
      <c r="F559" s="21" t="s">
        <v>19</v>
      </c>
      <c r="G559" s="21" t="str">
        <f t="shared" si="15"/>
        <v>m</v>
      </c>
      <c r="H559" s="83">
        <f>IF(Table1[[#This Row],[Hra]]="501 DO",70,)</f>
        <v>70</v>
      </c>
    </row>
    <row r="560" spans="1:8" x14ac:dyDescent="0.25">
      <c r="A560" s="6">
        <v>1</v>
      </c>
      <c r="B560" s="6" t="s">
        <v>55</v>
      </c>
      <c r="C560" s="21">
        <v>850</v>
      </c>
      <c r="D560" s="6">
        <v>5</v>
      </c>
      <c r="E560" s="6" t="s">
        <v>44</v>
      </c>
      <c r="F560" s="21" t="s">
        <v>186</v>
      </c>
      <c r="G560" s="21" t="str">
        <f t="shared" ref="G560:G578" si="16">IF(ISNUMBER(SEARCH("ová ",B560)),"ž","m")</f>
        <v>m</v>
      </c>
      <c r="H560" s="83"/>
    </row>
    <row r="561" spans="1:8" x14ac:dyDescent="0.25">
      <c r="A561" s="6">
        <v>2</v>
      </c>
      <c r="B561" s="6" t="s">
        <v>243</v>
      </c>
      <c r="C561" s="21">
        <v>750</v>
      </c>
      <c r="D561" s="6">
        <v>5</v>
      </c>
      <c r="E561" s="6" t="s">
        <v>44</v>
      </c>
      <c r="F561" s="21" t="s">
        <v>186</v>
      </c>
      <c r="G561" s="21" t="str">
        <f t="shared" si="16"/>
        <v>m</v>
      </c>
      <c r="H561" s="83"/>
    </row>
    <row r="562" spans="1:8" x14ac:dyDescent="0.25">
      <c r="A562" s="6">
        <v>3</v>
      </c>
      <c r="B562" s="6" t="s">
        <v>45</v>
      </c>
      <c r="C562" s="21">
        <v>650</v>
      </c>
      <c r="D562" s="6">
        <v>5</v>
      </c>
      <c r="E562" s="6" t="s">
        <v>44</v>
      </c>
      <c r="F562" s="21" t="s">
        <v>186</v>
      </c>
      <c r="G562" s="21" t="str">
        <f t="shared" si="16"/>
        <v>m</v>
      </c>
      <c r="H562" s="83"/>
    </row>
    <row r="563" spans="1:8" x14ac:dyDescent="0.25">
      <c r="A563" s="6">
        <v>4</v>
      </c>
      <c r="B563" s="6" t="s">
        <v>50</v>
      </c>
      <c r="C563" s="21">
        <v>550</v>
      </c>
      <c r="D563" s="6">
        <v>5</v>
      </c>
      <c r="E563" s="6" t="s">
        <v>44</v>
      </c>
      <c r="F563" s="21" t="s">
        <v>186</v>
      </c>
      <c r="G563" s="21" t="str">
        <f t="shared" si="16"/>
        <v>m</v>
      </c>
      <c r="H563" s="83"/>
    </row>
    <row r="564" spans="1:8" x14ac:dyDescent="0.25">
      <c r="A564" s="6">
        <v>5</v>
      </c>
      <c r="B564" s="6" t="s">
        <v>46</v>
      </c>
      <c r="C564" s="21">
        <v>450</v>
      </c>
      <c r="D564" s="6">
        <v>5</v>
      </c>
      <c r="E564" s="6" t="s">
        <v>44</v>
      </c>
      <c r="F564" s="21" t="s">
        <v>186</v>
      </c>
      <c r="G564" s="21" t="str">
        <f t="shared" si="16"/>
        <v>m</v>
      </c>
      <c r="H564" s="83"/>
    </row>
    <row r="565" spans="1:8" x14ac:dyDescent="0.25">
      <c r="A565" s="6">
        <v>6</v>
      </c>
      <c r="B565" s="6" t="s">
        <v>15</v>
      </c>
      <c r="C565" s="21">
        <v>450</v>
      </c>
      <c r="D565" s="6">
        <v>5</v>
      </c>
      <c r="E565" s="6" t="s">
        <v>44</v>
      </c>
      <c r="F565" s="21" t="s">
        <v>186</v>
      </c>
      <c r="G565" s="21" t="str">
        <f t="shared" si="16"/>
        <v>m</v>
      </c>
      <c r="H565" s="83"/>
    </row>
    <row r="566" spans="1:8" x14ac:dyDescent="0.25">
      <c r="A566" s="6">
        <v>7</v>
      </c>
      <c r="B566" s="6" t="s">
        <v>11</v>
      </c>
      <c r="C566" s="21">
        <v>350</v>
      </c>
      <c r="D566" s="6">
        <v>5</v>
      </c>
      <c r="E566" s="6" t="s">
        <v>44</v>
      </c>
      <c r="F566" s="21" t="s">
        <v>186</v>
      </c>
      <c r="G566" s="21" t="str">
        <f t="shared" si="16"/>
        <v>m</v>
      </c>
      <c r="H566" s="83"/>
    </row>
    <row r="567" spans="1:8" x14ac:dyDescent="0.25">
      <c r="A567" s="6">
        <v>8</v>
      </c>
      <c r="B567" s="6" t="s">
        <v>261</v>
      </c>
      <c r="C567" s="21">
        <v>350</v>
      </c>
      <c r="D567" s="6">
        <v>5</v>
      </c>
      <c r="E567" s="6" t="s">
        <v>44</v>
      </c>
      <c r="F567" s="21" t="s">
        <v>186</v>
      </c>
      <c r="G567" s="21" t="str">
        <f t="shared" si="16"/>
        <v>m</v>
      </c>
      <c r="H567" s="83"/>
    </row>
    <row r="568" spans="1:8" x14ac:dyDescent="0.25">
      <c r="A568" s="6">
        <v>9</v>
      </c>
      <c r="B568" s="6" t="s">
        <v>14</v>
      </c>
      <c r="C568" s="21">
        <v>250</v>
      </c>
      <c r="D568" s="6">
        <v>5</v>
      </c>
      <c r="E568" s="6" t="s">
        <v>44</v>
      </c>
      <c r="F568" s="21" t="s">
        <v>186</v>
      </c>
      <c r="G568" s="21" t="str">
        <f t="shared" si="16"/>
        <v>m</v>
      </c>
      <c r="H568" s="83"/>
    </row>
    <row r="569" spans="1:8" x14ac:dyDescent="0.25">
      <c r="A569" s="6">
        <v>1</v>
      </c>
      <c r="B569" s="6" t="s">
        <v>55</v>
      </c>
      <c r="C569" s="21">
        <v>850</v>
      </c>
      <c r="D569" s="6">
        <v>5</v>
      </c>
      <c r="E569" s="6" t="s">
        <v>44</v>
      </c>
      <c r="F569" s="21" t="s">
        <v>19</v>
      </c>
      <c r="G569" s="21" t="str">
        <f t="shared" si="16"/>
        <v>m</v>
      </c>
      <c r="H569" s="83">
        <f>IF(Table1[[#This Row],[Hra]]="501 DO",70,)</f>
        <v>70</v>
      </c>
    </row>
    <row r="570" spans="1:8" x14ac:dyDescent="0.25">
      <c r="A570" s="6">
        <v>2</v>
      </c>
      <c r="B570" s="6" t="s">
        <v>45</v>
      </c>
      <c r="C570" s="21">
        <v>750</v>
      </c>
      <c r="D570" s="6">
        <v>5</v>
      </c>
      <c r="E570" s="6" t="s">
        <v>44</v>
      </c>
      <c r="F570" s="21" t="s">
        <v>19</v>
      </c>
      <c r="G570" s="21" t="str">
        <f t="shared" si="16"/>
        <v>m</v>
      </c>
      <c r="H570" s="83">
        <f>IF(Table1[[#This Row],[Hra]]="501 DO",70,)</f>
        <v>70</v>
      </c>
    </row>
    <row r="571" spans="1:8" x14ac:dyDescent="0.25">
      <c r="A571" s="6">
        <v>3</v>
      </c>
      <c r="B571" s="6" t="s">
        <v>243</v>
      </c>
      <c r="C571" s="21">
        <v>650</v>
      </c>
      <c r="D571" s="6">
        <v>5</v>
      </c>
      <c r="E571" s="6" t="s">
        <v>44</v>
      </c>
      <c r="F571" s="21" t="s">
        <v>19</v>
      </c>
      <c r="G571" s="21" t="str">
        <f t="shared" si="16"/>
        <v>m</v>
      </c>
      <c r="H571" s="83">
        <f>IF(Table1[[#This Row],[Hra]]="501 DO",70,)</f>
        <v>70</v>
      </c>
    </row>
    <row r="572" spans="1:8" x14ac:dyDescent="0.25">
      <c r="A572" s="6">
        <v>4</v>
      </c>
      <c r="B572" s="6" t="s">
        <v>11</v>
      </c>
      <c r="C572" s="21">
        <v>550</v>
      </c>
      <c r="D572" s="6">
        <v>5</v>
      </c>
      <c r="E572" s="6" t="s">
        <v>44</v>
      </c>
      <c r="F572" s="21" t="s">
        <v>19</v>
      </c>
      <c r="G572" s="21" t="str">
        <f t="shared" si="16"/>
        <v>m</v>
      </c>
      <c r="H572" s="83">
        <f>IF(Table1[[#This Row],[Hra]]="501 DO",70,)</f>
        <v>70</v>
      </c>
    </row>
    <row r="573" spans="1:8" x14ac:dyDescent="0.25">
      <c r="A573" s="6">
        <v>5</v>
      </c>
      <c r="B573" s="6" t="s">
        <v>50</v>
      </c>
      <c r="C573" s="21">
        <v>450</v>
      </c>
      <c r="D573" s="6">
        <v>5</v>
      </c>
      <c r="E573" s="6" t="s">
        <v>44</v>
      </c>
      <c r="F573" s="21" t="s">
        <v>19</v>
      </c>
      <c r="G573" s="21" t="str">
        <f t="shared" si="16"/>
        <v>m</v>
      </c>
      <c r="H573" s="83">
        <f>IF(Table1[[#This Row],[Hra]]="501 DO",70,)</f>
        <v>70</v>
      </c>
    </row>
    <row r="574" spans="1:8" x14ac:dyDescent="0.25">
      <c r="A574" s="6">
        <v>6</v>
      </c>
      <c r="B574" s="6" t="s">
        <v>261</v>
      </c>
      <c r="C574" s="21">
        <v>450</v>
      </c>
      <c r="D574" s="6">
        <v>5</v>
      </c>
      <c r="E574" s="6" t="s">
        <v>44</v>
      </c>
      <c r="F574" s="21" t="s">
        <v>19</v>
      </c>
      <c r="G574" s="21" t="str">
        <f t="shared" si="16"/>
        <v>m</v>
      </c>
      <c r="H574" s="83">
        <f>IF(Table1[[#This Row],[Hra]]="501 DO",70,)</f>
        <v>70</v>
      </c>
    </row>
    <row r="575" spans="1:8" x14ac:dyDescent="0.25">
      <c r="A575" s="6">
        <v>7</v>
      </c>
      <c r="B575" s="6" t="s">
        <v>14</v>
      </c>
      <c r="C575" s="21">
        <v>350</v>
      </c>
      <c r="D575" s="6">
        <v>5</v>
      </c>
      <c r="E575" s="6" t="s">
        <v>44</v>
      </c>
      <c r="F575" s="21" t="s">
        <v>19</v>
      </c>
      <c r="G575" s="21" t="str">
        <f t="shared" si="16"/>
        <v>m</v>
      </c>
      <c r="H575" s="83">
        <f>IF(Table1[[#This Row],[Hra]]="501 DO",70,)</f>
        <v>70</v>
      </c>
    </row>
    <row r="576" spans="1:8" x14ac:dyDescent="0.25">
      <c r="A576" s="6">
        <v>8</v>
      </c>
      <c r="B576" s="6" t="s">
        <v>15</v>
      </c>
      <c r="C576" s="21">
        <v>350</v>
      </c>
      <c r="D576" s="6">
        <v>5</v>
      </c>
      <c r="E576" s="6" t="s">
        <v>44</v>
      </c>
      <c r="F576" s="21" t="s">
        <v>19</v>
      </c>
      <c r="G576" s="21" t="str">
        <f t="shared" si="16"/>
        <v>m</v>
      </c>
      <c r="H576" s="83">
        <f>IF(Table1[[#This Row],[Hra]]="501 DO",70,)</f>
        <v>70</v>
      </c>
    </row>
    <row r="577" spans="1:21" x14ac:dyDescent="0.25">
      <c r="A577" s="6">
        <v>9</v>
      </c>
      <c r="B577" s="6" t="s">
        <v>46</v>
      </c>
      <c r="C577" s="21">
        <v>250</v>
      </c>
      <c r="D577" s="6">
        <v>5</v>
      </c>
      <c r="E577" s="6" t="s">
        <v>44</v>
      </c>
      <c r="F577" s="21" t="s">
        <v>19</v>
      </c>
      <c r="G577" s="21" t="str">
        <f t="shared" si="16"/>
        <v>m</v>
      </c>
      <c r="H577" s="83">
        <f>IF(Table1[[#This Row],[Hra]]="501 DO",70,)</f>
        <v>70</v>
      </c>
    </row>
    <row r="578" spans="1:21" x14ac:dyDescent="0.25">
      <c r="A578" s="6">
        <v>10</v>
      </c>
      <c r="B578" s="6" t="s">
        <v>262</v>
      </c>
      <c r="C578" s="21">
        <v>250</v>
      </c>
      <c r="D578" s="6">
        <v>5</v>
      </c>
      <c r="E578" s="6" t="s">
        <v>44</v>
      </c>
      <c r="F578" s="21" t="s">
        <v>19</v>
      </c>
      <c r="G578" s="21" t="str">
        <f t="shared" si="16"/>
        <v>m</v>
      </c>
      <c r="H578" s="83">
        <f>IF(Table1[[#This Row],[Hra]]="501 DO",70,)</f>
        <v>70</v>
      </c>
    </row>
    <row r="579" spans="1:21" x14ac:dyDescent="0.25">
      <c r="J579" s="94">
        <v>1</v>
      </c>
      <c r="K579" s="21">
        <v>650</v>
      </c>
      <c r="L579" s="94">
        <v>1</v>
      </c>
      <c r="M579" s="21">
        <v>750</v>
      </c>
      <c r="N579" s="94">
        <v>1</v>
      </c>
      <c r="O579" s="21">
        <v>850</v>
      </c>
      <c r="P579" s="94">
        <v>1</v>
      </c>
      <c r="Q579" s="21">
        <v>950</v>
      </c>
      <c r="R579" s="94">
        <v>1</v>
      </c>
      <c r="S579" s="6">
        <v>1050</v>
      </c>
      <c r="T579" s="94">
        <v>1</v>
      </c>
      <c r="U579" s="6">
        <v>1150</v>
      </c>
    </row>
    <row r="580" spans="1:21" x14ac:dyDescent="0.25">
      <c r="J580" s="94">
        <v>2</v>
      </c>
      <c r="K580" s="21">
        <v>550</v>
      </c>
      <c r="L580" s="94">
        <v>2</v>
      </c>
      <c r="M580" s="21">
        <v>650</v>
      </c>
      <c r="N580" s="94">
        <v>2</v>
      </c>
      <c r="O580" s="21">
        <v>750</v>
      </c>
      <c r="P580" s="94">
        <v>2</v>
      </c>
      <c r="Q580" s="21">
        <v>850</v>
      </c>
      <c r="R580" s="94">
        <v>2</v>
      </c>
      <c r="S580" s="6">
        <v>950</v>
      </c>
      <c r="T580" s="94">
        <v>2</v>
      </c>
      <c r="U580" s="6">
        <v>1050</v>
      </c>
    </row>
    <row r="581" spans="1:21" x14ac:dyDescent="0.25">
      <c r="J581" s="94">
        <v>3</v>
      </c>
      <c r="K581" s="21">
        <v>450</v>
      </c>
      <c r="L581" s="94">
        <v>3</v>
      </c>
      <c r="M581" s="21">
        <v>550</v>
      </c>
      <c r="N581" s="94">
        <v>3</v>
      </c>
      <c r="O581" s="21">
        <v>650</v>
      </c>
      <c r="P581" s="94">
        <v>3</v>
      </c>
      <c r="Q581" s="21">
        <v>750</v>
      </c>
      <c r="R581" s="94">
        <v>3</v>
      </c>
      <c r="S581" s="6">
        <v>850</v>
      </c>
      <c r="T581" s="94">
        <v>3</v>
      </c>
      <c r="U581" s="6">
        <v>950</v>
      </c>
    </row>
    <row r="582" spans="1:21" x14ac:dyDescent="0.25">
      <c r="J582" s="94">
        <v>4</v>
      </c>
      <c r="K582" s="21">
        <v>350</v>
      </c>
      <c r="L582" s="94">
        <v>4</v>
      </c>
      <c r="M582" s="21">
        <v>450</v>
      </c>
      <c r="N582" s="94">
        <v>4</v>
      </c>
      <c r="O582" s="21">
        <v>550</v>
      </c>
      <c r="P582" s="94">
        <v>4</v>
      </c>
      <c r="Q582" s="21">
        <v>650</v>
      </c>
      <c r="R582" s="94">
        <v>4</v>
      </c>
      <c r="S582" s="6">
        <v>750</v>
      </c>
      <c r="T582" s="94">
        <v>4</v>
      </c>
      <c r="U582" s="6">
        <v>850</v>
      </c>
    </row>
    <row r="583" spans="1:21" x14ac:dyDescent="0.25">
      <c r="J583" s="94">
        <v>5</v>
      </c>
      <c r="K583" s="21">
        <v>250</v>
      </c>
      <c r="L583" s="94">
        <v>5</v>
      </c>
      <c r="M583" s="21">
        <v>350</v>
      </c>
      <c r="N583" s="94">
        <v>5</v>
      </c>
      <c r="O583" s="21">
        <v>450</v>
      </c>
      <c r="P583" s="94">
        <v>5</v>
      </c>
      <c r="Q583" s="21">
        <v>550</v>
      </c>
      <c r="R583" s="94">
        <v>5</v>
      </c>
      <c r="S583" s="6">
        <v>650</v>
      </c>
      <c r="T583" s="94">
        <v>5</v>
      </c>
      <c r="U583" s="6">
        <v>750</v>
      </c>
    </row>
    <row r="584" spans="1:21" x14ac:dyDescent="0.25">
      <c r="J584" s="94">
        <v>6</v>
      </c>
      <c r="K584" s="21">
        <v>250</v>
      </c>
      <c r="L584" s="94">
        <v>6</v>
      </c>
      <c r="M584" s="21">
        <v>350</v>
      </c>
      <c r="N584" s="94">
        <v>6</v>
      </c>
      <c r="O584" s="21">
        <v>450</v>
      </c>
      <c r="P584" s="94">
        <v>6</v>
      </c>
      <c r="Q584" s="21">
        <v>550</v>
      </c>
      <c r="R584" s="94">
        <v>6</v>
      </c>
      <c r="S584" s="6">
        <v>650</v>
      </c>
      <c r="T584" s="94">
        <v>6</v>
      </c>
      <c r="U584" s="6">
        <v>750</v>
      </c>
    </row>
    <row r="585" spans="1:21" x14ac:dyDescent="0.25">
      <c r="J585" s="6"/>
      <c r="K585" s="6"/>
      <c r="L585" s="94">
        <v>7</v>
      </c>
      <c r="M585" s="21">
        <v>250</v>
      </c>
      <c r="N585" s="94">
        <v>7</v>
      </c>
      <c r="O585" s="21">
        <v>350</v>
      </c>
      <c r="P585" s="94">
        <v>7</v>
      </c>
      <c r="Q585" s="21">
        <v>450</v>
      </c>
      <c r="R585" s="94">
        <v>7</v>
      </c>
      <c r="S585" s="6">
        <v>550</v>
      </c>
      <c r="T585" s="94">
        <v>7</v>
      </c>
      <c r="U585" s="6">
        <v>650</v>
      </c>
    </row>
    <row r="586" spans="1:21" x14ac:dyDescent="0.25">
      <c r="J586" s="6"/>
      <c r="K586" s="6"/>
      <c r="L586" s="94">
        <v>8</v>
      </c>
      <c r="M586" s="21">
        <v>250</v>
      </c>
      <c r="N586" s="94">
        <v>8</v>
      </c>
      <c r="O586" s="21">
        <v>350</v>
      </c>
      <c r="P586" s="94">
        <v>8</v>
      </c>
      <c r="Q586" s="21">
        <v>450</v>
      </c>
      <c r="R586" s="94">
        <v>8</v>
      </c>
      <c r="S586" s="6">
        <v>550</v>
      </c>
      <c r="T586" s="94">
        <v>8</v>
      </c>
      <c r="U586" s="6">
        <v>650</v>
      </c>
    </row>
    <row r="587" spans="1:21" x14ac:dyDescent="0.25">
      <c r="J587" s="6"/>
      <c r="K587" s="6"/>
      <c r="L587" s="6"/>
      <c r="M587" s="6"/>
      <c r="N587" s="94">
        <v>9</v>
      </c>
      <c r="O587" s="21">
        <v>250</v>
      </c>
      <c r="P587" s="94">
        <v>9</v>
      </c>
      <c r="Q587" s="21">
        <v>350</v>
      </c>
      <c r="R587" s="94">
        <v>9</v>
      </c>
      <c r="S587" s="6">
        <v>450</v>
      </c>
      <c r="T587" s="94">
        <v>9</v>
      </c>
      <c r="U587" s="6">
        <v>550</v>
      </c>
    </row>
    <row r="588" spans="1:21" x14ac:dyDescent="0.25">
      <c r="J588" s="6"/>
      <c r="K588" s="6"/>
      <c r="L588" s="6"/>
      <c r="M588" s="6"/>
      <c r="N588" s="94">
        <v>10</v>
      </c>
      <c r="O588" s="21">
        <v>250</v>
      </c>
      <c r="P588" s="94">
        <v>10</v>
      </c>
      <c r="Q588" s="21">
        <v>350</v>
      </c>
      <c r="R588" s="94">
        <v>10</v>
      </c>
      <c r="S588" s="6">
        <v>450</v>
      </c>
      <c r="T588" s="94">
        <v>10</v>
      </c>
      <c r="U588" s="6">
        <v>550</v>
      </c>
    </row>
    <row r="589" spans="1:21" x14ac:dyDescent="0.25">
      <c r="J589" s="6"/>
      <c r="K589" s="6"/>
      <c r="L589" s="6"/>
      <c r="M589" s="6"/>
      <c r="N589" s="94">
        <v>11</v>
      </c>
      <c r="O589" s="21">
        <v>250</v>
      </c>
      <c r="P589" s="94">
        <v>11</v>
      </c>
      <c r="Q589" s="21">
        <v>350</v>
      </c>
      <c r="R589" s="94">
        <v>11</v>
      </c>
      <c r="S589" s="6">
        <v>450</v>
      </c>
      <c r="T589" s="94">
        <v>11</v>
      </c>
      <c r="U589" s="6">
        <v>550</v>
      </c>
    </row>
    <row r="590" spans="1:21" x14ac:dyDescent="0.25">
      <c r="J590" s="6"/>
      <c r="K590" s="6"/>
      <c r="L590" s="6"/>
      <c r="M590" s="6"/>
      <c r="N590" s="94">
        <v>12</v>
      </c>
      <c r="O590" s="21">
        <v>250</v>
      </c>
      <c r="P590" s="94">
        <v>12</v>
      </c>
      <c r="Q590" s="21">
        <v>350</v>
      </c>
      <c r="R590" s="94">
        <v>12</v>
      </c>
      <c r="S590" s="6">
        <v>450</v>
      </c>
      <c r="T590" s="94">
        <v>12</v>
      </c>
      <c r="U590" s="6">
        <v>550</v>
      </c>
    </row>
    <row r="591" spans="1:21" x14ac:dyDescent="0.25">
      <c r="J591" s="6"/>
      <c r="K591" s="6"/>
      <c r="L591" s="6"/>
      <c r="M591" s="6"/>
      <c r="N591" s="6"/>
      <c r="O591" s="6"/>
      <c r="P591" s="94">
        <v>13</v>
      </c>
      <c r="Q591" s="21">
        <v>250</v>
      </c>
      <c r="R591" s="94">
        <v>13</v>
      </c>
      <c r="S591" s="6">
        <v>350</v>
      </c>
      <c r="T591" s="94">
        <v>13</v>
      </c>
      <c r="U591" s="6">
        <v>450</v>
      </c>
    </row>
    <row r="592" spans="1:21" x14ac:dyDescent="0.25">
      <c r="J592" s="6"/>
      <c r="K592" s="6"/>
      <c r="L592" s="6"/>
      <c r="M592" s="6"/>
      <c r="N592" s="6"/>
      <c r="O592" s="6"/>
      <c r="P592" s="94">
        <v>14</v>
      </c>
      <c r="Q592" s="21">
        <v>250</v>
      </c>
      <c r="R592" s="94">
        <v>14</v>
      </c>
      <c r="S592" s="6">
        <v>350</v>
      </c>
      <c r="T592" s="94">
        <v>14</v>
      </c>
      <c r="U592" s="6">
        <v>450</v>
      </c>
    </row>
    <row r="593" spans="10:21" x14ac:dyDescent="0.25">
      <c r="J593" s="6"/>
      <c r="K593" s="6"/>
      <c r="L593" s="6"/>
      <c r="M593" s="6"/>
      <c r="N593" s="6"/>
      <c r="O593" s="6"/>
      <c r="P593" s="94">
        <v>15</v>
      </c>
      <c r="Q593" s="21">
        <v>250</v>
      </c>
      <c r="R593" s="94">
        <v>15</v>
      </c>
      <c r="S593" s="6">
        <v>350</v>
      </c>
      <c r="T593" s="94">
        <v>15</v>
      </c>
      <c r="U593" s="6">
        <v>450</v>
      </c>
    </row>
    <row r="594" spans="10:21" x14ac:dyDescent="0.25">
      <c r="J594" s="6"/>
      <c r="K594" s="6"/>
      <c r="L594" s="6"/>
      <c r="M594" s="6"/>
      <c r="N594" s="6"/>
      <c r="O594" s="6"/>
      <c r="P594" s="94">
        <v>16</v>
      </c>
      <c r="Q594" s="21">
        <v>250</v>
      </c>
      <c r="R594" s="94">
        <v>16</v>
      </c>
      <c r="S594" s="6">
        <v>350</v>
      </c>
      <c r="T594" s="94">
        <v>16</v>
      </c>
      <c r="U594" s="6">
        <v>450</v>
      </c>
    </row>
    <row r="595" spans="10:21" x14ac:dyDescent="0.25">
      <c r="J595" s="6"/>
      <c r="K595" s="6"/>
      <c r="L595" s="6"/>
      <c r="M595" s="6"/>
      <c r="N595" s="6"/>
      <c r="O595" s="6"/>
      <c r="P595" s="6"/>
      <c r="Q595" s="6"/>
      <c r="R595" s="94">
        <v>17</v>
      </c>
      <c r="S595" s="21">
        <v>250</v>
      </c>
      <c r="T595" s="94">
        <v>17</v>
      </c>
      <c r="U595" s="6">
        <v>350</v>
      </c>
    </row>
    <row r="596" spans="10:21" x14ac:dyDescent="0.25">
      <c r="J596" s="6"/>
      <c r="K596" s="6"/>
      <c r="L596" s="6"/>
      <c r="M596" s="6"/>
      <c r="N596" s="6"/>
      <c r="O596" s="6"/>
      <c r="P596" s="6"/>
      <c r="Q596" s="6"/>
      <c r="R596" s="94">
        <v>18</v>
      </c>
      <c r="S596" s="21">
        <v>250</v>
      </c>
      <c r="T596" s="94">
        <v>18</v>
      </c>
      <c r="U596" s="6">
        <v>350</v>
      </c>
    </row>
    <row r="597" spans="10:21" x14ac:dyDescent="0.25">
      <c r="J597" s="6"/>
      <c r="K597" s="6"/>
      <c r="L597" s="6"/>
      <c r="M597" s="6"/>
      <c r="N597" s="6"/>
      <c r="O597" s="6"/>
      <c r="P597" s="6"/>
      <c r="Q597" s="6"/>
      <c r="R597" s="94">
        <v>19</v>
      </c>
      <c r="S597" s="21">
        <v>250</v>
      </c>
      <c r="T597" s="94">
        <v>19</v>
      </c>
      <c r="U597" s="6">
        <v>350</v>
      </c>
    </row>
    <row r="598" spans="10:21" x14ac:dyDescent="0.25">
      <c r="J598" s="6"/>
      <c r="K598" s="6"/>
      <c r="L598" s="6"/>
      <c r="M598" s="6"/>
      <c r="N598" s="6"/>
      <c r="O598" s="6"/>
      <c r="P598" s="6"/>
      <c r="Q598" s="6"/>
      <c r="R598" s="94">
        <v>20</v>
      </c>
      <c r="S598" s="21">
        <v>250</v>
      </c>
      <c r="T598" s="94">
        <v>20</v>
      </c>
      <c r="U598" s="6">
        <v>350</v>
      </c>
    </row>
    <row r="599" spans="10:21" x14ac:dyDescent="0.25">
      <c r="J599" s="6"/>
      <c r="K599" s="6"/>
      <c r="L599" s="6"/>
      <c r="M599" s="6"/>
      <c r="N599" s="6"/>
      <c r="O599" s="6"/>
      <c r="P599" s="6"/>
      <c r="Q599" s="6"/>
      <c r="R599" s="94">
        <v>21</v>
      </c>
      <c r="S599" s="21">
        <v>250</v>
      </c>
      <c r="T599" s="94">
        <v>21</v>
      </c>
      <c r="U599" s="6">
        <v>350</v>
      </c>
    </row>
    <row r="600" spans="10:21" x14ac:dyDescent="0.25">
      <c r="J600" s="6"/>
      <c r="K600" s="6"/>
      <c r="L600" s="6"/>
      <c r="M600" s="6"/>
      <c r="N600" s="6"/>
      <c r="O600" s="6"/>
      <c r="P600" s="6"/>
      <c r="Q600" s="6"/>
      <c r="R600" s="94">
        <v>22</v>
      </c>
      <c r="S600" s="21">
        <v>250</v>
      </c>
      <c r="T600" s="94">
        <v>22</v>
      </c>
      <c r="U600" s="6">
        <v>350</v>
      </c>
    </row>
    <row r="601" spans="10:21" x14ac:dyDescent="0.25">
      <c r="J601" s="6"/>
      <c r="K601" s="6"/>
      <c r="L601" s="6"/>
      <c r="M601" s="6"/>
      <c r="N601" s="6"/>
      <c r="O601" s="6"/>
      <c r="P601" s="6"/>
      <c r="Q601" s="6"/>
      <c r="R601" s="94">
        <v>23</v>
      </c>
      <c r="S601" s="21">
        <v>250</v>
      </c>
      <c r="T601" s="94">
        <v>23</v>
      </c>
      <c r="U601" s="6">
        <v>350</v>
      </c>
    </row>
    <row r="602" spans="10:21" x14ac:dyDescent="0.25">
      <c r="J602" s="6"/>
      <c r="K602" s="6"/>
      <c r="L602" s="6"/>
      <c r="M602" s="6"/>
      <c r="N602" s="6"/>
      <c r="O602" s="6"/>
      <c r="P602" s="6"/>
      <c r="Q602" s="6"/>
      <c r="R602" s="94">
        <v>24</v>
      </c>
      <c r="S602" s="21">
        <v>250</v>
      </c>
      <c r="T602" s="94">
        <v>24</v>
      </c>
      <c r="U602" s="6">
        <v>350</v>
      </c>
    </row>
    <row r="603" spans="10:21" x14ac:dyDescent="0.25"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94">
        <v>25</v>
      </c>
      <c r="U603" s="21">
        <v>250</v>
      </c>
    </row>
    <row r="604" spans="10:21" x14ac:dyDescent="0.25"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94">
        <v>26</v>
      </c>
      <c r="U604" s="21">
        <v>250</v>
      </c>
    </row>
    <row r="605" spans="10:21" x14ac:dyDescent="0.25"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94">
        <v>27</v>
      </c>
      <c r="U605" s="21">
        <v>250</v>
      </c>
    </row>
    <row r="606" spans="10:21" x14ac:dyDescent="0.25"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94">
        <v>28</v>
      </c>
      <c r="U606" s="21">
        <v>250</v>
      </c>
    </row>
    <row r="607" spans="10:21" x14ac:dyDescent="0.25"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94">
        <v>29</v>
      </c>
      <c r="U607" s="21">
        <v>250</v>
      </c>
    </row>
    <row r="608" spans="10:21" x14ac:dyDescent="0.25"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94">
        <v>30</v>
      </c>
      <c r="U608" s="21">
        <v>250</v>
      </c>
    </row>
    <row r="609" spans="10:21" x14ac:dyDescent="0.25"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94">
        <v>31</v>
      </c>
      <c r="U609" s="21">
        <v>250</v>
      </c>
    </row>
    <row r="610" spans="10:21" x14ac:dyDescent="0.25"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94">
        <v>32</v>
      </c>
      <c r="U610" s="21">
        <v>250</v>
      </c>
    </row>
  </sheetData>
  <phoneticPr fontId="14" type="noConversion"/>
  <conditionalFormatting sqref="A112:A129">
    <cfRule type="notContainsBlanks" dxfId="889" priority="135">
      <formula>LEN(TRIM(A112))&gt;0</formula>
    </cfRule>
  </conditionalFormatting>
  <conditionalFormatting sqref="A1:H31 Z16:Z29 D32:E81 A32:B91 D82:D189 B92:B95 A92:A101 G32:H1048576">
    <cfRule type="notContainsBlanks" dxfId="888" priority="1127">
      <formula>LEN(TRIM(A1))&gt;0</formula>
    </cfRule>
  </conditionalFormatting>
  <conditionalFormatting sqref="C32:C559">
    <cfRule type="notContainsBlanks" dxfId="887" priority="5">
      <formula>LEN(TRIM(C32))&gt;0</formula>
    </cfRule>
  </conditionalFormatting>
  <conditionalFormatting sqref="I1:Z1">
    <cfRule type="notContainsBlanks" dxfId="886" priority="1129">
      <formula>LEN(TRIM(I1))&gt;0</formula>
    </cfRule>
  </conditionalFormatting>
  <conditionalFormatting sqref="J579:U610">
    <cfRule type="notContainsBlanks" dxfId="885" priority="523">
      <formula>LEN(TRIM(J579))&gt;0</formula>
    </cfRule>
  </conditionalFormatting>
  <conditionalFormatting sqref="K579:U580">
    <cfRule type="notContainsBlanks" dxfId="884" priority="524">
      <formula>LEN(TRIM(K579))&gt;0</formula>
    </cfRule>
  </conditionalFormatting>
  <conditionalFormatting sqref="K604:U610">
    <cfRule type="notContainsBlanks" dxfId="883" priority="137">
      <formula>LEN(TRIM(K604))&gt;0</formula>
    </cfRule>
  </conditionalFormatting>
  <conditionalFormatting sqref="C560:C568">
    <cfRule type="notContainsBlanks" dxfId="882" priority="3">
      <formula>LEN(TRIM(C560))&gt;0</formula>
    </cfRule>
  </conditionalFormatting>
  <conditionalFormatting sqref="C560:C561">
    <cfRule type="notContainsBlanks" dxfId="881" priority="4">
      <formula>LEN(TRIM(C560))&gt;0</formula>
    </cfRule>
  </conditionalFormatting>
  <conditionalFormatting sqref="C569:C578">
    <cfRule type="notContainsBlanks" dxfId="880" priority="1">
      <formula>LEN(TRIM(C569))&gt;0</formula>
    </cfRule>
  </conditionalFormatting>
  <conditionalFormatting sqref="C569:C570">
    <cfRule type="notContainsBlanks" dxfId="879" priority="2">
      <formula>LEN(TRIM(C569))&gt;0</formula>
    </cfRule>
  </conditionalFormatting>
  <pageMargins left="0.7" right="0.7" top="0.75" bottom="0.75" header="0.3" footer="0.3"/>
  <pageSetup paperSize="9" orientation="portrait" r:id="rId1"/>
  <headerFooter>
    <oddFooter>&amp;C_x000D_&amp;1#&amp;"Calibri"&amp;10&amp;K000000 Confidential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9C550-4EC3-4152-92BC-D2B30A4F57BB}">
  <sheetPr codeName="Sheet2"/>
  <dimension ref="A1:P64"/>
  <sheetViews>
    <sheetView workbookViewId="0"/>
  </sheetViews>
  <sheetFormatPr defaultRowHeight="15" x14ac:dyDescent="0.25"/>
  <cols>
    <col min="1" max="1" width="2" bestFit="1" customWidth="1"/>
    <col min="2" max="2" width="4" bestFit="1" customWidth="1"/>
    <col min="3" max="3" width="2" bestFit="1" customWidth="1"/>
    <col min="4" max="4" width="4" bestFit="1" customWidth="1"/>
    <col min="5" max="5" width="3" bestFit="1" customWidth="1"/>
    <col min="6" max="6" width="4" bestFit="1" customWidth="1"/>
    <col min="7" max="7" width="3" bestFit="1" customWidth="1"/>
    <col min="8" max="8" width="4" bestFit="1" customWidth="1"/>
    <col min="9" max="9" width="3" bestFit="1" customWidth="1"/>
    <col min="10" max="10" width="5" bestFit="1" customWidth="1"/>
    <col min="11" max="11" width="3" bestFit="1" customWidth="1"/>
    <col min="12" max="12" width="5" bestFit="1" customWidth="1"/>
    <col min="13" max="13" width="3" bestFit="1" customWidth="1"/>
    <col min="14" max="14" width="5" bestFit="1" customWidth="1"/>
    <col min="15" max="15" width="3" bestFit="1" customWidth="1"/>
    <col min="16" max="16" width="5" bestFit="1" customWidth="1"/>
  </cols>
  <sheetData>
    <row r="1" spans="1:16" x14ac:dyDescent="0.25">
      <c r="A1" s="94">
        <v>1</v>
      </c>
      <c r="B1" s="21">
        <v>650</v>
      </c>
      <c r="C1" s="94">
        <v>1</v>
      </c>
      <c r="D1" s="21">
        <v>750</v>
      </c>
      <c r="E1" s="94">
        <v>1</v>
      </c>
      <c r="F1" s="21">
        <v>850</v>
      </c>
      <c r="G1" s="94">
        <v>1</v>
      </c>
      <c r="H1" s="21">
        <v>950</v>
      </c>
      <c r="I1" s="94">
        <v>1</v>
      </c>
      <c r="J1" s="6">
        <v>1050</v>
      </c>
      <c r="K1" s="94">
        <v>1</v>
      </c>
      <c r="L1" s="6">
        <v>1150</v>
      </c>
      <c r="M1" s="94">
        <v>1</v>
      </c>
      <c r="N1" s="95">
        <v>1250</v>
      </c>
      <c r="O1" s="94">
        <v>1</v>
      </c>
      <c r="P1" s="95">
        <v>1350</v>
      </c>
    </row>
    <row r="2" spans="1:16" x14ac:dyDescent="0.25">
      <c r="A2" s="94">
        <v>2</v>
      </c>
      <c r="B2" s="21">
        <v>550</v>
      </c>
      <c r="C2" s="94">
        <v>2</v>
      </c>
      <c r="D2" s="21">
        <v>650</v>
      </c>
      <c r="E2" s="94">
        <v>2</v>
      </c>
      <c r="F2" s="21">
        <v>750</v>
      </c>
      <c r="G2" s="94">
        <v>2</v>
      </c>
      <c r="H2" s="21">
        <v>850</v>
      </c>
      <c r="I2" s="94">
        <v>2</v>
      </c>
      <c r="J2" s="6">
        <v>950</v>
      </c>
      <c r="K2" s="94">
        <v>2</v>
      </c>
      <c r="L2" s="6">
        <v>1050</v>
      </c>
      <c r="M2" s="94">
        <v>2</v>
      </c>
      <c r="N2" s="95">
        <v>1150</v>
      </c>
      <c r="O2" s="94">
        <v>2</v>
      </c>
      <c r="P2" s="95">
        <v>1250</v>
      </c>
    </row>
    <row r="3" spans="1:16" x14ac:dyDescent="0.25">
      <c r="A3" s="94">
        <v>3</v>
      </c>
      <c r="B3" s="21">
        <v>450</v>
      </c>
      <c r="C3" s="94">
        <v>3</v>
      </c>
      <c r="D3" s="21">
        <v>550</v>
      </c>
      <c r="E3" s="94">
        <v>3</v>
      </c>
      <c r="F3" s="21">
        <v>650</v>
      </c>
      <c r="G3" s="94">
        <v>3</v>
      </c>
      <c r="H3" s="21">
        <v>750</v>
      </c>
      <c r="I3" s="94">
        <v>3</v>
      </c>
      <c r="J3" s="6">
        <v>850</v>
      </c>
      <c r="K3" s="94">
        <v>3</v>
      </c>
      <c r="L3" s="6">
        <v>950</v>
      </c>
      <c r="M3" s="94">
        <v>3</v>
      </c>
      <c r="N3" s="95">
        <v>1050</v>
      </c>
      <c r="O3" s="94">
        <v>3</v>
      </c>
      <c r="P3" s="95">
        <v>1150</v>
      </c>
    </row>
    <row r="4" spans="1:16" x14ac:dyDescent="0.25">
      <c r="A4" s="94">
        <v>4</v>
      </c>
      <c r="B4" s="21">
        <v>350</v>
      </c>
      <c r="C4" s="94">
        <v>4</v>
      </c>
      <c r="D4" s="21">
        <v>450</v>
      </c>
      <c r="E4" s="94">
        <v>4</v>
      </c>
      <c r="F4" s="21">
        <v>550</v>
      </c>
      <c r="G4" s="94">
        <v>4</v>
      </c>
      <c r="H4" s="21">
        <v>650</v>
      </c>
      <c r="I4" s="94">
        <v>4</v>
      </c>
      <c r="J4" s="6">
        <v>750</v>
      </c>
      <c r="K4" s="94">
        <v>4</v>
      </c>
      <c r="L4" s="6">
        <v>850</v>
      </c>
      <c r="M4" s="94">
        <v>4</v>
      </c>
      <c r="N4" s="95">
        <v>950</v>
      </c>
      <c r="O4" s="94">
        <v>4</v>
      </c>
      <c r="P4" s="95">
        <v>1050</v>
      </c>
    </row>
    <row r="5" spans="1:16" x14ac:dyDescent="0.25">
      <c r="A5" s="94">
        <v>5</v>
      </c>
      <c r="B5" s="21">
        <v>250</v>
      </c>
      <c r="C5" s="94">
        <v>5</v>
      </c>
      <c r="D5" s="21">
        <v>350</v>
      </c>
      <c r="E5" s="94">
        <v>5</v>
      </c>
      <c r="F5" s="21">
        <v>450</v>
      </c>
      <c r="G5" s="94">
        <v>5</v>
      </c>
      <c r="H5" s="21">
        <v>550</v>
      </c>
      <c r="I5" s="94">
        <v>5</v>
      </c>
      <c r="J5" s="6">
        <v>650</v>
      </c>
      <c r="K5" s="94">
        <v>5</v>
      </c>
      <c r="L5" s="6">
        <v>750</v>
      </c>
      <c r="M5" s="94">
        <v>5</v>
      </c>
      <c r="N5" s="95">
        <v>850</v>
      </c>
      <c r="O5" s="94">
        <v>5</v>
      </c>
      <c r="P5" s="95">
        <v>950</v>
      </c>
    </row>
    <row r="6" spans="1:16" x14ac:dyDescent="0.25">
      <c r="A6" s="94">
        <v>6</v>
      </c>
      <c r="B6" s="21">
        <v>250</v>
      </c>
      <c r="C6" s="94">
        <v>6</v>
      </c>
      <c r="D6" s="21">
        <v>350</v>
      </c>
      <c r="E6" s="94">
        <v>6</v>
      </c>
      <c r="F6" s="21">
        <v>450</v>
      </c>
      <c r="G6" s="94">
        <v>6</v>
      </c>
      <c r="H6" s="21">
        <v>550</v>
      </c>
      <c r="I6" s="94">
        <v>6</v>
      </c>
      <c r="J6" s="6">
        <v>650</v>
      </c>
      <c r="K6" s="94">
        <v>6</v>
      </c>
      <c r="L6" s="6">
        <v>750</v>
      </c>
      <c r="M6" s="94">
        <v>6</v>
      </c>
      <c r="N6" s="95">
        <v>850</v>
      </c>
      <c r="O6" s="94">
        <v>6</v>
      </c>
      <c r="P6" s="95">
        <v>950</v>
      </c>
    </row>
    <row r="7" spans="1:16" x14ac:dyDescent="0.25">
      <c r="A7" s="6"/>
      <c r="B7" s="6"/>
      <c r="C7" s="94">
        <v>7</v>
      </c>
      <c r="D7" s="21">
        <v>250</v>
      </c>
      <c r="E7" s="94">
        <v>7</v>
      </c>
      <c r="F7" s="21">
        <v>350</v>
      </c>
      <c r="G7" s="94">
        <v>7</v>
      </c>
      <c r="H7" s="21">
        <v>450</v>
      </c>
      <c r="I7" s="94">
        <v>7</v>
      </c>
      <c r="J7" s="6">
        <v>550</v>
      </c>
      <c r="K7" s="94">
        <v>7</v>
      </c>
      <c r="L7" s="6">
        <v>650</v>
      </c>
      <c r="M7" s="94">
        <v>7</v>
      </c>
      <c r="N7" s="95">
        <v>750</v>
      </c>
      <c r="O7" s="94">
        <v>7</v>
      </c>
      <c r="P7" s="95">
        <v>850</v>
      </c>
    </row>
    <row r="8" spans="1:16" x14ac:dyDescent="0.25">
      <c r="A8" s="6"/>
      <c r="B8" s="6"/>
      <c r="C8" s="94">
        <v>8</v>
      </c>
      <c r="D8" s="21">
        <v>250</v>
      </c>
      <c r="E8" s="94">
        <v>8</v>
      </c>
      <c r="F8" s="21">
        <v>350</v>
      </c>
      <c r="G8" s="94">
        <v>8</v>
      </c>
      <c r="H8" s="21">
        <v>450</v>
      </c>
      <c r="I8" s="94">
        <v>8</v>
      </c>
      <c r="J8" s="6">
        <v>550</v>
      </c>
      <c r="K8" s="94">
        <v>8</v>
      </c>
      <c r="L8" s="6">
        <v>650</v>
      </c>
      <c r="M8" s="94">
        <v>8</v>
      </c>
      <c r="N8" s="95">
        <v>750</v>
      </c>
      <c r="O8" s="94">
        <v>8</v>
      </c>
      <c r="P8" s="95">
        <v>850</v>
      </c>
    </row>
    <row r="9" spans="1:16" x14ac:dyDescent="0.25">
      <c r="A9" s="6"/>
      <c r="B9" s="6"/>
      <c r="C9" s="6"/>
      <c r="D9" s="6"/>
      <c r="E9" s="94">
        <v>9</v>
      </c>
      <c r="F9" s="21">
        <v>250</v>
      </c>
      <c r="G9" s="94">
        <v>9</v>
      </c>
      <c r="H9" s="21">
        <v>350</v>
      </c>
      <c r="I9" s="94">
        <v>9</v>
      </c>
      <c r="J9" s="6">
        <v>450</v>
      </c>
      <c r="K9" s="94">
        <v>9</v>
      </c>
      <c r="L9" s="6">
        <v>550</v>
      </c>
      <c r="M9" s="94">
        <v>9</v>
      </c>
      <c r="N9" s="95">
        <v>650</v>
      </c>
      <c r="O9" s="94">
        <v>9</v>
      </c>
      <c r="P9" s="95">
        <v>750</v>
      </c>
    </row>
    <row r="10" spans="1:16" x14ac:dyDescent="0.25">
      <c r="A10" s="6"/>
      <c r="B10" s="6"/>
      <c r="C10" s="6"/>
      <c r="D10" s="6"/>
      <c r="E10" s="94">
        <v>10</v>
      </c>
      <c r="F10" s="21">
        <v>250</v>
      </c>
      <c r="G10" s="94">
        <v>10</v>
      </c>
      <c r="H10" s="21">
        <v>350</v>
      </c>
      <c r="I10" s="94">
        <v>10</v>
      </c>
      <c r="J10" s="6">
        <v>450</v>
      </c>
      <c r="K10" s="94">
        <v>10</v>
      </c>
      <c r="L10" s="6">
        <v>550</v>
      </c>
      <c r="M10" s="94">
        <v>10</v>
      </c>
      <c r="N10" s="95">
        <v>650</v>
      </c>
      <c r="O10" s="94">
        <v>10</v>
      </c>
      <c r="P10" s="95">
        <v>750</v>
      </c>
    </row>
    <row r="11" spans="1:16" x14ac:dyDescent="0.25">
      <c r="A11" s="6"/>
      <c r="B11" s="6"/>
      <c r="C11" s="6"/>
      <c r="D11" s="6"/>
      <c r="E11" s="94">
        <v>11</v>
      </c>
      <c r="F11" s="21">
        <v>250</v>
      </c>
      <c r="G11" s="94">
        <v>11</v>
      </c>
      <c r="H11" s="21">
        <v>350</v>
      </c>
      <c r="I11" s="94">
        <v>11</v>
      </c>
      <c r="J11" s="6">
        <v>450</v>
      </c>
      <c r="K11" s="94">
        <v>11</v>
      </c>
      <c r="L11" s="6">
        <v>550</v>
      </c>
      <c r="M11" s="94">
        <v>11</v>
      </c>
      <c r="N11" s="95">
        <v>650</v>
      </c>
      <c r="O11" s="94">
        <v>11</v>
      </c>
      <c r="P11" s="95">
        <v>750</v>
      </c>
    </row>
    <row r="12" spans="1:16" x14ac:dyDescent="0.25">
      <c r="A12" s="6"/>
      <c r="B12" s="6"/>
      <c r="C12" s="6"/>
      <c r="D12" s="6"/>
      <c r="E12" s="94">
        <v>12</v>
      </c>
      <c r="F12" s="21">
        <v>250</v>
      </c>
      <c r="G12" s="94">
        <v>12</v>
      </c>
      <c r="H12" s="21">
        <v>350</v>
      </c>
      <c r="I12" s="94">
        <v>12</v>
      </c>
      <c r="J12" s="6">
        <v>450</v>
      </c>
      <c r="K12" s="94">
        <v>12</v>
      </c>
      <c r="L12" s="6">
        <v>550</v>
      </c>
      <c r="M12" s="94">
        <v>12</v>
      </c>
      <c r="N12" s="95">
        <v>650</v>
      </c>
      <c r="O12" s="94">
        <v>12</v>
      </c>
      <c r="P12" s="95">
        <v>750</v>
      </c>
    </row>
    <row r="13" spans="1:16" x14ac:dyDescent="0.25">
      <c r="A13" s="6"/>
      <c r="B13" s="6"/>
      <c r="C13" s="6"/>
      <c r="D13" s="6"/>
      <c r="E13" s="6"/>
      <c r="F13" s="6"/>
      <c r="G13" s="94">
        <v>13</v>
      </c>
      <c r="H13" s="21">
        <v>250</v>
      </c>
      <c r="I13" s="94">
        <v>13</v>
      </c>
      <c r="J13" s="6">
        <v>350</v>
      </c>
      <c r="K13" s="94">
        <v>13</v>
      </c>
      <c r="L13" s="6">
        <v>450</v>
      </c>
      <c r="M13" s="94">
        <v>13</v>
      </c>
      <c r="N13" s="95">
        <v>550</v>
      </c>
      <c r="O13" s="94">
        <v>13</v>
      </c>
      <c r="P13" s="95">
        <v>650</v>
      </c>
    </row>
    <row r="14" spans="1:16" x14ac:dyDescent="0.25">
      <c r="A14" s="6"/>
      <c r="B14" s="6"/>
      <c r="C14" s="6"/>
      <c r="D14" s="6"/>
      <c r="E14" s="6"/>
      <c r="F14" s="6"/>
      <c r="G14" s="94">
        <v>14</v>
      </c>
      <c r="H14" s="21">
        <v>250</v>
      </c>
      <c r="I14" s="94">
        <v>14</v>
      </c>
      <c r="J14" s="6">
        <v>350</v>
      </c>
      <c r="K14" s="94">
        <v>14</v>
      </c>
      <c r="L14" s="6">
        <v>450</v>
      </c>
      <c r="M14" s="94">
        <v>14</v>
      </c>
      <c r="N14" s="95">
        <v>550</v>
      </c>
      <c r="O14" s="94">
        <v>14</v>
      </c>
      <c r="P14" s="95">
        <v>650</v>
      </c>
    </row>
    <row r="15" spans="1:16" x14ac:dyDescent="0.25">
      <c r="A15" s="6"/>
      <c r="B15" s="6"/>
      <c r="C15" s="6"/>
      <c r="D15" s="6"/>
      <c r="E15" s="6"/>
      <c r="F15" s="6"/>
      <c r="G15" s="94">
        <v>15</v>
      </c>
      <c r="H15" s="21">
        <v>250</v>
      </c>
      <c r="I15" s="94">
        <v>15</v>
      </c>
      <c r="J15" s="6">
        <v>350</v>
      </c>
      <c r="K15" s="94">
        <v>15</v>
      </c>
      <c r="L15" s="6">
        <v>450</v>
      </c>
      <c r="M15" s="94">
        <v>15</v>
      </c>
      <c r="N15" s="95">
        <v>550</v>
      </c>
      <c r="O15" s="94">
        <v>15</v>
      </c>
      <c r="P15" s="95">
        <v>650</v>
      </c>
    </row>
    <row r="16" spans="1:16" x14ac:dyDescent="0.25">
      <c r="A16" s="6"/>
      <c r="B16" s="6"/>
      <c r="C16" s="6"/>
      <c r="D16" s="6"/>
      <c r="E16" s="6"/>
      <c r="F16" s="6"/>
      <c r="G16" s="94">
        <v>16</v>
      </c>
      <c r="H16" s="21">
        <v>250</v>
      </c>
      <c r="I16" s="94">
        <v>16</v>
      </c>
      <c r="J16" s="6">
        <v>350</v>
      </c>
      <c r="K16" s="94">
        <v>16</v>
      </c>
      <c r="L16" s="6">
        <v>450</v>
      </c>
      <c r="M16" s="94">
        <v>16</v>
      </c>
      <c r="N16" s="6">
        <v>550</v>
      </c>
      <c r="O16" s="94">
        <v>16</v>
      </c>
      <c r="P16" s="6">
        <v>650</v>
      </c>
    </row>
    <row r="17" spans="1:16" x14ac:dyDescent="0.25">
      <c r="A17" s="6"/>
      <c r="B17" s="6"/>
      <c r="C17" s="6"/>
      <c r="D17" s="6"/>
      <c r="E17" s="6"/>
      <c r="F17" s="6"/>
      <c r="G17" s="6"/>
      <c r="H17" s="6"/>
      <c r="I17" s="94">
        <v>17</v>
      </c>
      <c r="J17" s="21">
        <v>250</v>
      </c>
      <c r="K17" s="94">
        <v>17</v>
      </c>
      <c r="L17" s="6">
        <v>350</v>
      </c>
      <c r="M17" s="94">
        <v>17</v>
      </c>
      <c r="N17" s="6">
        <v>450</v>
      </c>
      <c r="O17" s="94">
        <v>17</v>
      </c>
      <c r="P17" s="6">
        <v>550</v>
      </c>
    </row>
    <row r="18" spans="1:16" x14ac:dyDescent="0.25">
      <c r="A18" s="6"/>
      <c r="B18" s="6"/>
      <c r="C18" s="6"/>
      <c r="D18" s="6"/>
      <c r="E18" s="6"/>
      <c r="F18" s="6"/>
      <c r="G18" s="6"/>
      <c r="H18" s="6"/>
      <c r="I18" s="94">
        <v>18</v>
      </c>
      <c r="J18" s="21">
        <v>250</v>
      </c>
      <c r="K18" s="94">
        <v>18</v>
      </c>
      <c r="L18" s="6">
        <v>350</v>
      </c>
      <c r="M18" s="94">
        <v>18</v>
      </c>
      <c r="N18" s="6">
        <v>450</v>
      </c>
      <c r="O18" s="94">
        <v>18</v>
      </c>
      <c r="P18" s="6">
        <v>550</v>
      </c>
    </row>
    <row r="19" spans="1:16" x14ac:dyDescent="0.25">
      <c r="A19" s="6"/>
      <c r="B19" s="6"/>
      <c r="C19" s="6"/>
      <c r="D19" s="6"/>
      <c r="E19" s="6"/>
      <c r="F19" s="6"/>
      <c r="G19" s="6"/>
      <c r="H19" s="6"/>
      <c r="I19" s="94">
        <v>19</v>
      </c>
      <c r="J19" s="21">
        <v>250</v>
      </c>
      <c r="K19" s="94">
        <v>19</v>
      </c>
      <c r="L19" s="6">
        <v>350</v>
      </c>
      <c r="M19" s="94">
        <v>19</v>
      </c>
      <c r="N19" s="6">
        <v>450</v>
      </c>
      <c r="O19" s="94">
        <v>19</v>
      </c>
      <c r="P19" s="6">
        <v>550</v>
      </c>
    </row>
    <row r="20" spans="1:16" x14ac:dyDescent="0.25">
      <c r="A20" s="6"/>
      <c r="B20" s="6"/>
      <c r="C20" s="6"/>
      <c r="D20" s="6"/>
      <c r="E20" s="6"/>
      <c r="F20" s="6"/>
      <c r="G20" s="6"/>
      <c r="H20" s="6"/>
      <c r="I20" s="94">
        <v>20</v>
      </c>
      <c r="J20" s="21">
        <v>250</v>
      </c>
      <c r="K20" s="94">
        <v>20</v>
      </c>
      <c r="L20" s="6">
        <v>350</v>
      </c>
      <c r="M20" s="94">
        <v>20</v>
      </c>
      <c r="N20" s="6">
        <v>450</v>
      </c>
      <c r="O20" s="94">
        <v>20</v>
      </c>
      <c r="P20" s="6">
        <v>550</v>
      </c>
    </row>
    <row r="21" spans="1:16" x14ac:dyDescent="0.25">
      <c r="A21" s="6"/>
      <c r="B21" s="6"/>
      <c r="C21" s="6"/>
      <c r="D21" s="6"/>
      <c r="E21" s="6"/>
      <c r="F21" s="6"/>
      <c r="G21" s="6"/>
      <c r="H21" s="6"/>
      <c r="I21" s="94">
        <v>21</v>
      </c>
      <c r="J21" s="21">
        <v>250</v>
      </c>
      <c r="K21" s="94">
        <v>21</v>
      </c>
      <c r="L21" s="6">
        <v>350</v>
      </c>
      <c r="M21" s="94">
        <v>21</v>
      </c>
      <c r="N21" s="6">
        <v>450</v>
      </c>
      <c r="O21" s="94">
        <v>21</v>
      </c>
      <c r="P21" s="6">
        <v>550</v>
      </c>
    </row>
    <row r="22" spans="1:16" x14ac:dyDescent="0.25">
      <c r="A22" s="6"/>
      <c r="B22" s="6"/>
      <c r="C22" s="6"/>
      <c r="D22" s="6"/>
      <c r="E22" s="6"/>
      <c r="F22" s="6"/>
      <c r="G22" s="6"/>
      <c r="H22" s="6"/>
      <c r="I22" s="94">
        <v>22</v>
      </c>
      <c r="J22" s="21">
        <v>250</v>
      </c>
      <c r="K22" s="94">
        <v>22</v>
      </c>
      <c r="L22" s="6">
        <v>350</v>
      </c>
      <c r="M22" s="94">
        <v>22</v>
      </c>
      <c r="N22" s="6">
        <v>450</v>
      </c>
      <c r="O22" s="94">
        <v>22</v>
      </c>
      <c r="P22" s="6">
        <v>550</v>
      </c>
    </row>
    <row r="23" spans="1:16" x14ac:dyDescent="0.25">
      <c r="A23" s="6"/>
      <c r="B23" s="6"/>
      <c r="C23" s="6"/>
      <c r="D23" s="6"/>
      <c r="E23" s="6"/>
      <c r="F23" s="6"/>
      <c r="G23" s="6"/>
      <c r="H23" s="6"/>
      <c r="I23" s="94">
        <v>23</v>
      </c>
      <c r="J23" s="21">
        <v>250</v>
      </c>
      <c r="K23" s="94">
        <v>23</v>
      </c>
      <c r="L23" s="6">
        <v>350</v>
      </c>
      <c r="M23" s="94">
        <v>23</v>
      </c>
      <c r="N23" s="6">
        <v>450</v>
      </c>
      <c r="O23" s="94">
        <v>23</v>
      </c>
      <c r="P23" s="6">
        <v>550</v>
      </c>
    </row>
    <row r="24" spans="1:16" x14ac:dyDescent="0.25">
      <c r="A24" s="6"/>
      <c r="B24" s="6"/>
      <c r="C24" s="6"/>
      <c r="D24" s="6"/>
      <c r="E24" s="6"/>
      <c r="F24" s="6"/>
      <c r="G24" s="6"/>
      <c r="H24" s="6"/>
      <c r="I24" s="94">
        <v>24</v>
      </c>
      <c r="J24" s="21">
        <v>250</v>
      </c>
      <c r="K24" s="94">
        <v>24</v>
      </c>
      <c r="L24" s="6">
        <v>350</v>
      </c>
      <c r="M24" s="94">
        <v>24</v>
      </c>
      <c r="N24" s="6">
        <v>450</v>
      </c>
      <c r="O24" s="94">
        <v>24</v>
      </c>
      <c r="P24" s="6">
        <v>550</v>
      </c>
    </row>
    <row r="25" spans="1:16" x14ac:dyDescent="0.25">
      <c r="A25" s="6"/>
      <c r="B25" s="6"/>
      <c r="C25" s="6"/>
      <c r="D25" s="6"/>
      <c r="E25" s="6"/>
      <c r="F25" s="6"/>
      <c r="G25" s="6"/>
      <c r="H25" s="6"/>
      <c r="I25" s="6"/>
      <c r="J25" s="6"/>
      <c r="K25" s="94">
        <v>25</v>
      </c>
      <c r="L25" s="21">
        <v>250</v>
      </c>
      <c r="M25" s="94">
        <v>25</v>
      </c>
      <c r="N25" s="6">
        <v>350</v>
      </c>
      <c r="O25" s="94">
        <v>25</v>
      </c>
      <c r="P25" s="6">
        <v>450</v>
      </c>
    </row>
    <row r="26" spans="1:16" x14ac:dyDescent="0.25">
      <c r="A26" s="6"/>
      <c r="B26" s="6"/>
      <c r="C26" s="6"/>
      <c r="D26" s="6"/>
      <c r="E26" s="6"/>
      <c r="F26" s="6"/>
      <c r="G26" s="6"/>
      <c r="H26" s="6"/>
      <c r="I26" s="6"/>
      <c r="J26" s="6"/>
      <c r="K26" s="94">
        <v>26</v>
      </c>
      <c r="L26" s="21">
        <v>250</v>
      </c>
      <c r="M26" s="94">
        <v>26</v>
      </c>
      <c r="N26" s="6">
        <v>350</v>
      </c>
      <c r="O26" s="94">
        <v>26</v>
      </c>
      <c r="P26" s="6">
        <v>450</v>
      </c>
    </row>
    <row r="27" spans="1:16" x14ac:dyDescent="0.25">
      <c r="A27" s="6"/>
      <c r="B27" s="6"/>
      <c r="C27" s="6"/>
      <c r="D27" s="6"/>
      <c r="E27" s="6"/>
      <c r="F27" s="6"/>
      <c r="G27" s="6"/>
      <c r="H27" s="6"/>
      <c r="I27" s="6"/>
      <c r="J27" s="6"/>
      <c r="K27" s="94">
        <v>27</v>
      </c>
      <c r="L27" s="21">
        <v>250</v>
      </c>
      <c r="M27" s="94">
        <v>27</v>
      </c>
      <c r="N27" s="6">
        <v>350</v>
      </c>
      <c r="O27" s="94">
        <v>27</v>
      </c>
      <c r="P27" s="6">
        <v>450</v>
      </c>
    </row>
    <row r="28" spans="1:16" x14ac:dyDescent="0.25">
      <c r="A28" s="6"/>
      <c r="B28" s="6"/>
      <c r="C28" s="6"/>
      <c r="D28" s="6"/>
      <c r="E28" s="6"/>
      <c r="F28" s="6"/>
      <c r="G28" s="6"/>
      <c r="H28" s="6"/>
      <c r="I28" s="6"/>
      <c r="J28" s="6"/>
      <c r="K28" s="94">
        <v>28</v>
      </c>
      <c r="L28" s="21">
        <v>250</v>
      </c>
      <c r="M28" s="94">
        <v>28</v>
      </c>
      <c r="N28" s="6">
        <v>350</v>
      </c>
      <c r="O28" s="94">
        <v>28</v>
      </c>
      <c r="P28" s="6">
        <v>450</v>
      </c>
    </row>
    <row r="29" spans="1:16" x14ac:dyDescent="0.25">
      <c r="A29" s="6"/>
      <c r="B29" s="6"/>
      <c r="C29" s="6"/>
      <c r="D29" s="6"/>
      <c r="E29" s="6"/>
      <c r="F29" s="6"/>
      <c r="G29" s="6"/>
      <c r="H29" s="6"/>
      <c r="I29" s="6"/>
      <c r="J29" s="6"/>
      <c r="K29" s="94">
        <v>29</v>
      </c>
      <c r="L29" s="21">
        <v>250</v>
      </c>
      <c r="M29" s="94">
        <v>29</v>
      </c>
      <c r="N29" s="6">
        <v>350</v>
      </c>
      <c r="O29" s="94">
        <v>29</v>
      </c>
      <c r="P29" s="6">
        <v>450</v>
      </c>
    </row>
    <row r="30" spans="1:16" x14ac:dyDescent="0.25">
      <c r="A30" s="6"/>
      <c r="B30" s="6"/>
      <c r="C30" s="6"/>
      <c r="D30" s="6"/>
      <c r="E30" s="6"/>
      <c r="F30" s="6"/>
      <c r="G30" s="6"/>
      <c r="H30" s="6"/>
      <c r="I30" s="6"/>
      <c r="J30" s="6"/>
      <c r="K30" s="94">
        <v>30</v>
      </c>
      <c r="L30" s="21">
        <v>250</v>
      </c>
      <c r="M30" s="94">
        <v>30</v>
      </c>
      <c r="N30" s="6">
        <v>350</v>
      </c>
      <c r="O30" s="94">
        <v>30</v>
      </c>
      <c r="P30" s="6">
        <v>450</v>
      </c>
    </row>
    <row r="31" spans="1:16" x14ac:dyDescent="0.25">
      <c r="A31" s="6"/>
      <c r="B31" s="6"/>
      <c r="C31" s="6"/>
      <c r="D31" s="6"/>
      <c r="E31" s="6"/>
      <c r="F31" s="6"/>
      <c r="G31" s="6"/>
      <c r="H31" s="6"/>
      <c r="I31" s="6"/>
      <c r="J31" s="6"/>
      <c r="K31" s="94">
        <v>31</v>
      </c>
      <c r="L31" s="21">
        <v>250</v>
      </c>
      <c r="M31" s="94">
        <v>31</v>
      </c>
      <c r="N31" s="6">
        <v>350</v>
      </c>
      <c r="O31" s="94">
        <v>31</v>
      </c>
      <c r="P31" s="6">
        <v>450</v>
      </c>
    </row>
    <row r="32" spans="1:16" x14ac:dyDescent="0.25">
      <c r="A32" s="6"/>
      <c r="B32" s="6"/>
      <c r="C32" s="6"/>
      <c r="D32" s="6"/>
      <c r="E32" s="6"/>
      <c r="F32" s="6"/>
      <c r="G32" s="6"/>
      <c r="H32" s="6"/>
      <c r="I32" s="6"/>
      <c r="J32" s="6"/>
      <c r="K32" s="94">
        <v>32</v>
      </c>
      <c r="L32" s="21">
        <v>250</v>
      </c>
      <c r="M32" s="94">
        <v>32</v>
      </c>
      <c r="N32" s="6">
        <v>350</v>
      </c>
      <c r="O32" s="94">
        <v>32</v>
      </c>
      <c r="P32" s="6">
        <v>450</v>
      </c>
    </row>
    <row r="33" spans="1:16" x14ac:dyDescent="0.2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94">
        <v>33</v>
      </c>
      <c r="N33" s="6">
        <v>250</v>
      </c>
      <c r="O33" s="94">
        <v>33</v>
      </c>
      <c r="P33" s="6">
        <v>350</v>
      </c>
    </row>
    <row r="34" spans="1:16" x14ac:dyDescent="0.2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94">
        <v>34</v>
      </c>
      <c r="N34" s="6">
        <v>250</v>
      </c>
      <c r="O34" s="94">
        <v>34</v>
      </c>
      <c r="P34" s="6">
        <v>350</v>
      </c>
    </row>
    <row r="35" spans="1:16" x14ac:dyDescent="0.2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94">
        <v>35</v>
      </c>
      <c r="N35" s="6">
        <v>250</v>
      </c>
      <c r="O35" s="94">
        <v>35</v>
      </c>
      <c r="P35" s="6">
        <v>350</v>
      </c>
    </row>
    <row r="36" spans="1:16" x14ac:dyDescent="0.2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94">
        <v>36</v>
      </c>
      <c r="N36" s="6">
        <v>250</v>
      </c>
      <c r="O36" s="94">
        <v>36</v>
      </c>
      <c r="P36" s="6">
        <v>350</v>
      </c>
    </row>
    <row r="37" spans="1:16" x14ac:dyDescent="0.2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94">
        <v>37</v>
      </c>
      <c r="N37" s="6">
        <v>250</v>
      </c>
      <c r="O37" s="94">
        <v>37</v>
      </c>
      <c r="P37" s="6">
        <v>350</v>
      </c>
    </row>
    <row r="38" spans="1:16" x14ac:dyDescent="0.2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94">
        <v>38</v>
      </c>
      <c r="N38" s="6">
        <v>250</v>
      </c>
      <c r="O38" s="94">
        <v>38</v>
      </c>
      <c r="P38" s="6">
        <v>350</v>
      </c>
    </row>
    <row r="39" spans="1:16" x14ac:dyDescent="0.2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94">
        <v>39</v>
      </c>
      <c r="N39" s="6">
        <v>250</v>
      </c>
      <c r="O39" s="94">
        <v>39</v>
      </c>
      <c r="P39" s="6">
        <v>350</v>
      </c>
    </row>
    <row r="40" spans="1:16" x14ac:dyDescent="0.2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94">
        <v>40</v>
      </c>
      <c r="N40" s="6">
        <v>250</v>
      </c>
      <c r="O40" s="94">
        <v>40</v>
      </c>
      <c r="P40" s="6">
        <v>350</v>
      </c>
    </row>
    <row r="41" spans="1:16" x14ac:dyDescent="0.2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94">
        <v>41</v>
      </c>
      <c r="N41" s="6">
        <v>250</v>
      </c>
      <c r="O41" s="94">
        <v>41</v>
      </c>
      <c r="P41" s="6">
        <v>350</v>
      </c>
    </row>
    <row r="42" spans="1:16" x14ac:dyDescent="0.2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94">
        <v>42</v>
      </c>
      <c r="N42" s="6">
        <v>250</v>
      </c>
      <c r="O42" s="94">
        <v>42</v>
      </c>
      <c r="P42" s="6">
        <v>350</v>
      </c>
    </row>
    <row r="43" spans="1:16" x14ac:dyDescent="0.2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94">
        <v>43</v>
      </c>
      <c r="N43" s="6">
        <v>250</v>
      </c>
      <c r="O43" s="94">
        <v>43</v>
      </c>
      <c r="P43" s="6">
        <v>350</v>
      </c>
    </row>
    <row r="44" spans="1:16" x14ac:dyDescent="0.2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94">
        <v>44</v>
      </c>
      <c r="N44" s="6">
        <v>250</v>
      </c>
      <c r="O44" s="94">
        <v>44</v>
      </c>
      <c r="P44" s="6">
        <v>350</v>
      </c>
    </row>
    <row r="45" spans="1:16" x14ac:dyDescent="0.2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94">
        <v>45</v>
      </c>
      <c r="N45" s="6">
        <v>250</v>
      </c>
      <c r="O45" s="94">
        <v>45</v>
      </c>
      <c r="P45" s="6">
        <v>350</v>
      </c>
    </row>
    <row r="46" spans="1:16" x14ac:dyDescent="0.2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94">
        <v>46</v>
      </c>
      <c r="N46" s="6">
        <v>250</v>
      </c>
      <c r="O46" s="94">
        <v>46</v>
      </c>
      <c r="P46" s="6">
        <v>350</v>
      </c>
    </row>
    <row r="47" spans="1:16" x14ac:dyDescent="0.2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94">
        <v>47</v>
      </c>
      <c r="N47" s="6">
        <v>250</v>
      </c>
      <c r="O47" s="94">
        <v>47</v>
      </c>
      <c r="P47" s="6">
        <v>350</v>
      </c>
    </row>
    <row r="48" spans="1:16" x14ac:dyDescent="0.2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94">
        <v>48</v>
      </c>
      <c r="N48" s="6">
        <v>250</v>
      </c>
      <c r="O48" s="94">
        <v>48</v>
      </c>
      <c r="P48" s="6">
        <v>350</v>
      </c>
    </row>
    <row r="49" spans="1:16" x14ac:dyDescent="0.2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94">
        <v>49</v>
      </c>
      <c r="P49" s="6">
        <v>250</v>
      </c>
    </row>
    <row r="50" spans="1:16" x14ac:dyDescent="0.2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94">
        <v>50</v>
      </c>
      <c r="P50" s="6">
        <v>250</v>
      </c>
    </row>
    <row r="51" spans="1:16" x14ac:dyDescent="0.2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94">
        <v>51</v>
      </c>
      <c r="P51" s="6">
        <v>250</v>
      </c>
    </row>
    <row r="52" spans="1:16" x14ac:dyDescent="0.2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94">
        <v>52</v>
      </c>
      <c r="P52" s="6">
        <v>250</v>
      </c>
    </row>
    <row r="53" spans="1:16" x14ac:dyDescent="0.2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94">
        <v>53</v>
      </c>
      <c r="P53" s="6">
        <v>250</v>
      </c>
    </row>
    <row r="54" spans="1:16" x14ac:dyDescent="0.2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94">
        <v>54</v>
      </c>
      <c r="P54" s="6">
        <v>250</v>
      </c>
    </row>
    <row r="55" spans="1:16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94">
        <v>55</v>
      </c>
      <c r="P55" s="6">
        <v>250</v>
      </c>
    </row>
    <row r="56" spans="1:16" x14ac:dyDescent="0.2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94">
        <v>56</v>
      </c>
      <c r="P56" s="6">
        <v>250</v>
      </c>
    </row>
    <row r="57" spans="1:16" x14ac:dyDescent="0.2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94">
        <v>57</v>
      </c>
      <c r="P57" s="6">
        <v>250</v>
      </c>
    </row>
    <row r="58" spans="1:16" x14ac:dyDescent="0.2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94">
        <v>58</v>
      </c>
      <c r="P58" s="6">
        <v>250</v>
      </c>
    </row>
    <row r="59" spans="1:16" x14ac:dyDescent="0.2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94">
        <v>59</v>
      </c>
      <c r="P59" s="6">
        <v>250</v>
      </c>
    </row>
    <row r="60" spans="1:16" x14ac:dyDescent="0.2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94">
        <v>60</v>
      </c>
      <c r="P60" s="6">
        <v>250</v>
      </c>
    </row>
    <row r="61" spans="1:16" x14ac:dyDescent="0.2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94">
        <v>61</v>
      </c>
      <c r="P61" s="6">
        <v>250</v>
      </c>
    </row>
    <row r="62" spans="1:16" x14ac:dyDescent="0.2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94">
        <v>62</v>
      </c>
      <c r="P62" s="6">
        <v>250</v>
      </c>
    </row>
    <row r="63" spans="1:16" x14ac:dyDescent="0.2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94">
        <v>63</v>
      </c>
      <c r="P63" s="6">
        <v>250</v>
      </c>
    </row>
    <row r="64" spans="1:16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94">
        <v>64</v>
      </c>
      <c r="P64" s="6">
        <v>250</v>
      </c>
    </row>
  </sheetData>
  <conditionalFormatting sqref="A1:P41">
    <cfRule type="notContainsBlanks" dxfId="878" priority="1">
      <formula>LEN(TRIM(A1))&gt;0</formula>
    </cfRule>
  </conditionalFormatting>
  <conditionalFormatting sqref="B26:P56 P57:P64">
    <cfRule type="notContainsBlanks" dxfId="877" priority="2">
      <formula>LEN(TRIM(B26))&gt;0</formula>
    </cfRule>
  </conditionalFormatting>
  <pageMargins left="0.7" right="0.7" top="0.75" bottom="0.75" header="0.3" footer="0.3"/>
  <headerFooter>
    <oddFooter>&amp;C_x000D_&amp;1#&amp;"Calibri"&amp;10&amp;K000000 Confidential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3"/>
  <dimension ref="A1:AP46"/>
  <sheetViews>
    <sheetView showGridLines="0" zoomScaleNormal="100" workbookViewId="0">
      <selection activeCell="A43" sqref="A43"/>
    </sheetView>
  </sheetViews>
  <sheetFormatPr defaultColWidth="20" defaultRowHeight="15" x14ac:dyDescent="0.25"/>
  <cols>
    <col min="1" max="1" width="17" style="6" bestFit="1" customWidth="1"/>
    <col min="2" max="2" width="10.28515625" style="6" bestFit="1" customWidth="1"/>
    <col min="3" max="7" width="7.5703125" style="6" bestFit="1" customWidth="1"/>
    <col min="8" max="8" width="10.28515625" style="6" bestFit="1" customWidth="1"/>
    <col min="9" max="10" width="2" style="6" bestFit="1" customWidth="1"/>
    <col min="11" max="11" width="15.42578125" style="6" bestFit="1" customWidth="1"/>
    <col min="12" max="12" width="11.7109375" style="6" bestFit="1" customWidth="1"/>
    <col min="13" max="31" width="3" style="6" bestFit="1" customWidth="1"/>
    <col min="32" max="32" width="2" style="6" bestFit="1" customWidth="1"/>
    <col min="33" max="33" width="3" style="6" bestFit="1" customWidth="1"/>
    <col min="34" max="34" width="4" style="6" bestFit="1" customWidth="1"/>
    <col min="35" max="41" width="3" style="6" bestFit="1" customWidth="1"/>
    <col min="42" max="42" width="9.5703125" style="6" bestFit="1" customWidth="1"/>
    <col min="43" max="16384" width="20" style="6"/>
  </cols>
  <sheetData>
    <row r="1" spans="1:42" x14ac:dyDescent="0.25">
      <c r="K1" s="14" t="s">
        <v>5</v>
      </c>
      <c r="L1" s="6" t="s">
        <v>19</v>
      </c>
    </row>
    <row r="2" spans="1:42" x14ac:dyDescent="0.25">
      <c r="J2" s="4"/>
    </row>
    <row r="3" spans="1:42" x14ac:dyDescent="0.25">
      <c r="K3" s="15" t="s">
        <v>68</v>
      </c>
      <c r="L3" s="15" t="s">
        <v>68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</row>
    <row r="4" spans="1:42" x14ac:dyDescent="0.25">
      <c r="A4" s="7" t="s">
        <v>4</v>
      </c>
      <c r="B4" s="7" t="s">
        <v>69</v>
      </c>
      <c r="C4" s="7" t="s">
        <v>70</v>
      </c>
      <c r="D4" s="7" t="s">
        <v>71</v>
      </c>
      <c r="E4" s="7" t="s">
        <v>72</v>
      </c>
      <c r="F4" s="7" t="s">
        <v>73</v>
      </c>
      <c r="G4" s="7" t="s">
        <v>74</v>
      </c>
      <c r="H4" s="7" t="s">
        <v>75</v>
      </c>
      <c r="K4" s="46" t="s">
        <v>4</v>
      </c>
      <c r="L4" s="4">
        <v>1</v>
      </c>
      <c r="M4" s="4">
        <v>2</v>
      </c>
      <c r="N4" s="4">
        <v>3</v>
      </c>
      <c r="O4" s="4">
        <v>4</v>
      </c>
      <c r="P4" s="4">
        <v>5</v>
      </c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</row>
    <row r="5" spans="1:42" x14ac:dyDescent="0.25">
      <c r="A5" s="21" t="s">
        <v>44</v>
      </c>
      <c r="B5" s="83">
        <f t="shared" ref="B5:B7" si="0">SUM(L5:P5)*70</f>
        <v>3220</v>
      </c>
      <c r="C5" s="83">
        <f t="shared" ref="C5:C7" si="1">SUM(Q5:U5)*70</f>
        <v>0</v>
      </c>
      <c r="D5" s="83">
        <f t="shared" ref="D5:D7" si="2">SUM(V5:Z5)*70</f>
        <v>0</v>
      </c>
      <c r="E5" s="83">
        <f t="shared" ref="E5:E7" si="3">SUM(AA5:AE5)*70</f>
        <v>0</v>
      </c>
      <c r="F5" s="83">
        <f t="shared" ref="F5:F7" si="4">SUM(AF5:AJ5)*70</f>
        <v>0</v>
      </c>
      <c r="G5" s="83">
        <f t="shared" ref="G5:G7" si="5">SUM(AK5:AO5)*70</f>
        <v>0</v>
      </c>
      <c r="H5" s="83">
        <f t="shared" ref="H5:H7" si="6">SUM(B5:G5)</f>
        <v>3220</v>
      </c>
      <c r="K5" s="6" t="s">
        <v>44</v>
      </c>
      <c r="L5" s="150">
        <v>12</v>
      </c>
      <c r="M5" s="150"/>
      <c r="N5" s="150">
        <v>9</v>
      </c>
      <c r="O5" s="150">
        <v>15</v>
      </c>
      <c r="P5" s="150">
        <v>10</v>
      </c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</row>
    <row r="6" spans="1:42" x14ac:dyDescent="0.25">
      <c r="A6" s="21" t="s">
        <v>31</v>
      </c>
      <c r="B6" s="83">
        <f t="shared" si="0"/>
        <v>1750</v>
      </c>
      <c r="C6" s="83">
        <f t="shared" si="1"/>
        <v>0</v>
      </c>
      <c r="D6" s="83">
        <f t="shared" si="2"/>
        <v>0</v>
      </c>
      <c r="E6" s="83">
        <f t="shared" si="3"/>
        <v>0</v>
      </c>
      <c r="F6" s="83">
        <f t="shared" si="4"/>
        <v>0</v>
      </c>
      <c r="G6" s="83">
        <f t="shared" si="5"/>
        <v>0</v>
      </c>
      <c r="H6" s="83">
        <f t="shared" si="6"/>
        <v>1750</v>
      </c>
      <c r="I6" s="108"/>
      <c r="K6" s="6" t="s">
        <v>31</v>
      </c>
      <c r="L6" s="150">
        <v>7</v>
      </c>
      <c r="M6" s="150"/>
      <c r="N6" s="150">
        <v>6</v>
      </c>
      <c r="O6" s="150">
        <v>7</v>
      </c>
      <c r="P6" s="150">
        <v>5</v>
      </c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</row>
    <row r="7" spans="1:42" x14ac:dyDescent="0.25">
      <c r="A7" s="21" t="s">
        <v>10</v>
      </c>
      <c r="B7" s="83">
        <f t="shared" si="0"/>
        <v>4340</v>
      </c>
      <c r="C7" s="83">
        <f t="shared" si="1"/>
        <v>0</v>
      </c>
      <c r="D7" s="83">
        <f t="shared" si="2"/>
        <v>0</v>
      </c>
      <c r="E7" s="83">
        <f t="shared" si="3"/>
        <v>0</v>
      </c>
      <c r="F7" s="83">
        <f t="shared" si="4"/>
        <v>0</v>
      </c>
      <c r="G7" s="83">
        <f t="shared" si="5"/>
        <v>0</v>
      </c>
      <c r="H7" s="83">
        <f t="shared" si="6"/>
        <v>4340</v>
      </c>
      <c r="I7" s="108"/>
      <c r="K7" s="6" t="s">
        <v>10</v>
      </c>
      <c r="L7" s="150">
        <v>10</v>
      </c>
      <c r="M7" s="150">
        <v>10</v>
      </c>
      <c r="N7" s="150">
        <v>18</v>
      </c>
      <c r="O7" s="150">
        <v>11</v>
      </c>
      <c r="P7" s="150">
        <v>13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</row>
    <row r="8" spans="1:42" x14ac:dyDescent="0.25">
      <c r="A8" s="21" t="s">
        <v>41</v>
      </c>
      <c r="B8" s="83">
        <f t="shared" ref="B8:B11" si="7">SUM(L8:P8)*70</f>
        <v>1400</v>
      </c>
      <c r="C8" s="83">
        <f t="shared" ref="C8:C11" si="8">SUM(Q8:U8)*70</f>
        <v>0</v>
      </c>
      <c r="D8" s="83">
        <f t="shared" ref="D8:D11" si="9">SUM(V8:Z8)*70</f>
        <v>0</v>
      </c>
      <c r="E8" s="83">
        <f t="shared" ref="E8:E11" si="10">SUM(AA8:AE8)*70</f>
        <v>0</v>
      </c>
      <c r="F8" s="83">
        <f t="shared" ref="F8:F11" si="11">SUM(AF8:AJ8)*70</f>
        <v>0</v>
      </c>
      <c r="G8" s="83">
        <f t="shared" ref="G8:G11" si="12">SUM(AK8:AO8)*70</f>
        <v>0</v>
      </c>
      <c r="H8" s="83">
        <f t="shared" ref="H8:H11" si="13">SUM(B8:G8)</f>
        <v>1400</v>
      </c>
      <c r="I8" s="108"/>
      <c r="K8" s="6" t="s">
        <v>41</v>
      </c>
      <c r="L8" s="150">
        <v>5</v>
      </c>
      <c r="M8" s="150"/>
      <c r="N8" s="150">
        <v>7</v>
      </c>
      <c r="O8" s="150">
        <v>8</v>
      </c>
      <c r="P8" s="15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x14ac:dyDescent="0.25">
      <c r="A9" s="21" t="s">
        <v>26</v>
      </c>
      <c r="B9" s="83">
        <f t="shared" si="7"/>
        <v>2730</v>
      </c>
      <c r="C9" s="83">
        <f t="shared" si="8"/>
        <v>0</v>
      </c>
      <c r="D9" s="83">
        <f t="shared" si="9"/>
        <v>0</v>
      </c>
      <c r="E9" s="83">
        <f t="shared" si="10"/>
        <v>0</v>
      </c>
      <c r="F9" s="83">
        <f t="shared" si="11"/>
        <v>0</v>
      </c>
      <c r="G9" s="83">
        <f t="shared" si="12"/>
        <v>0</v>
      </c>
      <c r="H9" s="83">
        <f t="shared" si="13"/>
        <v>2730</v>
      </c>
      <c r="I9" s="108"/>
      <c r="K9" s="6" t="s">
        <v>26</v>
      </c>
      <c r="L9" s="150">
        <v>9</v>
      </c>
      <c r="M9" s="150">
        <v>5</v>
      </c>
      <c r="N9" s="150">
        <v>6</v>
      </c>
      <c r="O9" s="150">
        <v>12</v>
      </c>
      <c r="P9" s="150">
        <v>7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x14ac:dyDescent="0.25">
      <c r="A10" s="21" t="s">
        <v>35</v>
      </c>
      <c r="B10" s="83">
        <f t="shared" si="7"/>
        <v>1260</v>
      </c>
      <c r="C10" s="83">
        <f t="shared" si="8"/>
        <v>0</v>
      </c>
      <c r="D10" s="83">
        <f t="shared" si="9"/>
        <v>0</v>
      </c>
      <c r="E10" s="83">
        <f t="shared" si="10"/>
        <v>0</v>
      </c>
      <c r="F10" s="83">
        <f t="shared" si="11"/>
        <v>0</v>
      </c>
      <c r="G10" s="83">
        <f t="shared" si="12"/>
        <v>0</v>
      </c>
      <c r="H10" s="83">
        <f t="shared" si="13"/>
        <v>1260</v>
      </c>
      <c r="I10" s="108"/>
      <c r="K10" s="6" t="s">
        <v>35</v>
      </c>
      <c r="L10" s="150">
        <v>6</v>
      </c>
      <c r="M10" s="150">
        <v>7</v>
      </c>
      <c r="N10" s="150"/>
      <c r="O10" s="150"/>
      <c r="P10" s="150">
        <v>5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</row>
    <row r="11" spans="1:42" x14ac:dyDescent="0.25">
      <c r="A11" s="21" t="s">
        <v>20</v>
      </c>
      <c r="B11" s="83">
        <f t="shared" si="7"/>
        <v>2730</v>
      </c>
      <c r="C11" s="83">
        <f t="shared" si="8"/>
        <v>0</v>
      </c>
      <c r="D11" s="83">
        <f t="shared" si="9"/>
        <v>0</v>
      </c>
      <c r="E11" s="83">
        <f t="shared" si="10"/>
        <v>0</v>
      </c>
      <c r="F11" s="83">
        <f t="shared" si="11"/>
        <v>0</v>
      </c>
      <c r="G11" s="83">
        <f t="shared" si="12"/>
        <v>0</v>
      </c>
      <c r="H11" s="83">
        <f t="shared" si="13"/>
        <v>2730</v>
      </c>
      <c r="I11" s="108"/>
      <c r="K11" s="6" t="s">
        <v>20</v>
      </c>
      <c r="L11" s="150">
        <v>5</v>
      </c>
      <c r="M11" s="150">
        <v>6</v>
      </c>
      <c r="N11" s="150">
        <v>9</v>
      </c>
      <c r="O11" s="150">
        <v>12</v>
      </c>
      <c r="P11" s="150">
        <v>7</v>
      </c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</row>
    <row r="12" spans="1:42" x14ac:dyDescent="0.25">
      <c r="A12" s="84" t="s">
        <v>75</v>
      </c>
      <c r="B12" s="56">
        <f>SUM(B5:B11)</f>
        <v>17430</v>
      </c>
      <c r="C12" s="56">
        <f>SUM(C5:C10)</f>
        <v>0</v>
      </c>
      <c r="D12" s="56">
        <f>SUM(D5:D10)</f>
        <v>0</v>
      </c>
      <c r="E12" s="56">
        <f>SUM(E5:E10)</f>
        <v>0</v>
      </c>
      <c r="F12" s="56">
        <f>SUM(F5:F10)</f>
        <v>0</v>
      </c>
      <c r="G12" s="56">
        <f>SUM(G5:G10)</f>
        <v>0</v>
      </c>
      <c r="H12" s="56">
        <f>SUM(B12:G12)</f>
        <v>17430</v>
      </c>
      <c r="I12" s="108"/>
      <c r="K12" s="4" t="s">
        <v>182</v>
      </c>
      <c r="L12" s="151">
        <v>54</v>
      </c>
      <c r="M12" s="151">
        <v>28</v>
      </c>
      <c r="N12" s="151">
        <v>55</v>
      </c>
      <c r="O12" s="151">
        <v>65</v>
      </c>
      <c r="P12" s="151">
        <v>47</v>
      </c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x14ac:dyDescent="0.25">
      <c r="I13" s="112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</row>
    <row r="15" spans="1:42" x14ac:dyDescent="0.25">
      <c r="A15" s="121" t="s">
        <v>76</v>
      </c>
      <c r="B15" s="122"/>
    </row>
    <row r="16" spans="1:42" x14ac:dyDescent="0.25">
      <c r="A16" s="123"/>
      <c r="B16" s="124"/>
    </row>
    <row r="17" spans="1:7" x14ac:dyDescent="0.25">
      <c r="A17" s="50" t="s">
        <v>215</v>
      </c>
      <c r="B17" s="69">
        <f>H12</f>
        <v>17430</v>
      </c>
      <c r="D17" s="82">
        <v>1</v>
      </c>
    </row>
    <row r="18" spans="1:7" x14ac:dyDescent="0.25">
      <c r="A18" s="50" t="s">
        <v>77</v>
      </c>
      <c r="B18" s="69">
        <f>B17*0.2</f>
        <v>3486</v>
      </c>
      <c r="D18" s="82">
        <v>0.2</v>
      </c>
    </row>
    <row r="19" spans="1:7" x14ac:dyDescent="0.25">
      <c r="A19" s="50" t="s">
        <v>78</v>
      </c>
      <c r="B19" s="69">
        <f>B17*0.13</f>
        <v>2265.9</v>
      </c>
      <c r="D19" s="82">
        <v>0.13</v>
      </c>
    </row>
    <row r="20" spans="1:7" x14ac:dyDescent="0.25">
      <c r="A20" s="50" t="s">
        <v>79</v>
      </c>
      <c r="B20" s="69">
        <f>(B17*0.2)*0.3</f>
        <v>1045.8</v>
      </c>
      <c r="D20" s="82">
        <v>0.2</v>
      </c>
      <c r="E20" s="82">
        <v>0.3</v>
      </c>
      <c r="G20" s="82">
        <v>0.06</v>
      </c>
    </row>
    <row r="21" spans="1:7" x14ac:dyDescent="0.25">
      <c r="A21" s="50" t="s">
        <v>80</v>
      </c>
      <c r="B21" s="69">
        <f>((B17*0.2)*0.7)*(MUŽI!K9/B17)</f>
        <v>2126.6</v>
      </c>
      <c r="D21" s="82"/>
      <c r="E21" s="82">
        <v>0.7</v>
      </c>
    </row>
    <row r="22" spans="1:7" x14ac:dyDescent="0.25">
      <c r="A22" s="50" t="s">
        <v>81</v>
      </c>
      <c r="B22" s="69">
        <f>((B17*0.2)*0.7)*ŽENY!K9/B17</f>
        <v>313.60000000000002</v>
      </c>
      <c r="D22" s="82"/>
      <c r="E22" s="82"/>
      <c r="G22" s="82">
        <v>0.14000000000000001</v>
      </c>
    </row>
    <row r="23" spans="1:7" x14ac:dyDescent="0.25">
      <c r="A23" s="50" t="s">
        <v>216</v>
      </c>
      <c r="B23" s="69">
        <f>B17*0.1</f>
        <v>1743</v>
      </c>
      <c r="D23" s="82">
        <v>0.1</v>
      </c>
    </row>
    <row r="24" spans="1:7" x14ac:dyDescent="0.25">
      <c r="A24" s="50" t="s">
        <v>82</v>
      </c>
      <c r="B24" s="69">
        <f>B17*0.07</f>
        <v>1220.1000000000001</v>
      </c>
      <c r="D24" s="82">
        <v>7.0000000000000007E-2</v>
      </c>
    </row>
    <row r="25" spans="1:7" x14ac:dyDescent="0.25">
      <c r="A25" s="50" t="s">
        <v>83</v>
      </c>
      <c r="B25" s="69">
        <f>B17*0.1</f>
        <v>1743</v>
      </c>
      <c r="D25" s="82">
        <v>0.1</v>
      </c>
    </row>
    <row r="26" spans="1:7" x14ac:dyDescent="0.25">
      <c r="A26" s="50" t="s">
        <v>84</v>
      </c>
      <c r="B26" s="69">
        <f>B17*0.15</f>
        <v>2614.5</v>
      </c>
      <c r="D26" s="82">
        <v>0.15</v>
      </c>
    </row>
    <row r="27" spans="1:7" x14ac:dyDescent="0.25">
      <c r="A27" s="50" t="s">
        <v>85</v>
      </c>
      <c r="B27" s="69">
        <f>B17*0.05</f>
        <v>871.5</v>
      </c>
      <c r="D27" s="82">
        <v>0.05</v>
      </c>
    </row>
    <row r="28" spans="1:7" x14ac:dyDescent="0.25">
      <c r="B28" s="85">
        <f>SUM(B18:B27)</f>
        <v>17430</v>
      </c>
      <c r="D28" s="82"/>
    </row>
    <row r="30" spans="1:7" x14ac:dyDescent="0.25">
      <c r="A30" s="121" t="s">
        <v>76</v>
      </c>
      <c r="B30" s="122"/>
    </row>
    <row r="31" spans="1:7" x14ac:dyDescent="0.25">
      <c r="A31" s="123"/>
      <c r="B31" s="124"/>
    </row>
    <row r="32" spans="1:7" x14ac:dyDescent="0.25">
      <c r="A32" s="50" t="s">
        <v>77</v>
      </c>
      <c r="B32" s="69">
        <f>ÚČETNICTVÍ!B17*0.2</f>
        <v>3486</v>
      </c>
    </row>
    <row r="33" spans="1:33" x14ac:dyDescent="0.25">
      <c r="A33" s="50" t="s">
        <v>78</v>
      </c>
      <c r="B33" s="69">
        <f>ÚČETNICTVÍ!B17*0.15</f>
        <v>2614.5</v>
      </c>
    </row>
    <row r="34" spans="1:33" x14ac:dyDescent="0.25">
      <c r="A34" s="50" t="s">
        <v>79</v>
      </c>
      <c r="B34" s="69">
        <f>(ÚČETNICTVÍ!B17*0.2)*0.3</f>
        <v>1045.8</v>
      </c>
    </row>
    <row r="35" spans="1:33" x14ac:dyDescent="0.25">
      <c r="A35" s="50" t="s">
        <v>216</v>
      </c>
      <c r="B35" s="69">
        <f>ÚČETNICTVÍ!B17*0.1</f>
        <v>1743</v>
      </c>
    </row>
    <row r="36" spans="1:33" x14ac:dyDescent="0.25">
      <c r="A36" s="50" t="s">
        <v>80</v>
      </c>
      <c r="B36" s="69">
        <f>ÚČETNICTVÍ!B21</f>
        <v>2126.6</v>
      </c>
    </row>
    <row r="37" spans="1:33" x14ac:dyDescent="0.25">
      <c r="A37" s="50" t="s">
        <v>81</v>
      </c>
      <c r="B37" s="69">
        <f>ÚČETNICTVÍ!B22</f>
        <v>313.60000000000002</v>
      </c>
    </row>
    <row r="39" spans="1:33" x14ac:dyDescent="0.25">
      <c r="A39" s="21"/>
      <c r="B39" s="50">
        <v>1</v>
      </c>
      <c r="C39" s="50">
        <v>2</v>
      </c>
      <c r="D39" s="50">
        <v>3</v>
      </c>
      <c r="E39" s="50">
        <v>4</v>
      </c>
      <c r="F39" s="50">
        <v>5</v>
      </c>
      <c r="G39" s="50">
        <v>6</v>
      </c>
      <c r="H39" s="50">
        <v>7</v>
      </c>
      <c r="I39" s="50">
        <v>8</v>
      </c>
      <c r="J39" s="50">
        <v>9</v>
      </c>
      <c r="K39" s="50">
        <v>10</v>
      </c>
      <c r="L39" s="50">
        <v>11</v>
      </c>
      <c r="M39" s="50">
        <v>12</v>
      </c>
      <c r="N39" s="50">
        <v>13</v>
      </c>
      <c r="O39" s="50">
        <v>14</v>
      </c>
      <c r="P39" s="50">
        <v>15</v>
      </c>
      <c r="Q39" s="50">
        <v>16</v>
      </c>
      <c r="R39" s="50">
        <v>17</v>
      </c>
      <c r="S39" s="50">
        <v>18</v>
      </c>
      <c r="T39" s="50">
        <v>19</v>
      </c>
      <c r="U39" s="50">
        <v>20</v>
      </c>
      <c r="V39" s="50">
        <v>21</v>
      </c>
      <c r="W39" s="50">
        <v>22</v>
      </c>
      <c r="X39" s="50">
        <v>23</v>
      </c>
      <c r="Y39" s="50">
        <v>24</v>
      </c>
      <c r="Z39" s="50">
        <v>25</v>
      </c>
      <c r="AA39" s="50">
        <v>26</v>
      </c>
      <c r="AB39" s="50">
        <v>27</v>
      </c>
      <c r="AC39" s="50">
        <v>28</v>
      </c>
      <c r="AD39" s="50">
        <v>29</v>
      </c>
      <c r="AE39" s="50">
        <v>30</v>
      </c>
      <c r="AF39" s="21"/>
    </row>
    <row r="40" spans="1:33" x14ac:dyDescent="0.25">
      <c r="A40" s="50" t="s">
        <v>44</v>
      </c>
      <c r="B40" s="21">
        <f>IF(L$5 &gt; 0,1,0)</f>
        <v>1</v>
      </c>
      <c r="C40" s="21">
        <f t="shared" ref="C40:AE40" si="14">IF(M$5 &gt; 0,1,0)</f>
        <v>0</v>
      </c>
      <c r="D40" s="21">
        <f t="shared" si="14"/>
        <v>1</v>
      </c>
      <c r="E40" s="21">
        <f t="shared" si="14"/>
        <v>1</v>
      </c>
      <c r="F40" s="21">
        <f t="shared" si="14"/>
        <v>1</v>
      </c>
      <c r="G40" s="21">
        <f t="shared" si="14"/>
        <v>0</v>
      </c>
      <c r="H40" s="21">
        <f t="shared" si="14"/>
        <v>0</v>
      </c>
      <c r="I40" s="21">
        <f t="shared" si="14"/>
        <v>0</v>
      </c>
      <c r="J40" s="21">
        <f t="shared" si="14"/>
        <v>0</v>
      </c>
      <c r="K40" s="21">
        <f t="shared" si="14"/>
        <v>0</v>
      </c>
      <c r="L40" s="21">
        <f t="shared" si="14"/>
        <v>0</v>
      </c>
      <c r="M40" s="21">
        <f t="shared" si="14"/>
        <v>0</v>
      </c>
      <c r="N40" s="21">
        <f t="shared" si="14"/>
        <v>0</v>
      </c>
      <c r="O40" s="21">
        <f t="shared" si="14"/>
        <v>0</v>
      </c>
      <c r="P40" s="21">
        <f t="shared" si="14"/>
        <v>0</v>
      </c>
      <c r="Q40" s="21">
        <f t="shared" si="14"/>
        <v>0</v>
      </c>
      <c r="R40" s="21">
        <f t="shared" si="14"/>
        <v>0</v>
      </c>
      <c r="S40" s="21">
        <f t="shared" si="14"/>
        <v>0</v>
      </c>
      <c r="T40" s="21">
        <f t="shared" si="14"/>
        <v>0</v>
      </c>
      <c r="U40" s="21">
        <f t="shared" si="14"/>
        <v>0</v>
      </c>
      <c r="V40" s="21">
        <f t="shared" si="14"/>
        <v>0</v>
      </c>
      <c r="W40" s="21">
        <f t="shared" si="14"/>
        <v>0</v>
      </c>
      <c r="X40" s="21">
        <f t="shared" si="14"/>
        <v>0</v>
      </c>
      <c r="Y40" s="21">
        <f t="shared" si="14"/>
        <v>0</v>
      </c>
      <c r="Z40" s="21">
        <f t="shared" si="14"/>
        <v>0</v>
      </c>
      <c r="AA40" s="21">
        <f t="shared" si="14"/>
        <v>0</v>
      </c>
      <c r="AB40" s="21">
        <f t="shared" si="14"/>
        <v>0</v>
      </c>
      <c r="AC40" s="21">
        <f t="shared" si="14"/>
        <v>0</v>
      </c>
      <c r="AD40" s="21">
        <f t="shared" si="14"/>
        <v>0</v>
      </c>
      <c r="AE40" s="21">
        <f t="shared" si="14"/>
        <v>0</v>
      </c>
      <c r="AF40" s="21">
        <f>SUM($B40:$AE40)</f>
        <v>4</v>
      </c>
      <c r="AG40" s="6">
        <f>30-AF40</f>
        <v>26</v>
      </c>
    </row>
    <row r="41" spans="1:33" x14ac:dyDescent="0.25">
      <c r="A41" s="50" t="s">
        <v>31</v>
      </c>
      <c r="B41" s="21">
        <f>IF(L$6 &gt; 0,1,0)</f>
        <v>1</v>
      </c>
      <c r="C41" s="21">
        <f t="shared" ref="C41:AE41" si="15">IF(M$6 &gt; 0,1,0)</f>
        <v>0</v>
      </c>
      <c r="D41" s="21">
        <f t="shared" si="15"/>
        <v>1</v>
      </c>
      <c r="E41" s="21">
        <f t="shared" si="15"/>
        <v>1</v>
      </c>
      <c r="F41" s="21">
        <f t="shared" si="15"/>
        <v>1</v>
      </c>
      <c r="G41" s="21">
        <f t="shared" si="15"/>
        <v>0</v>
      </c>
      <c r="H41" s="21">
        <f t="shared" si="15"/>
        <v>0</v>
      </c>
      <c r="I41" s="21">
        <f t="shared" si="15"/>
        <v>0</v>
      </c>
      <c r="J41" s="21">
        <f t="shared" si="15"/>
        <v>0</v>
      </c>
      <c r="K41" s="21">
        <f t="shared" si="15"/>
        <v>0</v>
      </c>
      <c r="L41" s="21">
        <f t="shared" si="15"/>
        <v>0</v>
      </c>
      <c r="M41" s="21">
        <f t="shared" si="15"/>
        <v>0</v>
      </c>
      <c r="N41" s="21">
        <f t="shared" si="15"/>
        <v>0</v>
      </c>
      <c r="O41" s="21">
        <f t="shared" si="15"/>
        <v>0</v>
      </c>
      <c r="P41" s="21">
        <f t="shared" si="15"/>
        <v>0</v>
      </c>
      <c r="Q41" s="21">
        <f t="shared" si="15"/>
        <v>0</v>
      </c>
      <c r="R41" s="21">
        <f t="shared" si="15"/>
        <v>0</v>
      </c>
      <c r="S41" s="21">
        <f t="shared" si="15"/>
        <v>0</v>
      </c>
      <c r="T41" s="21">
        <f t="shared" si="15"/>
        <v>0</v>
      </c>
      <c r="U41" s="21">
        <f t="shared" si="15"/>
        <v>0</v>
      </c>
      <c r="V41" s="21">
        <f t="shared" si="15"/>
        <v>0</v>
      </c>
      <c r="W41" s="21">
        <f t="shared" si="15"/>
        <v>0</v>
      </c>
      <c r="X41" s="21">
        <f t="shared" si="15"/>
        <v>0</v>
      </c>
      <c r="Y41" s="21">
        <f t="shared" si="15"/>
        <v>0</v>
      </c>
      <c r="Z41" s="21">
        <f t="shared" si="15"/>
        <v>0</v>
      </c>
      <c r="AA41" s="21">
        <f t="shared" si="15"/>
        <v>0</v>
      </c>
      <c r="AB41" s="21">
        <f t="shared" si="15"/>
        <v>0</v>
      </c>
      <c r="AC41" s="21">
        <f t="shared" si="15"/>
        <v>0</v>
      </c>
      <c r="AD41" s="21">
        <f t="shared" si="15"/>
        <v>0</v>
      </c>
      <c r="AE41" s="21">
        <f t="shared" si="15"/>
        <v>0</v>
      </c>
      <c r="AF41" s="21">
        <f t="shared" ref="AF41:AF46" si="16">SUM($B41:$AE41)</f>
        <v>4</v>
      </c>
      <c r="AG41" s="6">
        <f t="shared" ref="AG41:AG46" si="17">30-AF41</f>
        <v>26</v>
      </c>
    </row>
    <row r="42" spans="1:33" x14ac:dyDescent="0.25">
      <c r="A42" s="50" t="s">
        <v>10</v>
      </c>
      <c r="B42" s="21">
        <f>IF(L$7 &gt; 0,1,0)</f>
        <v>1</v>
      </c>
      <c r="C42" s="21">
        <f t="shared" ref="C42:AE42" si="18">IF(M$7 &gt; 0,1,0)</f>
        <v>1</v>
      </c>
      <c r="D42" s="21">
        <f t="shared" si="18"/>
        <v>1</v>
      </c>
      <c r="E42" s="21">
        <f t="shared" si="18"/>
        <v>1</v>
      </c>
      <c r="F42" s="21">
        <f t="shared" si="18"/>
        <v>1</v>
      </c>
      <c r="G42" s="21">
        <f t="shared" si="18"/>
        <v>0</v>
      </c>
      <c r="H42" s="21">
        <f t="shared" si="18"/>
        <v>0</v>
      </c>
      <c r="I42" s="21">
        <f t="shared" si="18"/>
        <v>0</v>
      </c>
      <c r="J42" s="21">
        <f t="shared" si="18"/>
        <v>0</v>
      </c>
      <c r="K42" s="21">
        <f t="shared" si="18"/>
        <v>0</v>
      </c>
      <c r="L42" s="21">
        <f t="shared" si="18"/>
        <v>0</v>
      </c>
      <c r="M42" s="21">
        <f t="shared" si="18"/>
        <v>0</v>
      </c>
      <c r="N42" s="21">
        <f t="shared" si="18"/>
        <v>0</v>
      </c>
      <c r="O42" s="21">
        <f t="shared" si="18"/>
        <v>0</v>
      </c>
      <c r="P42" s="21">
        <f t="shared" si="18"/>
        <v>0</v>
      </c>
      <c r="Q42" s="21">
        <f t="shared" si="18"/>
        <v>0</v>
      </c>
      <c r="R42" s="21">
        <f t="shared" si="18"/>
        <v>0</v>
      </c>
      <c r="S42" s="21">
        <f t="shared" si="18"/>
        <v>0</v>
      </c>
      <c r="T42" s="21">
        <f t="shared" si="18"/>
        <v>0</v>
      </c>
      <c r="U42" s="21">
        <f t="shared" si="18"/>
        <v>0</v>
      </c>
      <c r="V42" s="21">
        <f t="shared" si="18"/>
        <v>0</v>
      </c>
      <c r="W42" s="21">
        <f t="shared" si="18"/>
        <v>0</v>
      </c>
      <c r="X42" s="21">
        <f t="shared" si="18"/>
        <v>0</v>
      </c>
      <c r="Y42" s="21">
        <f t="shared" si="18"/>
        <v>0</v>
      </c>
      <c r="Z42" s="21">
        <f t="shared" si="18"/>
        <v>0</v>
      </c>
      <c r="AA42" s="21">
        <f t="shared" si="18"/>
        <v>0</v>
      </c>
      <c r="AB42" s="21">
        <f t="shared" si="18"/>
        <v>0</v>
      </c>
      <c r="AC42" s="21">
        <f t="shared" si="18"/>
        <v>0</v>
      </c>
      <c r="AD42" s="21">
        <f t="shared" si="18"/>
        <v>0</v>
      </c>
      <c r="AE42" s="21">
        <f t="shared" si="18"/>
        <v>0</v>
      </c>
      <c r="AF42" s="21">
        <f t="shared" si="16"/>
        <v>5</v>
      </c>
      <c r="AG42" s="6">
        <f t="shared" si="17"/>
        <v>25</v>
      </c>
    </row>
    <row r="43" spans="1:33" x14ac:dyDescent="0.25">
      <c r="A43" s="50" t="s">
        <v>41</v>
      </c>
      <c r="B43" s="21">
        <f>IF(L$8 &gt; 0,1,0)</f>
        <v>1</v>
      </c>
      <c r="C43" s="21">
        <f t="shared" ref="C43:AE43" si="19">IF(M$8 &gt; 0,1,0)</f>
        <v>0</v>
      </c>
      <c r="D43" s="21">
        <f t="shared" si="19"/>
        <v>1</v>
      </c>
      <c r="E43" s="21">
        <f t="shared" si="19"/>
        <v>1</v>
      </c>
      <c r="F43" s="21">
        <f t="shared" si="19"/>
        <v>0</v>
      </c>
      <c r="G43" s="21">
        <f t="shared" si="19"/>
        <v>0</v>
      </c>
      <c r="H43" s="21">
        <f t="shared" si="19"/>
        <v>0</v>
      </c>
      <c r="I43" s="21">
        <f t="shared" si="19"/>
        <v>0</v>
      </c>
      <c r="J43" s="21">
        <f t="shared" si="19"/>
        <v>0</v>
      </c>
      <c r="K43" s="21">
        <f t="shared" si="19"/>
        <v>0</v>
      </c>
      <c r="L43" s="21">
        <f t="shared" si="19"/>
        <v>0</v>
      </c>
      <c r="M43" s="21">
        <f t="shared" si="19"/>
        <v>0</v>
      </c>
      <c r="N43" s="21">
        <f t="shared" si="19"/>
        <v>0</v>
      </c>
      <c r="O43" s="21">
        <f t="shared" si="19"/>
        <v>0</v>
      </c>
      <c r="P43" s="21">
        <f t="shared" si="19"/>
        <v>0</v>
      </c>
      <c r="Q43" s="21">
        <f t="shared" si="19"/>
        <v>0</v>
      </c>
      <c r="R43" s="21">
        <f t="shared" si="19"/>
        <v>0</v>
      </c>
      <c r="S43" s="21">
        <f t="shared" si="19"/>
        <v>0</v>
      </c>
      <c r="T43" s="21">
        <f t="shared" si="19"/>
        <v>0</v>
      </c>
      <c r="U43" s="21">
        <f t="shared" si="19"/>
        <v>0</v>
      </c>
      <c r="V43" s="21">
        <f t="shared" si="19"/>
        <v>0</v>
      </c>
      <c r="W43" s="21">
        <f t="shared" si="19"/>
        <v>0</v>
      </c>
      <c r="X43" s="21">
        <f t="shared" si="19"/>
        <v>0</v>
      </c>
      <c r="Y43" s="21">
        <f t="shared" si="19"/>
        <v>0</v>
      </c>
      <c r="Z43" s="21">
        <f t="shared" si="19"/>
        <v>0</v>
      </c>
      <c r="AA43" s="21">
        <f t="shared" si="19"/>
        <v>0</v>
      </c>
      <c r="AB43" s="21">
        <f t="shared" si="19"/>
        <v>0</v>
      </c>
      <c r="AC43" s="21">
        <f t="shared" si="19"/>
        <v>0</v>
      </c>
      <c r="AD43" s="21">
        <f t="shared" si="19"/>
        <v>0</v>
      </c>
      <c r="AE43" s="21">
        <f t="shared" si="19"/>
        <v>0</v>
      </c>
      <c r="AF43" s="21">
        <f t="shared" si="16"/>
        <v>3</v>
      </c>
      <c r="AG43" s="6">
        <f t="shared" si="17"/>
        <v>27</v>
      </c>
    </row>
    <row r="44" spans="1:33" x14ac:dyDescent="0.25">
      <c r="A44" s="50" t="s">
        <v>26</v>
      </c>
      <c r="B44" s="21">
        <f>IF(L$9 &gt; 0,1,0)</f>
        <v>1</v>
      </c>
      <c r="C44" s="21">
        <f t="shared" ref="C44:AE44" si="20">IF(M$9 &gt; 0,1,0)</f>
        <v>1</v>
      </c>
      <c r="D44" s="21">
        <f t="shared" si="20"/>
        <v>1</v>
      </c>
      <c r="E44" s="21">
        <f t="shared" si="20"/>
        <v>1</v>
      </c>
      <c r="F44" s="21">
        <f t="shared" si="20"/>
        <v>1</v>
      </c>
      <c r="G44" s="21">
        <f t="shared" si="20"/>
        <v>0</v>
      </c>
      <c r="H44" s="21">
        <f t="shared" si="20"/>
        <v>0</v>
      </c>
      <c r="I44" s="21">
        <f t="shared" si="20"/>
        <v>0</v>
      </c>
      <c r="J44" s="21">
        <f t="shared" si="20"/>
        <v>0</v>
      </c>
      <c r="K44" s="21">
        <f t="shared" si="20"/>
        <v>0</v>
      </c>
      <c r="L44" s="21">
        <f t="shared" si="20"/>
        <v>0</v>
      </c>
      <c r="M44" s="21">
        <f t="shared" si="20"/>
        <v>0</v>
      </c>
      <c r="N44" s="21">
        <f t="shared" si="20"/>
        <v>0</v>
      </c>
      <c r="O44" s="21">
        <f t="shared" si="20"/>
        <v>0</v>
      </c>
      <c r="P44" s="21">
        <f t="shared" si="20"/>
        <v>0</v>
      </c>
      <c r="Q44" s="21">
        <f t="shared" si="20"/>
        <v>0</v>
      </c>
      <c r="R44" s="21">
        <f t="shared" si="20"/>
        <v>0</v>
      </c>
      <c r="S44" s="21">
        <f t="shared" si="20"/>
        <v>0</v>
      </c>
      <c r="T44" s="21">
        <f t="shared" si="20"/>
        <v>0</v>
      </c>
      <c r="U44" s="21">
        <f t="shared" si="20"/>
        <v>0</v>
      </c>
      <c r="V44" s="21">
        <f t="shared" si="20"/>
        <v>0</v>
      </c>
      <c r="W44" s="21">
        <f t="shared" si="20"/>
        <v>0</v>
      </c>
      <c r="X44" s="21">
        <f t="shared" si="20"/>
        <v>0</v>
      </c>
      <c r="Y44" s="21">
        <f t="shared" si="20"/>
        <v>0</v>
      </c>
      <c r="Z44" s="21">
        <f t="shared" si="20"/>
        <v>0</v>
      </c>
      <c r="AA44" s="21">
        <f t="shared" si="20"/>
        <v>0</v>
      </c>
      <c r="AB44" s="21">
        <f t="shared" si="20"/>
        <v>0</v>
      </c>
      <c r="AC44" s="21">
        <f t="shared" si="20"/>
        <v>0</v>
      </c>
      <c r="AD44" s="21">
        <f t="shared" si="20"/>
        <v>0</v>
      </c>
      <c r="AE44" s="21">
        <f t="shared" si="20"/>
        <v>0</v>
      </c>
      <c r="AF44" s="21">
        <f t="shared" si="16"/>
        <v>5</v>
      </c>
      <c r="AG44" s="6">
        <f t="shared" si="17"/>
        <v>25</v>
      </c>
    </row>
    <row r="45" spans="1:33" x14ac:dyDescent="0.25">
      <c r="A45" s="50" t="s">
        <v>35</v>
      </c>
      <c r="B45" s="21">
        <f>IF(L$10 &gt; 0,1,0)</f>
        <v>1</v>
      </c>
      <c r="C45" s="21">
        <f t="shared" ref="C45:AE45" si="21">IF(M$10 &gt; 0,1,0)</f>
        <v>1</v>
      </c>
      <c r="D45" s="21">
        <f t="shared" si="21"/>
        <v>0</v>
      </c>
      <c r="E45" s="21">
        <f t="shared" si="21"/>
        <v>0</v>
      </c>
      <c r="F45" s="21">
        <f t="shared" si="21"/>
        <v>1</v>
      </c>
      <c r="G45" s="21">
        <f t="shared" si="21"/>
        <v>0</v>
      </c>
      <c r="H45" s="21">
        <f t="shared" si="21"/>
        <v>0</v>
      </c>
      <c r="I45" s="21">
        <f t="shared" si="21"/>
        <v>0</v>
      </c>
      <c r="J45" s="21">
        <f t="shared" si="21"/>
        <v>0</v>
      </c>
      <c r="K45" s="21">
        <f t="shared" si="21"/>
        <v>0</v>
      </c>
      <c r="L45" s="21">
        <f t="shared" si="21"/>
        <v>0</v>
      </c>
      <c r="M45" s="21">
        <f t="shared" si="21"/>
        <v>0</v>
      </c>
      <c r="N45" s="21">
        <f t="shared" si="21"/>
        <v>0</v>
      </c>
      <c r="O45" s="21">
        <f t="shared" si="21"/>
        <v>0</v>
      </c>
      <c r="P45" s="21">
        <f t="shared" si="21"/>
        <v>0</v>
      </c>
      <c r="Q45" s="21">
        <f t="shared" si="21"/>
        <v>0</v>
      </c>
      <c r="R45" s="21">
        <f t="shared" si="21"/>
        <v>0</v>
      </c>
      <c r="S45" s="21">
        <f t="shared" si="21"/>
        <v>0</v>
      </c>
      <c r="T45" s="21">
        <f t="shared" si="21"/>
        <v>0</v>
      </c>
      <c r="U45" s="21">
        <f t="shared" si="21"/>
        <v>0</v>
      </c>
      <c r="V45" s="21">
        <f t="shared" si="21"/>
        <v>0</v>
      </c>
      <c r="W45" s="21">
        <f t="shared" si="21"/>
        <v>0</v>
      </c>
      <c r="X45" s="21">
        <f t="shared" si="21"/>
        <v>0</v>
      </c>
      <c r="Y45" s="21">
        <f t="shared" si="21"/>
        <v>0</v>
      </c>
      <c r="Z45" s="21">
        <f t="shared" si="21"/>
        <v>0</v>
      </c>
      <c r="AA45" s="21">
        <f t="shared" si="21"/>
        <v>0</v>
      </c>
      <c r="AB45" s="21">
        <f t="shared" si="21"/>
        <v>0</v>
      </c>
      <c r="AC45" s="21">
        <f t="shared" si="21"/>
        <v>0</v>
      </c>
      <c r="AD45" s="21">
        <f t="shared" si="21"/>
        <v>0</v>
      </c>
      <c r="AE45" s="21">
        <f t="shared" si="21"/>
        <v>0</v>
      </c>
      <c r="AF45" s="21">
        <f t="shared" si="16"/>
        <v>3</v>
      </c>
      <c r="AG45" s="6">
        <f t="shared" si="17"/>
        <v>27</v>
      </c>
    </row>
    <row r="46" spans="1:33" x14ac:dyDescent="0.25">
      <c r="A46" s="50" t="s">
        <v>20</v>
      </c>
      <c r="B46" s="21">
        <f>IF(L$11 &gt; 0,1,0)</f>
        <v>1</v>
      </c>
      <c r="C46" s="21">
        <f t="shared" ref="C46:AE46" si="22">IF(M$11 &gt; 0,1,0)</f>
        <v>1</v>
      </c>
      <c r="D46" s="21">
        <f t="shared" si="22"/>
        <v>1</v>
      </c>
      <c r="E46" s="21">
        <f t="shared" si="22"/>
        <v>1</v>
      </c>
      <c r="F46" s="21">
        <f t="shared" si="22"/>
        <v>1</v>
      </c>
      <c r="G46" s="21">
        <f t="shared" si="22"/>
        <v>0</v>
      </c>
      <c r="H46" s="21">
        <f t="shared" si="22"/>
        <v>0</v>
      </c>
      <c r="I46" s="21">
        <f t="shared" si="22"/>
        <v>0</v>
      </c>
      <c r="J46" s="21">
        <f t="shared" si="22"/>
        <v>0</v>
      </c>
      <c r="K46" s="21">
        <f t="shared" si="22"/>
        <v>0</v>
      </c>
      <c r="L46" s="21">
        <f t="shared" si="22"/>
        <v>0</v>
      </c>
      <c r="M46" s="21">
        <f t="shared" si="22"/>
        <v>0</v>
      </c>
      <c r="N46" s="21">
        <f t="shared" si="22"/>
        <v>0</v>
      </c>
      <c r="O46" s="21">
        <f t="shared" si="22"/>
        <v>0</v>
      </c>
      <c r="P46" s="21">
        <f t="shared" si="22"/>
        <v>0</v>
      </c>
      <c r="Q46" s="21">
        <f t="shared" si="22"/>
        <v>0</v>
      </c>
      <c r="R46" s="21">
        <f t="shared" si="22"/>
        <v>0</v>
      </c>
      <c r="S46" s="21">
        <f t="shared" si="22"/>
        <v>0</v>
      </c>
      <c r="T46" s="21">
        <f t="shared" si="22"/>
        <v>0</v>
      </c>
      <c r="U46" s="21">
        <f t="shared" si="22"/>
        <v>0</v>
      </c>
      <c r="V46" s="21">
        <f t="shared" si="22"/>
        <v>0</v>
      </c>
      <c r="W46" s="21">
        <f t="shared" si="22"/>
        <v>0</v>
      </c>
      <c r="X46" s="21">
        <f t="shared" si="22"/>
        <v>0</v>
      </c>
      <c r="Y46" s="21">
        <f t="shared" si="22"/>
        <v>0</v>
      </c>
      <c r="Z46" s="21">
        <f t="shared" si="22"/>
        <v>0</v>
      </c>
      <c r="AA46" s="21">
        <f t="shared" si="22"/>
        <v>0</v>
      </c>
      <c r="AB46" s="21">
        <f t="shared" si="22"/>
        <v>0</v>
      </c>
      <c r="AC46" s="21">
        <f t="shared" si="22"/>
        <v>0</v>
      </c>
      <c r="AD46" s="21">
        <f t="shared" si="22"/>
        <v>0</v>
      </c>
      <c r="AE46" s="21">
        <f t="shared" si="22"/>
        <v>0</v>
      </c>
      <c r="AF46" s="21">
        <f t="shared" si="16"/>
        <v>5</v>
      </c>
      <c r="AG46" s="6">
        <f t="shared" si="17"/>
        <v>25</v>
      </c>
    </row>
  </sheetData>
  <mergeCells count="2">
    <mergeCell ref="A15:B16"/>
    <mergeCell ref="A30:B31"/>
  </mergeCells>
  <conditionalFormatting sqref="P2 B5:H5 B6:I7 B8:H12 I8:I13">
    <cfRule type="notContainsBlanks" dxfId="876" priority="4">
      <formula>LEN(TRIM(B2))&gt;0</formula>
    </cfRule>
  </conditionalFormatting>
  <pageMargins left="0.7" right="0.7" top="0.78740157499999996" bottom="0.78740157499999996" header="0.3" footer="0.3"/>
  <pageSetup paperSize="9" orientation="portrait" r:id="rId2"/>
  <headerFooter>
    <oddFooter>&amp;C_x000D_&amp;1#&amp;"Calibri"&amp;10&amp;K000000 Confidential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941E4-4E68-473D-A323-C6C289CBED7E}">
  <sheetPr codeName="Sheet4"/>
  <dimension ref="A2:R98"/>
  <sheetViews>
    <sheetView showGridLines="0" workbookViewId="0">
      <selection activeCell="G3" sqref="G3"/>
    </sheetView>
  </sheetViews>
  <sheetFormatPr defaultColWidth="9.140625" defaultRowHeight="15" x14ac:dyDescent="0.25"/>
  <cols>
    <col min="1" max="1" width="28.42578125" style="6" bestFit="1" customWidth="1"/>
    <col min="2" max="2" width="13.140625" style="6" bestFit="1" customWidth="1"/>
    <col min="3" max="3" width="3.5703125" style="6" customWidth="1"/>
    <col min="4" max="4" width="29.28515625" style="6" bestFit="1" customWidth="1"/>
    <col min="5" max="5" width="13.140625" style="6" bestFit="1" customWidth="1"/>
    <col min="6" max="6" width="3.5703125" style="6" customWidth="1"/>
    <col min="7" max="7" width="29.28515625" style="6" bestFit="1" customWidth="1"/>
    <col min="8" max="8" width="8.85546875" style="6" bestFit="1" customWidth="1"/>
    <col min="9" max="9" width="3.5703125" style="6" customWidth="1"/>
    <col min="10" max="10" width="29.28515625" style="6" bestFit="1" customWidth="1"/>
    <col min="11" max="11" width="13.140625" style="6" bestFit="1" customWidth="1"/>
    <col min="12" max="12" width="10.5703125" style="6" bestFit="1" customWidth="1"/>
    <col min="13" max="13" width="3.5703125" style="6" customWidth="1"/>
    <col min="14" max="14" width="29.28515625" style="6" bestFit="1" customWidth="1"/>
    <col min="15" max="15" width="13.5703125" style="6" bestFit="1" customWidth="1"/>
    <col min="16" max="16" width="26.7109375" style="6" bestFit="1" customWidth="1"/>
    <col min="17" max="17" width="13.140625" style="6" bestFit="1" customWidth="1"/>
    <col min="18" max="16384" width="9.140625" style="6"/>
  </cols>
  <sheetData>
    <row r="2" spans="1:18" x14ac:dyDescent="0.25">
      <c r="A2" s="125" t="s">
        <v>86</v>
      </c>
      <c r="B2" s="126"/>
      <c r="D2" s="125" t="s">
        <v>87</v>
      </c>
      <c r="E2" s="126"/>
      <c r="G2" s="125" t="s">
        <v>88</v>
      </c>
      <c r="H2" s="126"/>
      <c r="J2" s="7" t="s">
        <v>1</v>
      </c>
      <c r="K2" s="7" t="s">
        <v>89</v>
      </c>
      <c r="L2" s="7" t="s">
        <v>90</v>
      </c>
      <c r="N2" s="13" t="s">
        <v>1</v>
      </c>
      <c r="O2" s="1" t="s">
        <v>91</v>
      </c>
    </row>
    <row r="3" spans="1:18" x14ac:dyDescent="0.25">
      <c r="A3" s="7" t="s">
        <v>1</v>
      </c>
      <c r="B3" s="7" t="s">
        <v>89</v>
      </c>
      <c r="D3" s="7" t="s">
        <v>1</v>
      </c>
      <c r="E3" s="7" t="s">
        <v>89</v>
      </c>
      <c r="G3" s="21" t="str">
        <f>IF('POŘADÍ-DIDO'!E8&gt;0,'POŘADÍ-DIDO'!B8,)</f>
        <v>Babický Michal [CZE063138]</v>
      </c>
      <c r="H3" s="81">
        <f>IF('POŘADÍ-DIDO'!E8&gt;0,'POŘADÍ-DIDO'!E8,)</f>
        <v>213.38787185354693</v>
      </c>
      <c r="J3" s="21" t="str">
        <f t="shared" ref="J3:K8" si="0">A4</f>
        <v>Procházka Petr [CZE071371]</v>
      </c>
      <c r="K3" s="71">
        <f t="shared" si="0"/>
        <v>311.60740740740738</v>
      </c>
      <c r="L3" s="21" t="str">
        <f t="shared" ref="L3:L8" si="1">$A$2</f>
        <v>Demlovka</v>
      </c>
      <c r="N3" s="2" t="s">
        <v>29</v>
      </c>
      <c r="O3" s="98">
        <v>637.88585182293821</v>
      </c>
    </row>
    <row r="4" spans="1:18" x14ac:dyDescent="0.25">
      <c r="A4" s="21" t="str">
        <f>IF('DEMLOVKA-DO'!E8&gt;0,'DEMLOVKA-DO'!B8,)</f>
        <v>Procházka Petr [CZE071371]</v>
      </c>
      <c r="B4" s="71">
        <f>IF('DEMLOVKA-DO'!E8&gt;0,'DEMLOVKA-DO'!E8,)</f>
        <v>311.60740740740738</v>
      </c>
      <c r="D4" s="21" t="str">
        <f>IF('PŘIBYSLAV-DO'!E8&gt;0,'PŘIBYSLAV-DO'!B8,)</f>
        <v>Ptáček Radim [CZE071042]</v>
      </c>
      <c r="E4" s="71">
        <f>IF('PŘIBYSLAV-DO'!E8&gt;0,'PŘIBYSLAV-DO'!E8,)</f>
        <v>131.91176470588235</v>
      </c>
      <c r="G4" s="21" t="str">
        <f>IF('POŘADÍ-DIDO'!E9&gt;0,'POŘADÍ-DIDO'!B9,)</f>
        <v>Procházka Petr [CZE071371]</v>
      </c>
      <c r="H4" s="81">
        <f>IF('POŘADÍ-DIDO'!E9&gt;0,'POŘADÍ-DIDO'!E9,)</f>
        <v>205.41075514874143</v>
      </c>
      <c r="J4" s="21" t="str">
        <f t="shared" si="0"/>
        <v>Novák Radek [CZE049908]</v>
      </c>
      <c r="K4" s="71">
        <f t="shared" si="0"/>
        <v>279.91851851851851</v>
      </c>
      <c r="L4" s="21" t="str">
        <f t="shared" si="1"/>
        <v>Demlovka</v>
      </c>
      <c r="N4" s="2" t="s">
        <v>12</v>
      </c>
      <c r="O4" s="98">
        <v>543.22342098954164</v>
      </c>
    </row>
    <row r="5" spans="1:18" x14ac:dyDescent="0.25">
      <c r="A5" s="21" t="str">
        <f>IF('DEMLOVKA-DO'!E9&gt;0,'DEMLOVKA-DO'!B9,)</f>
        <v>Novák Radek [CZE049908]</v>
      </c>
      <c r="B5" s="71">
        <f>IF('DEMLOVKA-DO'!E9&gt;0,'DEMLOVKA-DO'!E9,)</f>
        <v>279.91851851851851</v>
      </c>
      <c r="D5" s="21" t="str">
        <f>IF('PŘIBYSLAV-DO'!E9&gt;0,'PŘIBYSLAV-DO'!B9,)</f>
        <v>Strašil Pavel [CZE015487]</v>
      </c>
      <c r="E5" s="71">
        <f>IF('PŘIBYSLAV-DO'!E9&gt;0,'PŘIBYSLAV-DO'!E9,)</f>
        <v>126.83823529411765</v>
      </c>
      <c r="G5" s="21" t="str">
        <f>IF('POŘADÍ-DIDO'!E10&gt;0,'POŘADÍ-DIDO'!B10,)</f>
        <v>Koukal Jiří [CZE061258]</v>
      </c>
      <c r="H5" s="81">
        <f>IF('POŘADÍ-DIDO'!E10&gt;0,'POŘADÍ-DIDO'!E10,)</f>
        <v>195.43935926773457</v>
      </c>
      <c r="J5" s="21" t="str">
        <f t="shared" si="0"/>
        <v>Novický Jiří [CZE077824]</v>
      </c>
      <c r="K5" s="71">
        <f t="shared" si="0"/>
        <v>264.07407407407408</v>
      </c>
      <c r="L5" s="21" t="str">
        <f t="shared" si="1"/>
        <v>Demlovka</v>
      </c>
      <c r="N5" s="2" t="s">
        <v>17</v>
      </c>
      <c r="O5" s="98">
        <v>496.0287790027715</v>
      </c>
    </row>
    <row r="6" spans="1:18" x14ac:dyDescent="0.25">
      <c r="A6" s="21" t="str">
        <f>IF('DEMLOVKA-DO'!E10&gt;0,'DEMLOVKA-DO'!B10,)</f>
        <v>Novický Jiří [CZE077824]</v>
      </c>
      <c r="B6" s="71">
        <f>IF('DEMLOVKA-DO'!E10&gt;0,'DEMLOVKA-DO'!E10,)</f>
        <v>264.07407407407408</v>
      </c>
      <c r="D6" s="21" t="str">
        <f>IF('PŘIBYSLAV-DO'!E10&gt;0,'PŘIBYSLAV-DO'!B10,)</f>
        <v>Šmíd Michal [CZE064383]</v>
      </c>
      <c r="E6" s="71">
        <f>IF('PŘIBYSLAV-DO'!E10&gt;0,'PŘIBYSLAV-DO'!E10,)</f>
        <v>86.25</v>
      </c>
      <c r="G6" s="21" t="str">
        <f>IF('POŘADÍ-DIDO'!E11&gt;0,'POŘADÍ-DIDO'!B11,)</f>
        <v>Vrzáček Josef [CZE070728]</v>
      </c>
      <c r="H6" s="81">
        <f>IF('POŘADÍ-DIDO'!E11&gt;0,'POŘADÍ-DIDO'!E11,)</f>
        <v>183.47368421052633</v>
      </c>
      <c r="J6" s="21" t="str">
        <f t="shared" si="0"/>
        <v>Babický Michal [CZE063138]</v>
      </c>
      <c r="K6" s="71" t="str">
        <f t="shared" si="0"/>
        <v/>
      </c>
      <c r="L6" s="21" t="str">
        <f t="shared" si="1"/>
        <v>Demlovka</v>
      </c>
      <c r="N6" s="2" t="s">
        <v>15</v>
      </c>
      <c r="O6" s="98">
        <v>463.81109875233676</v>
      </c>
    </row>
    <row r="7" spans="1:18" x14ac:dyDescent="0.25">
      <c r="A7" s="21" t="str">
        <f>IF('DEMLOVKA-DO'!E11&gt;0,'DEMLOVKA-DO'!B11,)</f>
        <v>Babický Michal [CZE063138]</v>
      </c>
      <c r="B7" s="71" t="str">
        <f>IF('DEMLOVKA-DO'!E11&gt;0,'DEMLOVKA-DO'!E11,)</f>
        <v/>
      </c>
      <c r="D7" s="21" t="str">
        <f>IF('PŘIBYSLAV-DO'!E11&gt;0,'PŘIBYSLAV-DO'!B11,)</f>
        <v>Růžička Martin [CZE069712]</v>
      </c>
      <c r="E7" s="71" t="str">
        <f>IF('PŘIBYSLAV-DO'!E11&gt;0,'PŘIBYSLAV-DO'!E11,)</f>
        <v/>
      </c>
      <c r="G7" s="21" t="str">
        <f>IF('POŘADÍ-DIDO'!E12&gt;0,'POŘADÍ-DIDO'!B12,)</f>
        <v>Novák Radek [CZE049908]</v>
      </c>
      <c r="H7" s="81">
        <f>IF('POŘADÍ-DIDO'!E12&gt;0,'POŘADÍ-DIDO'!E12,)</f>
        <v>181.47940503432494</v>
      </c>
      <c r="J7" s="21" t="str">
        <f t="shared" si="0"/>
        <v>Mokrý Jan [CZE074365]</v>
      </c>
      <c r="K7" s="71" t="str">
        <f t="shared" si="0"/>
        <v/>
      </c>
      <c r="L7" s="21" t="str">
        <f t="shared" si="1"/>
        <v>Demlovka</v>
      </c>
      <c r="N7" s="2" t="s">
        <v>228</v>
      </c>
      <c r="O7" s="98">
        <v>399.95375166374049</v>
      </c>
    </row>
    <row r="8" spans="1:18" x14ac:dyDescent="0.25">
      <c r="A8" s="21" t="str">
        <f>IF('DEMLOVKA-DO'!E12&gt;0,'DEMLOVKA-DO'!B12,)</f>
        <v>Mokrý Jan [CZE074365]</v>
      </c>
      <c r="B8" s="71" t="str">
        <f>IF('DEMLOVKA-DO'!E12&gt;0,'DEMLOVKA-DO'!E12,)</f>
        <v/>
      </c>
      <c r="D8" s="21" t="str">
        <f>IF('PŘIBYSLAV-DO'!E12&gt;0,'PŘIBYSLAV-DO'!B12,)</f>
        <v>Březina Lukáš [CZE057909]</v>
      </c>
      <c r="E8" s="71" t="str">
        <f>IF('PŘIBYSLAV-DO'!E12&gt;0,'PŘIBYSLAV-DO'!E12,)</f>
        <v/>
      </c>
      <c r="G8" s="21" t="str">
        <f>IF('POŘADÍ-DIDO'!E13&gt;0,'POŘADÍ-DIDO'!B13,)</f>
        <v>Kameník Roman [CZE059800]</v>
      </c>
      <c r="H8" s="81">
        <f>IF('POŘADÍ-DIDO'!E13&gt;0,'POŘADÍ-DIDO'!E13,)</f>
        <v>147.57665903890162</v>
      </c>
      <c r="J8" s="21" t="str">
        <f t="shared" si="0"/>
        <v>Koukal Jiří [CZE061258]</v>
      </c>
      <c r="K8" s="71" t="str">
        <f t="shared" si="0"/>
        <v/>
      </c>
      <c r="L8" s="21" t="str">
        <f t="shared" si="1"/>
        <v>Demlovka</v>
      </c>
      <c r="N8" s="2" t="s">
        <v>9</v>
      </c>
      <c r="O8" s="98">
        <v>346.94360724870893</v>
      </c>
    </row>
    <row r="9" spans="1:18" x14ac:dyDescent="0.25">
      <c r="A9" s="21" t="str">
        <f>IF('DEMLOVKA-DO'!E13&gt;0,'DEMLOVKA-DO'!B13,)</f>
        <v>Koukal Jiří [CZE061258]</v>
      </c>
      <c r="B9" s="103" t="str">
        <f>IF('DEMLOVKA-DO'!E13&gt;0,'DEMLOVKA-DO'!E13,)</f>
        <v/>
      </c>
      <c r="D9" s="21" t="str">
        <f>IF('PŘIBYSLAV-DO'!E13&gt;0,'PŘIBYSLAV-DO'!B13,)</f>
        <v>Močuba Jiří [CZE062045]</v>
      </c>
      <c r="E9" s="71" t="str">
        <f>IF('PŘIBYSLAV-DO'!E13&gt;0,'PŘIBYSLAV-DO'!E13,)</f>
        <v/>
      </c>
      <c r="G9" s="21" t="str">
        <f>IF('POŘADÍ-DIDO'!E14&gt;0,'POŘADÍ-DIDO'!B14,)</f>
        <v>Kopeček Ondřej [CZE059905]</v>
      </c>
      <c r="H9" s="81">
        <f>IF('POŘADÍ-DIDO'!E14&gt;0,'POŘADÍ-DIDO'!E14,)</f>
        <v>143.58810068649888</v>
      </c>
      <c r="J9" s="21" t="str">
        <f t="shared" ref="J9:K12" si="2">D4</f>
        <v>Ptáček Radim [CZE071042]</v>
      </c>
      <c r="K9" s="71">
        <f t="shared" si="2"/>
        <v>131.91176470588235</v>
      </c>
      <c r="L9" s="21" t="str">
        <f t="shared" ref="L9:L14" si="3">$D$2</f>
        <v>Přibyslav</v>
      </c>
      <c r="N9" s="2" t="s">
        <v>18</v>
      </c>
      <c r="O9" s="98">
        <v>346.37176460525188</v>
      </c>
    </row>
    <row r="10" spans="1:18" x14ac:dyDescent="0.25">
      <c r="B10" s="114">
        <f>SUM(B4:B9)</f>
        <v>855.59999999999991</v>
      </c>
      <c r="E10" s="114">
        <f>SUM(E4:E9)</f>
        <v>345</v>
      </c>
      <c r="G10" s="21" t="str">
        <f>IF('POŘADÍ-DIDO'!E15&gt;0,'POŘADÍ-DIDO'!B15,)</f>
        <v>Jajčík Roman [CZE078879]</v>
      </c>
      <c r="H10" s="81">
        <f>IF('POŘADÍ-DIDO'!E15&gt;0,'POŘADÍ-DIDO'!E15,)</f>
        <v>139.59954233409613</v>
      </c>
      <c r="J10" s="21" t="str">
        <f t="shared" si="2"/>
        <v>Strašil Pavel [CZE015487]</v>
      </c>
      <c r="K10" s="71">
        <f t="shared" si="2"/>
        <v>126.83823529411765</v>
      </c>
      <c r="L10" s="21" t="str">
        <f t="shared" si="3"/>
        <v>Přibyslav</v>
      </c>
      <c r="N10" s="2" t="s">
        <v>59</v>
      </c>
      <c r="O10" s="98">
        <v>324.57422611109303</v>
      </c>
      <c r="Q10" s="81"/>
      <c r="R10" s="81"/>
    </row>
    <row r="11" spans="1:18" x14ac:dyDescent="0.25">
      <c r="A11" s="125" t="s">
        <v>92</v>
      </c>
      <c r="B11" s="126"/>
      <c r="D11" s="125" t="s">
        <v>93</v>
      </c>
      <c r="E11" s="126"/>
      <c r="G11" s="21">
        <f>IF('POŘADÍ-DIDO'!E16&gt;0,'POŘADÍ-DIDO'!B16,)</f>
        <v>0</v>
      </c>
      <c r="H11" s="81">
        <f>IF('POŘADÍ-DIDO'!E16&gt;0,'POŘADÍ-DIDO'!E16,)</f>
        <v>0</v>
      </c>
      <c r="J11" s="21" t="str">
        <f t="shared" si="2"/>
        <v>Šmíd Michal [CZE064383]</v>
      </c>
      <c r="K11" s="71">
        <f t="shared" si="2"/>
        <v>86.25</v>
      </c>
      <c r="L11" s="21" t="str">
        <f t="shared" si="3"/>
        <v>Přibyslav</v>
      </c>
      <c r="N11" s="2" t="s">
        <v>240</v>
      </c>
      <c r="O11" s="98">
        <v>206.07999999999998</v>
      </c>
    </row>
    <row r="12" spans="1:18" x14ac:dyDescent="0.25">
      <c r="A12" s="7" t="s">
        <v>1</v>
      </c>
      <c r="B12" s="7" t="s">
        <v>89</v>
      </c>
      <c r="D12" s="7" t="s">
        <v>1</v>
      </c>
      <c r="E12" s="7" t="s">
        <v>89</v>
      </c>
      <c r="G12" s="21">
        <f>IF('POŘADÍ-DIDO'!E28&gt;0,'POŘADÍ-DIDO'!B28,)</f>
        <v>0</v>
      </c>
      <c r="H12" s="81">
        <f>IF('POŘADÍ-DIDO'!E28&gt;0,'POŘADÍ-DIDO'!E28,)</f>
        <v>0</v>
      </c>
      <c r="J12" s="21" t="str">
        <f t="shared" si="2"/>
        <v>Růžička Martin [CZE069712]</v>
      </c>
      <c r="K12" s="71" t="str">
        <f t="shared" si="2"/>
        <v/>
      </c>
      <c r="L12" s="21" t="str">
        <f t="shared" si="3"/>
        <v>Přibyslav</v>
      </c>
      <c r="N12" s="2" t="s">
        <v>55</v>
      </c>
      <c r="O12" s="98">
        <v>201.53207547169811</v>
      </c>
    </row>
    <row r="13" spans="1:18" x14ac:dyDescent="0.25">
      <c r="A13" s="21" t="str">
        <f>IF('KOVÁRNA-DO'!E8&gt;0,'KOVÁRNA-DO'!B8,)</f>
        <v>Barták Martin [CZE084602]</v>
      </c>
      <c r="B13" s="71">
        <f>IF('KOVÁRNA-DO'!E8&gt;0,'KOVÁRNA-DO'!E8,)</f>
        <v>103.03999999999999</v>
      </c>
      <c r="D13" s="21" t="str">
        <f>IF('MUSIC CLUB-DO'!E8&gt;0,'MUSIC CLUB-DO'!B8,)</f>
        <v>Mucha Jiří [CZE080692]</v>
      </c>
      <c r="E13" s="71">
        <f>IF('MUSIC CLUB-DO'!E8&gt;0,'MUSIC CLUB-DO'!E8,)</f>
        <v>201.27804878048784</v>
      </c>
      <c r="G13" s="21">
        <f>IF('POŘADÍ-DIDO'!E31&gt;0,'POŘADÍ-DIDO'!B31,)</f>
        <v>0</v>
      </c>
      <c r="H13" s="81">
        <f>IF('POŘADÍ-DIDO'!E31&gt;0,'POŘADÍ-DIDO'!E31,)</f>
        <v>0</v>
      </c>
      <c r="J13" s="21" t="str">
        <f>D8</f>
        <v>Březina Lukáš [CZE057909]</v>
      </c>
      <c r="K13" s="71" t="str">
        <f>E8</f>
        <v/>
      </c>
      <c r="L13" s="21" t="str">
        <f t="shared" si="3"/>
        <v>Přibyslav</v>
      </c>
      <c r="N13" s="2" t="s">
        <v>229</v>
      </c>
      <c r="O13" s="98">
        <v>201.27804878048784</v>
      </c>
    </row>
    <row r="14" spans="1:18" x14ac:dyDescent="0.25">
      <c r="A14" s="21" t="str">
        <f>IF('KOVÁRNA-DO'!E9&gt;0,'KOVÁRNA-DO'!B9,)</f>
        <v>Fábera Jiří [CZE075508]</v>
      </c>
      <c r="B14" s="71">
        <f>IF('KOVÁRNA-DO'!E9&gt;0,'KOVÁRNA-DO'!E9,)</f>
        <v>95.679999999999993</v>
      </c>
      <c r="D14" s="21" t="str">
        <f>IF('MUSIC CLUB-DO'!E9&gt;0,'MUSIC CLUB-DO'!B9,)</f>
        <v>Smejkal František [CZE071305]</v>
      </c>
      <c r="E14" s="71">
        <f>IF('MUSIC CLUB-DO'!E9&gt;0,'MUSIC CLUB-DO'!E9,)</f>
        <v>183.77560975609757</v>
      </c>
      <c r="H14" s="114">
        <f>SUM(H3:H13)</f>
        <v>1409.9553775743709</v>
      </c>
      <c r="J14" s="21" t="str">
        <f>D9</f>
        <v>Močuba Jiří [CZE062045]</v>
      </c>
      <c r="K14" s="71" t="str">
        <f>E9</f>
        <v/>
      </c>
      <c r="L14" s="21" t="str">
        <f t="shared" si="3"/>
        <v>Přibyslav</v>
      </c>
      <c r="N14" s="2" t="s">
        <v>42</v>
      </c>
      <c r="O14" s="98">
        <v>191.35999999999999</v>
      </c>
      <c r="Q14" s="81"/>
    </row>
    <row r="15" spans="1:18" x14ac:dyDescent="0.25">
      <c r="A15" s="21" t="str">
        <f>IF('KOVÁRNA-DO'!E10&gt;0,'KOVÁRNA-DO'!B10,)</f>
        <v>Landa Aleš [CZE082580]</v>
      </c>
      <c r="B15" s="71">
        <f>IF('KOVÁRNA-DO'!E10&gt;0,'KOVÁRNA-DO'!E10,)</f>
        <v>77.28</v>
      </c>
      <c r="D15" s="21" t="str">
        <f>IF('MUSIC CLUB-DO'!E10&gt;0,'MUSIC CLUB-DO'!B10,)</f>
        <v>Babický Michal [CZE063138]</v>
      </c>
      <c r="E15" s="71">
        <f>IF('MUSIC CLUB-DO'!E10&gt;0,'MUSIC CLUB-DO'!E10,)</f>
        <v>153.14634146341464</v>
      </c>
      <c r="J15" s="21" t="str">
        <f t="shared" ref="J15:K17" si="4">A13</f>
        <v>Barták Martin [CZE084602]</v>
      </c>
      <c r="K15" s="71">
        <f t="shared" si="4"/>
        <v>103.03999999999999</v>
      </c>
      <c r="L15" s="21" t="str">
        <f t="shared" ref="L15:L20" si="5">$A$11</f>
        <v>Kovárna</v>
      </c>
      <c r="N15" s="2" t="s">
        <v>231</v>
      </c>
      <c r="O15" s="98">
        <v>182.09774436090228</v>
      </c>
    </row>
    <row r="16" spans="1:18" x14ac:dyDescent="0.25">
      <c r="A16" s="21" t="str">
        <f>IF('KOVÁRNA-DO'!E11&gt;0,'KOVÁRNA-DO'!B11,)</f>
        <v>Doležal Hynek [CZE082925]</v>
      </c>
      <c r="B16" s="71" t="str">
        <f>IF('KOVÁRNA-DO'!E11&gt;0,'KOVÁRNA-DO'!E11,)</f>
        <v/>
      </c>
      <c r="D16" s="21" t="str">
        <f>IF('MUSIC CLUB-DO'!E11&gt;0,'MUSIC CLUB-DO'!B11,)</f>
        <v>Koukal Jiří [CZE061258]</v>
      </c>
      <c r="E16" s="71" t="str">
        <f>IF('MUSIC CLUB-DO'!E11&gt;0,'MUSIC CLUB-DO'!E11,)</f>
        <v/>
      </c>
      <c r="G16" s="125" t="s">
        <v>94</v>
      </c>
      <c r="H16" s="126"/>
      <c r="J16" s="21" t="str">
        <f t="shared" si="4"/>
        <v>Fábera Jiří [CZE075508]</v>
      </c>
      <c r="K16" s="71">
        <f t="shared" si="4"/>
        <v>95.679999999999993</v>
      </c>
      <c r="L16" s="21" t="str">
        <f t="shared" si="5"/>
        <v>Kovárna</v>
      </c>
      <c r="N16" s="2" t="s">
        <v>39</v>
      </c>
      <c r="O16" s="98">
        <v>165.91127819548873</v>
      </c>
    </row>
    <row r="17" spans="1:15" x14ac:dyDescent="0.25">
      <c r="A17" s="21" t="str">
        <f>IF('KOVÁRNA-DO'!E12&gt;0,'KOVÁRNA-DO'!B12,)</f>
        <v>Melichar Tomáš [CZE080084]</v>
      </c>
      <c r="B17" s="71" t="str">
        <f>IF('KOVÁRNA-DO'!E12&gt;0,'KOVÁRNA-DO'!E12,)</f>
        <v/>
      </c>
      <c r="D17" s="21" t="str">
        <f>IF('MUSIC CLUB-DO'!E12&gt;0,'MUSIC CLUB-DO'!B12,)</f>
        <v>Vrzáček Josef [CZE070728]</v>
      </c>
      <c r="E17" s="71" t="str">
        <f>IF('MUSIC CLUB-DO'!E12&gt;0,'MUSIC CLUB-DO'!E12,)</f>
        <v/>
      </c>
      <c r="G17" s="21" t="str">
        <f>IF('POŘADÍ-DO'!E9&gt;0,'POŘADÍ-DO'!B9,)</f>
        <v>Koukal Jiří [CZE061258]</v>
      </c>
      <c r="H17" s="81">
        <f>IF('POŘADÍ-DO'!E9&gt;0,'POŘADÍ-DO'!E9,)</f>
        <v>135.47863636363635</v>
      </c>
      <c r="J17" s="21" t="str">
        <f t="shared" si="4"/>
        <v>Landa Aleš [CZE082580]</v>
      </c>
      <c r="K17" s="71">
        <f t="shared" si="4"/>
        <v>77.28</v>
      </c>
      <c r="L17" s="21" t="str">
        <f t="shared" si="5"/>
        <v>Kovárna</v>
      </c>
      <c r="N17" s="2" t="s">
        <v>45</v>
      </c>
      <c r="O17" s="98">
        <v>154.66415094339624</v>
      </c>
    </row>
    <row r="18" spans="1:15" x14ac:dyDescent="0.25">
      <c r="A18" s="21" t="str">
        <f>IF('KOVÁRNA-DO'!E13&gt;0,'KOVÁRNA-DO'!B13,)</f>
        <v>Rosecký Václav [CZE084601]</v>
      </c>
      <c r="B18" s="103" t="str">
        <f>IF('KOVÁRNA-DO'!E13&gt;0,'KOVÁRNA-DO'!E13,)</f>
        <v/>
      </c>
      <c r="D18" s="21" t="str">
        <f>IF('MUSIC CLUB-DO'!E13&gt;0,'MUSIC CLUB-DO'!B13,)</f>
        <v>Jajčík Roman [CZE078879]</v>
      </c>
      <c r="E18" s="103" t="str">
        <f>IF('MUSIC CLUB-DO'!E13&gt;0,'MUSIC CLUB-DO'!E13,)</f>
        <v/>
      </c>
      <c r="G18" s="21" t="str">
        <f>IF('POŘADÍ-DO'!E10&gt;0,'POŘADÍ-DO'!B10,)</f>
        <v>Babický Michal [CZE063138]</v>
      </c>
      <c r="H18" s="81">
        <f>IF('POŘADÍ-DO'!E10&gt;0,'POŘADÍ-DO'!E10,)</f>
        <v>129.5365909090909</v>
      </c>
      <c r="J18" s="21" t="str">
        <f t="shared" ref="J18:K20" si="6">A16</f>
        <v>Doležal Hynek [CZE082925]</v>
      </c>
      <c r="K18" s="71" t="str">
        <f t="shared" si="6"/>
        <v/>
      </c>
      <c r="L18" s="21" t="str">
        <f t="shared" si="5"/>
        <v>Kovárna</v>
      </c>
      <c r="N18" s="2" t="s">
        <v>43</v>
      </c>
      <c r="O18" s="98">
        <v>154.56</v>
      </c>
    </row>
    <row r="19" spans="1:15" x14ac:dyDescent="0.25">
      <c r="B19" s="114">
        <f>SUM(B13:B18)</f>
        <v>276</v>
      </c>
      <c r="E19" s="114">
        <f>SUM(E13:E18)</f>
        <v>538.20000000000005</v>
      </c>
      <c r="G19" s="21" t="str">
        <f>IF('POŘADÍ-DO'!E11&gt;0,'POŘADÍ-DO'!B11,)</f>
        <v>Vrzáček Josef [CZE070728]</v>
      </c>
      <c r="H19" s="81">
        <f>IF('POŘADÍ-DO'!E11&gt;0,'POŘADÍ-DO'!E11,)</f>
        <v>128.34818181818181</v>
      </c>
      <c r="J19" s="21" t="str">
        <f t="shared" si="6"/>
        <v>Melichar Tomáš [CZE080084]</v>
      </c>
      <c r="K19" s="71" t="str">
        <f t="shared" si="6"/>
        <v/>
      </c>
      <c r="L19" s="21" t="str">
        <f t="shared" si="5"/>
        <v>Kovárna</v>
      </c>
      <c r="N19" s="2" t="s">
        <v>38</v>
      </c>
      <c r="O19" s="98">
        <v>140.60377358490567</v>
      </c>
    </row>
    <row r="20" spans="1:15" x14ac:dyDescent="0.25">
      <c r="A20" s="125" t="s">
        <v>95</v>
      </c>
      <c r="B20" s="126"/>
      <c r="D20" s="125" t="s">
        <v>96</v>
      </c>
      <c r="E20" s="126"/>
      <c r="G20" s="21" t="str">
        <f>IF('POŘADÍ-DO'!E12&gt;0,'POŘADÍ-DO'!B12,)</f>
        <v>Procházka Petr [CZE071371]</v>
      </c>
      <c r="H20" s="81">
        <f>IF('POŘADÍ-DO'!E12&gt;0,'POŘADÍ-DO'!E12,)</f>
        <v>127.15977272727272</v>
      </c>
      <c r="J20" s="21" t="str">
        <f t="shared" si="6"/>
        <v>Rosecký Václav [CZE084601]</v>
      </c>
      <c r="K20" s="71" t="str">
        <f t="shared" si="6"/>
        <v/>
      </c>
      <c r="L20" s="21" t="str">
        <f t="shared" si="5"/>
        <v>Kovárna</v>
      </c>
      <c r="N20" s="2" t="s">
        <v>56</v>
      </c>
      <c r="O20" s="98">
        <v>131.91176470588235</v>
      </c>
    </row>
    <row r="21" spans="1:15" x14ac:dyDescent="0.25">
      <c r="A21" s="7" t="s">
        <v>1</v>
      </c>
      <c r="B21" s="7" t="s">
        <v>89</v>
      </c>
      <c r="D21" s="7" t="s">
        <v>1</v>
      </c>
      <c r="E21" s="7" t="s">
        <v>89</v>
      </c>
      <c r="G21" s="21" t="str">
        <f>IF('POŘADÍ-DO'!E13&gt;0,'POŘADÍ-DO'!B13,)</f>
        <v>Kameník Roman [CZE059800]</v>
      </c>
      <c r="H21" s="81">
        <f>IF('POŘADÍ-DO'!E13&gt;0,'POŘADÍ-DO'!E13,)</f>
        <v>92.695909090909083</v>
      </c>
      <c r="J21" s="21" t="str">
        <f t="shared" ref="J21:K26" si="7">D13</f>
        <v>Mucha Jiří [CZE080692]</v>
      </c>
      <c r="K21" s="71">
        <f t="shared" si="7"/>
        <v>201.27804878048784</v>
      </c>
      <c r="L21" s="21" t="str">
        <f t="shared" ref="L21:L26" si="8">$D$11</f>
        <v>Music Club</v>
      </c>
      <c r="N21" s="2" t="s">
        <v>14</v>
      </c>
      <c r="O21" s="98">
        <v>131.56220657276995</v>
      </c>
    </row>
    <row r="22" spans="1:15" x14ac:dyDescent="0.25">
      <c r="A22" s="21" t="str">
        <f>IF('TAJFUN-DO'!E8&gt;0,'TAJFUN-DO'!B8,)</f>
        <v>Barták Martin [CZE084602]</v>
      </c>
      <c r="B22" s="71">
        <f>IF('TAJFUN-DO'!E8&gt;0,'TAJFUN-DO'!E8,)</f>
        <v>103.03999999999999</v>
      </c>
      <c r="D22" s="21" t="str">
        <f>IF('MADEIRA-DO'!E8&gt;0,'MADEIRA-DO'!B8,)</f>
        <v>Bílek Radek [CZE056362]</v>
      </c>
      <c r="E22" s="71">
        <f>IF('MADEIRA-DO'!E8&gt;0,'MADEIRA-DO'!E8,)</f>
        <v>270.12765957446811</v>
      </c>
      <c r="G22" s="21" t="str">
        <f>IF('POŘADÍ-DO'!E14&gt;0,'POŘADÍ-DO'!B14,)</f>
        <v>Novák Radek [CZE049908]</v>
      </c>
      <c r="H22" s="81">
        <f>IF('POŘADÍ-DO'!E14&gt;0,'POŘADÍ-DO'!E14,)</f>
        <v>86.753863636363633</v>
      </c>
      <c r="J22" s="21" t="str">
        <f t="shared" si="7"/>
        <v>Smejkal František [CZE071305]</v>
      </c>
      <c r="K22" s="71">
        <f t="shared" si="7"/>
        <v>183.77560975609757</v>
      </c>
      <c r="L22" s="21" t="str">
        <f t="shared" si="8"/>
        <v>Music Club</v>
      </c>
      <c r="N22" s="2" t="s">
        <v>22</v>
      </c>
      <c r="O22" s="98">
        <v>102.67200000000001</v>
      </c>
    </row>
    <row r="23" spans="1:15" x14ac:dyDescent="0.25">
      <c r="A23" s="21" t="str">
        <f>IF('TAJFUN-DO'!E9&gt;0,'TAJFUN-DO'!B9,)</f>
        <v>Fábera Jiří [CZE075508]</v>
      </c>
      <c r="B23" s="71">
        <f>IF('TAJFUN-DO'!E9&gt;0,'TAJFUN-DO'!E9,)</f>
        <v>95.679999999999993</v>
      </c>
      <c r="D23" s="21" t="str">
        <f>IF('MADEIRA-DO'!E9&gt;0,'MADEIRA-DO'!B9,)</f>
        <v>Kameník Roman [CZE059800]</v>
      </c>
      <c r="E23" s="71">
        <f>IF('MADEIRA-DO'!E9&gt;0,'MADEIRA-DO'!E9,)</f>
        <v>216.10212765957451</v>
      </c>
      <c r="G23" s="21" t="str">
        <f>IF('POŘADÍ-DO'!E15&gt;0,'POŘADÍ-DO'!B15,)</f>
        <v>Smejkal František [CZE071305]</v>
      </c>
      <c r="H23" s="81">
        <f>IF('POŘADÍ-DO'!E15&gt;0,'POŘADÍ-DO'!E15,)</f>
        <v>86.753863636363633</v>
      </c>
      <c r="J23" s="21" t="str">
        <f t="shared" si="7"/>
        <v>Babický Michal [CZE063138]</v>
      </c>
      <c r="K23" s="71">
        <f t="shared" si="7"/>
        <v>153.14634146341464</v>
      </c>
      <c r="L23" s="21" t="str">
        <f t="shared" si="8"/>
        <v>Music Club</v>
      </c>
      <c r="N23" s="2" t="s">
        <v>33</v>
      </c>
      <c r="O23" s="98">
        <v>86.25</v>
      </c>
    </row>
    <row r="24" spans="1:15" x14ac:dyDescent="0.25">
      <c r="A24" s="21" t="str">
        <f>IF('TAJFUN-DO'!E10&gt;0,'TAJFUN-DO'!B10,)</f>
        <v>Landa Aleš [CZE082580]</v>
      </c>
      <c r="B24" s="71">
        <f>IF('TAJFUN-DO'!E10&gt;0,'TAJFUN-DO'!E10,)</f>
        <v>77.28</v>
      </c>
      <c r="D24" s="21" t="str">
        <f>IF('MADEIRA-DO'!E10&gt;0,'MADEIRA-DO'!B10,)</f>
        <v>Bednář Martin [CZE005253]</v>
      </c>
      <c r="E24" s="71">
        <f>IF('MADEIRA-DO'!E10&gt;0,'MADEIRA-DO'!E10,)</f>
        <v>148.57021276595748</v>
      </c>
      <c r="G24" s="21" t="str">
        <f>IF('POŘADÍ-DO'!E16&gt;0,'POŘADÍ-DO'!B16,)</f>
        <v>Strašil Pavel [CZE015487]</v>
      </c>
      <c r="H24" s="81">
        <f>IF('POŘADÍ-DO'!E16&gt;0,'POŘADÍ-DO'!E16,)</f>
        <v>86.753863636363633</v>
      </c>
      <c r="J24" s="21" t="str">
        <f t="shared" si="7"/>
        <v>Koukal Jiří [CZE061258]</v>
      </c>
      <c r="K24" s="71" t="str">
        <f t="shared" si="7"/>
        <v/>
      </c>
      <c r="L24" s="21" t="str">
        <f t="shared" si="8"/>
        <v>Music Club</v>
      </c>
      <c r="N24" s="2" t="s">
        <v>36</v>
      </c>
      <c r="O24" s="98">
        <v>82.800000000000011</v>
      </c>
    </row>
    <row r="25" spans="1:15" x14ac:dyDescent="0.25">
      <c r="A25" s="21" t="str">
        <f>IF('TAJFUN-DO'!E11&gt;0,'TAJFUN-DO'!B11,)</f>
        <v>Doležal Hynek [CZE082925]</v>
      </c>
      <c r="B25" s="71" t="str">
        <f>IF('TAJFUN-DO'!E11&gt;0,'TAJFUN-DO'!E11,)</f>
        <v/>
      </c>
      <c r="D25" s="21" t="str">
        <f>IF('MADEIRA-DO'!E11&gt;0,'MADEIRA-DO'!B11,)</f>
        <v>Kopeček Ondřej [CZE059905]</v>
      </c>
      <c r="E25" s="71" t="str">
        <f>IF('MADEIRA-DO'!E11&gt;0,'MADEIRA-DO'!E11,)</f>
        <v/>
      </c>
      <c r="G25" s="21">
        <f>IF('POŘADÍ-DO'!E20&gt;0,'POŘADÍ-DO'!B20,)</f>
        <v>0</v>
      </c>
      <c r="H25" s="81">
        <f>IF('POŘADÍ-DO'!E20&gt;0,'POŘADÍ-DO'!E20,)</f>
        <v>0</v>
      </c>
      <c r="J25" s="21" t="str">
        <f t="shared" si="7"/>
        <v>Vrzáček Josef [CZE070728]</v>
      </c>
      <c r="K25" s="71" t="str">
        <f t="shared" si="7"/>
        <v/>
      </c>
      <c r="L25" s="21" t="str">
        <f t="shared" si="8"/>
        <v>Music Club</v>
      </c>
      <c r="N25" s="2" t="s">
        <v>24</v>
      </c>
      <c r="O25" s="98">
        <v>68.388221709006928</v>
      </c>
    </row>
    <row r="26" spans="1:15" x14ac:dyDescent="0.25">
      <c r="A26" s="21" t="str">
        <f>IF('TAJFUN-DO'!E12&gt;0,'TAJFUN-DO'!B12,)</f>
        <v>Melichar Tomáš [CZE080084]</v>
      </c>
      <c r="B26" s="71" t="str">
        <f>IF('TAJFUN-DO'!E12&gt;0,'TAJFUN-DO'!E12,)</f>
        <v/>
      </c>
      <c r="D26" s="21" t="str">
        <f>IF('MADEIRA-DO'!E12&gt;0,'MADEIRA-DO'!B12,)</f>
        <v>Musil Daniel [CZE060863]</v>
      </c>
      <c r="E26" s="71" t="str">
        <f>IF('MADEIRA-DO'!E12&gt;0,'MADEIRA-DO'!E12,)</f>
        <v/>
      </c>
      <c r="G26" s="21">
        <f>IF('POŘADÍ-DO'!E26&gt;0,'POŘADÍ-DO'!B26,)</f>
        <v>0</v>
      </c>
      <c r="H26" s="81">
        <f>IF('POŘADÍ-DO'!E26&gt;0,'POŘADÍ-DO'!E26,)</f>
        <v>0</v>
      </c>
      <c r="J26" s="21" t="str">
        <f t="shared" si="7"/>
        <v>Jajčík Roman [CZE078879]</v>
      </c>
      <c r="K26" s="71" t="str">
        <f t="shared" si="7"/>
        <v/>
      </c>
      <c r="L26" s="21" t="str">
        <f t="shared" si="8"/>
        <v>Music Club</v>
      </c>
      <c r="N26" s="2" t="s">
        <v>40</v>
      </c>
      <c r="O26" s="98">
        <v>62.928000000000004</v>
      </c>
    </row>
    <row r="27" spans="1:15" x14ac:dyDescent="0.25">
      <c r="A27" s="21" t="str">
        <f>IF('TAJFUN-DO'!E13&gt;0,'TAJFUN-DO'!B13,)</f>
        <v>Rosecký Václav [CZE084601]</v>
      </c>
      <c r="B27" s="103" t="str">
        <f>IF('TAJFUN-DO'!E13&gt;0,'TAJFUN-DO'!E13,)</f>
        <v/>
      </c>
      <c r="D27" s="21" t="str">
        <f>IF('MADEIRA-DO'!E13&gt;0,'MADEIRA-DO'!B13,)</f>
        <v>Vierer Jaromír [CZE059373]</v>
      </c>
      <c r="E27" s="103" t="str">
        <f>IF('MADEIRA-DO'!E13&gt;0,'MADEIRA-DO'!E13,)</f>
        <v/>
      </c>
      <c r="G27" s="21">
        <f>IF('POŘADÍ-DO'!E31&gt;0,'POŘADÍ-DO'!B31,)</f>
        <v>0</v>
      </c>
      <c r="H27" s="81">
        <f>IF('POŘADÍ-DO'!E31&gt;0,'POŘADÍ-DO'!E31,)</f>
        <v>0</v>
      </c>
      <c r="J27" s="21" t="str">
        <f t="shared" ref="J27:K32" si="9">A22</f>
        <v>Barták Martin [CZE084602]</v>
      </c>
      <c r="K27" s="71">
        <f t="shared" si="9"/>
        <v>103.03999999999999</v>
      </c>
      <c r="L27" s="21" t="str">
        <f t="shared" ref="L27:L32" si="10">$A$20</f>
        <v>Tajfun</v>
      </c>
      <c r="N27" s="2" t="s">
        <v>30</v>
      </c>
      <c r="O27" s="98">
        <v>53.319630484988444</v>
      </c>
    </row>
    <row r="28" spans="1:15" x14ac:dyDescent="0.25">
      <c r="B28" s="114">
        <f>SUM(B22:B27)</f>
        <v>276</v>
      </c>
      <c r="E28" s="114">
        <f>SUM(E22:E27)</f>
        <v>634.80000000000018</v>
      </c>
      <c r="H28" s="114">
        <f>SUM(H17:H27)</f>
        <v>873.48068181818167</v>
      </c>
      <c r="J28" s="21" t="str">
        <f t="shared" si="9"/>
        <v>Fábera Jiří [CZE075508]</v>
      </c>
      <c r="K28" s="71">
        <f t="shared" si="9"/>
        <v>95.679999999999993</v>
      </c>
      <c r="L28" s="21" t="str">
        <f t="shared" si="10"/>
        <v>Tajfun</v>
      </c>
      <c r="N28" s="2" t="s">
        <v>16</v>
      </c>
      <c r="O28" s="98">
        <v>46.364896073902997</v>
      </c>
    </row>
    <row r="29" spans="1:15" x14ac:dyDescent="0.25">
      <c r="A29" s="125" t="s">
        <v>97</v>
      </c>
      <c r="B29" s="126"/>
      <c r="D29" s="125" t="s">
        <v>98</v>
      </c>
      <c r="E29" s="126"/>
      <c r="J29" s="21" t="str">
        <f t="shared" si="9"/>
        <v>Landa Aleš [CZE082580]</v>
      </c>
      <c r="K29" s="71">
        <f t="shared" si="9"/>
        <v>77.28</v>
      </c>
      <c r="L29" s="21" t="str">
        <f t="shared" si="10"/>
        <v>Tajfun</v>
      </c>
      <c r="N29" s="2" t="s">
        <v>185</v>
      </c>
      <c r="O29" s="98">
        <v>0</v>
      </c>
    </row>
    <row r="30" spans="1:15" x14ac:dyDescent="0.25">
      <c r="A30" s="7" t="s">
        <v>1</v>
      </c>
      <c r="B30" s="7" t="s">
        <v>89</v>
      </c>
      <c r="D30" s="7" t="s">
        <v>1</v>
      </c>
      <c r="E30" s="7" t="s">
        <v>89</v>
      </c>
      <c r="J30" s="21" t="str">
        <f t="shared" si="9"/>
        <v>Doležal Hynek [CZE082925]</v>
      </c>
      <c r="K30" s="71" t="str">
        <f t="shared" si="9"/>
        <v/>
      </c>
      <c r="L30" s="21" t="str">
        <f t="shared" si="10"/>
        <v>Tajfun</v>
      </c>
      <c r="N30" s="2">
        <v>0</v>
      </c>
      <c r="O30" s="98">
        <v>0</v>
      </c>
    </row>
    <row r="31" spans="1:15" x14ac:dyDescent="0.25">
      <c r="A31" s="21" t="str">
        <f>IF('BRTNICE-DO'!E8&gt;0,'BRTNICE-DO'!B8,)</f>
        <v>Pivoňka Pavel [CZE001936]</v>
      </c>
      <c r="B31" s="71">
        <f>IF('BRTNICE-DO'!E8&gt;0,'BRTNICE-DO'!E8,)</f>
        <v>102.67200000000001</v>
      </c>
      <c r="D31" s="21" t="str">
        <f>IF('U DEJVA-DO'!E8&gt;0,'U DEJVA-DO'!B8,)</f>
        <v>Vrzáček Josef [CZE070728]</v>
      </c>
      <c r="E31" s="71">
        <f>IF('U DEJVA-DO'!E8&gt;0,'U DEJVA-DO'!E8,)</f>
        <v>190.19097744360903</v>
      </c>
      <c r="J31" s="21" t="str">
        <f t="shared" si="9"/>
        <v>Melichar Tomáš [CZE080084]</v>
      </c>
      <c r="K31" s="71" t="str">
        <f t="shared" si="9"/>
        <v/>
      </c>
      <c r="L31" s="21" t="str">
        <f t="shared" si="10"/>
        <v>Tajfun</v>
      </c>
      <c r="N31" s="2" t="s">
        <v>34</v>
      </c>
      <c r="O31" s="98">
        <v>0</v>
      </c>
    </row>
    <row r="32" spans="1:15" x14ac:dyDescent="0.25">
      <c r="A32" s="21" t="str">
        <f>IF('BRTNICE-DO'!E9&gt;0,'BRTNICE-DO'!B9,)</f>
        <v>Vondrák Milan [CZE049910]</v>
      </c>
      <c r="B32" s="71">
        <f>IF('BRTNICE-DO'!E9&gt;0,'BRTNICE-DO'!E9,)</f>
        <v>82.800000000000011</v>
      </c>
      <c r="D32" s="21" t="str">
        <f>IF('U DEJVA-DO'!E9&gt;0,'U DEJVA-DO'!B9,)</f>
        <v>Navrátil Karel [CZE009044]</v>
      </c>
      <c r="E32" s="71">
        <f>IF('U DEJVA-DO'!E9&gt;0,'U DEJVA-DO'!E9,)</f>
        <v>182.09774436090228</v>
      </c>
      <c r="J32" s="21" t="str">
        <f t="shared" si="9"/>
        <v>Rosecký Václav [CZE084601]</v>
      </c>
      <c r="K32" s="71" t="str">
        <f t="shared" si="9"/>
        <v/>
      </c>
      <c r="L32" s="21" t="str">
        <f t="shared" si="10"/>
        <v>Tajfun</v>
      </c>
      <c r="N32" s="2" t="s">
        <v>50</v>
      </c>
      <c r="O32" s="98">
        <v>0</v>
      </c>
    </row>
    <row r="33" spans="1:15" x14ac:dyDescent="0.25">
      <c r="A33" s="21" t="str">
        <f>IF('BRTNICE-DO'!E10&gt;0,'BRTNICE-DO'!B10,)</f>
        <v>Vala Tomáš [CZE076565]</v>
      </c>
      <c r="B33" s="71">
        <f>IF('BRTNICE-DO'!E10&gt;0,'BRTNICE-DO'!E10,)</f>
        <v>62.928000000000004</v>
      </c>
      <c r="D33" s="21" t="str">
        <f>IF('U DEJVA-DO'!E10&gt;0,'U DEJVA-DO'!B10,)</f>
        <v>Brussmann Jiří [CZE056087]</v>
      </c>
      <c r="E33" s="71">
        <f>IF('U DEJVA-DO'!E10&gt;0,'U DEJVA-DO'!E10,)</f>
        <v>165.91127819548873</v>
      </c>
      <c r="J33" s="21" t="str">
        <f t="shared" ref="J33:K38" si="11">D22</f>
        <v>Bílek Radek [CZE056362]</v>
      </c>
      <c r="K33" s="71">
        <f t="shared" si="11"/>
        <v>270.12765957446811</v>
      </c>
      <c r="L33" s="21" t="str">
        <f t="shared" ref="L33:L38" si="12">$D$20</f>
        <v>Madeira</v>
      </c>
      <c r="N33" s="2" t="s">
        <v>241</v>
      </c>
      <c r="O33" s="98">
        <v>0</v>
      </c>
    </row>
    <row r="34" spans="1:15" x14ac:dyDescent="0.25">
      <c r="A34" s="21" t="str">
        <f>IF('BRTNICE-DO'!E11&gt;0,'BRTNICE-DO'!B11,)</f>
        <v>Čermák Jiří [CZE051443]</v>
      </c>
      <c r="B34" s="71" t="str">
        <f>IF('BRTNICE-DO'!E11&gt;0,'BRTNICE-DO'!E11,)</f>
        <v/>
      </c>
      <c r="D34" s="21" t="str">
        <f>IF('U DEJVA-DO'!E11&gt;0,'U DEJVA-DO'!B11,)</f>
        <v>Smejkal František [CZE071305]</v>
      </c>
      <c r="E34" s="71" t="str">
        <f>IF('U DEJVA-DO'!E11&gt;0,'U DEJVA-DO'!E11,)</f>
        <v/>
      </c>
      <c r="J34" s="21" t="str">
        <f t="shared" si="11"/>
        <v>Kameník Roman [CZE059800]</v>
      </c>
      <c r="K34" s="71">
        <f t="shared" si="11"/>
        <v>216.10212765957451</v>
      </c>
      <c r="L34" s="21" t="str">
        <f t="shared" si="12"/>
        <v>Madeira</v>
      </c>
      <c r="N34" s="2" t="s">
        <v>27</v>
      </c>
      <c r="O34" s="98">
        <v>0</v>
      </c>
    </row>
    <row r="35" spans="1:15" x14ac:dyDescent="0.25">
      <c r="A35" s="21" t="str">
        <f>IF('BRTNICE-DO'!E12&gt;0,'BRTNICE-DO'!B12,)</f>
        <v>Musil Luboš [CZE050653]</v>
      </c>
      <c r="B35" s="71" t="str">
        <f>IF('BRTNICE-DO'!E12&gt;0,'BRTNICE-DO'!E12,)</f>
        <v/>
      </c>
      <c r="D35" s="21" t="str">
        <f>IF('U DEJVA-DO'!E12&gt;0,'U DEJVA-DO'!B12,)</f>
        <v>Koukal Jiří [CZE061258]</v>
      </c>
      <c r="E35" s="71" t="str">
        <f>IF('U DEJVA-DO'!E12&gt;0,'U DEJVA-DO'!E12,)</f>
        <v/>
      </c>
      <c r="J35" s="21" t="str">
        <f t="shared" si="11"/>
        <v>Bednář Martin [CZE005253]</v>
      </c>
      <c r="K35" s="71">
        <f t="shared" si="11"/>
        <v>148.57021276595748</v>
      </c>
      <c r="L35" s="21" t="str">
        <f t="shared" si="12"/>
        <v>Madeira</v>
      </c>
      <c r="N35" s="2" t="s">
        <v>57</v>
      </c>
      <c r="O35" s="98">
        <v>0</v>
      </c>
    </row>
    <row r="36" spans="1:15" x14ac:dyDescent="0.25">
      <c r="A36" s="21" t="str">
        <f>IF('BRTNICE-DO'!E13&gt;0,'BRTNICE-DO'!B13,)</f>
        <v>Doležal Michal [CZE055580]</v>
      </c>
      <c r="B36" s="103" t="str">
        <f>IF('BRTNICE-DO'!E13&gt;0,'BRTNICE-DO'!E13,)</f>
        <v/>
      </c>
      <c r="D36" s="21" t="str">
        <f>IF('U DEJVA-DO'!E13&gt;0,'U DEJVA-DO'!B13,)</f>
        <v>Medová Marcela [CZE039792]</v>
      </c>
      <c r="E36" s="103" t="str">
        <f>IF('U DEJVA-DO'!E13&gt;0,'U DEJVA-DO'!E13,)</f>
        <v/>
      </c>
      <c r="J36" s="21" t="str">
        <f t="shared" si="11"/>
        <v>Kopeček Ondřej [CZE059905]</v>
      </c>
      <c r="K36" s="71" t="str">
        <f t="shared" si="11"/>
        <v/>
      </c>
      <c r="L36" s="21" t="str">
        <f t="shared" si="12"/>
        <v>Madeira</v>
      </c>
      <c r="N36" s="2" t="s">
        <v>54</v>
      </c>
      <c r="O36" s="98">
        <v>0</v>
      </c>
    </row>
    <row r="37" spans="1:15" x14ac:dyDescent="0.25">
      <c r="B37" s="114">
        <f>SUM(B31:B36)</f>
        <v>248.40000000000003</v>
      </c>
      <c r="E37" s="114">
        <f>SUM(E31:E36)</f>
        <v>538.20000000000005</v>
      </c>
      <c r="J37" s="21" t="str">
        <f t="shared" si="11"/>
        <v>Musil Daniel [CZE060863]</v>
      </c>
      <c r="K37" s="71" t="str">
        <f t="shared" si="11"/>
        <v/>
      </c>
      <c r="L37" s="21" t="str">
        <f t="shared" si="12"/>
        <v>Madeira</v>
      </c>
      <c r="N37" s="2" t="s">
        <v>11</v>
      </c>
      <c r="O37" s="98">
        <v>0</v>
      </c>
    </row>
    <row r="38" spans="1:15" x14ac:dyDescent="0.25">
      <c r="J38" s="21" t="str">
        <f t="shared" si="11"/>
        <v>Vierer Jaromír [CZE059373]</v>
      </c>
      <c r="K38" s="71" t="str">
        <f t="shared" si="11"/>
        <v/>
      </c>
      <c r="L38" s="21" t="str">
        <f t="shared" si="12"/>
        <v>Madeira</v>
      </c>
      <c r="N38" s="2" t="s">
        <v>37</v>
      </c>
      <c r="O38" s="98">
        <v>0</v>
      </c>
    </row>
    <row r="39" spans="1:15" x14ac:dyDescent="0.25">
      <c r="E39" s="114">
        <f>SUM(B10,B19,B28,B37,E10,E19,E28,E37)</f>
        <v>3712.2</v>
      </c>
      <c r="J39" s="21" t="str">
        <f>A31</f>
        <v>Pivoňka Pavel [CZE001936]</v>
      </c>
      <c r="K39" s="71">
        <f>B31</f>
        <v>102.67200000000001</v>
      </c>
      <c r="L39" s="21" t="str">
        <f>$A$29</f>
        <v>Brtnice</v>
      </c>
      <c r="N39" s="2" t="s">
        <v>32</v>
      </c>
      <c r="O39" s="98">
        <v>0</v>
      </c>
    </row>
    <row r="40" spans="1:15" x14ac:dyDescent="0.25">
      <c r="E40" s="57"/>
      <c r="J40" s="21" t="str">
        <f t="shared" ref="J40:K40" si="13">A32</f>
        <v>Vondrák Milan [CZE049910]</v>
      </c>
      <c r="K40" s="71">
        <f t="shared" si="13"/>
        <v>82.800000000000011</v>
      </c>
      <c r="L40" s="21" t="str">
        <f t="shared" ref="L40:L44" si="14">$A$29</f>
        <v>Brtnice</v>
      </c>
      <c r="N40" s="2" t="s">
        <v>63</v>
      </c>
      <c r="O40" s="98">
        <v>0</v>
      </c>
    </row>
    <row r="41" spans="1:15" x14ac:dyDescent="0.25">
      <c r="J41" s="21" t="str">
        <f t="shared" ref="J41:K41" si="15">A33</f>
        <v>Vala Tomáš [CZE076565]</v>
      </c>
      <c r="K41" s="71">
        <f t="shared" si="15"/>
        <v>62.928000000000004</v>
      </c>
      <c r="L41" s="21" t="str">
        <f t="shared" si="14"/>
        <v>Brtnice</v>
      </c>
      <c r="N41" s="2" t="s">
        <v>233</v>
      </c>
      <c r="O41" s="98">
        <v>0</v>
      </c>
    </row>
    <row r="42" spans="1:15" x14ac:dyDescent="0.25">
      <c r="J42" s="21" t="str">
        <f t="shared" ref="J42:K42" si="16">A34</f>
        <v>Čermák Jiří [CZE051443]</v>
      </c>
      <c r="K42" s="71" t="str">
        <f t="shared" si="16"/>
        <v/>
      </c>
      <c r="L42" s="21" t="str">
        <f t="shared" si="14"/>
        <v>Brtnice</v>
      </c>
      <c r="N42" s="99" t="s">
        <v>182</v>
      </c>
      <c r="O42" s="100">
        <v>5923.0762910798121</v>
      </c>
    </row>
    <row r="43" spans="1:15" x14ac:dyDescent="0.25">
      <c r="J43" s="21" t="str">
        <f t="shared" ref="J43:K43" si="17">A35</f>
        <v>Musil Luboš [CZE050653]</v>
      </c>
      <c r="K43" s="71" t="str">
        <f t="shared" si="17"/>
        <v/>
      </c>
      <c r="L43" s="21" t="str">
        <f t="shared" si="14"/>
        <v>Brtnice</v>
      </c>
      <c r="N43"/>
      <c r="O43"/>
    </row>
    <row r="44" spans="1:15" x14ac:dyDescent="0.25">
      <c r="J44" s="21" t="str">
        <f t="shared" ref="J44:K44" si="18">A36</f>
        <v>Doležal Michal [CZE055580]</v>
      </c>
      <c r="K44" s="71" t="str">
        <f t="shared" si="18"/>
        <v/>
      </c>
      <c r="L44" s="21" t="str">
        <f t="shared" si="14"/>
        <v>Brtnice</v>
      </c>
      <c r="N44"/>
      <c r="O44"/>
    </row>
    <row r="45" spans="1:15" x14ac:dyDescent="0.25">
      <c r="J45" s="21" t="str">
        <f>D31</f>
        <v>Vrzáček Josef [CZE070728]</v>
      </c>
      <c r="K45" s="71">
        <f>E31</f>
        <v>190.19097744360903</v>
      </c>
      <c r="L45" s="21" t="str">
        <f>$D$29</f>
        <v>U Dejva</v>
      </c>
      <c r="N45"/>
      <c r="O45"/>
    </row>
    <row r="46" spans="1:15" x14ac:dyDescent="0.25">
      <c r="J46" s="21" t="str">
        <f t="shared" ref="J46:K46" si="19">D32</f>
        <v>Navrátil Karel [CZE009044]</v>
      </c>
      <c r="K46" s="71">
        <f t="shared" si="19"/>
        <v>182.09774436090228</v>
      </c>
      <c r="L46" s="21" t="str">
        <f t="shared" ref="L46:L50" si="20">$D$29</f>
        <v>U Dejva</v>
      </c>
    </row>
    <row r="47" spans="1:15" x14ac:dyDescent="0.25">
      <c r="J47" s="21" t="str">
        <f t="shared" ref="J47:K47" si="21">D33</f>
        <v>Brussmann Jiří [CZE056087]</v>
      </c>
      <c r="K47" s="71">
        <f t="shared" si="21"/>
        <v>165.91127819548873</v>
      </c>
      <c r="L47" s="21" t="str">
        <f t="shared" si="20"/>
        <v>U Dejva</v>
      </c>
    </row>
    <row r="48" spans="1:15" x14ac:dyDescent="0.25">
      <c r="J48" s="21" t="str">
        <f t="shared" ref="J48:K48" si="22">D34</f>
        <v>Smejkal František [CZE071305]</v>
      </c>
      <c r="K48" s="71" t="str">
        <f t="shared" si="22"/>
        <v/>
      </c>
      <c r="L48" s="21" t="str">
        <f t="shared" si="20"/>
        <v>U Dejva</v>
      </c>
    </row>
    <row r="49" spans="10:12" x14ac:dyDescent="0.25">
      <c r="J49" s="21" t="str">
        <f t="shared" ref="J49:K49" si="23">D35</f>
        <v>Koukal Jiří [CZE061258]</v>
      </c>
      <c r="K49" s="71" t="str">
        <f t="shared" si="23"/>
        <v/>
      </c>
      <c r="L49" s="21" t="str">
        <f t="shared" si="20"/>
        <v>U Dejva</v>
      </c>
    </row>
    <row r="50" spans="10:12" x14ac:dyDescent="0.25">
      <c r="J50" s="21" t="str">
        <f t="shared" ref="J50:K50" si="24">D36</f>
        <v>Medová Marcela [CZE039792]</v>
      </c>
      <c r="K50" s="71" t="str">
        <f t="shared" si="24"/>
        <v/>
      </c>
      <c r="L50" s="21" t="str">
        <f t="shared" si="20"/>
        <v>U Dejva</v>
      </c>
    </row>
    <row r="51" spans="10:12" x14ac:dyDescent="0.25">
      <c r="J51" s="21" t="str">
        <f t="shared" ref="J51:J61" si="25">G3</f>
        <v>Babický Michal [CZE063138]</v>
      </c>
      <c r="K51" s="71">
        <f t="shared" ref="K51:K61" si="26">H3</f>
        <v>213.38787185354693</v>
      </c>
      <c r="L51" s="21" t="str">
        <f t="shared" ref="L51:L61" si="27">$G$2</f>
        <v>DI</v>
      </c>
    </row>
    <row r="52" spans="10:12" x14ac:dyDescent="0.25">
      <c r="J52" s="21" t="str">
        <f t="shared" si="25"/>
        <v>Procházka Petr [CZE071371]</v>
      </c>
      <c r="K52" s="71">
        <f t="shared" si="26"/>
        <v>205.41075514874143</v>
      </c>
      <c r="L52" s="21" t="str">
        <f t="shared" si="27"/>
        <v>DI</v>
      </c>
    </row>
    <row r="53" spans="10:12" x14ac:dyDescent="0.25">
      <c r="J53" s="21" t="str">
        <f t="shared" si="25"/>
        <v>Koukal Jiří [CZE061258]</v>
      </c>
      <c r="K53" s="71">
        <f t="shared" si="26"/>
        <v>195.43935926773457</v>
      </c>
      <c r="L53" s="21" t="str">
        <f t="shared" si="27"/>
        <v>DI</v>
      </c>
    </row>
    <row r="54" spans="10:12" x14ac:dyDescent="0.25">
      <c r="J54" s="21" t="str">
        <f t="shared" si="25"/>
        <v>Vrzáček Josef [CZE070728]</v>
      </c>
      <c r="K54" s="71">
        <f t="shared" si="26"/>
        <v>183.47368421052633</v>
      </c>
      <c r="L54" s="21" t="str">
        <f t="shared" si="27"/>
        <v>DI</v>
      </c>
    </row>
    <row r="55" spans="10:12" x14ac:dyDescent="0.25">
      <c r="J55" s="21" t="str">
        <f t="shared" si="25"/>
        <v>Novák Radek [CZE049908]</v>
      </c>
      <c r="K55" s="71">
        <f t="shared" si="26"/>
        <v>181.47940503432494</v>
      </c>
      <c r="L55" s="21" t="str">
        <f t="shared" si="27"/>
        <v>DI</v>
      </c>
    </row>
    <row r="56" spans="10:12" x14ac:dyDescent="0.25">
      <c r="J56" s="21" t="str">
        <f t="shared" si="25"/>
        <v>Kameník Roman [CZE059800]</v>
      </c>
      <c r="K56" s="71">
        <f t="shared" si="26"/>
        <v>147.57665903890162</v>
      </c>
      <c r="L56" s="21" t="str">
        <f t="shared" si="27"/>
        <v>DI</v>
      </c>
    </row>
    <row r="57" spans="10:12" x14ac:dyDescent="0.25">
      <c r="J57" s="21" t="str">
        <f t="shared" si="25"/>
        <v>Kopeček Ondřej [CZE059905]</v>
      </c>
      <c r="K57" s="71">
        <f t="shared" si="26"/>
        <v>143.58810068649888</v>
      </c>
      <c r="L57" s="21" t="str">
        <f t="shared" si="27"/>
        <v>DI</v>
      </c>
    </row>
    <row r="58" spans="10:12" x14ac:dyDescent="0.25">
      <c r="J58" s="21" t="str">
        <f t="shared" si="25"/>
        <v>Jajčík Roman [CZE078879]</v>
      </c>
      <c r="K58" s="71">
        <f t="shared" si="26"/>
        <v>139.59954233409613</v>
      </c>
      <c r="L58" s="21" t="str">
        <f t="shared" si="27"/>
        <v>DI</v>
      </c>
    </row>
    <row r="59" spans="10:12" x14ac:dyDescent="0.25">
      <c r="J59" s="21">
        <f t="shared" si="25"/>
        <v>0</v>
      </c>
      <c r="K59" s="71">
        <f t="shared" si="26"/>
        <v>0</v>
      </c>
      <c r="L59" s="21" t="str">
        <f t="shared" si="27"/>
        <v>DI</v>
      </c>
    </row>
    <row r="60" spans="10:12" x14ac:dyDescent="0.25">
      <c r="J60" s="21">
        <f t="shared" si="25"/>
        <v>0</v>
      </c>
      <c r="K60" s="71">
        <f t="shared" si="26"/>
        <v>0</v>
      </c>
      <c r="L60" s="21" t="str">
        <f t="shared" si="27"/>
        <v>DI</v>
      </c>
    </row>
    <row r="61" spans="10:12" x14ac:dyDescent="0.25">
      <c r="J61" s="21">
        <f t="shared" si="25"/>
        <v>0</v>
      </c>
      <c r="K61" s="71">
        <f t="shared" si="26"/>
        <v>0</v>
      </c>
      <c r="L61" s="21" t="str">
        <f t="shared" si="27"/>
        <v>DI</v>
      </c>
    </row>
    <row r="62" spans="10:12" x14ac:dyDescent="0.25">
      <c r="J62" s="21" t="str">
        <f t="shared" ref="J62:J72" si="28">G17</f>
        <v>Koukal Jiří [CZE061258]</v>
      </c>
      <c r="K62" s="71">
        <f t="shared" ref="K62:K72" si="29">H17</f>
        <v>135.47863636363635</v>
      </c>
      <c r="L62" s="21" t="str">
        <f t="shared" ref="L62:L72" si="30">$G$16</f>
        <v>DO</v>
      </c>
    </row>
    <row r="63" spans="10:12" x14ac:dyDescent="0.25">
      <c r="J63" s="21" t="str">
        <f t="shared" si="28"/>
        <v>Babický Michal [CZE063138]</v>
      </c>
      <c r="K63" s="71">
        <f t="shared" si="29"/>
        <v>129.5365909090909</v>
      </c>
      <c r="L63" s="21" t="str">
        <f t="shared" si="30"/>
        <v>DO</v>
      </c>
    </row>
    <row r="64" spans="10:12" x14ac:dyDescent="0.25">
      <c r="J64" s="21" t="str">
        <f t="shared" si="28"/>
        <v>Vrzáček Josef [CZE070728]</v>
      </c>
      <c r="K64" s="71">
        <f t="shared" si="29"/>
        <v>128.34818181818181</v>
      </c>
      <c r="L64" s="21" t="str">
        <f t="shared" si="30"/>
        <v>DO</v>
      </c>
    </row>
    <row r="65" spans="10:12" x14ac:dyDescent="0.25">
      <c r="J65" s="21" t="str">
        <f t="shared" si="28"/>
        <v>Procházka Petr [CZE071371]</v>
      </c>
      <c r="K65" s="71">
        <f t="shared" si="29"/>
        <v>127.15977272727272</v>
      </c>
      <c r="L65" s="21" t="str">
        <f t="shared" si="30"/>
        <v>DO</v>
      </c>
    </row>
    <row r="66" spans="10:12" x14ac:dyDescent="0.25">
      <c r="J66" s="21" t="str">
        <f t="shared" si="28"/>
        <v>Kameník Roman [CZE059800]</v>
      </c>
      <c r="K66" s="71">
        <f t="shared" si="29"/>
        <v>92.695909090909083</v>
      </c>
      <c r="L66" s="21" t="str">
        <f t="shared" si="30"/>
        <v>DO</v>
      </c>
    </row>
    <row r="67" spans="10:12" x14ac:dyDescent="0.25">
      <c r="J67" s="21" t="str">
        <f t="shared" si="28"/>
        <v>Novák Radek [CZE049908]</v>
      </c>
      <c r="K67" s="71">
        <f t="shared" si="29"/>
        <v>86.753863636363633</v>
      </c>
      <c r="L67" s="21" t="str">
        <f t="shared" si="30"/>
        <v>DO</v>
      </c>
    </row>
    <row r="68" spans="10:12" x14ac:dyDescent="0.25">
      <c r="J68" s="21" t="str">
        <f t="shared" si="28"/>
        <v>Smejkal František [CZE071305]</v>
      </c>
      <c r="K68" s="71">
        <f t="shared" si="29"/>
        <v>86.753863636363633</v>
      </c>
      <c r="L68" s="21" t="str">
        <f t="shared" si="30"/>
        <v>DO</v>
      </c>
    </row>
    <row r="69" spans="10:12" x14ac:dyDescent="0.25">
      <c r="J69" s="21" t="str">
        <f t="shared" si="28"/>
        <v>Strašil Pavel [CZE015487]</v>
      </c>
      <c r="K69" s="71">
        <f t="shared" si="29"/>
        <v>86.753863636363633</v>
      </c>
      <c r="L69" s="21" t="str">
        <f t="shared" si="30"/>
        <v>DO</v>
      </c>
    </row>
    <row r="70" spans="10:12" x14ac:dyDescent="0.25">
      <c r="J70" s="21">
        <f t="shared" si="28"/>
        <v>0</v>
      </c>
      <c r="K70" s="71">
        <f t="shared" si="29"/>
        <v>0</v>
      </c>
      <c r="L70" s="21" t="str">
        <f t="shared" si="30"/>
        <v>DO</v>
      </c>
    </row>
    <row r="71" spans="10:12" x14ac:dyDescent="0.25">
      <c r="J71" s="21">
        <f t="shared" si="28"/>
        <v>0</v>
      </c>
      <c r="K71" s="71">
        <f t="shared" si="29"/>
        <v>0</v>
      </c>
      <c r="L71" s="21" t="str">
        <f t="shared" si="30"/>
        <v>DO</v>
      </c>
    </row>
    <row r="72" spans="10:12" x14ac:dyDescent="0.25">
      <c r="J72" s="21">
        <f t="shared" si="28"/>
        <v>0</v>
      </c>
      <c r="K72" s="71">
        <f t="shared" si="29"/>
        <v>0</v>
      </c>
      <c r="L72" s="21" t="str">
        <f t="shared" si="30"/>
        <v>DO</v>
      </c>
    </row>
    <row r="74" spans="10:12" x14ac:dyDescent="0.25">
      <c r="K74" s="114">
        <f>SUM(K3:K72)</f>
        <v>5995.6360593925529</v>
      </c>
    </row>
    <row r="93" spans="1:2" x14ac:dyDescent="0.25">
      <c r="A93"/>
      <c r="B93"/>
    </row>
    <row r="94" spans="1:2" x14ac:dyDescent="0.25">
      <c r="A94"/>
      <c r="B94"/>
    </row>
    <row r="95" spans="1:2" x14ac:dyDescent="0.25">
      <c r="A95"/>
      <c r="B95"/>
    </row>
    <row r="96" spans="1:2" x14ac:dyDescent="0.25">
      <c r="A96"/>
      <c r="B96"/>
    </row>
    <row r="97" spans="1:2" x14ac:dyDescent="0.25">
      <c r="A97"/>
      <c r="B97"/>
    </row>
    <row r="98" spans="1:2" x14ac:dyDescent="0.25">
      <c r="A98"/>
      <c r="B98"/>
    </row>
  </sheetData>
  <mergeCells count="10">
    <mergeCell ref="D29:E29"/>
    <mergeCell ref="A20:B20"/>
    <mergeCell ref="D20:E20"/>
    <mergeCell ref="G2:H2"/>
    <mergeCell ref="G16:H16"/>
    <mergeCell ref="A2:B2"/>
    <mergeCell ref="D2:E2"/>
    <mergeCell ref="A11:B11"/>
    <mergeCell ref="D11:E11"/>
    <mergeCell ref="A29:B29"/>
  </mergeCells>
  <conditionalFormatting sqref="B13:B17">
    <cfRule type="notContainsBlanks" dxfId="875" priority="4">
      <formula>LEN(TRIM(B13))&gt;0</formula>
    </cfRule>
  </conditionalFormatting>
  <conditionalFormatting sqref="B22:B26">
    <cfRule type="notContainsBlanks" dxfId="874" priority="5">
      <formula>LEN(TRIM(B22))&gt;0</formula>
    </cfRule>
  </conditionalFormatting>
  <conditionalFormatting sqref="B31:B35">
    <cfRule type="notContainsBlanks" dxfId="873" priority="8">
      <formula>LEN(TRIM(B31))&gt;0</formula>
    </cfRule>
  </conditionalFormatting>
  <conditionalFormatting sqref="E4:E9">
    <cfRule type="notContainsBlanks" dxfId="872" priority="2">
      <formula>LEN(TRIM(E4))&gt;0</formula>
    </cfRule>
  </conditionalFormatting>
  <conditionalFormatting sqref="E13:E17">
    <cfRule type="notContainsBlanks" dxfId="871" priority="3">
      <formula>LEN(TRIM(E13))&gt;0</formula>
    </cfRule>
  </conditionalFormatting>
  <conditionalFormatting sqref="E22:E26">
    <cfRule type="notContainsBlanks" dxfId="870" priority="6">
      <formula>LEN(TRIM(E22))&gt;0</formula>
    </cfRule>
  </conditionalFormatting>
  <conditionalFormatting sqref="E31:E35">
    <cfRule type="notContainsBlanks" dxfId="869" priority="7">
      <formula>LEN(TRIM(E31))&gt;0</formula>
    </cfRule>
  </conditionalFormatting>
  <conditionalFormatting sqref="H3:H13 H17:H27">
    <cfRule type="notContainsBlanks" dxfId="868" priority="22">
      <formula>LEN(TRIM(H3))&gt;0</formula>
    </cfRule>
  </conditionalFormatting>
  <conditionalFormatting sqref="K3:K72 B4:B8">
    <cfRule type="notContainsBlanks" dxfId="867" priority="1">
      <formula>LEN(TRIM(B3))&gt;0</formula>
    </cfRule>
  </conditionalFormatting>
  <conditionalFormatting sqref="Q14">
    <cfRule type="notContainsBlanks" dxfId="866" priority="15">
      <formula>LEN(TRIM(Q14))&gt;0</formula>
    </cfRule>
  </conditionalFormatting>
  <conditionalFormatting sqref="Q10:R10">
    <cfRule type="notContainsBlanks" dxfId="865" priority="14">
      <formula>LEN(TRIM(Q10))&gt;0</formula>
    </cfRule>
  </conditionalFormatting>
  <pageMargins left="0.7" right="0.7" top="0.75" bottom="0.75" header="0.3" footer="0.3"/>
  <pageSetup paperSize="9" orientation="portrait" r:id="rId2"/>
  <headerFooter>
    <oddFooter>&amp;C_x000D_&amp;1#&amp;"Calibri"&amp;10&amp;K000000 Confidential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12457-F305-492C-A106-B264C923B54C}">
  <sheetPr codeName="Sheet5"/>
  <dimension ref="A2:P305"/>
  <sheetViews>
    <sheetView showGridLines="0" zoomScaleNormal="100" workbookViewId="0"/>
  </sheetViews>
  <sheetFormatPr defaultColWidth="7.140625" defaultRowHeight="15" x14ac:dyDescent="0.25"/>
  <cols>
    <col min="1" max="1" width="6.7109375" style="6" bestFit="1" customWidth="1"/>
    <col min="2" max="2" width="29.7109375" style="6" bestFit="1" customWidth="1"/>
    <col min="3" max="3" width="18.28515625" style="6" bestFit="1" customWidth="1"/>
    <col min="4" max="4" width="12.85546875" style="6" bestFit="1" customWidth="1"/>
    <col min="5" max="5" width="13.140625" style="57" bestFit="1" customWidth="1"/>
    <col min="6" max="6" width="10" style="57" bestFit="1" customWidth="1"/>
    <col min="7" max="7" width="7.140625" style="6"/>
    <col min="8" max="8" width="12.7109375" style="6" bestFit="1" customWidth="1"/>
    <col min="9" max="9" width="13.42578125" style="6" bestFit="1" customWidth="1"/>
    <col min="10" max="10" width="7.140625" style="6"/>
    <col min="11" max="11" width="26" style="6" bestFit="1" customWidth="1"/>
    <col min="12" max="12" width="25.140625" style="6" bestFit="1" customWidth="1"/>
    <col min="13" max="13" width="14.7109375" style="6" bestFit="1" customWidth="1"/>
    <col min="14" max="14" width="25.5703125" style="6" bestFit="1" customWidth="1"/>
    <col min="15" max="15" width="24.85546875" style="6" bestFit="1" customWidth="1"/>
    <col min="16" max="16" width="20.28515625" style="6" bestFit="1" customWidth="1"/>
    <col min="17" max="16384" width="7.140625" style="6"/>
  </cols>
  <sheetData>
    <row r="2" spans="1:16" s="16" customFormat="1" ht="43.5" x14ac:dyDescent="0.25">
      <c r="A2" s="127" t="s">
        <v>208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128"/>
      <c r="P2" s="129"/>
    </row>
    <row r="4" spans="1:16" hidden="1" x14ac:dyDescent="0.25">
      <c r="B4" s="45" t="s">
        <v>4</v>
      </c>
      <c r="C4" s="16" t="s">
        <v>181</v>
      </c>
    </row>
    <row r="5" spans="1:16" hidden="1" x14ac:dyDescent="0.25">
      <c r="B5" s="45" t="s">
        <v>5</v>
      </c>
      <c r="C5" s="16" t="s">
        <v>181</v>
      </c>
    </row>
    <row r="6" spans="1:16" s="16" customFormat="1" hidden="1" x14ac:dyDescent="0.25">
      <c r="E6" s="78"/>
      <c r="F6" s="78"/>
    </row>
    <row r="7" spans="1:16" s="16" customFormat="1" x14ac:dyDescent="0.25">
      <c r="A7" s="50" t="s">
        <v>0</v>
      </c>
      <c r="B7" s="89" t="s">
        <v>1</v>
      </c>
      <c r="C7" s="50" t="s">
        <v>99</v>
      </c>
      <c r="D7" s="89" t="s">
        <v>100</v>
      </c>
      <c r="E7" s="77" t="s">
        <v>89</v>
      </c>
      <c r="F7" s="90" t="s">
        <v>101</v>
      </c>
      <c r="H7" s="121" t="s">
        <v>102</v>
      </c>
      <c r="I7" s="122"/>
      <c r="K7" s="121" t="s">
        <v>103</v>
      </c>
      <c r="L7" s="131"/>
      <c r="M7" s="131"/>
      <c r="N7" s="131"/>
      <c r="O7" s="131"/>
      <c r="P7" s="122"/>
    </row>
    <row r="8" spans="1:16" s="16" customFormat="1" x14ac:dyDescent="0.25">
      <c r="A8" s="49">
        <f>IF(ISNUMBER(C8),1,"")</f>
        <v>1</v>
      </c>
      <c r="B8" s="16" t="s">
        <v>15</v>
      </c>
      <c r="C8" s="152">
        <v>10800</v>
      </c>
      <c r="D8" s="153">
        <v>18</v>
      </c>
      <c r="E8" s="79">
        <f>IFERROR((VLOOKUP(B8,'POŘADÍ-DO'!B:E,4,FALSE))+(VLOOKUP(B8,'POŘADÍ-DIDO'!B:E,4,FALSE)),"")</f>
        <v>342.92446276263786</v>
      </c>
      <c r="F8" s="80" t="str">
        <f>IF(OR(D8&gt;=30,C8&gt;=12500),"ANO","NE")</f>
        <v>NE</v>
      </c>
      <c r="G8" s="6"/>
      <c r="H8" s="123"/>
      <c r="I8" s="124"/>
      <c r="K8" s="123"/>
      <c r="L8" s="132"/>
      <c r="M8" s="132"/>
      <c r="N8" s="132"/>
      <c r="O8" s="132"/>
      <c r="P8" s="124"/>
    </row>
    <row r="9" spans="1:16" s="16" customFormat="1" x14ac:dyDescent="0.25">
      <c r="A9" s="16">
        <f t="shared" ref="A9:A72" si="0">IFERROR(IF(ISNUMBER(C9),A8+1,""),"")</f>
        <v>2</v>
      </c>
      <c r="B9" s="16" t="s">
        <v>59</v>
      </c>
      <c r="C9" s="154">
        <v>10600</v>
      </c>
      <c r="D9" s="155">
        <v>24</v>
      </c>
      <c r="E9" s="79">
        <f>IFERROR((VLOOKUP(B9,'POŘADÍ-DO'!B:E,4,FALSE))+(VLOOKUP(B9,'POŘADÍ-DIDO'!B:E,4,FALSE)),"")</f>
        <v>330.9179956313709</v>
      </c>
      <c r="F9" s="80" t="str">
        <f t="shared" ref="F9:F29" si="1">IF(OR(D9&gt;=30,C9&gt;=12500),"ANO","NE")</f>
        <v>NE</v>
      </c>
      <c r="G9" s="6"/>
      <c r="H9" s="135" t="s">
        <v>104</v>
      </c>
      <c r="I9" s="19">
        <f>MUŽI!K10</f>
        <v>76</v>
      </c>
      <c r="K9" s="50" t="s">
        <v>4</v>
      </c>
      <c r="L9" s="50" t="s">
        <v>105</v>
      </c>
      <c r="M9" s="50" t="s">
        <v>106</v>
      </c>
      <c r="N9" s="50" t="s">
        <v>107</v>
      </c>
      <c r="O9" s="50" t="s">
        <v>108</v>
      </c>
      <c r="P9" s="50" t="s">
        <v>184</v>
      </c>
    </row>
    <row r="10" spans="1:16" s="16" customFormat="1" x14ac:dyDescent="0.25">
      <c r="A10" s="16">
        <f t="shared" si="0"/>
        <v>3</v>
      </c>
      <c r="B10" s="16" t="s">
        <v>29</v>
      </c>
      <c r="C10" s="154">
        <v>10500</v>
      </c>
      <c r="D10" s="155">
        <v>18</v>
      </c>
      <c r="E10" s="79">
        <f>IFERROR((VLOOKUP(B10,'POŘADÍ-DO'!B:E,4,FALSE))+(VLOOKUP(B10,'POŘADÍ-DIDO'!B:E,4,FALSE)),"")</f>
        <v>332.57052787601413</v>
      </c>
      <c r="F10" s="80" t="str">
        <f t="shared" si="1"/>
        <v>NE</v>
      </c>
      <c r="G10" s="6"/>
      <c r="H10" s="136"/>
      <c r="I10" s="20">
        <f>ŽENY!K10</f>
        <v>14</v>
      </c>
      <c r="K10" s="21" t="s">
        <v>10</v>
      </c>
      <c r="L10" s="113">
        <f>DEMLOVKA!I8</f>
        <v>12.4</v>
      </c>
      <c r="M10" s="70">
        <f>'DEMLOVKA-DO'!H11</f>
        <v>855.6</v>
      </c>
      <c r="N10" s="22" t="str">
        <f>'DEMLOVKA-DO'!B8</f>
        <v>Procházka Petr [CZE071371]</v>
      </c>
      <c r="O10" s="70">
        <f>(ÚČETNICTVÍ!H7/70)*5</f>
        <v>310</v>
      </c>
      <c r="P10" s="109">
        <f>ÚČETNICTVÍ!AF42</f>
        <v>5</v>
      </c>
    </row>
    <row r="11" spans="1:16" s="16" customFormat="1" x14ac:dyDescent="0.25">
      <c r="A11" s="16">
        <f t="shared" si="0"/>
        <v>4</v>
      </c>
      <c r="B11" s="16" t="s">
        <v>17</v>
      </c>
      <c r="C11" s="154">
        <v>10000</v>
      </c>
      <c r="D11" s="155">
        <v>20</v>
      </c>
      <c r="E11" s="79">
        <f>IFERROR((VLOOKUP(B11,'POŘADÍ-DO'!B:E,4,FALSE))+(VLOOKUP(B11,'POŘADÍ-DIDO'!B:E,4,FALSE)),"")</f>
        <v>311.82186602870814</v>
      </c>
      <c r="F11" s="80" t="str">
        <f t="shared" si="1"/>
        <v>NE</v>
      </c>
      <c r="G11" s="6"/>
      <c r="H11" s="50" t="s">
        <v>109</v>
      </c>
      <c r="I11" s="23">
        <f>MAX(A:A)</f>
        <v>94</v>
      </c>
      <c r="K11" s="21" t="s">
        <v>44</v>
      </c>
      <c r="L11" s="113">
        <f>MADEIRA!I8</f>
        <v>11.375</v>
      </c>
      <c r="M11" s="70">
        <f>'MADEIRA-DO'!H11</f>
        <v>634.80000000000007</v>
      </c>
      <c r="N11" s="22" t="str">
        <f>'MADEIRA-DO'!B8</f>
        <v>Bílek Radek [CZE056362]</v>
      </c>
      <c r="O11" s="70">
        <f>(ÚČETNICTVÍ!H5/70)*5</f>
        <v>230</v>
      </c>
      <c r="P11" s="109">
        <f>ÚČETNICTVÍ!AF40</f>
        <v>4</v>
      </c>
    </row>
    <row r="12" spans="1:16" s="16" customFormat="1" x14ac:dyDescent="0.25">
      <c r="A12" s="16">
        <f t="shared" si="0"/>
        <v>5</v>
      </c>
      <c r="B12" s="16" t="s">
        <v>12</v>
      </c>
      <c r="C12" s="154">
        <v>8200</v>
      </c>
      <c r="D12" s="155">
        <v>14</v>
      </c>
      <c r="E12" s="79">
        <f>IFERROR((VLOOKUP(B12,'POŘADÍ-DO'!B:E,4,FALSE))+(VLOOKUP(B12,'POŘADÍ-DIDO'!B:E,4,FALSE)),"")</f>
        <v>268.23326867068857</v>
      </c>
      <c r="F12" s="80" t="str">
        <f t="shared" si="1"/>
        <v>NE</v>
      </c>
      <c r="G12" s="6"/>
      <c r="K12" s="49" t="s">
        <v>26</v>
      </c>
      <c r="L12" s="113">
        <f>'U DEJVA'!I8</f>
        <v>7.8</v>
      </c>
      <c r="M12" s="70">
        <f>'U DEJVA-DO'!H11</f>
        <v>538.20000000000005</v>
      </c>
      <c r="N12" s="22" t="str">
        <f>'U DEJVA-DO'!B8</f>
        <v>Vrzáček Josef [CZE070728]</v>
      </c>
      <c r="O12" s="70">
        <f>(ÚČETNICTVÍ!H9/70)*5</f>
        <v>195</v>
      </c>
      <c r="P12" s="109">
        <f>ÚČETNICTVÍ!AF44</f>
        <v>5</v>
      </c>
    </row>
    <row r="13" spans="1:16" s="16" customFormat="1" x14ac:dyDescent="0.25">
      <c r="A13" s="16">
        <f t="shared" si="0"/>
        <v>6</v>
      </c>
      <c r="B13" s="16" t="s">
        <v>45</v>
      </c>
      <c r="C13" s="154">
        <v>7600</v>
      </c>
      <c r="D13" s="155">
        <v>12</v>
      </c>
      <c r="E13" s="79">
        <f>IFERROR((VLOOKUP(B13,'POŘADÍ-DO'!B:E,4,FALSE))+(VLOOKUP(B13,'POŘADÍ-DIDO'!B:E,4,FALSE)),"")</f>
        <v>240.27256812981071</v>
      </c>
      <c r="F13" s="80" t="str">
        <f t="shared" si="1"/>
        <v>NE</v>
      </c>
      <c r="G13" s="6"/>
      <c r="H13" s="121" t="s">
        <v>110</v>
      </c>
      <c r="I13" s="122"/>
      <c r="K13" s="21" t="s">
        <v>20</v>
      </c>
      <c r="L13" s="113">
        <f>'MUSIC CLUB'!I8</f>
        <v>7.8</v>
      </c>
      <c r="M13" s="70">
        <f>'MUSIC CLUB-DO'!H11</f>
        <v>538.20000000000005</v>
      </c>
      <c r="N13" s="22" t="str">
        <f>'MUSIC CLUB-DO'!B8</f>
        <v>Mucha Jiří [CZE080692]</v>
      </c>
      <c r="O13" s="70">
        <f>(ÚČETNICTVÍ!H11/70)*5</f>
        <v>195</v>
      </c>
      <c r="P13" s="109">
        <f>ÚČETNICTVÍ!AF46</f>
        <v>5</v>
      </c>
    </row>
    <row r="14" spans="1:16" s="16" customFormat="1" x14ac:dyDescent="0.25">
      <c r="A14" s="16">
        <f t="shared" si="0"/>
        <v>7</v>
      </c>
      <c r="B14" s="16" t="s">
        <v>9</v>
      </c>
      <c r="C14" s="154">
        <v>7100</v>
      </c>
      <c r="D14" s="155">
        <v>10</v>
      </c>
      <c r="E14" s="79">
        <f>IFERROR((VLOOKUP(B14,'POŘADÍ-DO'!B:E,4,FALSE))+(VLOOKUP(B14,'POŘADÍ-DIDO'!B:E,4,FALSE)),"")</f>
        <v>86.753863636363633</v>
      </c>
      <c r="F14" s="80" t="str">
        <f t="shared" si="1"/>
        <v>NE</v>
      </c>
      <c r="G14" s="6"/>
      <c r="H14" s="123"/>
      <c r="I14" s="124"/>
      <c r="J14" s="24"/>
      <c r="K14" s="21" t="s">
        <v>31</v>
      </c>
      <c r="L14" s="113">
        <f>PŘIBYSLAV!I8</f>
        <v>6.25</v>
      </c>
      <c r="M14" s="70">
        <f>'PŘIBYSLAV-DO'!H11</f>
        <v>345</v>
      </c>
      <c r="N14" s="22" t="str">
        <f>'PŘIBYSLAV-DO'!B8</f>
        <v>Ptáček Radim [CZE071042]</v>
      </c>
      <c r="O14" s="70">
        <f>(ÚČETNICTVÍ!H6/70)*5</f>
        <v>125</v>
      </c>
      <c r="P14" s="109">
        <f>ÚČETNICTVÍ!AF41</f>
        <v>4</v>
      </c>
    </row>
    <row r="15" spans="1:16" s="16" customFormat="1" x14ac:dyDescent="0.25">
      <c r="A15" s="16">
        <f t="shared" si="0"/>
        <v>8</v>
      </c>
      <c r="B15" s="16" t="s">
        <v>14</v>
      </c>
      <c r="C15" s="154">
        <v>7100</v>
      </c>
      <c r="D15" s="155">
        <v>12</v>
      </c>
      <c r="E15" s="79">
        <f>IFERROR((VLOOKUP(B15,'POŘADÍ-DO'!B:E,4,FALSE))+(VLOOKUP(B15,'POŘADÍ-DIDO'!B:E,4,FALSE)),"")</f>
        <v>143.58810068649888</v>
      </c>
      <c r="F15" s="80" t="str">
        <f t="shared" si="1"/>
        <v>NE</v>
      </c>
      <c r="G15" s="6"/>
      <c r="H15" s="135" t="s">
        <v>101</v>
      </c>
      <c r="I15" s="25">
        <f>MUŽI!K11</f>
        <v>0</v>
      </c>
      <c r="K15" s="21" t="s">
        <v>41</v>
      </c>
      <c r="L15" s="113">
        <f>KOVÁRNA!I8</f>
        <v>6.666666666666667</v>
      </c>
      <c r="M15" s="70">
        <f>'KOVÁRNA-DO'!H11</f>
        <v>276</v>
      </c>
      <c r="N15" s="22" t="str">
        <f>'KOVÁRNA-DO'!B8</f>
        <v>Barták Martin [CZE084602]</v>
      </c>
      <c r="O15" s="70">
        <f>(ÚČETNICTVÍ!H8/70)*5</f>
        <v>100</v>
      </c>
      <c r="P15" s="109">
        <f>ÚČETNICTVÍ!AF43</f>
        <v>3</v>
      </c>
    </row>
    <row r="16" spans="1:16" s="16" customFormat="1" x14ac:dyDescent="0.25">
      <c r="A16" s="16">
        <f t="shared" si="0"/>
        <v>9</v>
      </c>
      <c r="B16" s="16" t="s">
        <v>228</v>
      </c>
      <c r="C16" s="154">
        <v>7000</v>
      </c>
      <c r="D16" s="155">
        <v>14</v>
      </c>
      <c r="E16" s="79">
        <f>IFERROR((VLOOKUP(B16,'POŘADÍ-DO'!B:E,4,FALSE))+(VLOOKUP(B16,'POŘADÍ-DIDO'!B:E,4,FALSE)),"")</f>
        <v>86.753863636363633</v>
      </c>
      <c r="F16" s="80" t="str">
        <f t="shared" si="1"/>
        <v>NE</v>
      </c>
      <c r="G16" s="6"/>
      <c r="H16" s="136"/>
      <c r="I16" s="26">
        <f>ŽENY!K11</f>
        <v>0</v>
      </c>
      <c r="K16" s="49" t="s">
        <v>35</v>
      </c>
      <c r="L16" s="113">
        <f>BRTNICE!I8</f>
        <v>6</v>
      </c>
      <c r="M16" s="70">
        <f>'BRTNICE-DO'!H11</f>
        <v>248.4</v>
      </c>
      <c r="N16" s="22" t="str">
        <f>'BRTNICE-DO'!B8</f>
        <v>Pivoňka Pavel [CZE001936]</v>
      </c>
      <c r="O16" s="70">
        <f>(ÚČETNICTVÍ!H10/70)*5</f>
        <v>90</v>
      </c>
      <c r="P16" s="109">
        <f>ÚČETNICTVÍ!AF45</f>
        <v>3</v>
      </c>
    </row>
    <row r="17" spans="1:16" s="16" customFormat="1" x14ac:dyDescent="0.25">
      <c r="A17" s="16">
        <f t="shared" si="0"/>
        <v>10</v>
      </c>
      <c r="B17" s="16" t="s">
        <v>50</v>
      </c>
      <c r="C17" s="154">
        <v>6300</v>
      </c>
      <c r="D17" s="155">
        <v>12</v>
      </c>
      <c r="E17" s="79">
        <f>IFERROR((VLOOKUP(B17,'POŘADÍ-DO'!B:E,4,FALSE))+(VLOOKUP(B17,'POŘADÍ-DIDO'!B:E,4,FALSE)),"")</f>
        <v>139.59954233409613</v>
      </c>
      <c r="F17" s="80" t="str">
        <f t="shared" si="1"/>
        <v>NE</v>
      </c>
      <c r="G17" s="6"/>
      <c r="H17" s="50" t="s">
        <v>109</v>
      </c>
      <c r="I17" s="28">
        <f>SUM(I15:I16)</f>
        <v>0</v>
      </c>
      <c r="K17" s="49"/>
      <c r="L17" s="49"/>
      <c r="M17" s="49"/>
      <c r="N17" s="49"/>
      <c r="O17" s="49"/>
      <c r="P17" s="49"/>
    </row>
    <row r="18" spans="1:16" s="16" customFormat="1" x14ac:dyDescent="0.25">
      <c r="A18" s="16">
        <f t="shared" si="0"/>
        <v>11</v>
      </c>
      <c r="B18" s="16" t="s">
        <v>18</v>
      </c>
      <c r="C18" s="154">
        <v>6300</v>
      </c>
      <c r="D18" s="155">
        <v>14</v>
      </c>
      <c r="E18" s="79">
        <f>IFERROR((VLOOKUP(B18,'POŘADÍ-DO'!B:E,4,FALSE))+(VLOOKUP(B18,'POŘADÍ-DIDO'!B:E,4,FALSE)),"")</f>
        <v>0</v>
      </c>
      <c r="F18" s="80" t="str">
        <f t="shared" si="1"/>
        <v>NE</v>
      </c>
      <c r="G18" s="6"/>
      <c r="K18" s="50" t="s">
        <v>75</v>
      </c>
      <c r="L18" s="92">
        <f>AVERAGE(L10:L16)</f>
        <v>8.3273809523809526</v>
      </c>
      <c r="M18" s="73">
        <f>SUM(M10:M16)</f>
        <v>3436.2000000000003</v>
      </c>
      <c r="N18" s="27"/>
      <c r="O18" s="77">
        <f>SUM(O10:O16)</f>
        <v>1245</v>
      </c>
      <c r="P18" s="77"/>
    </row>
    <row r="19" spans="1:16" s="16" customFormat="1" x14ac:dyDescent="0.25">
      <c r="A19" s="16">
        <f t="shared" si="0"/>
        <v>12</v>
      </c>
      <c r="B19" s="16" t="s">
        <v>13</v>
      </c>
      <c r="C19" s="154">
        <v>5800</v>
      </c>
      <c r="D19" s="155">
        <v>8</v>
      </c>
      <c r="E19" s="79">
        <f>IFERROR((VLOOKUP(B19,'POŘADÍ-DO'!B:E,4,FALSE))+(VLOOKUP(B19,'POŘADÍ-DIDO'!B:E,4,FALSE)),"")</f>
        <v>0</v>
      </c>
      <c r="F19" s="80" t="str">
        <f t="shared" si="1"/>
        <v>NE</v>
      </c>
      <c r="G19" s="6"/>
      <c r="H19" s="121" t="s">
        <v>111</v>
      </c>
      <c r="I19" s="122"/>
    </row>
    <row r="20" spans="1:16" s="16" customFormat="1" x14ac:dyDescent="0.25">
      <c r="A20" s="16">
        <f t="shared" si="0"/>
        <v>13</v>
      </c>
      <c r="B20" s="16" t="s">
        <v>39</v>
      </c>
      <c r="C20" s="154">
        <v>5700</v>
      </c>
      <c r="D20" s="155">
        <v>8</v>
      </c>
      <c r="E20" s="79">
        <f>IFERROR((VLOOKUP(B20,'POŘADÍ-DO'!B:E,4,FALSE))+(VLOOKUP(B20,'POŘADÍ-DIDO'!B:E,4,FALSE)),"")</f>
        <v>0</v>
      </c>
      <c r="F20" s="80" t="str">
        <f t="shared" si="1"/>
        <v>NE</v>
      </c>
      <c r="G20" s="6"/>
      <c r="H20" s="123"/>
      <c r="I20" s="124"/>
    </row>
    <row r="21" spans="1:16" s="16" customFormat="1" x14ac:dyDescent="0.25">
      <c r="A21" s="16">
        <f t="shared" si="0"/>
        <v>14</v>
      </c>
      <c r="B21" s="16" t="s">
        <v>24</v>
      </c>
      <c r="C21" s="154">
        <v>5400</v>
      </c>
      <c r="D21" s="155">
        <v>10</v>
      </c>
      <c r="E21" s="79">
        <f>IFERROR((VLOOKUP(B21,'POŘADÍ-DO'!B:E,4,FALSE))+(VLOOKUP(B21,'POŘADÍ-DIDO'!B:E,4,FALSE)),"")</f>
        <v>167.83581599750363</v>
      </c>
      <c r="F21" s="80" t="str">
        <f t="shared" si="1"/>
        <v>NE</v>
      </c>
      <c r="G21" s="6"/>
      <c r="H21" s="137">
        <f ca="1">TODAY()</f>
        <v>45950</v>
      </c>
      <c r="I21" s="138"/>
      <c r="K21" s="130" t="s">
        <v>112</v>
      </c>
      <c r="L21" s="130"/>
      <c r="M21" s="130"/>
    </row>
    <row r="22" spans="1:16" s="16" customFormat="1" x14ac:dyDescent="0.25">
      <c r="A22" s="16">
        <f t="shared" si="0"/>
        <v>15</v>
      </c>
      <c r="B22" s="16" t="s">
        <v>55</v>
      </c>
      <c r="C22" s="154">
        <v>5300</v>
      </c>
      <c r="D22" s="155">
        <v>8</v>
      </c>
      <c r="E22" s="79">
        <f>IFERROR((VLOOKUP(B22,'POŘADÍ-DO'!B:E,4,FALSE))+(VLOOKUP(B22,'POŘADÍ-DIDO'!B:E,4,FALSE)),"")</f>
        <v>0</v>
      </c>
      <c r="F22" s="80" t="str">
        <f t="shared" si="1"/>
        <v>NE</v>
      </c>
      <c r="G22" s="6"/>
      <c r="K22" s="130"/>
      <c r="L22" s="130"/>
      <c r="M22" s="130"/>
    </row>
    <row r="23" spans="1:16" s="16" customFormat="1" x14ac:dyDescent="0.25">
      <c r="A23" s="16">
        <f t="shared" si="0"/>
        <v>16</v>
      </c>
      <c r="B23" s="16" t="s">
        <v>56</v>
      </c>
      <c r="C23" s="154">
        <v>5200</v>
      </c>
      <c r="D23" s="155">
        <v>8</v>
      </c>
      <c r="E23" s="79">
        <f>IFERROR((VLOOKUP(B23,'POŘADÍ-DO'!B:E,4,FALSE))+(VLOOKUP(B23,'POŘADÍ-DIDO'!B:E,4,FALSE)),"")</f>
        <v>0</v>
      </c>
      <c r="F23" s="80" t="str">
        <f t="shared" si="1"/>
        <v>NE</v>
      </c>
      <c r="G23" s="6"/>
      <c r="H23" s="50" t="s">
        <v>113</v>
      </c>
      <c r="I23" s="49">
        <f>MAX(ZDROJ!D32:D99986)</f>
        <v>5</v>
      </c>
      <c r="K23" s="50" t="s">
        <v>114</v>
      </c>
      <c r="L23" s="17" t="str">
        <f ca="1">INDIRECT(ADDRESS(MATCH(MAX(D:D),D:D,0),2,1,1),1)</f>
        <v>Koukal Jiří [CZE061258]</v>
      </c>
      <c r="M23" s="70">
        <v>1000</v>
      </c>
    </row>
    <row r="24" spans="1:16" s="16" customFormat="1" x14ac:dyDescent="0.25">
      <c r="A24" s="16">
        <f t="shared" si="0"/>
        <v>17</v>
      </c>
      <c r="B24" s="16" t="s">
        <v>22</v>
      </c>
      <c r="C24" s="154">
        <v>5200</v>
      </c>
      <c r="D24" s="155">
        <v>10</v>
      </c>
      <c r="E24" s="79">
        <f>IFERROR((VLOOKUP(B24,'POŘADÍ-DO'!B:E,4,FALSE))+(VLOOKUP(B24,'POŘADÍ-DIDO'!B:E,4,FALSE)),"")</f>
        <v>0</v>
      </c>
      <c r="F24" s="80" t="str">
        <f t="shared" si="1"/>
        <v>NE</v>
      </c>
      <c r="G24" s="6"/>
      <c r="K24" s="50" t="s">
        <v>115</v>
      </c>
      <c r="L24" s="11" t="str">
        <f>VÍTĚZOVÉ!B9</f>
        <v>Babický Michal [CZE063138]</v>
      </c>
      <c r="M24" s="70">
        <v>500</v>
      </c>
      <c r="O24" s="78"/>
    </row>
    <row r="25" spans="1:16" s="16" customFormat="1" x14ac:dyDescent="0.25">
      <c r="A25" s="16">
        <f t="shared" si="0"/>
        <v>18</v>
      </c>
      <c r="B25" s="16" t="s">
        <v>30</v>
      </c>
      <c r="C25" s="154">
        <v>5200</v>
      </c>
      <c r="D25" s="155">
        <v>16</v>
      </c>
      <c r="E25" s="79">
        <f>IFERROR((VLOOKUP(B25,'POŘADÍ-DO'!B:E,4,FALSE))+(VLOOKUP(B25,'POŘADÍ-DIDO'!B:E,4,FALSE)),"")</f>
        <v>170.33501040149781</v>
      </c>
      <c r="F25" s="80" t="str">
        <f t="shared" si="1"/>
        <v>NE</v>
      </c>
      <c r="G25" s="6"/>
      <c r="K25" s="50" t="s">
        <v>116</v>
      </c>
      <c r="L25" s="29" t="str">
        <f>K10</f>
        <v>DEMLOVKA</v>
      </c>
      <c r="M25" s="70">
        <v>2000</v>
      </c>
      <c r="O25" s="78"/>
    </row>
    <row r="26" spans="1:16" s="16" customFormat="1" x14ac:dyDescent="0.25">
      <c r="A26" s="16">
        <f t="shared" si="0"/>
        <v>19</v>
      </c>
      <c r="B26" s="16" t="s">
        <v>16</v>
      </c>
      <c r="C26" s="154">
        <v>5000</v>
      </c>
      <c r="D26" s="155">
        <v>12</v>
      </c>
      <c r="E26" s="79">
        <f>IFERROR((VLOOKUP(B26,'POŘADÍ-DO'!B:E,4,FALSE))+(VLOOKUP(B26,'POŘADÍ-DIDO'!B:E,4,FALSE)),"")</f>
        <v>167.19311420844602</v>
      </c>
      <c r="F26" s="80" t="str">
        <f t="shared" si="1"/>
        <v>NE</v>
      </c>
      <c r="G26" s="6"/>
      <c r="K26" s="50" t="s">
        <v>117</v>
      </c>
      <c r="L26" s="29" t="str">
        <f>K11</f>
        <v>MADEIRA</v>
      </c>
      <c r="M26" s="70">
        <v>1000</v>
      </c>
    </row>
    <row r="27" spans="1:16" s="16" customFormat="1" x14ac:dyDescent="0.25">
      <c r="A27" s="16">
        <f t="shared" si="0"/>
        <v>20</v>
      </c>
      <c r="B27" s="16" t="s">
        <v>11</v>
      </c>
      <c r="C27" s="154">
        <v>5000</v>
      </c>
      <c r="D27" s="155">
        <v>10</v>
      </c>
      <c r="E27" s="79">
        <f>IFERROR((VLOOKUP(B27,'POŘADÍ-DO'!B:E,4,FALSE))+(VLOOKUP(B27,'POŘADÍ-DIDO'!B:E,4,FALSE)),"")</f>
        <v>0</v>
      </c>
      <c r="F27" s="80" t="str">
        <f t="shared" si="1"/>
        <v>NE</v>
      </c>
      <c r="G27" s="6"/>
      <c r="K27" s="50" t="s">
        <v>118</v>
      </c>
      <c r="L27" s="29" t="str">
        <f>K12</f>
        <v>U DEJVA</v>
      </c>
      <c r="M27" s="70">
        <v>500</v>
      </c>
    </row>
    <row r="28" spans="1:16" s="16" customFormat="1" x14ac:dyDescent="0.25">
      <c r="A28" s="16">
        <f t="shared" si="0"/>
        <v>21</v>
      </c>
      <c r="B28" s="16" t="s">
        <v>229</v>
      </c>
      <c r="C28" s="154">
        <v>4200</v>
      </c>
      <c r="D28" s="155">
        <v>8</v>
      </c>
      <c r="E28" s="79">
        <f>IFERROR((VLOOKUP(B28,'POŘADÍ-DO'!B:E,4,FALSE))+(VLOOKUP(B28,'POŘADÍ-DIDO'!B:E,4,FALSE)),"")</f>
        <v>0</v>
      </c>
      <c r="F28" s="80" t="str">
        <f t="shared" si="1"/>
        <v>NE</v>
      </c>
      <c r="G28" s="6"/>
    </row>
    <row r="29" spans="1:16" s="16" customFormat="1" x14ac:dyDescent="0.25">
      <c r="A29" s="16">
        <f t="shared" si="0"/>
        <v>22</v>
      </c>
      <c r="B29" s="16" t="s">
        <v>27</v>
      </c>
      <c r="C29" s="154">
        <v>4100</v>
      </c>
      <c r="D29" s="155">
        <v>8</v>
      </c>
      <c r="E29" s="79">
        <f>IFERROR((VLOOKUP(B29,'POŘADÍ-DO'!B:E,4,FALSE))+(VLOOKUP(B29,'POŘADÍ-DIDO'!B:E,4,FALSE)),"")</f>
        <v>0</v>
      </c>
      <c r="F29" s="80" t="str">
        <f t="shared" si="1"/>
        <v>NE</v>
      </c>
      <c r="G29" s="6"/>
      <c r="K29" s="121" t="s">
        <v>119</v>
      </c>
      <c r="L29" s="131"/>
      <c r="M29" s="131"/>
      <c r="N29" s="122"/>
    </row>
    <row r="30" spans="1:16" s="16" customFormat="1" x14ac:dyDescent="0.25">
      <c r="A30" s="16">
        <f t="shared" si="0"/>
        <v>23</v>
      </c>
      <c r="B30" s="16" t="s">
        <v>231</v>
      </c>
      <c r="C30" s="154">
        <v>4100</v>
      </c>
      <c r="D30" s="155">
        <v>6</v>
      </c>
      <c r="E30" s="79">
        <f>IFERROR((VLOOKUP(B30,'POŘADÍ-DO'!B:E,4,FALSE))+(VLOOKUP(B30,'POŘADÍ-DIDO'!B:E,4,FALSE)),"")</f>
        <v>0</v>
      </c>
      <c r="F30" s="80" t="str">
        <f t="shared" ref="F30:F51" si="2">IF(OR(D30&gt;=30,C30&gt;=12500),"ANO","NE")</f>
        <v>NE</v>
      </c>
      <c r="G30" s="6"/>
      <c r="K30" s="123"/>
      <c r="L30" s="132"/>
      <c r="M30" s="132"/>
      <c r="N30" s="124"/>
    </row>
    <row r="31" spans="1:16" s="16" customFormat="1" x14ac:dyDescent="0.25">
      <c r="A31" s="16">
        <f t="shared" si="0"/>
        <v>24</v>
      </c>
      <c r="B31" s="16" t="s">
        <v>36</v>
      </c>
      <c r="C31" s="154">
        <v>4000</v>
      </c>
      <c r="D31" s="155">
        <v>10</v>
      </c>
      <c r="E31" s="79">
        <f>IFERROR((VLOOKUP(B31,'POŘADÍ-DO'!B:E,4,FALSE))+(VLOOKUP(B31,'POŘADÍ-DIDO'!B:E,4,FALSE)),"")</f>
        <v>0</v>
      </c>
      <c r="F31" s="80" t="str">
        <f t="shared" si="2"/>
        <v>NE</v>
      </c>
      <c r="G31" s="6"/>
      <c r="K31" s="133" t="s">
        <v>120</v>
      </c>
      <c r="L31" s="134"/>
      <c r="M31" s="133" t="s">
        <v>121</v>
      </c>
      <c r="N31" s="134"/>
    </row>
    <row r="32" spans="1:16" s="16" customFormat="1" x14ac:dyDescent="0.25">
      <c r="A32" s="16">
        <f t="shared" si="0"/>
        <v>25</v>
      </c>
      <c r="B32" s="16" t="s">
        <v>46</v>
      </c>
      <c r="C32" s="154">
        <v>3900</v>
      </c>
      <c r="D32" s="155">
        <v>8</v>
      </c>
      <c r="E32" s="79">
        <f>IFERROR((VLOOKUP(B32,'POŘADÍ-DO'!B:E,4,FALSE))+(VLOOKUP(B32,'POŘADÍ-DIDO'!B:E,4,FALSE)),"")</f>
        <v>0</v>
      </c>
      <c r="F32" s="80" t="str">
        <f t="shared" si="2"/>
        <v>NE</v>
      </c>
      <c r="G32" s="6"/>
      <c r="K32" s="30" t="s">
        <v>122</v>
      </c>
      <c r="L32" s="71">
        <f>ÚČETNICTVÍ!B36*0.25</f>
        <v>531.65</v>
      </c>
      <c r="M32" s="31" t="s">
        <v>123</v>
      </c>
      <c r="N32" s="74">
        <f>ÚČETNICTVÍ!B37*0.4</f>
        <v>125.44000000000001</v>
      </c>
    </row>
    <row r="33" spans="1:14" s="16" customFormat="1" x14ac:dyDescent="0.25">
      <c r="A33" s="16">
        <f t="shared" si="0"/>
        <v>26</v>
      </c>
      <c r="B33" s="16" t="s">
        <v>48</v>
      </c>
      <c r="C33" s="154">
        <v>3500</v>
      </c>
      <c r="D33" s="155">
        <v>10</v>
      </c>
      <c r="E33" s="79">
        <f>IFERROR((VLOOKUP(B33,'POŘADÍ-DO'!B:E,4,FALSE))+(VLOOKUP(B33,'POŘADÍ-DIDO'!B:E,4,FALSE)),"")</f>
        <v>0</v>
      </c>
      <c r="F33" s="80" t="str">
        <f t="shared" si="2"/>
        <v>NE</v>
      </c>
      <c r="G33" s="6"/>
      <c r="K33" s="30" t="s">
        <v>124</v>
      </c>
      <c r="L33" s="71">
        <f>ÚČETNICTVÍ!B36*0.18</f>
        <v>382.78799999999995</v>
      </c>
      <c r="M33" s="31" t="s">
        <v>125</v>
      </c>
      <c r="N33" s="74">
        <f>ÚČETNICTVÍ!B37*0.25</f>
        <v>78.400000000000006</v>
      </c>
    </row>
    <row r="34" spans="1:14" s="16" customFormat="1" x14ac:dyDescent="0.25">
      <c r="A34" s="16">
        <f t="shared" si="0"/>
        <v>27</v>
      </c>
      <c r="B34" s="16" t="s">
        <v>23</v>
      </c>
      <c r="C34" s="154">
        <v>3500</v>
      </c>
      <c r="D34" s="155">
        <v>8</v>
      </c>
      <c r="E34" s="79">
        <f>IFERROR((VLOOKUP(B34,'POŘADÍ-DO'!B:E,4,FALSE))+(VLOOKUP(B34,'POŘADÍ-DIDO'!B:E,4,FALSE)),"")</f>
        <v>0</v>
      </c>
      <c r="F34" s="80" t="str">
        <f t="shared" si="2"/>
        <v>NE</v>
      </c>
      <c r="G34" s="6"/>
      <c r="K34" s="30" t="s">
        <v>126</v>
      </c>
      <c r="L34" s="71">
        <f>ÚČETNICTVÍ!B36*0.13</f>
        <v>276.45799999999997</v>
      </c>
      <c r="M34" s="31" t="s">
        <v>127</v>
      </c>
      <c r="N34" s="74">
        <f>ÚČETNICTVÍ!B37*0.15</f>
        <v>47.04</v>
      </c>
    </row>
    <row r="35" spans="1:14" s="16" customFormat="1" x14ac:dyDescent="0.25">
      <c r="A35" s="16">
        <f t="shared" si="0"/>
        <v>28</v>
      </c>
      <c r="B35" s="16" t="s">
        <v>40</v>
      </c>
      <c r="C35" s="154">
        <v>3400</v>
      </c>
      <c r="D35" s="155">
        <v>8</v>
      </c>
      <c r="E35" s="79">
        <f>IFERROR((VLOOKUP(B35,'POŘADÍ-DO'!B:E,4,FALSE))+(VLOOKUP(B35,'POŘADÍ-DIDO'!B:E,4,FALSE)),"")</f>
        <v>0</v>
      </c>
      <c r="F35" s="80" t="str">
        <f t="shared" si="2"/>
        <v>NE</v>
      </c>
      <c r="G35" s="6"/>
      <c r="K35" s="49" t="s">
        <v>128</v>
      </c>
      <c r="L35" s="72">
        <f>ÚČETNICTVÍ!B36*0.1</f>
        <v>212.66</v>
      </c>
      <c r="M35" s="31" t="s">
        <v>128</v>
      </c>
      <c r="N35" s="74">
        <f>ÚČETNICTVÍ!B37*0.1</f>
        <v>31.360000000000003</v>
      </c>
    </row>
    <row r="36" spans="1:14" s="16" customFormat="1" x14ac:dyDescent="0.25">
      <c r="A36" s="16">
        <f t="shared" si="0"/>
        <v>29</v>
      </c>
      <c r="B36" s="16" t="s">
        <v>47</v>
      </c>
      <c r="C36" s="154">
        <v>3300</v>
      </c>
      <c r="D36" s="155">
        <v>10</v>
      </c>
      <c r="E36" s="79">
        <f>IFERROR((VLOOKUP(B36,'POŘADÍ-DO'!B:E,4,FALSE))+(VLOOKUP(B36,'POŘADÍ-DIDO'!B:E,4,FALSE)),"")</f>
        <v>0</v>
      </c>
      <c r="F36" s="80" t="str">
        <f t="shared" si="2"/>
        <v>NE</v>
      </c>
      <c r="G36" s="6"/>
      <c r="K36" s="49" t="s">
        <v>129</v>
      </c>
      <c r="L36" s="72">
        <f>ÚČETNICTVÍ!B36*0.07</f>
        <v>148.86199999999999</v>
      </c>
      <c r="M36" s="49" t="s">
        <v>130</v>
      </c>
      <c r="N36" s="74">
        <f>ÚČETNICTVÍ!B37*0.05</f>
        <v>15.680000000000001</v>
      </c>
    </row>
    <row r="37" spans="1:14" s="16" customFormat="1" x14ac:dyDescent="0.25">
      <c r="A37" s="16">
        <f t="shared" si="0"/>
        <v>30</v>
      </c>
      <c r="B37" s="16" t="s">
        <v>33</v>
      </c>
      <c r="C37" s="154">
        <v>3100</v>
      </c>
      <c r="D37" s="155">
        <v>8</v>
      </c>
      <c r="E37" s="79">
        <f>IFERROR((VLOOKUP(B37,'POŘADÍ-DO'!B:E,4,FALSE))+(VLOOKUP(B37,'POŘADÍ-DIDO'!B:E,4,FALSE)),"")</f>
        <v>0</v>
      </c>
      <c r="F37" s="80" t="str">
        <f t="shared" si="2"/>
        <v>NE</v>
      </c>
      <c r="G37" s="6"/>
      <c r="J37" s="18"/>
      <c r="K37" s="49" t="s">
        <v>131</v>
      </c>
      <c r="L37" s="72">
        <f>ÚČETNICTVÍ!B36*0.04</f>
        <v>85.063999999999993</v>
      </c>
      <c r="M37" s="32"/>
      <c r="N37" s="75"/>
    </row>
    <row r="38" spans="1:14" s="16" customFormat="1" x14ac:dyDescent="0.25">
      <c r="A38" s="16">
        <f t="shared" si="0"/>
        <v>31</v>
      </c>
      <c r="B38" s="16" t="s">
        <v>38</v>
      </c>
      <c r="C38" s="154">
        <v>3100</v>
      </c>
      <c r="D38" s="155">
        <v>6</v>
      </c>
      <c r="E38" s="79">
        <f>IFERROR((VLOOKUP(B38,'POŘADÍ-DO'!B:E,4,FALSE))+(VLOOKUP(B38,'POŘADÍ-DIDO'!B:E,4,FALSE)),"")</f>
        <v>0</v>
      </c>
      <c r="F38" s="80" t="str">
        <f t="shared" si="2"/>
        <v>NE</v>
      </c>
      <c r="G38" s="6"/>
      <c r="J38" s="18"/>
      <c r="K38" s="49" t="s">
        <v>132</v>
      </c>
      <c r="L38" s="72">
        <f>ÚČETNICTVÍ!B36*0.02</f>
        <v>42.531999999999996</v>
      </c>
      <c r="M38" s="32"/>
      <c r="N38" s="75"/>
    </row>
    <row r="39" spans="1:14" s="16" customFormat="1" x14ac:dyDescent="0.25">
      <c r="A39" s="16">
        <f t="shared" si="0"/>
        <v>32</v>
      </c>
      <c r="B39" s="16" t="s">
        <v>32</v>
      </c>
      <c r="C39" s="154">
        <v>3100</v>
      </c>
      <c r="D39" s="155">
        <v>6</v>
      </c>
      <c r="E39" s="79">
        <f>IFERROR((VLOOKUP(B39,'POŘADÍ-DO'!B:E,4,FALSE))+(VLOOKUP(B39,'POŘADÍ-DIDO'!B:E,4,FALSE)),"")</f>
        <v>0</v>
      </c>
      <c r="F39" s="80" t="str">
        <f t="shared" si="2"/>
        <v>NE</v>
      </c>
      <c r="G39" s="6"/>
      <c r="J39" s="18"/>
      <c r="K39" s="49" t="s">
        <v>133</v>
      </c>
      <c r="L39" s="72">
        <f>ÚČETNICTVÍ!B36*0.01</f>
        <v>21.265999999999998</v>
      </c>
      <c r="M39" s="104"/>
      <c r="N39" s="76"/>
    </row>
    <row r="40" spans="1:14" s="16" customFormat="1" x14ac:dyDescent="0.25">
      <c r="A40" s="16">
        <f t="shared" si="0"/>
        <v>33</v>
      </c>
      <c r="B40" s="16" t="s">
        <v>57</v>
      </c>
      <c r="C40" s="154">
        <v>2800</v>
      </c>
      <c r="D40" s="155">
        <v>8</v>
      </c>
      <c r="E40" s="79">
        <f>IFERROR((VLOOKUP(B40,'POŘADÍ-DO'!B:E,4,FALSE))+(VLOOKUP(B40,'POŘADÍ-DIDO'!B:E,4,FALSE)),"")</f>
        <v>0</v>
      </c>
      <c r="F40" s="80" t="str">
        <f t="shared" si="2"/>
        <v>NE</v>
      </c>
      <c r="G40" s="6"/>
      <c r="J40" s="18"/>
      <c r="K40" s="50" t="s">
        <v>75</v>
      </c>
      <c r="L40" s="73">
        <f xml:space="preserve"> L32+L33+L34+L35+(L36*2)+(L37*2)+(L38*4)+(L39*4)</f>
        <v>2126.5999999999995</v>
      </c>
      <c r="M40" s="50"/>
      <c r="N40" s="73">
        <f>SUM(N32:N35)+(N36*2)</f>
        <v>313.60000000000002</v>
      </c>
    </row>
    <row r="41" spans="1:14" s="16" customFormat="1" x14ac:dyDescent="0.25">
      <c r="A41" s="16">
        <f t="shared" si="0"/>
        <v>34</v>
      </c>
      <c r="B41" s="16" t="s">
        <v>240</v>
      </c>
      <c r="C41" s="154">
        <v>2400</v>
      </c>
      <c r="D41" s="155">
        <v>4</v>
      </c>
      <c r="E41" s="79">
        <f>IFERROR((VLOOKUP(B41,'POŘADÍ-DO'!B:E,4,FALSE))+(VLOOKUP(B41,'POŘADÍ-DIDO'!B:E,4,FALSE)),"")</f>
        <v>0</v>
      </c>
      <c r="F41" s="80" t="str">
        <f t="shared" si="2"/>
        <v>NE</v>
      </c>
      <c r="G41" s="6"/>
      <c r="I41" s="18"/>
      <c r="J41" s="18"/>
    </row>
    <row r="42" spans="1:14" s="16" customFormat="1" x14ac:dyDescent="0.25">
      <c r="A42" s="16">
        <f t="shared" si="0"/>
        <v>35</v>
      </c>
      <c r="B42" s="16" t="s">
        <v>42</v>
      </c>
      <c r="C42" s="154">
        <v>2400</v>
      </c>
      <c r="D42" s="155">
        <v>4</v>
      </c>
      <c r="E42" s="79">
        <f>IFERROR((VLOOKUP(B42,'POŘADÍ-DO'!B:E,4,FALSE))+(VLOOKUP(B42,'POŘADÍ-DIDO'!B:E,4,FALSE)),"")</f>
        <v>0</v>
      </c>
      <c r="F42" s="80" t="str">
        <f t="shared" si="2"/>
        <v>NE</v>
      </c>
      <c r="G42" s="6"/>
      <c r="I42" s="18"/>
      <c r="J42" s="18"/>
    </row>
    <row r="43" spans="1:14" s="16" customFormat="1" x14ac:dyDescent="0.25">
      <c r="A43" s="16">
        <f t="shared" si="0"/>
        <v>36</v>
      </c>
      <c r="B43" s="16" t="s">
        <v>227</v>
      </c>
      <c r="C43" s="154">
        <v>2400</v>
      </c>
      <c r="D43" s="155">
        <v>4</v>
      </c>
      <c r="E43" s="79">
        <f>IFERROR((VLOOKUP(B43,'POŘADÍ-DO'!B:E,4,FALSE))+(VLOOKUP(B43,'POŘADÍ-DIDO'!B:E,4,FALSE)),"")</f>
        <v>0</v>
      </c>
      <c r="F43" s="80" t="str">
        <f t="shared" si="2"/>
        <v>NE</v>
      </c>
      <c r="G43" s="6"/>
      <c r="I43" s="18"/>
      <c r="J43" s="18"/>
    </row>
    <row r="44" spans="1:14" s="16" customFormat="1" x14ac:dyDescent="0.25">
      <c r="A44" s="16">
        <f t="shared" si="0"/>
        <v>37</v>
      </c>
      <c r="B44" s="16" t="s">
        <v>28</v>
      </c>
      <c r="C44" s="154">
        <v>2400</v>
      </c>
      <c r="D44" s="155">
        <v>8</v>
      </c>
      <c r="E44" s="79">
        <f>IFERROR((VLOOKUP(B44,'POŘADÍ-DO'!B:E,4,FALSE))+(VLOOKUP(B44,'POŘADÍ-DIDO'!B:E,4,FALSE)),"")</f>
        <v>0</v>
      </c>
      <c r="F44" s="80" t="str">
        <f t="shared" si="2"/>
        <v>NE</v>
      </c>
      <c r="G44" s="6"/>
      <c r="I44" s="18"/>
      <c r="J44" s="18"/>
    </row>
    <row r="45" spans="1:14" s="16" customFormat="1" x14ac:dyDescent="0.25">
      <c r="A45" s="16">
        <f t="shared" si="0"/>
        <v>38</v>
      </c>
      <c r="B45" s="16" t="s">
        <v>64</v>
      </c>
      <c r="C45" s="154">
        <v>2400</v>
      </c>
      <c r="D45" s="155">
        <v>4</v>
      </c>
      <c r="E45" s="79">
        <f>IFERROR((VLOOKUP(B45,'POŘADÍ-DO'!B:E,4,FALSE))+(VLOOKUP(B45,'POŘADÍ-DIDO'!B:E,4,FALSE)),"")</f>
        <v>0</v>
      </c>
      <c r="F45" s="80" t="str">
        <f t="shared" si="2"/>
        <v>NE</v>
      </c>
      <c r="G45" s="6"/>
      <c r="I45" s="18"/>
      <c r="J45" s="18"/>
    </row>
    <row r="46" spans="1:14" s="16" customFormat="1" x14ac:dyDescent="0.25">
      <c r="A46" s="16">
        <f t="shared" si="0"/>
        <v>39</v>
      </c>
      <c r="B46" s="16" t="s">
        <v>43</v>
      </c>
      <c r="C46" s="154">
        <v>2300</v>
      </c>
      <c r="D46" s="155">
        <v>6</v>
      </c>
      <c r="E46" s="79">
        <f>IFERROR((VLOOKUP(B46,'POŘADÍ-DO'!B:E,4,FALSE))+(VLOOKUP(B46,'POŘADÍ-DIDO'!B:E,4,FALSE)),"")</f>
        <v>0</v>
      </c>
      <c r="F46" s="80" t="str">
        <f t="shared" si="2"/>
        <v>NE</v>
      </c>
      <c r="G46" s="6"/>
      <c r="I46" s="18"/>
      <c r="J46" s="18"/>
    </row>
    <row r="47" spans="1:14" s="16" customFormat="1" x14ac:dyDescent="0.25">
      <c r="A47" s="16">
        <f t="shared" si="0"/>
        <v>40</v>
      </c>
      <c r="B47" s="16" t="s">
        <v>243</v>
      </c>
      <c r="C47" s="154">
        <v>2300</v>
      </c>
      <c r="D47" s="155">
        <v>4</v>
      </c>
      <c r="E47" s="79">
        <f>IFERROR((VLOOKUP(B47,'POŘADÍ-DO'!B:E,4,FALSE))+(VLOOKUP(B47,'POŘADÍ-DIDO'!B:E,4,FALSE)),"")</f>
        <v>0</v>
      </c>
      <c r="F47" s="80" t="str">
        <f t="shared" si="2"/>
        <v>NE</v>
      </c>
      <c r="G47" s="6"/>
      <c r="I47" s="18"/>
      <c r="J47" s="18"/>
    </row>
    <row r="48" spans="1:14" s="16" customFormat="1" x14ac:dyDescent="0.25">
      <c r="A48" s="16">
        <f t="shared" si="0"/>
        <v>41</v>
      </c>
      <c r="B48" s="16" t="s">
        <v>65</v>
      </c>
      <c r="C48" s="154">
        <v>2300</v>
      </c>
      <c r="D48" s="155">
        <v>4</v>
      </c>
      <c r="E48" s="79">
        <f>IFERROR((VLOOKUP(B48,'POŘADÍ-DO'!B:E,4,FALSE))+(VLOOKUP(B48,'POŘADÍ-DIDO'!B:E,4,FALSE)),"")</f>
        <v>0</v>
      </c>
      <c r="F48" s="80" t="str">
        <f t="shared" si="2"/>
        <v>NE</v>
      </c>
      <c r="G48" s="6"/>
      <c r="I48" s="18"/>
      <c r="J48" s="18"/>
    </row>
    <row r="49" spans="1:12" s="16" customFormat="1" x14ac:dyDescent="0.25">
      <c r="A49" s="16">
        <f t="shared" si="0"/>
        <v>42</v>
      </c>
      <c r="B49" s="16" t="s">
        <v>238</v>
      </c>
      <c r="C49" s="154">
        <v>2100</v>
      </c>
      <c r="D49" s="155">
        <v>4</v>
      </c>
      <c r="E49" s="79">
        <f>IFERROR((VLOOKUP(B49,'POŘADÍ-DO'!B:E,4,FALSE))+(VLOOKUP(B49,'POŘADÍ-DIDO'!B:E,4,FALSE)),"")</f>
        <v>0</v>
      </c>
      <c r="F49" s="80" t="str">
        <f t="shared" si="2"/>
        <v>NE</v>
      </c>
      <c r="G49" s="6"/>
      <c r="I49" s="18"/>
      <c r="J49" s="18"/>
    </row>
    <row r="50" spans="1:12" s="16" customFormat="1" x14ac:dyDescent="0.25">
      <c r="A50" s="16">
        <f t="shared" si="0"/>
        <v>43</v>
      </c>
      <c r="B50" s="16" t="s">
        <v>236</v>
      </c>
      <c r="C50" s="154">
        <v>2000</v>
      </c>
      <c r="D50" s="155">
        <v>4</v>
      </c>
      <c r="E50" s="79">
        <f>IFERROR((VLOOKUP(B50,'POŘADÍ-DO'!B:E,4,FALSE))+(VLOOKUP(B50,'POŘADÍ-DIDO'!B:E,4,FALSE)),"")</f>
        <v>0</v>
      </c>
      <c r="F50" s="80" t="str">
        <f t="shared" si="2"/>
        <v>NE</v>
      </c>
      <c r="G50" s="6"/>
      <c r="I50" s="18"/>
      <c r="J50" s="18"/>
    </row>
    <row r="51" spans="1:12" s="16" customFormat="1" x14ac:dyDescent="0.25">
      <c r="A51" s="16">
        <f t="shared" si="0"/>
        <v>44</v>
      </c>
      <c r="B51" s="16" t="s">
        <v>241</v>
      </c>
      <c r="C51" s="154">
        <v>2000</v>
      </c>
      <c r="D51" s="155">
        <v>4</v>
      </c>
      <c r="E51" s="79">
        <f>IFERROR((VLOOKUP(B51,'POŘADÍ-DO'!B:E,4,FALSE))+(VLOOKUP(B51,'POŘADÍ-DIDO'!B:E,4,FALSE)),"")</f>
        <v>0</v>
      </c>
      <c r="F51" s="80" t="str">
        <f t="shared" si="2"/>
        <v>NE</v>
      </c>
      <c r="G51" s="6"/>
      <c r="I51" s="18"/>
      <c r="J51" s="18"/>
    </row>
    <row r="52" spans="1:12" s="16" customFormat="1" x14ac:dyDescent="0.25">
      <c r="A52" s="16">
        <f t="shared" si="0"/>
        <v>45</v>
      </c>
      <c r="B52" s="16" t="s">
        <v>63</v>
      </c>
      <c r="C52" s="154">
        <v>1900</v>
      </c>
      <c r="D52" s="155">
        <v>6</v>
      </c>
      <c r="E52" s="79">
        <f>IFERROR((VLOOKUP(B52,'POŘADÍ-DO'!B:E,4,FALSE))+(VLOOKUP(B52,'POŘADÍ-DIDO'!B:E,4,FALSE)),"")</f>
        <v>0</v>
      </c>
      <c r="F52" s="80" t="str">
        <f t="shared" ref="F52:F66" si="3">IF(OR(D52&gt;=30,C52&gt;=12500),"ANO","NE")</f>
        <v>NE</v>
      </c>
      <c r="G52" s="6"/>
      <c r="I52" s="18"/>
      <c r="J52" s="18"/>
    </row>
    <row r="53" spans="1:12" s="16" customFormat="1" x14ac:dyDescent="0.25">
      <c r="A53" s="16">
        <f t="shared" si="0"/>
        <v>46</v>
      </c>
      <c r="B53" s="16" t="s">
        <v>52</v>
      </c>
      <c r="C53" s="154">
        <v>1800</v>
      </c>
      <c r="D53" s="155">
        <v>4</v>
      </c>
      <c r="E53" s="79">
        <f>IFERROR((VLOOKUP(B53,'POŘADÍ-DO'!B:E,4,FALSE))+(VLOOKUP(B53,'POŘADÍ-DIDO'!B:E,4,FALSE)),"")</f>
        <v>0</v>
      </c>
      <c r="F53" s="80" t="str">
        <f t="shared" si="3"/>
        <v>NE</v>
      </c>
      <c r="G53" s="6"/>
      <c r="I53" s="18"/>
      <c r="J53" s="18"/>
    </row>
    <row r="54" spans="1:12" s="16" customFormat="1" x14ac:dyDescent="0.25">
      <c r="A54" s="16">
        <f t="shared" si="0"/>
        <v>47</v>
      </c>
      <c r="B54" s="16" t="s">
        <v>183</v>
      </c>
      <c r="C54" s="154">
        <v>1800</v>
      </c>
      <c r="D54" s="155">
        <v>4</v>
      </c>
      <c r="E54" s="79">
        <f>IFERROR((VLOOKUP(B54,'POŘADÍ-DO'!B:E,4,FALSE))+(VLOOKUP(B54,'POŘADÍ-DIDO'!B:E,4,FALSE)),"")</f>
        <v>0</v>
      </c>
      <c r="F54" s="80" t="str">
        <f t="shared" si="3"/>
        <v>NE</v>
      </c>
      <c r="G54" s="6"/>
    </row>
    <row r="55" spans="1:12" s="16" customFormat="1" x14ac:dyDescent="0.25">
      <c r="A55" s="16">
        <f t="shared" si="0"/>
        <v>48</v>
      </c>
      <c r="B55" s="16" t="s">
        <v>34</v>
      </c>
      <c r="C55" s="154">
        <v>1750</v>
      </c>
      <c r="D55" s="155">
        <v>5</v>
      </c>
      <c r="E55" s="79">
        <f>IFERROR((VLOOKUP(B55,'POŘADÍ-DO'!B:E,4,FALSE))+(VLOOKUP(B55,'POŘADÍ-DIDO'!B:E,4,FALSE)),"")</f>
        <v>0</v>
      </c>
      <c r="F55" s="80" t="str">
        <f t="shared" si="3"/>
        <v>NE</v>
      </c>
      <c r="G55" s="6"/>
    </row>
    <row r="56" spans="1:12" s="16" customFormat="1" x14ac:dyDescent="0.25">
      <c r="A56" s="16">
        <f t="shared" si="0"/>
        <v>49</v>
      </c>
      <c r="B56" s="16" t="s">
        <v>245</v>
      </c>
      <c r="C56" s="154">
        <v>1700</v>
      </c>
      <c r="D56" s="155">
        <v>4</v>
      </c>
      <c r="E56" s="79">
        <f>IFERROR((VLOOKUP(B56,'POŘADÍ-DO'!B:E,4,FALSE))+(VLOOKUP(B56,'POŘADÍ-DIDO'!B:E,4,FALSE)),"")</f>
        <v>0</v>
      </c>
      <c r="F56" s="80" t="str">
        <f t="shared" si="3"/>
        <v>NE</v>
      </c>
      <c r="G56" s="6"/>
    </row>
    <row r="57" spans="1:12" s="16" customFormat="1" x14ac:dyDescent="0.25">
      <c r="A57" s="16">
        <f t="shared" si="0"/>
        <v>50</v>
      </c>
      <c r="B57" s="16" t="s">
        <v>226</v>
      </c>
      <c r="C57" s="154">
        <v>1700</v>
      </c>
      <c r="D57" s="155">
        <v>4</v>
      </c>
      <c r="E57" s="79">
        <f>IFERROR((VLOOKUP(B57,'POŘADÍ-DO'!B:E,4,FALSE))+(VLOOKUP(B57,'POŘADÍ-DIDO'!B:E,4,FALSE)),"")</f>
        <v>0</v>
      </c>
      <c r="F57" s="80" t="str">
        <f t="shared" si="3"/>
        <v>NE</v>
      </c>
      <c r="G57" s="6"/>
    </row>
    <row r="58" spans="1:12" s="16" customFormat="1" x14ac:dyDescent="0.25">
      <c r="A58" s="16">
        <f t="shared" si="0"/>
        <v>51</v>
      </c>
      <c r="B58" s="16" t="s">
        <v>185</v>
      </c>
      <c r="C58" s="154">
        <v>1700</v>
      </c>
      <c r="D58" s="155">
        <v>4</v>
      </c>
      <c r="E58" s="79">
        <f>IFERROR((VLOOKUP(B58,'POŘADÍ-DO'!B:E,4,FALSE))+(VLOOKUP(B58,'POŘADÍ-DIDO'!B:E,4,FALSE)),"")</f>
        <v>0</v>
      </c>
      <c r="F58" s="80" t="str">
        <f t="shared" si="3"/>
        <v>NE</v>
      </c>
      <c r="G58" s="6"/>
    </row>
    <row r="59" spans="1:12" s="16" customFormat="1" x14ac:dyDescent="0.25">
      <c r="A59" s="16">
        <f t="shared" si="0"/>
        <v>52</v>
      </c>
      <c r="B59" s="16" t="s">
        <v>37</v>
      </c>
      <c r="C59" s="154">
        <v>1600</v>
      </c>
      <c r="D59" s="155">
        <v>4</v>
      </c>
      <c r="E59" s="79">
        <f>IFERROR((VLOOKUP(B59,'POŘADÍ-DO'!B:E,4,FALSE))+(VLOOKUP(B59,'POŘADÍ-DIDO'!B:E,4,FALSE)),"")</f>
        <v>0</v>
      </c>
      <c r="F59" s="80" t="str">
        <f t="shared" si="3"/>
        <v>NE</v>
      </c>
      <c r="G59" s="6"/>
    </row>
    <row r="60" spans="1:12" s="16" customFormat="1" x14ac:dyDescent="0.25">
      <c r="A60" s="16">
        <f t="shared" si="0"/>
        <v>53</v>
      </c>
      <c r="B60" s="16" t="s">
        <v>61</v>
      </c>
      <c r="C60" s="154">
        <v>1500</v>
      </c>
      <c r="D60" s="155">
        <v>2</v>
      </c>
      <c r="E60" s="79">
        <f>IFERROR((VLOOKUP(B60,'POŘADÍ-DO'!B:E,4,FALSE))+(VLOOKUP(B60,'POŘADÍ-DIDO'!B:E,4,FALSE)),"")</f>
        <v>0</v>
      </c>
      <c r="F60" s="80" t="str">
        <f t="shared" si="3"/>
        <v>NE</v>
      </c>
      <c r="G60" s="6"/>
    </row>
    <row r="61" spans="1:12" s="16" customFormat="1" x14ac:dyDescent="0.25">
      <c r="A61" s="16">
        <f t="shared" si="0"/>
        <v>54</v>
      </c>
      <c r="B61" s="16" t="s">
        <v>190</v>
      </c>
      <c r="C61" s="154">
        <v>1500</v>
      </c>
      <c r="D61" s="155">
        <v>4</v>
      </c>
      <c r="E61" s="79">
        <f>IFERROR((VLOOKUP(B61,'POŘADÍ-DO'!B:E,4,FALSE))+(VLOOKUP(B61,'POŘADÍ-DIDO'!B:E,4,FALSE)),"")</f>
        <v>0</v>
      </c>
      <c r="F61" s="80" t="str">
        <f t="shared" si="3"/>
        <v>NE</v>
      </c>
      <c r="G61" s="6"/>
    </row>
    <row r="62" spans="1:12" s="16" customFormat="1" x14ac:dyDescent="0.25">
      <c r="A62" s="16">
        <f t="shared" si="0"/>
        <v>55</v>
      </c>
      <c r="B62" s="16" t="s">
        <v>247</v>
      </c>
      <c r="C62" s="154">
        <v>1500</v>
      </c>
      <c r="D62" s="155">
        <v>4</v>
      </c>
      <c r="E62" s="79">
        <f>IFERROR((VLOOKUP(B62,'POŘADÍ-DO'!B:E,4,FALSE))+(VLOOKUP(B62,'POŘADÍ-DIDO'!B:E,4,FALSE)),"")</f>
        <v>0</v>
      </c>
      <c r="F62" s="80" t="str">
        <f t="shared" si="3"/>
        <v>NE</v>
      </c>
      <c r="G62" s="6"/>
    </row>
    <row r="63" spans="1:12" s="16" customFormat="1" x14ac:dyDescent="0.25">
      <c r="A63" s="16">
        <f t="shared" si="0"/>
        <v>56</v>
      </c>
      <c r="B63" s="16" t="s">
        <v>180</v>
      </c>
      <c r="C63" s="154">
        <v>1500</v>
      </c>
      <c r="D63" s="155">
        <v>4</v>
      </c>
      <c r="E63" s="79">
        <f>IFERROR((VLOOKUP(B63,'POŘADÍ-DO'!B:E,4,FALSE))+(VLOOKUP(B63,'POŘADÍ-DIDO'!B:E,4,FALSE)),"")</f>
        <v>0</v>
      </c>
      <c r="F63" s="80" t="str">
        <f t="shared" si="3"/>
        <v>NE</v>
      </c>
      <c r="G63" s="6"/>
    </row>
    <row r="64" spans="1:12" s="16" customFormat="1" x14ac:dyDescent="0.25">
      <c r="A64" s="16">
        <f t="shared" si="0"/>
        <v>57</v>
      </c>
      <c r="B64" s="16" t="s">
        <v>62</v>
      </c>
      <c r="C64" s="154">
        <v>1400</v>
      </c>
      <c r="D64" s="155">
        <v>4</v>
      </c>
      <c r="E64" s="79">
        <f>IFERROR((VLOOKUP(B64,'POŘADÍ-DO'!B:E,4,FALSE))+(VLOOKUP(B64,'POŘADÍ-DIDO'!B:E,4,FALSE)),"")</f>
        <v>0</v>
      </c>
      <c r="F64" s="80" t="str">
        <f t="shared" si="3"/>
        <v>NE</v>
      </c>
      <c r="G64" s="6"/>
      <c r="K64" s="18"/>
      <c r="L64" s="18"/>
    </row>
    <row r="65" spans="1:12" s="16" customFormat="1" x14ac:dyDescent="0.25">
      <c r="A65" s="16">
        <f t="shared" si="0"/>
        <v>58</v>
      </c>
      <c r="B65" s="16" t="s">
        <v>25</v>
      </c>
      <c r="C65" s="154">
        <v>1400</v>
      </c>
      <c r="D65" s="155">
        <v>4</v>
      </c>
      <c r="E65" s="79">
        <f>IFERROR((VLOOKUP(B65,'POŘADÍ-DO'!B:E,4,FALSE))+(VLOOKUP(B65,'POŘADÍ-DIDO'!B:E,4,FALSE)),"")</f>
        <v>0</v>
      </c>
      <c r="F65" s="80" t="str">
        <f t="shared" si="3"/>
        <v>NE</v>
      </c>
      <c r="G65" s="6"/>
      <c r="K65" s="18"/>
      <c r="L65" s="18"/>
    </row>
    <row r="66" spans="1:12" s="16" customFormat="1" x14ac:dyDescent="0.25">
      <c r="A66" s="16">
        <f t="shared" si="0"/>
        <v>59</v>
      </c>
      <c r="B66" s="16" t="s">
        <v>234</v>
      </c>
      <c r="C66" s="154">
        <v>1400</v>
      </c>
      <c r="D66" s="155">
        <v>2</v>
      </c>
      <c r="E66" s="79">
        <f>IFERROR((VLOOKUP(B66,'POŘADÍ-DO'!B:E,4,FALSE))+(VLOOKUP(B66,'POŘADÍ-DIDO'!B:E,4,FALSE)),"")</f>
        <v>0</v>
      </c>
      <c r="F66" s="80" t="str">
        <f t="shared" si="3"/>
        <v>NE</v>
      </c>
      <c r="G66" s="6"/>
      <c r="K66" s="18"/>
      <c r="L66" s="18"/>
    </row>
    <row r="67" spans="1:12" s="16" customFormat="1" x14ac:dyDescent="0.25">
      <c r="A67" s="16">
        <f t="shared" si="0"/>
        <v>60</v>
      </c>
      <c r="B67" s="16" t="s">
        <v>250</v>
      </c>
      <c r="C67" s="154">
        <v>1300</v>
      </c>
      <c r="D67" s="155">
        <v>2</v>
      </c>
      <c r="E67" s="79">
        <f>IFERROR((VLOOKUP(B67,'POŘADÍ-DO'!B:E,4,FALSE))+(VLOOKUP(B67,'POŘADÍ-DIDO'!B:E,4,FALSE)),"")</f>
        <v>0</v>
      </c>
      <c r="F67" s="80" t="str">
        <f t="shared" ref="F67:F83" si="4">IF(OR(D67&gt;=30,C67&gt;=12500),"ANO","NE")</f>
        <v>NE</v>
      </c>
      <c r="G67" s="6"/>
      <c r="K67" s="18"/>
      <c r="L67" s="18"/>
    </row>
    <row r="68" spans="1:12" s="16" customFormat="1" x14ac:dyDescent="0.25">
      <c r="A68" s="16">
        <f t="shared" si="0"/>
        <v>61</v>
      </c>
      <c r="B68" s="16" t="s">
        <v>54</v>
      </c>
      <c r="C68" s="154">
        <v>1300</v>
      </c>
      <c r="D68" s="155">
        <v>2</v>
      </c>
      <c r="E68" s="79">
        <f>IFERROR((VLOOKUP(B68,'POŘADÍ-DO'!B:E,4,FALSE))+(VLOOKUP(B68,'POŘADÍ-DIDO'!B:E,4,FALSE)),"")</f>
        <v>0</v>
      </c>
      <c r="F68" s="80" t="str">
        <f t="shared" si="4"/>
        <v>NE</v>
      </c>
      <c r="G68" s="6"/>
      <c r="K68" s="18"/>
      <c r="L68" s="18"/>
    </row>
    <row r="69" spans="1:12" s="16" customFormat="1" x14ac:dyDescent="0.25">
      <c r="A69" s="16">
        <f t="shared" si="0"/>
        <v>62</v>
      </c>
      <c r="B69" s="16" t="s">
        <v>58</v>
      </c>
      <c r="C69" s="154">
        <v>1200</v>
      </c>
      <c r="D69" s="155">
        <v>4</v>
      </c>
      <c r="E69" s="79">
        <f>IFERROR((VLOOKUP(B69,'POŘADÍ-DO'!B:E,4,FALSE))+(VLOOKUP(B69,'POŘADÍ-DIDO'!B:E,4,FALSE)),"")</f>
        <v>0</v>
      </c>
      <c r="F69" s="80" t="str">
        <f t="shared" si="4"/>
        <v>NE</v>
      </c>
      <c r="G69" s="6"/>
      <c r="K69" s="18"/>
      <c r="L69" s="18"/>
    </row>
    <row r="70" spans="1:12" s="16" customFormat="1" x14ac:dyDescent="0.25">
      <c r="A70" s="16">
        <f t="shared" si="0"/>
        <v>63</v>
      </c>
      <c r="B70" s="16" t="s">
        <v>252</v>
      </c>
      <c r="C70" s="154">
        <v>1200</v>
      </c>
      <c r="D70" s="155">
        <v>2</v>
      </c>
      <c r="E70" s="79">
        <f>IFERROR((VLOOKUP(B70,'POŘADÍ-DO'!B:E,4,FALSE))+(VLOOKUP(B70,'POŘADÍ-DIDO'!B:E,4,FALSE)),"")</f>
        <v>0</v>
      </c>
      <c r="F70" s="80" t="str">
        <f t="shared" si="4"/>
        <v>NE</v>
      </c>
      <c r="G70" s="6"/>
      <c r="K70" s="18"/>
      <c r="L70" s="18"/>
    </row>
    <row r="71" spans="1:12" s="16" customFormat="1" x14ac:dyDescent="0.25">
      <c r="A71" s="16">
        <f t="shared" si="0"/>
        <v>64</v>
      </c>
      <c r="B71" s="16" t="s">
        <v>188</v>
      </c>
      <c r="C71" s="154">
        <v>1200</v>
      </c>
      <c r="D71" s="155">
        <v>2</v>
      </c>
      <c r="E71" s="79">
        <f>IFERROR((VLOOKUP(B71,'POŘADÍ-DO'!B:E,4,FALSE))+(VLOOKUP(B71,'POŘADÍ-DIDO'!B:E,4,FALSE)),"")</f>
        <v>0</v>
      </c>
      <c r="F71" s="80" t="str">
        <f t="shared" si="4"/>
        <v>NE</v>
      </c>
      <c r="G71" s="6"/>
      <c r="K71" s="18"/>
      <c r="L71" s="18"/>
    </row>
    <row r="72" spans="1:12" s="16" customFormat="1" x14ac:dyDescent="0.25">
      <c r="A72" s="16">
        <f t="shared" si="0"/>
        <v>65</v>
      </c>
      <c r="B72" s="16" t="s">
        <v>67</v>
      </c>
      <c r="C72" s="154">
        <v>1200</v>
      </c>
      <c r="D72" s="155">
        <v>2</v>
      </c>
      <c r="E72" s="79">
        <f>IFERROR((VLOOKUP(B72,'POŘADÍ-DO'!B:E,4,FALSE))+(VLOOKUP(B72,'POŘADÍ-DIDO'!B:E,4,FALSE)),"")</f>
        <v>0</v>
      </c>
      <c r="F72" s="80" t="str">
        <f t="shared" si="4"/>
        <v>NE</v>
      </c>
      <c r="G72" s="6"/>
      <c r="K72" s="18"/>
      <c r="L72" s="18"/>
    </row>
    <row r="73" spans="1:12" s="16" customFormat="1" x14ac:dyDescent="0.25">
      <c r="A73" s="16">
        <f t="shared" ref="A73:A136" si="5">IFERROR(IF(ISNUMBER(C73),A72+1,""),"")</f>
        <v>66</v>
      </c>
      <c r="B73" s="16" t="s">
        <v>66</v>
      </c>
      <c r="C73" s="154">
        <v>1100</v>
      </c>
      <c r="D73" s="155">
        <v>4</v>
      </c>
      <c r="E73" s="79">
        <f>IFERROR((VLOOKUP(B73,'POŘADÍ-DO'!B:E,4,FALSE))+(VLOOKUP(B73,'POŘADÍ-DIDO'!B:E,4,FALSE)),"")</f>
        <v>0</v>
      </c>
      <c r="F73" s="80" t="str">
        <f t="shared" si="4"/>
        <v>NE</v>
      </c>
      <c r="G73" s="6"/>
      <c r="K73" s="18"/>
      <c r="L73" s="18"/>
    </row>
    <row r="74" spans="1:12" s="16" customFormat="1" x14ac:dyDescent="0.25">
      <c r="A74" s="16">
        <f t="shared" si="5"/>
        <v>67</v>
      </c>
      <c r="B74" s="16" t="s">
        <v>255</v>
      </c>
      <c r="C74" s="154">
        <v>1100</v>
      </c>
      <c r="D74" s="155">
        <v>2</v>
      </c>
      <c r="E74" s="79">
        <f>IFERROR((VLOOKUP(B74,'POŘADÍ-DO'!B:E,4,FALSE))+(VLOOKUP(B74,'POŘADÍ-DIDO'!B:E,4,FALSE)),"")</f>
        <v>0</v>
      </c>
      <c r="F74" s="80" t="str">
        <f t="shared" si="4"/>
        <v>NE</v>
      </c>
      <c r="G74" s="6"/>
      <c r="K74" s="18"/>
      <c r="L74" s="18"/>
    </row>
    <row r="75" spans="1:12" s="16" customFormat="1" x14ac:dyDescent="0.25">
      <c r="A75" s="16">
        <f t="shared" si="5"/>
        <v>68</v>
      </c>
      <c r="B75" s="16" t="s">
        <v>251</v>
      </c>
      <c r="C75" s="154">
        <v>1100</v>
      </c>
      <c r="D75" s="155">
        <v>2</v>
      </c>
      <c r="E75" s="79">
        <f>IFERROR((VLOOKUP(B75,'POŘADÍ-DO'!B:E,4,FALSE))+(VLOOKUP(B75,'POŘADÍ-DIDO'!B:E,4,FALSE)),"")</f>
        <v>0</v>
      </c>
      <c r="F75" s="80" t="str">
        <f t="shared" si="4"/>
        <v>NE</v>
      </c>
      <c r="G75" s="6"/>
      <c r="K75" s="18"/>
      <c r="L75" s="18"/>
    </row>
    <row r="76" spans="1:12" s="16" customFormat="1" x14ac:dyDescent="0.25">
      <c r="A76" s="16">
        <f t="shared" si="5"/>
        <v>69</v>
      </c>
      <c r="B76" s="16" t="s">
        <v>237</v>
      </c>
      <c r="C76" s="154">
        <v>1100</v>
      </c>
      <c r="D76" s="155">
        <v>4</v>
      </c>
      <c r="E76" s="79">
        <f>IFERROR((VLOOKUP(B76,'POŘADÍ-DO'!B:E,4,FALSE))+(VLOOKUP(B76,'POŘADÍ-DIDO'!B:E,4,FALSE)),"")</f>
        <v>0</v>
      </c>
      <c r="F76" s="80" t="str">
        <f t="shared" si="4"/>
        <v>NE</v>
      </c>
      <c r="G76" s="6"/>
      <c r="K76" s="18"/>
      <c r="L76" s="18"/>
    </row>
    <row r="77" spans="1:12" s="16" customFormat="1" x14ac:dyDescent="0.25">
      <c r="A77" s="16">
        <f t="shared" si="5"/>
        <v>70</v>
      </c>
      <c r="B77" s="16" t="s">
        <v>230</v>
      </c>
      <c r="C77" s="154">
        <v>1100</v>
      </c>
      <c r="D77" s="155">
        <v>4</v>
      </c>
      <c r="E77" s="79">
        <f>IFERROR((VLOOKUP(B77,'POŘADÍ-DO'!B:E,4,FALSE))+(VLOOKUP(B77,'POŘADÍ-DIDO'!B:E,4,FALSE)),"")</f>
        <v>0</v>
      </c>
      <c r="F77" s="80" t="str">
        <f t="shared" si="4"/>
        <v>NE</v>
      </c>
      <c r="G77" s="6"/>
      <c r="K77" s="18"/>
      <c r="L77" s="18"/>
    </row>
    <row r="78" spans="1:12" s="16" customFormat="1" x14ac:dyDescent="0.25">
      <c r="A78" s="16">
        <f t="shared" si="5"/>
        <v>71</v>
      </c>
      <c r="B78" s="16" t="s">
        <v>53</v>
      </c>
      <c r="C78" s="154">
        <v>1100</v>
      </c>
      <c r="D78" s="155">
        <v>2</v>
      </c>
      <c r="E78" s="79">
        <f>IFERROR((VLOOKUP(B78,'POŘADÍ-DO'!B:E,4,FALSE))+(VLOOKUP(B78,'POŘADÍ-DIDO'!B:E,4,FALSE)),"")</f>
        <v>0</v>
      </c>
      <c r="F78" s="80" t="str">
        <f t="shared" si="4"/>
        <v>NE</v>
      </c>
      <c r="G78" s="6"/>
      <c r="K78" s="18"/>
      <c r="L78" s="18"/>
    </row>
    <row r="79" spans="1:12" s="16" customFormat="1" x14ac:dyDescent="0.25">
      <c r="A79" s="16">
        <f t="shared" si="5"/>
        <v>72</v>
      </c>
      <c r="B79" s="16" t="s">
        <v>233</v>
      </c>
      <c r="C79" s="154">
        <v>1000</v>
      </c>
      <c r="D79" s="155">
        <v>2</v>
      </c>
      <c r="E79" s="79">
        <f>IFERROR((VLOOKUP(B79,'POŘADÍ-DO'!B:E,4,FALSE))+(VLOOKUP(B79,'POŘADÍ-DIDO'!B:E,4,FALSE)),"")</f>
        <v>0</v>
      </c>
      <c r="F79" s="80" t="str">
        <f t="shared" si="4"/>
        <v>NE</v>
      </c>
      <c r="G79" s="6"/>
      <c r="K79" s="18"/>
      <c r="L79" s="18"/>
    </row>
    <row r="80" spans="1:12" s="16" customFormat="1" x14ac:dyDescent="0.25">
      <c r="A80" s="16">
        <f t="shared" si="5"/>
        <v>73</v>
      </c>
      <c r="B80" s="16" t="s">
        <v>60</v>
      </c>
      <c r="C80" s="154">
        <v>1000</v>
      </c>
      <c r="D80" s="155">
        <v>2</v>
      </c>
      <c r="E80" s="79">
        <f>IFERROR((VLOOKUP(B80,'POŘADÍ-DO'!B:E,4,FALSE))+(VLOOKUP(B80,'POŘADÍ-DIDO'!B:E,4,FALSE)),"")</f>
        <v>0</v>
      </c>
      <c r="F80" s="80" t="str">
        <f t="shared" si="4"/>
        <v>NE</v>
      </c>
      <c r="G80" s="6"/>
      <c r="K80" s="18"/>
      <c r="L80" s="18"/>
    </row>
    <row r="81" spans="1:12" s="16" customFormat="1" x14ac:dyDescent="0.25">
      <c r="A81" s="16">
        <f t="shared" si="5"/>
        <v>74</v>
      </c>
      <c r="B81" s="16" t="s">
        <v>189</v>
      </c>
      <c r="C81" s="154">
        <v>1000</v>
      </c>
      <c r="D81" s="155">
        <v>2</v>
      </c>
      <c r="E81" s="79">
        <f>IFERROR((VLOOKUP(B81,'POŘADÍ-DO'!B:E,4,FALSE))+(VLOOKUP(B81,'POŘADÍ-DIDO'!B:E,4,FALSE)),"")</f>
        <v>0</v>
      </c>
      <c r="F81" s="80" t="str">
        <f t="shared" si="4"/>
        <v>NE</v>
      </c>
      <c r="G81" s="6"/>
      <c r="K81" s="18"/>
      <c r="L81" s="18"/>
    </row>
    <row r="82" spans="1:12" s="16" customFormat="1" x14ac:dyDescent="0.25">
      <c r="A82" s="16">
        <f t="shared" si="5"/>
        <v>75</v>
      </c>
      <c r="B82" s="16" t="s">
        <v>235</v>
      </c>
      <c r="C82" s="154">
        <v>1000</v>
      </c>
      <c r="D82" s="155">
        <v>2</v>
      </c>
      <c r="E82" s="79">
        <f>IFERROR((VLOOKUP(B82,'POŘADÍ-DO'!B:E,4,FALSE))+(VLOOKUP(B82,'POŘADÍ-DIDO'!B:E,4,FALSE)),"")</f>
        <v>0</v>
      </c>
      <c r="F82" s="80" t="str">
        <f t="shared" si="4"/>
        <v>NE</v>
      </c>
      <c r="G82" s="6"/>
      <c r="K82" s="18"/>
      <c r="L82" s="18"/>
    </row>
    <row r="83" spans="1:12" s="16" customFormat="1" x14ac:dyDescent="0.25">
      <c r="A83" s="16">
        <f t="shared" si="5"/>
        <v>76</v>
      </c>
      <c r="B83" s="16" t="s">
        <v>232</v>
      </c>
      <c r="C83" s="154">
        <v>1000</v>
      </c>
      <c r="D83" s="155">
        <v>2</v>
      </c>
      <c r="E83" s="79">
        <f>IFERROR((VLOOKUP(B83,'POŘADÍ-DO'!B:E,4,FALSE))+(VLOOKUP(B83,'POŘADÍ-DIDO'!B:E,4,FALSE)),"")</f>
        <v>0</v>
      </c>
      <c r="F83" s="80" t="str">
        <f t="shared" si="4"/>
        <v>NE</v>
      </c>
      <c r="G83" s="6"/>
      <c r="K83" s="18"/>
      <c r="L83" s="18"/>
    </row>
    <row r="84" spans="1:12" s="16" customFormat="1" x14ac:dyDescent="0.25">
      <c r="A84" s="16">
        <f t="shared" si="5"/>
        <v>77</v>
      </c>
      <c r="B84" s="16" t="s">
        <v>246</v>
      </c>
      <c r="C84" s="154">
        <v>900</v>
      </c>
      <c r="D84" s="155">
        <v>2</v>
      </c>
      <c r="E84" s="79">
        <f>IFERROR((VLOOKUP(B84,'POŘADÍ-DO'!B:E,4,FALSE))+(VLOOKUP(B84,'POŘADÍ-DIDO'!B:E,4,FALSE)),"")</f>
        <v>0</v>
      </c>
      <c r="F84" s="80" t="str">
        <f t="shared" ref="F84:F93" si="6">IF(OR(D84&gt;=30,C84&gt;=12500),"ANO","NE")</f>
        <v>NE</v>
      </c>
      <c r="G84" s="6"/>
      <c r="K84" s="18"/>
      <c r="L84" s="18"/>
    </row>
    <row r="85" spans="1:12" s="16" customFormat="1" x14ac:dyDescent="0.25">
      <c r="A85" s="16">
        <f t="shared" si="5"/>
        <v>78</v>
      </c>
      <c r="B85" s="16" t="s">
        <v>242</v>
      </c>
      <c r="C85" s="154">
        <v>900</v>
      </c>
      <c r="D85" s="155">
        <v>2</v>
      </c>
      <c r="E85" s="79">
        <f>IFERROR((VLOOKUP(B85,'POŘADÍ-DO'!B:E,4,FALSE))+(VLOOKUP(B85,'POŘADÍ-DIDO'!B:E,4,FALSE)),"")</f>
        <v>0</v>
      </c>
      <c r="F85" s="80" t="str">
        <f t="shared" si="6"/>
        <v>NE</v>
      </c>
      <c r="G85" s="6"/>
      <c r="K85" s="18"/>
      <c r="L85" s="18"/>
    </row>
    <row r="86" spans="1:12" s="16" customFormat="1" x14ac:dyDescent="0.25">
      <c r="A86" s="16">
        <f t="shared" si="5"/>
        <v>79</v>
      </c>
      <c r="B86" s="16" t="s">
        <v>261</v>
      </c>
      <c r="C86" s="154">
        <v>800</v>
      </c>
      <c r="D86" s="155">
        <v>2</v>
      </c>
      <c r="E86" s="79">
        <f>IFERROR((VLOOKUP(B86,'POŘADÍ-DO'!B:E,4,FALSE))+(VLOOKUP(B86,'POŘADÍ-DIDO'!B:E,4,FALSE)),"")</f>
        <v>0</v>
      </c>
      <c r="F86" s="80" t="str">
        <f t="shared" si="6"/>
        <v>NE</v>
      </c>
      <c r="G86" s="6"/>
      <c r="K86" s="18"/>
      <c r="L86" s="18"/>
    </row>
    <row r="87" spans="1:12" s="16" customFormat="1" x14ac:dyDescent="0.25">
      <c r="A87" s="16">
        <f t="shared" si="5"/>
        <v>80</v>
      </c>
      <c r="B87" s="16" t="s">
        <v>254</v>
      </c>
      <c r="C87" s="154">
        <v>800</v>
      </c>
      <c r="D87" s="155">
        <v>2</v>
      </c>
      <c r="E87" s="79">
        <f>IFERROR((VLOOKUP(B87,'POŘADÍ-DO'!B:E,4,FALSE))+(VLOOKUP(B87,'POŘADÍ-DIDO'!B:E,4,FALSE)),"")</f>
        <v>0</v>
      </c>
      <c r="F87" s="80" t="str">
        <f t="shared" si="6"/>
        <v>NE</v>
      </c>
      <c r="G87" s="6"/>
      <c r="K87" s="18"/>
      <c r="L87" s="18"/>
    </row>
    <row r="88" spans="1:12" s="16" customFormat="1" x14ac:dyDescent="0.25">
      <c r="A88" s="16">
        <f t="shared" si="5"/>
        <v>81</v>
      </c>
      <c r="B88" s="16" t="s">
        <v>256</v>
      </c>
      <c r="C88" s="154">
        <v>800</v>
      </c>
      <c r="D88" s="155">
        <v>2</v>
      </c>
      <c r="E88" s="79">
        <f>IFERROR((VLOOKUP(B88,'POŘADÍ-DO'!B:E,4,FALSE))+(VLOOKUP(B88,'POŘADÍ-DIDO'!B:E,4,FALSE)),"")</f>
        <v>0</v>
      </c>
      <c r="F88" s="80" t="str">
        <f t="shared" si="6"/>
        <v>NE</v>
      </c>
      <c r="G88" s="6"/>
      <c r="K88" s="18"/>
      <c r="L88" s="18"/>
    </row>
    <row r="89" spans="1:12" s="16" customFormat="1" x14ac:dyDescent="0.25">
      <c r="A89" s="16">
        <f t="shared" si="5"/>
        <v>82</v>
      </c>
      <c r="B89" s="16" t="s">
        <v>259</v>
      </c>
      <c r="C89" s="154">
        <v>800</v>
      </c>
      <c r="D89" s="155">
        <v>2</v>
      </c>
      <c r="E89" s="79">
        <f>IFERROR((VLOOKUP(B89,'POŘADÍ-DO'!B:E,4,FALSE))+(VLOOKUP(B89,'POŘADÍ-DIDO'!B:E,4,FALSE)),"")</f>
        <v>0</v>
      </c>
      <c r="F89" s="80" t="str">
        <f t="shared" si="6"/>
        <v>NE</v>
      </c>
      <c r="G89" s="6"/>
      <c r="K89" s="18"/>
      <c r="L89" s="18"/>
    </row>
    <row r="90" spans="1:12" s="16" customFormat="1" x14ac:dyDescent="0.25">
      <c r="A90" s="16">
        <f t="shared" si="5"/>
        <v>83</v>
      </c>
      <c r="B90" s="16" t="s">
        <v>253</v>
      </c>
      <c r="C90" s="154">
        <v>800</v>
      </c>
      <c r="D90" s="155">
        <v>2</v>
      </c>
      <c r="E90" s="79">
        <f>IFERROR((VLOOKUP(B90,'POŘADÍ-DO'!B:E,4,FALSE))+(VLOOKUP(B90,'POŘADÍ-DIDO'!B:E,4,FALSE)),"")</f>
        <v>0</v>
      </c>
      <c r="F90" s="80" t="str">
        <f t="shared" si="6"/>
        <v>NE</v>
      </c>
      <c r="G90" s="6"/>
      <c r="K90" s="18"/>
      <c r="L90" s="18"/>
    </row>
    <row r="91" spans="1:12" s="16" customFormat="1" x14ac:dyDescent="0.25">
      <c r="A91" s="16">
        <f t="shared" si="5"/>
        <v>84</v>
      </c>
      <c r="B91" s="16" t="s">
        <v>258</v>
      </c>
      <c r="C91" s="154">
        <v>700</v>
      </c>
      <c r="D91" s="155">
        <v>2</v>
      </c>
      <c r="E91" s="79">
        <f>IFERROR((VLOOKUP(B91,'POŘADÍ-DO'!B:E,4,FALSE))+(VLOOKUP(B91,'POŘADÍ-DIDO'!B:E,4,FALSE)),"")</f>
        <v>0</v>
      </c>
      <c r="F91" s="80" t="str">
        <f t="shared" si="6"/>
        <v>NE</v>
      </c>
      <c r="G91" s="6"/>
      <c r="K91" s="18"/>
      <c r="L91" s="18"/>
    </row>
    <row r="92" spans="1:12" s="16" customFormat="1" x14ac:dyDescent="0.25">
      <c r="A92" s="16">
        <f t="shared" si="5"/>
        <v>85</v>
      </c>
      <c r="B92" s="16" t="s">
        <v>244</v>
      </c>
      <c r="C92" s="154">
        <v>700</v>
      </c>
      <c r="D92" s="155">
        <v>2</v>
      </c>
      <c r="E92" s="79">
        <f>IFERROR((VLOOKUP(B92,'POŘADÍ-DO'!B:E,4,FALSE))+(VLOOKUP(B92,'POŘADÍ-DIDO'!B:E,4,FALSE)),"")</f>
        <v>0</v>
      </c>
      <c r="F92" s="80" t="str">
        <f t="shared" si="6"/>
        <v>NE</v>
      </c>
      <c r="G92" s="6"/>
      <c r="K92" s="18"/>
      <c r="L92" s="18"/>
    </row>
    <row r="93" spans="1:12" s="16" customFormat="1" x14ac:dyDescent="0.25">
      <c r="A93" s="16">
        <f t="shared" si="5"/>
        <v>86</v>
      </c>
      <c r="B93" s="16" t="s">
        <v>21</v>
      </c>
      <c r="C93" s="154">
        <v>700</v>
      </c>
      <c r="D93" s="155">
        <v>2</v>
      </c>
      <c r="E93" s="79">
        <f>IFERROR((VLOOKUP(B93,'POŘADÍ-DO'!B:E,4,FALSE))+(VLOOKUP(B93,'POŘADÍ-DIDO'!B:E,4,FALSE)),"")</f>
        <v>0</v>
      </c>
      <c r="F93" s="80" t="str">
        <f t="shared" si="6"/>
        <v>NE</v>
      </c>
      <c r="G93" s="6"/>
      <c r="K93" s="18"/>
      <c r="L93" s="18"/>
    </row>
    <row r="94" spans="1:12" s="16" customFormat="1" x14ac:dyDescent="0.25">
      <c r="A94" s="16">
        <f t="shared" si="5"/>
        <v>87</v>
      </c>
      <c r="B94" s="16" t="s">
        <v>210</v>
      </c>
      <c r="C94" s="154">
        <v>600</v>
      </c>
      <c r="D94" s="155">
        <v>2</v>
      </c>
      <c r="G94" s="6"/>
      <c r="K94" s="18"/>
      <c r="L94" s="18"/>
    </row>
    <row r="95" spans="1:12" s="16" customFormat="1" x14ac:dyDescent="0.25">
      <c r="A95" s="16">
        <f t="shared" si="5"/>
        <v>88</v>
      </c>
      <c r="B95" s="16" t="s">
        <v>257</v>
      </c>
      <c r="C95" s="154">
        <v>600</v>
      </c>
      <c r="D95" s="155">
        <v>2</v>
      </c>
      <c r="G95" s="6"/>
      <c r="K95" s="18"/>
      <c r="L95" s="18"/>
    </row>
    <row r="96" spans="1:12" s="16" customFormat="1" x14ac:dyDescent="0.25">
      <c r="A96" s="16">
        <f t="shared" si="5"/>
        <v>89</v>
      </c>
      <c r="B96" s="16" t="s">
        <v>249</v>
      </c>
      <c r="C96" s="154">
        <v>500</v>
      </c>
      <c r="D96" s="155">
        <v>2</v>
      </c>
      <c r="G96" s="6"/>
      <c r="K96" s="18"/>
      <c r="L96" s="18"/>
    </row>
    <row r="97" spans="1:12" s="16" customFormat="1" x14ac:dyDescent="0.25">
      <c r="A97" s="16">
        <f t="shared" si="5"/>
        <v>90</v>
      </c>
      <c r="B97" s="16" t="s">
        <v>260</v>
      </c>
      <c r="C97" s="154">
        <v>500</v>
      </c>
      <c r="D97" s="155">
        <v>2</v>
      </c>
      <c r="G97" s="6"/>
      <c r="K97" s="18"/>
      <c r="L97" s="18"/>
    </row>
    <row r="98" spans="1:12" s="16" customFormat="1" x14ac:dyDescent="0.25">
      <c r="A98" s="16">
        <f t="shared" si="5"/>
        <v>91</v>
      </c>
      <c r="B98" s="16" t="s">
        <v>49</v>
      </c>
      <c r="C98" s="154">
        <v>500</v>
      </c>
      <c r="D98" s="155">
        <v>2</v>
      </c>
      <c r="G98" s="6"/>
      <c r="K98" s="18"/>
      <c r="L98" s="18"/>
    </row>
    <row r="99" spans="1:12" s="16" customFormat="1" x14ac:dyDescent="0.25">
      <c r="A99" s="16">
        <f t="shared" si="5"/>
        <v>92</v>
      </c>
      <c r="B99" s="16" t="s">
        <v>248</v>
      </c>
      <c r="C99" s="154">
        <v>500</v>
      </c>
      <c r="D99" s="155">
        <v>2</v>
      </c>
      <c r="G99" s="6"/>
      <c r="K99" s="18"/>
      <c r="L99" s="18"/>
    </row>
    <row r="100" spans="1:12" s="16" customFormat="1" x14ac:dyDescent="0.25">
      <c r="A100" s="16">
        <f t="shared" si="5"/>
        <v>93</v>
      </c>
      <c r="B100" s="16" t="s">
        <v>262</v>
      </c>
      <c r="C100" s="154">
        <v>250</v>
      </c>
      <c r="D100" s="155">
        <v>1</v>
      </c>
      <c r="G100" s="6"/>
      <c r="K100" s="18"/>
      <c r="L100" s="18"/>
    </row>
    <row r="101" spans="1:12" s="16" customFormat="1" x14ac:dyDescent="0.25">
      <c r="A101" s="16">
        <f t="shared" si="5"/>
        <v>94</v>
      </c>
      <c r="B101" s="16" t="s">
        <v>239</v>
      </c>
      <c r="C101" s="156">
        <v>250</v>
      </c>
      <c r="D101" s="157">
        <v>1</v>
      </c>
      <c r="G101" s="6"/>
      <c r="K101" s="18"/>
      <c r="L101" s="18"/>
    </row>
    <row r="102" spans="1:12" s="16" customFormat="1" x14ac:dyDescent="0.25">
      <c r="A102" s="16" t="str">
        <f t="shared" si="5"/>
        <v/>
      </c>
      <c r="B102" s="6"/>
      <c r="C102" s="6"/>
      <c r="D102" s="6"/>
      <c r="G102" s="6"/>
      <c r="K102" s="18"/>
      <c r="L102" s="18"/>
    </row>
    <row r="103" spans="1:12" s="16" customFormat="1" x14ac:dyDescent="0.25">
      <c r="A103" s="16" t="str">
        <f t="shared" si="5"/>
        <v/>
      </c>
      <c r="B103" s="6"/>
      <c r="C103" s="6"/>
      <c r="D103" s="6"/>
      <c r="G103" s="6"/>
      <c r="K103" s="18"/>
      <c r="L103" s="18"/>
    </row>
    <row r="104" spans="1:12" s="16" customFormat="1" x14ac:dyDescent="0.25">
      <c r="A104" s="16" t="str">
        <f t="shared" si="5"/>
        <v/>
      </c>
      <c r="B104" s="6"/>
      <c r="C104" s="6"/>
      <c r="D104" s="6"/>
      <c r="G104" s="6"/>
      <c r="K104" s="18"/>
      <c r="L104" s="18"/>
    </row>
    <row r="105" spans="1:12" s="16" customFormat="1" x14ac:dyDescent="0.25">
      <c r="A105" s="16" t="str">
        <f t="shared" si="5"/>
        <v/>
      </c>
      <c r="B105" s="6"/>
      <c r="C105" s="6"/>
      <c r="D105" s="6"/>
      <c r="G105" s="6"/>
      <c r="K105" s="18"/>
      <c r="L105" s="18"/>
    </row>
    <row r="106" spans="1:12" s="16" customFormat="1" x14ac:dyDescent="0.25">
      <c r="A106" s="16" t="str">
        <f t="shared" si="5"/>
        <v/>
      </c>
      <c r="B106" s="6"/>
      <c r="C106" s="6"/>
      <c r="D106" s="6"/>
      <c r="G106" s="6"/>
      <c r="K106" s="18"/>
      <c r="L106" s="18"/>
    </row>
    <row r="107" spans="1:12" s="16" customFormat="1" x14ac:dyDescent="0.25">
      <c r="A107" s="16" t="str">
        <f t="shared" si="5"/>
        <v/>
      </c>
      <c r="B107" s="6"/>
      <c r="C107" s="6"/>
      <c r="D107" s="6"/>
      <c r="G107" s="6"/>
      <c r="K107" s="18"/>
      <c r="L107" s="18"/>
    </row>
    <row r="108" spans="1:12" s="16" customFormat="1" x14ac:dyDescent="0.25">
      <c r="A108" s="16" t="str">
        <f t="shared" si="5"/>
        <v/>
      </c>
      <c r="B108" s="6"/>
      <c r="C108" s="6"/>
      <c r="D108" s="6"/>
      <c r="G108" s="6"/>
      <c r="K108" s="18"/>
      <c r="L108" s="18"/>
    </row>
    <row r="109" spans="1:12" s="16" customFormat="1" x14ac:dyDescent="0.25">
      <c r="A109" s="16" t="str">
        <f t="shared" si="5"/>
        <v/>
      </c>
      <c r="B109" s="6"/>
      <c r="C109" s="6"/>
      <c r="D109" s="6"/>
      <c r="G109" s="6"/>
      <c r="K109" s="18"/>
      <c r="L109" s="18"/>
    </row>
    <row r="110" spans="1:12" s="16" customFormat="1" x14ac:dyDescent="0.25">
      <c r="A110" s="16" t="str">
        <f t="shared" si="5"/>
        <v/>
      </c>
      <c r="B110" s="6"/>
      <c r="C110" s="6"/>
      <c r="D110" s="6"/>
      <c r="G110" s="6"/>
      <c r="K110" s="18"/>
      <c r="L110" s="18"/>
    </row>
    <row r="111" spans="1:12" s="16" customFormat="1" x14ac:dyDescent="0.25">
      <c r="A111" s="16" t="str">
        <f t="shared" si="5"/>
        <v/>
      </c>
      <c r="B111" s="6"/>
      <c r="C111" s="6"/>
      <c r="D111" s="6"/>
      <c r="G111" s="6"/>
      <c r="K111" s="18"/>
      <c r="L111" s="18"/>
    </row>
    <row r="112" spans="1:12" s="16" customFormat="1" x14ac:dyDescent="0.25">
      <c r="A112" s="16" t="str">
        <f t="shared" si="5"/>
        <v/>
      </c>
      <c r="B112" s="6"/>
      <c r="C112" s="6"/>
      <c r="D112" s="6"/>
      <c r="G112" s="6"/>
      <c r="K112" s="18"/>
      <c r="L112" s="18"/>
    </row>
    <row r="113" spans="1:12" s="16" customFormat="1" x14ac:dyDescent="0.25">
      <c r="A113" s="16" t="str">
        <f t="shared" si="5"/>
        <v/>
      </c>
      <c r="B113" s="6"/>
      <c r="C113" s="6"/>
      <c r="D113" s="6"/>
      <c r="G113" s="6"/>
      <c r="K113" s="18"/>
      <c r="L113" s="18"/>
    </row>
    <row r="114" spans="1:12" s="16" customFormat="1" x14ac:dyDescent="0.25">
      <c r="A114" s="16" t="str">
        <f t="shared" si="5"/>
        <v/>
      </c>
      <c r="B114" s="6"/>
      <c r="C114" s="6"/>
      <c r="D114" s="6"/>
      <c r="G114" s="6"/>
      <c r="K114" s="18"/>
      <c r="L114" s="18"/>
    </row>
    <row r="115" spans="1:12" s="16" customFormat="1" x14ac:dyDescent="0.25">
      <c r="A115" s="16" t="str">
        <f t="shared" si="5"/>
        <v/>
      </c>
      <c r="B115" s="6"/>
      <c r="C115" s="6"/>
      <c r="D115" s="6"/>
      <c r="G115" s="6"/>
      <c r="K115" s="18"/>
      <c r="L115" s="18"/>
    </row>
    <row r="116" spans="1:12" s="16" customFormat="1" x14ac:dyDescent="0.25">
      <c r="A116" s="16" t="str">
        <f t="shared" si="5"/>
        <v/>
      </c>
      <c r="B116" s="6"/>
      <c r="C116" s="6"/>
      <c r="D116" s="6"/>
      <c r="G116" s="6"/>
      <c r="K116" s="18"/>
      <c r="L116" s="18"/>
    </row>
    <row r="117" spans="1:12" s="16" customFormat="1" x14ac:dyDescent="0.25">
      <c r="A117" s="16" t="str">
        <f t="shared" si="5"/>
        <v/>
      </c>
      <c r="B117" s="6"/>
      <c r="C117" s="6"/>
      <c r="D117" s="6"/>
      <c r="G117" s="6"/>
      <c r="K117" s="18"/>
      <c r="L117" s="18"/>
    </row>
    <row r="118" spans="1:12" s="16" customFormat="1" x14ac:dyDescent="0.25">
      <c r="A118" s="16" t="str">
        <f t="shared" si="5"/>
        <v/>
      </c>
      <c r="B118" s="6"/>
      <c r="C118" s="6"/>
      <c r="D118" s="6"/>
      <c r="G118" s="6"/>
      <c r="K118" s="18"/>
      <c r="L118" s="18"/>
    </row>
    <row r="119" spans="1:12" s="16" customFormat="1" x14ac:dyDescent="0.25">
      <c r="A119" s="16" t="str">
        <f t="shared" si="5"/>
        <v/>
      </c>
      <c r="B119" s="6"/>
      <c r="C119" s="6"/>
      <c r="D119" s="6"/>
      <c r="G119" s="6"/>
      <c r="K119" s="18"/>
      <c r="L119" s="18"/>
    </row>
    <row r="120" spans="1:12" s="16" customFormat="1" x14ac:dyDescent="0.25">
      <c r="A120" s="16" t="str">
        <f t="shared" si="5"/>
        <v/>
      </c>
      <c r="B120" s="6"/>
      <c r="C120" s="6"/>
      <c r="D120" s="6"/>
      <c r="G120" s="6"/>
      <c r="K120" s="18"/>
      <c r="L120" s="18"/>
    </row>
    <row r="121" spans="1:12" s="16" customFormat="1" x14ac:dyDescent="0.25">
      <c r="A121" s="16" t="str">
        <f t="shared" si="5"/>
        <v/>
      </c>
      <c r="B121" s="6"/>
      <c r="C121" s="6"/>
      <c r="D121" s="6"/>
      <c r="G121" s="6"/>
      <c r="K121" s="18"/>
      <c r="L121" s="18"/>
    </row>
    <row r="122" spans="1:12" s="16" customFormat="1" x14ac:dyDescent="0.25">
      <c r="A122" s="16" t="str">
        <f t="shared" si="5"/>
        <v/>
      </c>
      <c r="B122" s="6"/>
      <c r="C122" s="6"/>
      <c r="D122" s="6"/>
      <c r="G122" s="6"/>
      <c r="K122" s="18"/>
      <c r="L122" s="18"/>
    </row>
    <row r="123" spans="1:12" s="16" customFormat="1" x14ac:dyDescent="0.25">
      <c r="A123" s="16" t="str">
        <f t="shared" si="5"/>
        <v/>
      </c>
      <c r="B123" s="6"/>
      <c r="C123" s="6"/>
      <c r="D123" s="6"/>
      <c r="G123" s="6"/>
      <c r="K123" s="18"/>
      <c r="L123" s="18"/>
    </row>
    <row r="124" spans="1:12" s="16" customFormat="1" x14ac:dyDescent="0.25">
      <c r="A124" s="16" t="str">
        <f t="shared" si="5"/>
        <v/>
      </c>
      <c r="B124" s="6"/>
      <c r="C124" s="6"/>
      <c r="D124" s="6"/>
      <c r="G124" s="6"/>
      <c r="K124" s="18"/>
      <c r="L124" s="18"/>
    </row>
    <row r="125" spans="1:12" s="16" customFormat="1" x14ac:dyDescent="0.25">
      <c r="A125" s="16" t="str">
        <f t="shared" si="5"/>
        <v/>
      </c>
      <c r="B125" s="6"/>
      <c r="C125" s="6"/>
      <c r="D125" s="6"/>
      <c r="G125" s="6"/>
      <c r="K125" s="18"/>
      <c r="L125" s="18"/>
    </row>
    <row r="126" spans="1:12" s="16" customFormat="1" x14ac:dyDescent="0.25">
      <c r="A126" s="16" t="str">
        <f t="shared" si="5"/>
        <v/>
      </c>
      <c r="B126" s="6"/>
      <c r="C126" s="6"/>
      <c r="D126" s="6"/>
      <c r="G126" s="6"/>
      <c r="K126" s="18"/>
      <c r="L126" s="18"/>
    </row>
    <row r="127" spans="1:12" s="16" customFormat="1" x14ac:dyDescent="0.25">
      <c r="A127" s="16" t="str">
        <f t="shared" si="5"/>
        <v/>
      </c>
      <c r="B127" s="6"/>
      <c r="C127" s="6"/>
      <c r="D127" s="6"/>
      <c r="G127" s="6"/>
      <c r="K127" s="18"/>
      <c r="L127" s="18"/>
    </row>
    <row r="128" spans="1:12" s="16" customFormat="1" x14ac:dyDescent="0.25">
      <c r="A128" s="16" t="str">
        <f t="shared" si="5"/>
        <v/>
      </c>
      <c r="B128" s="6"/>
      <c r="C128" s="6"/>
      <c r="D128" s="6"/>
      <c r="G128" s="6"/>
      <c r="K128" s="18"/>
      <c r="L128" s="18"/>
    </row>
    <row r="129" spans="1:12" s="16" customFormat="1" x14ac:dyDescent="0.25">
      <c r="A129" s="16" t="str">
        <f t="shared" si="5"/>
        <v/>
      </c>
      <c r="B129" s="6"/>
      <c r="C129" s="6"/>
      <c r="D129" s="6"/>
      <c r="G129" s="6"/>
      <c r="K129" s="18"/>
      <c r="L129" s="18"/>
    </row>
    <row r="130" spans="1:12" s="16" customFormat="1" x14ac:dyDescent="0.25">
      <c r="A130" s="16" t="str">
        <f t="shared" si="5"/>
        <v/>
      </c>
      <c r="B130" s="6"/>
      <c r="C130" s="6"/>
      <c r="D130" s="6"/>
      <c r="G130" s="6"/>
      <c r="K130" s="18"/>
      <c r="L130" s="18"/>
    </row>
    <row r="131" spans="1:12" s="16" customFormat="1" x14ac:dyDescent="0.25">
      <c r="A131" s="16" t="str">
        <f t="shared" si="5"/>
        <v/>
      </c>
      <c r="B131" s="6"/>
      <c r="C131" s="6"/>
      <c r="D131" s="6"/>
      <c r="G131" s="6"/>
      <c r="K131" s="18"/>
      <c r="L131" s="18"/>
    </row>
    <row r="132" spans="1:12" s="16" customFormat="1" x14ac:dyDescent="0.25">
      <c r="A132" s="16" t="str">
        <f t="shared" si="5"/>
        <v/>
      </c>
      <c r="B132" s="6"/>
      <c r="C132" s="6"/>
      <c r="D132" s="6"/>
      <c r="G132" s="6"/>
      <c r="K132" s="18"/>
      <c r="L132" s="18"/>
    </row>
    <row r="133" spans="1:12" s="16" customFormat="1" x14ac:dyDescent="0.25">
      <c r="A133" s="16" t="str">
        <f t="shared" si="5"/>
        <v/>
      </c>
      <c r="B133" s="6"/>
      <c r="C133" s="6"/>
      <c r="D133" s="6"/>
      <c r="G133" s="6"/>
      <c r="K133" s="18"/>
      <c r="L133" s="18"/>
    </row>
    <row r="134" spans="1:12" s="16" customFormat="1" x14ac:dyDescent="0.25">
      <c r="A134" s="16" t="str">
        <f t="shared" si="5"/>
        <v/>
      </c>
      <c r="B134" s="6"/>
      <c r="C134" s="6"/>
      <c r="D134" s="6"/>
      <c r="G134" s="6"/>
      <c r="K134" s="18"/>
      <c r="L134" s="18"/>
    </row>
    <row r="135" spans="1:12" s="16" customFormat="1" x14ac:dyDescent="0.25">
      <c r="A135" s="16" t="str">
        <f t="shared" si="5"/>
        <v/>
      </c>
      <c r="B135" s="6"/>
      <c r="C135" s="6"/>
      <c r="D135" s="6"/>
      <c r="G135" s="6"/>
      <c r="K135" s="18"/>
      <c r="L135" s="18"/>
    </row>
    <row r="136" spans="1:12" s="16" customFormat="1" x14ac:dyDescent="0.25">
      <c r="A136" s="16" t="str">
        <f t="shared" si="5"/>
        <v/>
      </c>
      <c r="B136" s="6"/>
      <c r="C136" s="6"/>
      <c r="D136" s="6"/>
      <c r="G136" s="6"/>
      <c r="K136" s="18"/>
      <c r="L136" s="18"/>
    </row>
    <row r="137" spans="1:12" s="16" customFormat="1" x14ac:dyDescent="0.25">
      <c r="A137" s="16" t="str">
        <f t="shared" ref="A137:A200" si="7">IFERROR(IF(ISNUMBER(C137),A136+1,""),"")</f>
        <v/>
      </c>
      <c r="B137" s="6"/>
      <c r="C137" s="6"/>
      <c r="D137" s="6"/>
      <c r="G137" s="6"/>
      <c r="K137" s="18"/>
      <c r="L137" s="18"/>
    </row>
    <row r="138" spans="1:12" s="16" customFormat="1" x14ac:dyDescent="0.25">
      <c r="A138" s="16" t="str">
        <f t="shared" si="7"/>
        <v/>
      </c>
      <c r="B138" s="6"/>
      <c r="C138" s="6"/>
      <c r="D138" s="6"/>
      <c r="G138" s="6"/>
      <c r="K138" s="18"/>
      <c r="L138" s="18"/>
    </row>
    <row r="139" spans="1:12" s="16" customFormat="1" x14ac:dyDescent="0.25">
      <c r="A139" s="16" t="str">
        <f t="shared" si="7"/>
        <v/>
      </c>
      <c r="B139" s="6"/>
      <c r="C139" s="6"/>
      <c r="D139" s="6"/>
      <c r="G139" s="6"/>
      <c r="K139" s="18"/>
      <c r="L139" s="18"/>
    </row>
    <row r="140" spans="1:12" s="16" customFormat="1" x14ac:dyDescent="0.25">
      <c r="A140" s="16" t="str">
        <f t="shared" si="7"/>
        <v/>
      </c>
      <c r="B140" s="6"/>
      <c r="C140" s="6"/>
      <c r="D140" s="6"/>
      <c r="G140" s="6"/>
      <c r="K140" s="18"/>
      <c r="L140" s="18"/>
    </row>
    <row r="141" spans="1:12" s="16" customFormat="1" x14ac:dyDescent="0.25">
      <c r="A141" s="16" t="str">
        <f t="shared" si="7"/>
        <v/>
      </c>
      <c r="B141" s="6"/>
      <c r="C141" s="6"/>
      <c r="D141" s="6"/>
      <c r="G141" s="6"/>
      <c r="K141" s="18"/>
      <c r="L141" s="18"/>
    </row>
    <row r="142" spans="1:12" s="16" customFormat="1" x14ac:dyDescent="0.25">
      <c r="A142" s="16" t="str">
        <f t="shared" si="7"/>
        <v/>
      </c>
      <c r="B142" s="6"/>
      <c r="C142" s="6"/>
      <c r="D142" s="6"/>
      <c r="G142" s="6"/>
      <c r="K142" s="18"/>
      <c r="L142" s="18"/>
    </row>
    <row r="143" spans="1:12" s="16" customFormat="1" x14ac:dyDescent="0.25">
      <c r="A143" s="16" t="str">
        <f t="shared" si="7"/>
        <v/>
      </c>
      <c r="B143" s="6"/>
      <c r="C143" s="6"/>
      <c r="D143" s="6"/>
      <c r="G143" s="6"/>
      <c r="K143" s="18"/>
      <c r="L143" s="18"/>
    </row>
    <row r="144" spans="1:12" s="16" customFormat="1" x14ac:dyDescent="0.25">
      <c r="A144" s="16" t="str">
        <f t="shared" si="7"/>
        <v/>
      </c>
      <c r="B144" s="6"/>
      <c r="C144" s="6"/>
      <c r="D144" s="6"/>
      <c r="G144" s="6"/>
      <c r="K144" s="18"/>
      <c r="L144" s="18"/>
    </row>
    <row r="145" spans="1:12" s="16" customFormat="1" x14ac:dyDescent="0.25">
      <c r="A145" s="16" t="str">
        <f t="shared" si="7"/>
        <v/>
      </c>
      <c r="B145" s="6"/>
      <c r="C145" s="6"/>
      <c r="D145" s="6"/>
      <c r="G145" s="6"/>
      <c r="K145" s="18"/>
      <c r="L145" s="18"/>
    </row>
    <row r="146" spans="1:12" s="16" customFormat="1" x14ac:dyDescent="0.25">
      <c r="A146" s="16" t="str">
        <f t="shared" si="7"/>
        <v/>
      </c>
      <c r="B146" s="6"/>
      <c r="C146" s="6"/>
      <c r="D146" s="6"/>
      <c r="G146" s="6"/>
      <c r="K146" s="18"/>
      <c r="L146" s="18"/>
    </row>
    <row r="147" spans="1:12" s="16" customFormat="1" x14ac:dyDescent="0.25">
      <c r="A147" s="16" t="str">
        <f t="shared" si="7"/>
        <v/>
      </c>
      <c r="B147" s="6"/>
      <c r="C147" s="6"/>
      <c r="D147" s="6"/>
      <c r="G147" s="6"/>
      <c r="K147" s="18"/>
      <c r="L147" s="18"/>
    </row>
    <row r="148" spans="1:12" s="16" customFormat="1" x14ac:dyDescent="0.25">
      <c r="A148" s="16" t="str">
        <f t="shared" si="7"/>
        <v/>
      </c>
      <c r="B148" s="6"/>
      <c r="C148" s="6"/>
      <c r="D148" s="6"/>
      <c r="G148" s="6"/>
      <c r="K148" s="18"/>
      <c r="L148" s="18"/>
    </row>
    <row r="149" spans="1:12" s="16" customFormat="1" x14ac:dyDescent="0.25">
      <c r="A149" s="16" t="str">
        <f t="shared" si="7"/>
        <v/>
      </c>
      <c r="B149" s="6"/>
      <c r="C149" s="6"/>
      <c r="D149" s="6"/>
      <c r="G149" s="6"/>
      <c r="K149" s="18"/>
      <c r="L149" s="18"/>
    </row>
    <row r="150" spans="1:12" s="16" customFormat="1" x14ac:dyDescent="0.25">
      <c r="A150" s="16" t="str">
        <f t="shared" si="7"/>
        <v/>
      </c>
      <c r="B150" s="6"/>
      <c r="C150" s="6"/>
      <c r="D150" s="6"/>
      <c r="G150" s="6"/>
      <c r="K150" s="18"/>
      <c r="L150" s="18"/>
    </row>
    <row r="151" spans="1:12" s="16" customFormat="1" x14ac:dyDescent="0.25">
      <c r="A151" s="16" t="str">
        <f t="shared" si="7"/>
        <v/>
      </c>
      <c r="B151" s="6"/>
      <c r="C151" s="6"/>
      <c r="D151" s="6"/>
      <c r="G151" s="6"/>
      <c r="K151" s="18"/>
      <c r="L151" s="18"/>
    </row>
    <row r="152" spans="1:12" s="16" customFormat="1" x14ac:dyDescent="0.25">
      <c r="A152" s="16" t="str">
        <f t="shared" si="7"/>
        <v/>
      </c>
      <c r="B152" s="6"/>
      <c r="C152" s="6"/>
      <c r="D152" s="6"/>
      <c r="G152" s="6"/>
      <c r="K152" s="18"/>
      <c r="L152" s="18"/>
    </row>
    <row r="153" spans="1:12" s="16" customFormat="1" x14ac:dyDescent="0.25">
      <c r="A153" s="16" t="str">
        <f t="shared" si="7"/>
        <v/>
      </c>
      <c r="B153" s="6"/>
      <c r="C153" s="6"/>
      <c r="D153" s="6"/>
      <c r="G153" s="6"/>
      <c r="K153" s="18"/>
      <c r="L153" s="18"/>
    </row>
    <row r="154" spans="1:12" s="16" customFormat="1" x14ac:dyDescent="0.25">
      <c r="A154" s="16" t="str">
        <f t="shared" si="7"/>
        <v/>
      </c>
      <c r="B154" s="6"/>
      <c r="C154" s="6"/>
      <c r="D154" s="6"/>
      <c r="G154" s="6"/>
      <c r="K154" s="18"/>
      <c r="L154" s="18"/>
    </row>
    <row r="155" spans="1:12" s="16" customFormat="1" x14ac:dyDescent="0.25">
      <c r="A155" s="16" t="str">
        <f t="shared" si="7"/>
        <v/>
      </c>
      <c r="B155" s="6"/>
      <c r="C155" s="6"/>
      <c r="D155" s="6"/>
      <c r="G155" s="6"/>
      <c r="K155" s="18"/>
      <c r="L155" s="18"/>
    </row>
    <row r="156" spans="1:12" s="16" customFormat="1" x14ac:dyDescent="0.25">
      <c r="A156" s="16" t="str">
        <f t="shared" si="7"/>
        <v/>
      </c>
      <c r="B156" s="6"/>
      <c r="C156" s="6"/>
      <c r="D156" s="6"/>
      <c r="G156" s="6"/>
      <c r="K156" s="18"/>
      <c r="L156" s="18"/>
    </row>
    <row r="157" spans="1:12" s="16" customFormat="1" x14ac:dyDescent="0.25">
      <c r="A157" s="16" t="str">
        <f t="shared" si="7"/>
        <v/>
      </c>
      <c r="B157" s="6"/>
      <c r="C157" s="6"/>
      <c r="D157" s="6"/>
      <c r="G157" s="6"/>
      <c r="K157" s="18"/>
      <c r="L157" s="18"/>
    </row>
    <row r="158" spans="1:12" s="16" customFormat="1" x14ac:dyDescent="0.25">
      <c r="A158" s="16" t="str">
        <f t="shared" si="7"/>
        <v/>
      </c>
      <c r="B158" s="6"/>
      <c r="C158" s="6"/>
      <c r="D158" s="6"/>
      <c r="G158" s="6"/>
      <c r="K158" s="18"/>
      <c r="L158" s="18"/>
    </row>
    <row r="159" spans="1:12" s="16" customFormat="1" x14ac:dyDescent="0.25">
      <c r="A159" s="16" t="str">
        <f t="shared" si="7"/>
        <v/>
      </c>
      <c r="B159" s="6"/>
      <c r="C159" s="6"/>
      <c r="D159" s="6"/>
      <c r="G159" s="6"/>
      <c r="K159" s="18"/>
      <c r="L159" s="18"/>
    </row>
    <row r="160" spans="1:12" s="16" customFormat="1" x14ac:dyDescent="0.25">
      <c r="A160" s="16" t="str">
        <f t="shared" si="7"/>
        <v/>
      </c>
      <c r="B160" s="6"/>
      <c r="C160" s="6"/>
      <c r="D160" s="6"/>
      <c r="G160" s="6"/>
      <c r="K160" s="18"/>
      <c r="L160" s="18"/>
    </row>
    <row r="161" spans="1:12" s="16" customFormat="1" x14ac:dyDescent="0.25">
      <c r="A161" s="16" t="str">
        <f t="shared" si="7"/>
        <v/>
      </c>
      <c r="B161" s="6"/>
      <c r="C161" s="6"/>
      <c r="D161" s="6"/>
      <c r="G161" s="6"/>
      <c r="K161" s="18"/>
      <c r="L161" s="18"/>
    </row>
    <row r="162" spans="1:12" s="16" customFormat="1" x14ac:dyDescent="0.25">
      <c r="A162" s="16" t="str">
        <f t="shared" si="7"/>
        <v/>
      </c>
      <c r="B162" s="6"/>
      <c r="C162" s="6"/>
      <c r="D162" s="6"/>
      <c r="G162" s="6"/>
      <c r="K162" s="18"/>
      <c r="L162" s="18"/>
    </row>
    <row r="163" spans="1:12" s="16" customFormat="1" x14ac:dyDescent="0.25">
      <c r="A163" s="16" t="str">
        <f t="shared" si="7"/>
        <v/>
      </c>
      <c r="B163" s="6"/>
      <c r="C163" s="6"/>
      <c r="D163" s="6"/>
      <c r="G163" s="6"/>
      <c r="K163" s="18"/>
      <c r="L163" s="18"/>
    </row>
    <row r="164" spans="1:12" s="16" customFormat="1" x14ac:dyDescent="0.25">
      <c r="A164" s="16" t="str">
        <f t="shared" si="7"/>
        <v/>
      </c>
      <c r="B164" s="6"/>
      <c r="C164" s="6"/>
      <c r="D164" s="6"/>
      <c r="G164" s="6"/>
      <c r="K164" s="18"/>
      <c r="L164" s="18"/>
    </row>
    <row r="165" spans="1:12" s="16" customFormat="1" x14ac:dyDescent="0.25">
      <c r="A165" s="16" t="str">
        <f t="shared" si="7"/>
        <v/>
      </c>
      <c r="B165" s="6"/>
      <c r="C165" s="6"/>
      <c r="D165" s="6"/>
      <c r="G165" s="6"/>
      <c r="K165" s="18"/>
      <c r="L165" s="18"/>
    </row>
    <row r="166" spans="1:12" s="16" customFormat="1" x14ac:dyDescent="0.25">
      <c r="A166" s="16" t="str">
        <f t="shared" si="7"/>
        <v/>
      </c>
      <c r="B166" s="6"/>
      <c r="C166" s="6"/>
      <c r="D166" s="6"/>
      <c r="G166" s="6"/>
      <c r="K166" s="18"/>
      <c r="L166" s="18"/>
    </row>
    <row r="167" spans="1:12" s="16" customFormat="1" x14ac:dyDescent="0.25">
      <c r="A167" s="16" t="str">
        <f t="shared" si="7"/>
        <v/>
      </c>
      <c r="B167" s="6"/>
      <c r="C167" s="6"/>
      <c r="D167" s="6"/>
      <c r="G167" s="6"/>
      <c r="K167" s="18"/>
      <c r="L167" s="18"/>
    </row>
    <row r="168" spans="1:12" s="16" customFormat="1" x14ac:dyDescent="0.25">
      <c r="A168" s="16" t="str">
        <f t="shared" si="7"/>
        <v/>
      </c>
      <c r="B168" s="6"/>
      <c r="C168" s="6"/>
      <c r="D168" s="6"/>
      <c r="G168" s="6"/>
      <c r="K168" s="18"/>
      <c r="L168" s="18"/>
    </row>
    <row r="169" spans="1:12" s="16" customFormat="1" x14ac:dyDescent="0.25">
      <c r="A169" s="16" t="str">
        <f t="shared" si="7"/>
        <v/>
      </c>
      <c r="B169" s="6"/>
      <c r="C169" s="6"/>
      <c r="D169" s="6"/>
      <c r="G169" s="6"/>
      <c r="K169" s="18"/>
      <c r="L169" s="18"/>
    </row>
    <row r="170" spans="1:12" s="16" customFormat="1" x14ac:dyDescent="0.25">
      <c r="A170" s="16" t="str">
        <f t="shared" si="7"/>
        <v/>
      </c>
      <c r="B170" s="6"/>
      <c r="C170" s="6"/>
      <c r="D170" s="6"/>
      <c r="G170" s="6"/>
      <c r="K170" s="18"/>
      <c r="L170" s="18"/>
    </row>
    <row r="171" spans="1:12" s="16" customFormat="1" x14ac:dyDescent="0.25">
      <c r="A171" s="16" t="str">
        <f t="shared" si="7"/>
        <v/>
      </c>
      <c r="B171" s="6"/>
      <c r="C171" s="6"/>
      <c r="D171" s="6"/>
      <c r="G171" s="6"/>
      <c r="K171" s="18"/>
      <c r="L171" s="18"/>
    </row>
    <row r="172" spans="1:12" s="16" customFormat="1" x14ac:dyDescent="0.25">
      <c r="A172" s="16" t="str">
        <f t="shared" si="7"/>
        <v/>
      </c>
      <c r="B172" s="6"/>
      <c r="C172" s="6"/>
      <c r="D172" s="6"/>
      <c r="G172" s="6"/>
      <c r="K172" s="18"/>
      <c r="L172" s="18"/>
    </row>
    <row r="173" spans="1:12" s="16" customFormat="1" x14ac:dyDescent="0.25">
      <c r="A173" s="16" t="str">
        <f t="shared" si="7"/>
        <v/>
      </c>
      <c r="B173" s="6"/>
      <c r="C173" s="6"/>
      <c r="D173" s="6"/>
      <c r="G173" s="6"/>
      <c r="K173" s="18"/>
      <c r="L173" s="18"/>
    </row>
    <row r="174" spans="1:12" s="16" customFormat="1" x14ac:dyDescent="0.25">
      <c r="A174" s="16" t="str">
        <f t="shared" si="7"/>
        <v/>
      </c>
      <c r="B174" s="6"/>
      <c r="C174" s="6"/>
      <c r="D174" s="6"/>
      <c r="G174" s="6"/>
      <c r="K174" s="18"/>
      <c r="L174" s="18"/>
    </row>
    <row r="175" spans="1:12" s="16" customFormat="1" x14ac:dyDescent="0.25">
      <c r="A175" s="16" t="str">
        <f t="shared" si="7"/>
        <v/>
      </c>
      <c r="B175" s="6"/>
      <c r="C175" s="6"/>
      <c r="D175" s="6"/>
      <c r="G175" s="6"/>
      <c r="K175" s="18"/>
      <c r="L175" s="18"/>
    </row>
    <row r="176" spans="1:12" s="16" customFormat="1" x14ac:dyDescent="0.25">
      <c r="A176" s="16" t="str">
        <f t="shared" si="7"/>
        <v/>
      </c>
      <c r="B176" s="6"/>
      <c r="C176" s="6"/>
      <c r="D176" s="6"/>
      <c r="G176" s="6"/>
      <c r="K176" s="18"/>
      <c r="L176" s="18"/>
    </row>
    <row r="177" spans="1:12" s="16" customFormat="1" x14ac:dyDescent="0.25">
      <c r="A177" s="16" t="str">
        <f t="shared" si="7"/>
        <v/>
      </c>
      <c r="B177" s="6"/>
      <c r="C177" s="6"/>
      <c r="D177" s="6"/>
      <c r="G177" s="6"/>
      <c r="K177" s="18"/>
      <c r="L177" s="18"/>
    </row>
    <row r="178" spans="1:12" s="16" customFormat="1" x14ac:dyDescent="0.25">
      <c r="A178" s="16" t="str">
        <f t="shared" si="7"/>
        <v/>
      </c>
      <c r="B178" s="6"/>
      <c r="C178" s="6"/>
      <c r="D178" s="6"/>
      <c r="G178" s="6"/>
      <c r="K178" s="18"/>
      <c r="L178" s="18"/>
    </row>
    <row r="179" spans="1:12" s="16" customFormat="1" x14ac:dyDescent="0.25">
      <c r="A179" s="16" t="str">
        <f t="shared" si="7"/>
        <v/>
      </c>
      <c r="B179" s="6"/>
      <c r="C179" s="6"/>
      <c r="D179" s="6"/>
      <c r="G179" s="6"/>
      <c r="K179" s="18"/>
      <c r="L179" s="18"/>
    </row>
    <row r="180" spans="1:12" s="16" customFormat="1" x14ac:dyDescent="0.25">
      <c r="A180" s="16" t="str">
        <f t="shared" si="7"/>
        <v/>
      </c>
      <c r="B180" s="6"/>
      <c r="C180" s="6"/>
      <c r="D180" s="6"/>
      <c r="G180" s="6"/>
      <c r="K180" s="18"/>
      <c r="L180" s="18"/>
    </row>
    <row r="181" spans="1:12" s="16" customFormat="1" x14ac:dyDescent="0.25">
      <c r="A181" s="16" t="str">
        <f t="shared" si="7"/>
        <v/>
      </c>
      <c r="B181" s="6"/>
      <c r="C181" s="6"/>
      <c r="D181" s="6"/>
      <c r="G181" s="6"/>
      <c r="K181" s="18"/>
      <c r="L181" s="18"/>
    </row>
    <row r="182" spans="1:12" s="16" customFormat="1" x14ac:dyDescent="0.25">
      <c r="A182" s="16" t="str">
        <f t="shared" si="7"/>
        <v/>
      </c>
      <c r="B182" s="6"/>
      <c r="C182" s="6"/>
      <c r="D182" s="6"/>
      <c r="G182" s="6"/>
      <c r="K182" s="18"/>
      <c r="L182" s="18"/>
    </row>
    <row r="183" spans="1:12" s="16" customFormat="1" x14ac:dyDescent="0.25">
      <c r="A183" s="16" t="str">
        <f t="shared" si="7"/>
        <v/>
      </c>
      <c r="B183" s="6"/>
      <c r="C183" s="6"/>
      <c r="D183" s="6"/>
      <c r="G183" s="6"/>
      <c r="K183" s="18"/>
      <c r="L183" s="18"/>
    </row>
    <row r="184" spans="1:12" s="16" customFormat="1" x14ac:dyDescent="0.25">
      <c r="A184" s="16" t="str">
        <f t="shared" si="7"/>
        <v/>
      </c>
      <c r="B184" s="6"/>
      <c r="C184" s="6"/>
      <c r="D184" s="6"/>
      <c r="G184" s="6"/>
      <c r="K184" s="18"/>
      <c r="L184" s="18"/>
    </row>
    <row r="185" spans="1:12" s="16" customFormat="1" x14ac:dyDescent="0.25">
      <c r="A185" s="16" t="str">
        <f t="shared" si="7"/>
        <v/>
      </c>
      <c r="B185" s="6"/>
      <c r="C185" s="6"/>
      <c r="D185" s="6"/>
      <c r="G185" s="6"/>
      <c r="K185" s="18"/>
      <c r="L185" s="18"/>
    </row>
    <row r="186" spans="1:12" s="16" customFormat="1" x14ac:dyDescent="0.25">
      <c r="A186" s="16" t="str">
        <f t="shared" si="7"/>
        <v/>
      </c>
      <c r="B186" s="6"/>
      <c r="C186" s="6"/>
      <c r="D186" s="6"/>
      <c r="G186" s="6"/>
      <c r="K186" s="18"/>
      <c r="L186" s="18"/>
    </row>
    <row r="187" spans="1:12" s="16" customFormat="1" x14ac:dyDescent="0.25">
      <c r="A187" s="16" t="str">
        <f t="shared" si="7"/>
        <v/>
      </c>
      <c r="B187" s="6"/>
      <c r="C187" s="6"/>
      <c r="D187" s="6"/>
      <c r="G187" s="6"/>
      <c r="K187" s="18"/>
      <c r="L187" s="18"/>
    </row>
    <row r="188" spans="1:12" s="16" customFormat="1" x14ac:dyDescent="0.25">
      <c r="A188" s="16" t="str">
        <f t="shared" si="7"/>
        <v/>
      </c>
      <c r="B188" s="6"/>
      <c r="C188" s="6"/>
      <c r="D188" s="6"/>
      <c r="G188" s="6"/>
      <c r="K188" s="18"/>
      <c r="L188" s="18"/>
    </row>
    <row r="189" spans="1:12" s="16" customFormat="1" x14ac:dyDescent="0.25">
      <c r="A189" s="16" t="str">
        <f t="shared" si="7"/>
        <v/>
      </c>
      <c r="B189" s="6"/>
      <c r="C189" s="6"/>
      <c r="D189" s="6"/>
      <c r="G189" s="6"/>
      <c r="K189" s="18"/>
      <c r="L189" s="18"/>
    </row>
    <row r="190" spans="1:12" s="16" customFormat="1" x14ac:dyDescent="0.25">
      <c r="A190" s="16" t="str">
        <f t="shared" si="7"/>
        <v/>
      </c>
      <c r="B190" s="6"/>
      <c r="C190" s="6"/>
      <c r="D190" s="6"/>
      <c r="G190" s="6"/>
      <c r="K190" s="18"/>
      <c r="L190" s="18"/>
    </row>
    <row r="191" spans="1:12" s="16" customFormat="1" x14ac:dyDescent="0.25">
      <c r="A191" s="16" t="str">
        <f t="shared" si="7"/>
        <v/>
      </c>
      <c r="B191" s="6"/>
      <c r="C191" s="6"/>
      <c r="D191" s="6"/>
      <c r="G191" s="6"/>
      <c r="K191" s="18"/>
      <c r="L191" s="18"/>
    </row>
    <row r="192" spans="1:12" s="16" customFormat="1" x14ac:dyDescent="0.25">
      <c r="A192" s="16" t="str">
        <f t="shared" si="7"/>
        <v/>
      </c>
      <c r="B192" s="6"/>
      <c r="C192" s="6"/>
      <c r="D192" s="6"/>
      <c r="G192" s="6"/>
      <c r="K192" s="18"/>
      <c r="L192" s="18"/>
    </row>
    <row r="193" spans="1:12" s="16" customFormat="1" x14ac:dyDescent="0.25">
      <c r="A193" s="16" t="str">
        <f t="shared" si="7"/>
        <v/>
      </c>
      <c r="B193" s="6"/>
      <c r="C193" s="6"/>
      <c r="D193" s="6"/>
      <c r="G193" s="6"/>
      <c r="K193" s="18"/>
      <c r="L193" s="18"/>
    </row>
    <row r="194" spans="1:12" s="16" customFormat="1" x14ac:dyDescent="0.25">
      <c r="A194" s="16" t="str">
        <f t="shared" si="7"/>
        <v/>
      </c>
      <c r="B194" s="6"/>
      <c r="C194" s="6"/>
      <c r="D194" s="6"/>
      <c r="G194" s="6"/>
      <c r="K194" s="18"/>
      <c r="L194" s="18"/>
    </row>
    <row r="195" spans="1:12" s="16" customFormat="1" x14ac:dyDescent="0.25">
      <c r="A195" s="16" t="str">
        <f t="shared" si="7"/>
        <v/>
      </c>
      <c r="B195" s="6"/>
      <c r="C195" s="6"/>
      <c r="D195" s="6"/>
      <c r="G195" s="6"/>
      <c r="K195" s="18"/>
      <c r="L195" s="18"/>
    </row>
    <row r="196" spans="1:12" s="16" customFormat="1" x14ac:dyDescent="0.25">
      <c r="A196" s="16" t="str">
        <f t="shared" si="7"/>
        <v/>
      </c>
      <c r="B196" s="6"/>
      <c r="C196" s="6"/>
      <c r="D196" s="6"/>
      <c r="G196" s="6"/>
      <c r="K196" s="18"/>
      <c r="L196" s="18"/>
    </row>
    <row r="197" spans="1:12" s="16" customFormat="1" x14ac:dyDescent="0.25">
      <c r="A197" s="16" t="str">
        <f t="shared" si="7"/>
        <v/>
      </c>
      <c r="B197" s="6"/>
      <c r="C197" s="6"/>
      <c r="D197" s="6"/>
      <c r="G197" s="6"/>
      <c r="K197" s="18"/>
      <c r="L197" s="18"/>
    </row>
    <row r="198" spans="1:12" s="16" customFormat="1" x14ac:dyDescent="0.25">
      <c r="A198" s="16" t="str">
        <f t="shared" si="7"/>
        <v/>
      </c>
      <c r="B198" s="6"/>
      <c r="C198" s="6"/>
      <c r="D198" s="6"/>
      <c r="G198" s="6"/>
      <c r="K198" s="18"/>
      <c r="L198" s="18"/>
    </row>
    <row r="199" spans="1:12" s="16" customFormat="1" x14ac:dyDescent="0.25">
      <c r="A199" s="16" t="str">
        <f t="shared" si="7"/>
        <v/>
      </c>
      <c r="B199" s="6"/>
      <c r="C199" s="6"/>
      <c r="D199" s="6"/>
      <c r="G199" s="6"/>
      <c r="K199" s="18"/>
      <c r="L199" s="18"/>
    </row>
    <row r="200" spans="1:12" s="16" customFormat="1" x14ac:dyDescent="0.25">
      <c r="A200" s="16" t="str">
        <f t="shared" si="7"/>
        <v/>
      </c>
      <c r="B200" s="6"/>
      <c r="C200" s="6"/>
      <c r="D200" s="6"/>
      <c r="G200" s="6"/>
      <c r="K200" s="18"/>
      <c r="L200" s="18"/>
    </row>
    <row r="201" spans="1:12" s="16" customFormat="1" x14ac:dyDescent="0.25">
      <c r="A201" s="16" t="str">
        <f t="shared" ref="A201:A264" si="8">IFERROR(IF(ISNUMBER(C201),A200+1,""),"")</f>
        <v/>
      </c>
      <c r="B201" s="6"/>
      <c r="C201" s="6"/>
      <c r="D201" s="6"/>
      <c r="G201" s="6"/>
      <c r="K201" s="18"/>
      <c r="L201" s="18"/>
    </row>
    <row r="202" spans="1:12" s="16" customFormat="1" x14ac:dyDescent="0.25">
      <c r="A202" s="16" t="str">
        <f t="shared" si="8"/>
        <v/>
      </c>
      <c r="B202" s="6"/>
      <c r="C202" s="6"/>
      <c r="D202" s="6"/>
      <c r="G202" s="6"/>
      <c r="K202" s="18"/>
      <c r="L202" s="18"/>
    </row>
    <row r="203" spans="1:12" s="16" customFormat="1" x14ac:dyDescent="0.25">
      <c r="A203" s="16" t="str">
        <f t="shared" si="8"/>
        <v/>
      </c>
      <c r="B203" s="6"/>
      <c r="C203" s="6"/>
      <c r="D203" s="6"/>
      <c r="G203" s="6"/>
      <c r="K203" s="18"/>
      <c r="L203" s="18"/>
    </row>
    <row r="204" spans="1:12" s="16" customFormat="1" x14ac:dyDescent="0.25">
      <c r="A204" s="16" t="str">
        <f t="shared" si="8"/>
        <v/>
      </c>
      <c r="B204" s="6"/>
      <c r="C204" s="6"/>
      <c r="D204" s="6"/>
      <c r="G204" s="6"/>
      <c r="K204" s="18"/>
      <c r="L204" s="18"/>
    </row>
    <row r="205" spans="1:12" s="16" customFormat="1" x14ac:dyDescent="0.25">
      <c r="A205" s="16" t="str">
        <f t="shared" si="8"/>
        <v/>
      </c>
      <c r="B205" s="6"/>
      <c r="C205" s="6"/>
      <c r="D205" s="6"/>
      <c r="G205" s="6"/>
      <c r="K205" s="18"/>
      <c r="L205" s="18"/>
    </row>
    <row r="206" spans="1:12" s="16" customFormat="1" x14ac:dyDescent="0.25">
      <c r="A206" s="16" t="str">
        <f t="shared" si="8"/>
        <v/>
      </c>
      <c r="B206" s="6"/>
      <c r="C206" s="6"/>
      <c r="D206" s="6"/>
      <c r="G206" s="6"/>
      <c r="K206" s="18"/>
      <c r="L206" s="18"/>
    </row>
    <row r="207" spans="1:12" s="16" customFormat="1" x14ac:dyDescent="0.25">
      <c r="A207" s="16" t="str">
        <f t="shared" si="8"/>
        <v/>
      </c>
      <c r="B207" s="6"/>
      <c r="C207" s="6"/>
      <c r="D207" s="6"/>
      <c r="G207" s="6"/>
      <c r="K207" s="18"/>
      <c r="L207" s="18"/>
    </row>
    <row r="208" spans="1:12" s="16" customFormat="1" x14ac:dyDescent="0.25">
      <c r="A208" s="16" t="str">
        <f t="shared" si="8"/>
        <v/>
      </c>
      <c r="B208" s="6"/>
      <c r="C208" s="6"/>
      <c r="D208" s="6"/>
      <c r="G208" s="6"/>
      <c r="K208" s="18"/>
      <c r="L208" s="18"/>
    </row>
    <row r="209" spans="1:12" s="16" customFormat="1" x14ac:dyDescent="0.25">
      <c r="A209" s="16" t="str">
        <f t="shared" si="8"/>
        <v/>
      </c>
      <c r="B209" s="6"/>
      <c r="C209" s="6"/>
      <c r="D209" s="6"/>
      <c r="G209" s="6"/>
      <c r="K209" s="18"/>
      <c r="L209" s="18"/>
    </row>
    <row r="210" spans="1:12" s="16" customFormat="1" x14ac:dyDescent="0.25">
      <c r="A210" s="16" t="str">
        <f t="shared" si="8"/>
        <v/>
      </c>
      <c r="B210" s="6"/>
      <c r="C210" s="6"/>
      <c r="D210" s="6"/>
      <c r="K210" s="18"/>
      <c r="L210" s="18"/>
    </row>
    <row r="211" spans="1:12" s="16" customFormat="1" x14ac:dyDescent="0.25">
      <c r="A211" s="16" t="str">
        <f t="shared" si="8"/>
        <v/>
      </c>
      <c r="B211" s="6"/>
      <c r="C211" s="6"/>
      <c r="D211" s="6"/>
      <c r="K211" s="18"/>
      <c r="L211" s="18"/>
    </row>
    <row r="212" spans="1:12" s="16" customFormat="1" x14ac:dyDescent="0.25">
      <c r="A212" s="16" t="str">
        <f t="shared" si="8"/>
        <v/>
      </c>
      <c r="B212" s="6"/>
      <c r="C212" s="6"/>
      <c r="D212" s="6"/>
      <c r="K212" s="18"/>
      <c r="L212" s="18"/>
    </row>
    <row r="213" spans="1:12" s="16" customFormat="1" x14ac:dyDescent="0.25">
      <c r="A213" s="16" t="str">
        <f t="shared" si="8"/>
        <v/>
      </c>
      <c r="B213" s="6"/>
      <c r="C213" s="6"/>
      <c r="D213" s="6"/>
      <c r="K213" s="18"/>
      <c r="L213" s="18"/>
    </row>
    <row r="214" spans="1:12" s="16" customFormat="1" x14ac:dyDescent="0.25">
      <c r="A214" s="16" t="str">
        <f t="shared" si="8"/>
        <v/>
      </c>
      <c r="B214" s="6"/>
      <c r="C214" s="6"/>
      <c r="D214" s="6"/>
      <c r="K214" s="18"/>
      <c r="L214" s="18"/>
    </row>
    <row r="215" spans="1:12" s="16" customFormat="1" x14ac:dyDescent="0.25">
      <c r="A215" s="16" t="str">
        <f t="shared" si="8"/>
        <v/>
      </c>
      <c r="B215" s="6"/>
      <c r="C215" s="6"/>
      <c r="D215" s="6"/>
      <c r="G215" s="6"/>
      <c r="K215" s="18"/>
      <c r="L215" s="18"/>
    </row>
    <row r="216" spans="1:12" s="16" customFormat="1" x14ac:dyDescent="0.25">
      <c r="A216" s="16" t="str">
        <f t="shared" si="8"/>
        <v/>
      </c>
      <c r="B216" s="6"/>
      <c r="C216" s="6"/>
      <c r="D216" s="6"/>
      <c r="G216" s="6"/>
      <c r="K216" s="18"/>
      <c r="L216" s="18"/>
    </row>
    <row r="217" spans="1:12" s="16" customFormat="1" x14ac:dyDescent="0.25">
      <c r="A217" s="16" t="str">
        <f t="shared" si="8"/>
        <v/>
      </c>
      <c r="B217" s="6"/>
      <c r="C217" s="6"/>
      <c r="D217" s="6"/>
      <c r="G217" s="6"/>
      <c r="K217" s="18"/>
      <c r="L217" s="18"/>
    </row>
    <row r="218" spans="1:12" s="16" customFormat="1" x14ac:dyDescent="0.25">
      <c r="A218" s="16" t="str">
        <f t="shared" si="8"/>
        <v/>
      </c>
      <c r="B218" s="6"/>
      <c r="C218" s="6"/>
      <c r="D218" s="6"/>
      <c r="G218" s="6"/>
      <c r="K218" s="18"/>
      <c r="L218" s="18"/>
    </row>
    <row r="219" spans="1:12" s="16" customFormat="1" x14ac:dyDescent="0.25">
      <c r="A219" s="16" t="str">
        <f t="shared" si="8"/>
        <v/>
      </c>
      <c r="B219" s="6"/>
      <c r="C219" s="6"/>
      <c r="D219" s="6"/>
      <c r="G219" s="6"/>
      <c r="K219" s="18"/>
      <c r="L219" s="18"/>
    </row>
    <row r="220" spans="1:12" s="16" customFormat="1" x14ac:dyDescent="0.25">
      <c r="A220" s="16" t="str">
        <f t="shared" si="8"/>
        <v/>
      </c>
      <c r="B220" s="6"/>
      <c r="C220" s="6"/>
      <c r="D220" s="6"/>
      <c r="G220" s="6"/>
      <c r="K220" s="18"/>
      <c r="L220" s="18"/>
    </row>
    <row r="221" spans="1:12" s="16" customFormat="1" x14ac:dyDescent="0.25">
      <c r="A221" s="16" t="str">
        <f t="shared" si="8"/>
        <v/>
      </c>
      <c r="B221" s="6"/>
      <c r="C221" s="6"/>
      <c r="D221" s="6"/>
      <c r="G221" s="6"/>
      <c r="K221" s="18"/>
      <c r="L221" s="18"/>
    </row>
    <row r="222" spans="1:12" s="16" customFormat="1" x14ac:dyDescent="0.25">
      <c r="A222" s="16" t="str">
        <f t="shared" si="8"/>
        <v/>
      </c>
      <c r="B222" s="6"/>
      <c r="C222" s="6"/>
      <c r="D222" s="6"/>
      <c r="G222" s="6"/>
      <c r="K222" s="18"/>
      <c r="L222" s="18"/>
    </row>
    <row r="223" spans="1:12" s="16" customFormat="1" x14ac:dyDescent="0.25">
      <c r="A223" s="16" t="str">
        <f t="shared" si="8"/>
        <v/>
      </c>
      <c r="B223" s="6"/>
      <c r="C223" s="6"/>
      <c r="D223" s="6"/>
      <c r="G223" s="6"/>
      <c r="K223" s="18"/>
      <c r="L223" s="18"/>
    </row>
    <row r="224" spans="1:12" s="16" customFormat="1" x14ac:dyDescent="0.25">
      <c r="A224" s="16" t="str">
        <f t="shared" si="8"/>
        <v/>
      </c>
      <c r="B224" s="6"/>
      <c r="C224" s="6"/>
      <c r="D224" s="6"/>
      <c r="G224" s="6"/>
      <c r="K224" s="18"/>
      <c r="L224" s="18"/>
    </row>
    <row r="225" spans="1:12" s="16" customFormat="1" x14ac:dyDescent="0.25">
      <c r="A225" s="16" t="str">
        <f t="shared" si="8"/>
        <v/>
      </c>
      <c r="B225" s="6"/>
      <c r="C225" s="6"/>
      <c r="D225" s="6"/>
      <c r="G225" s="6"/>
      <c r="K225" s="18"/>
      <c r="L225" s="18"/>
    </row>
    <row r="226" spans="1:12" s="16" customFormat="1" x14ac:dyDescent="0.25">
      <c r="A226" s="16" t="str">
        <f t="shared" si="8"/>
        <v/>
      </c>
      <c r="B226" s="6"/>
      <c r="C226" s="6"/>
      <c r="D226" s="6"/>
      <c r="G226" s="6"/>
      <c r="K226" s="18"/>
      <c r="L226" s="18"/>
    </row>
    <row r="227" spans="1:12" s="16" customFormat="1" x14ac:dyDescent="0.25">
      <c r="A227" s="16" t="str">
        <f t="shared" si="8"/>
        <v/>
      </c>
      <c r="B227" s="6"/>
      <c r="C227" s="6"/>
      <c r="D227" s="6"/>
      <c r="G227" s="6"/>
      <c r="K227" s="18"/>
      <c r="L227" s="18"/>
    </row>
    <row r="228" spans="1:12" s="16" customFormat="1" x14ac:dyDescent="0.25">
      <c r="A228" s="16" t="str">
        <f t="shared" si="8"/>
        <v/>
      </c>
      <c r="B228" s="6"/>
      <c r="C228" s="6"/>
      <c r="D228" s="6"/>
      <c r="G228" s="6"/>
      <c r="K228" s="18"/>
      <c r="L228" s="18"/>
    </row>
    <row r="229" spans="1:12" s="16" customFormat="1" x14ac:dyDescent="0.25">
      <c r="A229" s="16" t="str">
        <f t="shared" si="8"/>
        <v/>
      </c>
      <c r="B229" s="6"/>
      <c r="C229" s="6"/>
      <c r="D229" s="6"/>
      <c r="G229" s="6"/>
      <c r="K229" s="18"/>
      <c r="L229" s="18"/>
    </row>
    <row r="230" spans="1:12" s="16" customFormat="1" x14ac:dyDescent="0.25">
      <c r="A230" s="16" t="str">
        <f t="shared" si="8"/>
        <v/>
      </c>
      <c r="B230" s="6"/>
      <c r="C230" s="6"/>
      <c r="D230" s="6"/>
      <c r="G230" s="6"/>
      <c r="K230" s="18"/>
      <c r="L230" s="18"/>
    </row>
    <row r="231" spans="1:12" s="16" customFormat="1" x14ac:dyDescent="0.25">
      <c r="A231" s="16" t="str">
        <f t="shared" si="8"/>
        <v/>
      </c>
      <c r="B231" s="6"/>
      <c r="C231" s="6"/>
      <c r="D231" s="6"/>
      <c r="G231" s="6"/>
      <c r="K231" s="18"/>
      <c r="L231" s="18"/>
    </row>
    <row r="232" spans="1:12" s="16" customFormat="1" x14ac:dyDescent="0.25">
      <c r="A232" s="16" t="str">
        <f t="shared" si="8"/>
        <v/>
      </c>
      <c r="B232" s="6"/>
      <c r="C232" s="6"/>
      <c r="D232" s="6"/>
      <c r="G232" s="6"/>
      <c r="K232" s="18"/>
      <c r="L232" s="18"/>
    </row>
    <row r="233" spans="1:12" s="16" customFormat="1" x14ac:dyDescent="0.25">
      <c r="A233" s="16" t="str">
        <f t="shared" si="8"/>
        <v/>
      </c>
      <c r="B233" s="6"/>
      <c r="C233" s="6"/>
      <c r="D233" s="6"/>
      <c r="G233" s="6"/>
      <c r="K233" s="18"/>
      <c r="L233" s="18"/>
    </row>
    <row r="234" spans="1:12" s="16" customFormat="1" x14ac:dyDescent="0.25">
      <c r="A234" s="16" t="str">
        <f t="shared" si="8"/>
        <v/>
      </c>
      <c r="B234" s="6"/>
      <c r="C234" s="6"/>
      <c r="D234" s="6"/>
      <c r="G234" s="6"/>
      <c r="K234" s="18"/>
      <c r="L234" s="18"/>
    </row>
    <row r="235" spans="1:12" s="16" customFormat="1" x14ac:dyDescent="0.25">
      <c r="A235" s="16" t="str">
        <f t="shared" si="8"/>
        <v/>
      </c>
      <c r="B235" s="6"/>
      <c r="C235" s="6"/>
      <c r="D235" s="6"/>
      <c r="G235" s="6"/>
      <c r="K235" s="18"/>
      <c r="L235" s="18"/>
    </row>
    <row r="236" spans="1:12" s="16" customFormat="1" x14ac:dyDescent="0.25">
      <c r="A236" s="16" t="str">
        <f t="shared" si="8"/>
        <v/>
      </c>
      <c r="B236" s="6"/>
      <c r="C236" s="6"/>
      <c r="D236" s="6"/>
      <c r="G236" s="6"/>
      <c r="K236" s="18"/>
      <c r="L236" s="18"/>
    </row>
    <row r="237" spans="1:12" s="16" customFormat="1" x14ac:dyDescent="0.25">
      <c r="A237" s="16" t="str">
        <f t="shared" si="8"/>
        <v/>
      </c>
      <c r="B237" s="6"/>
      <c r="C237" s="6"/>
      <c r="D237" s="6"/>
      <c r="G237" s="6"/>
      <c r="K237" s="18"/>
      <c r="L237" s="18"/>
    </row>
    <row r="238" spans="1:12" s="16" customFormat="1" x14ac:dyDescent="0.25">
      <c r="A238" s="16" t="str">
        <f t="shared" si="8"/>
        <v/>
      </c>
      <c r="B238" s="6"/>
      <c r="C238" s="6"/>
      <c r="D238" s="6"/>
      <c r="G238" s="6"/>
      <c r="K238" s="18"/>
      <c r="L238" s="18"/>
    </row>
    <row r="239" spans="1:12" s="16" customFormat="1" x14ac:dyDescent="0.25">
      <c r="A239" s="16" t="str">
        <f t="shared" si="8"/>
        <v/>
      </c>
      <c r="B239" s="6"/>
      <c r="C239" s="6"/>
      <c r="D239" s="6"/>
      <c r="G239" s="6"/>
      <c r="K239" s="18"/>
      <c r="L239" s="18"/>
    </row>
    <row r="240" spans="1:12" s="16" customFormat="1" x14ac:dyDescent="0.25">
      <c r="A240" s="16" t="str">
        <f t="shared" si="8"/>
        <v/>
      </c>
      <c r="B240" s="6"/>
      <c r="C240" s="6"/>
      <c r="D240" s="6"/>
      <c r="G240" s="6"/>
      <c r="K240" s="18"/>
      <c r="L240" s="18"/>
    </row>
    <row r="241" spans="1:12" s="16" customFormat="1" x14ac:dyDescent="0.25">
      <c r="A241" s="16" t="str">
        <f t="shared" si="8"/>
        <v/>
      </c>
      <c r="B241" s="6"/>
      <c r="C241" s="6"/>
      <c r="D241" s="6"/>
      <c r="G241" s="6"/>
      <c r="K241" s="18"/>
      <c r="L241" s="18"/>
    </row>
    <row r="242" spans="1:12" s="16" customFormat="1" x14ac:dyDescent="0.25">
      <c r="A242" s="16" t="str">
        <f t="shared" si="8"/>
        <v/>
      </c>
      <c r="B242" s="6"/>
      <c r="C242" s="6"/>
      <c r="D242" s="6"/>
      <c r="G242" s="6"/>
      <c r="K242" s="18"/>
      <c r="L242" s="18"/>
    </row>
    <row r="243" spans="1:12" s="16" customFormat="1" hidden="1" x14ac:dyDescent="0.25">
      <c r="A243" s="16" t="str">
        <f t="shared" si="8"/>
        <v/>
      </c>
      <c r="B243" s="6"/>
      <c r="C243" s="6"/>
      <c r="D243" s="6"/>
      <c r="G243" s="6"/>
      <c r="K243" s="18"/>
      <c r="L243" s="18"/>
    </row>
    <row r="244" spans="1:12" s="16" customFormat="1" x14ac:dyDescent="0.25">
      <c r="A244" s="16" t="str">
        <f t="shared" si="8"/>
        <v/>
      </c>
      <c r="B244" s="6"/>
      <c r="C244" s="6"/>
      <c r="D244" s="6"/>
      <c r="G244" s="6"/>
    </row>
    <row r="245" spans="1:12" s="16" customFormat="1" x14ac:dyDescent="0.25">
      <c r="A245" s="16" t="str">
        <f t="shared" si="8"/>
        <v/>
      </c>
      <c r="B245" s="6"/>
      <c r="C245" s="6"/>
      <c r="D245" s="6"/>
      <c r="G245" s="6"/>
    </row>
    <row r="246" spans="1:12" s="16" customFormat="1" x14ac:dyDescent="0.25">
      <c r="A246" s="16" t="str">
        <f t="shared" si="8"/>
        <v/>
      </c>
      <c r="B246" s="6"/>
      <c r="C246" s="6"/>
      <c r="D246" s="6"/>
      <c r="G246" s="6"/>
    </row>
    <row r="247" spans="1:12" s="16" customFormat="1" x14ac:dyDescent="0.25">
      <c r="A247" s="16" t="str">
        <f t="shared" si="8"/>
        <v/>
      </c>
      <c r="B247" s="6"/>
      <c r="C247" s="6"/>
      <c r="D247" s="6"/>
      <c r="G247" s="6"/>
    </row>
    <row r="248" spans="1:12" s="16" customFormat="1" x14ac:dyDescent="0.25">
      <c r="A248" s="16" t="str">
        <f t="shared" si="8"/>
        <v/>
      </c>
      <c r="B248" s="6"/>
      <c r="C248" s="6"/>
      <c r="D248" s="6"/>
      <c r="G248" s="6"/>
    </row>
    <row r="249" spans="1:12" s="16" customFormat="1" x14ac:dyDescent="0.25">
      <c r="A249" s="16" t="str">
        <f t="shared" si="8"/>
        <v/>
      </c>
      <c r="B249" s="6"/>
      <c r="C249" s="6"/>
      <c r="D249" s="6"/>
      <c r="G249" s="6"/>
    </row>
    <row r="250" spans="1:12" s="16" customFormat="1" x14ac:dyDescent="0.25">
      <c r="A250" s="16" t="str">
        <f t="shared" si="8"/>
        <v/>
      </c>
      <c r="B250" s="6"/>
      <c r="C250" s="6"/>
      <c r="D250" s="6"/>
      <c r="G250" s="6"/>
    </row>
    <row r="251" spans="1:12" s="16" customFormat="1" x14ac:dyDescent="0.25">
      <c r="A251" s="16" t="str">
        <f t="shared" si="8"/>
        <v/>
      </c>
      <c r="B251" s="6"/>
      <c r="C251" s="6"/>
      <c r="D251" s="6"/>
      <c r="G251" s="6"/>
    </row>
    <row r="252" spans="1:12" s="16" customFormat="1" x14ac:dyDescent="0.25">
      <c r="A252" s="16" t="str">
        <f t="shared" si="8"/>
        <v/>
      </c>
      <c r="B252" s="6"/>
      <c r="C252" s="6"/>
      <c r="D252" s="6"/>
      <c r="G252" s="6"/>
    </row>
    <row r="253" spans="1:12" s="16" customFormat="1" x14ac:dyDescent="0.25">
      <c r="A253" s="16" t="str">
        <f t="shared" si="8"/>
        <v/>
      </c>
      <c r="B253" s="6"/>
      <c r="C253" s="6"/>
      <c r="D253" s="6"/>
      <c r="G253" s="6"/>
      <c r="K253" s="12"/>
      <c r="L253" s="12"/>
    </row>
    <row r="254" spans="1:12" s="16" customFormat="1" x14ac:dyDescent="0.25">
      <c r="A254" s="16" t="str">
        <f t="shared" si="8"/>
        <v/>
      </c>
      <c r="B254" s="6"/>
      <c r="C254" s="6"/>
      <c r="D254" s="6"/>
      <c r="G254" s="6"/>
      <c r="K254" s="12"/>
      <c r="L254" s="12"/>
    </row>
    <row r="255" spans="1:12" s="16" customFormat="1" x14ac:dyDescent="0.25">
      <c r="A255" s="16" t="str">
        <f t="shared" si="8"/>
        <v/>
      </c>
      <c r="B255" s="6"/>
      <c r="C255" s="6"/>
      <c r="D255" s="6"/>
      <c r="G255" s="6"/>
      <c r="K255" s="12"/>
      <c r="L255" s="12"/>
    </row>
    <row r="256" spans="1:12" s="16" customFormat="1" x14ac:dyDescent="0.25">
      <c r="A256" s="16" t="str">
        <f t="shared" si="8"/>
        <v/>
      </c>
      <c r="B256" s="6"/>
      <c r="C256" s="6"/>
      <c r="D256" s="6"/>
      <c r="G256" s="6"/>
      <c r="K256" s="12"/>
      <c r="L256" s="12"/>
    </row>
    <row r="257" spans="1:12" s="16" customFormat="1" x14ac:dyDescent="0.25">
      <c r="A257" s="16" t="str">
        <f t="shared" si="8"/>
        <v/>
      </c>
      <c r="B257" s="6"/>
      <c r="C257" s="6"/>
      <c r="D257" s="6"/>
      <c r="G257" s="6"/>
      <c r="K257" s="12"/>
      <c r="L257" s="12"/>
    </row>
    <row r="258" spans="1:12" s="16" customFormat="1" x14ac:dyDescent="0.25">
      <c r="A258" s="16" t="str">
        <f t="shared" si="8"/>
        <v/>
      </c>
      <c r="B258" s="6"/>
      <c r="C258" s="6"/>
      <c r="D258" s="6"/>
      <c r="G258" s="6"/>
      <c r="K258" s="12"/>
      <c r="L258" s="12"/>
    </row>
    <row r="259" spans="1:12" s="16" customFormat="1" x14ac:dyDescent="0.25">
      <c r="A259" s="16" t="str">
        <f t="shared" si="8"/>
        <v/>
      </c>
      <c r="B259" s="6"/>
      <c r="C259" s="6"/>
      <c r="D259" s="6"/>
      <c r="G259" s="6"/>
      <c r="K259" s="12"/>
      <c r="L259" s="12"/>
    </row>
    <row r="260" spans="1:12" s="16" customFormat="1" x14ac:dyDescent="0.25">
      <c r="A260" s="16" t="str">
        <f t="shared" si="8"/>
        <v/>
      </c>
      <c r="B260" s="6"/>
      <c r="C260" s="6"/>
      <c r="D260" s="6"/>
      <c r="G260" s="6"/>
      <c r="K260" s="12"/>
      <c r="L260" s="12"/>
    </row>
    <row r="261" spans="1:12" s="16" customFormat="1" x14ac:dyDescent="0.25">
      <c r="A261" s="16" t="str">
        <f t="shared" si="8"/>
        <v/>
      </c>
      <c r="B261" s="6"/>
      <c r="C261" s="6"/>
      <c r="D261" s="6"/>
      <c r="G261" s="6"/>
      <c r="K261" s="12"/>
      <c r="L261" s="12"/>
    </row>
    <row r="262" spans="1:12" s="16" customFormat="1" x14ac:dyDescent="0.25">
      <c r="A262" s="16" t="str">
        <f t="shared" si="8"/>
        <v/>
      </c>
      <c r="B262" s="6"/>
      <c r="C262" s="6"/>
      <c r="D262" s="6"/>
      <c r="G262" s="6"/>
      <c r="K262" s="12"/>
      <c r="L262" s="12"/>
    </row>
    <row r="263" spans="1:12" s="16" customFormat="1" x14ac:dyDescent="0.25">
      <c r="A263" s="16" t="str">
        <f t="shared" si="8"/>
        <v/>
      </c>
      <c r="B263" s="6"/>
      <c r="C263" s="6"/>
      <c r="D263" s="6"/>
      <c r="G263" s="6"/>
      <c r="K263" s="12"/>
      <c r="L263" s="12"/>
    </row>
    <row r="264" spans="1:12" s="16" customFormat="1" x14ac:dyDescent="0.25">
      <c r="A264" s="16" t="str">
        <f t="shared" si="8"/>
        <v/>
      </c>
      <c r="B264" s="6"/>
      <c r="C264" s="6"/>
      <c r="D264" s="6"/>
      <c r="G264" s="6"/>
      <c r="K264" s="12"/>
      <c r="L264" s="12"/>
    </row>
    <row r="265" spans="1:12" s="16" customFormat="1" x14ac:dyDescent="0.25">
      <c r="A265" s="16" t="str">
        <f t="shared" ref="A265:A303" si="9">IFERROR(IF(ISNUMBER(C265),A264+1,""),"")</f>
        <v/>
      </c>
      <c r="B265" s="6"/>
      <c r="C265" s="6"/>
      <c r="D265" s="6"/>
      <c r="G265" s="6"/>
    </row>
    <row r="266" spans="1:12" s="16" customFormat="1" x14ac:dyDescent="0.25">
      <c r="B266" s="6"/>
      <c r="C266" s="6"/>
      <c r="D266" s="6"/>
      <c r="G266" s="6"/>
    </row>
    <row r="267" spans="1:12" s="16" customFormat="1" x14ac:dyDescent="0.25">
      <c r="B267" s="6"/>
      <c r="C267" s="6"/>
      <c r="D267" s="6"/>
      <c r="G267" s="6"/>
    </row>
    <row r="268" spans="1:12" s="16" customFormat="1" x14ac:dyDescent="0.25">
      <c r="B268" s="6"/>
      <c r="C268" s="6"/>
      <c r="D268" s="6"/>
      <c r="F268" s="80"/>
      <c r="G268" s="6"/>
    </row>
    <row r="269" spans="1:12" s="16" customFormat="1" x14ac:dyDescent="0.25">
      <c r="B269" s="6"/>
      <c r="C269" s="6"/>
      <c r="D269" s="6"/>
      <c r="F269" s="80"/>
      <c r="G269" s="6"/>
    </row>
    <row r="270" spans="1:12" s="16" customFormat="1" x14ac:dyDescent="0.25">
      <c r="B270" s="6"/>
      <c r="C270" s="6"/>
      <c r="D270" s="6"/>
      <c r="F270" s="80"/>
      <c r="G270" s="6"/>
    </row>
    <row r="271" spans="1:12" s="16" customFormat="1" x14ac:dyDescent="0.25">
      <c r="B271" s="6"/>
      <c r="C271" s="6"/>
      <c r="D271" s="6"/>
      <c r="F271" s="80"/>
      <c r="G271" s="6"/>
    </row>
    <row r="272" spans="1:12" s="16" customFormat="1" x14ac:dyDescent="0.25">
      <c r="B272" s="6"/>
      <c r="C272" s="6"/>
      <c r="D272" s="6"/>
      <c r="E272" s="6"/>
      <c r="F272" s="6"/>
      <c r="G272" s="6"/>
    </row>
    <row r="273" spans="1:7" s="16" customFormat="1" x14ac:dyDescent="0.25">
      <c r="B273" s="6"/>
      <c r="C273" s="6"/>
      <c r="D273" s="6"/>
      <c r="E273" s="6"/>
      <c r="F273" s="6"/>
      <c r="G273" s="6"/>
    </row>
    <row r="274" spans="1:7" s="16" customFormat="1" x14ac:dyDescent="0.25">
      <c r="B274" s="6"/>
      <c r="C274" s="6"/>
      <c r="D274" s="6"/>
      <c r="E274" s="6"/>
      <c r="F274" s="6"/>
      <c r="G274" s="6"/>
    </row>
    <row r="275" spans="1:7" s="16" customFormat="1" x14ac:dyDescent="0.25">
      <c r="B275" s="6"/>
      <c r="C275" s="6"/>
      <c r="D275" s="6"/>
      <c r="E275" s="6"/>
      <c r="F275" s="6"/>
      <c r="G275" s="6"/>
    </row>
    <row r="276" spans="1:7" s="16" customFormat="1" x14ac:dyDescent="0.25">
      <c r="B276" s="6"/>
      <c r="C276" s="6"/>
      <c r="D276" s="6"/>
      <c r="E276" s="6"/>
      <c r="F276" s="6"/>
      <c r="G276" s="6"/>
    </row>
    <row r="277" spans="1:7" s="16" customFormat="1" x14ac:dyDescent="0.25">
      <c r="B277" s="6"/>
      <c r="C277" s="6"/>
      <c r="D277" s="6"/>
      <c r="E277" s="6"/>
      <c r="F277" s="6"/>
      <c r="G277" s="6"/>
    </row>
    <row r="278" spans="1:7" s="16" customFormat="1" x14ac:dyDescent="0.25">
      <c r="A278" s="16" t="str">
        <f t="shared" si="9"/>
        <v/>
      </c>
      <c r="B278" s="6"/>
      <c r="C278" s="6"/>
      <c r="D278" s="6"/>
      <c r="E278" s="6"/>
      <c r="F278" s="6"/>
      <c r="G278" s="6"/>
    </row>
    <row r="279" spans="1:7" s="16" customFormat="1" x14ac:dyDescent="0.25">
      <c r="A279" s="16" t="str">
        <f t="shared" si="9"/>
        <v/>
      </c>
      <c r="B279" s="6"/>
      <c r="C279" s="6"/>
      <c r="D279" s="6"/>
      <c r="E279" s="6"/>
      <c r="F279" s="6"/>
      <c r="G279" s="6"/>
    </row>
    <row r="280" spans="1:7" s="16" customFormat="1" x14ac:dyDescent="0.25">
      <c r="A280" s="16" t="str">
        <f t="shared" si="9"/>
        <v/>
      </c>
      <c r="E280" s="6"/>
      <c r="F280" s="6"/>
      <c r="G280" s="6"/>
    </row>
    <row r="281" spans="1:7" s="16" customFormat="1" x14ac:dyDescent="0.25">
      <c r="A281" s="16" t="str">
        <f t="shared" si="9"/>
        <v/>
      </c>
      <c r="E281" s="6"/>
      <c r="F281" s="6"/>
      <c r="G281" s="6"/>
    </row>
    <row r="282" spans="1:7" s="16" customFormat="1" x14ac:dyDescent="0.25">
      <c r="A282" s="16" t="str">
        <f t="shared" si="9"/>
        <v/>
      </c>
      <c r="E282" s="6"/>
      <c r="F282" s="6"/>
      <c r="G282" s="6"/>
    </row>
    <row r="283" spans="1:7" s="16" customFormat="1" x14ac:dyDescent="0.25">
      <c r="A283" s="16" t="str">
        <f t="shared" si="9"/>
        <v/>
      </c>
      <c r="E283" s="6"/>
      <c r="F283" s="6"/>
      <c r="G283" s="6"/>
    </row>
    <row r="284" spans="1:7" s="16" customFormat="1" x14ac:dyDescent="0.25">
      <c r="A284" s="16" t="str">
        <f t="shared" si="9"/>
        <v/>
      </c>
      <c r="E284" s="6"/>
      <c r="F284" s="6"/>
      <c r="G284" s="6"/>
    </row>
    <row r="285" spans="1:7" s="16" customFormat="1" x14ac:dyDescent="0.25">
      <c r="A285" s="16" t="str">
        <f t="shared" si="9"/>
        <v/>
      </c>
      <c r="E285" s="6"/>
      <c r="F285" s="6"/>
      <c r="G285" s="6"/>
    </row>
    <row r="286" spans="1:7" s="16" customFormat="1" x14ac:dyDescent="0.25">
      <c r="A286" s="16" t="str">
        <f t="shared" si="9"/>
        <v/>
      </c>
      <c r="E286" s="6"/>
      <c r="F286" s="6"/>
      <c r="G286" s="6"/>
    </row>
    <row r="287" spans="1:7" s="16" customFormat="1" x14ac:dyDescent="0.25">
      <c r="A287" s="16" t="str">
        <f t="shared" si="9"/>
        <v/>
      </c>
      <c r="E287" s="6"/>
      <c r="F287" s="6"/>
      <c r="G287" s="6"/>
    </row>
    <row r="288" spans="1:7" s="16" customFormat="1" x14ac:dyDescent="0.25">
      <c r="A288" s="16" t="str">
        <f t="shared" si="9"/>
        <v/>
      </c>
      <c r="E288" s="6"/>
      <c r="F288" s="6"/>
      <c r="G288" s="6"/>
    </row>
    <row r="289" spans="1:7" s="16" customFormat="1" x14ac:dyDescent="0.25">
      <c r="A289" s="16" t="str">
        <f t="shared" si="9"/>
        <v/>
      </c>
      <c r="E289" s="6"/>
      <c r="F289" s="6"/>
      <c r="G289" s="6"/>
    </row>
    <row r="290" spans="1:7" s="16" customFormat="1" x14ac:dyDescent="0.25">
      <c r="A290" s="16" t="str">
        <f t="shared" si="9"/>
        <v/>
      </c>
      <c r="E290" s="6"/>
      <c r="F290" s="6"/>
      <c r="G290" s="6"/>
    </row>
    <row r="291" spans="1:7" s="16" customFormat="1" x14ac:dyDescent="0.25">
      <c r="A291" s="16" t="str">
        <f t="shared" si="9"/>
        <v/>
      </c>
      <c r="E291" s="6"/>
      <c r="F291" s="6"/>
      <c r="G291" s="6"/>
    </row>
    <row r="292" spans="1:7" s="16" customFormat="1" x14ac:dyDescent="0.25">
      <c r="A292" s="16" t="str">
        <f t="shared" si="9"/>
        <v/>
      </c>
      <c r="E292" s="6"/>
      <c r="F292" s="6"/>
      <c r="G292" s="6"/>
    </row>
    <row r="293" spans="1:7" s="16" customFormat="1" x14ac:dyDescent="0.25">
      <c r="A293" s="16" t="str">
        <f t="shared" si="9"/>
        <v/>
      </c>
      <c r="E293" s="6"/>
      <c r="F293" s="6"/>
      <c r="G293" s="6"/>
    </row>
    <row r="294" spans="1:7" s="16" customFormat="1" x14ac:dyDescent="0.25">
      <c r="A294" s="16" t="str">
        <f t="shared" si="9"/>
        <v/>
      </c>
      <c r="E294" s="6"/>
      <c r="F294" s="6"/>
      <c r="G294" s="6"/>
    </row>
    <row r="295" spans="1:7" s="16" customFormat="1" x14ac:dyDescent="0.25">
      <c r="A295" s="16" t="str">
        <f t="shared" si="9"/>
        <v/>
      </c>
      <c r="E295" s="6"/>
      <c r="F295" s="6"/>
      <c r="G295" s="6"/>
    </row>
    <row r="296" spans="1:7" s="16" customFormat="1" x14ac:dyDescent="0.25">
      <c r="A296" s="16" t="str">
        <f t="shared" si="9"/>
        <v/>
      </c>
      <c r="E296" s="6"/>
      <c r="F296" s="6"/>
      <c r="G296" s="6"/>
    </row>
    <row r="297" spans="1:7" s="16" customFormat="1" x14ac:dyDescent="0.25">
      <c r="A297" s="16" t="str">
        <f t="shared" si="9"/>
        <v/>
      </c>
      <c r="E297" s="6"/>
      <c r="F297" s="6"/>
      <c r="G297" s="6"/>
    </row>
    <row r="298" spans="1:7" s="16" customFormat="1" x14ac:dyDescent="0.25">
      <c r="A298" s="16" t="str">
        <f t="shared" si="9"/>
        <v/>
      </c>
      <c r="E298" s="6"/>
      <c r="F298" s="6"/>
      <c r="G298" s="6"/>
    </row>
    <row r="299" spans="1:7" s="16" customFormat="1" x14ac:dyDescent="0.25">
      <c r="A299" s="16" t="str">
        <f t="shared" si="9"/>
        <v/>
      </c>
      <c r="E299" s="6"/>
      <c r="F299" s="6"/>
      <c r="G299" s="6"/>
    </row>
    <row r="300" spans="1:7" s="16" customFormat="1" x14ac:dyDescent="0.25">
      <c r="A300" s="16" t="str">
        <f t="shared" si="9"/>
        <v/>
      </c>
      <c r="E300" s="6"/>
      <c r="F300" s="6"/>
      <c r="G300" s="6"/>
    </row>
    <row r="301" spans="1:7" s="16" customFormat="1" x14ac:dyDescent="0.25">
      <c r="A301" s="16" t="str">
        <f t="shared" si="9"/>
        <v/>
      </c>
      <c r="E301" s="6"/>
      <c r="F301" s="6"/>
      <c r="G301" s="6"/>
    </row>
    <row r="302" spans="1:7" s="16" customFormat="1" x14ac:dyDescent="0.25">
      <c r="A302" s="16" t="str">
        <f t="shared" si="9"/>
        <v/>
      </c>
      <c r="E302" s="6"/>
      <c r="F302" s="6"/>
      <c r="G302" s="6"/>
    </row>
    <row r="303" spans="1:7" s="16" customFormat="1" x14ac:dyDescent="0.25">
      <c r="A303" s="16" t="str">
        <f t="shared" si="9"/>
        <v/>
      </c>
      <c r="E303" s="6"/>
      <c r="F303" s="6"/>
      <c r="G303" s="6"/>
    </row>
    <row r="304" spans="1:7" x14ac:dyDescent="0.25">
      <c r="E304" s="6"/>
      <c r="F304" s="6"/>
    </row>
    <row r="305" s="6" customFormat="1" x14ac:dyDescent="0.25"/>
  </sheetData>
  <autoFilter ref="K9:P9" xr:uid="{61B12457-F305-492C-A106-B264C923B54C}"/>
  <mergeCells count="12">
    <mergeCell ref="A2:P2"/>
    <mergeCell ref="K21:M22"/>
    <mergeCell ref="K29:N30"/>
    <mergeCell ref="K31:L31"/>
    <mergeCell ref="M31:N31"/>
    <mergeCell ref="H7:I8"/>
    <mergeCell ref="H9:H10"/>
    <mergeCell ref="H13:I14"/>
    <mergeCell ref="H15:H16"/>
    <mergeCell ref="H19:I20"/>
    <mergeCell ref="H21:I21"/>
    <mergeCell ref="K7:P8"/>
  </mergeCells>
  <conditionalFormatting sqref="A8:A303">
    <cfRule type="notContainsBlanks" dxfId="864" priority="10">
      <formula>LEN(TRIM(A8))&gt;0</formula>
    </cfRule>
  </conditionalFormatting>
  <conditionalFormatting sqref="E6:F9">
    <cfRule type="notContainsBlanks" dxfId="863" priority="3">
      <formula>LEN(TRIM(E6))&gt;0</formula>
    </cfRule>
  </conditionalFormatting>
  <conditionalFormatting sqref="F8:F93 F268:F271">
    <cfRule type="containsText" dxfId="862" priority="1" operator="containsText" text="ANO">
      <formula>NOT(ISERROR(SEARCH("ANO",F8)))</formula>
    </cfRule>
  </conditionalFormatting>
  <conditionalFormatting sqref="F9:F93 E10:E93 F268:F271">
    <cfRule type="notContainsBlanks" dxfId="861" priority="2">
      <formula>LEN(TRIM(E9))&gt;0</formula>
    </cfRule>
  </conditionalFormatting>
  <pageMargins left="0.7" right="0.7" top="0.78740157499999996" bottom="0.78740157499999996" header="0.3" footer="0.3"/>
  <pageSetup paperSize="9" orientation="portrait" r:id="rId2"/>
  <headerFooter>
    <oddFooter>&amp;C_x000D_&amp;1#&amp;"Calibri"&amp;10&amp;K000000 Confidential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3ADB8-1C37-4E4B-9092-DF55ED824CD0}">
  <sheetPr codeName="Sheet6"/>
  <dimension ref="A2:Q303"/>
  <sheetViews>
    <sheetView showGridLines="0" topLeftCell="A55" zoomScaleNormal="100" workbookViewId="0">
      <selection sqref="A1:XFD1048576"/>
    </sheetView>
  </sheetViews>
  <sheetFormatPr defaultColWidth="7.140625" defaultRowHeight="15" x14ac:dyDescent="0.25"/>
  <cols>
    <col min="1" max="1" width="6.7109375" style="6" bestFit="1" customWidth="1"/>
    <col min="2" max="2" width="29.7109375" style="6" bestFit="1" customWidth="1"/>
    <col min="3" max="3" width="18.28515625" style="6" bestFit="1" customWidth="1"/>
    <col min="4" max="4" width="12.85546875" style="6" bestFit="1" customWidth="1"/>
    <col min="5" max="5" width="13.140625" style="57" bestFit="1" customWidth="1"/>
    <col min="6" max="16384" width="7.140625" style="6"/>
  </cols>
  <sheetData>
    <row r="2" spans="1:17" s="16" customFormat="1" ht="43.5" x14ac:dyDescent="0.25">
      <c r="A2" s="127" t="s">
        <v>213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128"/>
      <c r="P2" s="128"/>
      <c r="Q2" s="129"/>
    </row>
    <row r="4" spans="1:17" hidden="1" x14ac:dyDescent="0.25">
      <c r="B4" s="45" t="s">
        <v>4</v>
      </c>
      <c r="C4" s="16" t="s">
        <v>181</v>
      </c>
    </row>
    <row r="5" spans="1:17" hidden="1" x14ac:dyDescent="0.25">
      <c r="B5" s="45" t="s">
        <v>5</v>
      </c>
      <c r="C5" s="16" t="s">
        <v>186</v>
      </c>
    </row>
    <row r="6" spans="1:17" s="16" customFormat="1" hidden="1" x14ac:dyDescent="0.25">
      <c r="E6" s="78"/>
    </row>
    <row r="7" spans="1:17" s="16" customFormat="1" x14ac:dyDescent="0.25">
      <c r="A7" s="50" t="s">
        <v>0</v>
      </c>
      <c r="B7" s="89" t="s">
        <v>1</v>
      </c>
      <c r="C7" s="50" t="s">
        <v>99</v>
      </c>
      <c r="D7" s="89" t="s">
        <v>100</v>
      </c>
      <c r="E7" s="77" t="s">
        <v>89</v>
      </c>
    </row>
    <row r="8" spans="1:17" s="16" customFormat="1" x14ac:dyDescent="0.25">
      <c r="A8" s="49">
        <f>IF(ISNUMBER(C8),1,"")</f>
        <v>1</v>
      </c>
      <c r="B8" s="16" t="s">
        <v>15</v>
      </c>
      <c r="C8" s="152">
        <v>5350</v>
      </c>
      <c r="D8" s="153">
        <v>9</v>
      </c>
      <c r="E8" s="80">
        <f>IFERROR(IFERROR((VLOOKUP(B8,'MUŽI-DI'!B:G,6,FALSE)),(VLOOKUP(B8,'ŽENY-DI'!B:G,6,FALSE))),"")</f>
        <v>213.38787185354693</v>
      </c>
      <c r="F8" s="6"/>
    </row>
    <row r="9" spans="1:17" s="16" customFormat="1" x14ac:dyDescent="0.25">
      <c r="A9" s="16">
        <f t="shared" ref="A9:A72" si="0">IFERROR(IF(ISNUMBER(C9),A8+1,""),"")</f>
        <v>2</v>
      </c>
      <c r="B9" s="16" t="s">
        <v>29</v>
      </c>
      <c r="C9" s="154">
        <v>5150</v>
      </c>
      <c r="D9" s="155">
        <v>9</v>
      </c>
      <c r="E9" s="80">
        <f>IFERROR(IFERROR((VLOOKUP(B9,'MUŽI-DI'!B:G,6,FALSE)),(VLOOKUP(B9,'ŽENY-DI'!B:G,6,FALSE))),"")</f>
        <v>205.41075514874143</v>
      </c>
      <c r="F9" s="6"/>
    </row>
    <row r="10" spans="1:17" s="16" customFormat="1" x14ac:dyDescent="0.25">
      <c r="A10" s="16">
        <f t="shared" si="0"/>
        <v>3</v>
      </c>
      <c r="B10" s="16" t="s">
        <v>59</v>
      </c>
      <c r="C10" s="154">
        <v>4900</v>
      </c>
      <c r="D10" s="155">
        <v>12</v>
      </c>
      <c r="E10" s="80">
        <f>IFERROR(IFERROR((VLOOKUP(B10,'MUŽI-DI'!B:G,6,FALSE)),(VLOOKUP(B10,'ŽENY-DI'!B:G,6,FALSE))),"")</f>
        <v>195.43935926773457</v>
      </c>
      <c r="F10" s="6"/>
    </row>
    <row r="11" spans="1:17" s="16" customFormat="1" x14ac:dyDescent="0.25">
      <c r="A11" s="16">
        <f t="shared" si="0"/>
        <v>4</v>
      </c>
      <c r="B11" s="16" t="s">
        <v>17</v>
      </c>
      <c r="C11" s="154">
        <v>4600</v>
      </c>
      <c r="D11" s="155">
        <v>10</v>
      </c>
      <c r="E11" s="80">
        <f>IFERROR(IFERROR((VLOOKUP(B11,'MUŽI-DI'!B:G,6,FALSE)),(VLOOKUP(B11,'ŽENY-DI'!B:G,6,FALSE))),"")</f>
        <v>183.47368421052633</v>
      </c>
      <c r="F11" s="6"/>
    </row>
    <row r="12" spans="1:17" s="16" customFormat="1" x14ac:dyDescent="0.25">
      <c r="A12" s="16">
        <f t="shared" si="0"/>
        <v>5</v>
      </c>
      <c r="B12" s="16" t="s">
        <v>12</v>
      </c>
      <c r="C12" s="154">
        <v>4550</v>
      </c>
      <c r="D12" s="155">
        <v>7</v>
      </c>
      <c r="E12" s="80">
        <f>IFERROR(IFERROR((VLOOKUP(B12,'MUŽI-DI'!B:G,6,FALSE)),(VLOOKUP(B12,'ŽENY-DI'!B:G,6,FALSE))),"")</f>
        <v>181.47940503432494</v>
      </c>
      <c r="F12" s="6"/>
    </row>
    <row r="13" spans="1:17" s="16" customFormat="1" x14ac:dyDescent="0.25">
      <c r="A13" s="16">
        <f t="shared" si="0"/>
        <v>6</v>
      </c>
      <c r="B13" s="16" t="s">
        <v>45</v>
      </c>
      <c r="C13" s="154">
        <v>3700</v>
      </c>
      <c r="D13" s="155">
        <v>6</v>
      </c>
      <c r="E13" s="80">
        <f>IFERROR(IFERROR((VLOOKUP(B13,'MUŽI-DI'!B:G,6,FALSE)),(VLOOKUP(B13,'ŽENY-DI'!B:G,6,FALSE))),"")</f>
        <v>147.57665903890162</v>
      </c>
      <c r="F13" s="6"/>
    </row>
    <row r="14" spans="1:17" s="16" customFormat="1" x14ac:dyDescent="0.25">
      <c r="A14" s="16">
        <f t="shared" si="0"/>
        <v>7</v>
      </c>
      <c r="B14" s="16" t="s">
        <v>14</v>
      </c>
      <c r="C14" s="154">
        <v>3600</v>
      </c>
      <c r="D14" s="155">
        <v>6</v>
      </c>
      <c r="E14" s="80">
        <f>IFERROR(IFERROR((VLOOKUP(B14,'MUŽI-DI'!B:G,6,FALSE)),(VLOOKUP(B14,'ŽENY-DI'!B:G,6,FALSE))),"")</f>
        <v>143.58810068649888</v>
      </c>
      <c r="F14" s="6"/>
    </row>
    <row r="15" spans="1:17" s="16" customFormat="1" x14ac:dyDescent="0.25">
      <c r="A15" s="16">
        <f t="shared" si="0"/>
        <v>8</v>
      </c>
      <c r="B15" s="16" t="s">
        <v>50</v>
      </c>
      <c r="C15" s="154">
        <v>3500</v>
      </c>
      <c r="D15" s="155">
        <v>6</v>
      </c>
      <c r="E15" s="80">
        <f>IFERROR(IFERROR((VLOOKUP(B15,'MUŽI-DI'!B:G,6,FALSE)),(VLOOKUP(B15,'ŽENY-DI'!B:G,6,FALSE))),"")</f>
        <v>139.59954233409613</v>
      </c>
      <c r="F15" s="6"/>
    </row>
    <row r="16" spans="1:17" s="16" customFormat="1" x14ac:dyDescent="0.25">
      <c r="A16" s="16">
        <f t="shared" si="0"/>
        <v>9</v>
      </c>
      <c r="B16" s="16" t="s">
        <v>9</v>
      </c>
      <c r="C16" s="154">
        <v>3450</v>
      </c>
      <c r="D16" s="155">
        <v>5</v>
      </c>
      <c r="E16" s="80">
        <f>IFERROR(IFERROR((VLOOKUP(B16,'MUŽI-DI'!B:G,6,FALSE)),(VLOOKUP(B16,'ŽENY-DI'!B:G,6,FALSE))),"")</f>
        <v>0</v>
      </c>
      <c r="F16" s="6"/>
    </row>
    <row r="17" spans="1:6" s="16" customFormat="1" x14ac:dyDescent="0.25">
      <c r="A17" s="16">
        <f t="shared" si="0"/>
        <v>10</v>
      </c>
      <c r="B17" s="16" t="s">
        <v>228</v>
      </c>
      <c r="C17" s="154">
        <v>3350</v>
      </c>
      <c r="D17" s="155">
        <v>7</v>
      </c>
      <c r="E17" s="80">
        <f>IFERROR(IFERROR((VLOOKUP(B17,'MUŽI-DI'!B:G,6,FALSE)),(VLOOKUP(B17,'ŽENY-DI'!B:G,6,FALSE))),"")</f>
        <v>0</v>
      </c>
      <c r="F17" s="6"/>
    </row>
    <row r="18" spans="1:6" s="16" customFormat="1" x14ac:dyDescent="0.25">
      <c r="A18" s="16">
        <f t="shared" si="0"/>
        <v>11</v>
      </c>
      <c r="B18" s="16" t="s">
        <v>16</v>
      </c>
      <c r="C18" s="154">
        <v>3000</v>
      </c>
      <c r="D18" s="155">
        <v>6</v>
      </c>
      <c r="E18" s="80">
        <f>IFERROR(IFERROR((VLOOKUP(B18,'MUŽI-DI'!B:G,6,FALSE)),(VLOOKUP(B18,'ŽENY-DI'!B:G,6,FALSE))),"")</f>
        <v>119.65675057208239</v>
      </c>
      <c r="F18" s="6"/>
    </row>
    <row r="19" spans="1:6" s="16" customFormat="1" x14ac:dyDescent="0.25">
      <c r="A19" s="16">
        <f t="shared" si="0"/>
        <v>12</v>
      </c>
      <c r="B19" s="16" t="s">
        <v>39</v>
      </c>
      <c r="C19" s="154">
        <v>3000</v>
      </c>
      <c r="D19" s="155">
        <v>4</v>
      </c>
      <c r="E19" s="80">
        <f>IFERROR(IFERROR((VLOOKUP(B19,'MUŽI-DI'!B:G,6,FALSE)),(VLOOKUP(B19,'ŽENY-DI'!B:G,6,FALSE))),"")</f>
        <v>0</v>
      </c>
      <c r="F19" s="6"/>
    </row>
    <row r="20" spans="1:6" s="16" customFormat="1" x14ac:dyDescent="0.25">
      <c r="A20" s="16">
        <f t="shared" si="0"/>
        <v>13</v>
      </c>
      <c r="B20" s="16" t="s">
        <v>30</v>
      </c>
      <c r="C20" s="154">
        <v>2900</v>
      </c>
      <c r="D20" s="155">
        <v>8</v>
      </c>
      <c r="E20" s="80">
        <f>IFERROR(IFERROR((VLOOKUP(B20,'MUŽI-DI'!B:G,6,FALSE)),(VLOOKUP(B20,'ŽENY-DI'!B:G,6,FALSE))),"")</f>
        <v>115.66819221967964</v>
      </c>
      <c r="F20" s="6"/>
    </row>
    <row r="21" spans="1:6" s="16" customFormat="1" x14ac:dyDescent="0.25">
      <c r="A21" s="16">
        <f t="shared" si="0"/>
        <v>14</v>
      </c>
      <c r="B21" s="16" t="s">
        <v>22</v>
      </c>
      <c r="C21" s="154">
        <v>2850</v>
      </c>
      <c r="D21" s="155">
        <v>5</v>
      </c>
      <c r="E21" s="80">
        <f>IFERROR(IFERROR((VLOOKUP(B21,'MUŽI-DI'!B:G,6,FALSE)),(VLOOKUP(B21,'ŽENY-DI'!B:G,6,FALSE))),"")</f>
        <v>0</v>
      </c>
      <c r="F21" s="6"/>
    </row>
    <row r="22" spans="1:6" s="16" customFormat="1" x14ac:dyDescent="0.25">
      <c r="A22" s="16">
        <f t="shared" si="0"/>
        <v>15</v>
      </c>
      <c r="B22" s="16" t="s">
        <v>13</v>
      </c>
      <c r="C22" s="154">
        <v>2800</v>
      </c>
      <c r="D22" s="155">
        <v>4</v>
      </c>
      <c r="E22" s="80">
        <f>IFERROR(IFERROR((VLOOKUP(B22,'MUŽI-DI'!B:G,6,FALSE)),(VLOOKUP(B22,'ŽENY-DI'!B:G,6,FALSE))),"")</f>
        <v>0</v>
      </c>
      <c r="F22" s="6"/>
    </row>
    <row r="23" spans="1:6" s="16" customFormat="1" x14ac:dyDescent="0.25">
      <c r="A23" s="16">
        <f t="shared" si="0"/>
        <v>16</v>
      </c>
      <c r="B23" s="16" t="s">
        <v>18</v>
      </c>
      <c r="C23" s="154">
        <v>2750</v>
      </c>
      <c r="D23" s="155">
        <v>7</v>
      </c>
      <c r="E23" s="80">
        <f>IFERROR(IFERROR((VLOOKUP(B23,'MUŽI-DI'!B:G,6,FALSE)),(VLOOKUP(B23,'ŽENY-DI'!B:G,6,FALSE))),"")</f>
        <v>0</v>
      </c>
      <c r="F23" s="6"/>
    </row>
    <row r="24" spans="1:6" s="16" customFormat="1" x14ac:dyDescent="0.25">
      <c r="A24" s="16">
        <f t="shared" si="0"/>
        <v>17</v>
      </c>
      <c r="B24" s="16" t="s">
        <v>56</v>
      </c>
      <c r="C24" s="154">
        <v>2600</v>
      </c>
      <c r="D24" s="155">
        <v>4</v>
      </c>
      <c r="E24" s="80">
        <f>IFERROR(IFERROR((VLOOKUP(B24,'MUŽI-DI'!B:G,6,FALSE)),(VLOOKUP(B24,'ŽENY-DI'!B:G,6,FALSE))),"")</f>
        <v>0</v>
      </c>
      <c r="F24" s="6"/>
    </row>
    <row r="25" spans="1:6" s="16" customFormat="1" x14ac:dyDescent="0.25">
      <c r="A25" s="16">
        <f t="shared" si="0"/>
        <v>18</v>
      </c>
      <c r="B25" s="16" t="s">
        <v>11</v>
      </c>
      <c r="C25" s="154">
        <v>2550</v>
      </c>
      <c r="D25" s="155">
        <v>5</v>
      </c>
      <c r="E25" s="80">
        <f>IFERROR(IFERROR((VLOOKUP(B25,'MUŽI-DI'!B:G,6,FALSE)),(VLOOKUP(B25,'ŽENY-DI'!B:G,6,FALSE))),"")</f>
        <v>0</v>
      </c>
      <c r="F25" s="6"/>
    </row>
    <row r="26" spans="1:6" s="16" customFormat="1" x14ac:dyDescent="0.25">
      <c r="A26" s="16">
        <f t="shared" si="0"/>
        <v>19</v>
      </c>
      <c r="B26" s="16" t="s">
        <v>24</v>
      </c>
      <c r="C26" s="154">
        <v>2450</v>
      </c>
      <c r="D26" s="155">
        <v>5</v>
      </c>
      <c r="E26" s="80">
        <f>IFERROR(IFERROR((VLOOKUP(B26,'MUŽI-DI'!B:G,6,FALSE)),(VLOOKUP(B26,'ŽENY-DI'!B:G,6,FALSE))),"")</f>
        <v>97.719679633867287</v>
      </c>
      <c r="F26" s="6"/>
    </row>
    <row r="27" spans="1:6" s="16" customFormat="1" x14ac:dyDescent="0.25">
      <c r="A27" s="16">
        <f t="shared" si="0"/>
        <v>20</v>
      </c>
      <c r="B27" s="16" t="s">
        <v>55</v>
      </c>
      <c r="C27" s="154">
        <v>2300</v>
      </c>
      <c r="D27" s="155">
        <v>4</v>
      </c>
      <c r="E27" s="80">
        <f>IFERROR(IFERROR((VLOOKUP(B27,'MUŽI-DI'!B:G,6,FALSE)),(VLOOKUP(B27,'ŽENY-DI'!B:G,6,FALSE))),"")</f>
        <v>0</v>
      </c>
      <c r="F27" s="6"/>
    </row>
    <row r="28" spans="1:6" s="16" customFormat="1" x14ac:dyDescent="0.25">
      <c r="A28" s="16">
        <f t="shared" si="0"/>
        <v>21</v>
      </c>
      <c r="B28" s="16" t="s">
        <v>40</v>
      </c>
      <c r="C28" s="154">
        <v>2200</v>
      </c>
      <c r="D28" s="155">
        <v>4</v>
      </c>
      <c r="E28" s="80">
        <f>IFERROR(IFERROR((VLOOKUP(B28,'MUŽI-DI'!B:G,6,FALSE)),(VLOOKUP(B28,'ŽENY-DI'!B:G,6,FALSE))),"")</f>
        <v>0</v>
      </c>
      <c r="F28" s="6"/>
    </row>
    <row r="29" spans="1:6" s="16" customFormat="1" x14ac:dyDescent="0.25">
      <c r="A29" s="16">
        <f t="shared" si="0"/>
        <v>22</v>
      </c>
      <c r="B29" s="16" t="s">
        <v>46</v>
      </c>
      <c r="C29" s="154">
        <v>2200</v>
      </c>
      <c r="D29" s="155">
        <v>4</v>
      </c>
      <c r="E29" s="80">
        <f>IFERROR(IFERROR((VLOOKUP(B29,'MUŽI-DI'!B:G,6,FALSE)),(VLOOKUP(B29,'ŽENY-DI'!B:G,6,FALSE))),"")</f>
        <v>0</v>
      </c>
      <c r="F29" s="6"/>
    </row>
    <row r="30" spans="1:6" s="16" customFormat="1" x14ac:dyDescent="0.25">
      <c r="A30" s="16">
        <f t="shared" si="0"/>
        <v>23</v>
      </c>
      <c r="B30" s="16" t="s">
        <v>36</v>
      </c>
      <c r="C30" s="154">
        <v>1950</v>
      </c>
      <c r="D30" s="155">
        <v>5</v>
      </c>
      <c r="E30" s="80">
        <f>IFERROR(IFERROR((VLOOKUP(B30,'MUŽI-DI'!B:G,6,FALSE)),(VLOOKUP(B30,'ŽENY-DI'!B:G,6,FALSE))),"")</f>
        <v>0</v>
      </c>
      <c r="F30" s="6"/>
    </row>
    <row r="31" spans="1:6" s="16" customFormat="1" x14ac:dyDescent="0.25">
      <c r="A31" s="16">
        <f t="shared" si="0"/>
        <v>24</v>
      </c>
      <c r="B31" s="16" t="s">
        <v>229</v>
      </c>
      <c r="C31" s="154">
        <v>1900</v>
      </c>
      <c r="D31" s="155">
        <v>4</v>
      </c>
      <c r="E31" s="80">
        <f>IFERROR(IFERROR((VLOOKUP(B31,'MUŽI-DI'!B:G,6,FALSE)),(VLOOKUP(B31,'ŽENY-DI'!B:G,6,FALSE))),"")</f>
        <v>0</v>
      </c>
      <c r="F31" s="6"/>
    </row>
    <row r="32" spans="1:6" s="16" customFormat="1" x14ac:dyDescent="0.25">
      <c r="A32" s="16">
        <f t="shared" si="0"/>
        <v>25</v>
      </c>
      <c r="B32" s="16" t="s">
        <v>23</v>
      </c>
      <c r="C32" s="154">
        <v>1900</v>
      </c>
      <c r="D32" s="155">
        <v>4</v>
      </c>
      <c r="E32" s="80">
        <f>IFERROR(IFERROR((VLOOKUP(B32,'MUŽI-DI'!B:G,6,FALSE)),(VLOOKUP(B32,'ŽENY-DI'!B:G,6,FALSE))),"")</f>
        <v>0</v>
      </c>
      <c r="F32" s="6"/>
    </row>
    <row r="33" spans="1:9" s="16" customFormat="1" x14ac:dyDescent="0.25">
      <c r="A33" s="16">
        <f t="shared" si="0"/>
        <v>26</v>
      </c>
      <c r="B33" s="16" t="s">
        <v>231</v>
      </c>
      <c r="C33" s="154">
        <v>1850</v>
      </c>
      <c r="D33" s="155">
        <v>3</v>
      </c>
      <c r="E33" s="80">
        <f>IFERROR(IFERROR((VLOOKUP(B33,'MUŽI-DI'!B:G,6,FALSE)),(VLOOKUP(B33,'ŽENY-DI'!B:G,6,FALSE))),"")</f>
        <v>0</v>
      </c>
      <c r="F33" s="6"/>
    </row>
    <row r="34" spans="1:9" s="16" customFormat="1" x14ac:dyDescent="0.25">
      <c r="A34" s="16">
        <f t="shared" si="0"/>
        <v>27</v>
      </c>
      <c r="B34" s="16" t="s">
        <v>48</v>
      </c>
      <c r="C34" s="154">
        <v>1850</v>
      </c>
      <c r="D34" s="155">
        <v>5</v>
      </c>
      <c r="E34" s="80">
        <f>IFERROR(IFERROR((VLOOKUP(B34,'MUŽI-DI'!B:G,6,FALSE)),(VLOOKUP(B34,'ŽENY-DI'!B:G,6,FALSE))),"")</f>
        <v>0</v>
      </c>
      <c r="F34" s="6"/>
    </row>
    <row r="35" spans="1:9" s="16" customFormat="1" x14ac:dyDescent="0.25">
      <c r="A35" s="16">
        <f t="shared" si="0"/>
        <v>28</v>
      </c>
      <c r="B35" s="16" t="s">
        <v>47</v>
      </c>
      <c r="C35" s="154">
        <v>1750</v>
      </c>
      <c r="D35" s="155">
        <v>5</v>
      </c>
      <c r="E35" s="80">
        <f>IFERROR(IFERROR((VLOOKUP(B35,'MUŽI-DI'!B:G,6,FALSE)),(VLOOKUP(B35,'ŽENY-DI'!B:G,6,FALSE))),"")</f>
        <v>0</v>
      </c>
      <c r="F35" s="6"/>
    </row>
    <row r="36" spans="1:9" s="16" customFormat="1" x14ac:dyDescent="0.25">
      <c r="A36" s="16">
        <f t="shared" si="0"/>
        <v>29</v>
      </c>
      <c r="B36" s="16" t="s">
        <v>27</v>
      </c>
      <c r="C36" s="154">
        <v>1700</v>
      </c>
      <c r="D36" s="155">
        <v>4</v>
      </c>
      <c r="E36" s="80">
        <f>IFERROR(IFERROR((VLOOKUP(B36,'MUŽI-DI'!B:G,6,FALSE)),(VLOOKUP(B36,'ŽENY-DI'!B:G,6,FALSE))),"")</f>
        <v>0</v>
      </c>
      <c r="F36" s="6"/>
    </row>
    <row r="37" spans="1:9" s="16" customFormat="1" x14ac:dyDescent="0.25">
      <c r="A37" s="16">
        <f t="shared" si="0"/>
        <v>30</v>
      </c>
      <c r="B37" s="16" t="s">
        <v>32</v>
      </c>
      <c r="C37" s="154">
        <v>1650</v>
      </c>
      <c r="D37" s="155">
        <v>3</v>
      </c>
      <c r="E37" s="80">
        <f>IFERROR(IFERROR((VLOOKUP(B37,'MUŽI-DI'!B:G,6,FALSE)),(VLOOKUP(B37,'ŽENY-DI'!B:G,6,FALSE))),"")</f>
        <v>0</v>
      </c>
      <c r="F37" s="6"/>
    </row>
    <row r="38" spans="1:9" s="16" customFormat="1" x14ac:dyDescent="0.25">
      <c r="A38" s="16">
        <f t="shared" si="0"/>
        <v>31</v>
      </c>
      <c r="B38" s="16" t="s">
        <v>57</v>
      </c>
      <c r="C38" s="154">
        <v>1600</v>
      </c>
      <c r="D38" s="155">
        <v>4</v>
      </c>
      <c r="E38" s="80">
        <f>IFERROR(IFERROR((VLOOKUP(B38,'MUŽI-DI'!B:G,6,FALSE)),(VLOOKUP(B38,'ŽENY-DI'!B:G,6,FALSE))),"")</f>
        <v>0</v>
      </c>
      <c r="F38" s="6"/>
    </row>
    <row r="39" spans="1:9" s="16" customFormat="1" x14ac:dyDescent="0.25">
      <c r="A39" s="16">
        <f t="shared" si="0"/>
        <v>32</v>
      </c>
      <c r="B39" s="16" t="s">
        <v>28</v>
      </c>
      <c r="C39" s="154">
        <v>1400</v>
      </c>
      <c r="D39" s="155">
        <v>4</v>
      </c>
      <c r="E39" s="80">
        <f>IFERROR(IFERROR((VLOOKUP(B39,'MUŽI-DI'!B:G,6,FALSE)),(VLOOKUP(B39,'ŽENY-DI'!B:G,6,FALSE))),"")</f>
        <v>0</v>
      </c>
      <c r="F39" s="6"/>
      <c r="I39" s="18"/>
    </row>
    <row r="40" spans="1:9" s="16" customFormat="1" x14ac:dyDescent="0.25">
      <c r="A40" s="16">
        <f t="shared" si="0"/>
        <v>33</v>
      </c>
      <c r="B40" s="16" t="s">
        <v>33</v>
      </c>
      <c r="C40" s="154">
        <v>1400</v>
      </c>
      <c r="D40" s="155">
        <v>4</v>
      </c>
      <c r="E40" s="80">
        <f>IFERROR(IFERROR((VLOOKUP(B40,'MUŽI-DI'!B:G,6,FALSE)),(VLOOKUP(B40,'ŽENY-DI'!B:G,6,FALSE))),"")</f>
        <v>0</v>
      </c>
      <c r="F40" s="6"/>
      <c r="I40" s="18"/>
    </row>
    <row r="41" spans="1:9" s="16" customFormat="1" x14ac:dyDescent="0.25">
      <c r="A41" s="16">
        <f t="shared" si="0"/>
        <v>34</v>
      </c>
      <c r="B41" s="16" t="s">
        <v>243</v>
      </c>
      <c r="C41" s="154">
        <v>1300</v>
      </c>
      <c r="D41" s="155">
        <v>2</v>
      </c>
      <c r="E41" s="80">
        <f>IFERROR(IFERROR((VLOOKUP(B41,'MUŽI-DI'!B:G,6,FALSE)),(VLOOKUP(B41,'ŽENY-DI'!B:G,6,FALSE))),"")</f>
        <v>0</v>
      </c>
      <c r="F41" s="6"/>
      <c r="H41" s="18"/>
      <c r="I41" s="18"/>
    </row>
    <row r="42" spans="1:9" s="16" customFormat="1" x14ac:dyDescent="0.25">
      <c r="A42" s="16">
        <f t="shared" si="0"/>
        <v>35</v>
      </c>
      <c r="B42" s="16" t="s">
        <v>43</v>
      </c>
      <c r="C42" s="154">
        <v>1250</v>
      </c>
      <c r="D42" s="155">
        <v>3</v>
      </c>
      <c r="E42" s="80">
        <f>IFERROR(IFERROR((VLOOKUP(B42,'MUŽI-DI'!B:G,6,FALSE)),(VLOOKUP(B42,'ŽENY-DI'!B:G,6,FALSE))),"")</f>
        <v>0</v>
      </c>
      <c r="F42" s="6"/>
      <c r="H42" s="18"/>
      <c r="I42" s="18"/>
    </row>
    <row r="43" spans="1:9" s="16" customFormat="1" x14ac:dyDescent="0.25">
      <c r="A43" s="16">
        <f t="shared" si="0"/>
        <v>36</v>
      </c>
      <c r="B43" s="16" t="s">
        <v>38</v>
      </c>
      <c r="C43" s="154">
        <v>1250</v>
      </c>
      <c r="D43" s="155">
        <v>3</v>
      </c>
      <c r="E43" s="80">
        <f>IFERROR(IFERROR((VLOOKUP(B43,'MUŽI-DI'!B:G,6,FALSE)),(VLOOKUP(B43,'ŽENY-DI'!B:G,6,FALSE))),"")</f>
        <v>0</v>
      </c>
      <c r="F43" s="6"/>
      <c r="H43" s="18"/>
      <c r="I43" s="18"/>
    </row>
    <row r="44" spans="1:9" s="16" customFormat="1" x14ac:dyDescent="0.25">
      <c r="A44" s="16">
        <f t="shared" si="0"/>
        <v>37</v>
      </c>
      <c r="B44" s="16" t="s">
        <v>52</v>
      </c>
      <c r="C44" s="154">
        <v>1200</v>
      </c>
      <c r="D44" s="155">
        <v>2</v>
      </c>
      <c r="E44" s="80">
        <f>IFERROR(IFERROR((VLOOKUP(B44,'MUŽI-DI'!B:G,6,FALSE)),(VLOOKUP(B44,'ŽENY-DI'!B:G,6,FALSE))),"")</f>
        <v>0</v>
      </c>
      <c r="F44" s="6"/>
      <c r="H44" s="18"/>
      <c r="I44" s="18"/>
    </row>
    <row r="45" spans="1:9" s="16" customFormat="1" x14ac:dyDescent="0.25">
      <c r="A45" s="16">
        <f t="shared" si="0"/>
        <v>38</v>
      </c>
      <c r="B45" s="16" t="s">
        <v>227</v>
      </c>
      <c r="C45" s="154">
        <v>1200</v>
      </c>
      <c r="D45" s="155">
        <v>2</v>
      </c>
      <c r="E45" s="80">
        <f>IFERROR(IFERROR((VLOOKUP(B45,'MUŽI-DI'!B:G,6,FALSE)),(VLOOKUP(B45,'ŽENY-DI'!B:G,6,FALSE))),"")</f>
        <v>0</v>
      </c>
      <c r="F45" s="6"/>
      <c r="H45" s="18"/>
      <c r="I45" s="18"/>
    </row>
    <row r="46" spans="1:9" s="16" customFormat="1" x14ac:dyDescent="0.25">
      <c r="A46" s="16">
        <f t="shared" si="0"/>
        <v>39</v>
      </c>
      <c r="B46" s="16" t="s">
        <v>65</v>
      </c>
      <c r="C46" s="154">
        <v>1200</v>
      </c>
      <c r="D46" s="155">
        <v>2</v>
      </c>
      <c r="E46" s="80">
        <f>IFERROR(IFERROR((VLOOKUP(B46,'MUŽI-DI'!B:G,6,FALSE)),(VLOOKUP(B46,'ŽENY-DI'!B:G,6,FALSE))),"")</f>
        <v>0</v>
      </c>
      <c r="F46" s="6"/>
      <c r="H46" s="18"/>
      <c r="I46" s="18"/>
    </row>
    <row r="47" spans="1:9" s="16" customFormat="1" x14ac:dyDescent="0.25">
      <c r="A47" s="16">
        <f t="shared" si="0"/>
        <v>40</v>
      </c>
      <c r="B47" s="16" t="s">
        <v>64</v>
      </c>
      <c r="C47" s="154">
        <v>1200</v>
      </c>
      <c r="D47" s="155">
        <v>2</v>
      </c>
      <c r="E47" s="80">
        <f>IFERROR(IFERROR((VLOOKUP(B47,'MUŽI-DI'!B:G,6,FALSE)),(VLOOKUP(B47,'ŽENY-DI'!B:G,6,FALSE))),"")</f>
        <v>0</v>
      </c>
      <c r="F47" s="6"/>
      <c r="H47" s="18"/>
      <c r="I47" s="18"/>
    </row>
    <row r="48" spans="1:9" s="16" customFormat="1" x14ac:dyDescent="0.25">
      <c r="A48" s="16">
        <f t="shared" si="0"/>
        <v>41</v>
      </c>
      <c r="B48" s="16" t="s">
        <v>241</v>
      </c>
      <c r="C48" s="154">
        <v>1100</v>
      </c>
      <c r="D48" s="155">
        <v>2</v>
      </c>
      <c r="E48" s="80">
        <f>IFERROR(IFERROR((VLOOKUP(B48,'MUŽI-DI'!B:G,6,FALSE)),(VLOOKUP(B48,'ŽENY-DI'!B:G,6,FALSE))),"")</f>
        <v>0</v>
      </c>
      <c r="F48" s="6"/>
      <c r="H48" s="18"/>
      <c r="I48" s="18"/>
    </row>
    <row r="49" spans="1:11" s="16" customFormat="1" x14ac:dyDescent="0.25">
      <c r="A49" s="16">
        <f t="shared" si="0"/>
        <v>42</v>
      </c>
      <c r="B49" s="16" t="s">
        <v>42</v>
      </c>
      <c r="C49" s="154">
        <v>1100</v>
      </c>
      <c r="D49" s="155">
        <v>2</v>
      </c>
      <c r="E49" s="80">
        <f>IFERROR(IFERROR((VLOOKUP(B49,'MUŽI-DI'!B:G,6,FALSE)),(VLOOKUP(B49,'ŽENY-DI'!B:G,6,FALSE))),"")</f>
        <v>0</v>
      </c>
      <c r="F49" s="6"/>
      <c r="H49" s="18"/>
      <c r="I49" s="18"/>
    </row>
    <row r="50" spans="1:11" s="16" customFormat="1" x14ac:dyDescent="0.25">
      <c r="A50" s="16">
        <f t="shared" si="0"/>
        <v>43</v>
      </c>
      <c r="B50" s="16" t="s">
        <v>240</v>
      </c>
      <c r="C50" s="154">
        <v>1000</v>
      </c>
      <c r="D50" s="155">
        <v>2</v>
      </c>
      <c r="E50" s="80">
        <f>IFERROR(IFERROR((VLOOKUP(B50,'MUŽI-DI'!B:G,6,FALSE)),(VLOOKUP(B50,'ŽENY-DI'!B:G,6,FALSE))),"")</f>
        <v>0</v>
      </c>
      <c r="F50" s="6"/>
      <c r="H50" s="18"/>
      <c r="I50" s="18"/>
    </row>
    <row r="51" spans="1:11" s="16" customFormat="1" x14ac:dyDescent="0.25">
      <c r="A51" s="16">
        <f t="shared" si="0"/>
        <v>44</v>
      </c>
      <c r="B51" s="16" t="s">
        <v>245</v>
      </c>
      <c r="C51" s="154">
        <v>1000</v>
      </c>
      <c r="D51" s="155">
        <v>2</v>
      </c>
      <c r="E51" s="80">
        <f>IFERROR(IFERROR((VLOOKUP(B51,'MUŽI-DI'!B:G,6,FALSE)),(VLOOKUP(B51,'ŽENY-DI'!B:G,6,FALSE))),"")</f>
        <v>0</v>
      </c>
      <c r="F51" s="6"/>
      <c r="H51" s="18"/>
      <c r="I51" s="18"/>
    </row>
    <row r="52" spans="1:11" s="16" customFormat="1" x14ac:dyDescent="0.25">
      <c r="A52" s="16">
        <f t="shared" si="0"/>
        <v>45</v>
      </c>
      <c r="B52" s="16" t="s">
        <v>236</v>
      </c>
      <c r="C52" s="154">
        <v>1000</v>
      </c>
      <c r="D52" s="155">
        <v>2</v>
      </c>
      <c r="E52" s="80">
        <f>IFERROR(IFERROR((VLOOKUP(B52,'MUŽI-DI'!B:G,6,FALSE)),(VLOOKUP(B52,'ŽENY-DI'!B:G,6,FALSE))),"")</f>
        <v>0</v>
      </c>
      <c r="F52" s="6"/>
      <c r="H52" s="18"/>
      <c r="I52" s="18"/>
    </row>
    <row r="53" spans="1:11" s="16" customFormat="1" x14ac:dyDescent="0.25">
      <c r="A53" s="16">
        <f t="shared" si="0"/>
        <v>46</v>
      </c>
      <c r="B53" s="16" t="s">
        <v>34</v>
      </c>
      <c r="C53" s="154">
        <v>950</v>
      </c>
      <c r="D53" s="155">
        <v>3</v>
      </c>
      <c r="E53" s="80">
        <f>IFERROR(IFERROR((VLOOKUP(B53,'MUŽI-DI'!B:G,6,FALSE)),(VLOOKUP(B53,'ŽENY-DI'!B:G,6,FALSE))),"")</f>
        <v>0</v>
      </c>
      <c r="F53" s="6"/>
      <c r="H53" s="18"/>
      <c r="I53" s="18"/>
    </row>
    <row r="54" spans="1:11" s="16" customFormat="1" x14ac:dyDescent="0.25">
      <c r="A54" s="16">
        <f t="shared" si="0"/>
        <v>47</v>
      </c>
      <c r="B54" s="16" t="s">
        <v>63</v>
      </c>
      <c r="C54" s="154">
        <v>950</v>
      </c>
      <c r="D54" s="155">
        <v>3</v>
      </c>
      <c r="E54" s="80">
        <f>IFERROR(IFERROR((VLOOKUP(B54,'MUŽI-DI'!B:G,6,FALSE)),(VLOOKUP(B54,'ŽENY-DI'!B:G,6,FALSE))),"")</f>
        <v>0</v>
      </c>
      <c r="F54" s="6"/>
      <c r="J54" s="18"/>
      <c r="K54" s="18"/>
    </row>
    <row r="55" spans="1:11" s="16" customFormat="1" x14ac:dyDescent="0.25">
      <c r="A55" s="16">
        <f t="shared" si="0"/>
        <v>48</v>
      </c>
      <c r="B55" s="16" t="s">
        <v>183</v>
      </c>
      <c r="C55" s="154">
        <v>900</v>
      </c>
      <c r="D55" s="155">
        <v>2</v>
      </c>
      <c r="E55" s="80">
        <f>IFERROR(IFERROR((VLOOKUP(B55,'MUŽI-DI'!B:G,6,FALSE)),(VLOOKUP(B55,'ŽENY-DI'!B:G,6,FALSE))),"")</f>
        <v>0</v>
      </c>
      <c r="F55" s="6"/>
      <c r="J55" s="18"/>
      <c r="K55" s="18"/>
    </row>
    <row r="56" spans="1:11" s="16" customFormat="1" x14ac:dyDescent="0.25">
      <c r="A56" s="16">
        <f t="shared" si="0"/>
        <v>49</v>
      </c>
      <c r="B56" s="16" t="s">
        <v>37</v>
      </c>
      <c r="C56" s="154">
        <v>900</v>
      </c>
      <c r="D56" s="155">
        <v>2</v>
      </c>
      <c r="E56" s="80">
        <f>IFERROR(IFERROR((VLOOKUP(B56,'MUŽI-DI'!B:G,6,FALSE)),(VLOOKUP(B56,'ŽENY-DI'!B:G,6,FALSE))),"")</f>
        <v>0</v>
      </c>
      <c r="F56" s="6"/>
      <c r="J56" s="18"/>
      <c r="K56" s="18"/>
    </row>
    <row r="57" spans="1:11" s="16" customFormat="1" x14ac:dyDescent="0.25">
      <c r="A57" s="16">
        <f t="shared" si="0"/>
        <v>50</v>
      </c>
      <c r="B57" s="16" t="s">
        <v>185</v>
      </c>
      <c r="C57" s="154">
        <v>900</v>
      </c>
      <c r="D57" s="155">
        <v>2</v>
      </c>
      <c r="E57" s="80">
        <f>IFERROR(IFERROR((VLOOKUP(B57,'MUŽI-DI'!B:G,6,FALSE)),(VLOOKUP(B57,'ŽENY-DI'!B:G,6,FALSE))),"")</f>
        <v>0</v>
      </c>
      <c r="F57" s="6"/>
      <c r="J57" s="18"/>
      <c r="K57" s="18"/>
    </row>
    <row r="58" spans="1:11" s="16" customFormat="1" x14ac:dyDescent="0.25">
      <c r="A58" s="16">
        <f t="shared" si="0"/>
        <v>51</v>
      </c>
      <c r="B58" s="16" t="s">
        <v>190</v>
      </c>
      <c r="C58" s="154">
        <v>800</v>
      </c>
      <c r="D58" s="155">
        <v>2</v>
      </c>
      <c r="E58" s="80">
        <f>IFERROR(IFERROR((VLOOKUP(B58,'MUŽI-DI'!B:G,6,FALSE)),(VLOOKUP(B58,'ŽENY-DI'!B:G,6,FALSE))),"")</f>
        <v>0</v>
      </c>
      <c r="F58" s="6"/>
      <c r="J58" s="18"/>
      <c r="K58" s="18"/>
    </row>
    <row r="59" spans="1:11" s="16" customFormat="1" x14ac:dyDescent="0.25">
      <c r="A59" s="16">
        <f t="shared" si="0"/>
        <v>52</v>
      </c>
      <c r="B59" s="16" t="s">
        <v>247</v>
      </c>
      <c r="C59" s="154">
        <v>800</v>
      </c>
      <c r="D59" s="155">
        <v>2</v>
      </c>
      <c r="E59" s="80">
        <f>IFERROR(IFERROR((VLOOKUP(B59,'MUŽI-DI'!B:G,6,FALSE)),(VLOOKUP(B59,'ŽENY-DI'!B:G,6,FALSE))),"")</f>
        <v>0</v>
      </c>
      <c r="F59" s="6"/>
      <c r="J59" s="18"/>
      <c r="K59" s="18"/>
    </row>
    <row r="60" spans="1:11" s="16" customFormat="1" x14ac:dyDescent="0.25">
      <c r="A60" s="16">
        <f t="shared" si="0"/>
        <v>53</v>
      </c>
      <c r="B60" s="16" t="s">
        <v>226</v>
      </c>
      <c r="C60" s="154">
        <v>800</v>
      </c>
      <c r="D60" s="155">
        <v>2</v>
      </c>
      <c r="E60" s="80">
        <f>IFERROR(IFERROR((VLOOKUP(B60,'MUŽI-DI'!B:G,6,FALSE)),(VLOOKUP(B60,'ŽENY-DI'!B:G,6,FALSE))),"")</f>
        <v>0</v>
      </c>
      <c r="F60" s="6"/>
      <c r="J60" s="18"/>
      <c r="K60" s="18"/>
    </row>
    <row r="61" spans="1:11" s="16" customFormat="1" x14ac:dyDescent="0.25">
      <c r="A61" s="16">
        <f t="shared" si="0"/>
        <v>54</v>
      </c>
      <c r="B61" s="16" t="s">
        <v>238</v>
      </c>
      <c r="C61" s="154">
        <v>800</v>
      </c>
      <c r="D61" s="155">
        <v>2</v>
      </c>
      <c r="E61" s="80">
        <f>IFERROR(IFERROR((VLOOKUP(B61,'MUŽI-DI'!B:G,6,FALSE)),(VLOOKUP(B61,'ŽENY-DI'!B:G,6,FALSE))),"")</f>
        <v>0</v>
      </c>
      <c r="F61" s="6"/>
      <c r="J61" s="18"/>
      <c r="K61" s="18"/>
    </row>
    <row r="62" spans="1:11" s="16" customFormat="1" x14ac:dyDescent="0.25">
      <c r="A62" s="16">
        <f t="shared" si="0"/>
        <v>55</v>
      </c>
      <c r="B62" s="16" t="s">
        <v>250</v>
      </c>
      <c r="C62" s="154">
        <v>750</v>
      </c>
      <c r="D62" s="155">
        <v>1</v>
      </c>
      <c r="E62" s="80">
        <f>IFERROR(IFERROR((VLOOKUP(B62,'MUŽI-DI'!B:G,6,FALSE)),(VLOOKUP(B62,'ŽENY-DI'!B:G,6,FALSE))),"")</f>
        <v>0</v>
      </c>
      <c r="F62" s="6"/>
      <c r="J62" s="18"/>
      <c r="K62" s="18"/>
    </row>
    <row r="63" spans="1:11" s="16" customFormat="1" x14ac:dyDescent="0.25">
      <c r="A63" s="16">
        <f t="shared" si="0"/>
        <v>56</v>
      </c>
      <c r="B63" s="16" t="s">
        <v>60</v>
      </c>
      <c r="C63" s="154">
        <v>750</v>
      </c>
      <c r="D63" s="155">
        <v>1</v>
      </c>
      <c r="E63" s="80">
        <f>IFERROR(IFERROR((VLOOKUP(B63,'MUŽI-DI'!B:G,6,FALSE)),(VLOOKUP(B63,'ŽENY-DI'!B:G,6,FALSE))),"")</f>
        <v>0</v>
      </c>
      <c r="F63" s="6"/>
      <c r="J63" s="18"/>
      <c r="K63" s="18"/>
    </row>
    <row r="64" spans="1:11" s="16" customFormat="1" x14ac:dyDescent="0.25">
      <c r="A64" s="16">
        <f t="shared" si="0"/>
        <v>57</v>
      </c>
      <c r="B64" s="16" t="s">
        <v>25</v>
      </c>
      <c r="C64" s="154">
        <v>700</v>
      </c>
      <c r="D64" s="155">
        <v>2</v>
      </c>
      <c r="E64" s="80">
        <f>IFERROR(IFERROR((VLOOKUP(B64,'MUŽI-DI'!B:G,6,FALSE)),(VLOOKUP(B64,'ŽENY-DI'!B:G,6,FALSE))),"")</f>
        <v>0</v>
      </c>
      <c r="F64" s="6"/>
      <c r="J64" s="18"/>
      <c r="K64" s="18"/>
    </row>
    <row r="65" spans="1:11" s="16" customFormat="1" x14ac:dyDescent="0.25">
      <c r="A65" s="16">
        <f t="shared" si="0"/>
        <v>58</v>
      </c>
      <c r="B65" s="16" t="s">
        <v>180</v>
      </c>
      <c r="C65" s="154">
        <v>700</v>
      </c>
      <c r="D65" s="155">
        <v>2</v>
      </c>
      <c r="E65" s="80">
        <f>IFERROR(IFERROR((VLOOKUP(B65,'MUŽI-DI'!B:G,6,FALSE)),(VLOOKUP(B65,'ŽENY-DI'!B:G,6,FALSE))),"")</f>
        <v>0</v>
      </c>
      <c r="F65" s="6"/>
      <c r="J65" s="18"/>
      <c r="K65" s="18"/>
    </row>
    <row r="66" spans="1:11" s="16" customFormat="1" x14ac:dyDescent="0.25">
      <c r="A66" s="16">
        <f t="shared" si="0"/>
        <v>59</v>
      </c>
      <c r="B66" s="16" t="s">
        <v>54</v>
      </c>
      <c r="C66" s="154">
        <v>650</v>
      </c>
      <c r="D66" s="155">
        <v>1</v>
      </c>
      <c r="E66" s="80">
        <f>IFERROR(IFERROR((VLOOKUP(B66,'MUŽI-DI'!B:G,6,FALSE)),(VLOOKUP(B66,'ŽENY-DI'!B:G,6,FALSE))),"")</f>
        <v>0</v>
      </c>
      <c r="F66" s="6"/>
      <c r="J66" s="18"/>
      <c r="K66" s="18"/>
    </row>
    <row r="67" spans="1:11" s="16" customFormat="1" x14ac:dyDescent="0.25">
      <c r="A67" s="16">
        <f t="shared" si="0"/>
        <v>60</v>
      </c>
      <c r="B67" s="16" t="s">
        <v>188</v>
      </c>
      <c r="C67" s="154">
        <v>650</v>
      </c>
      <c r="D67" s="155">
        <v>1</v>
      </c>
      <c r="E67" s="80">
        <f>IFERROR(IFERROR((VLOOKUP(B67,'MUŽI-DI'!B:G,6,FALSE)),(VLOOKUP(B67,'ŽENY-DI'!B:G,6,FALSE))),"")</f>
        <v>0</v>
      </c>
      <c r="F67" s="6"/>
      <c r="J67" s="18"/>
      <c r="K67" s="18"/>
    </row>
    <row r="68" spans="1:11" s="16" customFormat="1" x14ac:dyDescent="0.25">
      <c r="A68" s="16">
        <f t="shared" si="0"/>
        <v>61</v>
      </c>
      <c r="B68" s="16" t="s">
        <v>251</v>
      </c>
      <c r="C68" s="154">
        <v>650</v>
      </c>
      <c r="D68" s="155">
        <v>1</v>
      </c>
      <c r="E68" s="80">
        <f>IFERROR(IFERROR((VLOOKUP(B68,'MUŽI-DI'!B:G,6,FALSE)),(VLOOKUP(B68,'ŽENY-DI'!B:G,6,FALSE))),"")</f>
        <v>0</v>
      </c>
      <c r="F68" s="6"/>
      <c r="J68" s="18"/>
      <c r="K68" s="18"/>
    </row>
    <row r="69" spans="1:11" s="16" customFormat="1" x14ac:dyDescent="0.25">
      <c r="A69" s="16">
        <f t="shared" si="0"/>
        <v>62</v>
      </c>
      <c r="B69" s="16" t="s">
        <v>58</v>
      </c>
      <c r="C69" s="154">
        <v>600</v>
      </c>
      <c r="D69" s="155">
        <v>2</v>
      </c>
      <c r="E69" s="80">
        <f>IFERROR(IFERROR((VLOOKUP(B69,'MUŽI-DI'!B:G,6,FALSE)),(VLOOKUP(B69,'ŽENY-DI'!B:G,6,FALSE))),"")</f>
        <v>0</v>
      </c>
      <c r="F69" s="6"/>
      <c r="J69" s="18"/>
      <c r="K69" s="18"/>
    </row>
    <row r="70" spans="1:11" s="16" customFormat="1" x14ac:dyDescent="0.25">
      <c r="A70" s="16">
        <f t="shared" si="0"/>
        <v>63</v>
      </c>
      <c r="B70" s="16" t="s">
        <v>62</v>
      </c>
      <c r="C70" s="154">
        <v>600</v>
      </c>
      <c r="D70" s="155">
        <v>2</v>
      </c>
      <c r="E70" s="80">
        <f>IFERROR(IFERROR((VLOOKUP(B70,'MUŽI-DI'!B:G,6,FALSE)),(VLOOKUP(B70,'ŽENY-DI'!B:G,6,FALSE))),"")</f>
        <v>0</v>
      </c>
      <c r="F70" s="6"/>
      <c r="J70" s="18"/>
      <c r="K70" s="18"/>
    </row>
    <row r="71" spans="1:11" s="16" customFormat="1" x14ac:dyDescent="0.25">
      <c r="A71" s="16">
        <f t="shared" si="0"/>
        <v>64</v>
      </c>
      <c r="B71" s="16" t="s">
        <v>237</v>
      </c>
      <c r="C71" s="154">
        <v>600</v>
      </c>
      <c r="D71" s="155">
        <v>2</v>
      </c>
      <c r="E71" s="80">
        <f>IFERROR(IFERROR((VLOOKUP(B71,'MUŽI-DI'!B:G,6,FALSE)),(VLOOKUP(B71,'ŽENY-DI'!B:G,6,FALSE))),"")</f>
        <v>0</v>
      </c>
      <c r="F71" s="6"/>
      <c r="J71" s="18"/>
      <c r="K71" s="18"/>
    </row>
    <row r="72" spans="1:11" s="16" customFormat="1" x14ac:dyDescent="0.25">
      <c r="A72" s="16">
        <f t="shared" si="0"/>
        <v>65</v>
      </c>
      <c r="B72" s="16" t="s">
        <v>255</v>
      </c>
      <c r="C72" s="154">
        <v>550</v>
      </c>
      <c r="D72" s="155">
        <v>1</v>
      </c>
      <c r="E72" s="80">
        <f>IFERROR(IFERROR((VLOOKUP(B72,'MUŽI-DI'!B:G,6,FALSE)),(VLOOKUP(B72,'ŽENY-DI'!B:G,6,FALSE))),"")</f>
        <v>0</v>
      </c>
      <c r="F72" s="6"/>
      <c r="J72" s="18"/>
      <c r="K72" s="18"/>
    </row>
    <row r="73" spans="1:11" s="16" customFormat="1" x14ac:dyDescent="0.25">
      <c r="A73" s="16">
        <f t="shared" ref="A73:A136" si="1">IFERROR(IF(ISNUMBER(C73),A72+1,""),"")</f>
        <v>66</v>
      </c>
      <c r="B73" s="16" t="s">
        <v>67</v>
      </c>
      <c r="C73" s="154">
        <v>550</v>
      </c>
      <c r="D73" s="155">
        <v>1</v>
      </c>
      <c r="E73" s="80">
        <f>IFERROR(IFERROR((VLOOKUP(B73,'MUŽI-DI'!B:G,6,FALSE)),(VLOOKUP(B73,'ŽENY-DI'!B:G,6,FALSE))),"")</f>
        <v>0</v>
      </c>
      <c r="F73" s="6"/>
      <c r="J73" s="18"/>
      <c r="K73" s="18"/>
    </row>
    <row r="74" spans="1:11" s="16" customFormat="1" x14ac:dyDescent="0.25">
      <c r="A74" s="16">
        <f t="shared" si="1"/>
        <v>67</v>
      </c>
      <c r="B74" s="16" t="s">
        <v>234</v>
      </c>
      <c r="C74" s="154">
        <v>550</v>
      </c>
      <c r="D74" s="155">
        <v>1</v>
      </c>
      <c r="E74" s="80">
        <f>IFERROR(IFERROR((VLOOKUP(B74,'MUŽI-DI'!B:G,6,FALSE)),(VLOOKUP(B74,'ŽENY-DI'!B:G,6,FALSE))),"")</f>
        <v>0</v>
      </c>
      <c r="F74" s="6"/>
      <c r="J74" s="18"/>
      <c r="K74" s="18"/>
    </row>
    <row r="75" spans="1:11" s="16" customFormat="1" x14ac:dyDescent="0.25">
      <c r="A75" s="16">
        <f t="shared" si="1"/>
        <v>68</v>
      </c>
      <c r="B75" s="16" t="s">
        <v>253</v>
      </c>
      <c r="C75" s="154">
        <v>550</v>
      </c>
      <c r="D75" s="155">
        <v>1</v>
      </c>
      <c r="E75" s="80">
        <f>IFERROR(IFERROR((VLOOKUP(B75,'MUŽI-DI'!B:G,6,FALSE)),(VLOOKUP(B75,'ŽENY-DI'!B:G,6,FALSE))),"")</f>
        <v>0</v>
      </c>
      <c r="F75" s="6"/>
      <c r="J75" s="18"/>
      <c r="K75" s="18"/>
    </row>
    <row r="76" spans="1:11" s="16" customFormat="1" x14ac:dyDescent="0.25">
      <c r="A76" s="16">
        <f t="shared" si="1"/>
        <v>69</v>
      </c>
      <c r="B76" s="16" t="s">
        <v>189</v>
      </c>
      <c r="C76" s="154">
        <v>550</v>
      </c>
      <c r="D76" s="155">
        <v>1</v>
      </c>
      <c r="E76" s="80">
        <f>IFERROR(IFERROR((VLOOKUP(B76,'MUŽI-DI'!B:G,6,FALSE)),(VLOOKUP(B76,'ŽENY-DI'!B:G,6,FALSE))),"")</f>
        <v>0</v>
      </c>
      <c r="F76" s="6"/>
      <c r="J76" s="18"/>
      <c r="K76" s="18"/>
    </row>
    <row r="77" spans="1:11" s="16" customFormat="1" x14ac:dyDescent="0.25">
      <c r="A77" s="16">
        <f t="shared" si="1"/>
        <v>70</v>
      </c>
      <c r="B77" s="16" t="s">
        <v>230</v>
      </c>
      <c r="C77" s="154">
        <v>500</v>
      </c>
      <c r="D77" s="155">
        <v>2</v>
      </c>
      <c r="E77" s="80">
        <f>IFERROR(IFERROR((VLOOKUP(B77,'MUŽI-DI'!B:G,6,FALSE)),(VLOOKUP(B77,'ŽENY-DI'!B:G,6,FALSE))),"")</f>
        <v>0</v>
      </c>
      <c r="F77" s="6"/>
      <c r="J77" s="18"/>
      <c r="K77" s="18"/>
    </row>
    <row r="78" spans="1:11" s="16" customFormat="1" x14ac:dyDescent="0.25">
      <c r="A78" s="16">
        <f t="shared" si="1"/>
        <v>71</v>
      </c>
      <c r="B78" s="16" t="s">
        <v>66</v>
      </c>
      <c r="C78" s="154">
        <v>500</v>
      </c>
      <c r="D78" s="155">
        <v>2</v>
      </c>
      <c r="E78" s="80">
        <f>IFERROR(IFERROR((VLOOKUP(B78,'MUŽI-DI'!B:G,6,FALSE)),(VLOOKUP(B78,'ŽENY-DI'!B:G,6,FALSE))),"")</f>
        <v>0</v>
      </c>
      <c r="F78" s="6"/>
      <c r="J78" s="18"/>
      <c r="K78" s="18"/>
    </row>
    <row r="79" spans="1:11" s="16" customFormat="1" x14ac:dyDescent="0.25">
      <c r="A79" s="16">
        <f t="shared" si="1"/>
        <v>72</v>
      </c>
      <c r="B79" s="16" t="s">
        <v>252</v>
      </c>
      <c r="C79" s="154">
        <v>450</v>
      </c>
      <c r="D79" s="155">
        <v>1</v>
      </c>
      <c r="E79" s="80">
        <f>IFERROR(IFERROR((VLOOKUP(B79,'MUŽI-DI'!B:G,6,FALSE)),(VLOOKUP(B79,'ŽENY-DI'!B:G,6,FALSE))),"")</f>
        <v>0</v>
      </c>
      <c r="F79" s="6"/>
      <c r="J79" s="18"/>
      <c r="K79" s="18"/>
    </row>
    <row r="80" spans="1:11" s="16" customFormat="1" x14ac:dyDescent="0.25">
      <c r="A80" s="16">
        <f t="shared" si="1"/>
        <v>73</v>
      </c>
      <c r="B80" s="16" t="s">
        <v>254</v>
      </c>
      <c r="C80" s="154">
        <v>450</v>
      </c>
      <c r="D80" s="155">
        <v>1</v>
      </c>
      <c r="E80" s="80">
        <f>IFERROR(IFERROR((VLOOKUP(B80,'MUŽI-DI'!B:G,6,FALSE)),(VLOOKUP(B80,'ŽENY-DI'!B:G,6,FALSE))),"")</f>
        <v>0</v>
      </c>
      <c r="F80" s="6"/>
      <c r="J80" s="18"/>
      <c r="K80" s="18"/>
    </row>
    <row r="81" spans="1:11" s="16" customFormat="1" x14ac:dyDescent="0.25">
      <c r="A81" s="16">
        <f t="shared" si="1"/>
        <v>74</v>
      </c>
      <c r="B81" s="16" t="s">
        <v>259</v>
      </c>
      <c r="C81" s="154">
        <v>450</v>
      </c>
      <c r="D81" s="155">
        <v>1</v>
      </c>
      <c r="E81" s="80">
        <f>IFERROR(IFERROR((VLOOKUP(B81,'MUŽI-DI'!B:G,6,FALSE)),(VLOOKUP(B81,'ŽENY-DI'!B:G,6,FALSE))),"")</f>
        <v>0</v>
      </c>
      <c r="F81" s="6"/>
      <c r="J81" s="18"/>
      <c r="K81" s="18"/>
    </row>
    <row r="82" spans="1:11" s="16" customFormat="1" x14ac:dyDescent="0.25">
      <c r="A82" s="16">
        <f t="shared" si="1"/>
        <v>75</v>
      </c>
      <c r="B82" s="16" t="s">
        <v>256</v>
      </c>
      <c r="C82" s="154">
        <v>450</v>
      </c>
      <c r="D82" s="155">
        <v>1</v>
      </c>
      <c r="E82" s="80">
        <f>IFERROR(IFERROR((VLOOKUP(B82,'MUŽI-DI'!B:G,6,FALSE)),(VLOOKUP(B82,'ŽENY-DI'!B:G,6,FALSE))),"")</f>
        <v>0</v>
      </c>
      <c r="F82" s="6"/>
      <c r="J82" s="18"/>
      <c r="K82" s="18"/>
    </row>
    <row r="83" spans="1:11" s="16" customFormat="1" x14ac:dyDescent="0.25">
      <c r="A83" s="16">
        <f t="shared" si="1"/>
        <v>76</v>
      </c>
      <c r="B83" s="16" t="s">
        <v>232</v>
      </c>
      <c r="C83" s="154">
        <v>450</v>
      </c>
      <c r="D83" s="155">
        <v>1</v>
      </c>
      <c r="E83" s="80">
        <f>IFERROR(IFERROR((VLOOKUP(B83,'MUŽI-DI'!B:G,6,FALSE)),(VLOOKUP(B83,'ŽENY-DI'!B:G,6,FALSE))),"")</f>
        <v>0</v>
      </c>
      <c r="F83" s="6"/>
      <c r="J83" s="18"/>
      <c r="K83" s="18"/>
    </row>
    <row r="84" spans="1:11" s="16" customFormat="1" x14ac:dyDescent="0.25">
      <c r="A84" s="16">
        <f t="shared" si="1"/>
        <v>77</v>
      </c>
      <c r="B84" s="16" t="s">
        <v>235</v>
      </c>
      <c r="C84" s="154">
        <v>450</v>
      </c>
      <c r="D84" s="155">
        <v>1</v>
      </c>
      <c r="E84" s="80">
        <f>IFERROR(IFERROR((VLOOKUP(B84,'MUŽI-DI'!B:G,6,FALSE)),(VLOOKUP(B84,'ŽENY-DI'!B:G,6,FALSE))),"")</f>
        <v>0</v>
      </c>
      <c r="F84" s="6"/>
      <c r="J84" s="18"/>
      <c r="K84" s="18"/>
    </row>
    <row r="85" spans="1:11" s="16" customFormat="1" x14ac:dyDescent="0.25">
      <c r="A85" s="16">
        <f t="shared" si="1"/>
        <v>78</v>
      </c>
      <c r="B85" s="16" t="s">
        <v>246</v>
      </c>
      <c r="C85" s="154">
        <v>450</v>
      </c>
      <c r="D85" s="155">
        <v>1</v>
      </c>
      <c r="E85" s="80">
        <f>IFERROR(IFERROR((VLOOKUP(B85,'MUŽI-DI'!B:G,6,FALSE)),(VLOOKUP(B85,'ŽENY-DI'!B:G,6,FALSE))),"")</f>
        <v>0</v>
      </c>
      <c r="F85" s="6"/>
      <c r="J85" s="18"/>
      <c r="K85" s="18"/>
    </row>
    <row r="86" spans="1:11" s="16" customFormat="1" x14ac:dyDescent="0.25">
      <c r="A86" s="16">
        <f t="shared" si="1"/>
        <v>79</v>
      </c>
      <c r="B86" s="16" t="s">
        <v>61</v>
      </c>
      <c r="C86" s="154">
        <v>450</v>
      </c>
      <c r="D86" s="155">
        <v>1</v>
      </c>
      <c r="E86" s="80">
        <f>IFERROR(IFERROR((VLOOKUP(B86,'MUŽI-DI'!B:G,6,FALSE)),(VLOOKUP(B86,'ŽENY-DI'!B:G,6,FALSE))),"")</f>
        <v>0</v>
      </c>
      <c r="F86" s="6"/>
      <c r="J86" s="18"/>
      <c r="K86" s="18"/>
    </row>
    <row r="87" spans="1:11" s="16" customFormat="1" x14ac:dyDescent="0.25">
      <c r="A87" s="16">
        <f t="shared" si="1"/>
        <v>80</v>
      </c>
      <c r="B87" s="16" t="s">
        <v>242</v>
      </c>
      <c r="C87" s="154">
        <v>450</v>
      </c>
      <c r="D87" s="155">
        <v>1</v>
      </c>
      <c r="E87" s="80">
        <f>IFERROR(IFERROR((VLOOKUP(B87,'MUŽI-DI'!B:G,6,FALSE)),(VLOOKUP(B87,'ŽENY-DI'!B:G,6,FALSE))),"")</f>
        <v>0</v>
      </c>
      <c r="F87" s="6"/>
      <c r="J87" s="18"/>
      <c r="K87" s="18"/>
    </row>
    <row r="88" spans="1:11" s="16" customFormat="1" x14ac:dyDescent="0.25">
      <c r="A88" s="16">
        <f t="shared" si="1"/>
        <v>81</v>
      </c>
      <c r="B88" s="16" t="s">
        <v>21</v>
      </c>
      <c r="C88" s="154">
        <v>350</v>
      </c>
      <c r="D88" s="155">
        <v>1</v>
      </c>
      <c r="E88" s="80">
        <f>IFERROR(IFERROR((VLOOKUP(B88,'MUŽI-DI'!B:G,6,FALSE)),(VLOOKUP(B88,'ŽENY-DI'!B:G,6,FALSE))),"")</f>
        <v>0</v>
      </c>
      <c r="F88" s="6"/>
      <c r="J88" s="18"/>
      <c r="K88" s="18"/>
    </row>
    <row r="89" spans="1:11" s="16" customFormat="1" x14ac:dyDescent="0.25">
      <c r="A89" s="16">
        <f t="shared" si="1"/>
        <v>82</v>
      </c>
      <c r="B89" s="16" t="s">
        <v>257</v>
      </c>
      <c r="C89" s="154">
        <v>350</v>
      </c>
      <c r="D89" s="155">
        <v>1</v>
      </c>
      <c r="E89" s="80">
        <f>IFERROR(IFERROR((VLOOKUP(B89,'MUŽI-DI'!B:G,6,FALSE)),(VLOOKUP(B89,'ŽENY-DI'!B:G,6,FALSE))),"")</f>
        <v>0</v>
      </c>
      <c r="F89" s="6"/>
      <c r="J89" s="18"/>
      <c r="K89" s="18"/>
    </row>
    <row r="90" spans="1:11" s="16" customFormat="1" x14ac:dyDescent="0.25">
      <c r="A90" s="16">
        <f t="shared" si="1"/>
        <v>83</v>
      </c>
      <c r="B90" s="16" t="s">
        <v>261</v>
      </c>
      <c r="C90" s="154">
        <v>350</v>
      </c>
      <c r="D90" s="155">
        <v>1</v>
      </c>
      <c r="E90" s="80">
        <f>IFERROR(IFERROR((VLOOKUP(B90,'MUŽI-DI'!B:G,6,FALSE)),(VLOOKUP(B90,'ŽENY-DI'!B:G,6,FALSE))),"")</f>
        <v>0</v>
      </c>
      <c r="F90" s="6"/>
      <c r="J90" s="18"/>
      <c r="K90" s="18"/>
    </row>
    <row r="91" spans="1:11" s="16" customFormat="1" x14ac:dyDescent="0.25">
      <c r="A91" s="16">
        <f t="shared" si="1"/>
        <v>84</v>
      </c>
      <c r="B91" s="16" t="s">
        <v>53</v>
      </c>
      <c r="C91" s="154">
        <v>350</v>
      </c>
      <c r="D91" s="155">
        <v>1</v>
      </c>
      <c r="E91" s="80">
        <f>IFERROR(IFERROR((VLOOKUP(B91,'MUŽI-DI'!B:G,6,FALSE)),(VLOOKUP(B91,'ŽENY-DI'!B:G,6,FALSE))),"")</f>
        <v>0</v>
      </c>
      <c r="F91" s="6"/>
      <c r="J91" s="18"/>
      <c r="K91" s="18"/>
    </row>
    <row r="92" spans="1:11" s="16" customFormat="1" x14ac:dyDescent="0.25">
      <c r="A92" s="16">
        <f t="shared" si="1"/>
        <v>85</v>
      </c>
      <c r="B92" s="16" t="s">
        <v>258</v>
      </c>
      <c r="C92" s="154">
        <v>350</v>
      </c>
      <c r="D92" s="155">
        <v>1</v>
      </c>
      <c r="E92" s="80">
        <f>IFERROR(IFERROR((VLOOKUP(B92,'MUŽI-DI'!B:G,6,FALSE)),(VLOOKUP(B92,'ŽENY-DI'!B:G,6,FALSE))),"")</f>
        <v>0</v>
      </c>
      <c r="F92" s="6"/>
      <c r="J92" s="18"/>
      <c r="K92" s="18"/>
    </row>
    <row r="93" spans="1:11" s="16" customFormat="1" x14ac:dyDescent="0.25">
      <c r="A93" s="16">
        <f t="shared" si="1"/>
        <v>86</v>
      </c>
      <c r="B93" s="16" t="s">
        <v>244</v>
      </c>
      <c r="C93" s="154">
        <v>350</v>
      </c>
      <c r="D93" s="155">
        <v>1</v>
      </c>
      <c r="E93" s="80">
        <f>IFERROR(IFERROR((VLOOKUP(B93,'MUŽI-DI'!B:G,6,FALSE)),(VLOOKUP(B93,'ŽENY-DI'!B:G,6,FALSE))),"")</f>
        <v>0</v>
      </c>
      <c r="F93" s="6"/>
      <c r="J93" s="18"/>
      <c r="K93" s="18"/>
    </row>
    <row r="94" spans="1:11" s="16" customFormat="1" x14ac:dyDescent="0.25">
      <c r="A94" s="16">
        <f t="shared" si="1"/>
        <v>87</v>
      </c>
      <c r="B94" s="16" t="s">
        <v>210</v>
      </c>
      <c r="C94" s="154">
        <v>350</v>
      </c>
      <c r="D94" s="155">
        <v>1</v>
      </c>
      <c r="E94" s="80">
        <f>IFERROR(IFERROR((VLOOKUP(B94,'MUŽI-DI'!B:G,6,FALSE)),(VLOOKUP(B94,'ŽENY-DI'!B:G,6,FALSE))),"")</f>
        <v>0</v>
      </c>
      <c r="F94" s="6"/>
      <c r="J94" s="18"/>
      <c r="K94" s="18"/>
    </row>
    <row r="95" spans="1:11" s="16" customFormat="1" x14ac:dyDescent="0.25">
      <c r="A95" s="16">
        <f t="shared" si="1"/>
        <v>88</v>
      </c>
      <c r="B95" s="16" t="s">
        <v>260</v>
      </c>
      <c r="C95" s="154">
        <v>250</v>
      </c>
      <c r="D95" s="155">
        <v>1</v>
      </c>
      <c r="E95" s="80">
        <f>IFERROR(IFERROR((VLOOKUP(B95,'MUŽI-DI'!B:G,6,FALSE)),(VLOOKUP(B95,'ŽENY-DI'!B:G,6,FALSE))),"")</f>
        <v>0</v>
      </c>
      <c r="F95" s="6"/>
      <c r="J95" s="18"/>
      <c r="K95" s="18"/>
    </row>
    <row r="96" spans="1:11" s="16" customFormat="1" x14ac:dyDescent="0.25">
      <c r="A96" s="16">
        <f t="shared" si="1"/>
        <v>89</v>
      </c>
      <c r="B96" s="16" t="s">
        <v>249</v>
      </c>
      <c r="C96" s="154">
        <v>250</v>
      </c>
      <c r="D96" s="155">
        <v>1</v>
      </c>
      <c r="E96" s="80">
        <f>IFERROR(IFERROR((VLOOKUP(B96,'MUŽI-DI'!B:G,6,FALSE)),(VLOOKUP(B96,'ŽENY-DI'!B:G,6,FALSE))),"")</f>
        <v>0</v>
      </c>
      <c r="F96" s="6"/>
      <c r="J96" s="18"/>
      <c r="K96" s="18"/>
    </row>
    <row r="97" spans="1:11" s="16" customFormat="1" x14ac:dyDescent="0.25">
      <c r="A97" s="16">
        <f t="shared" si="1"/>
        <v>90</v>
      </c>
      <c r="B97" s="16" t="s">
        <v>248</v>
      </c>
      <c r="C97" s="154">
        <v>250</v>
      </c>
      <c r="D97" s="155">
        <v>1</v>
      </c>
      <c r="E97" s="80">
        <f>IFERROR(IFERROR((VLOOKUP(B97,'MUŽI-DI'!B:G,6,FALSE)),(VLOOKUP(B97,'ŽENY-DI'!B:G,6,FALSE))),"")</f>
        <v>0</v>
      </c>
      <c r="F97" s="6"/>
      <c r="J97" s="18"/>
      <c r="K97" s="18"/>
    </row>
    <row r="98" spans="1:11" s="16" customFormat="1" x14ac:dyDescent="0.25">
      <c r="A98" s="16">
        <f t="shared" si="1"/>
        <v>91</v>
      </c>
      <c r="B98" s="16" t="s">
        <v>49</v>
      </c>
      <c r="C98" s="154">
        <v>250</v>
      </c>
      <c r="D98" s="155">
        <v>1</v>
      </c>
      <c r="E98" s="80">
        <f>IFERROR(IFERROR((VLOOKUP(B98,'MUŽI-DI'!B:G,6,FALSE)),(VLOOKUP(B98,'ŽENY-DI'!B:G,6,FALSE))),"")</f>
        <v>0</v>
      </c>
      <c r="F98" s="6"/>
      <c r="J98" s="18"/>
      <c r="K98" s="18"/>
    </row>
    <row r="99" spans="1:11" s="16" customFormat="1" x14ac:dyDescent="0.25">
      <c r="A99" s="16">
        <f t="shared" si="1"/>
        <v>92</v>
      </c>
      <c r="B99" s="16" t="s">
        <v>233</v>
      </c>
      <c r="C99" s="156">
        <v>250</v>
      </c>
      <c r="D99" s="157">
        <v>1</v>
      </c>
      <c r="E99" s="80">
        <f>IFERROR(IFERROR((VLOOKUP(B99,'MUŽI-DI'!B:G,6,FALSE)),(VLOOKUP(B99,'ŽENY-DI'!B:G,6,FALSE))),"")</f>
        <v>0</v>
      </c>
      <c r="F99" s="6"/>
      <c r="J99" s="18"/>
      <c r="K99" s="18"/>
    </row>
    <row r="100" spans="1:11" s="16" customFormat="1" x14ac:dyDescent="0.25">
      <c r="A100" s="16" t="str">
        <f t="shared" si="1"/>
        <v/>
      </c>
      <c r="B100" s="6"/>
      <c r="C100" s="6"/>
      <c r="D100" s="6"/>
      <c r="E100" s="80" t="str">
        <f>IFERROR(IFERROR((VLOOKUP(B100,'MUŽI-DI'!B:G,6,FALSE)),(VLOOKUP(B100,'ŽENY-DI'!B:G,6,FALSE))),"")</f>
        <v/>
      </c>
      <c r="F100" s="6"/>
      <c r="J100" s="18"/>
      <c r="K100" s="18"/>
    </row>
    <row r="101" spans="1:11" s="16" customFormat="1" x14ac:dyDescent="0.25">
      <c r="A101" s="16" t="str">
        <f t="shared" si="1"/>
        <v/>
      </c>
      <c r="B101" s="6"/>
      <c r="C101" s="6"/>
      <c r="D101" s="6"/>
      <c r="E101" s="80" t="str">
        <f>IFERROR(IFERROR((VLOOKUP(B101,'MUŽI-DI'!B:G,6,FALSE)),(VLOOKUP(B101,'ŽENY-DI'!B:G,6,FALSE))),"")</f>
        <v/>
      </c>
      <c r="F101" s="6"/>
      <c r="J101" s="18"/>
      <c r="K101" s="18"/>
    </row>
    <row r="102" spans="1:11" s="16" customFormat="1" x14ac:dyDescent="0.25">
      <c r="A102" s="16" t="str">
        <f t="shared" si="1"/>
        <v/>
      </c>
      <c r="B102" s="6"/>
      <c r="C102" s="6"/>
      <c r="D102" s="6"/>
      <c r="E102" s="80" t="str">
        <f>IFERROR(IFERROR((VLOOKUP(B102,'MUŽI-DI'!B:G,6,FALSE)),(VLOOKUP(B102,'ŽENY-DI'!B:G,6,FALSE))),"")</f>
        <v/>
      </c>
      <c r="F102" s="6"/>
      <c r="J102" s="18"/>
      <c r="K102" s="18"/>
    </row>
    <row r="103" spans="1:11" s="16" customFormat="1" x14ac:dyDescent="0.25">
      <c r="A103" s="16" t="str">
        <f t="shared" si="1"/>
        <v/>
      </c>
      <c r="B103" s="6"/>
      <c r="C103" s="6"/>
      <c r="D103" s="6"/>
      <c r="E103" s="80" t="str">
        <f>IFERROR(IFERROR((VLOOKUP(B103,'MUŽI-DI'!B:G,6,FALSE)),(VLOOKUP(B103,'ŽENY-DI'!B:G,6,FALSE))),"")</f>
        <v/>
      </c>
      <c r="F103" s="6"/>
      <c r="J103" s="18"/>
      <c r="K103" s="18"/>
    </row>
    <row r="104" spans="1:11" s="16" customFormat="1" x14ac:dyDescent="0.25">
      <c r="A104" s="16" t="str">
        <f t="shared" si="1"/>
        <v/>
      </c>
      <c r="B104" s="6"/>
      <c r="C104" s="6"/>
      <c r="D104" s="6"/>
      <c r="E104" s="80" t="str">
        <f>IFERROR(IFERROR((VLOOKUP(B104,'MUŽI-DI'!B:G,6,FALSE)),(VLOOKUP(B104,'ŽENY-DI'!B:G,6,FALSE))),"")</f>
        <v/>
      </c>
      <c r="F104" s="6"/>
      <c r="J104" s="18"/>
      <c r="K104" s="18"/>
    </row>
    <row r="105" spans="1:11" s="16" customFormat="1" x14ac:dyDescent="0.25">
      <c r="A105" s="16" t="str">
        <f t="shared" si="1"/>
        <v/>
      </c>
      <c r="B105" s="6"/>
      <c r="C105" s="6"/>
      <c r="D105" s="6"/>
      <c r="E105" s="80" t="str">
        <f>IFERROR(IFERROR((VLOOKUP(B105,'MUŽI-DI'!B:G,6,FALSE)),(VLOOKUP(B105,'ŽENY-DI'!B:G,6,FALSE))),"")</f>
        <v/>
      </c>
      <c r="F105" s="6"/>
      <c r="J105" s="18"/>
      <c r="K105" s="18"/>
    </row>
    <row r="106" spans="1:11" s="16" customFormat="1" x14ac:dyDescent="0.25">
      <c r="A106" s="16" t="str">
        <f t="shared" si="1"/>
        <v/>
      </c>
      <c r="B106" s="6"/>
      <c r="C106" s="6"/>
      <c r="D106" s="6"/>
      <c r="E106" s="80" t="str">
        <f>IFERROR(IFERROR((VLOOKUP(B106,'MUŽI-DI'!B:G,6,FALSE)),(VLOOKUP(B106,'ŽENY-DI'!B:G,6,FALSE))),"")</f>
        <v/>
      </c>
      <c r="F106" s="6"/>
      <c r="J106" s="18"/>
      <c r="K106" s="18"/>
    </row>
    <row r="107" spans="1:11" s="16" customFormat="1" x14ac:dyDescent="0.25">
      <c r="A107" s="16" t="str">
        <f t="shared" si="1"/>
        <v/>
      </c>
      <c r="B107" s="6"/>
      <c r="C107" s="6"/>
      <c r="D107" s="6"/>
      <c r="E107" s="80" t="str">
        <f>IFERROR(IFERROR((VLOOKUP(B107,'MUŽI-DI'!B:G,6,FALSE)),(VLOOKUP(B107,'ŽENY-DI'!B:G,6,FALSE))),"")</f>
        <v/>
      </c>
      <c r="F107" s="6"/>
      <c r="J107" s="18"/>
      <c r="K107" s="18"/>
    </row>
    <row r="108" spans="1:11" s="16" customFormat="1" x14ac:dyDescent="0.25">
      <c r="A108" s="16" t="str">
        <f t="shared" si="1"/>
        <v/>
      </c>
      <c r="B108" s="6"/>
      <c r="C108" s="6"/>
      <c r="D108" s="6"/>
      <c r="E108" s="80" t="str">
        <f>IFERROR(IFERROR((VLOOKUP(B108,'MUŽI-DI'!B:G,6,FALSE)),(VLOOKUP(B108,'ŽENY-DI'!B:G,6,FALSE))),"")</f>
        <v/>
      </c>
      <c r="F108" s="6"/>
      <c r="J108" s="18"/>
      <c r="K108" s="18"/>
    </row>
    <row r="109" spans="1:11" s="16" customFormat="1" x14ac:dyDescent="0.25">
      <c r="A109" s="16" t="str">
        <f t="shared" si="1"/>
        <v/>
      </c>
      <c r="B109" s="6"/>
      <c r="C109" s="6"/>
      <c r="D109" s="6"/>
      <c r="E109" s="80" t="str">
        <f>IFERROR(IFERROR((VLOOKUP(B109,'MUŽI-DI'!B:G,6,FALSE)),(VLOOKUP(B109,'ŽENY-DI'!B:G,6,FALSE))),"")</f>
        <v/>
      </c>
      <c r="F109" s="6"/>
      <c r="J109" s="18"/>
      <c r="K109" s="18"/>
    </row>
    <row r="110" spans="1:11" s="16" customFormat="1" x14ac:dyDescent="0.25">
      <c r="A110" s="16" t="str">
        <f t="shared" si="1"/>
        <v/>
      </c>
      <c r="B110" s="6"/>
      <c r="C110" s="6"/>
      <c r="D110" s="6"/>
      <c r="E110" s="80" t="str">
        <f>IFERROR(IFERROR((VLOOKUP(B110,'MUŽI-DI'!B:G,6,FALSE)),(VLOOKUP(B110,'ŽENY-DI'!B:G,6,FALSE))),"")</f>
        <v/>
      </c>
      <c r="F110" s="6"/>
      <c r="J110" s="18"/>
      <c r="K110" s="18"/>
    </row>
    <row r="111" spans="1:11" s="16" customFormat="1" x14ac:dyDescent="0.25">
      <c r="A111" s="16" t="str">
        <f t="shared" si="1"/>
        <v/>
      </c>
      <c r="B111" s="6"/>
      <c r="C111" s="6"/>
      <c r="D111" s="6"/>
      <c r="E111" s="80" t="str">
        <f>IFERROR(IFERROR((VLOOKUP(B111,'MUŽI-DI'!B:G,6,FALSE)),(VLOOKUP(B111,'ŽENY-DI'!B:G,6,FALSE))),"")</f>
        <v/>
      </c>
      <c r="F111" s="6"/>
      <c r="J111" s="18"/>
      <c r="K111" s="18"/>
    </row>
    <row r="112" spans="1:11" s="16" customFormat="1" x14ac:dyDescent="0.25">
      <c r="A112" s="16" t="str">
        <f t="shared" si="1"/>
        <v/>
      </c>
      <c r="B112" s="6"/>
      <c r="C112" s="6"/>
      <c r="D112" s="6"/>
      <c r="E112" s="80" t="str">
        <f>IFERROR(IFERROR((VLOOKUP(B112,'MUŽI-DI'!B:G,6,FALSE)),(VLOOKUP(B112,'ŽENY-DI'!B:G,6,FALSE))),"")</f>
        <v/>
      </c>
      <c r="F112" s="6"/>
      <c r="J112" s="18"/>
      <c r="K112" s="18"/>
    </row>
    <row r="113" spans="1:11" s="16" customFormat="1" x14ac:dyDescent="0.25">
      <c r="A113" s="16" t="str">
        <f t="shared" si="1"/>
        <v/>
      </c>
      <c r="B113" s="6"/>
      <c r="C113" s="6"/>
      <c r="D113" s="6"/>
      <c r="E113" s="80" t="str">
        <f>IFERROR(IFERROR((VLOOKUP(B113,'MUŽI-DI'!B:G,6,FALSE)),(VLOOKUP(B113,'ŽENY-DI'!B:G,6,FALSE))),"")</f>
        <v/>
      </c>
      <c r="F113" s="6"/>
      <c r="J113" s="18"/>
      <c r="K113" s="18"/>
    </row>
    <row r="114" spans="1:11" s="16" customFormat="1" x14ac:dyDescent="0.25">
      <c r="A114" s="16" t="str">
        <f t="shared" si="1"/>
        <v/>
      </c>
      <c r="B114" s="6"/>
      <c r="C114" s="6"/>
      <c r="D114" s="6"/>
      <c r="E114" s="80" t="str">
        <f>IFERROR(IFERROR((VLOOKUP(B114,'MUŽI-DI'!B:G,6,FALSE)),(VLOOKUP(B114,'ŽENY-DI'!B:G,6,FALSE))),"")</f>
        <v/>
      </c>
      <c r="F114" s="6"/>
      <c r="J114" s="18"/>
      <c r="K114" s="18"/>
    </row>
    <row r="115" spans="1:11" s="16" customFormat="1" x14ac:dyDescent="0.25">
      <c r="A115" s="16" t="str">
        <f t="shared" si="1"/>
        <v/>
      </c>
      <c r="B115" s="6"/>
      <c r="C115" s="6"/>
      <c r="D115" s="6"/>
      <c r="E115" s="80" t="str">
        <f>IFERROR(IFERROR((VLOOKUP(B115,'MUŽI-DI'!B:G,6,FALSE)),(VLOOKUP(B115,'ŽENY-DI'!B:G,6,FALSE))),"")</f>
        <v/>
      </c>
      <c r="F115" s="6"/>
      <c r="J115" s="18"/>
      <c r="K115" s="18"/>
    </row>
    <row r="116" spans="1:11" s="16" customFormat="1" x14ac:dyDescent="0.25">
      <c r="A116" s="16" t="str">
        <f t="shared" si="1"/>
        <v/>
      </c>
      <c r="B116" s="6"/>
      <c r="C116" s="6"/>
      <c r="D116" s="6"/>
      <c r="E116" s="80" t="str">
        <f>IFERROR(IFERROR((VLOOKUP(B116,'MUŽI-DI'!B:G,6,FALSE)),(VLOOKUP(B116,'ŽENY-DI'!B:G,6,FALSE))),"")</f>
        <v/>
      </c>
      <c r="F116" s="6"/>
      <c r="J116" s="18"/>
      <c r="K116" s="18"/>
    </row>
    <row r="117" spans="1:11" s="16" customFormat="1" x14ac:dyDescent="0.25">
      <c r="A117" s="16" t="str">
        <f t="shared" si="1"/>
        <v/>
      </c>
      <c r="B117" s="6"/>
      <c r="C117" s="6"/>
      <c r="D117" s="6"/>
      <c r="E117" s="80" t="str">
        <f>IFERROR(IFERROR((VLOOKUP(B117,'MUŽI-DI'!B:G,6,FALSE)),(VLOOKUP(B117,'ŽENY-DI'!B:G,6,FALSE))),"")</f>
        <v/>
      </c>
      <c r="F117" s="6"/>
      <c r="J117" s="18"/>
      <c r="K117" s="18"/>
    </row>
    <row r="118" spans="1:11" s="16" customFormat="1" x14ac:dyDescent="0.25">
      <c r="A118" s="16" t="str">
        <f t="shared" si="1"/>
        <v/>
      </c>
      <c r="B118" s="6"/>
      <c r="C118" s="6"/>
      <c r="D118" s="6"/>
      <c r="E118" s="80" t="str">
        <f>IFERROR(IFERROR((VLOOKUP(B118,'MUŽI-DI'!B:G,6,FALSE)),(VLOOKUP(B118,'ŽENY-DI'!B:G,6,FALSE))),"")</f>
        <v/>
      </c>
      <c r="F118" s="6"/>
      <c r="J118" s="18"/>
      <c r="K118" s="18"/>
    </row>
    <row r="119" spans="1:11" s="16" customFormat="1" x14ac:dyDescent="0.25">
      <c r="A119" s="16" t="str">
        <f t="shared" si="1"/>
        <v/>
      </c>
      <c r="B119" s="6"/>
      <c r="C119" s="6"/>
      <c r="D119" s="6"/>
      <c r="E119" s="80" t="str">
        <f>IFERROR(IFERROR((VLOOKUP(B119,'MUŽI-DI'!B:G,6,FALSE)),(VLOOKUP(B119,'ŽENY-DI'!B:G,6,FALSE))),"")</f>
        <v/>
      </c>
      <c r="F119" s="6"/>
      <c r="J119" s="18"/>
      <c r="K119" s="18"/>
    </row>
    <row r="120" spans="1:11" s="16" customFormat="1" x14ac:dyDescent="0.25">
      <c r="A120" s="16" t="str">
        <f t="shared" si="1"/>
        <v/>
      </c>
      <c r="B120" s="6"/>
      <c r="C120" s="6"/>
      <c r="D120" s="6"/>
      <c r="E120" s="80" t="str">
        <f>IFERROR(IFERROR((VLOOKUP(B120,'MUŽI-DI'!B:G,6,FALSE)),(VLOOKUP(B120,'ŽENY-DI'!B:G,6,FALSE))),"")</f>
        <v/>
      </c>
      <c r="F120" s="6"/>
      <c r="J120" s="18"/>
      <c r="K120" s="18"/>
    </row>
    <row r="121" spans="1:11" s="16" customFormat="1" x14ac:dyDescent="0.25">
      <c r="A121" s="16" t="str">
        <f t="shared" si="1"/>
        <v/>
      </c>
      <c r="B121" s="6"/>
      <c r="C121" s="6"/>
      <c r="D121" s="6"/>
      <c r="E121" s="80" t="str">
        <f>IFERROR(IFERROR((VLOOKUP(B121,'MUŽI-DI'!B:G,6,FALSE)),(VLOOKUP(B121,'ŽENY-DI'!B:G,6,FALSE))),"")</f>
        <v/>
      </c>
      <c r="F121" s="6"/>
      <c r="J121" s="18"/>
      <c r="K121" s="18"/>
    </row>
    <row r="122" spans="1:11" s="16" customFormat="1" x14ac:dyDescent="0.25">
      <c r="A122" s="16" t="str">
        <f t="shared" si="1"/>
        <v/>
      </c>
      <c r="B122" s="6"/>
      <c r="C122" s="6"/>
      <c r="D122" s="6"/>
      <c r="E122" s="80" t="str">
        <f>IFERROR(IFERROR((VLOOKUP(B122,'MUŽI-DI'!B:G,6,FALSE)),(VLOOKUP(B122,'ŽENY-DI'!B:G,6,FALSE))),"")</f>
        <v/>
      </c>
      <c r="F122" s="6"/>
      <c r="J122" s="18"/>
      <c r="K122" s="18"/>
    </row>
    <row r="123" spans="1:11" s="16" customFormat="1" x14ac:dyDescent="0.25">
      <c r="A123" s="16" t="str">
        <f t="shared" si="1"/>
        <v/>
      </c>
      <c r="B123" s="6"/>
      <c r="C123" s="6"/>
      <c r="D123" s="6"/>
      <c r="E123" s="80" t="str">
        <f>IFERROR(IFERROR((VLOOKUP(B123,'MUŽI-DI'!B:G,6,FALSE)),(VLOOKUP(B123,'ŽENY-DI'!B:G,6,FALSE))),"")</f>
        <v/>
      </c>
      <c r="F123" s="6"/>
      <c r="J123" s="18"/>
      <c r="K123" s="18"/>
    </row>
    <row r="124" spans="1:11" s="16" customFormat="1" x14ac:dyDescent="0.25">
      <c r="A124" s="16" t="str">
        <f t="shared" si="1"/>
        <v/>
      </c>
      <c r="B124" s="6"/>
      <c r="C124" s="6"/>
      <c r="D124" s="6"/>
      <c r="E124" s="80" t="str">
        <f>IFERROR(IFERROR((VLOOKUP(B124,'MUŽI-DI'!B:G,6,FALSE)),(VLOOKUP(B124,'ŽENY-DI'!B:G,6,FALSE))),"")</f>
        <v/>
      </c>
      <c r="F124" s="6"/>
      <c r="J124" s="18"/>
      <c r="K124" s="18"/>
    </row>
    <row r="125" spans="1:11" s="16" customFormat="1" x14ac:dyDescent="0.25">
      <c r="A125" s="16" t="str">
        <f t="shared" si="1"/>
        <v/>
      </c>
      <c r="B125" s="6"/>
      <c r="C125" s="6"/>
      <c r="D125" s="6"/>
      <c r="E125" s="80" t="str">
        <f>IFERROR(IFERROR((VLOOKUP(B125,'MUŽI-DI'!B:G,6,FALSE)),(VLOOKUP(B125,'ŽENY-DI'!B:G,6,FALSE))),"")</f>
        <v/>
      </c>
      <c r="F125" s="6"/>
      <c r="J125" s="18"/>
      <c r="K125" s="18"/>
    </row>
    <row r="126" spans="1:11" s="16" customFormat="1" x14ac:dyDescent="0.25">
      <c r="A126" s="16" t="str">
        <f t="shared" si="1"/>
        <v/>
      </c>
      <c r="B126" s="6"/>
      <c r="C126" s="6"/>
      <c r="D126" s="6"/>
      <c r="E126" s="80" t="str">
        <f>IFERROR(IFERROR((VLOOKUP(B126,'MUŽI-DI'!B:G,6,FALSE)),(VLOOKUP(B126,'ŽENY-DI'!B:G,6,FALSE))),"")</f>
        <v/>
      </c>
      <c r="F126" s="6"/>
      <c r="J126" s="18"/>
      <c r="K126" s="18"/>
    </row>
    <row r="127" spans="1:11" s="16" customFormat="1" x14ac:dyDescent="0.25">
      <c r="A127" s="16" t="str">
        <f t="shared" si="1"/>
        <v/>
      </c>
      <c r="B127" s="6"/>
      <c r="C127" s="6"/>
      <c r="D127" s="6"/>
      <c r="E127" s="80" t="str">
        <f>IFERROR(IFERROR((VLOOKUP(B127,'MUŽI-DI'!B:G,6,FALSE)),(VLOOKUP(B127,'ŽENY-DI'!B:G,6,FALSE))),"")</f>
        <v/>
      </c>
      <c r="F127" s="6"/>
      <c r="J127" s="18"/>
      <c r="K127" s="18"/>
    </row>
    <row r="128" spans="1:11" s="16" customFormat="1" x14ac:dyDescent="0.25">
      <c r="A128" s="16" t="str">
        <f t="shared" si="1"/>
        <v/>
      </c>
      <c r="B128" s="6"/>
      <c r="C128" s="6"/>
      <c r="D128" s="6"/>
      <c r="E128" s="80" t="str">
        <f>IFERROR(IFERROR((VLOOKUP(B128,'MUŽI-DI'!B:G,6,FALSE)),(VLOOKUP(B128,'ŽENY-DI'!B:G,6,FALSE))),"")</f>
        <v/>
      </c>
      <c r="F128" s="6"/>
      <c r="J128" s="18"/>
      <c r="K128" s="18"/>
    </row>
    <row r="129" spans="1:11" s="16" customFormat="1" x14ac:dyDescent="0.25">
      <c r="A129" s="16" t="str">
        <f t="shared" si="1"/>
        <v/>
      </c>
      <c r="B129" s="6"/>
      <c r="C129" s="6"/>
      <c r="D129" s="6"/>
      <c r="E129" s="80" t="str">
        <f>IFERROR(IFERROR((VLOOKUP(B129,'MUŽI-DI'!B:G,6,FALSE)),(VLOOKUP(B129,'ŽENY-DI'!B:G,6,FALSE))),"")</f>
        <v/>
      </c>
      <c r="F129" s="6"/>
      <c r="J129" s="18"/>
      <c r="K129" s="18"/>
    </row>
    <row r="130" spans="1:11" s="16" customFormat="1" x14ac:dyDescent="0.25">
      <c r="A130" s="16" t="str">
        <f t="shared" si="1"/>
        <v/>
      </c>
      <c r="B130" s="6"/>
      <c r="C130" s="6"/>
      <c r="D130" s="6"/>
      <c r="E130" s="80" t="str">
        <f>IFERROR(IFERROR((VLOOKUP(B130,'MUŽI-DI'!B:G,6,FALSE)),(VLOOKUP(B130,'ŽENY-DI'!B:G,6,FALSE))),"")</f>
        <v/>
      </c>
      <c r="F130" s="6"/>
      <c r="J130" s="18"/>
      <c r="K130" s="18"/>
    </row>
    <row r="131" spans="1:11" s="16" customFormat="1" x14ac:dyDescent="0.25">
      <c r="A131" s="16" t="str">
        <f t="shared" si="1"/>
        <v/>
      </c>
      <c r="B131" s="6"/>
      <c r="C131" s="6"/>
      <c r="D131" s="6"/>
      <c r="E131" s="80" t="str">
        <f>IFERROR(IFERROR((VLOOKUP(B131,'MUŽI-DI'!B:G,6,FALSE)),(VLOOKUP(B131,'ŽENY-DI'!B:G,6,FALSE))),"")</f>
        <v/>
      </c>
      <c r="F131" s="6"/>
      <c r="J131" s="18"/>
      <c r="K131" s="18"/>
    </row>
    <row r="132" spans="1:11" s="16" customFormat="1" x14ac:dyDescent="0.25">
      <c r="A132" s="16" t="str">
        <f t="shared" si="1"/>
        <v/>
      </c>
      <c r="B132" s="6"/>
      <c r="C132" s="6"/>
      <c r="D132" s="6"/>
      <c r="E132" s="80" t="str">
        <f>IFERROR(IFERROR((VLOOKUP(B132,'MUŽI-DI'!B:G,6,FALSE)),(VLOOKUP(B132,'ŽENY-DI'!B:G,6,FALSE))),"")</f>
        <v/>
      </c>
      <c r="F132" s="6"/>
      <c r="J132" s="18"/>
      <c r="K132" s="18"/>
    </row>
    <row r="133" spans="1:11" s="16" customFormat="1" x14ac:dyDescent="0.25">
      <c r="A133" s="16" t="str">
        <f t="shared" si="1"/>
        <v/>
      </c>
      <c r="B133" s="6"/>
      <c r="C133" s="6"/>
      <c r="D133" s="6"/>
      <c r="E133" s="80" t="str">
        <f>IFERROR(IFERROR((VLOOKUP(B133,'MUŽI-DI'!B:G,6,FALSE)),(VLOOKUP(B133,'ŽENY-DI'!B:G,6,FALSE))),"")</f>
        <v/>
      </c>
      <c r="F133" s="6"/>
      <c r="J133" s="18"/>
      <c r="K133" s="18"/>
    </row>
    <row r="134" spans="1:11" s="16" customFormat="1" x14ac:dyDescent="0.25">
      <c r="A134" s="16" t="str">
        <f t="shared" si="1"/>
        <v/>
      </c>
      <c r="B134" s="6"/>
      <c r="C134" s="6"/>
      <c r="D134" s="6"/>
      <c r="E134" s="80" t="str">
        <f>IFERROR(IFERROR((VLOOKUP(B134,'MUŽI-DI'!B:G,6,FALSE)),(VLOOKUP(B134,'ŽENY-DI'!B:G,6,FALSE))),"")</f>
        <v/>
      </c>
      <c r="F134" s="6"/>
      <c r="J134" s="18"/>
      <c r="K134" s="18"/>
    </row>
    <row r="135" spans="1:11" s="16" customFormat="1" x14ac:dyDescent="0.25">
      <c r="A135" s="16" t="str">
        <f t="shared" si="1"/>
        <v/>
      </c>
      <c r="B135" s="6"/>
      <c r="C135" s="6"/>
      <c r="D135" s="6"/>
      <c r="E135" s="80" t="str">
        <f>IFERROR(IFERROR((VLOOKUP(B135,'MUŽI-DI'!B:G,6,FALSE)),(VLOOKUP(B135,'ŽENY-DI'!B:G,6,FALSE))),"")</f>
        <v/>
      </c>
      <c r="F135" s="6"/>
      <c r="J135" s="18"/>
      <c r="K135" s="18"/>
    </row>
    <row r="136" spans="1:11" s="16" customFormat="1" x14ac:dyDescent="0.25">
      <c r="A136" s="16" t="str">
        <f t="shared" si="1"/>
        <v/>
      </c>
      <c r="B136" s="6"/>
      <c r="C136" s="6"/>
      <c r="D136" s="6"/>
      <c r="E136" s="80" t="str">
        <f>IFERROR(IFERROR((VLOOKUP(B136,'MUŽI-DI'!B:G,6,FALSE)),(VLOOKUP(B136,'ŽENY-DI'!B:G,6,FALSE))),"")</f>
        <v/>
      </c>
      <c r="F136" s="6"/>
      <c r="J136" s="18"/>
      <c r="K136" s="18"/>
    </row>
    <row r="137" spans="1:11" s="16" customFormat="1" x14ac:dyDescent="0.25">
      <c r="A137" s="16" t="str">
        <f t="shared" ref="A137:A200" si="2">IFERROR(IF(ISNUMBER(C137),A136+1,""),"")</f>
        <v/>
      </c>
      <c r="B137" s="6"/>
      <c r="C137" s="6"/>
      <c r="D137" s="6"/>
      <c r="E137" s="80" t="str">
        <f>IFERROR(IFERROR((VLOOKUP(B137,'MUŽI-DI'!B:G,6,FALSE)),(VLOOKUP(B137,'ŽENY-DI'!B:G,6,FALSE))),"")</f>
        <v/>
      </c>
      <c r="F137" s="6"/>
      <c r="J137" s="18"/>
      <c r="K137" s="18"/>
    </row>
    <row r="138" spans="1:11" s="16" customFormat="1" x14ac:dyDescent="0.25">
      <c r="A138" s="16" t="str">
        <f t="shared" si="2"/>
        <v/>
      </c>
      <c r="B138" s="6"/>
      <c r="C138" s="6"/>
      <c r="D138" s="6"/>
      <c r="E138" s="80" t="str">
        <f>IFERROR(IFERROR((VLOOKUP(B138,'MUŽI-DI'!B:G,6,FALSE)),(VLOOKUP(B138,'ŽENY-DI'!B:G,6,FALSE))),"")</f>
        <v/>
      </c>
      <c r="F138" s="6"/>
      <c r="J138" s="18"/>
      <c r="K138" s="18"/>
    </row>
    <row r="139" spans="1:11" s="16" customFormat="1" x14ac:dyDescent="0.25">
      <c r="A139" s="16" t="str">
        <f t="shared" si="2"/>
        <v/>
      </c>
      <c r="B139" s="6"/>
      <c r="C139" s="6"/>
      <c r="D139" s="6"/>
      <c r="E139" s="80" t="str">
        <f>IFERROR(IFERROR((VLOOKUP(B139,'MUŽI-DI'!B:G,6,FALSE)),(VLOOKUP(B139,'ŽENY-DI'!B:G,6,FALSE))),"")</f>
        <v/>
      </c>
      <c r="F139" s="6"/>
      <c r="J139" s="18"/>
      <c r="K139" s="18"/>
    </row>
    <row r="140" spans="1:11" s="16" customFormat="1" x14ac:dyDescent="0.25">
      <c r="A140" s="16" t="str">
        <f t="shared" si="2"/>
        <v/>
      </c>
      <c r="B140" s="6"/>
      <c r="C140" s="6"/>
      <c r="D140" s="6"/>
      <c r="E140" s="80" t="str">
        <f>IFERROR(IFERROR((VLOOKUP(B140,'MUŽI-DI'!B:G,6,FALSE)),(VLOOKUP(B140,'ŽENY-DI'!B:G,6,FALSE))),"")</f>
        <v/>
      </c>
      <c r="F140" s="6"/>
      <c r="J140" s="18"/>
      <c r="K140" s="18"/>
    </row>
    <row r="141" spans="1:11" s="16" customFormat="1" x14ac:dyDescent="0.25">
      <c r="A141" s="16" t="str">
        <f t="shared" si="2"/>
        <v/>
      </c>
      <c r="B141" s="6"/>
      <c r="C141" s="6"/>
      <c r="D141" s="6"/>
      <c r="E141" s="80" t="str">
        <f>IFERROR(IFERROR((VLOOKUP(B141,'MUŽI-DI'!B:G,6,FALSE)),(VLOOKUP(B141,'ŽENY-DI'!B:G,6,FALSE))),"")</f>
        <v/>
      </c>
      <c r="F141" s="6"/>
      <c r="J141" s="18"/>
      <c r="K141" s="18"/>
    </row>
    <row r="142" spans="1:11" s="16" customFormat="1" x14ac:dyDescent="0.25">
      <c r="A142" s="16" t="str">
        <f t="shared" si="2"/>
        <v/>
      </c>
      <c r="B142" s="6"/>
      <c r="C142" s="6"/>
      <c r="D142" s="6"/>
      <c r="E142" s="80" t="str">
        <f>IFERROR(IFERROR((VLOOKUP(B142,'MUŽI-DI'!B:G,6,FALSE)),(VLOOKUP(B142,'ŽENY-DI'!B:G,6,FALSE))),"")</f>
        <v/>
      </c>
      <c r="F142" s="6"/>
      <c r="J142" s="18"/>
      <c r="K142" s="18"/>
    </row>
    <row r="143" spans="1:11" s="16" customFormat="1" x14ac:dyDescent="0.25">
      <c r="A143" s="16" t="str">
        <f t="shared" si="2"/>
        <v/>
      </c>
      <c r="B143" s="6"/>
      <c r="C143" s="6"/>
      <c r="D143" s="6"/>
      <c r="E143" s="80" t="str">
        <f>IFERROR(IFERROR((VLOOKUP(B143,'MUŽI-DI'!B:G,6,FALSE)),(VLOOKUP(B143,'ŽENY-DI'!B:G,6,FALSE))),"")</f>
        <v/>
      </c>
      <c r="F143" s="6"/>
      <c r="J143" s="18"/>
      <c r="K143" s="18"/>
    </row>
    <row r="144" spans="1:11" s="16" customFormat="1" x14ac:dyDescent="0.25">
      <c r="A144" s="16" t="str">
        <f t="shared" si="2"/>
        <v/>
      </c>
      <c r="B144" s="6"/>
      <c r="C144" s="6"/>
      <c r="D144" s="6"/>
      <c r="E144" s="80" t="str">
        <f>IFERROR(IFERROR((VLOOKUP(B144,'MUŽI-DI'!B:G,6,FALSE)),(VLOOKUP(B144,'ŽENY-DI'!B:G,6,FALSE))),"")</f>
        <v/>
      </c>
      <c r="F144" s="6"/>
      <c r="J144" s="18"/>
      <c r="K144" s="18"/>
    </row>
    <row r="145" spans="1:11" s="16" customFormat="1" x14ac:dyDescent="0.25">
      <c r="A145" s="16" t="str">
        <f t="shared" si="2"/>
        <v/>
      </c>
      <c r="B145" s="6"/>
      <c r="C145" s="6"/>
      <c r="D145" s="6"/>
      <c r="E145" s="80" t="str">
        <f>IFERROR(IFERROR((VLOOKUP(B145,'MUŽI-DI'!B:G,6,FALSE)),(VLOOKUP(B145,'ŽENY-DI'!B:G,6,FALSE))),"")</f>
        <v/>
      </c>
      <c r="F145" s="6"/>
      <c r="J145" s="18"/>
      <c r="K145" s="18"/>
    </row>
    <row r="146" spans="1:11" s="16" customFormat="1" x14ac:dyDescent="0.25">
      <c r="A146" s="16" t="str">
        <f t="shared" si="2"/>
        <v/>
      </c>
      <c r="B146" s="6"/>
      <c r="C146" s="6"/>
      <c r="D146" s="6"/>
      <c r="E146" s="80" t="str">
        <f>IFERROR(IFERROR((VLOOKUP(B146,'MUŽI-DI'!B:G,6,FALSE)),(VLOOKUP(B146,'ŽENY-DI'!B:G,6,FALSE))),"")</f>
        <v/>
      </c>
      <c r="F146" s="6"/>
      <c r="J146" s="18"/>
      <c r="K146" s="18"/>
    </row>
    <row r="147" spans="1:11" s="16" customFormat="1" x14ac:dyDescent="0.25">
      <c r="A147" s="16" t="str">
        <f t="shared" si="2"/>
        <v/>
      </c>
      <c r="B147" s="6"/>
      <c r="C147" s="6"/>
      <c r="D147" s="6"/>
      <c r="E147" s="80" t="str">
        <f>IFERROR(IFERROR((VLOOKUP(B147,'MUŽI-DI'!B:G,6,FALSE)),(VLOOKUP(B147,'ŽENY-DI'!B:G,6,FALSE))),"")</f>
        <v/>
      </c>
      <c r="F147" s="6"/>
      <c r="J147" s="18"/>
      <c r="K147" s="18"/>
    </row>
    <row r="148" spans="1:11" s="16" customFormat="1" x14ac:dyDescent="0.25">
      <c r="A148" s="16" t="str">
        <f t="shared" si="2"/>
        <v/>
      </c>
      <c r="B148" s="6"/>
      <c r="C148" s="6"/>
      <c r="D148" s="6"/>
      <c r="E148" s="80" t="str">
        <f>IFERROR(IFERROR((VLOOKUP(B148,'MUŽI-DI'!B:G,6,FALSE)),(VLOOKUP(B148,'ŽENY-DI'!B:G,6,FALSE))),"")</f>
        <v/>
      </c>
      <c r="F148" s="6"/>
      <c r="J148" s="18"/>
      <c r="K148" s="18"/>
    </row>
    <row r="149" spans="1:11" s="16" customFormat="1" x14ac:dyDescent="0.25">
      <c r="A149" s="16" t="str">
        <f t="shared" si="2"/>
        <v/>
      </c>
      <c r="B149" s="6"/>
      <c r="C149" s="6"/>
      <c r="D149" s="6"/>
      <c r="E149" s="80" t="str">
        <f>IFERROR(IFERROR((VLOOKUP(B149,'MUŽI-DI'!B:G,6,FALSE)),(VLOOKUP(B149,'ŽENY-DI'!B:G,6,FALSE))),"")</f>
        <v/>
      </c>
      <c r="F149" s="6"/>
      <c r="J149" s="18"/>
      <c r="K149" s="18"/>
    </row>
    <row r="150" spans="1:11" s="16" customFormat="1" x14ac:dyDescent="0.25">
      <c r="A150" s="16" t="str">
        <f t="shared" si="2"/>
        <v/>
      </c>
      <c r="B150" s="6"/>
      <c r="C150" s="6"/>
      <c r="D150" s="6"/>
      <c r="E150" s="80" t="str">
        <f>IFERROR(IFERROR((VLOOKUP(B150,'MUŽI-DI'!B:G,6,FALSE)),(VLOOKUP(B150,'ŽENY-DI'!B:G,6,FALSE))),"")</f>
        <v/>
      </c>
      <c r="F150" s="6"/>
      <c r="J150" s="18"/>
      <c r="K150" s="18"/>
    </row>
    <row r="151" spans="1:11" s="16" customFormat="1" x14ac:dyDescent="0.25">
      <c r="A151" s="16" t="str">
        <f t="shared" si="2"/>
        <v/>
      </c>
      <c r="B151" s="6"/>
      <c r="C151" s="6"/>
      <c r="D151" s="6"/>
      <c r="E151" s="80" t="str">
        <f>IFERROR(IFERROR((VLOOKUP(B151,'MUŽI-DI'!B:G,6,FALSE)),(VLOOKUP(B151,'ŽENY-DI'!B:G,6,FALSE))),"")</f>
        <v/>
      </c>
      <c r="F151" s="6"/>
      <c r="J151" s="18"/>
      <c r="K151" s="18"/>
    </row>
    <row r="152" spans="1:11" s="16" customFormat="1" x14ac:dyDescent="0.25">
      <c r="A152" s="16" t="str">
        <f t="shared" si="2"/>
        <v/>
      </c>
      <c r="B152" s="6"/>
      <c r="C152" s="6"/>
      <c r="D152" s="6"/>
      <c r="E152" s="80" t="str">
        <f>IFERROR(IFERROR((VLOOKUP(B152,'MUŽI-DI'!B:G,6,FALSE)),(VLOOKUP(B152,'ŽENY-DI'!B:G,6,FALSE))),"")</f>
        <v/>
      </c>
      <c r="F152" s="6"/>
      <c r="J152" s="18"/>
      <c r="K152" s="18"/>
    </row>
    <row r="153" spans="1:11" s="16" customFormat="1" x14ac:dyDescent="0.25">
      <c r="A153" s="16" t="str">
        <f t="shared" si="2"/>
        <v/>
      </c>
      <c r="B153" s="6"/>
      <c r="C153" s="6"/>
      <c r="D153" s="6"/>
      <c r="E153" s="80" t="str">
        <f>IFERROR(IFERROR((VLOOKUP(B153,'MUŽI-DI'!B:G,6,FALSE)),(VLOOKUP(B153,'ŽENY-DI'!B:G,6,FALSE))),"")</f>
        <v/>
      </c>
      <c r="F153" s="6"/>
      <c r="J153" s="18"/>
      <c r="K153" s="18"/>
    </row>
    <row r="154" spans="1:11" s="16" customFormat="1" x14ac:dyDescent="0.25">
      <c r="A154" s="16" t="str">
        <f t="shared" si="2"/>
        <v/>
      </c>
      <c r="B154" s="6"/>
      <c r="C154" s="6"/>
      <c r="D154" s="6"/>
      <c r="E154" s="80" t="str">
        <f>IFERROR(IFERROR((VLOOKUP(B154,'MUŽI-DI'!B:G,6,FALSE)),(VLOOKUP(B154,'ŽENY-DI'!B:G,6,FALSE))),"")</f>
        <v/>
      </c>
      <c r="F154" s="6"/>
      <c r="J154" s="18"/>
      <c r="K154" s="18"/>
    </row>
    <row r="155" spans="1:11" s="16" customFormat="1" x14ac:dyDescent="0.25">
      <c r="A155" s="16" t="str">
        <f t="shared" si="2"/>
        <v/>
      </c>
      <c r="B155" s="6"/>
      <c r="C155" s="6"/>
      <c r="D155" s="6"/>
      <c r="E155" s="80" t="str">
        <f>IFERROR(IFERROR((VLOOKUP(B155,'MUŽI-DI'!B:G,6,FALSE)),(VLOOKUP(B155,'ŽENY-DI'!B:G,6,FALSE))),"")</f>
        <v/>
      </c>
      <c r="F155" s="6"/>
      <c r="J155" s="18"/>
      <c r="K155" s="18"/>
    </row>
    <row r="156" spans="1:11" s="16" customFormat="1" x14ac:dyDescent="0.25">
      <c r="A156" s="16" t="str">
        <f t="shared" si="2"/>
        <v/>
      </c>
      <c r="B156" s="6"/>
      <c r="C156" s="6"/>
      <c r="D156" s="6"/>
      <c r="E156" s="80" t="str">
        <f>IFERROR(IFERROR((VLOOKUP(B156,'MUŽI-DI'!B:G,6,FALSE)),(VLOOKUP(B156,'ŽENY-DI'!B:G,6,FALSE))),"")</f>
        <v/>
      </c>
      <c r="F156" s="6"/>
      <c r="J156" s="18"/>
      <c r="K156" s="18"/>
    </row>
    <row r="157" spans="1:11" s="16" customFormat="1" x14ac:dyDescent="0.25">
      <c r="A157" s="16" t="str">
        <f t="shared" si="2"/>
        <v/>
      </c>
      <c r="B157" s="6"/>
      <c r="C157" s="6"/>
      <c r="D157" s="6"/>
      <c r="E157" s="80" t="str">
        <f>IFERROR(IFERROR((VLOOKUP(B157,'MUŽI-DI'!B:G,6,FALSE)),(VLOOKUP(B157,'ŽENY-DI'!B:G,6,FALSE))),"")</f>
        <v/>
      </c>
      <c r="F157" s="6"/>
      <c r="J157" s="18"/>
      <c r="K157" s="18"/>
    </row>
    <row r="158" spans="1:11" s="16" customFormat="1" x14ac:dyDescent="0.25">
      <c r="A158" s="16" t="str">
        <f t="shared" si="2"/>
        <v/>
      </c>
      <c r="B158" s="6"/>
      <c r="C158" s="6"/>
      <c r="D158" s="6"/>
      <c r="E158" s="80" t="str">
        <f>IFERROR(IFERROR((VLOOKUP(B158,'MUŽI-DI'!B:G,6,FALSE)),(VLOOKUP(B158,'ŽENY-DI'!B:G,6,FALSE))),"")</f>
        <v/>
      </c>
      <c r="F158" s="6"/>
      <c r="J158" s="18"/>
      <c r="K158" s="18"/>
    </row>
    <row r="159" spans="1:11" s="16" customFormat="1" x14ac:dyDescent="0.25">
      <c r="A159" s="16" t="str">
        <f t="shared" si="2"/>
        <v/>
      </c>
      <c r="B159" s="6"/>
      <c r="C159" s="6"/>
      <c r="D159" s="6"/>
      <c r="E159" s="80" t="str">
        <f>IFERROR(IFERROR((VLOOKUP(B159,'MUŽI-DI'!B:G,6,FALSE)),(VLOOKUP(B159,'ŽENY-DI'!B:G,6,FALSE))),"")</f>
        <v/>
      </c>
      <c r="F159" s="6"/>
      <c r="J159" s="18"/>
      <c r="K159" s="18"/>
    </row>
    <row r="160" spans="1:11" s="16" customFormat="1" x14ac:dyDescent="0.25">
      <c r="A160" s="16" t="str">
        <f t="shared" si="2"/>
        <v/>
      </c>
      <c r="B160" s="6"/>
      <c r="C160" s="6"/>
      <c r="D160" s="6"/>
      <c r="E160" s="80" t="str">
        <f>IFERROR(IFERROR((VLOOKUP(B160,'MUŽI-DI'!B:G,6,FALSE)),(VLOOKUP(B160,'ŽENY-DI'!B:G,6,FALSE))),"")</f>
        <v/>
      </c>
      <c r="F160" s="6"/>
      <c r="J160" s="18"/>
      <c r="K160" s="18"/>
    </row>
    <row r="161" spans="1:11" s="16" customFormat="1" x14ac:dyDescent="0.25">
      <c r="A161" s="16" t="str">
        <f t="shared" si="2"/>
        <v/>
      </c>
      <c r="B161" s="6"/>
      <c r="C161" s="6"/>
      <c r="D161" s="6"/>
      <c r="E161" s="80" t="str">
        <f>IFERROR(IFERROR((VLOOKUP(B161,'MUŽI-DI'!B:G,6,FALSE)),(VLOOKUP(B161,'ŽENY-DI'!B:G,6,FALSE))),"")</f>
        <v/>
      </c>
      <c r="F161" s="6"/>
      <c r="J161" s="18"/>
      <c r="K161" s="18"/>
    </row>
    <row r="162" spans="1:11" s="16" customFormat="1" x14ac:dyDescent="0.25">
      <c r="A162" s="16" t="str">
        <f t="shared" si="2"/>
        <v/>
      </c>
      <c r="B162" s="6"/>
      <c r="C162" s="6"/>
      <c r="D162" s="6"/>
      <c r="E162" s="80" t="str">
        <f>IFERROR(IFERROR((VLOOKUP(B162,'MUŽI-DI'!B:G,6,FALSE)),(VLOOKUP(B162,'ŽENY-DI'!B:G,6,FALSE))),"")</f>
        <v/>
      </c>
      <c r="F162" s="6"/>
      <c r="J162" s="18"/>
      <c r="K162" s="18"/>
    </row>
    <row r="163" spans="1:11" s="16" customFormat="1" x14ac:dyDescent="0.25">
      <c r="A163" s="16" t="str">
        <f t="shared" si="2"/>
        <v/>
      </c>
      <c r="B163" s="6"/>
      <c r="C163" s="6"/>
      <c r="D163" s="6"/>
      <c r="E163" s="80" t="str">
        <f>IFERROR(IFERROR((VLOOKUP(B163,'MUŽI-DI'!B:G,6,FALSE)),(VLOOKUP(B163,'ŽENY-DI'!B:G,6,FALSE))),"")</f>
        <v/>
      </c>
      <c r="F163" s="6"/>
      <c r="J163" s="18"/>
      <c r="K163" s="18"/>
    </row>
    <row r="164" spans="1:11" s="16" customFormat="1" x14ac:dyDescent="0.25">
      <c r="A164" s="16" t="str">
        <f t="shared" si="2"/>
        <v/>
      </c>
      <c r="B164" s="6"/>
      <c r="C164" s="6"/>
      <c r="D164" s="6"/>
      <c r="E164" s="80" t="str">
        <f>IFERROR(IFERROR((VLOOKUP(B164,'MUŽI-DI'!B:G,6,FALSE)),(VLOOKUP(B164,'ŽENY-DI'!B:G,6,FALSE))),"")</f>
        <v/>
      </c>
      <c r="F164" s="6"/>
      <c r="J164" s="18"/>
      <c r="K164" s="18"/>
    </row>
    <row r="165" spans="1:11" s="16" customFormat="1" x14ac:dyDescent="0.25">
      <c r="A165" s="16" t="str">
        <f t="shared" si="2"/>
        <v/>
      </c>
      <c r="B165" s="6"/>
      <c r="C165" s="6"/>
      <c r="D165" s="6"/>
      <c r="E165" s="80" t="str">
        <f>IFERROR(IFERROR((VLOOKUP(B165,'MUŽI-DI'!B:G,6,FALSE)),(VLOOKUP(B165,'ŽENY-DI'!B:G,6,FALSE))),"")</f>
        <v/>
      </c>
      <c r="F165" s="6"/>
      <c r="J165" s="18"/>
      <c r="K165" s="18"/>
    </row>
    <row r="166" spans="1:11" s="16" customFormat="1" x14ac:dyDescent="0.25">
      <c r="A166" s="16" t="str">
        <f t="shared" si="2"/>
        <v/>
      </c>
      <c r="B166" s="6"/>
      <c r="C166" s="6"/>
      <c r="D166" s="6"/>
      <c r="E166" s="80" t="str">
        <f>IFERROR(IFERROR((VLOOKUP(B166,'MUŽI-DI'!B:G,6,FALSE)),(VLOOKUP(B166,'ŽENY-DI'!B:G,6,FALSE))),"")</f>
        <v/>
      </c>
      <c r="F166" s="6"/>
      <c r="J166" s="18"/>
      <c r="K166" s="18"/>
    </row>
    <row r="167" spans="1:11" s="16" customFormat="1" x14ac:dyDescent="0.25">
      <c r="A167" s="16" t="str">
        <f t="shared" si="2"/>
        <v/>
      </c>
      <c r="B167" s="6"/>
      <c r="C167" s="6"/>
      <c r="D167" s="6"/>
      <c r="E167" s="80" t="str">
        <f>IFERROR(IFERROR((VLOOKUP(B167,'MUŽI-DI'!B:G,6,FALSE)),(VLOOKUP(B167,'ŽENY-DI'!B:G,6,FALSE))),"")</f>
        <v/>
      </c>
      <c r="F167" s="6"/>
      <c r="J167" s="18"/>
      <c r="K167" s="18"/>
    </row>
    <row r="168" spans="1:11" s="16" customFormat="1" x14ac:dyDescent="0.25">
      <c r="A168" s="16" t="str">
        <f t="shared" si="2"/>
        <v/>
      </c>
      <c r="B168" s="6"/>
      <c r="C168" s="6"/>
      <c r="D168" s="6"/>
      <c r="E168" s="80" t="str">
        <f>IFERROR(IFERROR((VLOOKUP(B168,'MUŽI-DI'!B:G,6,FALSE)),(VLOOKUP(B168,'ŽENY-DI'!B:G,6,FALSE))),"")</f>
        <v/>
      </c>
      <c r="F168" s="6"/>
      <c r="J168" s="18"/>
      <c r="K168" s="18"/>
    </row>
    <row r="169" spans="1:11" s="16" customFormat="1" x14ac:dyDescent="0.25">
      <c r="A169" s="16" t="str">
        <f t="shared" si="2"/>
        <v/>
      </c>
      <c r="B169" s="6"/>
      <c r="C169" s="6"/>
      <c r="D169" s="6"/>
      <c r="E169" s="80" t="str">
        <f>IFERROR(IFERROR((VLOOKUP(B169,'MUŽI-DI'!B:G,6,FALSE)),(VLOOKUP(B169,'ŽENY-DI'!B:G,6,FALSE))),"")</f>
        <v/>
      </c>
      <c r="F169" s="6"/>
      <c r="J169" s="18"/>
      <c r="K169" s="18"/>
    </row>
    <row r="170" spans="1:11" s="16" customFormat="1" x14ac:dyDescent="0.25">
      <c r="A170" s="16" t="str">
        <f t="shared" si="2"/>
        <v/>
      </c>
      <c r="B170" s="6"/>
      <c r="C170" s="6"/>
      <c r="D170" s="6"/>
      <c r="E170" s="80" t="str">
        <f>IFERROR(IFERROR((VLOOKUP(B170,'MUŽI-DI'!B:G,6,FALSE)),(VLOOKUP(B170,'ŽENY-DI'!B:G,6,FALSE))),"")</f>
        <v/>
      </c>
      <c r="F170" s="6"/>
      <c r="J170" s="18"/>
      <c r="K170" s="18"/>
    </row>
    <row r="171" spans="1:11" s="16" customFormat="1" x14ac:dyDescent="0.25">
      <c r="A171" s="16" t="str">
        <f t="shared" si="2"/>
        <v/>
      </c>
      <c r="B171" s="6"/>
      <c r="C171" s="6"/>
      <c r="D171" s="6"/>
      <c r="E171" s="80" t="str">
        <f>IFERROR(IFERROR((VLOOKUP(B171,'MUŽI-DI'!B:G,6,FALSE)),(VLOOKUP(B171,'ŽENY-DI'!B:G,6,FALSE))),"")</f>
        <v/>
      </c>
      <c r="F171" s="6"/>
      <c r="J171" s="18"/>
      <c r="K171" s="18"/>
    </row>
    <row r="172" spans="1:11" s="16" customFormat="1" x14ac:dyDescent="0.25">
      <c r="A172" s="16" t="str">
        <f t="shared" si="2"/>
        <v/>
      </c>
      <c r="B172" s="6"/>
      <c r="C172" s="6"/>
      <c r="D172" s="6"/>
      <c r="E172" s="80" t="str">
        <f>IFERROR(IFERROR((VLOOKUP(B172,'MUŽI-DI'!B:G,6,FALSE)),(VLOOKUP(B172,'ŽENY-DI'!B:G,6,FALSE))),"")</f>
        <v/>
      </c>
      <c r="F172" s="6"/>
      <c r="J172" s="18"/>
      <c r="K172" s="18"/>
    </row>
    <row r="173" spans="1:11" s="16" customFormat="1" x14ac:dyDescent="0.25">
      <c r="A173" s="16" t="str">
        <f t="shared" si="2"/>
        <v/>
      </c>
      <c r="B173" s="6"/>
      <c r="C173" s="6"/>
      <c r="D173" s="6"/>
      <c r="E173" s="80" t="str">
        <f>IFERROR(IFERROR((VLOOKUP(B173,'MUŽI-DI'!B:G,6,FALSE)),(VLOOKUP(B173,'ŽENY-DI'!B:G,6,FALSE))),"")</f>
        <v/>
      </c>
      <c r="F173" s="6"/>
      <c r="J173" s="18"/>
      <c r="K173" s="18"/>
    </row>
    <row r="174" spans="1:11" s="16" customFormat="1" x14ac:dyDescent="0.25">
      <c r="A174" s="16" t="str">
        <f t="shared" si="2"/>
        <v/>
      </c>
      <c r="B174" s="6"/>
      <c r="C174" s="6"/>
      <c r="D174" s="6"/>
      <c r="E174" s="80" t="str">
        <f>IFERROR(IFERROR((VLOOKUP(B174,'MUŽI-DI'!B:G,6,FALSE)),(VLOOKUP(B174,'ŽENY-DI'!B:G,6,FALSE))),"")</f>
        <v/>
      </c>
      <c r="F174" s="6"/>
      <c r="J174" s="18"/>
      <c r="K174" s="18"/>
    </row>
    <row r="175" spans="1:11" s="16" customFormat="1" x14ac:dyDescent="0.25">
      <c r="A175" s="16" t="str">
        <f t="shared" si="2"/>
        <v/>
      </c>
      <c r="B175" s="6"/>
      <c r="C175" s="6"/>
      <c r="D175" s="6"/>
      <c r="E175" s="80" t="str">
        <f>IFERROR(IFERROR((VLOOKUP(B175,'MUŽI-DI'!B:G,6,FALSE)),(VLOOKUP(B175,'ŽENY-DI'!B:G,6,FALSE))),"")</f>
        <v/>
      </c>
      <c r="F175" s="6"/>
      <c r="J175" s="18"/>
      <c r="K175" s="18"/>
    </row>
    <row r="176" spans="1:11" s="16" customFormat="1" x14ac:dyDescent="0.25">
      <c r="A176" s="16" t="str">
        <f t="shared" si="2"/>
        <v/>
      </c>
      <c r="B176" s="6"/>
      <c r="C176" s="6"/>
      <c r="D176" s="6"/>
      <c r="E176" s="80" t="str">
        <f>IFERROR(IFERROR((VLOOKUP(B176,'MUŽI-DI'!B:G,6,FALSE)),(VLOOKUP(B176,'ŽENY-DI'!B:G,6,FALSE))),"")</f>
        <v/>
      </c>
      <c r="F176" s="6"/>
      <c r="J176" s="18"/>
      <c r="K176" s="18"/>
    </row>
    <row r="177" spans="1:11" s="16" customFormat="1" x14ac:dyDescent="0.25">
      <c r="A177" s="16" t="str">
        <f t="shared" si="2"/>
        <v/>
      </c>
      <c r="B177" s="6"/>
      <c r="C177" s="6"/>
      <c r="D177" s="6"/>
      <c r="E177" s="80" t="str">
        <f>IFERROR(IFERROR((VLOOKUP(B177,'MUŽI-DI'!B:G,6,FALSE)),(VLOOKUP(B177,'ŽENY-DI'!B:G,6,FALSE))),"")</f>
        <v/>
      </c>
      <c r="F177" s="6"/>
      <c r="J177" s="18"/>
      <c r="K177" s="18"/>
    </row>
    <row r="178" spans="1:11" s="16" customFormat="1" x14ac:dyDescent="0.25">
      <c r="A178" s="16" t="str">
        <f t="shared" si="2"/>
        <v/>
      </c>
      <c r="B178" s="6"/>
      <c r="C178" s="6"/>
      <c r="D178" s="6"/>
      <c r="E178" s="80" t="str">
        <f>IFERROR(IFERROR((VLOOKUP(B178,'MUŽI-DI'!B:G,6,FALSE)),(VLOOKUP(B178,'ŽENY-DI'!B:G,6,FALSE))),"")</f>
        <v/>
      </c>
      <c r="F178" s="6"/>
      <c r="J178" s="18"/>
      <c r="K178" s="18"/>
    </row>
    <row r="179" spans="1:11" s="16" customFormat="1" x14ac:dyDescent="0.25">
      <c r="A179" s="16" t="str">
        <f t="shared" si="2"/>
        <v/>
      </c>
      <c r="B179" s="6"/>
      <c r="C179" s="6"/>
      <c r="D179" s="6"/>
      <c r="E179" s="80" t="str">
        <f>IFERROR(IFERROR((VLOOKUP(B179,'MUŽI-DI'!B:G,6,FALSE)),(VLOOKUP(B179,'ŽENY-DI'!B:G,6,FALSE))),"")</f>
        <v/>
      </c>
      <c r="F179" s="6"/>
      <c r="J179" s="18"/>
      <c r="K179" s="18"/>
    </row>
    <row r="180" spans="1:11" s="16" customFormat="1" x14ac:dyDescent="0.25">
      <c r="A180" s="16" t="str">
        <f t="shared" si="2"/>
        <v/>
      </c>
      <c r="B180" s="6"/>
      <c r="C180" s="6"/>
      <c r="D180" s="6"/>
      <c r="E180" s="80" t="str">
        <f>IFERROR(IFERROR((VLOOKUP(B180,'MUŽI-DI'!B:G,6,FALSE)),(VLOOKUP(B180,'ŽENY-DI'!B:G,6,FALSE))),"")</f>
        <v/>
      </c>
      <c r="F180" s="6"/>
      <c r="J180" s="18"/>
      <c r="K180" s="18"/>
    </row>
    <row r="181" spans="1:11" s="16" customFormat="1" x14ac:dyDescent="0.25">
      <c r="A181" s="16" t="str">
        <f t="shared" si="2"/>
        <v/>
      </c>
      <c r="B181" s="6"/>
      <c r="C181" s="6"/>
      <c r="D181" s="6"/>
      <c r="E181" s="80" t="str">
        <f>IFERROR(IFERROR((VLOOKUP(B181,'MUŽI-DI'!B:G,6,FALSE)),(VLOOKUP(B181,'ŽENY-DI'!B:G,6,FALSE))),"")</f>
        <v/>
      </c>
      <c r="F181" s="6"/>
      <c r="J181" s="18"/>
      <c r="K181" s="18"/>
    </row>
    <row r="182" spans="1:11" s="16" customFormat="1" x14ac:dyDescent="0.25">
      <c r="A182" s="16" t="str">
        <f t="shared" si="2"/>
        <v/>
      </c>
      <c r="B182" s="6"/>
      <c r="C182" s="6"/>
      <c r="D182" s="6"/>
      <c r="E182" s="80" t="str">
        <f>IFERROR(IFERROR((VLOOKUP(B182,'MUŽI-DI'!B:G,6,FALSE)),(VLOOKUP(B182,'ŽENY-DI'!B:G,6,FALSE))),"")</f>
        <v/>
      </c>
      <c r="F182" s="6"/>
      <c r="J182" s="18"/>
      <c r="K182" s="18"/>
    </row>
    <row r="183" spans="1:11" s="16" customFormat="1" x14ac:dyDescent="0.25">
      <c r="A183" s="16" t="str">
        <f t="shared" si="2"/>
        <v/>
      </c>
      <c r="B183" s="6"/>
      <c r="C183" s="6"/>
      <c r="D183" s="6"/>
      <c r="E183" s="80" t="str">
        <f>IFERROR(IFERROR((VLOOKUP(B183,'MUŽI-DI'!B:G,6,FALSE)),(VLOOKUP(B183,'ŽENY-DI'!B:G,6,FALSE))),"")</f>
        <v/>
      </c>
      <c r="F183" s="6"/>
      <c r="J183" s="18"/>
      <c r="K183" s="18"/>
    </row>
    <row r="184" spans="1:11" s="16" customFormat="1" x14ac:dyDescent="0.25">
      <c r="A184" s="16" t="str">
        <f t="shared" si="2"/>
        <v/>
      </c>
      <c r="B184" s="6"/>
      <c r="C184" s="6"/>
      <c r="D184" s="6"/>
      <c r="E184" s="80" t="str">
        <f>IFERROR(IFERROR((VLOOKUP(B184,'MUŽI-DI'!B:G,6,FALSE)),(VLOOKUP(B184,'ŽENY-DI'!B:G,6,FALSE))),"")</f>
        <v/>
      </c>
      <c r="F184" s="6"/>
      <c r="J184" s="18"/>
      <c r="K184" s="18"/>
    </row>
    <row r="185" spans="1:11" s="16" customFormat="1" x14ac:dyDescent="0.25">
      <c r="A185" s="16" t="str">
        <f t="shared" si="2"/>
        <v/>
      </c>
      <c r="B185" s="6"/>
      <c r="C185" s="6"/>
      <c r="D185" s="6"/>
      <c r="E185" s="80" t="str">
        <f>IFERROR(IFERROR((VLOOKUP(B185,'MUŽI-DI'!B:G,6,FALSE)),(VLOOKUP(B185,'ŽENY-DI'!B:G,6,FALSE))),"")</f>
        <v/>
      </c>
      <c r="F185" s="6"/>
      <c r="J185" s="18"/>
      <c r="K185" s="18"/>
    </row>
    <row r="186" spans="1:11" s="16" customFormat="1" x14ac:dyDescent="0.25">
      <c r="A186" s="16" t="str">
        <f t="shared" si="2"/>
        <v/>
      </c>
      <c r="B186" s="6"/>
      <c r="C186" s="6"/>
      <c r="D186" s="6"/>
      <c r="E186" s="80" t="str">
        <f>IFERROR(IFERROR((VLOOKUP(B186,'MUŽI-DI'!B:G,6,FALSE)),(VLOOKUP(B186,'ŽENY-DI'!B:G,6,FALSE))),"")</f>
        <v/>
      </c>
      <c r="F186" s="6"/>
      <c r="J186" s="18"/>
      <c r="K186" s="18"/>
    </row>
    <row r="187" spans="1:11" s="16" customFormat="1" x14ac:dyDescent="0.25">
      <c r="A187" s="16" t="str">
        <f t="shared" si="2"/>
        <v/>
      </c>
      <c r="B187" s="6"/>
      <c r="C187" s="6"/>
      <c r="D187" s="6"/>
      <c r="E187" s="80" t="str">
        <f>IFERROR(IFERROR((VLOOKUP(B187,'MUŽI-DI'!B:G,6,FALSE)),(VLOOKUP(B187,'ŽENY-DI'!B:G,6,FALSE))),"")</f>
        <v/>
      </c>
      <c r="F187" s="6"/>
      <c r="J187" s="18"/>
      <c r="K187" s="18"/>
    </row>
    <row r="188" spans="1:11" s="16" customFormat="1" x14ac:dyDescent="0.25">
      <c r="A188" s="16" t="str">
        <f t="shared" si="2"/>
        <v/>
      </c>
      <c r="B188" s="6"/>
      <c r="C188" s="6"/>
      <c r="D188" s="6"/>
      <c r="E188" s="80" t="str">
        <f>IFERROR(IFERROR((VLOOKUP(B188,'MUŽI-DI'!B:G,6,FALSE)),(VLOOKUP(B188,'ŽENY-DI'!B:G,6,FALSE))),"")</f>
        <v/>
      </c>
      <c r="F188" s="6"/>
      <c r="J188" s="18"/>
      <c r="K188" s="18"/>
    </row>
    <row r="189" spans="1:11" s="16" customFormat="1" x14ac:dyDescent="0.25">
      <c r="A189" s="16" t="str">
        <f t="shared" si="2"/>
        <v/>
      </c>
      <c r="B189" s="6"/>
      <c r="C189" s="6"/>
      <c r="D189" s="6"/>
      <c r="E189" s="80" t="str">
        <f>IFERROR(IFERROR((VLOOKUP(B189,'MUŽI-DI'!B:G,6,FALSE)),(VLOOKUP(B189,'ŽENY-DI'!B:G,6,FALSE))),"")</f>
        <v/>
      </c>
      <c r="F189" s="6"/>
      <c r="J189" s="18"/>
      <c r="K189" s="18"/>
    </row>
    <row r="190" spans="1:11" s="16" customFormat="1" x14ac:dyDescent="0.25">
      <c r="A190" s="16" t="str">
        <f t="shared" si="2"/>
        <v/>
      </c>
      <c r="B190" s="6"/>
      <c r="C190" s="6"/>
      <c r="D190" s="6"/>
      <c r="E190" s="80" t="str">
        <f>IFERROR(IFERROR((VLOOKUP(B190,'MUŽI-DI'!B:G,6,FALSE)),(VLOOKUP(B190,'ŽENY-DI'!B:G,6,FALSE))),"")</f>
        <v/>
      </c>
      <c r="F190" s="6"/>
      <c r="J190" s="18"/>
      <c r="K190" s="18"/>
    </row>
    <row r="191" spans="1:11" s="16" customFormat="1" x14ac:dyDescent="0.25">
      <c r="A191" s="16" t="str">
        <f t="shared" si="2"/>
        <v/>
      </c>
      <c r="B191" s="6"/>
      <c r="C191" s="6"/>
      <c r="D191" s="6"/>
      <c r="E191" s="80" t="str">
        <f>IFERROR(IFERROR((VLOOKUP(B191,'MUŽI-DI'!B:G,6,FALSE)),(VLOOKUP(B191,'ŽENY-DI'!B:G,6,FALSE))),"")</f>
        <v/>
      </c>
      <c r="F191" s="6"/>
      <c r="J191" s="18"/>
      <c r="K191" s="18"/>
    </row>
    <row r="192" spans="1:11" s="16" customFormat="1" x14ac:dyDescent="0.25">
      <c r="A192" s="16" t="str">
        <f t="shared" si="2"/>
        <v/>
      </c>
      <c r="B192" s="6"/>
      <c r="C192" s="6"/>
      <c r="D192" s="6"/>
      <c r="E192" s="80" t="str">
        <f>IFERROR(IFERROR((VLOOKUP(B192,'MUŽI-DI'!B:G,6,FALSE)),(VLOOKUP(B192,'ŽENY-DI'!B:G,6,FALSE))),"")</f>
        <v/>
      </c>
      <c r="F192" s="6"/>
      <c r="J192" s="18"/>
      <c r="K192" s="18"/>
    </row>
    <row r="193" spans="1:11" s="16" customFormat="1" x14ac:dyDescent="0.25">
      <c r="A193" s="16" t="str">
        <f t="shared" si="2"/>
        <v/>
      </c>
      <c r="B193" s="6"/>
      <c r="C193" s="6"/>
      <c r="D193" s="6"/>
      <c r="E193" s="80" t="str">
        <f>IFERROR(IFERROR((VLOOKUP(B193,'MUŽI-DI'!B:G,6,FALSE)),(VLOOKUP(B193,'ŽENY-DI'!B:G,6,FALSE))),"")</f>
        <v/>
      </c>
      <c r="F193" s="6"/>
      <c r="J193" s="18"/>
      <c r="K193" s="18"/>
    </row>
    <row r="194" spans="1:11" s="16" customFormat="1" x14ac:dyDescent="0.25">
      <c r="A194" s="16" t="str">
        <f t="shared" si="2"/>
        <v/>
      </c>
      <c r="B194" s="6"/>
      <c r="C194" s="6"/>
      <c r="D194" s="6"/>
      <c r="E194" s="80" t="str">
        <f>IFERROR(IFERROR((VLOOKUP(B194,'MUŽI-DI'!B:G,6,FALSE)),(VLOOKUP(B194,'ŽENY-DI'!B:G,6,FALSE))),"")</f>
        <v/>
      </c>
      <c r="F194" s="6"/>
      <c r="J194" s="18"/>
      <c r="K194" s="18"/>
    </row>
    <row r="195" spans="1:11" s="16" customFormat="1" x14ac:dyDescent="0.25">
      <c r="A195" s="16" t="str">
        <f t="shared" si="2"/>
        <v/>
      </c>
      <c r="B195" s="6"/>
      <c r="C195" s="6"/>
      <c r="D195" s="6"/>
      <c r="E195" s="80" t="str">
        <f>IFERROR(IFERROR((VLOOKUP(B195,'MUŽI-DI'!B:G,6,FALSE)),(VLOOKUP(B195,'ŽENY-DI'!B:G,6,FALSE))),"")</f>
        <v/>
      </c>
      <c r="F195" s="6"/>
      <c r="J195" s="18"/>
      <c r="K195" s="18"/>
    </row>
    <row r="196" spans="1:11" s="16" customFormat="1" x14ac:dyDescent="0.25">
      <c r="A196" s="16" t="str">
        <f t="shared" si="2"/>
        <v/>
      </c>
      <c r="B196" s="6"/>
      <c r="C196" s="6"/>
      <c r="D196" s="6"/>
      <c r="E196" s="80" t="str">
        <f>IFERROR(IFERROR((VLOOKUP(B196,'MUŽI-DI'!B:G,6,FALSE)),(VLOOKUP(B196,'ŽENY-DI'!B:G,6,FALSE))),"")</f>
        <v/>
      </c>
      <c r="F196" s="6"/>
      <c r="J196" s="18"/>
      <c r="K196" s="18"/>
    </row>
    <row r="197" spans="1:11" s="16" customFormat="1" x14ac:dyDescent="0.25">
      <c r="A197" s="16" t="str">
        <f t="shared" si="2"/>
        <v/>
      </c>
      <c r="B197" s="6"/>
      <c r="C197" s="6"/>
      <c r="D197" s="6"/>
      <c r="E197" s="80" t="str">
        <f>IFERROR(IFERROR((VLOOKUP(B197,'MUŽI-DI'!B:G,6,FALSE)),(VLOOKUP(B197,'ŽENY-DI'!B:G,6,FALSE))),"")</f>
        <v/>
      </c>
      <c r="F197" s="6"/>
      <c r="J197" s="18"/>
      <c r="K197" s="18"/>
    </row>
    <row r="198" spans="1:11" s="16" customFormat="1" x14ac:dyDescent="0.25">
      <c r="A198" s="16" t="str">
        <f t="shared" si="2"/>
        <v/>
      </c>
      <c r="B198" s="6"/>
      <c r="C198" s="6"/>
      <c r="D198" s="6"/>
      <c r="E198" s="80" t="str">
        <f>IFERROR(IFERROR((VLOOKUP(B198,'MUŽI-DI'!B:G,6,FALSE)),(VLOOKUP(B198,'ŽENY-DI'!B:G,6,FALSE))),"")</f>
        <v/>
      </c>
      <c r="F198" s="6"/>
      <c r="J198" s="18"/>
      <c r="K198" s="18"/>
    </row>
    <row r="199" spans="1:11" s="16" customFormat="1" x14ac:dyDescent="0.25">
      <c r="A199" s="16" t="str">
        <f t="shared" si="2"/>
        <v/>
      </c>
      <c r="B199" s="6"/>
      <c r="C199" s="6"/>
      <c r="D199" s="6"/>
      <c r="E199" s="80" t="str">
        <f>IFERROR(IFERROR((VLOOKUP(B199,'MUŽI-DI'!B:G,6,FALSE)),(VLOOKUP(B199,'ŽENY-DI'!B:G,6,FALSE))),"")</f>
        <v/>
      </c>
      <c r="F199" s="6"/>
      <c r="J199" s="18"/>
      <c r="K199" s="18"/>
    </row>
    <row r="200" spans="1:11" s="16" customFormat="1" x14ac:dyDescent="0.25">
      <c r="A200" s="16" t="str">
        <f t="shared" si="2"/>
        <v/>
      </c>
      <c r="B200" s="6"/>
      <c r="C200" s="6"/>
      <c r="D200" s="6"/>
      <c r="E200" s="80" t="str">
        <f>IFERROR(IFERROR((VLOOKUP(B200,'MUŽI-DI'!B:G,6,FALSE)),(VLOOKUP(B200,'ŽENY-DI'!B:G,6,FALSE))),"")</f>
        <v/>
      </c>
      <c r="F200" s="6"/>
      <c r="J200" s="18"/>
      <c r="K200" s="18"/>
    </row>
    <row r="201" spans="1:11" s="16" customFormat="1" x14ac:dyDescent="0.25">
      <c r="A201" s="16" t="str">
        <f t="shared" ref="A201:A264" si="3">IFERROR(IF(ISNUMBER(C201),A200+1,""),"")</f>
        <v/>
      </c>
      <c r="B201" s="6"/>
      <c r="C201" s="6"/>
      <c r="D201" s="6"/>
      <c r="E201" s="80" t="str">
        <f>IFERROR(IFERROR((VLOOKUP(B201,'MUŽI-DI'!B:G,6,FALSE)),(VLOOKUP(B201,'ŽENY-DI'!B:G,6,FALSE))),"")</f>
        <v/>
      </c>
      <c r="F201" s="6"/>
      <c r="J201" s="18"/>
      <c r="K201" s="18"/>
    </row>
    <row r="202" spans="1:11" s="16" customFormat="1" x14ac:dyDescent="0.25">
      <c r="A202" s="16" t="str">
        <f t="shared" si="3"/>
        <v/>
      </c>
      <c r="B202" s="6"/>
      <c r="C202" s="6"/>
      <c r="D202" s="6"/>
      <c r="E202" s="80" t="str">
        <f>IFERROR(IFERROR((VLOOKUP(B202,'MUŽI-DI'!B:G,6,FALSE)),(VLOOKUP(B202,'ŽENY-DI'!B:G,6,FALSE))),"")</f>
        <v/>
      </c>
      <c r="F202" s="6"/>
      <c r="J202" s="18"/>
      <c r="K202" s="18"/>
    </row>
    <row r="203" spans="1:11" s="16" customFormat="1" x14ac:dyDescent="0.25">
      <c r="A203" s="16" t="str">
        <f t="shared" si="3"/>
        <v/>
      </c>
      <c r="B203" s="6"/>
      <c r="C203" s="6"/>
      <c r="D203" s="6"/>
      <c r="E203" s="80" t="str">
        <f>IFERROR(IFERROR((VLOOKUP(B203,'MUŽI-DI'!B:G,6,FALSE)),(VLOOKUP(B203,'ŽENY-DI'!B:G,6,FALSE))),"")</f>
        <v/>
      </c>
      <c r="F203" s="6"/>
      <c r="J203" s="18"/>
      <c r="K203" s="18"/>
    </row>
    <row r="204" spans="1:11" s="16" customFormat="1" x14ac:dyDescent="0.25">
      <c r="A204" s="16" t="str">
        <f t="shared" si="3"/>
        <v/>
      </c>
      <c r="B204" s="6"/>
      <c r="C204" s="6"/>
      <c r="D204" s="6"/>
      <c r="E204" s="80" t="str">
        <f>IFERROR(IFERROR((VLOOKUP(B204,'MUŽI-DI'!B:G,6,FALSE)),(VLOOKUP(B204,'ŽENY-DI'!B:G,6,FALSE))),"")</f>
        <v/>
      </c>
      <c r="F204" s="6"/>
      <c r="J204" s="18"/>
      <c r="K204" s="18"/>
    </row>
    <row r="205" spans="1:11" s="16" customFormat="1" x14ac:dyDescent="0.25">
      <c r="A205" s="16" t="str">
        <f t="shared" si="3"/>
        <v/>
      </c>
      <c r="B205" s="6"/>
      <c r="C205" s="6"/>
      <c r="D205" s="6"/>
      <c r="E205" s="80" t="str">
        <f>IFERROR(IFERROR((VLOOKUP(B205,'MUŽI-DI'!B:G,6,FALSE)),(VLOOKUP(B205,'ŽENY-DI'!B:G,6,FALSE))),"")</f>
        <v/>
      </c>
      <c r="F205" s="6"/>
      <c r="J205" s="18"/>
      <c r="K205" s="18"/>
    </row>
    <row r="206" spans="1:11" s="16" customFormat="1" x14ac:dyDescent="0.25">
      <c r="A206" s="16" t="str">
        <f t="shared" si="3"/>
        <v/>
      </c>
      <c r="B206" s="6"/>
      <c r="C206" s="6"/>
      <c r="D206" s="6"/>
      <c r="E206" s="80" t="str">
        <f>IFERROR(IFERROR((VLOOKUP(B206,'MUŽI-DI'!B:G,6,FALSE)),(VLOOKUP(B206,'ŽENY-DI'!B:G,6,FALSE))),"")</f>
        <v/>
      </c>
      <c r="F206" s="6"/>
      <c r="J206" s="18"/>
      <c r="K206" s="18"/>
    </row>
    <row r="207" spans="1:11" s="16" customFormat="1" x14ac:dyDescent="0.25">
      <c r="A207" s="16" t="str">
        <f t="shared" si="3"/>
        <v/>
      </c>
      <c r="B207" s="6"/>
      <c r="C207" s="6"/>
      <c r="D207" s="6"/>
      <c r="E207" s="80" t="str">
        <f>IFERROR(IFERROR((VLOOKUP(B207,'MUŽI-DI'!B:G,6,FALSE)),(VLOOKUP(B207,'ŽENY-DI'!B:G,6,FALSE))),"")</f>
        <v/>
      </c>
      <c r="F207" s="6"/>
      <c r="J207" s="18"/>
      <c r="K207" s="18"/>
    </row>
    <row r="208" spans="1:11" s="16" customFormat="1" x14ac:dyDescent="0.25">
      <c r="A208" s="16" t="str">
        <f t="shared" si="3"/>
        <v/>
      </c>
      <c r="B208" s="6"/>
      <c r="C208" s="6"/>
      <c r="D208" s="6"/>
      <c r="E208" s="80" t="str">
        <f>IFERROR(IFERROR((VLOOKUP(B208,'MUŽI-DI'!B:G,6,FALSE)),(VLOOKUP(B208,'ŽENY-DI'!B:G,6,FALSE))),"")</f>
        <v/>
      </c>
      <c r="F208" s="6"/>
      <c r="J208" s="18"/>
      <c r="K208" s="18"/>
    </row>
    <row r="209" spans="1:11" s="16" customFormat="1" x14ac:dyDescent="0.25">
      <c r="A209" s="16" t="str">
        <f t="shared" si="3"/>
        <v/>
      </c>
      <c r="B209" s="6"/>
      <c r="C209" s="6"/>
      <c r="D209" s="6"/>
      <c r="E209" s="80" t="str">
        <f>IFERROR(IFERROR((VLOOKUP(B209,'MUŽI-DI'!B:G,6,FALSE)),(VLOOKUP(B209,'ŽENY-DI'!B:G,6,FALSE))),"")</f>
        <v/>
      </c>
      <c r="F209" s="6"/>
      <c r="J209" s="18"/>
      <c r="K209" s="18"/>
    </row>
    <row r="210" spans="1:11" s="16" customFormat="1" x14ac:dyDescent="0.25">
      <c r="A210" s="16" t="str">
        <f t="shared" si="3"/>
        <v/>
      </c>
      <c r="B210" s="6"/>
      <c r="C210" s="6"/>
      <c r="D210" s="6"/>
      <c r="E210" s="80" t="str">
        <f>IFERROR(IFERROR((VLOOKUP(B210,'MUŽI-DI'!B:G,6,FALSE)),(VLOOKUP(B210,'ŽENY-DI'!B:G,6,FALSE))),"")</f>
        <v/>
      </c>
      <c r="F210" s="6"/>
      <c r="J210" s="18"/>
      <c r="K210" s="18"/>
    </row>
    <row r="211" spans="1:11" s="16" customFormat="1" x14ac:dyDescent="0.25">
      <c r="A211" s="16" t="str">
        <f t="shared" si="3"/>
        <v/>
      </c>
      <c r="B211" s="6"/>
      <c r="C211" s="6"/>
      <c r="D211" s="6"/>
      <c r="E211" s="80" t="str">
        <f>IFERROR(IFERROR((VLOOKUP(B211,'MUŽI-DI'!B:G,6,FALSE)),(VLOOKUP(B211,'ŽENY-DI'!B:G,6,FALSE))),"")</f>
        <v/>
      </c>
      <c r="F211" s="6"/>
      <c r="J211" s="18"/>
      <c r="K211" s="18"/>
    </row>
    <row r="212" spans="1:11" s="16" customFormat="1" x14ac:dyDescent="0.25">
      <c r="A212" s="16" t="str">
        <f t="shared" si="3"/>
        <v/>
      </c>
      <c r="B212" s="6"/>
      <c r="C212" s="6"/>
      <c r="D212" s="6"/>
      <c r="E212" s="80" t="str">
        <f>IFERROR(IFERROR((VLOOKUP(B212,'MUŽI-DI'!B:G,6,FALSE)),(VLOOKUP(B212,'ŽENY-DI'!B:G,6,FALSE))),"")</f>
        <v/>
      </c>
      <c r="F212" s="6"/>
      <c r="J212" s="18"/>
      <c r="K212" s="18"/>
    </row>
    <row r="213" spans="1:11" s="16" customFormat="1" x14ac:dyDescent="0.25">
      <c r="A213" s="16" t="str">
        <f t="shared" si="3"/>
        <v/>
      </c>
      <c r="B213" s="6"/>
      <c r="C213" s="6"/>
      <c r="D213" s="6"/>
      <c r="E213" s="80" t="str">
        <f>IFERROR(IFERROR((VLOOKUP(B213,'MUŽI-DI'!B:G,6,FALSE)),(VLOOKUP(B213,'ŽENY-DI'!B:G,6,FALSE))),"")</f>
        <v/>
      </c>
      <c r="F213" s="6"/>
      <c r="J213" s="18"/>
      <c r="K213" s="18"/>
    </row>
    <row r="214" spans="1:11" s="16" customFormat="1" x14ac:dyDescent="0.25">
      <c r="A214" s="16" t="str">
        <f t="shared" si="3"/>
        <v/>
      </c>
      <c r="B214" s="6"/>
      <c r="C214" s="6"/>
      <c r="D214" s="6"/>
      <c r="E214" s="80" t="str">
        <f>IFERROR(IFERROR((VLOOKUP(B214,'MUŽI-DI'!B:G,6,FALSE)),(VLOOKUP(B214,'ŽENY-DI'!B:G,6,FALSE))),"")</f>
        <v/>
      </c>
      <c r="F214" s="6"/>
      <c r="J214" s="18"/>
      <c r="K214" s="18"/>
    </row>
    <row r="215" spans="1:11" s="16" customFormat="1" x14ac:dyDescent="0.25">
      <c r="A215" s="16" t="str">
        <f t="shared" si="3"/>
        <v/>
      </c>
      <c r="B215" s="6"/>
      <c r="C215" s="6"/>
      <c r="D215" s="6"/>
      <c r="E215" s="80" t="str">
        <f>IFERROR(IFERROR((VLOOKUP(B215,'MUŽI-DI'!B:G,6,FALSE)),(VLOOKUP(B215,'ŽENY-DI'!B:G,6,FALSE))),"")</f>
        <v/>
      </c>
      <c r="F215" s="6"/>
      <c r="J215" s="18"/>
      <c r="K215" s="18"/>
    </row>
    <row r="216" spans="1:11" s="16" customFormat="1" x14ac:dyDescent="0.25">
      <c r="A216" s="16" t="str">
        <f t="shared" si="3"/>
        <v/>
      </c>
      <c r="B216" s="6"/>
      <c r="C216" s="6"/>
      <c r="D216" s="6"/>
      <c r="E216" s="80" t="str">
        <f>IFERROR(IFERROR((VLOOKUP(B216,'MUŽI-DI'!B:G,6,FALSE)),(VLOOKUP(B216,'ŽENY-DI'!B:G,6,FALSE))),"")</f>
        <v/>
      </c>
      <c r="F216" s="6"/>
      <c r="J216" s="18"/>
      <c r="K216" s="18"/>
    </row>
    <row r="217" spans="1:11" s="16" customFormat="1" x14ac:dyDescent="0.25">
      <c r="A217" s="16" t="str">
        <f t="shared" si="3"/>
        <v/>
      </c>
      <c r="B217" s="6"/>
      <c r="C217" s="6"/>
      <c r="D217" s="6"/>
      <c r="E217" s="80" t="str">
        <f>IFERROR(IFERROR((VLOOKUP(B217,'MUŽI-DI'!B:G,6,FALSE)),(VLOOKUP(B217,'ŽENY-DI'!B:G,6,FALSE))),"")</f>
        <v/>
      </c>
      <c r="F217" s="6"/>
      <c r="J217" s="18"/>
      <c r="K217" s="18"/>
    </row>
    <row r="218" spans="1:11" s="16" customFormat="1" x14ac:dyDescent="0.25">
      <c r="A218" s="16" t="str">
        <f t="shared" si="3"/>
        <v/>
      </c>
      <c r="B218" s="6"/>
      <c r="C218" s="6"/>
      <c r="D218" s="6"/>
      <c r="E218" s="80" t="str">
        <f>IFERROR(IFERROR((VLOOKUP(B218,'MUŽI-DI'!B:G,6,FALSE)),(VLOOKUP(B218,'ŽENY-DI'!B:G,6,FALSE))),"")</f>
        <v/>
      </c>
      <c r="F218" s="6"/>
      <c r="J218" s="18"/>
      <c r="K218" s="18"/>
    </row>
    <row r="219" spans="1:11" s="16" customFormat="1" x14ac:dyDescent="0.25">
      <c r="A219" s="16" t="str">
        <f t="shared" si="3"/>
        <v/>
      </c>
      <c r="B219" s="6"/>
      <c r="C219" s="6"/>
      <c r="D219" s="6"/>
      <c r="E219" s="80" t="str">
        <f>IFERROR(IFERROR((VLOOKUP(B219,'MUŽI-DI'!B:G,6,FALSE)),(VLOOKUP(B219,'ŽENY-DI'!B:G,6,FALSE))),"")</f>
        <v/>
      </c>
      <c r="F219" s="6"/>
      <c r="J219" s="18"/>
      <c r="K219" s="18"/>
    </row>
    <row r="220" spans="1:11" s="16" customFormat="1" x14ac:dyDescent="0.25">
      <c r="A220" s="16" t="str">
        <f t="shared" si="3"/>
        <v/>
      </c>
      <c r="B220" s="6"/>
      <c r="C220" s="6"/>
      <c r="D220" s="6"/>
      <c r="E220" s="80" t="str">
        <f>IFERROR(IFERROR((VLOOKUP(B220,'MUŽI-DI'!B:G,6,FALSE)),(VLOOKUP(B220,'ŽENY-DI'!B:G,6,FALSE))),"")</f>
        <v/>
      </c>
      <c r="F220" s="6"/>
      <c r="J220" s="18"/>
      <c r="K220" s="18"/>
    </row>
    <row r="221" spans="1:11" s="16" customFormat="1" x14ac:dyDescent="0.25">
      <c r="A221" s="16" t="str">
        <f t="shared" si="3"/>
        <v/>
      </c>
      <c r="B221" s="6"/>
      <c r="C221" s="6"/>
      <c r="D221" s="6"/>
      <c r="E221" s="80" t="str">
        <f>IFERROR(IFERROR((VLOOKUP(B221,'MUŽI-DI'!B:G,6,FALSE)),(VLOOKUP(B221,'ŽENY-DI'!B:G,6,FALSE))),"")</f>
        <v/>
      </c>
      <c r="F221" s="6"/>
      <c r="J221" s="18"/>
      <c r="K221" s="18"/>
    </row>
    <row r="222" spans="1:11" s="16" customFormat="1" x14ac:dyDescent="0.25">
      <c r="A222" s="16" t="str">
        <f t="shared" si="3"/>
        <v/>
      </c>
      <c r="B222" s="6"/>
      <c r="C222" s="6"/>
      <c r="D222" s="6"/>
      <c r="E222" s="80" t="str">
        <f>IFERROR(IFERROR((VLOOKUP(B222,'MUŽI-DI'!B:G,6,FALSE)),(VLOOKUP(B222,'ŽENY-DI'!B:G,6,FALSE))),"")</f>
        <v/>
      </c>
      <c r="F222" s="6"/>
      <c r="J222" s="18"/>
      <c r="K222" s="18"/>
    </row>
    <row r="223" spans="1:11" s="16" customFormat="1" x14ac:dyDescent="0.25">
      <c r="A223" s="16" t="str">
        <f t="shared" si="3"/>
        <v/>
      </c>
      <c r="B223" s="6"/>
      <c r="C223" s="6"/>
      <c r="D223" s="6"/>
      <c r="E223" s="80" t="str">
        <f>IFERROR(IFERROR((VLOOKUP(B223,'MUŽI-DI'!B:G,6,FALSE)),(VLOOKUP(B223,'ŽENY-DI'!B:G,6,FALSE))),"")</f>
        <v/>
      </c>
      <c r="F223" s="6"/>
      <c r="J223" s="18"/>
      <c r="K223" s="18"/>
    </row>
    <row r="224" spans="1:11" s="16" customFormat="1" x14ac:dyDescent="0.25">
      <c r="A224" s="16" t="str">
        <f t="shared" si="3"/>
        <v/>
      </c>
      <c r="B224" s="6"/>
      <c r="C224" s="6"/>
      <c r="D224" s="6"/>
      <c r="E224" s="80" t="str">
        <f>IFERROR(IFERROR((VLOOKUP(B224,'MUŽI-DI'!B:G,6,FALSE)),(VLOOKUP(B224,'ŽENY-DI'!B:G,6,FALSE))),"")</f>
        <v/>
      </c>
      <c r="F224" s="6"/>
      <c r="J224" s="18"/>
      <c r="K224" s="18"/>
    </row>
    <row r="225" spans="1:11" s="16" customFormat="1" x14ac:dyDescent="0.25">
      <c r="A225" s="16" t="str">
        <f t="shared" si="3"/>
        <v/>
      </c>
      <c r="B225" s="6"/>
      <c r="C225" s="6"/>
      <c r="D225" s="6"/>
      <c r="E225" s="80" t="str">
        <f>IFERROR(IFERROR((VLOOKUP(B225,'MUŽI-DI'!B:G,6,FALSE)),(VLOOKUP(B225,'ŽENY-DI'!B:G,6,FALSE))),"")</f>
        <v/>
      </c>
      <c r="F225" s="6"/>
      <c r="J225" s="18"/>
      <c r="K225" s="18"/>
    </row>
    <row r="226" spans="1:11" s="16" customFormat="1" x14ac:dyDescent="0.25">
      <c r="A226" s="16" t="str">
        <f t="shared" si="3"/>
        <v/>
      </c>
      <c r="B226" s="6"/>
      <c r="C226" s="6"/>
      <c r="D226" s="6"/>
      <c r="E226" s="80" t="str">
        <f>IFERROR(IFERROR((VLOOKUP(B226,'MUŽI-DI'!B:G,6,FALSE)),(VLOOKUP(B226,'ŽENY-DI'!B:G,6,FALSE))),"")</f>
        <v/>
      </c>
      <c r="F226" s="6"/>
      <c r="J226" s="18"/>
      <c r="K226" s="18"/>
    </row>
    <row r="227" spans="1:11" s="16" customFormat="1" x14ac:dyDescent="0.25">
      <c r="A227" s="16" t="str">
        <f t="shared" si="3"/>
        <v/>
      </c>
      <c r="B227" s="6"/>
      <c r="C227" s="6"/>
      <c r="D227" s="6"/>
      <c r="E227" s="80" t="str">
        <f>IFERROR(IFERROR((VLOOKUP(B227,'MUŽI-DI'!B:G,6,FALSE)),(VLOOKUP(B227,'ŽENY-DI'!B:G,6,FALSE))),"")</f>
        <v/>
      </c>
      <c r="F227" s="6"/>
      <c r="J227" s="18"/>
      <c r="K227" s="18"/>
    </row>
    <row r="228" spans="1:11" s="16" customFormat="1" x14ac:dyDescent="0.25">
      <c r="A228" s="16" t="str">
        <f t="shared" si="3"/>
        <v/>
      </c>
      <c r="B228" s="6"/>
      <c r="C228" s="6"/>
      <c r="D228" s="6"/>
      <c r="E228" s="80" t="str">
        <f>IFERROR(IFERROR((VLOOKUP(B228,'MUŽI-DI'!B:G,6,FALSE)),(VLOOKUP(B228,'ŽENY-DI'!B:G,6,FALSE))),"")</f>
        <v/>
      </c>
      <c r="F228" s="6"/>
      <c r="J228" s="18"/>
      <c r="K228" s="18"/>
    </row>
    <row r="229" spans="1:11" s="16" customFormat="1" x14ac:dyDescent="0.25">
      <c r="A229" s="16" t="str">
        <f t="shared" si="3"/>
        <v/>
      </c>
      <c r="B229" s="6"/>
      <c r="C229" s="6"/>
      <c r="D229" s="6"/>
      <c r="E229" s="80" t="str">
        <f>IFERROR(IFERROR((VLOOKUP(B229,'MUŽI-DI'!B:G,6,FALSE)),(VLOOKUP(B229,'ŽENY-DI'!B:G,6,FALSE))),"")</f>
        <v/>
      </c>
      <c r="F229" s="6"/>
      <c r="J229" s="18"/>
      <c r="K229" s="18"/>
    </row>
    <row r="230" spans="1:11" s="16" customFormat="1" x14ac:dyDescent="0.25">
      <c r="A230" s="16" t="str">
        <f t="shared" si="3"/>
        <v/>
      </c>
      <c r="B230" s="6"/>
      <c r="C230" s="6"/>
      <c r="D230" s="6"/>
      <c r="E230" s="80" t="str">
        <f>IFERROR(IFERROR((VLOOKUP(B230,'MUŽI-DI'!B:G,6,FALSE)),(VLOOKUP(B230,'ŽENY-DI'!B:G,6,FALSE))),"")</f>
        <v/>
      </c>
      <c r="F230" s="6"/>
      <c r="J230" s="18"/>
      <c r="K230" s="18"/>
    </row>
    <row r="231" spans="1:11" s="16" customFormat="1" x14ac:dyDescent="0.25">
      <c r="A231" s="16" t="str">
        <f t="shared" si="3"/>
        <v/>
      </c>
      <c r="B231" s="6"/>
      <c r="C231" s="6"/>
      <c r="D231" s="6"/>
      <c r="E231" s="80" t="str">
        <f>IFERROR(IFERROR((VLOOKUP(B231,'MUŽI-DI'!B:G,6,FALSE)),(VLOOKUP(B231,'ŽENY-DI'!B:G,6,FALSE))),"")</f>
        <v/>
      </c>
      <c r="F231" s="6"/>
      <c r="J231" s="18"/>
      <c r="K231" s="18"/>
    </row>
    <row r="232" spans="1:11" s="16" customFormat="1" x14ac:dyDescent="0.25">
      <c r="A232" s="16" t="str">
        <f t="shared" si="3"/>
        <v/>
      </c>
      <c r="B232" s="6"/>
      <c r="C232" s="6"/>
      <c r="D232" s="6"/>
      <c r="E232" s="80" t="str">
        <f>IFERROR(IFERROR((VLOOKUP(B232,'MUŽI-DI'!B:G,6,FALSE)),(VLOOKUP(B232,'ŽENY-DI'!B:G,6,FALSE))),"")</f>
        <v/>
      </c>
      <c r="F232" s="6"/>
      <c r="J232" s="18"/>
      <c r="K232" s="18"/>
    </row>
    <row r="233" spans="1:11" s="16" customFormat="1" x14ac:dyDescent="0.25">
      <c r="A233" s="16" t="str">
        <f t="shared" si="3"/>
        <v/>
      </c>
      <c r="B233" s="6"/>
      <c r="C233" s="6"/>
      <c r="D233" s="6"/>
      <c r="E233" s="80" t="str">
        <f>IFERROR(IFERROR((VLOOKUP(B233,'MUŽI-DI'!B:G,6,FALSE)),(VLOOKUP(B233,'ŽENY-DI'!B:G,6,FALSE))),"")</f>
        <v/>
      </c>
      <c r="F233" s="6"/>
      <c r="J233" s="18"/>
      <c r="K233" s="18"/>
    </row>
    <row r="234" spans="1:11" s="16" customFormat="1" x14ac:dyDescent="0.25">
      <c r="A234" s="16" t="str">
        <f t="shared" si="3"/>
        <v/>
      </c>
      <c r="B234" s="6"/>
      <c r="C234" s="6"/>
      <c r="D234" s="6"/>
      <c r="E234" s="80" t="str">
        <f>IFERROR(IFERROR((VLOOKUP(B234,'MUŽI-DI'!B:G,6,FALSE)),(VLOOKUP(B234,'ŽENY-DI'!B:G,6,FALSE))),"")</f>
        <v/>
      </c>
      <c r="F234" s="6"/>
      <c r="J234" s="18"/>
      <c r="K234" s="18"/>
    </row>
    <row r="235" spans="1:11" s="16" customFormat="1" x14ac:dyDescent="0.25">
      <c r="A235" s="16" t="str">
        <f t="shared" si="3"/>
        <v/>
      </c>
      <c r="B235" s="6"/>
      <c r="C235" s="6"/>
      <c r="D235" s="6"/>
      <c r="E235" s="80" t="str">
        <f>IFERROR(IFERROR((VLOOKUP(B235,'MUŽI-DI'!B:G,6,FALSE)),(VLOOKUP(B235,'ŽENY-DI'!B:G,6,FALSE))),"")</f>
        <v/>
      </c>
      <c r="F235" s="6"/>
      <c r="J235" s="18"/>
      <c r="K235" s="18"/>
    </row>
    <row r="236" spans="1:11" s="16" customFormat="1" x14ac:dyDescent="0.25">
      <c r="A236" s="16" t="str">
        <f t="shared" si="3"/>
        <v/>
      </c>
      <c r="B236" s="6"/>
      <c r="C236" s="6"/>
      <c r="D236" s="6"/>
      <c r="E236" s="80" t="str">
        <f>IFERROR(IFERROR((VLOOKUP(B236,'MUŽI-DI'!B:G,6,FALSE)),(VLOOKUP(B236,'ŽENY-DI'!B:G,6,FALSE))),"")</f>
        <v/>
      </c>
      <c r="F236" s="6"/>
      <c r="J236" s="18"/>
      <c r="K236" s="18"/>
    </row>
    <row r="237" spans="1:11" s="16" customFormat="1" x14ac:dyDescent="0.25">
      <c r="A237" s="16" t="str">
        <f t="shared" si="3"/>
        <v/>
      </c>
      <c r="B237" s="6"/>
      <c r="C237" s="6"/>
      <c r="D237" s="6"/>
      <c r="E237" s="80" t="str">
        <f>IFERROR(IFERROR((VLOOKUP(B237,'MUŽI-DI'!B:G,6,FALSE)),(VLOOKUP(B237,'ŽENY-DI'!B:G,6,FALSE))),"")</f>
        <v/>
      </c>
      <c r="F237" s="6"/>
      <c r="J237" s="18"/>
      <c r="K237" s="18"/>
    </row>
    <row r="238" spans="1:11" s="16" customFormat="1" x14ac:dyDescent="0.25">
      <c r="A238" s="16" t="str">
        <f t="shared" si="3"/>
        <v/>
      </c>
      <c r="B238" s="6"/>
      <c r="C238" s="6"/>
      <c r="D238" s="6"/>
      <c r="E238" s="80" t="str">
        <f>IFERROR(IFERROR((VLOOKUP(B238,'MUŽI-DI'!B:G,6,FALSE)),(VLOOKUP(B238,'ŽENY-DI'!B:G,6,FALSE))),"")</f>
        <v/>
      </c>
      <c r="F238" s="6"/>
      <c r="J238" s="18"/>
      <c r="K238" s="18"/>
    </row>
    <row r="239" spans="1:11" s="16" customFormat="1" x14ac:dyDescent="0.25">
      <c r="A239" s="16" t="str">
        <f t="shared" si="3"/>
        <v/>
      </c>
      <c r="B239" s="6"/>
      <c r="C239" s="6"/>
      <c r="D239" s="6"/>
      <c r="E239" s="80" t="str">
        <f>IFERROR(IFERROR((VLOOKUP(B239,'MUŽI-DI'!B:G,6,FALSE)),(VLOOKUP(B239,'ŽENY-DI'!B:G,6,FALSE))),"")</f>
        <v/>
      </c>
      <c r="F239" s="6"/>
      <c r="J239" s="18"/>
      <c r="K239" s="18"/>
    </row>
    <row r="240" spans="1:11" s="16" customFormat="1" x14ac:dyDescent="0.25">
      <c r="A240" s="16" t="str">
        <f t="shared" si="3"/>
        <v/>
      </c>
      <c r="B240" s="6"/>
      <c r="C240" s="6"/>
      <c r="D240" s="6"/>
      <c r="E240" s="80" t="str">
        <f>IFERROR(IFERROR((VLOOKUP(B240,'MUŽI-DI'!B:G,6,FALSE)),(VLOOKUP(B240,'ŽENY-DI'!B:G,6,FALSE))),"")</f>
        <v/>
      </c>
      <c r="F240" s="6"/>
      <c r="J240" s="18"/>
      <c r="K240" s="18"/>
    </row>
    <row r="241" spans="1:11" s="16" customFormat="1" x14ac:dyDescent="0.25">
      <c r="A241" s="16" t="str">
        <f t="shared" si="3"/>
        <v/>
      </c>
      <c r="B241" s="6"/>
      <c r="C241" s="6"/>
      <c r="D241" s="6"/>
      <c r="E241" s="80" t="str">
        <f>IFERROR(IFERROR((VLOOKUP(B241,'MUŽI-DI'!B:G,6,FALSE)),(VLOOKUP(B241,'ŽENY-DI'!B:G,6,FALSE))),"")</f>
        <v/>
      </c>
      <c r="F241" s="6"/>
      <c r="J241" s="18"/>
      <c r="K241" s="18"/>
    </row>
    <row r="242" spans="1:11" s="16" customFormat="1" x14ac:dyDescent="0.25">
      <c r="A242" s="16" t="str">
        <f t="shared" si="3"/>
        <v/>
      </c>
      <c r="B242" s="6"/>
      <c r="C242" s="6"/>
      <c r="D242" s="6"/>
      <c r="E242" s="80" t="str">
        <f>IFERROR(IFERROR((VLOOKUP(B242,'MUŽI-DI'!B:G,6,FALSE)),(VLOOKUP(B242,'ŽENY-DI'!B:G,6,FALSE))),"")</f>
        <v/>
      </c>
      <c r="F242" s="6"/>
      <c r="J242" s="18"/>
      <c r="K242" s="18"/>
    </row>
    <row r="243" spans="1:11" s="16" customFormat="1" hidden="1" x14ac:dyDescent="0.25">
      <c r="A243" s="16" t="str">
        <f t="shared" si="3"/>
        <v/>
      </c>
      <c r="B243" s="6"/>
      <c r="C243" s="6"/>
      <c r="D243" s="6"/>
      <c r="E243" s="80" t="str">
        <f>IFERROR(IFERROR((VLOOKUP(B243,'MUŽI-DI'!B:G,6,FALSE)),(VLOOKUP(B243,'ŽENY-DI'!B:G,6,FALSE))),"")</f>
        <v/>
      </c>
      <c r="F243" s="6"/>
      <c r="J243" s="18"/>
      <c r="K243" s="18"/>
    </row>
    <row r="244" spans="1:11" s="16" customFormat="1" x14ac:dyDescent="0.25">
      <c r="A244" s="16" t="str">
        <f t="shared" si="3"/>
        <v/>
      </c>
      <c r="B244" s="6"/>
      <c r="C244" s="6"/>
      <c r="D244" s="6"/>
      <c r="E244" s="80" t="str">
        <f>IFERROR(IFERROR((VLOOKUP(B244,'MUŽI-DI'!B:G,6,FALSE)),(VLOOKUP(B244,'ŽENY-DI'!B:G,6,FALSE))),"")</f>
        <v/>
      </c>
    </row>
    <row r="245" spans="1:11" s="16" customFormat="1" x14ac:dyDescent="0.25">
      <c r="A245" s="16" t="str">
        <f t="shared" si="3"/>
        <v/>
      </c>
      <c r="B245" s="6"/>
      <c r="C245" s="6"/>
      <c r="D245" s="6"/>
      <c r="E245" s="80" t="str">
        <f>IFERROR(IFERROR((VLOOKUP(B245,'MUŽI-DI'!B:G,6,FALSE)),(VLOOKUP(B245,'ŽENY-DI'!B:G,6,FALSE))),"")</f>
        <v/>
      </c>
    </row>
    <row r="246" spans="1:11" s="16" customFormat="1" x14ac:dyDescent="0.25">
      <c r="A246" s="16" t="str">
        <f t="shared" si="3"/>
        <v/>
      </c>
      <c r="B246" s="6"/>
      <c r="C246" s="6"/>
      <c r="D246" s="6"/>
      <c r="E246" s="80" t="str">
        <f>IFERROR(IFERROR((VLOOKUP(B246,'MUŽI-DI'!B:G,6,FALSE)),(VLOOKUP(B246,'ŽENY-DI'!B:G,6,FALSE))),"")</f>
        <v/>
      </c>
    </row>
    <row r="247" spans="1:11" s="16" customFormat="1" x14ac:dyDescent="0.25">
      <c r="A247" s="16" t="str">
        <f t="shared" si="3"/>
        <v/>
      </c>
      <c r="B247" s="6"/>
      <c r="C247" s="6"/>
      <c r="D247" s="6"/>
      <c r="E247" s="80" t="str">
        <f>IFERROR(IFERROR((VLOOKUP(B247,'MUŽI-DI'!B:G,6,FALSE)),(VLOOKUP(B247,'ŽENY-DI'!B:G,6,FALSE))),"")</f>
        <v/>
      </c>
    </row>
    <row r="248" spans="1:11" s="16" customFormat="1" x14ac:dyDescent="0.25">
      <c r="A248" s="16" t="str">
        <f t="shared" si="3"/>
        <v/>
      </c>
      <c r="B248" s="6"/>
      <c r="C248" s="6"/>
      <c r="D248" s="6"/>
      <c r="E248" s="80" t="str">
        <f>IFERROR(IFERROR((VLOOKUP(B248,'MUŽI-DI'!B:G,6,FALSE)),(VLOOKUP(B248,'ŽENY-DI'!B:G,6,FALSE))),"")</f>
        <v/>
      </c>
    </row>
    <row r="249" spans="1:11" s="16" customFormat="1" x14ac:dyDescent="0.25">
      <c r="A249" s="16" t="str">
        <f t="shared" si="3"/>
        <v/>
      </c>
      <c r="B249" s="6"/>
      <c r="C249" s="6"/>
      <c r="D249" s="6"/>
      <c r="E249" s="80" t="str">
        <f>IFERROR(IFERROR((VLOOKUP(B249,'MUŽI-DI'!B:G,6,FALSE)),(VLOOKUP(B249,'ŽENY-DI'!B:G,6,FALSE))),"")</f>
        <v/>
      </c>
    </row>
    <row r="250" spans="1:11" s="16" customFormat="1" x14ac:dyDescent="0.25">
      <c r="A250" s="16" t="str">
        <f t="shared" si="3"/>
        <v/>
      </c>
      <c r="B250" s="6"/>
      <c r="C250" s="6"/>
      <c r="D250" s="6"/>
      <c r="E250" s="80" t="str">
        <f>IFERROR(IFERROR((VLOOKUP(B250,'MUŽI-DI'!B:G,6,FALSE)),(VLOOKUP(B250,'ŽENY-DI'!B:G,6,FALSE))),"")</f>
        <v/>
      </c>
    </row>
    <row r="251" spans="1:11" s="16" customFormat="1" x14ac:dyDescent="0.25">
      <c r="A251" s="16" t="str">
        <f t="shared" si="3"/>
        <v/>
      </c>
      <c r="B251" s="6"/>
      <c r="C251" s="6"/>
      <c r="D251" s="6"/>
      <c r="E251" s="80" t="str">
        <f>IFERROR(IFERROR((VLOOKUP(B251,'MUŽI-DI'!B:G,6,FALSE)),(VLOOKUP(B251,'ŽENY-DI'!B:G,6,FALSE))),"")</f>
        <v/>
      </c>
    </row>
    <row r="252" spans="1:11" s="16" customFormat="1" x14ac:dyDescent="0.25">
      <c r="A252" s="16" t="str">
        <f t="shared" si="3"/>
        <v/>
      </c>
      <c r="B252" s="6"/>
      <c r="C252" s="6"/>
      <c r="D252" s="6"/>
      <c r="E252" s="80" t="str">
        <f>IFERROR(IFERROR((VLOOKUP(B252,'MUŽI-DI'!B:G,6,FALSE)),(VLOOKUP(B252,'ŽENY-DI'!B:G,6,FALSE))),"")</f>
        <v/>
      </c>
    </row>
    <row r="253" spans="1:11" s="16" customFormat="1" x14ac:dyDescent="0.25">
      <c r="A253" s="16" t="str">
        <f t="shared" si="3"/>
        <v/>
      </c>
      <c r="B253" s="6"/>
      <c r="C253" s="6"/>
      <c r="D253" s="6"/>
      <c r="E253" s="80" t="str">
        <f>IFERROR(IFERROR((VLOOKUP(B253,'MUŽI-DI'!B:G,6,FALSE)),(VLOOKUP(B253,'ŽENY-DI'!B:G,6,FALSE))),"")</f>
        <v/>
      </c>
      <c r="F253" s="6"/>
      <c r="J253" s="12"/>
      <c r="K253" s="12"/>
    </row>
    <row r="254" spans="1:11" s="16" customFormat="1" x14ac:dyDescent="0.25">
      <c r="A254" s="16" t="str">
        <f t="shared" si="3"/>
        <v/>
      </c>
      <c r="B254" s="6"/>
      <c r="C254" s="6"/>
      <c r="D254" s="6"/>
      <c r="E254" s="80" t="str">
        <f>IFERROR(IFERROR((VLOOKUP(B254,'MUŽI-DI'!B:G,6,FALSE)),(VLOOKUP(B254,'ŽENY-DI'!B:G,6,FALSE))),"")</f>
        <v/>
      </c>
      <c r="F254" s="6"/>
      <c r="J254" s="12"/>
      <c r="K254" s="12"/>
    </row>
    <row r="255" spans="1:11" s="16" customFormat="1" x14ac:dyDescent="0.25">
      <c r="A255" s="16" t="str">
        <f t="shared" si="3"/>
        <v/>
      </c>
      <c r="B255" s="6"/>
      <c r="C255" s="6"/>
      <c r="D255" s="6"/>
      <c r="E255" s="80" t="str">
        <f>IFERROR(IFERROR((VLOOKUP(B255,'MUŽI-DI'!B:G,6,FALSE)),(VLOOKUP(B255,'ŽENY-DI'!B:G,6,FALSE))),"")</f>
        <v/>
      </c>
      <c r="F255" s="6"/>
      <c r="J255" s="12"/>
      <c r="K255" s="12"/>
    </row>
    <row r="256" spans="1:11" s="16" customFormat="1" x14ac:dyDescent="0.25">
      <c r="A256" s="16" t="str">
        <f t="shared" si="3"/>
        <v/>
      </c>
      <c r="B256" s="6"/>
      <c r="C256" s="6"/>
      <c r="D256" s="6"/>
      <c r="E256" s="80" t="str">
        <f>IFERROR(IFERROR((VLOOKUP(B256,'MUŽI-DI'!B:G,6,FALSE)),(VLOOKUP(B256,'ŽENY-DI'!B:G,6,FALSE))),"")</f>
        <v/>
      </c>
      <c r="F256" s="6"/>
      <c r="J256" s="12"/>
      <c r="K256" s="12"/>
    </row>
    <row r="257" spans="1:11" s="16" customFormat="1" x14ac:dyDescent="0.25">
      <c r="A257" s="16" t="str">
        <f t="shared" si="3"/>
        <v/>
      </c>
      <c r="B257" s="6"/>
      <c r="C257" s="6"/>
      <c r="D257" s="6"/>
      <c r="E257" s="80" t="str">
        <f>IFERROR(IFERROR((VLOOKUP(B257,'MUŽI-DI'!B:G,6,FALSE)),(VLOOKUP(B257,'ŽENY-DI'!B:G,6,FALSE))),"")</f>
        <v/>
      </c>
      <c r="F257" s="6"/>
      <c r="J257" s="12"/>
      <c r="K257" s="12"/>
    </row>
    <row r="258" spans="1:11" s="16" customFormat="1" x14ac:dyDescent="0.25">
      <c r="A258" s="16" t="str">
        <f t="shared" si="3"/>
        <v/>
      </c>
      <c r="B258" s="6"/>
      <c r="C258" s="6"/>
      <c r="D258" s="6"/>
      <c r="E258" s="80" t="str">
        <f>IFERROR(IFERROR((VLOOKUP(B258,'MUŽI-DI'!B:G,6,FALSE)),(VLOOKUP(B258,'ŽENY-DI'!B:G,6,FALSE))),"")</f>
        <v/>
      </c>
      <c r="F258" s="6"/>
      <c r="J258" s="12"/>
      <c r="K258" s="12"/>
    </row>
    <row r="259" spans="1:11" s="16" customFormat="1" x14ac:dyDescent="0.25">
      <c r="A259" s="16" t="str">
        <f t="shared" si="3"/>
        <v/>
      </c>
      <c r="B259" s="6"/>
      <c r="C259" s="6"/>
      <c r="D259" s="6"/>
      <c r="E259" s="80" t="str">
        <f>IFERROR(IFERROR((VLOOKUP(B259,'MUŽI-DI'!B:G,6,FALSE)),(VLOOKUP(B259,'ŽENY-DI'!B:G,6,FALSE))),"")</f>
        <v/>
      </c>
      <c r="F259" s="6"/>
      <c r="J259" s="12"/>
      <c r="K259" s="12"/>
    </row>
    <row r="260" spans="1:11" s="16" customFormat="1" x14ac:dyDescent="0.25">
      <c r="A260" s="16" t="str">
        <f t="shared" si="3"/>
        <v/>
      </c>
      <c r="B260" s="6"/>
      <c r="C260" s="6"/>
      <c r="D260" s="6"/>
      <c r="E260" s="80" t="str">
        <f>IFERROR(IFERROR((VLOOKUP(B260,'MUŽI-DI'!B:G,6,FALSE)),(VLOOKUP(B260,'ŽENY-DI'!B:G,6,FALSE))),"")</f>
        <v/>
      </c>
      <c r="F260" s="6"/>
      <c r="J260" s="12"/>
      <c r="K260" s="12"/>
    </row>
    <row r="261" spans="1:11" s="16" customFormat="1" x14ac:dyDescent="0.25">
      <c r="A261" s="16" t="str">
        <f t="shared" si="3"/>
        <v/>
      </c>
      <c r="B261" s="6"/>
      <c r="C261" s="6"/>
      <c r="D261" s="6"/>
      <c r="E261" s="80" t="str">
        <f>IFERROR(IFERROR((VLOOKUP(B261,'MUŽI-DI'!B:G,6,FALSE)),(VLOOKUP(B261,'ŽENY-DI'!B:G,6,FALSE))),"")</f>
        <v/>
      </c>
      <c r="F261" s="6"/>
      <c r="J261" s="12"/>
      <c r="K261" s="12"/>
    </row>
    <row r="262" spans="1:11" s="16" customFormat="1" x14ac:dyDescent="0.25">
      <c r="A262" s="16" t="str">
        <f t="shared" si="3"/>
        <v/>
      </c>
      <c r="B262" s="6"/>
      <c r="C262" s="6"/>
      <c r="D262" s="6"/>
      <c r="E262" s="80" t="str">
        <f>IFERROR(IFERROR((VLOOKUP(B262,'MUŽI-DI'!B:G,6,FALSE)),(VLOOKUP(B262,'ŽENY-DI'!B:G,6,FALSE))),"")</f>
        <v/>
      </c>
      <c r="F262" s="6"/>
      <c r="J262" s="12"/>
      <c r="K262" s="12"/>
    </row>
    <row r="263" spans="1:11" s="16" customFormat="1" x14ac:dyDescent="0.25">
      <c r="A263" s="16" t="str">
        <f t="shared" si="3"/>
        <v/>
      </c>
      <c r="B263" s="6"/>
      <c r="C263" s="6"/>
      <c r="D263" s="6"/>
      <c r="E263" s="80" t="str">
        <f>IFERROR(IFERROR((VLOOKUP(B263,'MUŽI-DI'!B:G,6,FALSE)),(VLOOKUP(B263,'ŽENY-DI'!B:G,6,FALSE))),"")</f>
        <v/>
      </c>
      <c r="F263" s="6"/>
      <c r="J263" s="12"/>
      <c r="K263" s="12"/>
    </row>
    <row r="264" spans="1:11" s="16" customFormat="1" x14ac:dyDescent="0.25">
      <c r="A264" s="16" t="str">
        <f t="shared" si="3"/>
        <v/>
      </c>
      <c r="B264" s="6"/>
      <c r="C264" s="6"/>
      <c r="D264" s="6"/>
      <c r="E264" s="80" t="str">
        <f>IFERROR(IFERROR((VLOOKUP(B264,'MUŽI-DI'!B:G,6,FALSE)),(VLOOKUP(B264,'ŽENY-DI'!B:G,6,FALSE))),"")</f>
        <v/>
      </c>
      <c r="F264" s="6"/>
      <c r="J264" s="12"/>
      <c r="K264" s="12"/>
    </row>
    <row r="265" spans="1:11" s="16" customFormat="1" x14ac:dyDescent="0.25">
      <c r="A265" s="16" t="str">
        <f t="shared" ref="A265:A303" si="4">IFERROR(IF(ISNUMBER(C265),A264+1,""),"")</f>
        <v/>
      </c>
      <c r="B265" s="6"/>
      <c r="C265" s="6"/>
      <c r="D265" s="6"/>
      <c r="E265" s="80" t="str">
        <f>IFERROR(IFERROR((VLOOKUP(B265,'MUŽI-DI'!B:G,6,FALSE)),(VLOOKUP(B265,'ŽENY-DI'!B:G,6,FALSE))),"")</f>
        <v/>
      </c>
    </row>
    <row r="266" spans="1:11" s="16" customFormat="1" x14ac:dyDescent="0.25">
      <c r="A266" s="16" t="str">
        <f t="shared" si="4"/>
        <v/>
      </c>
      <c r="B266" s="6"/>
      <c r="C266" s="6"/>
      <c r="D266" s="6"/>
      <c r="E266" s="80" t="str">
        <f>IFERROR(IFERROR((VLOOKUP(B266,'MUŽI-DI'!B:G,6,FALSE)),(VLOOKUP(B266,'ŽENY-DI'!B:G,6,FALSE))),"")</f>
        <v/>
      </c>
    </row>
    <row r="267" spans="1:11" s="16" customFormat="1" x14ac:dyDescent="0.25">
      <c r="A267" s="16" t="str">
        <f t="shared" si="4"/>
        <v/>
      </c>
      <c r="B267" s="6"/>
      <c r="C267" s="6"/>
      <c r="D267" s="6"/>
      <c r="E267" s="80" t="str">
        <f>IFERROR(IFERROR((VLOOKUP(B267,'MUŽI-DI'!B:G,6,FALSE)),(VLOOKUP(B267,'ŽENY-DI'!B:G,6,FALSE))),"")</f>
        <v/>
      </c>
    </row>
    <row r="268" spans="1:11" s="16" customFormat="1" x14ac:dyDescent="0.25">
      <c r="A268" s="16" t="str">
        <f t="shared" si="4"/>
        <v/>
      </c>
      <c r="B268" s="6"/>
      <c r="C268" s="6"/>
      <c r="D268" s="6"/>
      <c r="E268" s="80" t="str">
        <f>IFERROR(IFERROR((VLOOKUP(B268,'MUŽI-DI'!B:G,6,FALSE)),(VLOOKUP(B268,'ŽENY-DI'!B:G,6,FALSE))),"")</f>
        <v/>
      </c>
    </row>
    <row r="269" spans="1:11" s="16" customFormat="1" x14ac:dyDescent="0.25">
      <c r="A269" s="16" t="str">
        <f t="shared" si="4"/>
        <v/>
      </c>
      <c r="B269" s="6"/>
      <c r="C269" s="6"/>
      <c r="D269" s="6"/>
      <c r="E269" s="80" t="str">
        <f>IFERROR(IFERROR((VLOOKUP(B269,'MUŽI-DI'!B:G,6,FALSE)),(VLOOKUP(B269,'ŽENY-DI'!B:G,6,FALSE))),"")</f>
        <v/>
      </c>
    </row>
    <row r="270" spans="1:11" s="16" customFormat="1" x14ac:dyDescent="0.25">
      <c r="A270" s="16" t="str">
        <f t="shared" si="4"/>
        <v/>
      </c>
      <c r="B270" s="6"/>
      <c r="C270" s="6"/>
      <c r="D270" s="6"/>
      <c r="E270" s="80" t="str">
        <f>IFERROR(IFERROR((VLOOKUP(B270,'MUŽI-DI'!B:G,6,FALSE)),(VLOOKUP(B270,'ŽENY-DI'!B:G,6,FALSE))),"")</f>
        <v/>
      </c>
    </row>
    <row r="271" spans="1:11" s="16" customFormat="1" x14ac:dyDescent="0.25">
      <c r="A271" s="16" t="str">
        <f t="shared" si="4"/>
        <v/>
      </c>
      <c r="B271" s="6"/>
      <c r="C271" s="6"/>
      <c r="D271" s="6"/>
      <c r="E271" s="80" t="str">
        <f>IFERROR(IFERROR((VLOOKUP(B271,'MUŽI-DI'!B:G,6,FALSE)),(VLOOKUP(B271,'ŽENY-DI'!B:G,6,FALSE))),"")</f>
        <v/>
      </c>
    </row>
    <row r="272" spans="1:11" s="16" customFormat="1" x14ac:dyDescent="0.25">
      <c r="A272" s="16" t="str">
        <f t="shared" si="4"/>
        <v/>
      </c>
      <c r="B272" s="6"/>
      <c r="C272" s="6"/>
      <c r="D272" s="6"/>
      <c r="E272" s="80" t="str">
        <f>IFERROR(IFERROR((VLOOKUP(B272,'MUŽI-DI'!B:G,6,FALSE)),(VLOOKUP(B272,'ŽENY-DI'!B:G,6,FALSE))),"")</f>
        <v/>
      </c>
    </row>
    <row r="273" spans="1:5" s="16" customFormat="1" x14ac:dyDescent="0.25">
      <c r="A273" s="16" t="str">
        <f t="shared" si="4"/>
        <v/>
      </c>
      <c r="B273" s="6"/>
      <c r="C273" s="6"/>
      <c r="D273" s="6"/>
      <c r="E273" s="80" t="str">
        <f>IFERROR(IFERROR((VLOOKUP(B273,'MUŽI-DI'!B:G,6,FALSE)),(VLOOKUP(B273,'ŽENY-DI'!B:G,6,FALSE))),"")</f>
        <v/>
      </c>
    </row>
    <row r="274" spans="1:5" s="16" customFormat="1" x14ac:dyDescent="0.25">
      <c r="A274" s="16" t="str">
        <f t="shared" si="4"/>
        <v/>
      </c>
      <c r="B274" s="6"/>
      <c r="C274" s="6"/>
      <c r="D274" s="6"/>
      <c r="E274" s="80" t="str">
        <f>IFERROR(IFERROR((VLOOKUP(B274,'MUŽI-DI'!B:G,6,FALSE)),(VLOOKUP(B274,'ŽENY-DI'!B:G,6,FALSE))),"")</f>
        <v/>
      </c>
    </row>
    <row r="275" spans="1:5" s="16" customFormat="1" x14ac:dyDescent="0.25">
      <c r="A275" s="16" t="str">
        <f t="shared" si="4"/>
        <v/>
      </c>
      <c r="B275" s="6"/>
      <c r="C275" s="6"/>
      <c r="D275" s="6"/>
      <c r="E275" s="80" t="str">
        <f>IFERROR(IFERROR((VLOOKUP(B275,'MUŽI-DI'!B:G,6,FALSE)),(VLOOKUP(B275,'ŽENY-DI'!B:G,6,FALSE))),"")</f>
        <v/>
      </c>
    </row>
    <row r="276" spans="1:5" s="16" customFormat="1" x14ac:dyDescent="0.25">
      <c r="A276" s="16" t="str">
        <f t="shared" si="4"/>
        <v/>
      </c>
      <c r="B276" s="6"/>
      <c r="C276" s="6"/>
      <c r="D276" s="6"/>
      <c r="E276" s="80" t="str">
        <f>IFERROR(IFERROR((VLOOKUP(B276,'MUŽI-DI'!B:G,6,FALSE)),(VLOOKUP(B276,'ŽENY-DI'!B:G,6,FALSE))),"")</f>
        <v/>
      </c>
    </row>
    <row r="277" spans="1:5" s="16" customFormat="1" x14ac:dyDescent="0.25">
      <c r="A277" s="16" t="str">
        <f t="shared" si="4"/>
        <v/>
      </c>
      <c r="B277" s="6"/>
      <c r="C277" s="6"/>
      <c r="D277" s="6"/>
      <c r="E277" s="80" t="str">
        <f>IFERROR(IFERROR((VLOOKUP(B277,'MUŽI-DI'!B:G,6,FALSE)),(VLOOKUP(B277,'ŽENY-DI'!B:G,6,FALSE))),"")</f>
        <v/>
      </c>
    </row>
    <row r="278" spans="1:5" s="16" customFormat="1" x14ac:dyDescent="0.25">
      <c r="A278" s="16" t="str">
        <f t="shared" si="4"/>
        <v/>
      </c>
      <c r="B278" s="6"/>
      <c r="C278" s="6"/>
      <c r="D278" s="6"/>
      <c r="E278" s="80" t="str">
        <f>IFERROR(IFERROR((VLOOKUP(B278,'MUŽI-DI'!B:G,6,FALSE)),(VLOOKUP(B278,'ŽENY-DI'!B:G,6,FALSE))),"")</f>
        <v/>
      </c>
    </row>
    <row r="279" spans="1:5" s="16" customFormat="1" x14ac:dyDescent="0.25">
      <c r="A279" s="16" t="str">
        <f t="shared" si="4"/>
        <v/>
      </c>
      <c r="B279" s="6"/>
      <c r="C279" s="6"/>
      <c r="D279" s="6"/>
      <c r="E279" s="80" t="str">
        <f>IFERROR(IFERROR((VLOOKUP(B279,'MUŽI-DI'!B:G,6,FALSE)),(VLOOKUP(B279,'ŽENY-DI'!B:G,6,FALSE))),"")</f>
        <v/>
      </c>
    </row>
    <row r="280" spans="1:5" s="16" customFormat="1" x14ac:dyDescent="0.25">
      <c r="A280" s="16" t="str">
        <f t="shared" si="4"/>
        <v/>
      </c>
      <c r="E280" s="80" t="str">
        <f>IFERROR(IFERROR((VLOOKUP(B280,'MUŽI-DI'!B:G,6,FALSE)),(VLOOKUP(B280,'ŽENY-DI'!B:G,6,FALSE))),"")</f>
        <v/>
      </c>
    </row>
    <row r="281" spans="1:5" s="16" customFormat="1" x14ac:dyDescent="0.25">
      <c r="A281" s="16" t="str">
        <f t="shared" si="4"/>
        <v/>
      </c>
      <c r="E281" s="80" t="str">
        <f>IFERROR(IFERROR((VLOOKUP(B281,'MUŽI-DI'!B:G,6,FALSE)),(VLOOKUP(B281,'ŽENY-DI'!B:G,6,FALSE))),"")</f>
        <v/>
      </c>
    </row>
    <row r="282" spans="1:5" s="16" customFormat="1" x14ac:dyDescent="0.25">
      <c r="A282" s="16" t="str">
        <f t="shared" si="4"/>
        <v/>
      </c>
      <c r="E282" s="80" t="str">
        <f>IFERROR(IFERROR((VLOOKUP(B282,'MUŽI-DI'!B:G,6,FALSE)),(VLOOKUP(B282,'ŽENY-DI'!B:G,6,FALSE))),"")</f>
        <v/>
      </c>
    </row>
    <row r="283" spans="1:5" s="16" customFormat="1" x14ac:dyDescent="0.25">
      <c r="A283" s="16" t="str">
        <f t="shared" si="4"/>
        <v/>
      </c>
      <c r="E283" s="80" t="str">
        <f>IFERROR(IFERROR((VLOOKUP(B283,'MUŽI-DI'!B:G,6,FALSE)),(VLOOKUP(B283,'ŽENY-DI'!B:G,6,FALSE))),"")</f>
        <v/>
      </c>
    </row>
    <row r="284" spans="1:5" s="16" customFormat="1" x14ac:dyDescent="0.25">
      <c r="A284" s="16" t="str">
        <f t="shared" si="4"/>
        <v/>
      </c>
      <c r="E284" s="80" t="str">
        <f>IFERROR(IFERROR((VLOOKUP(B284,'MUŽI-DI'!B:G,6,FALSE)),(VLOOKUP(B284,'ŽENY-DI'!B:G,6,FALSE))),"")</f>
        <v/>
      </c>
    </row>
    <row r="285" spans="1:5" s="16" customFormat="1" x14ac:dyDescent="0.25">
      <c r="A285" s="16" t="str">
        <f t="shared" si="4"/>
        <v/>
      </c>
      <c r="E285" s="80" t="str">
        <f>IFERROR(IFERROR((VLOOKUP(B285,'MUŽI-DI'!B:G,6,FALSE)),(VLOOKUP(B285,'ŽENY-DI'!B:G,6,FALSE))),"")</f>
        <v/>
      </c>
    </row>
    <row r="286" spans="1:5" s="16" customFormat="1" x14ac:dyDescent="0.25">
      <c r="A286" s="16" t="str">
        <f t="shared" si="4"/>
        <v/>
      </c>
      <c r="E286" s="80" t="str">
        <f>IFERROR(IFERROR((VLOOKUP(B286,'MUŽI-DI'!B:G,6,FALSE)),(VLOOKUP(B286,'ŽENY-DI'!B:G,6,FALSE))),"")</f>
        <v/>
      </c>
    </row>
    <row r="287" spans="1:5" s="16" customFormat="1" x14ac:dyDescent="0.25">
      <c r="A287" s="16" t="str">
        <f t="shared" si="4"/>
        <v/>
      </c>
      <c r="E287" s="80" t="str">
        <f>IFERROR(IFERROR((VLOOKUP(B287,'MUŽI-DI'!B:G,6,FALSE)),(VLOOKUP(B287,'ŽENY-DI'!B:G,6,FALSE))),"")</f>
        <v/>
      </c>
    </row>
    <row r="288" spans="1:5" s="16" customFormat="1" x14ac:dyDescent="0.25">
      <c r="A288" s="16" t="str">
        <f t="shared" si="4"/>
        <v/>
      </c>
      <c r="E288" s="80" t="str">
        <f>IFERROR(IFERROR((VLOOKUP(B288,'MUŽI-DI'!B:G,6,FALSE)),(VLOOKUP(B288,'ŽENY-DI'!B:G,6,FALSE))),"")</f>
        <v/>
      </c>
    </row>
    <row r="289" spans="1:5" s="16" customFormat="1" x14ac:dyDescent="0.25">
      <c r="A289" s="16" t="str">
        <f t="shared" si="4"/>
        <v/>
      </c>
      <c r="E289" s="80" t="str">
        <f>IFERROR(IFERROR((VLOOKUP(B289,'MUŽI-DI'!B:G,6,FALSE)),(VLOOKUP(B289,'ŽENY-DI'!B:G,6,FALSE))),"")</f>
        <v/>
      </c>
    </row>
    <row r="290" spans="1:5" s="16" customFormat="1" x14ac:dyDescent="0.25">
      <c r="A290" s="16" t="str">
        <f t="shared" si="4"/>
        <v/>
      </c>
      <c r="E290" s="80" t="str">
        <f>IFERROR(IFERROR((VLOOKUP(B290,'MUŽI-DI'!B:G,6,FALSE)),(VLOOKUP(B290,'ŽENY-DI'!B:G,6,FALSE))),"")</f>
        <v/>
      </c>
    </row>
    <row r="291" spans="1:5" s="16" customFormat="1" x14ac:dyDescent="0.25">
      <c r="A291" s="16" t="str">
        <f t="shared" si="4"/>
        <v/>
      </c>
      <c r="E291" s="80" t="str">
        <f>IFERROR(IFERROR((VLOOKUP(B291,'MUŽI-DI'!B:G,6,FALSE)),(VLOOKUP(B291,'ŽENY-DI'!B:G,6,FALSE))),"")</f>
        <v/>
      </c>
    </row>
    <row r="292" spans="1:5" s="16" customFormat="1" x14ac:dyDescent="0.25">
      <c r="A292" s="16" t="str">
        <f t="shared" si="4"/>
        <v/>
      </c>
      <c r="E292" s="80" t="str">
        <f>IFERROR(IFERROR((VLOOKUP(B292,'MUŽI-DI'!B:G,6,FALSE)),(VLOOKUP(B292,'ŽENY-DI'!B:G,6,FALSE))),"")</f>
        <v/>
      </c>
    </row>
    <row r="293" spans="1:5" s="16" customFormat="1" x14ac:dyDescent="0.25">
      <c r="A293" s="16" t="str">
        <f t="shared" si="4"/>
        <v/>
      </c>
      <c r="E293" s="80" t="str">
        <f>IFERROR(IFERROR((VLOOKUP(B293,'MUŽI-DI'!B:G,6,FALSE)),(VLOOKUP(B293,'ŽENY-DI'!B:G,6,FALSE))),"")</f>
        <v/>
      </c>
    </row>
    <row r="294" spans="1:5" s="16" customFormat="1" x14ac:dyDescent="0.25">
      <c r="A294" s="16" t="str">
        <f t="shared" si="4"/>
        <v/>
      </c>
      <c r="E294" s="80" t="str">
        <f>IFERROR(IFERROR((VLOOKUP(B294,'MUŽI-DI'!B:G,6,FALSE)),(VLOOKUP(B294,'ŽENY-DI'!B:G,6,FALSE))),"")</f>
        <v/>
      </c>
    </row>
    <row r="295" spans="1:5" s="16" customFormat="1" x14ac:dyDescent="0.25">
      <c r="A295" s="16" t="str">
        <f t="shared" si="4"/>
        <v/>
      </c>
      <c r="E295" s="80" t="str">
        <f>IFERROR(IFERROR((VLOOKUP(B295,'MUŽI-DI'!B:G,6,FALSE)),(VLOOKUP(B295,'ŽENY-DI'!B:G,6,FALSE))),"")</f>
        <v/>
      </c>
    </row>
    <row r="296" spans="1:5" s="16" customFormat="1" x14ac:dyDescent="0.25">
      <c r="A296" s="16" t="str">
        <f t="shared" si="4"/>
        <v/>
      </c>
      <c r="E296" s="80" t="str">
        <f>IFERROR(IFERROR((VLOOKUP(B296,'MUŽI-DI'!B:G,6,FALSE)),(VLOOKUP(B296,'ŽENY-DI'!B:G,6,FALSE))),"")</f>
        <v/>
      </c>
    </row>
    <row r="297" spans="1:5" s="16" customFormat="1" x14ac:dyDescent="0.25">
      <c r="A297" s="16" t="str">
        <f t="shared" si="4"/>
        <v/>
      </c>
      <c r="E297" s="80" t="str">
        <f>IFERROR(IFERROR((VLOOKUP(B297,'MUŽI-DI'!B:G,6,FALSE)),(VLOOKUP(B297,'ŽENY-DI'!B:G,6,FALSE))),"")</f>
        <v/>
      </c>
    </row>
    <row r="298" spans="1:5" s="16" customFormat="1" x14ac:dyDescent="0.25">
      <c r="A298" s="16" t="str">
        <f t="shared" si="4"/>
        <v/>
      </c>
      <c r="E298" s="80" t="str">
        <f>IFERROR(IFERROR((VLOOKUP(B298,'MUŽI-DI'!B:G,6,FALSE)),(VLOOKUP(B298,'ŽENY-DI'!B:G,6,FALSE))),"")</f>
        <v/>
      </c>
    </row>
    <row r="299" spans="1:5" s="16" customFormat="1" x14ac:dyDescent="0.25">
      <c r="A299" s="16" t="str">
        <f t="shared" si="4"/>
        <v/>
      </c>
      <c r="E299" s="80" t="str">
        <f>IFERROR(IFERROR((VLOOKUP(B299,'MUŽI-DI'!B:G,6,FALSE)),(VLOOKUP(B299,'ŽENY-DI'!B:G,6,FALSE))),"")</f>
        <v/>
      </c>
    </row>
    <row r="300" spans="1:5" s="16" customFormat="1" x14ac:dyDescent="0.25">
      <c r="A300" s="16" t="str">
        <f t="shared" si="4"/>
        <v/>
      </c>
      <c r="E300" s="80" t="str">
        <f>IFERROR(IFERROR((VLOOKUP(B300,'MUŽI-DI'!B:G,6,FALSE)),(VLOOKUP(B300,'ŽENY-DI'!B:G,6,FALSE))),"")</f>
        <v/>
      </c>
    </row>
    <row r="301" spans="1:5" s="16" customFormat="1" x14ac:dyDescent="0.25">
      <c r="A301" s="16" t="str">
        <f t="shared" si="4"/>
        <v/>
      </c>
      <c r="E301" s="78"/>
    </row>
    <row r="302" spans="1:5" s="16" customFormat="1" x14ac:dyDescent="0.25">
      <c r="A302" s="16" t="str">
        <f t="shared" si="4"/>
        <v/>
      </c>
      <c r="E302" s="78"/>
    </row>
    <row r="303" spans="1:5" s="16" customFormat="1" x14ac:dyDescent="0.25">
      <c r="A303" s="16" t="str">
        <f t="shared" si="4"/>
        <v/>
      </c>
      <c r="E303" s="78"/>
    </row>
  </sheetData>
  <mergeCells count="1">
    <mergeCell ref="A2:Q2"/>
  </mergeCells>
  <conditionalFormatting sqref="A8:A303">
    <cfRule type="notContainsBlanks" dxfId="860" priority="7">
      <formula>LEN(TRIM(A8))&gt;0</formula>
    </cfRule>
  </conditionalFormatting>
  <conditionalFormatting sqref="E6:E300">
    <cfRule type="notContainsBlanks" dxfId="859" priority="1">
      <formula>LEN(TRIM(E6))&gt;0</formula>
    </cfRule>
  </conditionalFormatting>
  <conditionalFormatting sqref="E303">
    <cfRule type="notContainsBlanks" dxfId="858" priority="8">
      <formula>LEN(TRIM(E303))&gt;0</formula>
    </cfRule>
  </conditionalFormatting>
  <pageMargins left="0.7" right="0.7" top="0.78740157499999996" bottom="0.78740157499999996" header="0.3" footer="0.3"/>
  <pageSetup paperSize="9" orientation="portrait" r:id="rId2"/>
  <headerFooter>
    <oddFooter>&amp;C_x000D_&amp;1#&amp;"Calibri"&amp;10&amp;K000000 Confidential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2:S301"/>
  <sheetViews>
    <sheetView workbookViewId="0">
      <selection activeCell="J34" sqref="J34"/>
    </sheetView>
  </sheetViews>
  <sheetFormatPr defaultColWidth="6.5703125" defaultRowHeight="15" x14ac:dyDescent="0.25"/>
  <cols>
    <col min="1" max="1" width="6.7109375" style="6" bestFit="1" customWidth="1"/>
    <col min="2" max="2" width="29.140625" style="6" bestFit="1" customWidth="1"/>
    <col min="3" max="3" width="18.28515625" style="6" bestFit="1" customWidth="1"/>
    <col min="4" max="4" width="5.85546875" style="6" bestFit="1" customWidth="1"/>
    <col min="5" max="5" width="13.140625" style="6" bestFit="1" customWidth="1"/>
    <col min="6" max="6" width="10" style="6" bestFit="1" customWidth="1"/>
    <col min="7" max="8" width="6.5703125" style="44"/>
    <col min="9" max="9" width="6.7109375" style="6" bestFit="1" customWidth="1"/>
    <col min="10" max="10" width="11.42578125" style="6" bestFit="1" customWidth="1"/>
    <col min="11" max="11" width="14.140625" style="6" bestFit="1" customWidth="1"/>
    <col min="12" max="12" width="6.28515625" style="6" bestFit="1" customWidth="1"/>
    <col min="13" max="13" width="6.5703125" style="6"/>
    <col min="14" max="14" width="6.7109375" style="6" bestFit="1" customWidth="1"/>
    <col min="15" max="15" width="28.140625" style="6" bestFit="1" customWidth="1"/>
    <col min="16" max="16" width="8.5703125" style="6" bestFit="1" customWidth="1"/>
    <col min="17" max="16384" width="6.5703125" style="6"/>
  </cols>
  <sheetData>
    <row r="2" spans="1:19" ht="43.5" x14ac:dyDescent="0.25">
      <c r="A2" s="141" t="s">
        <v>134</v>
      </c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  <c r="N2" s="141"/>
      <c r="O2" s="141"/>
      <c r="P2" s="141"/>
    </row>
    <row r="4" spans="1:19" x14ac:dyDescent="0.25">
      <c r="B4" s="7" t="s">
        <v>4</v>
      </c>
      <c r="C4" s="6" t="s">
        <v>181</v>
      </c>
    </row>
    <row r="5" spans="1:19" x14ac:dyDescent="0.25">
      <c r="B5" s="7" t="s">
        <v>6</v>
      </c>
      <c r="C5" s="6" t="s">
        <v>135</v>
      </c>
    </row>
    <row r="6" spans="1:19" x14ac:dyDescent="0.25">
      <c r="B6" s="14" t="s">
        <v>5</v>
      </c>
      <c r="C6" s="6" t="s">
        <v>19</v>
      </c>
    </row>
    <row r="8" spans="1:19" x14ac:dyDescent="0.25">
      <c r="A8" s="50" t="s">
        <v>0</v>
      </c>
      <c r="B8" s="46" t="s">
        <v>1</v>
      </c>
      <c r="C8" s="4" t="s">
        <v>100</v>
      </c>
      <c r="D8" s="4" t="s">
        <v>99</v>
      </c>
      <c r="E8" s="4" t="s">
        <v>136</v>
      </c>
      <c r="F8" s="6" t="s">
        <v>137</v>
      </c>
      <c r="J8" s="7" t="s">
        <v>106</v>
      </c>
      <c r="K8" s="56">
        <f>SUM(C:C)*13</f>
        <v>2821</v>
      </c>
      <c r="N8" s="133" t="s">
        <v>138</v>
      </c>
      <c r="O8" s="140"/>
      <c r="P8" s="134"/>
    </row>
    <row r="9" spans="1:19" x14ac:dyDescent="0.25">
      <c r="A9" s="49">
        <f>IF(ISNUMBER(C9),1,"")</f>
        <v>1</v>
      </c>
      <c r="B9" s="6" t="s">
        <v>59</v>
      </c>
      <c r="C9" s="150">
        <v>12</v>
      </c>
      <c r="D9" s="150">
        <v>5700</v>
      </c>
      <c r="E9" s="150">
        <v>5</v>
      </c>
      <c r="F9" s="93">
        <v>840</v>
      </c>
      <c r="J9" s="7" t="s">
        <v>139</v>
      </c>
      <c r="K9" s="56">
        <f>SUM(F:F)</f>
        <v>15190</v>
      </c>
      <c r="N9" s="50" t="s">
        <v>0</v>
      </c>
      <c r="O9" s="50" t="s">
        <v>1</v>
      </c>
      <c r="P9" s="50" t="s">
        <v>140</v>
      </c>
    </row>
    <row r="10" spans="1:19" x14ac:dyDescent="0.25">
      <c r="A10" s="16">
        <f t="shared" ref="A10:A73" si="0">IFERROR(IF(ISNUMBER(C10),A9+1,""),"")</f>
        <v>2</v>
      </c>
      <c r="B10" s="6" t="s">
        <v>15</v>
      </c>
      <c r="C10" s="150">
        <v>9</v>
      </c>
      <c r="D10" s="150">
        <v>5450</v>
      </c>
      <c r="E10" s="150">
        <v>5</v>
      </c>
      <c r="F10" s="93">
        <v>630</v>
      </c>
      <c r="J10" s="7" t="s">
        <v>104</v>
      </c>
      <c r="K10" s="66">
        <f>MAX(A:A)</f>
        <v>76</v>
      </c>
      <c r="N10" s="59">
        <v>1</v>
      </c>
      <c r="O10" s="63" t="str">
        <f>MUŽI!B9</f>
        <v>Koukal Jiří [CZE061258]</v>
      </c>
      <c r="P10" s="64">
        <f>MUŽI!G9</f>
        <v>0</v>
      </c>
    </row>
    <row r="11" spans="1:19" x14ac:dyDescent="0.25">
      <c r="A11" s="16">
        <f t="shared" si="0"/>
        <v>3</v>
      </c>
      <c r="B11" s="6" t="s">
        <v>29</v>
      </c>
      <c r="C11" s="150">
        <v>8</v>
      </c>
      <c r="D11" s="150">
        <v>4700</v>
      </c>
      <c r="E11" s="150">
        <v>5</v>
      </c>
      <c r="F11" s="93">
        <v>560</v>
      </c>
      <c r="J11" s="51" t="s">
        <v>101</v>
      </c>
      <c r="K11" s="67">
        <f>MAX(I:I)</f>
        <v>0</v>
      </c>
      <c r="N11" s="21"/>
      <c r="O11" s="30">
        <f>MUŽI!D9-MUŽI!D10</f>
        <v>250</v>
      </c>
      <c r="P11" s="21"/>
      <c r="S11" s="48"/>
    </row>
    <row r="12" spans="1:19" x14ac:dyDescent="0.25">
      <c r="A12" s="16">
        <f t="shared" si="0"/>
        <v>4</v>
      </c>
      <c r="B12" s="6" t="s">
        <v>17</v>
      </c>
      <c r="C12" s="150">
        <v>9</v>
      </c>
      <c r="D12" s="150">
        <v>4650</v>
      </c>
      <c r="E12" s="150">
        <v>5</v>
      </c>
      <c r="F12" s="93">
        <v>630</v>
      </c>
      <c r="J12" s="68" t="s">
        <v>101</v>
      </c>
      <c r="K12" s="6" t="s">
        <v>212</v>
      </c>
      <c r="N12" s="59">
        <v>2</v>
      </c>
      <c r="O12" s="63" t="str">
        <f>MUŽI!B10</f>
        <v>Babický Michal [CZE063138]</v>
      </c>
      <c r="P12" s="64">
        <f>MUŽI!G10</f>
        <v>0</v>
      </c>
    </row>
    <row r="13" spans="1:19" x14ac:dyDescent="0.25">
      <c r="A13" s="16">
        <f t="shared" si="0"/>
        <v>5</v>
      </c>
      <c r="B13" s="6" t="s">
        <v>12</v>
      </c>
      <c r="C13" s="150">
        <v>7</v>
      </c>
      <c r="D13" s="150">
        <v>3650</v>
      </c>
      <c r="E13" s="150">
        <v>5</v>
      </c>
      <c r="F13" s="93">
        <v>490</v>
      </c>
      <c r="I13" s="139" t="s">
        <v>141</v>
      </c>
      <c r="J13" s="139"/>
      <c r="K13" s="139"/>
      <c r="L13" s="139"/>
      <c r="N13" s="21"/>
      <c r="O13" s="60">
        <f>MUŽI!D10-MUŽI!D11</f>
        <v>750</v>
      </c>
      <c r="P13" s="21"/>
    </row>
    <row r="14" spans="1:19" x14ac:dyDescent="0.25">
      <c r="A14" s="16">
        <f t="shared" si="0"/>
        <v>6</v>
      </c>
      <c r="B14" s="6" t="s">
        <v>228</v>
      </c>
      <c r="C14" s="150">
        <v>7</v>
      </c>
      <c r="D14" s="150">
        <v>3650</v>
      </c>
      <c r="E14" s="150">
        <v>5</v>
      </c>
      <c r="F14" s="93">
        <v>490</v>
      </c>
      <c r="I14" s="50" t="s">
        <v>0</v>
      </c>
      <c r="J14" s="15" t="s">
        <v>1</v>
      </c>
      <c r="K14" s="6" t="s">
        <v>142</v>
      </c>
      <c r="L14" s="6" t="s">
        <v>143</v>
      </c>
      <c r="N14" s="59">
        <v>3</v>
      </c>
      <c r="O14" s="63" t="str">
        <f>MUŽI!B11</f>
        <v>Procházka Petr [CZE071371]</v>
      </c>
      <c r="P14" s="64">
        <f>MUŽI!G11</f>
        <v>0</v>
      </c>
    </row>
    <row r="15" spans="1:19" x14ac:dyDescent="0.25">
      <c r="A15" s="16">
        <f t="shared" si="0"/>
        <v>7</v>
      </c>
      <c r="B15" s="6" t="s">
        <v>18</v>
      </c>
      <c r="C15" s="150">
        <v>7</v>
      </c>
      <c r="D15" s="150">
        <v>3550</v>
      </c>
      <c r="E15" s="150">
        <v>5</v>
      </c>
      <c r="F15" s="93">
        <v>490</v>
      </c>
      <c r="I15" s="49" t="str">
        <f>IF(ISNUMBER(K15),1,"")</f>
        <v/>
      </c>
      <c r="J15" s="6" t="s">
        <v>212</v>
      </c>
      <c r="K15" s="150"/>
      <c r="L15" s="150"/>
      <c r="N15" s="21"/>
      <c r="O15" s="60">
        <f>MUŽI!D11-MUŽI!D12</f>
        <v>50</v>
      </c>
      <c r="P15" s="21"/>
    </row>
    <row r="16" spans="1:19" x14ac:dyDescent="0.25">
      <c r="A16" s="16">
        <f t="shared" si="0"/>
        <v>8</v>
      </c>
      <c r="B16" s="6" t="s">
        <v>45</v>
      </c>
      <c r="C16" s="150">
        <v>5</v>
      </c>
      <c r="D16" s="150">
        <v>3450</v>
      </c>
      <c r="E16" s="150">
        <v>5</v>
      </c>
      <c r="F16" s="93">
        <v>350</v>
      </c>
      <c r="I16" s="16" t="str">
        <f>IFERROR(IF(ISNUMBER(K16),I15+1,""),"")</f>
        <v/>
      </c>
      <c r="J16"/>
      <c r="K16"/>
      <c r="L16"/>
      <c r="N16" s="59">
        <v>4</v>
      </c>
      <c r="O16" s="63" t="str">
        <f>MUŽI!B12</f>
        <v>Vrzáček Josef [CZE070728]</v>
      </c>
      <c r="P16" s="64">
        <f>MUŽI!G12</f>
        <v>0</v>
      </c>
    </row>
    <row r="17" spans="1:16" x14ac:dyDescent="0.25">
      <c r="A17" s="16">
        <f t="shared" si="0"/>
        <v>9</v>
      </c>
      <c r="B17" s="6" t="s">
        <v>55</v>
      </c>
      <c r="C17" s="150">
        <v>4</v>
      </c>
      <c r="D17" s="150">
        <v>3000</v>
      </c>
      <c r="E17" s="150">
        <v>5</v>
      </c>
      <c r="F17" s="93">
        <v>280</v>
      </c>
      <c r="I17" s="16" t="str">
        <f t="shared" ref="I17:I80" si="1">IFERROR(IF(ISNUMBER(K17),I16+1,""),"")</f>
        <v/>
      </c>
      <c r="J17"/>
      <c r="K17"/>
      <c r="L17"/>
      <c r="N17" s="21"/>
      <c r="O17" s="60">
        <f>MUŽI!D12-MUŽI!D13</f>
        <v>1000</v>
      </c>
      <c r="P17" s="21"/>
    </row>
    <row r="18" spans="1:16" x14ac:dyDescent="0.25">
      <c r="A18" s="16">
        <f t="shared" si="0"/>
        <v>10</v>
      </c>
      <c r="B18" s="6" t="s">
        <v>39</v>
      </c>
      <c r="C18" s="150">
        <v>4</v>
      </c>
      <c r="D18" s="150">
        <v>2700</v>
      </c>
      <c r="E18" s="150">
        <v>4</v>
      </c>
      <c r="F18" s="93">
        <v>280</v>
      </c>
      <c r="I18" s="16" t="str">
        <f t="shared" si="1"/>
        <v/>
      </c>
      <c r="J18"/>
      <c r="K18"/>
      <c r="L18"/>
      <c r="N18" s="59">
        <v>5</v>
      </c>
      <c r="O18" s="63" t="str">
        <f>MUŽI!B13</f>
        <v>Novák Radek [CZE049908]</v>
      </c>
      <c r="P18" s="64">
        <f>MUŽI!G13</f>
        <v>0</v>
      </c>
    </row>
    <row r="19" spans="1:16" x14ac:dyDescent="0.25">
      <c r="A19" s="16">
        <f t="shared" si="0"/>
        <v>11</v>
      </c>
      <c r="B19" s="6" t="s">
        <v>56</v>
      </c>
      <c r="C19" s="150">
        <v>4</v>
      </c>
      <c r="D19" s="150">
        <v>2600</v>
      </c>
      <c r="E19" s="150">
        <v>5</v>
      </c>
      <c r="F19" s="93">
        <v>280</v>
      </c>
      <c r="I19" s="16" t="str">
        <f t="shared" si="1"/>
        <v/>
      </c>
      <c r="J19"/>
      <c r="K19"/>
      <c r="L19"/>
      <c r="N19" s="21"/>
      <c r="O19" s="60">
        <f>MUŽI!D13-MUŽI!D14</f>
        <v>0</v>
      </c>
      <c r="P19" s="21"/>
    </row>
    <row r="20" spans="1:16" x14ac:dyDescent="0.25">
      <c r="A20" s="16">
        <f t="shared" si="0"/>
        <v>12</v>
      </c>
      <c r="B20" s="6" t="s">
        <v>14</v>
      </c>
      <c r="C20" s="150">
        <v>5</v>
      </c>
      <c r="D20" s="150">
        <v>2550</v>
      </c>
      <c r="E20" s="150">
        <v>5</v>
      </c>
      <c r="F20" s="93">
        <v>350</v>
      </c>
      <c r="I20" s="16" t="str">
        <f t="shared" si="1"/>
        <v/>
      </c>
      <c r="J20"/>
      <c r="K20"/>
      <c r="L20"/>
      <c r="N20" s="59">
        <v>6</v>
      </c>
      <c r="O20" s="63" t="str">
        <f>MUŽI!B14</f>
        <v>Smejkal František [CZE071305]</v>
      </c>
      <c r="P20" s="64">
        <f>MUŽI!G14</f>
        <v>0</v>
      </c>
    </row>
    <row r="21" spans="1:16" x14ac:dyDescent="0.25">
      <c r="A21" s="16">
        <f t="shared" si="0"/>
        <v>13</v>
      </c>
      <c r="B21" s="6" t="s">
        <v>9</v>
      </c>
      <c r="C21" s="150">
        <v>4</v>
      </c>
      <c r="D21" s="150">
        <v>2500</v>
      </c>
      <c r="E21" s="150">
        <v>5</v>
      </c>
      <c r="F21" s="93">
        <v>280</v>
      </c>
      <c r="I21" s="16" t="str">
        <f t="shared" si="1"/>
        <v/>
      </c>
      <c r="J21"/>
      <c r="K21"/>
      <c r="L21"/>
      <c r="N21" s="21"/>
      <c r="O21" s="60">
        <f>MUŽI!D14-MUŽI!D15</f>
        <v>100</v>
      </c>
      <c r="P21" s="21"/>
    </row>
    <row r="22" spans="1:16" x14ac:dyDescent="0.25">
      <c r="A22" s="16">
        <f t="shared" si="0"/>
        <v>14</v>
      </c>
      <c r="B22" s="6" t="s">
        <v>11</v>
      </c>
      <c r="C22" s="150">
        <v>5</v>
      </c>
      <c r="D22" s="150">
        <v>2450</v>
      </c>
      <c r="E22" s="150">
        <v>5</v>
      </c>
      <c r="F22" s="93">
        <v>350</v>
      </c>
      <c r="I22" s="16" t="str">
        <f t="shared" si="1"/>
        <v/>
      </c>
      <c r="J22"/>
      <c r="K22"/>
      <c r="L22"/>
      <c r="N22" s="59">
        <v>7</v>
      </c>
      <c r="O22" s="63" t="str">
        <f>MUŽI!B15</f>
        <v>Novický Jiří [CZE077824]</v>
      </c>
      <c r="P22" s="64">
        <f>MUŽI!G15</f>
        <v>0</v>
      </c>
    </row>
    <row r="23" spans="1:16" x14ac:dyDescent="0.25">
      <c r="A23" s="16">
        <f t="shared" si="0"/>
        <v>15</v>
      </c>
      <c r="B23" s="6" t="s">
        <v>13</v>
      </c>
      <c r="C23" s="150">
        <v>3</v>
      </c>
      <c r="D23" s="150">
        <v>2450</v>
      </c>
      <c r="E23" s="150">
        <v>5</v>
      </c>
      <c r="F23" s="93">
        <v>210</v>
      </c>
      <c r="I23" s="16" t="str">
        <f t="shared" si="1"/>
        <v/>
      </c>
      <c r="J23"/>
      <c r="K23"/>
      <c r="L23"/>
      <c r="N23" s="21"/>
      <c r="O23" s="60">
        <f>MUŽI!D15-MUŽI!D16</f>
        <v>100</v>
      </c>
      <c r="P23" s="21"/>
    </row>
    <row r="24" spans="1:16" x14ac:dyDescent="0.25">
      <c r="A24" s="16">
        <f t="shared" si="0"/>
        <v>16</v>
      </c>
      <c r="B24" s="6" t="s">
        <v>229</v>
      </c>
      <c r="C24" s="150">
        <v>4</v>
      </c>
      <c r="D24" s="150">
        <v>2300</v>
      </c>
      <c r="E24" s="150">
        <v>5</v>
      </c>
      <c r="F24" s="93">
        <v>280</v>
      </c>
      <c r="I24" s="16" t="str">
        <f t="shared" si="1"/>
        <v/>
      </c>
      <c r="J24"/>
      <c r="K24"/>
      <c r="L24"/>
      <c r="N24" s="59">
        <v>8</v>
      </c>
      <c r="O24" s="63" t="str">
        <f>MUŽI!B16</f>
        <v>Kameník Roman [CZE059800]</v>
      </c>
      <c r="P24" s="64">
        <f>MUŽI!G16</f>
        <v>0</v>
      </c>
    </row>
    <row r="25" spans="1:16" x14ac:dyDescent="0.25">
      <c r="A25" s="16">
        <f t="shared" si="0"/>
        <v>17</v>
      </c>
      <c r="B25" s="6" t="s">
        <v>231</v>
      </c>
      <c r="C25" s="150">
        <v>3</v>
      </c>
      <c r="D25" s="150">
        <v>2250</v>
      </c>
      <c r="E25" s="150">
        <v>5</v>
      </c>
      <c r="F25" s="93">
        <v>210</v>
      </c>
      <c r="I25" s="16" t="str">
        <f t="shared" si="1"/>
        <v/>
      </c>
      <c r="J25"/>
      <c r="K25"/>
      <c r="L25"/>
      <c r="N25" s="21"/>
      <c r="O25" s="60">
        <f>MUŽI!D16-MUŽI!D17</f>
        <v>450</v>
      </c>
      <c r="P25" s="21"/>
    </row>
    <row r="26" spans="1:16" x14ac:dyDescent="0.25">
      <c r="A26" s="16">
        <f t="shared" si="0"/>
        <v>18</v>
      </c>
      <c r="B26" s="6" t="s">
        <v>36</v>
      </c>
      <c r="C26" s="150">
        <v>5</v>
      </c>
      <c r="D26" s="150">
        <v>2050</v>
      </c>
      <c r="E26" s="150">
        <v>5</v>
      </c>
      <c r="F26" s="93">
        <v>350</v>
      </c>
      <c r="I26" s="16" t="str">
        <f t="shared" si="1"/>
        <v/>
      </c>
      <c r="J26"/>
      <c r="K26"/>
      <c r="L26"/>
      <c r="N26" s="59">
        <v>9</v>
      </c>
      <c r="O26" s="63" t="str">
        <f>MUŽI!B17</f>
        <v>Bílek Radek [CZE056362]</v>
      </c>
      <c r="P26" s="64"/>
    </row>
    <row r="27" spans="1:16" x14ac:dyDescent="0.25">
      <c r="A27" s="16">
        <f t="shared" si="0"/>
        <v>19</v>
      </c>
      <c r="B27" s="6" t="s">
        <v>50</v>
      </c>
      <c r="C27" s="150">
        <v>5</v>
      </c>
      <c r="D27" s="150">
        <v>2050</v>
      </c>
      <c r="E27" s="150">
        <v>5</v>
      </c>
      <c r="F27" s="93">
        <v>350</v>
      </c>
      <c r="I27" s="16" t="str">
        <f t="shared" si="1"/>
        <v/>
      </c>
      <c r="J27"/>
      <c r="K27"/>
      <c r="L27"/>
      <c r="N27" s="21"/>
      <c r="O27" s="60">
        <f>MUŽI!D17-MUŽI!D18</f>
        <v>300</v>
      </c>
      <c r="P27" s="21"/>
    </row>
    <row r="28" spans="1:16" x14ac:dyDescent="0.25">
      <c r="A28" s="16">
        <f t="shared" si="0"/>
        <v>20</v>
      </c>
      <c r="B28" s="6" t="s">
        <v>38</v>
      </c>
      <c r="C28" s="150">
        <v>3</v>
      </c>
      <c r="D28" s="150">
        <v>1850</v>
      </c>
      <c r="E28" s="150">
        <v>4</v>
      </c>
      <c r="F28" s="93">
        <v>210</v>
      </c>
      <c r="I28" s="16" t="str">
        <f t="shared" si="1"/>
        <v/>
      </c>
      <c r="J28"/>
      <c r="K28"/>
      <c r="L28"/>
      <c r="N28" s="59">
        <v>10</v>
      </c>
      <c r="O28" s="63" t="str">
        <f>MUŽI!B18</f>
        <v>Brussmann Jiří [CZE056087]</v>
      </c>
      <c r="P28" s="64"/>
    </row>
    <row r="29" spans="1:16" x14ac:dyDescent="0.25">
      <c r="A29" s="16">
        <f t="shared" si="0"/>
        <v>21</v>
      </c>
      <c r="B29" s="6" t="s">
        <v>27</v>
      </c>
      <c r="C29" s="150">
        <v>3</v>
      </c>
      <c r="D29" s="150">
        <v>1850</v>
      </c>
      <c r="E29" s="150">
        <v>4</v>
      </c>
      <c r="F29" s="93">
        <v>210</v>
      </c>
      <c r="I29" s="16" t="str">
        <f t="shared" si="1"/>
        <v/>
      </c>
      <c r="J29"/>
      <c r="K29"/>
      <c r="L29"/>
    </row>
    <row r="30" spans="1:16" x14ac:dyDescent="0.25">
      <c r="A30" s="16">
        <f t="shared" si="0"/>
        <v>22</v>
      </c>
      <c r="B30" s="6" t="s">
        <v>22</v>
      </c>
      <c r="C30" s="150">
        <v>4</v>
      </c>
      <c r="D30" s="150">
        <v>1800</v>
      </c>
      <c r="E30" s="150">
        <v>5</v>
      </c>
      <c r="F30" s="93">
        <v>280</v>
      </c>
      <c r="I30" s="16" t="str">
        <f t="shared" si="1"/>
        <v/>
      </c>
      <c r="J30"/>
      <c r="K30"/>
      <c r="L30"/>
    </row>
    <row r="31" spans="1:16" x14ac:dyDescent="0.25">
      <c r="A31" s="16">
        <f t="shared" si="0"/>
        <v>23</v>
      </c>
      <c r="B31" s="6" t="s">
        <v>33</v>
      </c>
      <c r="C31" s="150">
        <v>4</v>
      </c>
      <c r="D31" s="150">
        <v>1700</v>
      </c>
      <c r="E31" s="150">
        <v>5</v>
      </c>
      <c r="F31" s="93">
        <v>280</v>
      </c>
      <c r="I31" s="16" t="str">
        <f t="shared" si="1"/>
        <v/>
      </c>
      <c r="J31"/>
      <c r="K31"/>
      <c r="L31"/>
    </row>
    <row r="32" spans="1:16" x14ac:dyDescent="0.25">
      <c r="A32" s="16">
        <f t="shared" si="0"/>
        <v>24</v>
      </c>
      <c r="B32" s="6" t="s">
        <v>32</v>
      </c>
      <c r="C32" s="150">
        <v>3</v>
      </c>
      <c r="D32" s="150">
        <v>1450</v>
      </c>
      <c r="E32" s="150">
        <v>4</v>
      </c>
      <c r="F32" s="93">
        <v>210</v>
      </c>
      <c r="I32" s="16" t="str">
        <f t="shared" si="1"/>
        <v/>
      </c>
      <c r="J32"/>
      <c r="K32"/>
      <c r="L32"/>
    </row>
    <row r="33" spans="1:12" x14ac:dyDescent="0.25">
      <c r="A33" s="16">
        <f t="shared" si="0"/>
        <v>25</v>
      </c>
      <c r="B33" s="6" t="s">
        <v>240</v>
      </c>
      <c r="C33" s="150">
        <v>2</v>
      </c>
      <c r="D33" s="150">
        <v>1400</v>
      </c>
      <c r="E33" s="150">
        <v>4</v>
      </c>
      <c r="F33" s="93">
        <v>140</v>
      </c>
      <c r="I33" s="16" t="str">
        <f t="shared" si="1"/>
        <v/>
      </c>
      <c r="J33"/>
      <c r="K33"/>
      <c r="L33"/>
    </row>
    <row r="34" spans="1:12" x14ac:dyDescent="0.25">
      <c r="A34" s="16">
        <f t="shared" si="0"/>
        <v>26</v>
      </c>
      <c r="B34" s="6" t="s">
        <v>42</v>
      </c>
      <c r="C34" s="150">
        <v>2</v>
      </c>
      <c r="D34" s="150">
        <v>1300</v>
      </c>
      <c r="E34" s="150">
        <v>3</v>
      </c>
      <c r="F34" s="93">
        <v>140</v>
      </c>
      <c r="I34" s="16" t="str">
        <f t="shared" si="1"/>
        <v/>
      </c>
      <c r="J34"/>
      <c r="K34"/>
      <c r="L34"/>
    </row>
    <row r="35" spans="1:12" x14ac:dyDescent="0.25">
      <c r="A35" s="16">
        <f t="shared" si="0"/>
        <v>27</v>
      </c>
      <c r="B35" s="6" t="s">
        <v>238</v>
      </c>
      <c r="C35" s="150">
        <v>2</v>
      </c>
      <c r="D35" s="150">
        <v>1300</v>
      </c>
      <c r="E35" s="150">
        <v>4</v>
      </c>
      <c r="F35" s="93">
        <v>140</v>
      </c>
      <c r="I35" s="16" t="str">
        <f t="shared" si="1"/>
        <v/>
      </c>
      <c r="J35"/>
      <c r="K35"/>
      <c r="L35"/>
    </row>
    <row r="36" spans="1:12" x14ac:dyDescent="0.25">
      <c r="A36" s="16">
        <f t="shared" si="0"/>
        <v>28</v>
      </c>
      <c r="B36" s="6" t="s">
        <v>46</v>
      </c>
      <c r="C36" s="150">
        <v>3</v>
      </c>
      <c r="D36" s="150">
        <v>1250</v>
      </c>
      <c r="E36" s="150">
        <v>5</v>
      </c>
      <c r="F36" s="93">
        <v>210</v>
      </c>
      <c r="I36" s="16" t="str">
        <f t="shared" si="1"/>
        <v/>
      </c>
      <c r="J36"/>
      <c r="K36"/>
      <c r="L36"/>
    </row>
    <row r="37" spans="1:12" x14ac:dyDescent="0.25">
      <c r="A37" s="16">
        <f t="shared" si="0"/>
        <v>29</v>
      </c>
      <c r="B37" s="6" t="s">
        <v>23</v>
      </c>
      <c r="C37" s="150">
        <v>3</v>
      </c>
      <c r="D37" s="150">
        <v>1250</v>
      </c>
      <c r="E37" s="150">
        <v>5</v>
      </c>
      <c r="F37" s="93">
        <v>210</v>
      </c>
      <c r="I37" s="16" t="str">
        <f t="shared" si="1"/>
        <v/>
      </c>
      <c r="J37"/>
      <c r="K37"/>
      <c r="L37"/>
    </row>
    <row r="38" spans="1:12" x14ac:dyDescent="0.25">
      <c r="A38" s="16">
        <f t="shared" si="0"/>
        <v>30</v>
      </c>
      <c r="B38" s="6" t="s">
        <v>57</v>
      </c>
      <c r="C38" s="150">
        <v>4</v>
      </c>
      <c r="D38" s="150">
        <v>1200</v>
      </c>
      <c r="E38" s="150">
        <v>5</v>
      </c>
      <c r="F38" s="93">
        <v>280</v>
      </c>
      <c r="I38" s="16" t="str">
        <f t="shared" si="1"/>
        <v/>
      </c>
      <c r="J38"/>
      <c r="K38"/>
      <c r="L38"/>
    </row>
    <row r="39" spans="1:12" x14ac:dyDescent="0.25">
      <c r="A39" s="16">
        <f t="shared" si="0"/>
        <v>31</v>
      </c>
      <c r="B39" s="6" t="s">
        <v>227</v>
      </c>
      <c r="C39" s="150">
        <v>2</v>
      </c>
      <c r="D39" s="150">
        <v>1200</v>
      </c>
      <c r="E39" s="150">
        <v>4</v>
      </c>
      <c r="F39" s="93">
        <v>140</v>
      </c>
      <c r="I39" s="16" t="str">
        <f t="shared" si="1"/>
        <v/>
      </c>
      <c r="J39"/>
      <c r="K39"/>
      <c r="L39"/>
    </row>
    <row r="40" spans="1:12" x14ac:dyDescent="0.25">
      <c r="A40" s="16">
        <f t="shared" si="0"/>
        <v>32</v>
      </c>
      <c r="B40" s="6" t="s">
        <v>47</v>
      </c>
      <c r="C40" s="150">
        <v>4</v>
      </c>
      <c r="D40" s="150">
        <v>1200</v>
      </c>
      <c r="E40" s="150">
        <v>4</v>
      </c>
      <c r="F40" s="93">
        <v>280</v>
      </c>
      <c r="I40" s="16" t="str">
        <f t="shared" si="1"/>
        <v/>
      </c>
      <c r="J40"/>
      <c r="K40"/>
      <c r="L40"/>
    </row>
    <row r="41" spans="1:12" x14ac:dyDescent="0.25">
      <c r="A41" s="16">
        <f t="shared" si="0"/>
        <v>33</v>
      </c>
      <c r="B41" s="6" t="s">
        <v>40</v>
      </c>
      <c r="C41" s="150">
        <v>4</v>
      </c>
      <c r="D41" s="150">
        <v>1200</v>
      </c>
      <c r="E41" s="150">
        <v>5</v>
      </c>
      <c r="F41" s="93">
        <v>280</v>
      </c>
      <c r="I41" s="16" t="str">
        <f t="shared" si="1"/>
        <v/>
      </c>
      <c r="J41"/>
      <c r="K41"/>
      <c r="L41"/>
    </row>
    <row r="42" spans="1:12" x14ac:dyDescent="0.25">
      <c r="A42" s="16">
        <f t="shared" si="0"/>
        <v>34</v>
      </c>
      <c r="B42" s="6" t="s">
        <v>43</v>
      </c>
      <c r="C42" s="150">
        <v>3</v>
      </c>
      <c r="D42" s="150">
        <v>1050</v>
      </c>
      <c r="E42" s="150">
        <v>4</v>
      </c>
      <c r="F42" s="93">
        <v>210</v>
      </c>
      <c r="I42" s="16" t="str">
        <f t="shared" si="1"/>
        <v/>
      </c>
      <c r="J42"/>
      <c r="K42"/>
      <c r="L42"/>
    </row>
    <row r="43" spans="1:12" x14ac:dyDescent="0.25">
      <c r="A43" s="16">
        <f t="shared" si="0"/>
        <v>35</v>
      </c>
      <c r="B43" s="6" t="s">
        <v>243</v>
      </c>
      <c r="C43" s="150">
        <v>2</v>
      </c>
      <c r="D43" s="150">
        <v>1000</v>
      </c>
      <c r="E43" s="150">
        <v>5</v>
      </c>
      <c r="F43" s="93">
        <v>140</v>
      </c>
      <c r="I43" s="16" t="str">
        <f t="shared" si="1"/>
        <v/>
      </c>
      <c r="J43"/>
      <c r="K43"/>
      <c r="L43"/>
    </row>
    <row r="44" spans="1:12" x14ac:dyDescent="0.25">
      <c r="A44" s="16">
        <f t="shared" si="0"/>
        <v>36</v>
      </c>
      <c r="B44" s="6" t="s">
        <v>28</v>
      </c>
      <c r="C44" s="150">
        <v>4</v>
      </c>
      <c r="D44" s="150">
        <v>1000</v>
      </c>
      <c r="E44" s="150">
        <v>4</v>
      </c>
      <c r="F44" s="93">
        <v>280</v>
      </c>
      <c r="I44" s="16" t="str">
        <f t="shared" si="1"/>
        <v/>
      </c>
      <c r="J44"/>
      <c r="K44"/>
      <c r="L44"/>
    </row>
    <row r="45" spans="1:12" x14ac:dyDescent="0.25">
      <c r="A45" s="16">
        <f t="shared" si="0"/>
        <v>37</v>
      </c>
      <c r="B45" s="6" t="s">
        <v>63</v>
      </c>
      <c r="C45" s="150">
        <v>3</v>
      </c>
      <c r="D45" s="150">
        <v>950</v>
      </c>
      <c r="E45" s="150">
        <v>4</v>
      </c>
      <c r="F45" s="93">
        <v>210</v>
      </c>
      <c r="I45" s="16" t="str">
        <f t="shared" si="1"/>
        <v/>
      </c>
      <c r="J45"/>
      <c r="K45"/>
      <c r="L45"/>
    </row>
    <row r="46" spans="1:12" x14ac:dyDescent="0.25">
      <c r="A46" s="16">
        <f t="shared" si="0"/>
        <v>38</v>
      </c>
      <c r="B46" s="6" t="s">
        <v>241</v>
      </c>
      <c r="C46" s="150">
        <v>2</v>
      </c>
      <c r="D46" s="150">
        <v>900</v>
      </c>
      <c r="E46" s="150">
        <v>4</v>
      </c>
      <c r="F46" s="93">
        <v>140</v>
      </c>
      <c r="I46" s="16" t="str">
        <f t="shared" si="1"/>
        <v/>
      </c>
      <c r="J46"/>
      <c r="K46"/>
      <c r="L46"/>
    </row>
    <row r="47" spans="1:12" x14ac:dyDescent="0.25">
      <c r="A47" s="16">
        <f t="shared" si="0"/>
        <v>39</v>
      </c>
      <c r="B47" s="6" t="s">
        <v>183</v>
      </c>
      <c r="C47" s="150">
        <v>2</v>
      </c>
      <c r="D47" s="150">
        <v>900</v>
      </c>
      <c r="E47" s="150">
        <v>4</v>
      </c>
      <c r="F47" s="93">
        <v>140</v>
      </c>
      <c r="I47" s="16" t="str">
        <f t="shared" si="1"/>
        <v/>
      </c>
      <c r="J47"/>
      <c r="K47"/>
      <c r="L47"/>
    </row>
    <row r="48" spans="1:12" x14ac:dyDescent="0.25">
      <c r="A48" s="16">
        <f t="shared" si="0"/>
        <v>40</v>
      </c>
      <c r="B48" s="6" t="s">
        <v>226</v>
      </c>
      <c r="C48" s="150">
        <v>2</v>
      </c>
      <c r="D48" s="150">
        <v>900</v>
      </c>
      <c r="E48" s="150">
        <v>4</v>
      </c>
      <c r="F48" s="93">
        <v>140</v>
      </c>
      <c r="I48" s="16" t="str">
        <f t="shared" si="1"/>
        <v/>
      </c>
      <c r="J48"/>
      <c r="K48"/>
      <c r="L48"/>
    </row>
    <row r="49" spans="1:12" x14ac:dyDescent="0.25">
      <c r="A49" s="16">
        <f t="shared" si="0"/>
        <v>41</v>
      </c>
      <c r="B49" s="6" t="s">
        <v>234</v>
      </c>
      <c r="C49" s="150">
        <v>1</v>
      </c>
      <c r="D49" s="150">
        <v>850</v>
      </c>
      <c r="E49" s="150">
        <v>3</v>
      </c>
      <c r="F49" s="93">
        <v>70</v>
      </c>
      <c r="I49" s="16" t="str">
        <f t="shared" si="1"/>
        <v/>
      </c>
      <c r="J49"/>
      <c r="K49"/>
      <c r="L49"/>
    </row>
    <row r="50" spans="1:12" x14ac:dyDescent="0.25">
      <c r="A50" s="16">
        <f t="shared" si="0"/>
        <v>42</v>
      </c>
      <c r="B50" s="6" t="s">
        <v>185</v>
      </c>
      <c r="C50" s="150">
        <v>2</v>
      </c>
      <c r="D50" s="150">
        <v>800</v>
      </c>
      <c r="E50" s="150">
        <v>3</v>
      </c>
      <c r="F50" s="93">
        <v>140</v>
      </c>
      <c r="I50" s="16" t="str">
        <f t="shared" si="1"/>
        <v/>
      </c>
      <c r="J50"/>
      <c r="K50"/>
      <c r="L50"/>
    </row>
    <row r="51" spans="1:12" x14ac:dyDescent="0.25">
      <c r="A51" s="16">
        <f t="shared" si="0"/>
        <v>43</v>
      </c>
      <c r="B51" s="6" t="s">
        <v>34</v>
      </c>
      <c r="C51" s="150">
        <v>2</v>
      </c>
      <c r="D51" s="150">
        <v>800</v>
      </c>
      <c r="E51" s="150">
        <v>4</v>
      </c>
      <c r="F51" s="93">
        <v>140</v>
      </c>
      <c r="I51" s="16" t="str">
        <f t="shared" si="1"/>
        <v/>
      </c>
      <c r="J51"/>
      <c r="K51"/>
      <c r="L51"/>
    </row>
    <row r="52" spans="1:12" x14ac:dyDescent="0.25">
      <c r="A52" s="16">
        <f t="shared" si="0"/>
        <v>44</v>
      </c>
      <c r="B52" s="6" t="s">
        <v>180</v>
      </c>
      <c r="C52" s="150">
        <v>2</v>
      </c>
      <c r="D52" s="150">
        <v>800</v>
      </c>
      <c r="E52" s="150">
        <v>4</v>
      </c>
      <c r="F52" s="93">
        <v>140</v>
      </c>
      <c r="I52" s="16" t="str">
        <f t="shared" si="1"/>
        <v/>
      </c>
      <c r="J52"/>
      <c r="K52"/>
      <c r="L52"/>
    </row>
    <row r="53" spans="1:12" x14ac:dyDescent="0.25">
      <c r="A53" s="16">
        <f t="shared" si="0"/>
        <v>45</v>
      </c>
      <c r="B53" s="6" t="s">
        <v>53</v>
      </c>
      <c r="C53" s="150">
        <v>1</v>
      </c>
      <c r="D53" s="150">
        <v>750</v>
      </c>
      <c r="E53" s="150">
        <v>1</v>
      </c>
      <c r="F53" s="93">
        <v>70</v>
      </c>
      <c r="I53" s="16" t="str">
        <f t="shared" si="1"/>
        <v/>
      </c>
      <c r="J53"/>
      <c r="K53"/>
      <c r="L53"/>
    </row>
    <row r="54" spans="1:12" x14ac:dyDescent="0.25">
      <c r="A54" s="16">
        <f t="shared" si="0"/>
        <v>46</v>
      </c>
      <c r="B54" s="6" t="s">
        <v>252</v>
      </c>
      <c r="C54" s="150">
        <v>1</v>
      </c>
      <c r="D54" s="150">
        <v>750</v>
      </c>
      <c r="E54" s="150">
        <v>4</v>
      </c>
      <c r="F54" s="93">
        <v>70</v>
      </c>
      <c r="I54" s="16" t="str">
        <f t="shared" si="1"/>
        <v/>
      </c>
      <c r="J54"/>
      <c r="K54"/>
      <c r="L54"/>
    </row>
    <row r="55" spans="1:12" x14ac:dyDescent="0.25">
      <c r="A55" s="16">
        <f t="shared" si="0"/>
        <v>47</v>
      </c>
      <c r="B55" s="6" t="s">
        <v>233</v>
      </c>
      <c r="C55" s="150">
        <v>1</v>
      </c>
      <c r="D55" s="150">
        <v>750</v>
      </c>
      <c r="E55" s="150">
        <v>2</v>
      </c>
      <c r="F55" s="93">
        <v>70</v>
      </c>
      <c r="I55" s="16" t="str">
        <f t="shared" si="1"/>
        <v/>
      </c>
      <c r="J55"/>
      <c r="K55"/>
      <c r="L55"/>
    </row>
    <row r="56" spans="1:12" x14ac:dyDescent="0.25">
      <c r="A56" s="16">
        <f t="shared" si="0"/>
        <v>48</v>
      </c>
      <c r="B56" s="6" t="s">
        <v>65</v>
      </c>
      <c r="C56" s="150">
        <v>1</v>
      </c>
      <c r="D56" s="150">
        <v>750</v>
      </c>
      <c r="E56" s="150">
        <v>1</v>
      </c>
      <c r="F56" s="93">
        <v>70</v>
      </c>
      <c r="I56" s="16" t="str">
        <f t="shared" si="1"/>
        <v/>
      </c>
      <c r="J56"/>
      <c r="K56"/>
      <c r="L56"/>
    </row>
    <row r="57" spans="1:12" x14ac:dyDescent="0.25">
      <c r="A57" s="16">
        <f t="shared" si="0"/>
        <v>49</v>
      </c>
      <c r="B57" s="6" t="s">
        <v>247</v>
      </c>
      <c r="C57" s="150">
        <v>2</v>
      </c>
      <c r="D57" s="150">
        <v>700</v>
      </c>
      <c r="E57" s="150">
        <v>5</v>
      </c>
      <c r="F57" s="93">
        <v>140</v>
      </c>
      <c r="I57" s="16" t="str">
        <f t="shared" si="1"/>
        <v/>
      </c>
      <c r="J57"/>
      <c r="K57"/>
      <c r="L57"/>
    </row>
    <row r="58" spans="1:12" x14ac:dyDescent="0.25">
      <c r="A58" s="16">
        <f t="shared" si="0"/>
        <v>50</v>
      </c>
      <c r="B58" s="6" t="s">
        <v>245</v>
      </c>
      <c r="C58" s="150">
        <v>2</v>
      </c>
      <c r="D58" s="150">
        <v>700</v>
      </c>
      <c r="E58" s="150">
        <v>5</v>
      </c>
      <c r="F58" s="93">
        <v>140</v>
      </c>
      <c r="I58" s="16" t="str">
        <f t="shared" si="1"/>
        <v/>
      </c>
      <c r="J58"/>
      <c r="K58"/>
      <c r="L58"/>
    </row>
    <row r="59" spans="1:12" x14ac:dyDescent="0.25">
      <c r="A59" s="16">
        <f t="shared" si="0"/>
        <v>51</v>
      </c>
      <c r="B59" s="6" t="s">
        <v>190</v>
      </c>
      <c r="C59" s="150">
        <v>2</v>
      </c>
      <c r="D59" s="150">
        <v>700</v>
      </c>
      <c r="E59" s="150">
        <v>4</v>
      </c>
      <c r="F59" s="93">
        <v>140</v>
      </c>
      <c r="I59" s="16" t="str">
        <f t="shared" si="1"/>
        <v/>
      </c>
      <c r="J59"/>
      <c r="K59"/>
      <c r="L59"/>
    </row>
    <row r="60" spans="1:12" x14ac:dyDescent="0.25">
      <c r="A60" s="16">
        <f t="shared" si="0"/>
        <v>52</v>
      </c>
      <c r="B60" s="6" t="s">
        <v>37</v>
      </c>
      <c r="C60" s="150">
        <v>2</v>
      </c>
      <c r="D60" s="150">
        <v>700</v>
      </c>
      <c r="E60" s="150">
        <v>2</v>
      </c>
      <c r="F60" s="93">
        <v>140</v>
      </c>
      <c r="I60" s="16" t="str">
        <f t="shared" si="1"/>
        <v/>
      </c>
      <c r="J60"/>
      <c r="K60"/>
      <c r="L60"/>
    </row>
    <row r="61" spans="1:12" x14ac:dyDescent="0.25">
      <c r="A61" s="16">
        <f t="shared" si="0"/>
        <v>53</v>
      </c>
      <c r="B61" s="6" t="s">
        <v>54</v>
      </c>
      <c r="C61" s="150">
        <v>1</v>
      </c>
      <c r="D61" s="150">
        <v>650</v>
      </c>
      <c r="E61" s="150">
        <v>1</v>
      </c>
      <c r="F61" s="93">
        <v>70</v>
      </c>
      <c r="I61" s="16" t="str">
        <f t="shared" si="1"/>
        <v/>
      </c>
      <c r="J61"/>
      <c r="K61"/>
      <c r="L61"/>
    </row>
    <row r="62" spans="1:12" x14ac:dyDescent="0.25">
      <c r="A62" s="16">
        <f t="shared" si="0"/>
        <v>54</v>
      </c>
      <c r="B62" s="6" t="s">
        <v>230</v>
      </c>
      <c r="C62" s="150">
        <v>2</v>
      </c>
      <c r="D62" s="150">
        <v>600</v>
      </c>
      <c r="E62" s="150">
        <v>4</v>
      </c>
      <c r="F62" s="93">
        <v>140</v>
      </c>
      <c r="I62" s="16" t="str">
        <f t="shared" si="1"/>
        <v/>
      </c>
      <c r="J62"/>
      <c r="K62"/>
      <c r="L62"/>
    </row>
    <row r="63" spans="1:12" x14ac:dyDescent="0.25">
      <c r="A63" s="16">
        <f t="shared" si="0"/>
        <v>55</v>
      </c>
      <c r="B63" s="6" t="s">
        <v>52</v>
      </c>
      <c r="C63" s="150">
        <v>2</v>
      </c>
      <c r="D63" s="150">
        <v>600</v>
      </c>
      <c r="E63" s="150">
        <v>4</v>
      </c>
      <c r="F63" s="93">
        <v>140</v>
      </c>
      <c r="I63" s="16" t="str">
        <f t="shared" si="1"/>
        <v/>
      </c>
      <c r="J63"/>
      <c r="K63"/>
      <c r="L63"/>
    </row>
    <row r="64" spans="1:12" x14ac:dyDescent="0.25">
      <c r="A64" s="16">
        <f t="shared" si="0"/>
        <v>56</v>
      </c>
      <c r="B64" s="6" t="s">
        <v>58</v>
      </c>
      <c r="C64" s="150">
        <v>2</v>
      </c>
      <c r="D64" s="150">
        <v>600</v>
      </c>
      <c r="E64" s="150">
        <v>4</v>
      </c>
      <c r="F64" s="93">
        <v>140</v>
      </c>
      <c r="I64" s="16" t="str">
        <f t="shared" si="1"/>
        <v/>
      </c>
      <c r="J64"/>
      <c r="K64"/>
      <c r="L64"/>
    </row>
    <row r="65" spans="1:12" x14ac:dyDescent="0.25">
      <c r="A65" s="16">
        <f t="shared" si="0"/>
        <v>57</v>
      </c>
      <c r="B65" s="6" t="s">
        <v>255</v>
      </c>
      <c r="C65" s="150">
        <v>1</v>
      </c>
      <c r="D65" s="150">
        <v>550</v>
      </c>
      <c r="E65" s="150">
        <v>5</v>
      </c>
      <c r="F65" s="93">
        <v>70</v>
      </c>
      <c r="I65" s="16" t="str">
        <f t="shared" si="1"/>
        <v/>
      </c>
      <c r="J65"/>
      <c r="K65"/>
      <c r="L65"/>
    </row>
    <row r="66" spans="1:12" x14ac:dyDescent="0.25">
      <c r="A66" s="16">
        <f t="shared" si="0"/>
        <v>58</v>
      </c>
      <c r="B66" s="6" t="s">
        <v>235</v>
      </c>
      <c r="C66" s="150">
        <v>1</v>
      </c>
      <c r="D66" s="150">
        <v>550</v>
      </c>
      <c r="E66" s="150">
        <v>3</v>
      </c>
      <c r="F66" s="93">
        <v>70</v>
      </c>
      <c r="I66" s="16" t="str">
        <f t="shared" si="1"/>
        <v/>
      </c>
      <c r="J66"/>
      <c r="K66"/>
      <c r="L66"/>
    </row>
    <row r="67" spans="1:12" x14ac:dyDescent="0.25">
      <c r="A67" s="16">
        <f t="shared" si="0"/>
        <v>59</v>
      </c>
      <c r="B67" s="6" t="s">
        <v>232</v>
      </c>
      <c r="C67" s="150">
        <v>1</v>
      </c>
      <c r="D67" s="150">
        <v>550</v>
      </c>
      <c r="E67" s="150">
        <v>2</v>
      </c>
      <c r="F67" s="93">
        <v>70</v>
      </c>
      <c r="I67" s="16" t="str">
        <f t="shared" si="1"/>
        <v/>
      </c>
      <c r="J67"/>
      <c r="K67"/>
      <c r="L67"/>
    </row>
    <row r="68" spans="1:12" x14ac:dyDescent="0.25">
      <c r="A68" s="16">
        <f t="shared" si="0"/>
        <v>60</v>
      </c>
      <c r="B68" s="6" t="s">
        <v>250</v>
      </c>
      <c r="C68" s="150">
        <v>1</v>
      </c>
      <c r="D68" s="150">
        <v>550</v>
      </c>
      <c r="E68" s="150">
        <v>4</v>
      </c>
      <c r="F68" s="93">
        <v>70</v>
      </c>
      <c r="I68" s="16" t="str">
        <f t="shared" si="1"/>
        <v/>
      </c>
      <c r="J68"/>
      <c r="K68"/>
      <c r="L68"/>
    </row>
    <row r="69" spans="1:12" x14ac:dyDescent="0.25">
      <c r="A69" s="16">
        <f t="shared" si="0"/>
        <v>61</v>
      </c>
      <c r="B69" s="6" t="s">
        <v>246</v>
      </c>
      <c r="C69" s="150">
        <v>1</v>
      </c>
      <c r="D69" s="150">
        <v>450</v>
      </c>
      <c r="E69" s="150">
        <v>4</v>
      </c>
      <c r="F69" s="93">
        <v>70</v>
      </c>
      <c r="I69" s="16" t="str">
        <f t="shared" si="1"/>
        <v/>
      </c>
      <c r="J69"/>
      <c r="K69"/>
      <c r="L69"/>
    </row>
    <row r="70" spans="1:12" x14ac:dyDescent="0.25">
      <c r="A70" s="16">
        <f t="shared" si="0"/>
        <v>62</v>
      </c>
      <c r="B70" s="6" t="s">
        <v>251</v>
      </c>
      <c r="C70" s="150">
        <v>1</v>
      </c>
      <c r="D70" s="150">
        <v>450</v>
      </c>
      <c r="E70" s="150">
        <v>4</v>
      </c>
      <c r="F70" s="93">
        <v>70</v>
      </c>
      <c r="I70" s="16" t="str">
        <f t="shared" si="1"/>
        <v/>
      </c>
      <c r="J70"/>
      <c r="K70"/>
      <c r="L70"/>
    </row>
    <row r="71" spans="1:12" x14ac:dyDescent="0.25">
      <c r="A71" s="16">
        <f t="shared" si="0"/>
        <v>63</v>
      </c>
      <c r="B71" s="6" t="s">
        <v>261</v>
      </c>
      <c r="C71" s="150">
        <v>1</v>
      </c>
      <c r="D71" s="150">
        <v>450</v>
      </c>
      <c r="E71" s="150">
        <v>5</v>
      </c>
      <c r="F71" s="93">
        <v>70</v>
      </c>
      <c r="I71" s="16" t="str">
        <f t="shared" si="1"/>
        <v/>
      </c>
      <c r="J71"/>
      <c r="K71"/>
      <c r="L71"/>
    </row>
    <row r="72" spans="1:12" x14ac:dyDescent="0.25">
      <c r="A72" s="16">
        <f t="shared" si="0"/>
        <v>64</v>
      </c>
      <c r="B72" s="6" t="s">
        <v>242</v>
      </c>
      <c r="C72" s="150">
        <v>1</v>
      </c>
      <c r="D72" s="150">
        <v>450</v>
      </c>
      <c r="E72" s="150">
        <v>3</v>
      </c>
      <c r="F72" s="93">
        <v>70</v>
      </c>
      <c r="I72" s="16" t="str">
        <f t="shared" si="1"/>
        <v/>
      </c>
      <c r="J72"/>
      <c r="K72"/>
      <c r="L72"/>
    </row>
    <row r="73" spans="1:12" x14ac:dyDescent="0.25">
      <c r="A73" s="16">
        <f t="shared" si="0"/>
        <v>65</v>
      </c>
      <c r="B73" s="6" t="s">
        <v>244</v>
      </c>
      <c r="C73" s="150">
        <v>1</v>
      </c>
      <c r="D73" s="150">
        <v>350</v>
      </c>
      <c r="E73" s="150">
        <v>3</v>
      </c>
      <c r="F73" s="93">
        <v>70</v>
      </c>
      <c r="I73" s="16" t="str">
        <f t="shared" si="1"/>
        <v/>
      </c>
      <c r="J73"/>
      <c r="K73"/>
      <c r="L73"/>
    </row>
    <row r="74" spans="1:12" x14ac:dyDescent="0.25">
      <c r="A74" s="16">
        <f t="shared" ref="A74:A137" si="2">IFERROR(IF(ISNUMBER(C74),A73+1,""),"")</f>
        <v>66</v>
      </c>
      <c r="B74" s="6" t="s">
        <v>259</v>
      </c>
      <c r="C74" s="150">
        <v>1</v>
      </c>
      <c r="D74" s="150">
        <v>350</v>
      </c>
      <c r="E74" s="150">
        <v>5</v>
      </c>
      <c r="F74" s="93">
        <v>70</v>
      </c>
      <c r="I74" s="16" t="str">
        <f t="shared" si="1"/>
        <v/>
      </c>
      <c r="J74"/>
      <c r="K74"/>
      <c r="L74"/>
    </row>
    <row r="75" spans="1:12" x14ac:dyDescent="0.25">
      <c r="A75" s="16">
        <f t="shared" si="2"/>
        <v>67</v>
      </c>
      <c r="B75" s="6" t="s">
        <v>258</v>
      </c>
      <c r="C75" s="150">
        <v>1</v>
      </c>
      <c r="D75" s="150">
        <v>350</v>
      </c>
      <c r="E75" s="150">
        <v>5</v>
      </c>
      <c r="F75" s="93">
        <v>70</v>
      </c>
      <c r="I75" s="16" t="str">
        <f t="shared" si="1"/>
        <v/>
      </c>
      <c r="J75"/>
      <c r="K75"/>
      <c r="L75"/>
    </row>
    <row r="76" spans="1:12" x14ac:dyDescent="0.25">
      <c r="A76" s="16">
        <f t="shared" si="2"/>
        <v>68</v>
      </c>
      <c r="B76" s="6" t="s">
        <v>64</v>
      </c>
      <c r="C76" s="150">
        <v>1</v>
      </c>
      <c r="D76" s="150">
        <v>350</v>
      </c>
      <c r="E76" s="150">
        <v>3</v>
      </c>
      <c r="F76" s="93">
        <v>70</v>
      </c>
      <c r="I76" s="16" t="str">
        <f t="shared" si="1"/>
        <v/>
      </c>
      <c r="J76"/>
      <c r="K76"/>
      <c r="L76"/>
    </row>
    <row r="77" spans="1:12" x14ac:dyDescent="0.25">
      <c r="A77" s="16">
        <f t="shared" si="2"/>
        <v>69</v>
      </c>
      <c r="B77" s="6" t="s">
        <v>262</v>
      </c>
      <c r="C77" s="150">
        <v>1</v>
      </c>
      <c r="D77" s="150">
        <v>250</v>
      </c>
      <c r="E77" s="150">
        <v>5</v>
      </c>
      <c r="F77" s="93">
        <v>70</v>
      </c>
      <c r="I77" s="16" t="str">
        <f t="shared" si="1"/>
        <v/>
      </c>
      <c r="J77"/>
      <c r="K77"/>
      <c r="L77"/>
    </row>
    <row r="78" spans="1:12" x14ac:dyDescent="0.25">
      <c r="A78" s="16">
        <f t="shared" si="2"/>
        <v>70</v>
      </c>
      <c r="B78" s="6" t="s">
        <v>260</v>
      </c>
      <c r="C78" s="150">
        <v>1</v>
      </c>
      <c r="D78" s="150">
        <v>250</v>
      </c>
      <c r="E78" s="150">
        <v>5</v>
      </c>
      <c r="F78" s="93">
        <v>70</v>
      </c>
      <c r="I78" s="16" t="str">
        <f t="shared" si="1"/>
        <v/>
      </c>
      <c r="J78"/>
      <c r="K78"/>
      <c r="L78"/>
    </row>
    <row r="79" spans="1:12" x14ac:dyDescent="0.25">
      <c r="A79" s="16">
        <f t="shared" si="2"/>
        <v>71</v>
      </c>
      <c r="B79" s="6" t="s">
        <v>210</v>
      </c>
      <c r="C79" s="150">
        <v>1</v>
      </c>
      <c r="D79" s="150">
        <v>250</v>
      </c>
      <c r="E79" s="150">
        <v>1</v>
      </c>
      <c r="F79" s="93">
        <v>70</v>
      </c>
      <c r="I79" s="16" t="str">
        <f t="shared" si="1"/>
        <v/>
      </c>
      <c r="J79"/>
      <c r="K79"/>
      <c r="L79"/>
    </row>
    <row r="80" spans="1:12" x14ac:dyDescent="0.25">
      <c r="A80" s="16">
        <f t="shared" si="2"/>
        <v>72</v>
      </c>
      <c r="B80" s="6" t="s">
        <v>249</v>
      </c>
      <c r="C80" s="150">
        <v>1</v>
      </c>
      <c r="D80" s="150">
        <v>250</v>
      </c>
      <c r="E80" s="150">
        <v>4</v>
      </c>
      <c r="F80" s="93">
        <v>70</v>
      </c>
      <c r="I80" s="16" t="str">
        <f t="shared" si="1"/>
        <v/>
      </c>
      <c r="J80"/>
      <c r="K80"/>
      <c r="L80"/>
    </row>
    <row r="81" spans="1:12" x14ac:dyDescent="0.25">
      <c r="A81" s="16">
        <f t="shared" si="2"/>
        <v>73</v>
      </c>
      <c r="B81" s="6" t="s">
        <v>49</v>
      </c>
      <c r="C81" s="150">
        <v>1</v>
      </c>
      <c r="D81" s="150">
        <v>250</v>
      </c>
      <c r="E81" s="150">
        <v>1</v>
      </c>
      <c r="F81" s="93">
        <v>70</v>
      </c>
      <c r="I81" s="16" t="str">
        <f>IFERROR(IF(ISNUMBER(K81),I80+1,""),"")</f>
        <v/>
      </c>
      <c r="J81"/>
      <c r="K81"/>
      <c r="L81"/>
    </row>
    <row r="82" spans="1:12" x14ac:dyDescent="0.25">
      <c r="A82" s="16">
        <f t="shared" si="2"/>
        <v>74</v>
      </c>
      <c r="B82" s="6" t="s">
        <v>257</v>
      </c>
      <c r="C82" s="150">
        <v>1</v>
      </c>
      <c r="D82" s="150">
        <v>250</v>
      </c>
      <c r="E82" s="150">
        <v>5</v>
      </c>
      <c r="F82" s="93">
        <v>70</v>
      </c>
      <c r="I82" s="16" t="str">
        <f>IFERROR(IF(ISNUMBER(K82),I81+1,""),"")</f>
        <v/>
      </c>
      <c r="J82"/>
      <c r="K82"/>
      <c r="L82"/>
    </row>
    <row r="83" spans="1:12" x14ac:dyDescent="0.25">
      <c r="A83" s="16">
        <f t="shared" si="2"/>
        <v>75</v>
      </c>
      <c r="B83" s="6" t="s">
        <v>253</v>
      </c>
      <c r="C83" s="150">
        <v>1</v>
      </c>
      <c r="D83" s="150">
        <v>250</v>
      </c>
      <c r="E83" s="150">
        <v>4</v>
      </c>
      <c r="F83" s="93">
        <v>70</v>
      </c>
      <c r="I83" s="16" t="str">
        <f t="shared" ref="I83:I132" si="3">IFERROR(IF(ISNUMBER(K83),I82+1,""),"")</f>
        <v/>
      </c>
      <c r="J83"/>
      <c r="K83"/>
      <c r="L83"/>
    </row>
    <row r="84" spans="1:12" x14ac:dyDescent="0.25">
      <c r="A84" s="16">
        <f t="shared" si="2"/>
        <v>76</v>
      </c>
      <c r="B84" s="6" t="s">
        <v>239</v>
      </c>
      <c r="C84" s="150">
        <v>1</v>
      </c>
      <c r="D84" s="150">
        <v>250</v>
      </c>
      <c r="E84" s="150">
        <v>3</v>
      </c>
      <c r="F84" s="93">
        <v>70</v>
      </c>
      <c r="I84" s="16" t="str">
        <f t="shared" si="3"/>
        <v/>
      </c>
      <c r="J84"/>
      <c r="K84"/>
      <c r="L84"/>
    </row>
    <row r="85" spans="1:12" x14ac:dyDescent="0.25">
      <c r="A85" s="16" t="str">
        <f t="shared" si="2"/>
        <v/>
      </c>
      <c r="B85"/>
      <c r="C85"/>
      <c r="D85"/>
      <c r="E85"/>
      <c r="F85"/>
      <c r="I85" s="16" t="str">
        <f t="shared" si="3"/>
        <v/>
      </c>
      <c r="J85"/>
      <c r="K85"/>
      <c r="L85"/>
    </row>
    <row r="86" spans="1:12" x14ac:dyDescent="0.25">
      <c r="A86" s="16" t="str">
        <f t="shared" si="2"/>
        <v/>
      </c>
      <c r="B86"/>
      <c r="C86"/>
      <c r="D86"/>
      <c r="E86"/>
      <c r="F86"/>
      <c r="I86" s="16" t="str">
        <f t="shared" si="3"/>
        <v/>
      </c>
      <c r="J86"/>
      <c r="K86"/>
      <c r="L86"/>
    </row>
    <row r="87" spans="1:12" x14ac:dyDescent="0.25">
      <c r="A87" s="16" t="str">
        <f t="shared" si="2"/>
        <v/>
      </c>
      <c r="B87"/>
      <c r="C87"/>
      <c r="D87"/>
      <c r="E87"/>
      <c r="F87"/>
      <c r="I87" s="16" t="str">
        <f t="shared" si="3"/>
        <v/>
      </c>
      <c r="J87"/>
      <c r="K87"/>
      <c r="L87"/>
    </row>
    <row r="88" spans="1:12" x14ac:dyDescent="0.25">
      <c r="A88" s="16" t="str">
        <f t="shared" si="2"/>
        <v/>
      </c>
      <c r="B88"/>
      <c r="C88"/>
      <c r="D88"/>
      <c r="E88"/>
      <c r="F88"/>
      <c r="I88" s="16" t="str">
        <f t="shared" si="3"/>
        <v/>
      </c>
      <c r="J88"/>
      <c r="K88"/>
      <c r="L88"/>
    </row>
    <row r="89" spans="1:12" x14ac:dyDescent="0.25">
      <c r="A89" s="16" t="str">
        <f t="shared" si="2"/>
        <v/>
      </c>
      <c r="B89"/>
      <c r="C89"/>
      <c r="D89"/>
      <c r="E89"/>
      <c r="F89"/>
      <c r="I89" s="16" t="str">
        <f t="shared" si="3"/>
        <v/>
      </c>
      <c r="J89"/>
      <c r="K89"/>
      <c r="L89"/>
    </row>
    <row r="90" spans="1:12" x14ac:dyDescent="0.25">
      <c r="A90" s="16" t="str">
        <f t="shared" si="2"/>
        <v/>
      </c>
      <c r="B90"/>
      <c r="C90"/>
      <c r="D90"/>
      <c r="E90"/>
      <c r="F90"/>
      <c r="I90" s="16" t="str">
        <f t="shared" si="3"/>
        <v/>
      </c>
      <c r="J90"/>
      <c r="K90"/>
      <c r="L90"/>
    </row>
    <row r="91" spans="1:12" x14ac:dyDescent="0.25">
      <c r="A91" s="16" t="str">
        <f t="shared" si="2"/>
        <v/>
      </c>
      <c r="B91"/>
      <c r="C91"/>
      <c r="D91"/>
      <c r="E91"/>
      <c r="F91"/>
      <c r="I91" s="16" t="str">
        <f t="shared" si="3"/>
        <v/>
      </c>
      <c r="J91"/>
      <c r="K91"/>
      <c r="L91"/>
    </row>
    <row r="92" spans="1:12" x14ac:dyDescent="0.25">
      <c r="A92" s="16" t="str">
        <f t="shared" si="2"/>
        <v/>
      </c>
      <c r="B92"/>
      <c r="C92"/>
      <c r="D92"/>
      <c r="E92"/>
      <c r="F92"/>
      <c r="I92" s="16" t="str">
        <f t="shared" si="3"/>
        <v/>
      </c>
    </row>
    <row r="93" spans="1:12" x14ac:dyDescent="0.25">
      <c r="A93" s="16" t="str">
        <f t="shared" si="2"/>
        <v/>
      </c>
      <c r="B93"/>
      <c r="C93"/>
      <c r="D93"/>
      <c r="E93"/>
      <c r="F93"/>
      <c r="I93" s="16" t="str">
        <f t="shared" si="3"/>
        <v/>
      </c>
    </row>
    <row r="94" spans="1:12" x14ac:dyDescent="0.25">
      <c r="A94" s="16" t="str">
        <f t="shared" si="2"/>
        <v/>
      </c>
      <c r="B94"/>
      <c r="C94"/>
      <c r="D94"/>
      <c r="E94"/>
      <c r="F94"/>
      <c r="I94" s="16" t="str">
        <f t="shared" si="3"/>
        <v/>
      </c>
    </row>
    <row r="95" spans="1:12" x14ac:dyDescent="0.25">
      <c r="A95" s="16" t="str">
        <f t="shared" si="2"/>
        <v/>
      </c>
      <c r="B95"/>
      <c r="C95"/>
      <c r="D95"/>
      <c r="E95"/>
      <c r="F95"/>
      <c r="I95" s="16" t="str">
        <f t="shared" si="3"/>
        <v/>
      </c>
    </row>
    <row r="96" spans="1:12" x14ac:dyDescent="0.25">
      <c r="A96" s="16" t="str">
        <f t="shared" si="2"/>
        <v/>
      </c>
      <c r="B96"/>
      <c r="C96"/>
      <c r="D96"/>
      <c r="E96"/>
      <c r="F96"/>
      <c r="I96" s="16" t="str">
        <f t="shared" si="3"/>
        <v/>
      </c>
    </row>
    <row r="97" spans="1:9" x14ac:dyDescent="0.25">
      <c r="A97" s="16" t="str">
        <f t="shared" si="2"/>
        <v/>
      </c>
      <c r="B97"/>
      <c r="C97"/>
      <c r="D97"/>
      <c r="E97"/>
      <c r="F97"/>
      <c r="I97" s="16" t="str">
        <f t="shared" si="3"/>
        <v/>
      </c>
    </row>
    <row r="98" spans="1:9" x14ac:dyDescent="0.25">
      <c r="A98" s="16" t="str">
        <f t="shared" si="2"/>
        <v/>
      </c>
      <c r="B98"/>
      <c r="C98"/>
      <c r="D98"/>
      <c r="E98"/>
      <c r="F98"/>
      <c r="I98" s="16" t="str">
        <f t="shared" si="3"/>
        <v/>
      </c>
    </row>
    <row r="99" spans="1:9" x14ac:dyDescent="0.25">
      <c r="A99" s="16" t="str">
        <f t="shared" si="2"/>
        <v/>
      </c>
      <c r="B99"/>
      <c r="C99"/>
      <c r="D99"/>
      <c r="E99"/>
      <c r="F99"/>
      <c r="I99" s="16" t="str">
        <f t="shared" si="3"/>
        <v/>
      </c>
    </row>
    <row r="100" spans="1:9" x14ac:dyDescent="0.25">
      <c r="A100" s="16" t="str">
        <f t="shared" si="2"/>
        <v/>
      </c>
      <c r="B100"/>
      <c r="C100"/>
      <c r="D100"/>
      <c r="E100"/>
      <c r="F100"/>
      <c r="I100" s="16" t="str">
        <f t="shared" si="3"/>
        <v/>
      </c>
    </row>
    <row r="101" spans="1:9" x14ac:dyDescent="0.25">
      <c r="A101" s="16" t="str">
        <f t="shared" si="2"/>
        <v/>
      </c>
      <c r="B101"/>
      <c r="C101"/>
      <c r="D101"/>
      <c r="E101"/>
      <c r="F101"/>
      <c r="I101" s="16" t="str">
        <f t="shared" si="3"/>
        <v/>
      </c>
    </row>
    <row r="102" spans="1:9" x14ac:dyDescent="0.25">
      <c r="A102" s="16" t="str">
        <f t="shared" si="2"/>
        <v/>
      </c>
      <c r="B102"/>
      <c r="C102"/>
      <c r="D102"/>
      <c r="E102"/>
      <c r="F102"/>
      <c r="I102" s="16" t="str">
        <f t="shared" si="3"/>
        <v/>
      </c>
    </row>
    <row r="103" spans="1:9" x14ac:dyDescent="0.25">
      <c r="A103" s="16" t="str">
        <f t="shared" si="2"/>
        <v/>
      </c>
      <c r="B103"/>
      <c r="C103"/>
      <c r="D103"/>
      <c r="E103"/>
      <c r="F103"/>
      <c r="I103" s="16" t="str">
        <f t="shared" si="3"/>
        <v/>
      </c>
    </row>
    <row r="104" spans="1:9" x14ac:dyDescent="0.25">
      <c r="A104" s="16" t="str">
        <f t="shared" si="2"/>
        <v/>
      </c>
      <c r="B104"/>
      <c r="C104"/>
      <c r="D104"/>
      <c r="E104"/>
      <c r="F104"/>
      <c r="I104" s="16" t="str">
        <f t="shared" si="3"/>
        <v/>
      </c>
    </row>
    <row r="105" spans="1:9" x14ac:dyDescent="0.25">
      <c r="A105" s="16" t="str">
        <f t="shared" si="2"/>
        <v/>
      </c>
      <c r="B105"/>
      <c r="C105"/>
      <c r="D105"/>
      <c r="E105"/>
      <c r="F105"/>
      <c r="I105" s="16" t="str">
        <f t="shared" si="3"/>
        <v/>
      </c>
    </row>
    <row r="106" spans="1:9" x14ac:dyDescent="0.25">
      <c r="A106" s="16" t="str">
        <f t="shared" si="2"/>
        <v/>
      </c>
      <c r="B106"/>
      <c r="C106"/>
      <c r="D106"/>
      <c r="E106"/>
      <c r="F106"/>
      <c r="I106" s="16" t="str">
        <f t="shared" si="3"/>
        <v/>
      </c>
    </row>
    <row r="107" spans="1:9" x14ac:dyDescent="0.25">
      <c r="A107" s="16" t="str">
        <f t="shared" si="2"/>
        <v/>
      </c>
      <c r="B107"/>
      <c r="C107"/>
      <c r="D107"/>
      <c r="E107"/>
      <c r="F107"/>
      <c r="I107" s="16" t="str">
        <f t="shared" si="3"/>
        <v/>
      </c>
    </row>
    <row r="108" spans="1:9" x14ac:dyDescent="0.25">
      <c r="A108" s="16" t="str">
        <f t="shared" si="2"/>
        <v/>
      </c>
      <c r="B108"/>
      <c r="C108"/>
      <c r="D108"/>
      <c r="E108"/>
      <c r="F108"/>
      <c r="I108" s="16" t="str">
        <f t="shared" si="3"/>
        <v/>
      </c>
    </row>
    <row r="109" spans="1:9" x14ac:dyDescent="0.25">
      <c r="A109" s="16" t="str">
        <f t="shared" si="2"/>
        <v/>
      </c>
      <c r="B109"/>
      <c r="C109"/>
      <c r="D109"/>
      <c r="E109"/>
      <c r="F109"/>
      <c r="I109" s="16" t="str">
        <f t="shared" si="3"/>
        <v/>
      </c>
    </row>
    <row r="110" spans="1:9" x14ac:dyDescent="0.25">
      <c r="A110" s="16" t="str">
        <f t="shared" si="2"/>
        <v/>
      </c>
      <c r="B110"/>
      <c r="C110"/>
      <c r="D110"/>
      <c r="E110"/>
      <c r="F110"/>
      <c r="I110" s="16" t="str">
        <f t="shared" si="3"/>
        <v/>
      </c>
    </row>
    <row r="111" spans="1:9" x14ac:dyDescent="0.25">
      <c r="A111" s="16" t="str">
        <f t="shared" si="2"/>
        <v/>
      </c>
      <c r="B111"/>
      <c r="C111"/>
      <c r="D111"/>
      <c r="E111"/>
      <c r="F111"/>
      <c r="I111" s="16" t="str">
        <f t="shared" si="3"/>
        <v/>
      </c>
    </row>
    <row r="112" spans="1:9" x14ac:dyDescent="0.25">
      <c r="A112" s="16" t="str">
        <f t="shared" si="2"/>
        <v/>
      </c>
      <c r="B112"/>
      <c r="C112"/>
      <c r="D112"/>
      <c r="E112"/>
      <c r="F112"/>
      <c r="I112" s="16" t="str">
        <f t="shared" si="3"/>
        <v/>
      </c>
    </row>
    <row r="113" spans="1:9" x14ac:dyDescent="0.25">
      <c r="A113" s="16" t="str">
        <f t="shared" si="2"/>
        <v/>
      </c>
      <c r="B113"/>
      <c r="C113"/>
      <c r="D113"/>
      <c r="E113"/>
      <c r="F113"/>
      <c r="I113" s="16" t="str">
        <f t="shared" si="3"/>
        <v/>
      </c>
    </row>
    <row r="114" spans="1:9" x14ac:dyDescent="0.25">
      <c r="A114" s="16" t="str">
        <f t="shared" si="2"/>
        <v/>
      </c>
      <c r="B114"/>
      <c r="C114"/>
      <c r="D114"/>
      <c r="E114"/>
      <c r="F114"/>
      <c r="I114" s="16" t="str">
        <f t="shared" si="3"/>
        <v/>
      </c>
    </row>
    <row r="115" spans="1:9" x14ac:dyDescent="0.25">
      <c r="A115" s="16" t="str">
        <f t="shared" si="2"/>
        <v/>
      </c>
      <c r="B115"/>
      <c r="C115"/>
      <c r="D115"/>
      <c r="E115"/>
      <c r="F115"/>
      <c r="I115" s="16" t="str">
        <f t="shared" si="3"/>
        <v/>
      </c>
    </row>
    <row r="116" spans="1:9" x14ac:dyDescent="0.25">
      <c r="A116" s="16" t="str">
        <f t="shared" si="2"/>
        <v/>
      </c>
      <c r="B116"/>
      <c r="C116"/>
      <c r="D116"/>
      <c r="E116"/>
      <c r="F116"/>
      <c r="I116" s="16" t="str">
        <f t="shared" si="3"/>
        <v/>
      </c>
    </row>
    <row r="117" spans="1:9" x14ac:dyDescent="0.25">
      <c r="A117" s="16" t="str">
        <f t="shared" si="2"/>
        <v/>
      </c>
      <c r="B117"/>
      <c r="C117"/>
      <c r="D117"/>
      <c r="E117"/>
      <c r="F117"/>
      <c r="I117" s="16" t="str">
        <f t="shared" si="3"/>
        <v/>
      </c>
    </row>
    <row r="118" spans="1:9" x14ac:dyDescent="0.25">
      <c r="A118" s="16" t="str">
        <f t="shared" si="2"/>
        <v/>
      </c>
      <c r="B118"/>
      <c r="C118"/>
      <c r="D118"/>
      <c r="E118"/>
      <c r="F118"/>
      <c r="I118" s="16" t="str">
        <f t="shared" si="3"/>
        <v/>
      </c>
    </row>
    <row r="119" spans="1:9" x14ac:dyDescent="0.25">
      <c r="A119" s="16" t="str">
        <f t="shared" si="2"/>
        <v/>
      </c>
      <c r="B119"/>
      <c r="C119"/>
      <c r="D119"/>
      <c r="E119"/>
      <c r="F119"/>
      <c r="I119" s="16" t="str">
        <f t="shared" si="3"/>
        <v/>
      </c>
    </row>
    <row r="120" spans="1:9" x14ac:dyDescent="0.25">
      <c r="A120" s="16" t="str">
        <f t="shared" si="2"/>
        <v/>
      </c>
      <c r="B120"/>
      <c r="C120"/>
      <c r="D120"/>
      <c r="E120"/>
      <c r="F120"/>
      <c r="I120" s="16" t="str">
        <f t="shared" si="3"/>
        <v/>
      </c>
    </row>
    <row r="121" spans="1:9" x14ac:dyDescent="0.25">
      <c r="A121" s="16" t="str">
        <f t="shared" si="2"/>
        <v/>
      </c>
      <c r="B121"/>
      <c r="C121"/>
      <c r="D121"/>
      <c r="E121"/>
      <c r="F121"/>
      <c r="I121" s="16" t="str">
        <f t="shared" si="3"/>
        <v/>
      </c>
    </row>
    <row r="122" spans="1:9" x14ac:dyDescent="0.25">
      <c r="A122" s="16" t="str">
        <f t="shared" si="2"/>
        <v/>
      </c>
      <c r="B122"/>
      <c r="C122"/>
      <c r="D122"/>
      <c r="E122"/>
      <c r="F122"/>
      <c r="I122" s="16" t="str">
        <f t="shared" si="3"/>
        <v/>
      </c>
    </row>
    <row r="123" spans="1:9" x14ac:dyDescent="0.25">
      <c r="A123" s="16" t="str">
        <f t="shared" si="2"/>
        <v/>
      </c>
      <c r="B123"/>
      <c r="C123"/>
      <c r="D123"/>
      <c r="E123"/>
      <c r="F123"/>
      <c r="I123" s="16" t="str">
        <f t="shared" si="3"/>
        <v/>
      </c>
    </row>
    <row r="124" spans="1:9" x14ac:dyDescent="0.25">
      <c r="A124" s="16" t="str">
        <f t="shared" si="2"/>
        <v/>
      </c>
      <c r="B124"/>
      <c r="C124"/>
      <c r="D124"/>
      <c r="E124"/>
      <c r="F124"/>
      <c r="I124" s="16" t="str">
        <f t="shared" si="3"/>
        <v/>
      </c>
    </row>
    <row r="125" spans="1:9" x14ac:dyDescent="0.25">
      <c r="A125" s="16" t="str">
        <f t="shared" si="2"/>
        <v/>
      </c>
      <c r="B125"/>
      <c r="C125"/>
      <c r="D125"/>
      <c r="E125"/>
      <c r="F125"/>
      <c r="I125" s="16" t="str">
        <f t="shared" si="3"/>
        <v/>
      </c>
    </row>
    <row r="126" spans="1:9" x14ac:dyDescent="0.25">
      <c r="A126" s="16" t="str">
        <f t="shared" si="2"/>
        <v/>
      </c>
      <c r="B126"/>
      <c r="C126"/>
      <c r="D126"/>
      <c r="E126"/>
      <c r="F126"/>
      <c r="I126" s="16" t="str">
        <f t="shared" si="3"/>
        <v/>
      </c>
    </row>
    <row r="127" spans="1:9" x14ac:dyDescent="0.25">
      <c r="A127" s="16" t="str">
        <f t="shared" si="2"/>
        <v/>
      </c>
      <c r="B127"/>
      <c r="C127"/>
      <c r="D127"/>
      <c r="E127"/>
      <c r="F127"/>
      <c r="I127" s="16" t="str">
        <f t="shared" si="3"/>
        <v/>
      </c>
    </row>
    <row r="128" spans="1:9" x14ac:dyDescent="0.25">
      <c r="A128" s="16" t="str">
        <f t="shared" si="2"/>
        <v/>
      </c>
      <c r="B128"/>
      <c r="C128"/>
      <c r="D128"/>
      <c r="E128"/>
      <c r="F128"/>
      <c r="I128" s="16" t="str">
        <f t="shared" si="3"/>
        <v/>
      </c>
    </row>
    <row r="129" spans="1:9" x14ac:dyDescent="0.25">
      <c r="A129" s="16" t="str">
        <f t="shared" si="2"/>
        <v/>
      </c>
      <c r="B129"/>
      <c r="C129"/>
      <c r="D129"/>
      <c r="E129"/>
      <c r="F129"/>
      <c r="I129" s="16" t="str">
        <f t="shared" si="3"/>
        <v/>
      </c>
    </row>
    <row r="130" spans="1:9" x14ac:dyDescent="0.25">
      <c r="A130" s="16" t="str">
        <f t="shared" si="2"/>
        <v/>
      </c>
      <c r="B130"/>
      <c r="C130"/>
      <c r="D130"/>
      <c r="E130"/>
      <c r="F130"/>
      <c r="I130" s="16" t="str">
        <f t="shared" si="3"/>
        <v/>
      </c>
    </row>
    <row r="131" spans="1:9" x14ac:dyDescent="0.25">
      <c r="A131" s="16" t="str">
        <f t="shared" si="2"/>
        <v/>
      </c>
      <c r="B131"/>
      <c r="C131"/>
      <c r="D131"/>
      <c r="E131"/>
      <c r="F131"/>
      <c r="I131" s="16" t="str">
        <f t="shared" si="3"/>
        <v/>
      </c>
    </row>
    <row r="132" spans="1:9" x14ac:dyDescent="0.25">
      <c r="A132" s="16" t="str">
        <f t="shared" si="2"/>
        <v/>
      </c>
      <c r="B132"/>
      <c r="C132"/>
      <c r="D132"/>
      <c r="E132"/>
      <c r="F132"/>
      <c r="I132" s="16" t="str">
        <f t="shared" si="3"/>
        <v/>
      </c>
    </row>
    <row r="133" spans="1:9" x14ac:dyDescent="0.25">
      <c r="A133" s="16" t="str">
        <f t="shared" si="2"/>
        <v/>
      </c>
      <c r="B133"/>
      <c r="C133"/>
      <c r="D133"/>
      <c r="E133"/>
      <c r="F133"/>
      <c r="I133" s="16" t="str">
        <f t="shared" ref="I133:I143" si="4">IFERROR(IF(ISNUMBER(K133),I132+1,""),"")</f>
        <v/>
      </c>
    </row>
    <row r="134" spans="1:9" x14ac:dyDescent="0.25">
      <c r="A134" s="16" t="str">
        <f t="shared" si="2"/>
        <v/>
      </c>
      <c r="B134"/>
      <c r="C134"/>
      <c r="D134"/>
      <c r="E134"/>
      <c r="F134"/>
      <c r="I134" s="16" t="str">
        <f t="shared" si="4"/>
        <v/>
      </c>
    </row>
    <row r="135" spans="1:9" x14ac:dyDescent="0.25">
      <c r="A135" s="16" t="str">
        <f t="shared" si="2"/>
        <v/>
      </c>
      <c r="B135"/>
      <c r="C135"/>
      <c r="D135"/>
      <c r="E135"/>
      <c r="F135"/>
      <c r="I135" s="16" t="str">
        <f t="shared" si="4"/>
        <v/>
      </c>
    </row>
    <row r="136" spans="1:9" x14ac:dyDescent="0.25">
      <c r="A136" s="16" t="str">
        <f t="shared" si="2"/>
        <v/>
      </c>
      <c r="B136"/>
      <c r="C136"/>
      <c r="D136"/>
      <c r="E136"/>
      <c r="F136"/>
      <c r="I136" s="16" t="str">
        <f t="shared" si="4"/>
        <v/>
      </c>
    </row>
    <row r="137" spans="1:9" x14ac:dyDescent="0.25">
      <c r="A137" s="16" t="str">
        <f t="shared" si="2"/>
        <v/>
      </c>
      <c r="B137"/>
      <c r="C137"/>
      <c r="D137"/>
      <c r="E137"/>
      <c r="F137"/>
      <c r="I137" s="16" t="str">
        <f t="shared" si="4"/>
        <v/>
      </c>
    </row>
    <row r="138" spans="1:9" x14ac:dyDescent="0.25">
      <c r="A138" s="16" t="str">
        <f t="shared" ref="A138:A201" si="5">IFERROR(IF(ISNUMBER(C138),A137+1,""),"")</f>
        <v/>
      </c>
      <c r="B138"/>
      <c r="C138"/>
      <c r="D138"/>
      <c r="E138"/>
      <c r="F138"/>
      <c r="I138" s="16" t="str">
        <f t="shared" si="4"/>
        <v/>
      </c>
    </row>
    <row r="139" spans="1:9" x14ac:dyDescent="0.25">
      <c r="A139" s="16" t="str">
        <f t="shared" si="5"/>
        <v/>
      </c>
      <c r="B139"/>
      <c r="C139"/>
      <c r="D139"/>
      <c r="E139"/>
      <c r="F139"/>
      <c r="I139" s="16" t="str">
        <f t="shared" si="4"/>
        <v/>
      </c>
    </row>
    <row r="140" spans="1:9" x14ac:dyDescent="0.25">
      <c r="A140" s="16" t="str">
        <f t="shared" si="5"/>
        <v/>
      </c>
      <c r="B140"/>
      <c r="C140"/>
      <c r="D140"/>
      <c r="E140"/>
      <c r="F140"/>
      <c r="I140" s="16" t="str">
        <f t="shared" si="4"/>
        <v/>
      </c>
    </row>
    <row r="141" spans="1:9" x14ac:dyDescent="0.25">
      <c r="A141" s="16" t="str">
        <f t="shared" si="5"/>
        <v/>
      </c>
      <c r="B141"/>
      <c r="C141"/>
      <c r="D141"/>
      <c r="E141"/>
      <c r="F141"/>
      <c r="I141" s="16" t="str">
        <f t="shared" si="4"/>
        <v/>
      </c>
    </row>
    <row r="142" spans="1:9" x14ac:dyDescent="0.25">
      <c r="A142" s="16" t="str">
        <f t="shared" si="5"/>
        <v/>
      </c>
      <c r="B142"/>
      <c r="C142"/>
      <c r="D142"/>
      <c r="E142"/>
      <c r="F142"/>
      <c r="I142" s="16" t="str">
        <f t="shared" si="4"/>
        <v/>
      </c>
    </row>
    <row r="143" spans="1:9" x14ac:dyDescent="0.25">
      <c r="A143" s="16" t="str">
        <f t="shared" si="5"/>
        <v/>
      </c>
      <c r="B143"/>
      <c r="C143"/>
      <c r="D143"/>
      <c r="E143"/>
      <c r="F143"/>
      <c r="I143" s="16" t="str">
        <f t="shared" si="4"/>
        <v/>
      </c>
    </row>
    <row r="144" spans="1:9" x14ac:dyDescent="0.25">
      <c r="A144" s="16" t="str">
        <f t="shared" si="5"/>
        <v/>
      </c>
      <c r="B144"/>
      <c r="C144"/>
      <c r="D144"/>
      <c r="E144"/>
      <c r="F144"/>
      <c r="I144" s="16" t="str">
        <f t="shared" ref="I144:I207" si="6">IFERROR(IF(ISNUMBER(K144),I143+1,""),"")</f>
        <v/>
      </c>
    </row>
    <row r="145" spans="1:9" x14ac:dyDescent="0.25">
      <c r="A145" s="16" t="str">
        <f t="shared" si="5"/>
        <v/>
      </c>
      <c r="B145"/>
      <c r="C145"/>
      <c r="D145"/>
      <c r="E145"/>
      <c r="F145"/>
      <c r="I145" s="16" t="str">
        <f t="shared" si="6"/>
        <v/>
      </c>
    </row>
    <row r="146" spans="1:9" x14ac:dyDescent="0.25">
      <c r="A146" s="16" t="str">
        <f t="shared" si="5"/>
        <v/>
      </c>
      <c r="B146"/>
      <c r="C146"/>
      <c r="D146"/>
      <c r="E146"/>
      <c r="F146"/>
      <c r="I146" s="16" t="str">
        <f t="shared" si="6"/>
        <v/>
      </c>
    </row>
    <row r="147" spans="1:9" x14ac:dyDescent="0.25">
      <c r="A147" s="16" t="str">
        <f t="shared" si="5"/>
        <v/>
      </c>
      <c r="B147"/>
      <c r="C147"/>
      <c r="D147"/>
      <c r="E147"/>
      <c r="F147"/>
      <c r="I147" s="16" t="str">
        <f t="shared" si="6"/>
        <v/>
      </c>
    </row>
    <row r="148" spans="1:9" x14ac:dyDescent="0.25">
      <c r="A148" s="16" t="str">
        <f t="shared" si="5"/>
        <v/>
      </c>
      <c r="B148"/>
      <c r="C148"/>
      <c r="D148"/>
      <c r="E148"/>
      <c r="F148"/>
      <c r="I148" s="16" t="str">
        <f t="shared" si="6"/>
        <v/>
      </c>
    </row>
    <row r="149" spans="1:9" x14ac:dyDescent="0.25">
      <c r="A149" s="16" t="str">
        <f t="shared" si="5"/>
        <v/>
      </c>
      <c r="B149"/>
      <c r="C149"/>
      <c r="D149"/>
      <c r="E149"/>
      <c r="F149"/>
      <c r="I149" s="16" t="str">
        <f t="shared" si="6"/>
        <v/>
      </c>
    </row>
    <row r="150" spans="1:9" x14ac:dyDescent="0.25">
      <c r="A150" s="16" t="str">
        <f t="shared" si="5"/>
        <v/>
      </c>
      <c r="B150"/>
      <c r="C150"/>
      <c r="D150"/>
      <c r="E150"/>
      <c r="F150"/>
      <c r="I150" s="16" t="str">
        <f t="shared" si="6"/>
        <v/>
      </c>
    </row>
    <row r="151" spans="1:9" x14ac:dyDescent="0.25">
      <c r="A151" s="16" t="str">
        <f t="shared" si="5"/>
        <v/>
      </c>
      <c r="B151"/>
      <c r="C151"/>
      <c r="D151"/>
      <c r="E151"/>
      <c r="F151"/>
      <c r="I151" s="16" t="str">
        <f t="shared" si="6"/>
        <v/>
      </c>
    </row>
    <row r="152" spans="1:9" x14ac:dyDescent="0.25">
      <c r="A152" s="16" t="str">
        <f t="shared" si="5"/>
        <v/>
      </c>
      <c r="B152"/>
      <c r="C152"/>
      <c r="D152"/>
      <c r="E152"/>
      <c r="F152"/>
      <c r="I152" s="16" t="str">
        <f t="shared" si="6"/>
        <v/>
      </c>
    </row>
    <row r="153" spans="1:9" x14ac:dyDescent="0.25">
      <c r="A153" s="16" t="str">
        <f t="shared" si="5"/>
        <v/>
      </c>
      <c r="B153"/>
      <c r="C153"/>
      <c r="D153"/>
      <c r="E153"/>
      <c r="F153"/>
      <c r="I153" s="16" t="str">
        <f t="shared" si="6"/>
        <v/>
      </c>
    </row>
    <row r="154" spans="1:9" x14ac:dyDescent="0.25">
      <c r="A154" s="16" t="str">
        <f t="shared" si="5"/>
        <v/>
      </c>
      <c r="B154"/>
      <c r="C154"/>
      <c r="D154"/>
      <c r="E154"/>
      <c r="F154"/>
      <c r="I154" s="16" t="str">
        <f t="shared" si="6"/>
        <v/>
      </c>
    </row>
    <row r="155" spans="1:9" x14ac:dyDescent="0.25">
      <c r="A155" s="16" t="str">
        <f t="shared" si="5"/>
        <v/>
      </c>
      <c r="B155"/>
      <c r="C155"/>
      <c r="D155"/>
      <c r="E155"/>
      <c r="F155"/>
      <c r="I155" s="16" t="str">
        <f t="shared" si="6"/>
        <v/>
      </c>
    </row>
    <row r="156" spans="1:9" x14ac:dyDescent="0.25">
      <c r="A156" s="16" t="str">
        <f t="shared" si="5"/>
        <v/>
      </c>
      <c r="B156"/>
      <c r="C156"/>
      <c r="D156"/>
      <c r="E156"/>
      <c r="F156"/>
      <c r="I156" s="16" t="str">
        <f t="shared" si="6"/>
        <v/>
      </c>
    </row>
    <row r="157" spans="1:9" x14ac:dyDescent="0.25">
      <c r="A157" s="16" t="str">
        <f t="shared" si="5"/>
        <v/>
      </c>
      <c r="B157"/>
      <c r="C157"/>
      <c r="D157"/>
      <c r="E157"/>
      <c r="F157"/>
      <c r="I157" s="16" t="str">
        <f t="shared" si="6"/>
        <v/>
      </c>
    </row>
    <row r="158" spans="1:9" x14ac:dyDescent="0.25">
      <c r="A158" s="16" t="str">
        <f t="shared" si="5"/>
        <v/>
      </c>
      <c r="B158"/>
      <c r="C158"/>
      <c r="D158"/>
      <c r="E158"/>
      <c r="F158"/>
      <c r="I158" s="16" t="str">
        <f t="shared" si="6"/>
        <v/>
      </c>
    </row>
    <row r="159" spans="1:9" x14ac:dyDescent="0.25">
      <c r="A159" s="16" t="str">
        <f t="shared" si="5"/>
        <v/>
      </c>
      <c r="B159"/>
      <c r="C159"/>
      <c r="D159"/>
      <c r="E159"/>
      <c r="F159"/>
      <c r="I159" s="16" t="str">
        <f t="shared" si="6"/>
        <v/>
      </c>
    </row>
    <row r="160" spans="1:9" x14ac:dyDescent="0.25">
      <c r="A160" s="16" t="str">
        <f t="shared" si="5"/>
        <v/>
      </c>
      <c r="B160"/>
      <c r="C160"/>
      <c r="D160"/>
      <c r="E160"/>
      <c r="F160"/>
      <c r="I160" s="16" t="str">
        <f t="shared" si="6"/>
        <v/>
      </c>
    </row>
    <row r="161" spans="1:9" x14ac:dyDescent="0.25">
      <c r="A161" s="16" t="str">
        <f t="shared" si="5"/>
        <v/>
      </c>
      <c r="B161"/>
      <c r="C161"/>
      <c r="D161"/>
      <c r="E161"/>
      <c r="F161"/>
      <c r="I161" s="16" t="str">
        <f t="shared" si="6"/>
        <v/>
      </c>
    </row>
    <row r="162" spans="1:9" x14ac:dyDescent="0.25">
      <c r="A162" s="16" t="str">
        <f t="shared" si="5"/>
        <v/>
      </c>
      <c r="B162"/>
      <c r="C162"/>
      <c r="D162"/>
      <c r="E162"/>
      <c r="F162"/>
      <c r="I162" s="16" t="str">
        <f t="shared" si="6"/>
        <v/>
      </c>
    </row>
    <row r="163" spans="1:9" x14ac:dyDescent="0.25">
      <c r="A163" s="16" t="str">
        <f t="shared" si="5"/>
        <v/>
      </c>
      <c r="B163"/>
      <c r="C163"/>
      <c r="D163"/>
      <c r="E163"/>
      <c r="F163"/>
      <c r="I163" s="16" t="str">
        <f t="shared" si="6"/>
        <v/>
      </c>
    </row>
    <row r="164" spans="1:9" x14ac:dyDescent="0.25">
      <c r="A164" s="16" t="str">
        <f t="shared" si="5"/>
        <v/>
      </c>
      <c r="B164"/>
      <c r="C164"/>
      <c r="D164"/>
      <c r="E164"/>
      <c r="F164"/>
      <c r="I164" s="16" t="str">
        <f t="shared" si="6"/>
        <v/>
      </c>
    </row>
    <row r="165" spans="1:9" x14ac:dyDescent="0.25">
      <c r="A165" s="16" t="str">
        <f t="shared" si="5"/>
        <v/>
      </c>
      <c r="B165"/>
      <c r="C165"/>
      <c r="D165"/>
      <c r="E165"/>
      <c r="F165"/>
      <c r="I165" s="16" t="str">
        <f t="shared" si="6"/>
        <v/>
      </c>
    </row>
    <row r="166" spans="1:9" x14ac:dyDescent="0.25">
      <c r="A166" s="16" t="str">
        <f t="shared" si="5"/>
        <v/>
      </c>
      <c r="B166"/>
      <c r="C166"/>
      <c r="D166"/>
      <c r="E166"/>
      <c r="F166"/>
      <c r="I166" s="16" t="str">
        <f t="shared" si="6"/>
        <v/>
      </c>
    </row>
    <row r="167" spans="1:9" x14ac:dyDescent="0.25">
      <c r="A167" s="16" t="str">
        <f t="shared" si="5"/>
        <v/>
      </c>
      <c r="B167"/>
      <c r="C167"/>
      <c r="D167"/>
      <c r="E167"/>
      <c r="F167"/>
      <c r="I167" s="16" t="str">
        <f t="shared" si="6"/>
        <v/>
      </c>
    </row>
    <row r="168" spans="1:9" x14ac:dyDescent="0.25">
      <c r="A168" s="16" t="str">
        <f t="shared" si="5"/>
        <v/>
      </c>
      <c r="B168"/>
      <c r="C168"/>
      <c r="D168"/>
      <c r="E168"/>
      <c r="F168"/>
      <c r="I168" s="16" t="str">
        <f t="shared" si="6"/>
        <v/>
      </c>
    </row>
    <row r="169" spans="1:9" x14ac:dyDescent="0.25">
      <c r="A169" s="16" t="str">
        <f t="shared" si="5"/>
        <v/>
      </c>
      <c r="B169"/>
      <c r="C169"/>
      <c r="D169"/>
      <c r="E169"/>
      <c r="F169"/>
      <c r="I169" s="16" t="str">
        <f t="shared" si="6"/>
        <v/>
      </c>
    </row>
    <row r="170" spans="1:9" x14ac:dyDescent="0.25">
      <c r="A170" s="16" t="str">
        <f t="shared" si="5"/>
        <v/>
      </c>
      <c r="B170"/>
      <c r="C170"/>
      <c r="D170"/>
      <c r="E170"/>
      <c r="F170"/>
      <c r="I170" s="16" t="str">
        <f t="shared" si="6"/>
        <v/>
      </c>
    </row>
    <row r="171" spans="1:9" x14ac:dyDescent="0.25">
      <c r="A171" s="16" t="str">
        <f t="shared" si="5"/>
        <v/>
      </c>
      <c r="B171"/>
      <c r="C171"/>
      <c r="D171"/>
      <c r="E171"/>
      <c r="F171"/>
      <c r="I171" s="16" t="str">
        <f t="shared" si="6"/>
        <v/>
      </c>
    </row>
    <row r="172" spans="1:9" x14ac:dyDescent="0.25">
      <c r="A172" s="16" t="str">
        <f t="shared" si="5"/>
        <v/>
      </c>
      <c r="B172"/>
      <c r="C172"/>
      <c r="D172"/>
      <c r="E172"/>
      <c r="F172"/>
      <c r="I172" s="16" t="str">
        <f t="shared" si="6"/>
        <v/>
      </c>
    </row>
    <row r="173" spans="1:9" x14ac:dyDescent="0.25">
      <c r="A173" s="16" t="str">
        <f t="shared" si="5"/>
        <v/>
      </c>
      <c r="B173"/>
      <c r="C173"/>
      <c r="D173"/>
      <c r="E173"/>
      <c r="F173"/>
      <c r="I173" s="16" t="str">
        <f t="shared" si="6"/>
        <v/>
      </c>
    </row>
    <row r="174" spans="1:9" x14ac:dyDescent="0.25">
      <c r="A174" s="16" t="str">
        <f t="shared" si="5"/>
        <v/>
      </c>
      <c r="B174"/>
      <c r="C174"/>
      <c r="D174"/>
      <c r="E174"/>
      <c r="F174"/>
      <c r="I174" s="16" t="str">
        <f t="shared" si="6"/>
        <v/>
      </c>
    </row>
    <row r="175" spans="1:9" x14ac:dyDescent="0.25">
      <c r="A175" s="16" t="str">
        <f t="shared" si="5"/>
        <v/>
      </c>
      <c r="B175"/>
      <c r="C175"/>
      <c r="D175"/>
      <c r="E175"/>
      <c r="F175"/>
      <c r="I175" s="16" t="str">
        <f t="shared" si="6"/>
        <v/>
      </c>
    </row>
    <row r="176" spans="1:9" x14ac:dyDescent="0.25">
      <c r="A176" s="16" t="str">
        <f t="shared" si="5"/>
        <v/>
      </c>
      <c r="B176"/>
      <c r="C176"/>
      <c r="D176"/>
      <c r="E176"/>
      <c r="F176"/>
      <c r="I176" s="16" t="str">
        <f t="shared" si="6"/>
        <v/>
      </c>
    </row>
    <row r="177" spans="1:9" x14ac:dyDescent="0.25">
      <c r="A177" s="16" t="str">
        <f t="shared" si="5"/>
        <v/>
      </c>
      <c r="B177"/>
      <c r="C177"/>
      <c r="D177"/>
      <c r="E177"/>
      <c r="F177"/>
      <c r="I177" s="16" t="str">
        <f t="shared" si="6"/>
        <v/>
      </c>
    </row>
    <row r="178" spans="1:9" x14ac:dyDescent="0.25">
      <c r="A178" s="16" t="str">
        <f t="shared" si="5"/>
        <v/>
      </c>
      <c r="B178"/>
      <c r="C178"/>
      <c r="D178"/>
      <c r="E178"/>
      <c r="F178"/>
      <c r="I178" s="16" t="str">
        <f t="shared" si="6"/>
        <v/>
      </c>
    </row>
    <row r="179" spans="1:9" x14ac:dyDescent="0.25">
      <c r="A179" s="16" t="str">
        <f t="shared" si="5"/>
        <v/>
      </c>
      <c r="B179"/>
      <c r="C179"/>
      <c r="D179"/>
      <c r="E179"/>
      <c r="F179"/>
      <c r="I179" s="16" t="str">
        <f t="shared" si="6"/>
        <v/>
      </c>
    </row>
    <row r="180" spans="1:9" x14ac:dyDescent="0.25">
      <c r="A180" s="16" t="str">
        <f t="shared" si="5"/>
        <v/>
      </c>
      <c r="B180"/>
      <c r="C180"/>
      <c r="D180"/>
      <c r="E180"/>
      <c r="F180"/>
      <c r="I180" s="16" t="str">
        <f t="shared" si="6"/>
        <v/>
      </c>
    </row>
    <row r="181" spans="1:9" x14ac:dyDescent="0.25">
      <c r="A181" s="16" t="str">
        <f t="shared" si="5"/>
        <v/>
      </c>
      <c r="B181"/>
      <c r="C181"/>
      <c r="D181"/>
      <c r="E181"/>
      <c r="F181"/>
      <c r="I181" s="16" t="str">
        <f t="shared" si="6"/>
        <v/>
      </c>
    </row>
    <row r="182" spans="1:9" x14ac:dyDescent="0.25">
      <c r="A182" s="16" t="str">
        <f t="shared" si="5"/>
        <v/>
      </c>
      <c r="B182"/>
      <c r="C182"/>
      <c r="D182"/>
      <c r="E182"/>
      <c r="F182"/>
      <c r="I182" s="16" t="str">
        <f t="shared" si="6"/>
        <v/>
      </c>
    </row>
    <row r="183" spans="1:9" x14ac:dyDescent="0.25">
      <c r="A183" s="16" t="str">
        <f t="shared" si="5"/>
        <v/>
      </c>
      <c r="B183"/>
      <c r="C183"/>
      <c r="D183"/>
      <c r="E183"/>
      <c r="F183"/>
      <c r="I183" s="16" t="str">
        <f t="shared" si="6"/>
        <v/>
      </c>
    </row>
    <row r="184" spans="1:9" x14ac:dyDescent="0.25">
      <c r="A184" s="16" t="str">
        <f t="shared" si="5"/>
        <v/>
      </c>
      <c r="B184"/>
      <c r="C184"/>
      <c r="D184"/>
      <c r="E184"/>
      <c r="F184"/>
      <c r="I184" s="16" t="str">
        <f t="shared" si="6"/>
        <v/>
      </c>
    </row>
    <row r="185" spans="1:9" x14ac:dyDescent="0.25">
      <c r="A185" s="16" t="str">
        <f t="shared" si="5"/>
        <v/>
      </c>
      <c r="B185"/>
      <c r="C185"/>
      <c r="D185"/>
      <c r="E185"/>
      <c r="F185"/>
      <c r="I185" s="16" t="str">
        <f t="shared" si="6"/>
        <v/>
      </c>
    </row>
    <row r="186" spans="1:9" x14ac:dyDescent="0.25">
      <c r="A186" s="16" t="str">
        <f t="shared" si="5"/>
        <v/>
      </c>
      <c r="B186"/>
      <c r="C186"/>
      <c r="D186"/>
      <c r="E186"/>
      <c r="F186"/>
      <c r="I186" s="16" t="str">
        <f t="shared" si="6"/>
        <v/>
      </c>
    </row>
    <row r="187" spans="1:9" x14ac:dyDescent="0.25">
      <c r="A187" s="16" t="str">
        <f t="shared" si="5"/>
        <v/>
      </c>
      <c r="B187"/>
      <c r="C187"/>
      <c r="D187"/>
      <c r="E187"/>
      <c r="F187"/>
      <c r="I187" s="16" t="str">
        <f t="shared" si="6"/>
        <v/>
      </c>
    </row>
    <row r="188" spans="1:9" x14ac:dyDescent="0.25">
      <c r="A188" s="16" t="str">
        <f t="shared" si="5"/>
        <v/>
      </c>
      <c r="B188"/>
      <c r="C188"/>
      <c r="D188"/>
      <c r="E188"/>
      <c r="F188"/>
      <c r="I188" s="16" t="str">
        <f t="shared" si="6"/>
        <v/>
      </c>
    </row>
    <row r="189" spans="1:9" x14ac:dyDescent="0.25">
      <c r="A189" s="16" t="str">
        <f t="shared" si="5"/>
        <v/>
      </c>
      <c r="B189"/>
      <c r="C189"/>
      <c r="D189"/>
      <c r="E189"/>
      <c r="F189"/>
      <c r="I189" s="16" t="str">
        <f t="shared" si="6"/>
        <v/>
      </c>
    </row>
    <row r="190" spans="1:9" x14ac:dyDescent="0.25">
      <c r="A190" s="16" t="str">
        <f t="shared" si="5"/>
        <v/>
      </c>
      <c r="B190"/>
      <c r="C190"/>
      <c r="D190"/>
      <c r="E190"/>
      <c r="F190"/>
      <c r="I190" s="16" t="str">
        <f t="shared" si="6"/>
        <v/>
      </c>
    </row>
    <row r="191" spans="1:9" x14ac:dyDescent="0.25">
      <c r="A191" s="16" t="str">
        <f t="shared" si="5"/>
        <v/>
      </c>
      <c r="B191"/>
      <c r="C191"/>
      <c r="D191"/>
      <c r="E191"/>
      <c r="F191"/>
      <c r="I191" s="16" t="str">
        <f t="shared" si="6"/>
        <v/>
      </c>
    </row>
    <row r="192" spans="1:9" x14ac:dyDescent="0.25">
      <c r="A192" s="16" t="str">
        <f t="shared" si="5"/>
        <v/>
      </c>
      <c r="B192"/>
      <c r="C192"/>
      <c r="D192"/>
      <c r="E192"/>
      <c r="F192"/>
      <c r="I192" s="16" t="str">
        <f t="shared" si="6"/>
        <v/>
      </c>
    </row>
    <row r="193" spans="1:9" x14ac:dyDescent="0.25">
      <c r="A193" s="16" t="str">
        <f t="shared" si="5"/>
        <v/>
      </c>
      <c r="B193"/>
      <c r="C193"/>
      <c r="D193"/>
      <c r="E193"/>
      <c r="F193"/>
      <c r="I193" s="16" t="str">
        <f t="shared" si="6"/>
        <v/>
      </c>
    </row>
    <row r="194" spans="1:9" x14ac:dyDescent="0.25">
      <c r="A194" s="16" t="str">
        <f t="shared" si="5"/>
        <v/>
      </c>
      <c r="B194"/>
      <c r="C194"/>
      <c r="D194"/>
      <c r="E194"/>
      <c r="F194"/>
      <c r="I194" s="16" t="str">
        <f t="shared" si="6"/>
        <v/>
      </c>
    </row>
    <row r="195" spans="1:9" x14ac:dyDescent="0.25">
      <c r="A195" s="16" t="str">
        <f t="shared" si="5"/>
        <v/>
      </c>
      <c r="B195"/>
      <c r="C195"/>
      <c r="D195"/>
      <c r="E195"/>
      <c r="F195"/>
      <c r="I195" s="16" t="str">
        <f t="shared" si="6"/>
        <v/>
      </c>
    </row>
    <row r="196" spans="1:9" x14ac:dyDescent="0.25">
      <c r="A196" s="16" t="str">
        <f t="shared" si="5"/>
        <v/>
      </c>
      <c r="B196"/>
      <c r="C196"/>
      <c r="D196"/>
      <c r="E196"/>
      <c r="F196"/>
      <c r="I196" s="16" t="str">
        <f t="shared" si="6"/>
        <v/>
      </c>
    </row>
    <row r="197" spans="1:9" x14ac:dyDescent="0.25">
      <c r="A197" s="16" t="str">
        <f t="shared" si="5"/>
        <v/>
      </c>
      <c r="B197"/>
      <c r="C197"/>
      <c r="D197"/>
      <c r="E197"/>
      <c r="F197"/>
      <c r="I197" s="16" t="str">
        <f t="shared" si="6"/>
        <v/>
      </c>
    </row>
    <row r="198" spans="1:9" x14ac:dyDescent="0.25">
      <c r="A198" s="16" t="str">
        <f t="shared" si="5"/>
        <v/>
      </c>
      <c r="B198"/>
      <c r="C198"/>
      <c r="D198"/>
      <c r="E198"/>
      <c r="F198"/>
      <c r="I198" s="16" t="str">
        <f t="shared" si="6"/>
        <v/>
      </c>
    </row>
    <row r="199" spans="1:9" x14ac:dyDescent="0.25">
      <c r="A199" s="16" t="str">
        <f t="shared" si="5"/>
        <v/>
      </c>
      <c r="B199"/>
      <c r="C199"/>
      <c r="D199"/>
      <c r="E199"/>
      <c r="F199"/>
      <c r="I199" s="16" t="str">
        <f t="shared" si="6"/>
        <v/>
      </c>
    </row>
    <row r="200" spans="1:9" x14ac:dyDescent="0.25">
      <c r="A200" s="16" t="str">
        <f t="shared" si="5"/>
        <v/>
      </c>
      <c r="B200"/>
      <c r="C200"/>
      <c r="D200"/>
      <c r="E200"/>
      <c r="F200"/>
      <c r="I200" s="16" t="str">
        <f t="shared" si="6"/>
        <v/>
      </c>
    </row>
    <row r="201" spans="1:9" x14ac:dyDescent="0.25">
      <c r="A201" s="16" t="str">
        <f t="shared" si="5"/>
        <v/>
      </c>
      <c r="B201"/>
      <c r="C201"/>
      <c r="D201"/>
      <c r="E201"/>
      <c r="F201"/>
      <c r="I201" s="16" t="str">
        <f t="shared" si="6"/>
        <v/>
      </c>
    </row>
    <row r="202" spans="1:9" x14ac:dyDescent="0.25">
      <c r="A202" s="16" t="str">
        <f t="shared" ref="A202:A265" si="7">IFERROR(IF(ISNUMBER(C202),A201+1,""),"")</f>
        <v/>
      </c>
      <c r="B202"/>
      <c r="C202"/>
      <c r="D202"/>
      <c r="E202"/>
      <c r="F202"/>
      <c r="I202" s="16" t="str">
        <f t="shared" si="6"/>
        <v/>
      </c>
    </row>
    <row r="203" spans="1:9" x14ac:dyDescent="0.25">
      <c r="A203" s="16" t="str">
        <f t="shared" si="7"/>
        <v/>
      </c>
      <c r="B203"/>
      <c r="C203"/>
      <c r="D203"/>
      <c r="E203"/>
      <c r="F203"/>
      <c r="I203" s="16" t="str">
        <f t="shared" si="6"/>
        <v/>
      </c>
    </row>
    <row r="204" spans="1:9" x14ac:dyDescent="0.25">
      <c r="A204" s="16" t="str">
        <f t="shared" si="7"/>
        <v/>
      </c>
      <c r="B204"/>
      <c r="C204"/>
      <c r="D204"/>
      <c r="E204"/>
      <c r="F204"/>
      <c r="I204" s="16" t="str">
        <f t="shared" si="6"/>
        <v/>
      </c>
    </row>
    <row r="205" spans="1:9" x14ac:dyDescent="0.25">
      <c r="A205" s="16" t="str">
        <f t="shared" si="7"/>
        <v/>
      </c>
      <c r="B205"/>
      <c r="C205"/>
      <c r="D205"/>
      <c r="E205"/>
      <c r="F205"/>
      <c r="I205" s="16" t="str">
        <f t="shared" si="6"/>
        <v/>
      </c>
    </row>
    <row r="206" spans="1:9" x14ac:dyDescent="0.25">
      <c r="A206" s="16" t="str">
        <f t="shared" si="7"/>
        <v/>
      </c>
      <c r="B206"/>
      <c r="C206"/>
      <c r="D206"/>
      <c r="E206"/>
      <c r="F206"/>
      <c r="I206" s="16" t="str">
        <f t="shared" si="6"/>
        <v/>
      </c>
    </row>
    <row r="207" spans="1:9" x14ac:dyDescent="0.25">
      <c r="A207" s="16" t="str">
        <f t="shared" si="7"/>
        <v/>
      </c>
      <c r="B207"/>
      <c r="C207"/>
      <c r="D207"/>
      <c r="E207"/>
      <c r="F207"/>
      <c r="I207" s="16" t="str">
        <f t="shared" si="6"/>
        <v/>
      </c>
    </row>
    <row r="208" spans="1:9" x14ac:dyDescent="0.25">
      <c r="A208" s="16" t="str">
        <f t="shared" si="7"/>
        <v/>
      </c>
      <c r="B208"/>
      <c r="C208"/>
      <c r="D208"/>
      <c r="E208"/>
      <c r="F208"/>
      <c r="I208" s="16" t="str">
        <f t="shared" ref="I208:I271" si="8">IFERROR(IF(ISNUMBER(K208),I207+1,""),"")</f>
        <v/>
      </c>
    </row>
    <row r="209" spans="1:9" x14ac:dyDescent="0.25">
      <c r="A209" s="16" t="str">
        <f t="shared" si="7"/>
        <v/>
      </c>
      <c r="B209"/>
      <c r="C209"/>
      <c r="D209"/>
      <c r="E209"/>
      <c r="F209"/>
      <c r="I209" s="16" t="str">
        <f t="shared" si="8"/>
        <v/>
      </c>
    </row>
    <row r="210" spans="1:9" x14ac:dyDescent="0.25">
      <c r="A210" s="16" t="str">
        <f t="shared" si="7"/>
        <v/>
      </c>
      <c r="B210"/>
      <c r="C210"/>
      <c r="D210"/>
      <c r="E210"/>
      <c r="F210"/>
      <c r="I210" s="16" t="str">
        <f t="shared" si="8"/>
        <v/>
      </c>
    </row>
    <row r="211" spans="1:9" x14ac:dyDescent="0.25">
      <c r="A211" s="16" t="str">
        <f t="shared" si="7"/>
        <v/>
      </c>
      <c r="B211"/>
      <c r="C211"/>
      <c r="D211"/>
      <c r="E211"/>
      <c r="F211"/>
      <c r="I211" s="16" t="str">
        <f t="shared" si="8"/>
        <v/>
      </c>
    </row>
    <row r="212" spans="1:9" x14ac:dyDescent="0.25">
      <c r="A212" s="16" t="str">
        <f t="shared" si="7"/>
        <v/>
      </c>
      <c r="B212"/>
      <c r="C212"/>
      <c r="D212"/>
      <c r="E212"/>
      <c r="F212"/>
      <c r="I212" s="16" t="str">
        <f t="shared" si="8"/>
        <v/>
      </c>
    </row>
    <row r="213" spans="1:9" x14ac:dyDescent="0.25">
      <c r="A213" s="16" t="str">
        <f t="shared" si="7"/>
        <v/>
      </c>
      <c r="B213"/>
      <c r="C213"/>
      <c r="D213"/>
      <c r="E213"/>
      <c r="F213"/>
      <c r="I213" s="16" t="str">
        <f t="shared" si="8"/>
        <v/>
      </c>
    </row>
    <row r="214" spans="1:9" x14ac:dyDescent="0.25">
      <c r="A214" s="16" t="str">
        <f t="shared" si="7"/>
        <v/>
      </c>
      <c r="B214"/>
      <c r="C214"/>
      <c r="D214"/>
      <c r="E214"/>
      <c r="F214"/>
      <c r="I214" s="16" t="str">
        <f t="shared" si="8"/>
        <v/>
      </c>
    </row>
    <row r="215" spans="1:9" x14ac:dyDescent="0.25">
      <c r="A215" s="16" t="str">
        <f t="shared" si="7"/>
        <v/>
      </c>
      <c r="B215"/>
      <c r="C215"/>
      <c r="D215"/>
      <c r="E215"/>
      <c r="F215"/>
      <c r="I215" s="16" t="str">
        <f t="shared" si="8"/>
        <v/>
      </c>
    </row>
    <row r="216" spans="1:9" x14ac:dyDescent="0.25">
      <c r="A216" s="16" t="str">
        <f t="shared" si="7"/>
        <v/>
      </c>
      <c r="B216"/>
      <c r="C216"/>
      <c r="D216"/>
      <c r="E216"/>
      <c r="F216"/>
      <c r="I216" s="16" t="str">
        <f t="shared" si="8"/>
        <v/>
      </c>
    </row>
    <row r="217" spans="1:9" x14ac:dyDescent="0.25">
      <c r="A217" s="16" t="str">
        <f t="shared" si="7"/>
        <v/>
      </c>
      <c r="B217"/>
      <c r="C217"/>
      <c r="D217"/>
      <c r="E217"/>
      <c r="F217"/>
      <c r="I217" s="16" t="str">
        <f t="shared" si="8"/>
        <v/>
      </c>
    </row>
    <row r="218" spans="1:9" x14ac:dyDescent="0.25">
      <c r="A218" s="16" t="str">
        <f t="shared" si="7"/>
        <v/>
      </c>
      <c r="B218"/>
      <c r="C218"/>
      <c r="D218"/>
      <c r="E218"/>
      <c r="F218"/>
      <c r="I218" s="16" t="str">
        <f t="shared" si="8"/>
        <v/>
      </c>
    </row>
    <row r="219" spans="1:9" x14ac:dyDescent="0.25">
      <c r="A219" s="16" t="str">
        <f t="shared" si="7"/>
        <v/>
      </c>
      <c r="B219"/>
      <c r="C219"/>
      <c r="D219"/>
      <c r="E219"/>
      <c r="F219"/>
      <c r="I219" s="16" t="str">
        <f t="shared" si="8"/>
        <v/>
      </c>
    </row>
    <row r="220" spans="1:9" x14ac:dyDescent="0.25">
      <c r="A220" s="16" t="str">
        <f t="shared" si="7"/>
        <v/>
      </c>
      <c r="B220"/>
      <c r="C220"/>
      <c r="D220"/>
      <c r="E220"/>
      <c r="F220"/>
      <c r="I220" s="16" t="str">
        <f t="shared" si="8"/>
        <v/>
      </c>
    </row>
    <row r="221" spans="1:9" x14ac:dyDescent="0.25">
      <c r="A221" s="16" t="str">
        <f t="shared" si="7"/>
        <v/>
      </c>
      <c r="B221"/>
      <c r="C221"/>
      <c r="D221"/>
      <c r="E221"/>
      <c r="F221"/>
      <c r="I221" s="16" t="str">
        <f t="shared" si="8"/>
        <v/>
      </c>
    </row>
    <row r="222" spans="1:9" x14ac:dyDescent="0.25">
      <c r="A222" s="16" t="str">
        <f t="shared" si="7"/>
        <v/>
      </c>
      <c r="B222"/>
      <c r="C222"/>
      <c r="D222"/>
      <c r="E222"/>
      <c r="F222"/>
      <c r="I222" s="16" t="str">
        <f t="shared" si="8"/>
        <v/>
      </c>
    </row>
    <row r="223" spans="1:9" x14ac:dyDescent="0.25">
      <c r="A223" s="16" t="str">
        <f t="shared" si="7"/>
        <v/>
      </c>
      <c r="B223"/>
      <c r="C223"/>
      <c r="D223"/>
      <c r="E223"/>
      <c r="F223"/>
      <c r="I223" s="16" t="str">
        <f t="shared" si="8"/>
        <v/>
      </c>
    </row>
    <row r="224" spans="1:9" x14ac:dyDescent="0.25">
      <c r="A224" s="16" t="str">
        <f t="shared" si="7"/>
        <v/>
      </c>
      <c r="B224"/>
      <c r="C224"/>
      <c r="D224"/>
      <c r="E224"/>
      <c r="F224"/>
      <c r="I224" s="16" t="str">
        <f t="shared" si="8"/>
        <v/>
      </c>
    </row>
    <row r="225" spans="1:9" x14ac:dyDescent="0.25">
      <c r="A225" s="16" t="str">
        <f t="shared" si="7"/>
        <v/>
      </c>
      <c r="B225"/>
      <c r="C225"/>
      <c r="D225"/>
      <c r="E225"/>
      <c r="F225"/>
      <c r="I225" s="16" t="str">
        <f t="shared" si="8"/>
        <v/>
      </c>
    </row>
    <row r="226" spans="1:9" x14ac:dyDescent="0.25">
      <c r="A226" s="16" t="str">
        <f t="shared" si="7"/>
        <v/>
      </c>
      <c r="B226"/>
      <c r="C226"/>
      <c r="D226"/>
      <c r="E226"/>
      <c r="F226"/>
      <c r="I226" s="16" t="str">
        <f t="shared" si="8"/>
        <v/>
      </c>
    </row>
    <row r="227" spans="1:9" x14ac:dyDescent="0.25">
      <c r="A227" s="16" t="str">
        <f t="shared" si="7"/>
        <v/>
      </c>
      <c r="B227"/>
      <c r="C227"/>
      <c r="D227"/>
      <c r="E227"/>
      <c r="F227"/>
      <c r="I227" s="16" t="str">
        <f t="shared" si="8"/>
        <v/>
      </c>
    </row>
    <row r="228" spans="1:9" x14ac:dyDescent="0.25">
      <c r="A228" s="16" t="str">
        <f t="shared" si="7"/>
        <v/>
      </c>
      <c r="B228"/>
      <c r="C228"/>
      <c r="D228"/>
      <c r="E228"/>
      <c r="F228"/>
      <c r="I228" s="16" t="str">
        <f t="shared" si="8"/>
        <v/>
      </c>
    </row>
    <row r="229" spans="1:9" x14ac:dyDescent="0.25">
      <c r="A229" s="16" t="str">
        <f t="shared" si="7"/>
        <v/>
      </c>
      <c r="B229"/>
      <c r="C229"/>
      <c r="D229"/>
      <c r="E229"/>
      <c r="F229"/>
      <c r="I229" s="16" t="str">
        <f t="shared" si="8"/>
        <v/>
      </c>
    </row>
    <row r="230" spans="1:9" x14ac:dyDescent="0.25">
      <c r="A230" s="16" t="str">
        <f t="shared" si="7"/>
        <v/>
      </c>
      <c r="B230"/>
      <c r="C230"/>
      <c r="D230"/>
      <c r="E230"/>
      <c r="F230"/>
      <c r="I230" s="16" t="str">
        <f t="shared" si="8"/>
        <v/>
      </c>
    </row>
    <row r="231" spans="1:9" x14ac:dyDescent="0.25">
      <c r="A231" s="16" t="str">
        <f t="shared" si="7"/>
        <v/>
      </c>
      <c r="B231"/>
      <c r="C231"/>
      <c r="D231"/>
      <c r="E231"/>
      <c r="F231"/>
      <c r="I231" s="16" t="str">
        <f t="shared" si="8"/>
        <v/>
      </c>
    </row>
    <row r="232" spans="1:9" x14ac:dyDescent="0.25">
      <c r="A232" s="16" t="str">
        <f t="shared" si="7"/>
        <v/>
      </c>
      <c r="B232"/>
      <c r="C232"/>
      <c r="D232"/>
      <c r="E232"/>
      <c r="F232"/>
      <c r="I232" s="16" t="str">
        <f t="shared" si="8"/>
        <v/>
      </c>
    </row>
    <row r="233" spans="1:9" x14ac:dyDescent="0.25">
      <c r="A233" s="16" t="str">
        <f t="shared" si="7"/>
        <v/>
      </c>
      <c r="B233"/>
      <c r="C233"/>
      <c r="D233"/>
      <c r="E233"/>
      <c r="F233"/>
      <c r="I233" s="16" t="str">
        <f t="shared" si="8"/>
        <v/>
      </c>
    </row>
    <row r="234" spans="1:9" x14ac:dyDescent="0.25">
      <c r="A234" s="16" t="str">
        <f t="shared" si="7"/>
        <v/>
      </c>
      <c r="B234"/>
      <c r="C234"/>
      <c r="D234"/>
      <c r="E234"/>
      <c r="F234"/>
      <c r="I234" s="16" t="str">
        <f t="shared" si="8"/>
        <v/>
      </c>
    </row>
    <row r="235" spans="1:9" x14ac:dyDescent="0.25">
      <c r="A235" s="16" t="str">
        <f t="shared" si="7"/>
        <v/>
      </c>
      <c r="B235"/>
      <c r="C235"/>
      <c r="D235"/>
      <c r="E235"/>
      <c r="F235"/>
      <c r="I235" s="16" t="str">
        <f t="shared" si="8"/>
        <v/>
      </c>
    </row>
    <row r="236" spans="1:9" x14ac:dyDescent="0.25">
      <c r="A236" s="16" t="str">
        <f t="shared" si="7"/>
        <v/>
      </c>
      <c r="B236"/>
      <c r="C236"/>
      <c r="D236"/>
      <c r="E236"/>
      <c r="F236"/>
      <c r="I236" s="16" t="str">
        <f t="shared" si="8"/>
        <v/>
      </c>
    </row>
    <row r="237" spans="1:9" x14ac:dyDescent="0.25">
      <c r="A237" s="16" t="str">
        <f t="shared" si="7"/>
        <v/>
      </c>
      <c r="I237" s="16" t="str">
        <f t="shared" si="8"/>
        <v/>
      </c>
    </row>
    <row r="238" spans="1:9" x14ac:dyDescent="0.25">
      <c r="A238" s="16" t="str">
        <f t="shared" si="7"/>
        <v/>
      </c>
      <c r="I238" s="16" t="str">
        <f t="shared" si="8"/>
        <v/>
      </c>
    </row>
    <row r="239" spans="1:9" x14ac:dyDescent="0.25">
      <c r="A239" s="16" t="str">
        <f t="shared" si="7"/>
        <v/>
      </c>
      <c r="I239" s="16" t="str">
        <f t="shared" si="8"/>
        <v/>
      </c>
    </row>
    <row r="240" spans="1:9" x14ac:dyDescent="0.25">
      <c r="A240" s="16" t="str">
        <f t="shared" si="7"/>
        <v/>
      </c>
      <c r="I240" s="16" t="str">
        <f t="shared" si="8"/>
        <v/>
      </c>
    </row>
    <row r="241" spans="1:9" x14ac:dyDescent="0.25">
      <c r="A241" s="16" t="str">
        <f t="shared" si="7"/>
        <v/>
      </c>
      <c r="I241" s="16" t="str">
        <f t="shared" si="8"/>
        <v/>
      </c>
    </row>
    <row r="242" spans="1:9" x14ac:dyDescent="0.25">
      <c r="A242" s="16" t="str">
        <f t="shared" si="7"/>
        <v/>
      </c>
      <c r="I242" s="16" t="str">
        <f t="shared" si="8"/>
        <v/>
      </c>
    </row>
    <row r="243" spans="1:9" x14ac:dyDescent="0.25">
      <c r="A243" s="16" t="str">
        <f t="shared" si="7"/>
        <v/>
      </c>
      <c r="I243" s="16" t="str">
        <f t="shared" si="8"/>
        <v/>
      </c>
    </row>
    <row r="244" spans="1:9" x14ac:dyDescent="0.25">
      <c r="A244" s="16" t="str">
        <f t="shared" si="7"/>
        <v/>
      </c>
      <c r="I244" s="16" t="str">
        <f t="shared" si="8"/>
        <v/>
      </c>
    </row>
    <row r="245" spans="1:9" x14ac:dyDescent="0.25">
      <c r="A245" s="16" t="str">
        <f t="shared" si="7"/>
        <v/>
      </c>
      <c r="I245" s="16" t="str">
        <f t="shared" si="8"/>
        <v/>
      </c>
    </row>
    <row r="246" spans="1:9" x14ac:dyDescent="0.25">
      <c r="A246" s="16" t="str">
        <f t="shared" si="7"/>
        <v/>
      </c>
      <c r="I246" s="16" t="str">
        <f t="shared" si="8"/>
        <v/>
      </c>
    </row>
    <row r="247" spans="1:9" x14ac:dyDescent="0.25">
      <c r="A247" s="16" t="str">
        <f t="shared" si="7"/>
        <v/>
      </c>
      <c r="I247" s="16" t="str">
        <f t="shared" si="8"/>
        <v/>
      </c>
    </row>
    <row r="248" spans="1:9" x14ac:dyDescent="0.25">
      <c r="A248" s="16" t="str">
        <f t="shared" si="7"/>
        <v/>
      </c>
      <c r="I248" s="16" t="str">
        <f t="shared" si="8"/>
        <v/>
      </c>
    </row>
    <row r="249" spans="1:9" x14ac:dyDescent="0.25">
      <c r="A249" s="16" t="str">
        <f t="shared" si="7"/>
        <v/>
      </c>
      <c r="I249" s="16" t="str">
        <f t="shared" si="8"/>
        <v/>
      </c>
    </row>
    <row r="250" spans="1:9" x14ac:dyDescent="0.25">
      <c r="A250" s="16" t="str">
        <f t="shared" si="7"/>
        <v/>
      </c>
      <c r="I250" s="16" t="str">
        <f t="shared" si="8"/>
        <v/>
      </c>
    </row>
    <row r="251" spans="1:9" x14ac:dyDescent="0.25">
      <c r="A251" s="16" t="str">
        <f t="shared" si="7"/>
        <v/>
      </c>
      <c r="I251" s="16" t="str">
        <f t="shared" si="8"/>
        <v/>
      </c>
    </row>
    <row r="252" spans="1:9" x14ac:dyDescent="0.25">
      <c r="A252" s="16" t="str">
        <f t="shared" si="7"/>
        <v/>
      </c>
      <c r="I252" s="16" t="str">
        <f t="shared" si="8"/>
        <v/>
      </c>
    </row>
    <row r="253" spans="1:9" x14ac:dyDescent="0.25">
      <c r="A253" s="16" t="str">
        <f t="shared" si="7"/>
        <v/>
      </c>
      <c r="I253" s="16" t="str">
        <f t="shared" si="8"/>
        <v/>
      </c>
    </row>
    <row r="254" spans="1:9" x14ac:dyDescent="0.25">
      <c r="A254" s="16" t="str">
        <f t="shared" si="7"/>
        <v/>
      </c>
      <c r="I254" s="16" t="str">
        <f t="shared" si="8"/>
        <v/>
      </c>
    </row>
    <row r="255" spans="1:9" x14ac:dyDescent="0.25">
      <c r="A255" s="16" t="str">
        <f t="shared" si="7"/>
        <v/>
      </c>
      <c r="I255" s="16" t="str">
        <f t="shared" si="8"/>
        <v/>
      </c>
    </row>
    <row r="256" spans="1:9" x14ac:dyDescent="0.25">
      <c r="A256" s="16" t="str">
        <f t="shared" si="7"/>
        <v/>
      </c>
      <c r="I256" s="16" t="str">
        <f t="shared" si="8"/>
        <v/>
      </c>
    </row>
    <row r="257" spans="1:9" x14ac:dyDescent="0.25">
      <c r="A257" s="16" t="str">
        <f t="shared" si="7"/>
        <v/>
      </c>
      <c r="I257" s="16" t="str">
        <f t="shared" si="8"/>
        <v/>
      </c>
    </row>
    <row r="258" spans="1:9" x14ac:dyDescent="0.25">
      <c r="A258" s="16" t="str">
        <f t="shared" si="7"/>
        <v/>
      </c>
      <c r="I258" s="16" t="str">
        <f t="shared" si="8"/>
        <v/>
      </c>
    </row>
    <row r="259" spans="1:9" x14ac:dyDescent="0.25">
      <c r="A259" s="16" t="str">
        <f t="shared" si="7"/>
        <v/>
      </c>
      <c r="I259" s="16" t="str">
        <f t="shared" si="8"/>
        <v/>
      </c>
    </row>
    <row r="260" spans="1:9" x14ac:dyDescent="0.25">
      <c r="A260" s="16" t="str">
        <f t="shared" si="7"/>
        <v/>
      </c>
      <c r="I260" s="16" t="str">
        <f t="shared" si="8"/>
        <v/>
      </c>
    </row>
    <row r="261" spans="1:9" x14ac:dyDescent="0.25">
      <c r="A261" s="16" t="str">
        <f t="shared" si="7"/>
        <v/>
      </c>
      <c r="I261" s="16" t="str">
        <f t="shared" si="8"/>
        <v/>
      </c>
    </row>
    <row r="262" spans="1:9" x14ac:dyDescent="0.25">
      <c r="A262" s="16" t="str">
        <f t="shared" si="7"/>
        <v/>
      </c>
      <c r="I262" s="16" t="str">
        <f t="shared" si="8"/>
        <v/>
      </c>
    </row>
    <row r="263" spans="1:9" x14ac:dyDescent="0.25">
      <c r="A263" s="16" t="str">
        <f t="shared" si="7"/>
        <v/>
      </c>
      <c r="I263" s="16" t="str">
        <f t="shared" si="8"/>
        <v/>
      </c>
    </row>
    <row r="264" spans="1:9" x14ac:dyDescent="0.25">
      <c r="A264" s="16" t="str">
        <f t="shared" si="7"/>
        <v/>
      </c>
      <c r="I264" s="16" t="str">
        <f t="shared" si="8"/>
        <v/>
      </c>
    </row>
    <row r="265" spans="1:9" x14ac:dyDescent="0.25">
      <c r="A265" s="16" t="str">
        <f t="shared" si="7"/>
        <v/>
      </c>
      <c r="I265" s="16" t="str">
        <f t="shared" si="8"/>
        <v/>
      </c>
    </row>
    <row r="266" spans="1:9" x14ac:dyDescent="0.25">
      <c r="A266" s="16" t="str">
        <f t="shared" ref="A266:A301" si="9">IFERROR(IF(ISNUMBER(C266),A265+1,""),"")</f>
        <v/>
      </c>
      <c r="I266" s="16" t="str">
        <f t="shared" si="8"/>
        <v/>
      </c>
    </row>
    <row r="267" spans="1:9" x14ac:dyDescent="0.25">
      <c r="A267" s="16" t="str">
        <f t="shared" si="9"/>
        <v/>
      </c>
      <c r="I267" s="16" t="str">
        <f t="shared" si="8"/>
        <v/>
      </c>
    </row>
    <row r="268" spans="1:9" x14ac:dyDescent="0.25">
      <c r="A268" s="16" t="str">
        <f t="shared" si="9"/>
        <v/>
      </c>
      <c r="I268" s="16" t="str">
        <f t="shared" si="8"/>
        <v/>
      </c>
    </row>
    <row r="269" spans="1:9" x14ac:dyDescent="0.25">
      <c r="A269" s="16" t="str">
        <f t="shared" si="9"/>
        <v/>
      </c>
      <c r="I269" s="16" t="str">
        <f t="shared" si="8"/>
        <v/>
      </c>
    </row>
    <row r="270" spans="1:9" x14ac:dyDescent="0.25">
      <c r="A270" s="16" t="str">
        <f t="shared" si="9"/>
        <v/>
      </c>
      <c r="I270" s="16" t="str">
        <f t="shared" si="8"/>
        <v/>
      </c>
    </row>
    <row r="271" spans="1:9" x14ac:dyDescent="0.25">
      <c r="A271" s="16" t="str">
        <f t="shared" si="9"/>
        <v/>
      </c>
      <c r="I271" s="16" t="str">
        <f t="shared" si="8"/>
        <v/>
      </c>
    </row>
    <row r="272" spans="1:9" x14ac:dyDescent="0.25">
      <c r="A272" s="16" t="str">
        <f t="shared" si="9"/>
        <v/>
      </c>
      <c r="I272" s="16" t="str">
        <f t="shared" ref="I272:I283" si="10">IFERROR(IF(ISNUMBER(K272),I271+1,""),"")</f>
        <v/>
      </c>
    </row>
    <row r="273" spans="1:9" x14ac:dyDescent="0.25">
      <c r="A273" s="16" t="str">
        <f t="shared" si="9"/>
        <v/>
      </c>
      <c r="I273" s="16" t="str">
        <f t="shared" si="10"/>
        <v/>
      </c>
    </row>
    <row r="274" spans="1:9" x14ac:dyDescent="0.25">
      <c r="A274" s="16" t="str">
        <f t="shared" si="9"/>
        <v/>
      </c>
      <c r="I274" s="16" t="str">
        <f t="shared" si="10"/>
        <v/>
      </c>
    </row>
    <row r="275" spans="1:9" x14ac:dyDescent="0.25">
      <c r="A275" s="16" t="str">
        <f t="shared" si="9"/>
        <v/>
      </c>
      <c r="I275" s="16" t="str">
        <f t="shared" si="10"/>
        <v/>
      </c>
    </row>
    <row r="276" spans="1:9" x14ac:dyDescent="0.25">
      <c r="A276" s="16" t="str">
        <f t="shared" si="9"/>
        <v/>
      </c>
      <c r="I276" s="16" t="str">
        <f t="shared" si="10"/>
        <v/>
      </c>
    </row>
    <row r="277" spans="1:9" x14ac:dyDescent="0.25">
      <c r="A277" s="16" t="str">
        <f t="shared" si="9"/>
        <v/>
      </c>
      <c r="I277" s="16" t="str">
        <f t="shared" si="10"/>
        <v/>
      </c>
    </row>
    <row r="278" spans="1:9" x14ac:dyDescent="0.25">
      <c r="A278" s="16" t="str">
        <f t="shared" si="9"/>
        <v/>
      </c>
      <c r="I278" s="16" t="str">
        <f t="shared" si="10"/>
        <v/>
      </c>
    </row>
    <row r="279" spans="1:9" x14ac:dyDescent="0.25">
      <c r="A279" s="16" t="str">
        <f t="shared" si="9"/>
        <v/>
      </c>
      <c r="I279" s="16" t="str">
        <f t="shared" si="10"/>
        <v/>
      </c>
    </row>
    <row r="280" spans="1:9" x14ac:dyDescent="0.25">
      <c r="A280" s="16" t="str">
        <f t="shared" si="9"/>
        <v/>
      </c>
      <c r="I280" s="16" t="str">
        <f t="shared" si="10"/>
        <v/>
      </c>
    </row>
    <row r="281" spans="1:9" x14ac:dyDescent="0.25">
      <c r="A281" s="16" t="str">
        <f t="shared" si="9"/>
        <v/>
      </c>
      <c r="I281" s="16" t="str">
        <f t="shared" si="10"/>
        <v/>
      </c>
    </row>
    <row r="282" spans="1:9" x14ac:dyDescent="0.25">
      <c r="A282" s="16" t="str">
        <f t="shared" si="9"/>
        <v/>
      </c>
      <c r="I282" s="16" t="str">
        <f t="shared" si="10"/>
        <v/>
      </c>
    </row>
    <row r="283" spans="1:9" x14ac:dyDescent="0.25">
      <c r="A283" s="16" t="str">
        <f t="shared" si="9"/>
        <v/>
      </c>
      <c r="I283" s="16" t="str">
        <f t="shared" si="10"/>
        <v/>
      </c>
    </row>
    <row r="284" spans="1:9" x14ac:dyDescent="0.25">
      <c r="A284" s="16" t="str">
        <f t="shared" si="9"/>
        <v/>
      </c>
    </row>
    <row r="285" spans="1:9" x14ac:dyDescent="0.25">
      <c r="A285" s="16" t="str">
        <f t="shared" si="9"/>
        <v/>
      </c>
    </row>
    <row r="286" spans="1:9" x14ac:dyDescent="0.25">
      <c r="A286" s="16" t="str">
        <f t="shared" si="9"/>
        <v/>
      </c>
      <c r="I286" s="16" t="str">
        <f>IFERROR(IF(ISNUMBER(K286),I283+1,""),"")</f>
        <v/>
      </c>
    </row>
    <row r="287" spans="1:9" x14ac:dyDescent="0.25">
      <c r="A287" s="16" t="str">
        <f t="shared" si="9"/>
        <v/>
      </c>
      <c r="I287" s="16" t="str">
        <f t="shared" ref="I287:I301" si="11">IFERROR(IF(ISNUMBER(K287),I286+1,""),"")</f>
        <v/>
      </c>
    </row>
    <row r="288" spans="1:9" x14ac:dyDescent="0.25">
      <c r="A288" s="16" t="str">
        <f t="shared" si="9"/>
        <v/>
      </c>
      <c r="I288" s="16" t="str">
        <f t="shared" si="11"/>
        <v/>
      </c>
    </row>
    <row r="289" spans="1:9" x14ac:dyDescent="0.25">
      <c r="A289" s="16" t="str">
        <f t="shared" si="9"/>
        <v/>
      </c>
      <c r="I289" s="16" t="str">
        <f t="shared" si="11"/>
        <v/>
      </c>
    </row>
    <row r="290" spans="1:9" x14ac:dyDescent="0.25">
      <c r="A290" s="16" t="str">
        <f t="shared" si="9"/>
        <v/>
      </c>
      <c r="I290" s="16" t="str">
        <f t="shared" si="11"/>
        <v/>
      </c>
    </row>
    <row r="291" spans="1:9" x14ac:dyDescent="0.25">
      <c r="A291" s="16" t="str">
        <f t="shared" si="9"/>
        <v/>
      </c>
      <c r="I291" s="16" t="str">
        <f t="shared" si="11"/>
        <v/>
      </c>
    </row>
    <row r="292" spans="1:9" x14ac:dyDescent="0.25">
      <c r="A292" s="16" t="str">
        <f t="shared" si="9"/>
        <v/>
      </c>
      <c r="I292" s="16" t="str">
        <f t="shared" si="11"/>
        <v/>
      </c>
    </row>
    <row r="293" spans="1:9" x14ac:dyDescent="0.25">
      <c r="A293" s="16" t="str">
        <f t="shared" si="9"/>
        <v/>
      </c>
      <c r="I293" s="16" t="str">
        <f t="shared" si="11"/>
        <v/>
      </c>
    </row>
    <row r="294" spans="1:9" x14ac:dyDescent="0.25">
      <c r="A294" s="16" t="str">
        <f t="shared" si="9"/>
        <v/>
      </c>
      <c r="I294" s="16" t="str">
        <f t="shared" si="11"/>
        <v/>
      </c>
    </row>
    <row r="295" spans="1:9" x14ac:dyDescent="0.25">
      <c r="A295" s="16" t="str">
        <f t="shared" si="9"/>
        <v/>
      </c>
      <c r="I295" s="16" t="str">
        <f t="shared" si="11"/>
        <v/>
      </c>
    </row>
    <row r="296" spans="1:9" x14ac:dyDescent="0.25">
      <c r="A296" s="16" t="str">
        <f t="shared" si="9"/>
        <v/>
      </c>
      <c r="I296" s="16" t="str">
        <f t="shared" si="11"/>
        <v/>
      </c>
    </row>
    <row r="297" spans="1:9" x14ac:dyDescent="0.25">
      <c r="A297" s="16" t="str">
        <f t="shared" si="9"/>
        <v/>
      </c>
      <c r="I297" s="16" t="str">
        <f t="shared" si="11"/>
        <v/>
      </c>
    </row>
    <row r="298" spans="1:9" x14ac:dyDescent="0.25">
      <c r="A298" s="16" t="str">
        <f t="shared" si="9"/>
        <v/>
      </c>
      <c r="I298" s="16" t="str">
        <f t="shared" si="11"/>
        <v/>
      </c>
    </row>
    <row r="299" spans="1:9" x14ac:dyDescent="0.25">
      <c r="A299" s="16" t="str">
        <f t="shared" si="9"/>
        <v/>
      </c>
      <c r="I299" s="16" t="str">
        <f t="shared" si="11"/>
        <v/>
      </c>
    </row>
    <row r="300" spans="1:9" x14ac:dyDescent="0.25">
      <c r="A300" s="16" t="str">
        <f t="shared" si="9"/>
        <v/>
      </c>
      <c r="I300" s="16" t="str">
        <f t="shared" si="11"/>
        <v/>
      </c>
    </row>
    <row r="301" spans="1:9" x14ac:dyDescent="0.25">
      <c r="A301" s="16" t="str">
        <f t="shared" si="9"/>
        <v/>
      </c>
      <c r="I301" s="16" t="str">
        <f t="shared" si="11"/>
        <v/>
      </c>
    </row>
  </sheetData>
  <mergeCells count="3">
    <mergeCell ref="I13:L13"/>
    <mergeCell ref="N8:P8"/>
    <mergeCell ref="A2:P2"/>
  </mergeCells>
  <conditionalFormatting sqref="A9:A301">
    <cfRule type="notContainsBlanks" dxfId="857" priority="5">
      <formula>LEN(TRIM(A9))&gt;0</formula>
    </cfRule>
  </conditionalFormatting>
  <conditionalFormatting sqref="I15:I283">
    <cfRule type="notContainsBlanks" dxfId="856" priority="1">
      <formula>LEN(TRIM(I15))&gt;0</formula>
    </cfRule>
  </conditionalFormatting>
  <conditionalFormatting sqref="J14 J32:J83 I286:I301">
    <cfRule type="notContainsBlanks" dxfId="855" priority="7">
      <formula>LEN(TRIM(I14))&gt;0</formula>
    </cfRule>
  </conditionalFormatting>
  <pageMargins left="0.7" right="0.7" top="0.78740157499999996" bottom="0.78740157499999996" header="0.3" footer="0.3"/>
  <pageSetup paperSize="9" orientation="portrait" horizontalDpi="300" verticalDpi="300" r:id="rId3"/>
  <headerFooter>
    <oddFooter>&amp;C_x000D_&amp;1#&amp;"Calibri"&amp;10&amp;K000000 Confidential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9"/>
  <dimension ref="A1:D300"/>
  <sheetViews>
    <sheetView workbookViewId="0">
      <selection activeCell="A70" sqref="A70"/>
    </sheetView>
  </sheetViews>
  <sheetFormatPr defaultColWidth="9.140625" defaultRowHeight="15" x14ac:dyDescent="0.25"/>
  <cols>
    <col min="1" max="1" width="26.7109375" style="2" bestFit="1" customWidth="1"/>
    <col min="2" max="2" width="17.42578125" style="1" bestFit="1" customWidth="1"/>
    <col min="3" max="3" width="10.42578125" style="1" bestFit="1" customWidth="1"/>
    <col min="4" max="4" width="14.5703125" style="1" bestFit="1" customWidth="1"/>
    <col min="5" max="16384" width="9.140625" style="1"/>
  </cols>
  <sheetData>
    <row r="1" spans="1:4" x14ac:dyDescent="0.25">
      <c r="A1" s="8" t="s">
        <v>1</v>
      </c>
      <c r="B1" s="8" t="s">
        <v>100</v>
      </c>
      <c r="C1" s="8" t="s">
        <v>99</v>
      </c>
      <c r="D1" s="8" t="s">
        <v>101</v>
      </c>
    </row>
    <row r="2" spans="1:4" x14ac:dyDescent="0.25">
      <c r="A2" s="2" t="str">
        <f>IF(D2=TRUE,MUŽI!B9,"")</f>
        <v/>
      </c>
      <c r="B2" s="1" t="str">
        <f>IF(D2=TRUE,MUŽI!C9,"")</f>
        <v/>
      </c>
      <c r="C2" s="1" t="str">
        <f>IF(D2=TRUE,MUŽI!D9,"")</f>
        <v/>
      </c>
      <c r="D2" s="1" t="b">
        <f>OR(MUŽI!C9&gt;=30,MUŽI!D9&gt;=12500)</f>
        <v>0</v>
      </c>
    </row>
    <row r="3" spans="1:4" x14ac:dyDescent="0.25">
      <c r="A3" s="2" t="str">
        <f>IF(D3=TRUE,MUŽI!B10,"")</f>
        <v/>
      </c>
      <c r="B3" s="1" t="str">
        <f>IF(D3=TRUE,MUŽI!C10,"")</f>
        <v/>
      </c>
      <c r="C3" s="1" t="str">
        <f>IF(D3=TRUE,MUŽI!D10,"")</f>
        <v/>
      </c>
      <c r="D3" s="1" t="b">
        <f>OR(MUŽI!C10&gt;=30,MUŽI!D10&gt;=12500)</f>
        <v>0</v>
      </c>
    </row>
    <row r="4" spans="1:4" x14ac:dyDescent="0.25">
      <c r="A4" s="2" t="str">
        <f>IF(D4=TRUE,MUŽI!B11,"")</f>
        <v/>
      </c>
      <c r="B4" s="1" t="str">
        <f>IF(D4=TRUE,MUŽI!C11,"")</f>
        <v/>
      </c>
      <c r="C4" s="1" t="str">
        <f>IF(D4=TRUE,MUŽI!D11,"")</f>
        <v/>
      </c>
      <c r="D4" s="1" t="b">
        <f>OR(MUŽI!C11&gt;=30,MUŽI!D11&gt;=12500)</f>
        <v>0</v>
      </c>
    </row>
    <row r="5" spans="1:4" x14ac:dyDescent="0.25">
      <c r="A5" s="2" t="str">
        <f>IF(D5=TRUE,MUŽI!B12,"")</f>
        <v/>
      </c>
      <c r="B5" s="1" t="str">
        <f>IF(D5=TRUE,MUŽI!C12,"")</f>
        <v/>
      </c>
      <c r="C5" s="1" t="str">
        <f>IF(D5=TRUE,MUŽI!D12,"")</f>
        <v/>
      </c>
      <c r="D5" s="1" t="b">
        <f>OR(MUŽI!C12&gt;=30,MUŽI!D12&gt;=12500)</f>
        <v>0</v>
      </c>
    </row>
    <row r="6" spans="1:4" x14ac:dyDescent="0.25">
      <c r="A6" s="2" t="str">
        <f>IF(D6=TRUE,MUŽI!B13,"")</f>
        <v/>
      </c>
      <c r="B6" s="1" t="str">
        <f>IF(D6=TRUE,MUŽI!C13,"")</f>
        <v/>
      </c>
      <c r="C6" s="1" t="str">
        <f>IF(D6=TRUE,MUŽI!D13,"")</f>
        <v/>
      </c>
      <c r="D6" s="1" t="b">
        <f>OR(MUŽI!C13&gt;=30,MUŽI!D13&gt;=12500)</f>
        <v>0</v>
      </c>
    </row>
    <row r="7" spans="1:4" x14ac:dyDescent="0.25">
      <c r="A7" s="2" t="str">
        <f>IF(D7=TRUE,MUŽI!B14,"")</f>
        <v/>
      </c>
      <c r="B7" s="1" t="str">
        <f>IF(D7=TRUE,MUŽI!C14,"")</f>
        <v/>
      </c>
      <c r="C7" s="1" t="str">
        <f>IF(D7=TRUE,MUŽI!D14,"")</f>
        <v/>
      </c>
      <c r="D7" s="1" t="b">
        <f>OR(MUŽI!C14&gt;=30,MUŽI!D14&gt;=12500)</f>
        <v>0</v>
      </c>
    </row>
    <row r="8" spans="1:4" x14ac:dyDescent="0.25">
      <c r="A8" s="2" t="str">
        <f>IF(D8=TRUE,MUŽI!B15,"")</f>
        <v/>
      </c>
      <c r="B8" s="1" t="str">
        <f>IF(D8=TRUE,MUŽI!C15,"")</f>
        <v/>
      </c>
      <c r="C8" s="1" t="str">
        <f>IF(D8=TRUE,MUŽI!D15,"")</f>
        <v/>
      </c>
      <c r="D8" s="1" t="b">
        <f>OR(MUŽI!C15&gt;=30,MUŽI!D15&gt;=12500)</f>
        <v>0</v>
      </c>
    </row>
    <row r="9" spans="1:4" x14ac:dyDescent="0.25">
      <c r="A9" s="2" t="str">
        <f>IF(D9=TRUE,MUŽI!B16,"")</f>
        <v/>
      </c>
      <c r="B9" s="1" t="str">
        <f>IF(D9=TRUE,MUŽI!C16,"")</f>
        <v/>
      </c>
      <c r="C9" s="1" t="str">
        <f>IF(D9=TRUE,MUŽI!D16,"")</f>
        <v/>
      </c>
      <c r="D9" s="1" t="b">
        <f>OR(MUŽI!C16&gt;=30,MUŽI!D16&gt;=12500)</f>
        <v>0</v>
      </c>
    </row>
    <row r="10" spans="1:4" x14ac:dyDescent="0.25">
      <c r="A10" s="2" t="str">
        <f>IF(D10=TRUE,MUŽI!B17,"")</f>
        <v/>
      </c>
      <c r="B10" s="1" t="str">
        <f>IF(D10=TRUE,MUŽI!C17,"")</f>
        <v/>
      </c>
      <c r="C10" s="1" t="str">
        <f>IF(D10=TRUE,MUŽI!D17,"")</f>
        <v/>
      </c>
      <c r="D10" s="1" t="b">
        <f>OR(MUŽI!C17&gt;=30,MUŽI!D17&gt;=12500)</f>
        <v>0</v>
      </c>
    </row>
    <row r="11" spans="1:4" x14ac:dyDescent="0.25">
      <c r="A11" s="2" t="str">
        <f>IF(D11=TRUE,MUŽI!B18,"")</f>
        <v/>
      </c>
      <c r="B11" s="1" t="str">
        <f>IF(D11=TRUE,MUŽI!C18,"")</f>
        <v/>
      </c>
      <c r="C11" s="1" t="str">
        <f>IF(D11=TRUE,MUŽI!D18,"")</f>
        <v/>
      </c>
      <c r="D11" s="1" t="b">
        <f>OR(MUŽI!C18&gt;=30,MUŽI!D18&gt;=12500)</f>
        <v>0</v>
      </c>
    </row>
    <row r="12" spans="1:4" x14ac:dyDescent="0.25">
      <c r="A12" s="2" t="str">
        <f>IF(D12=TRUE,MUŽI!B19,"")</f>
        <v/>
      </c>
      <c r="B12" s="1" t="str">
        <f>IF(D12=TRUE,MUŽI!C19,"")</f>
        <v/>
      </c>
      <c r="C12" s="1" t="str">
        <f>IF(D12=TRUE,MUŽI!D19,"")</f>
        <v/>
      </c>
      <c r="D12" s="1" t="b">
        <f>OR(MUŽI!C19&gt;=30,MUŽI!D19&gt;=12500)</f>
        <v>0</v>
      </c>
    </row>
    <row r="13" spans="1:4" x14ac:dyDescent="0.25">
      <c r="A13" s="2" t="str">
        <f>IF(D13=TRUE,MUŽI!B20,"")</f>
        <v/>
      </c>
      <c r="B13" s="1" t="str">
        <f>IF(D13=TRUE,MUŽI!C20,"")</f>
        <v/>
      </c>
      <c r="C13" s="1" t="str">
        <f>IF(D13=TRUE,MUŽI!D20,"")</f>
        <v/>
      </c>
      <c r="D13" s="1" t="b">
        <f>OR(MUŽI!C20&gt;=30,MUŽI!D20&gt;=12500)</f>
        <v>0</v>
      </c>
    </row>
    <row r="14" spans="1:4" x14ac:dyDescent="0.25">
      <c r="A14" s="2" t="str">
        <f>IF(D14=TRUE,MUŽI!B21,"")</f>
        <v/>
      </c>
      <c r="B14" s="1" t="str">
        <f>IF(D14=TRUE,MUŽI!C21,"")</f>
        <v/>
      </c>
      <c r="C14" s="1" t="str">
        <f>IF(D14=TRUE,MUŽI!D21,"")</f>
        <v/>
      </c>
      <c r="D14" s="1" t="b">
        <f>OR(MUŽI!C21&gt;=30,MUŽI!D21&gt;=12500)</f>
        <v>0</v>
      </c>
    </row>
    <row r="15" spans="1:4" x14ac:dyDescent="0.25">
      <c r="A15" s="2" t="str">
        <f>IF(D15=TRUE,MUŽI!B22,"")</f>
        <v/>
      </c>
      <c r="B15" s="1" t="str">
        <f>IF(D15=TRUE,MUŽI!C22,"")</f>
        <v/>
      </c>
      <c r="C15" s="1" t="str">
        <f>IF(D15=TRUE,MUŽI!D22,"")</f>
        <v/>
      </c>
      <c r="D15" s="1" t="b">
        <f>OR(MUŽI!C22&gt;=30,MUŽI!D22&gt;=12500)</f>
        <v>0</v>
      </c>
    </row>
    <row r="16" spans="1:4" x14ac:dyDescent="0.25">
      <c r="A16" s="2" t="str">
        <f>IF(D16=TRUE,MUŽI!B23,"")</f>
        <v/>
      </c>
      <c r="B16" s="1" t="str">
        <f>IF(D16=TRUE,MUŽI!C23,"")</f>
        <v/>
      </c>
      <c r="C16" s="1" t="str">
        <f>IF(D16=TRUE,MUŽI!D23,"")</f>
        <v/>
      </c>
      <c r="D16" s="1" t="b">
        <f>OR(MUŽI!C23&gt;=30,MUŽI!D23&gt;=12500)</f>
        <v>0</v>
      </c>
    </row>
    <row r="17" spans="1:4" x14ac:dyDescent="0.25">
      <c r="A17" s="2" t="str">
        <f>IF(D17=TRUE,MUŽI!B24,"")</f>
        <v/>
      </c>
      <c r="B17" s="1" t="str">
        <f>IF(D17=TRUE,MUŽI!C24,"")</f>
        <v/>
      </c>
      <c r="C17" s="1" t="str">
        <f>IF(D17=TRUE,MUŽI!D24,"")</f>
        <v/>
      </c>
      <c r="D17" s="1" t="b">
        <f>OR(MUŽI!C24&gt;=30,MUŽI!D24&gt;=12500)</f>
        <v>0</v>
      </c>
    </row>
    <row r="18" spans="1:4" x14ac:dyDescent="0.25">
      <c r="A18" s="2" t="str">
        <f>IF(D18=TRUE,MUŽI!B25,"")</f>
        <v/>
      </c>
      <c r="B18" s="1" t="str">
        <f>IF(D18=TRUE,MUŽI!C25,"")</f>
        <v/>
      </c>
      <c r="C18" s="1" t="str">
        <f>IF(D18=TRUE,MUŽI!D25,"")</f>
        <v/>
      </c>
      <c r="D18" s="1" t="b">
        <f>OR(MUŽI!C25&gt;=30,MUŽI!D25&gt;=12500)</f>
        <v>0</v>
      </c>
    </row>
    <row r="19" spans="1:4" x14ac:dyDescent="0.25">
      <c r="A19" s="2" t="str">
        <f>IF(D19=TRUE,MUŽI!B26,"")</f>
        <v/>
      </c>
      <c r="B19" s="1" t="str">
        <f>IF(D19=TRUE,MUŽI!C26,"")</f>
        <v/>
      </c>
      <c r="C19" s="1" t="str">
        <f>IF(D19=TRUE,MUŽI!D26,"")</f>
        <v/>
      </c>
      <c r="D19" s="1" t="b">
        <f>OR(MUŽI!C26&gt;=30,MUŽI!D26&gt;=12500)</f>
        <v>0</v>
      </c>
    </row>
    <row r="20" spans="1:4" x14ac:dyDescent="0.25">
      <c r="A20" s="2" t="str">
        <f>IF(D20=TRUE,MUŽI!B27,"")</f>
        <v/>
      </c>
      <c r="B20" s="1" t="str">
        <f>IF(D20=TRUE,MUŽI!C27,"")</f>
        <v/>
      </c>
      <c r="C20" s="1" t="str">
        <f>IF(D20=TRUE,MUŽI!D27,"")</f>
        <v/>
      </c>
      <c r="D20" s="1" t="b">
        <f>OR(MUŽI!C27&gt;=30,MUŽI!D27&gt;=12500)</f>
        <v>0</v>
      </c>
    </row>
    <row r="21" spans="1:4" x14ac:dyDescent="0.25">
      <c r="A21" s="2" t="str">
        <f>IF(D21=TRUE,MUŽI!B28,"")</f>
        <v/>
      </c>
      <c r="B21" s="1" t="str">
        <f>IF(D21=TRUE,MUŽI!C28,"")</f>
        <v/>
      </c>
      <c r="C21" s="1" t="str">
        <f>IF(D21=TRUE,MUŽI!D28,"")</f>
        <v/>
      </c>
      <c r="D21" s="1" t="b">
        <f>OR(MUŽI!C28&gt;=30,MUŽI!D28&gt;=12500)</f>
        <v>0</v>
      </c>
    </row>
    <row r="22" spans="1:4" x14ac:dyDescent="0.25">
      <c r="A22" s="2" t="str">
        <f>IF(D22=TRUE,MUŽI!B29,"")</f>
        <v/>
      </c>
      <c r="B22" s="1" t="str">
        <f>IF(D22=TRUE,MUŽI!C29,"")</f>
        <v/>
      </c>
      <c r="C22" s="1" t="str">
        <f>IF(D22=TRUE,MUŽI!D29,"")</f>
        <v/>
      </c>
      <c r="D22" s="1" t="b">
        <f>OR(MUŽI!C29&gt;=30,MUŽI!D29&gt;=12500)</f>
        <v>0</v>
      </c>
    </row>
    <row r="23" spans="1:4" x14ac:dyDescent="0.25">
      <c r="A23" s="2" t="str">
        <f>IF(D23=TRUE,MUŽI!B30,"")</f>
        <v/>
      </c>
      <c r="B23" s="1" t="str">
        <f>IF(D23=TRUE,MUŽI!C30,"")</f>
        <v/>
      </c>
      <c r="C23" s="1" t="str">
        <f>IF(D23=TRUE,MUŽI!D30,"")</f>
        <v/>
      </c>
      <c r="D23" s="1" t="b">
        <f>OR(MUŽI!C30&gt;=30,MUŽI!D30&gt;=12500)</f>
        <v>0</v>
      </c>
    </row>
    <row r="24" spans="1:4" x14ac:dyDescent="0.25">
      <c r="A24" s="2" t="str">
        <f>IF(D24=TRUE,MUŽI!B31,"")</f>
        <v/>
      </c>
      <c r="B24" s="1" t="str">
        <f>IF(D24=TRUE,MUŽI!C31,"")</f>
        <v/>
      </c>
      <c r="C24" s="1" t="str">
        <f>IF(D24=TRUE,MUŽI!D31,"")</f>
        <v/>
      </c>
      <c r="D24" s="1" t="b">
        <f>OR(MUŽI!C31&gt;=30,MUŽI!D31&gt;=12500)</f>
        <v>0</v>
      </c>
    </row>
    <row r="25" spans="1:4" x14ac:dyDescent="0.25">
      <c r="A25" s="2" t="str">
        <f>IF(D25=TRUE,MUŽI!B32,"")</f>
        <v/>
      </c>
      <c r="B25" s="1" t="str">
        <f>IF(D25=TRUE,MUŽI!C32,"")</f>
        <v/>
      </c>
      <c r="C25" s="1" t="str">
        <f>IF(D25=TRUE,MUŽI!D32,"")</f>
        <v/>
      </c>
      <c r="D25" s="1" t="b">
        <f>OR(MUŽI!C32&gt;=30,MUŽI!D32&gt;=12500)</f>
        <v>0</v>
      </c>
    </row>
    <row r="26" spans="1:4" x14ac:dyDescent="0.25">
      <c r="A26" s="2" t="str">
        <f>IF(D26=TRUE,MUŽI!B33,"")</f>
        <v/>
      </c>
      <c r="B26" s="1" t="str">
        <f>IF(D26=TRUE,MUŽI!C33,"")</f>
        <v/>
      </c>
      <c r="C26" s="1" t="str">
        <f>IF(D26=TRUE,MUŽI!D33,"")</f>
        <v/>
      </c>
      <c r="D26" s="1" t="b">
        <f>OR(MUŽI!C33&gt;=30,MUŽI!D33&gt;=12500)</f>
        <v>0</v>
      </c>
    </row>
    <row r="27" spans="1:4" x14ac:dyDescent="0.25">
      <c r="A27" s="2" t="str">
        <f>IF(D27=TRUE,MUŽI!B34,"")</f>
        <v/>
      </c>
      <c r="B27" s="1" t="str">
        <f>IF(D27=TRUE,MUŽI!C34,"")</f>
        <v/>
      </c>
      <c r="C27" s="1" t="str">
        <f>IF(D27=TRUE,MUŽI!D34,"")</f>
        <v/>
      </c>
      <c r="D27" s="1" t="b">
        <f>OR(MUŽI!C34&gt;=30,MUŽI!D34&gt;=12500)</f>
        <v>0</v>
      </c>
    </row>
    <row r="28" spans="1:4" x14ac:dyDescent="0.25">
      <c r="A28" s="2" t="str">
        <f>IF(D28=TRUE,MUŽI!B35,"")</f>
        <v/>
      </c>
      <c r="B28" s="1" t="str">
        <f>IF(D28=TRUE,MUŽI!C35,"")</f>
        <v/>
      </c>
      <c r="C28" s="1" t="str">
        <f>IF(D28=TRUE,MUŽI!D35,"")</f>
        <v/>
      </c>
      <c r="D28" s="1" t="b">
        <f>OR(MUŽI!C35&gt;=30,MUŽI!D35&gt;=12500)</f>
        <v>0</v>
      </c>
    </row>
    <row r="29" spans="1:4" x14ac:dyDescent="0.25">
      <c r="A29" s="2" t="str">
        <f>IF(D29=TRUE,MUŽI!B36,"")</f>
        <v/>
      </c>
      <c r="B29" s="1" t="str">
        <f>IF(D29=TRUE,MUŽI!C36,"")</f>
        <v/>
      </c>
      <c r="C29" s="1" t="str">
        <f>IF(D29=TRUE,MUŽI!D36,"")</f>
        <v/>
      </c>
      <c r="D29" s="1" t="b">
        <f>OR(MUŽI!C36&gt;=30,MUŽI!D36&gt;=12500)</f>
        <v>0</v>
      </c>
    </row>
    <row r="30" spans="1:4" x14ac:dyDescent="0.25">
      <c r="A30" s="2" t="str">
        <f>IF(D30=TRUE,MUŽI!B37,"")</f>
        <v/>
      </c>
      <c r="B30" s="1" t="str">
        <f>IF(D30=TRUE,MUŽI!C37,"")</f>
        <v/>
      </c>
      <c r="C30" s="1" t="str">
        <f>IF(D30=TRUE,MUŽI!D37,"")</f>
        <v/>
      </c>
      <c r="D30" s="1" t="b">
        <f>OR(MUŽI!C37&gt;=30,MUŽI!D37&gt;=12500)</f>
        <v>0</v>
      </c>
    </row>
    <row r="31" spans="1:4" x14ac:dyDescent="0.25">
      <c r="A31" s="2" t="str">
        <f>IF(D31=TRUE,MUŽI!B38,"")</f>
        <v/>
      </c>
      <c r="B31" s="1" t="str">
        <f>IF(D31=TRUE,MUŽI!C38,"")</f>
        <v/>
      </c>
      <c r="C31" s="1" t="str">
        <f>IF(D31=TRUE,MUŽI!D38,"")</f>
        <v/>
      </c>
      <c r="D31" s="1" t="b">
        <f>OR(MUŽI!C38&gt;=30,MUŽI!D38&gt;=12500)</f>
        <v>0</v>
      </c>
    </row>
    <row r="32" spans="1:4" x14ac:dyDescent="0.25">
      <c r="A32" s="2" t="str">
        <f>IF(D32=TRUE,MUŽI!B39,"")</f>
        <v/>
      </c>
      <c r="B32" s="1" t="str">
        <f>IF(D32=TRUE,MUŽI!C39,"")</f>
        <v/>
      </c>
      <c r="C32" s="1" t="str">
        <f>IF(D32=TRUE,MUŽI!D39,"")</f>
        <v/>
      </c>
      <c r="D32" s="1" t="b">
        <f>OR(MUŽI!C39&gt;=30,MUŽI!D39&gt;=12500)</f>
        <v>0</v>
      </c>
    </row>
    <row r="33" spans="1:4" x14ac:dyDescent="0.25">
      <c r="A33" s="2" t="str">
        <f>IF(D33=TRUE,MUŽI!B40,"")</f>
        <v/>
      </c>
      <c r="B33" s="1" t="str">
        <f>IF(D33=TRUE,MUŽI!C40,"")</f>
        <v/>
      </c>
      <c r="C33" s="1" t="str">
        <f>IF(D33=TRUE,MUŽI!D40,"")</f>
        <v/>
      </c>
      <c r="D33" s="1" t="b">
        <f>OR(MUŽI!C40&gt;=30,MUŽI!D40&gt;=12500)</f>
        <v>0</v>
      </c>
    </row>
    <row r="34" spans="1:4" x14ac:dyDescent="0.25">
      <c r="A34" s="2" t="str">
        <f>IF(D34=TRUE,MUŽI!B41,"")</f>
        <v/>
      </c>
      <c r="B34" s="1" t="str">
        <f>IF(D34=TRUE,MUŽI!C41,"")</f>
        <v/>
      </c>
      <c r="C34" s="1" t="str">
        <f>IF(D34=TRUE,MUŽI!D41,"")</f>
        <v/>
      </c>
      <c r="D34" s="1" t="b">
        <f>OR(MUŽI!C41&gt;=30,MUŽI!D41&gt;=12500)</f>
        <v>0</v>
      </c>
    </row>
    <row r="35" spans="1:4" x14ac:dyDescent="0.25">
      <c r="A35" s="2" t="str">
        <f>IF(D35=TRUE,MUŽI!B42,"")</f>
        <v/>
      </c>
      <c r="B35" s="1" t="str">
        <f>IF(D35=TRUE,MUŽI!C42,"")</f>
        <v/>
      </c>
      <c r="C35" s="1" t="str">
        <f>IF(D35=TRUE,MUŽI!D42,"")</f>
        <v/>
      </c>
      <c r="D35" s="1" t="b">
        <f>OR(MUŽI!C42&gt;=30,MUŽI!D42&gt;=12500)</f>
        <v>0</v>
      </c>
    </row>
    <row r="36" spans="1:4" x14ac:dyDescent="0.25">
      <c r="A36" s="2" t="str">
        <f>IF(D36=TRUE,MUŽI!B43,"")</f>
        <v/>
      </c>
      <c r="B36" s="1" t="str">
        <f>IF(D36=TRUE,MUŽI!C43,"")</f>
        <v/>
      </c>
      <c r="C36" s="1" t="str">
        <f>IF(D36=TRUE,MUŽI!D43,"")</f>
        <v/>
      </c>
      <c r="D36" s="1" t="b">
        <f>OR(MUŽI!C43&gt;=30,MUŽI!D43&gt;=12500)</f>
        <v>0</v>
      </c>
    </row>
    <row r="37" spans="1:4" x14ac:dyDescent="0.25">
      <c r="A37" s="2" t="str">
        <f>IF(D37=TRUE,MUŽI!B44,"")</f>
        <v/>
      </c>
      <c r="B37" s="1" t="str">
        <f>IF(D37=TRUE,MUŽI!C44,"")</f>
        <v/>
      </c>
      <c r="C37" s="1" t="str">
        <f>IF(D37=TRUE,MUŽI!D44,"")</f>
        <v/>
      </c>
      <c r="D37" s="1" t="b">
        <f>OR(MUŽI!C44&gt;=30,MUŽI!D44&gt;=12500)</f>
        <v>0</v>
      </c>
    </row>
    <row r="38" spans="1:4" x14ac:dyDescent="0.25">
      <c r="A38" s="2" t="str">
        <f>IF(D38=TRUE,MUŽI!B45,"")</f>
        <v/>
      </c>
      <c r="B38" s="1" t="str">
        <f>IF(D38=TRUE,MUŽI!C45,"")</f>
        <v/>
      </c>
      <c r="C38" s="1" t="str">
        <f>IF(D38=TRUE,MUŽI!D45,"")</f>
        <v/>
      </c>
      <c r="D38" s="1" t="b">
        <f>OR(MUŽI!C45&gt;=30,MUŽI!D45&gt;=12500)</f>
        <v>0</v>
      </c>
    </row>
    <row r="39" spans="1:4" x14ac:dyDescent="0.25">
      <c r="A39" s="2" t="str">
        <f>IF(D39=TRUE,MUŽI!B46,"")</f>
        <v/>
      </c>
      <c r="B39" s="1" t="str">
        <f>IF(D39=TRUE,MUŽI!C46,"")</f>
        <v/>
      </c>
      <c r="C39" s="1" t="str">
        <f>IF(D39=TRUE,MUŽI!D46,"")</f>
        <v/>
      </c>
      <c r="D39" s="1" t="b">
        <f>OR(MUŽI!C46&gt;=30,MUŽI!D46&gt;=12500)</f>
        <v>0</v>
      </c>
    </row>
    <row r="40" spans="1:4" x14ac:dyDescent="0.25">
      <c r="A40" s="2" t="str">
        <f>IF(D40=TRUE,MUŽI!B47,"")</f>
        <v/>
      </c>
      <c r="B40" s="1" t="str">
        <f>IF(D40=TRUE,MUŽI!C47,"")</f>
        <v/>
      </c>
      <c r="C40" s="1" t="str">
        <f>IF(D40=TRUE,MUŽI!D47,"")</f>
        <v/>
      </c>
      <c r="D40" s="1" t="b">
        <f>OR(MUŽI!C47&gt;=30,MUŽI!D47&gt;=12500)</f>
        <v>0</v>
      </c>
    </row>
    <row r="41" spans="1:4" x14ac:dyDescent="0.25">
      <c r="A41" s="2" t="str">
        <f>IF(D41=TRUE,MUŽI!B48,"")</f>
        <v/>
      </c>
      <c r="B41" s="1" t="str">
        <f>IF(D41=TRUE,MUŽI!C48,"")</f>
        <v/>
      </c>
      <c r="C41" s="1" t="str">
        <f>IF(D41=TRUE,MUŽI!D48,"")</f>
        <v/>
      </c>
      <c r="D41" s="1" t="b">
        <f>OR(MUŽI!C48&gt;=30,MUŽI!D48&gt;=12500)</f>
        <v>0</v>
      </c>
    </row>
    <row r="42" spans="1:4" x14ac:dyDescent="0.25">
      <c r="A42" s="2" t="str">
        <f>IF(D42=TRUE,MUŽI!B49,"")</f>
        <v/>
      </c>
      <c r="B42" s="1" t="str">
        <f>IF(D42=TRUE,MUŽI!C49,"")</f>
        <v/>
      </c>
      <c r="C42" s="1" t="str">
        <f>IF(D42=TRUE,MUŽI!D49,"")</f>
        <v/>
      </c>
      <c r="D42" s="1" t="b">
        <f>OR(MUŽI!C49&gt;=30,MUŽI!D49&gt;=12500)</f>
        <v>0</v>
      </c>
    </row>
    <row r="43" spans="1:4" x14ac:dyDescent="0.25">
      <c r="A43" s="2" t="str">
        <f>IF(D43=TRUE,MUŽI!B50,"")</f>
        <v/>
      </c>
      <c r="B43" s="1" t="str">
        <f>IF(D43=TRUE,MUŽI!C50,"")</f>
        <v/>
      </c>
      <c r="C43" s="1" t="str">
        <f>IF(D43=TRUE,MUŽI!D50,"")</f>
        <v/>
      </c>
      <c r="D43" s="1" t="b">
        <f>OR(MUŽI!C50&gt;=30,MUŽI!D50&gt;=12500)</f>
        <v>0</v>
      </c>
    </row>
    <row r="44" spans="1:4" x14ac:dyDescent="0.25">
      <c r="A44" s="2" t="str">
        <f>IF(D44=TRUE,MUŽI!B51,"")</f>
        <v/>
      </c>
      <c r="B44" s="1" t="str">
        <f>IF(D44=TRUE,MUŽI!C51,"")</f>
        <v/>
      </c>
      <c r="C44" s="1" t="str">
        <f>IF(D44=TRUE,MUŽI!D51,"")</f>
        <v/>
      </c>
      <c r="D44" s="1" t="b">
        <f>OR(MUŽI!C51&gt;=30,MUŽI!D51&gt;=12500)</f>
        <v>0</v>
      </c>
    </row>
    <row r="45" spans="1:4" x14ac:dyDescent="0.25">
      <c r="A45" s="2" t="str">
        <f>IF(D45=TRUE,MUŽI!B52,"")</f>
        <v/>
      </c>
      <c r="B45" s="1" t="str">
        <f>IF(D45=TRUE,MUŽI!C52,"")</f>
        <v/>
      </c>
      <c r="C45" s="1" t="str">
        <f>IF(D45=TRUE,MUŽI!D52,"")</f>
        <v/>
      </c>
      <c r="D45" s="1" t="b">
        <f>OR(MUŽI!C52&gt;=30,MUŽI!D52&gt;=12500)</f>
        <v>0</v>
      </c>
    </row>
    <row r="46" spans="1:4" x14ac:dyDescent="0.25">
      <c r="A46" s="2" t="str">
        <f>IF(D46=TRUE,MUŽI!B53,"")</f>
        <v/>
      </c>
      <c r="B46" s="1" t="str">
        <f>IF(D46=TRUE,MUŽI!C53,"")</f>
        <v/>
      </c>
      <c r="C46" s="1" t="str">
        <f>IF(D46=TRUE,MUŽI!D53,"")</f>
        <v/>
      </c>
      <c r="D46" s="1" t="b">
        <f>OR(MUŽI!C53&gt;=30,MUŽI!D53&gt;=12500)</f>
        <v>0</v>
      </c>
    </row>
    <row r="47" spans="1:4" x14ac:dyDescent="0.25">
      <c r="A47" s="2" t="str">
        <f>IF(D47=TRUE,MUŽI!B54,"")</f>
        <v/>
      </c>
      <c r="B47" s="1" t="str">
        <f>IF(D47=TRUE,MUŽI!C54,"")</f>
        <v/>
      </c>
      <c r="C47" s="1" t="str">
        <f>IF(D47=TRUE,MUŽI!D54,"")</f>
        <v/>
      </c>
      <c r="D47" s="1" t="b">
        <f>OR(MUŽI!C54&gt;=30,MUŽI!D54&gt;=12500)</f>
        <v>0</v>
      </c>
    </row>
    <row r="48" spans="1:4" x14ac:dyDescent="0.25">
      <c r="A48" s="2" t="str">
        <f>IF(D48=TRUE,MUŽI!B55,"")</f>
        <v/>
      </c>
      <c r="B48" s="1" t="str">
        <f>IF(D48=TRUE,MUŽI!C55,"")</f>
        <v/>
      </c>
      <c r="C48" s="1" t="str">
        <f>IF(D48=TRUE,MUŽI!D55,"")</f>
        <v/>
      </c>
      <c r="D48" s="1" t="b">
        <f>OR(MUŽI!C55&gt;=30,MUŽI!D55&gt;=12500)</f>
        <v>0</v>
      </c>
    </row>
    <row r="49" spans="1:4" x14ac:dyDescent="0.25">
      <c r="A49" s="2" t="str">
        <f>IF(D49=TRUE,MUŽI!B56,"")</f>
        <v/>
      </c>
      <c r="B49" s="1" t="str">
        <f>IF(D49=TRUE,MUŽI!C56,"")</f>
        <v/>
      </c>
      <c r="C49" s="1" t="str">
        <f>IF(D49=TRUE,MUŽI!D56,"")</f>
        <v/>
      </c>
      <c r="D49" s="1" t="b">
        <f>OR(MUŽI!C56&gt;=30,MUŽI!D56&gt;=12500)</f>
        <v>0</v>
      </c>
    </row>
    <row r="50" spans="1:4" x14ac:dyDescent="0.25">
      <c r="A50" s="2" t="str">
        <f>IF(D50=TRUE,MUŽI!B57,"")</f>
        <v/>
      </c>
      <c r="B50" s="1" t="str">
        <f>IF(D50=TRUE,MUŽI!C57,"")</f>
        <v/>
      </c>
      <c r="C50" s="1" t="str">
        <f>IF(D50=TRUE,MUŽI!D57,"")</f>
        <v/>
      </c>
      <c r="D50" s="1" t="b">
        <f>OR(MUŽI!C57&gt;=30,MUŽI!D57&gt;=12500)</f>
        <v>0</v>
      </c>
    </row>
    <row r="51" spans="1:4" x14ac:dyDescent="0.25">
      <c r="A51" s="2" t="str">
        <f>IF(D51=TRUE,MUŽI!B58,"")</f>
        <v/>
      </c>
      <c r="B51" s="1" t="str">
        <f>IF(D51=TRUE,MUŽI!C58,"")</f>
        <v/>
      </c>
      <c r="C51" s="1" t="str">
        <f>IF(D51=TRUE,MUŽI!D58,"")</f>
        <v/>
      </c>
      <c r="D51" s="1" t="b">
        <f>OR(MUŽI!C58&gt;=30,MUŽI!D58&gt;=12500)</f>
        <v>0</v>
      </c>
    </row>
    <row r="52" spans="1:4" x14ac:dyDescent="0.25">
      <c r="A52" s="2" t="str">
        <f>IF(D52=TRUE,MUŽI!B59,"")</f>
        <v/>
      </c>
      <c r="B52" s="1" t="str">
        <f>IF(D52=TRUE,MUŽI!C59,"")</f>
        <v/>
      </c>
      <c r="C52" s="1" t="str">
        <f>IF(D52=TRUE,MUŽI!D59,"")</f>
        <v/>
      </c>
      <c r="D52" s="1" t="b">
        <f>OR(MUŽI!C59&gt;=30,MUŽI!D59&gt;=12500)</f>
        <v>0</v>
      </c>
    </row>
    <row r="53" spans="1:4" x14ac:dyDescent="0.25">
      <c r="A53" s="2" t="str">
        <f>IF(D53=TRUE,MUŽI!B60,"")</f>
        <v/>
      </c>
      <c r="B53" s="1" t="str">
        <f>IF(D53=TRUE,MUŽI!C60,"")</f>
        <v/>
      </c>
      <c r="C53" s="1" t="str">
        <f>IF(D53=TRUE,MUŽI!D60,"")</f>
        <v/>
      </c>
      <c r="D53" s="1" t="b">
        <f>OR(MUŽI!C60&gt;=30,MUŽI!D60&gt;=12500)</f>
        <v>0</v>
      </c>
    </row>
    <row r="54" spans="1:4" x14ac:dyDescent="0.25">
      <c r="A54" s="2" t="str">
        <f>IF(D54=TRUE,MUŽI!B61,"")</f>
        <v/>
      </c>
      <c r="B54" s="1" t="str">
        <f>IF(D54=TRUE,MUŽI!C61,"")</f>
        <v/>
      </c>
      <c r="C54" s="1" t="str">
        <f>IF(D54=TRUE,MUŽI!D61,"")</f>
        <v/>
      </c>
      <c r="D54" s="1" t="b">
        <f>OR(MUŽI!C61&gt;=30,MUŽI!D61&gt;=12500)</f>
        <v>0</v>
      </c>
    </row>
    <row r="55" spans="1:4" x14ac:dyDescent="0.25">
      <c r="A55" s="2" t="str">
        <f>IF(D55=TRUE,MUŽI!B62,"")</f>
        <v/>
      </c>
      <c r="B55" s="1" t="str">
        <f>IF(D55=TRUE,MUŽI!C62,"")</f>
        <v/>
      </c>
      <c r="C55" s="1" t="str">
        <f>IF(D55=TRUE,MUŽI!D62,"")</f>
        <v/>
      </c>
      <c r="D55" s="1" t="b">
        <f>OR(MUŽI!C62&gt;=30,MUŽI!D62&gt;=12500)</f>
        <v>0</v>
      </c>
    </row>
    <row r="56" spans="1:4" x14ac:dyDescent="0.25">
      <c r="A56" s="2" t="str">
        <f>IF(D56=TRUE,MUŽI!B63,"")</f>
        <v/>
      </c>
      <c r="B56" s="1" t="str">
        <f>IF(D56=TRUE,MUŽI!C63,"")</f>
        <v/>
      </c>
      <c r="C56" s="1" t="str">
        <f>IF(D56=TRUE,MUŽI!D63,"")</f>
        <v/>
      </c>
      <c r="D56" s="1" t="b">
        <f>OR(MUŽI!C63&gt;=30,MUŽI!D63&gt;=12500)</f>
        <v>0</v>
      </c>
    </row>
    <row r="57" spans="1:4" x14ac:dyDescent="0.25">
      <c r="A57" s="2" t="str">
        <f>IF(D57=TRUE,MUŽI!B64,"")</f>
        <v/>
      </c>
      <c r="B57" s="1" t="str">
        <f>IF(D57=TRUE,MUŽI!C64,"")</f>
        <v/>
      </c>
      <c r="C57" s="1" t="str">
        <f>IF(D57=TRUE,MUŽI!D64,"")</f>
        <v/>
      </c>
      <c r="D57" s="1" t="b">
        <f>OR(MUŽI!C64&gt;=30,MUŽI!D64&gt;=12500)</f>
        <v>0</v>
      </c>
    </row>
    <row r="58" spans="1:4" x14ac:dyDescent="0.25">
      <c r="A58" s="2" t="str">
        <f>IF(D58=TRUE,MUŽI!B65,"")</f>
        <v/>
      </c>
      <c r="B58" s="1" t="str">
        <f>IF(D58=TRUE,MUŽI!C65,"")</f>
        <v/>
      </c>
      <c r="C58" s="1" t="str">
        <f>IF(D58=TRUE,MUŽI!D65,"")</f>
        <v/>
      </c>
      <c r="D58" s="1" t="b">
        <f>OR(MUŽI!C65&gt;=30,MUŽI!D65&gt;=12500)</f>
        <v>0</v>
      </c>
    </row>
    <row r="59" spans="1:4" x14ac:dyDescent="0.25">
      <c r="A59" s="2" t="str">
        <f>IF(D59=TRUE,MUŽI!B66,"")</f>
        <v/>
      </c>
      <c r="B59" s="1" t="str">
        <f>IF(D59=TRUE,MUŽI!C66,"")</f>
        <v/>
      </c>
      <c r="C59" s="1" t="str">
        <f>IF(D59=TRUE,MUŽI!D66,"")</f>
        <v/>
      </c>
      <c r="D59" s="1" t="b">
        <f>OR(MUŽI!C66&gt;=30,MUŽI!D66&gt;=12500)</f>
        <v>0</v>
      </c>
    </row>
    <row r="60" spans="1:4" x14ac:dyDescent="0.25">
      <c r="A60" s="2" t="str">
        <f>IF(D60=TRUE,MUŽI!B67,"")</f>
        <v/>
      </c>
      <c r="B60" s="1" t="str">
        <f>IF(D60=TRUE,MUŽI!C67,"")</f>
        <v/>
      </c>
      <c r="C60" s="1" t="str">
        <f>IF(D60=TRUE,MUŽI!D67,"")</f>
        <v/>
      </c>
      <c r="D60" s="1" t="b">
        <f>OR(MUŽI!C67&gt;=30,MUŽI!D67&gt;=12500)</f>
        <v>0</v>
      </c>
    </row>
    <row r="61" spans="1:4" x14ac:dyDescent="0.25">
      <c r="A61" s="2" t="str">
        <f>IF(D61=TRUE,MUŽI!B68,"")</f>
        <v/>
      </c>
      <c r="B61" s="1" t="str">
        <f>IF(D61=TRUE,MUŽI!C68,"")</f>
        <v/>
      </c>
      <c r="C61" s="1" t="str">
        <f>IF(D61=TRUE,MUŽI!D68,"")</f>
        <v/>
      </c>
      <c r="D61" s="1" t="b">
        <f>OR(MUŽI!C68&gt;=30,MUŽI!D68&gt;=12500)</f>
        <v>0</v>
      </c>
    </row>
    <row r="62" spans="1:4" x14ac:dyDescent="0.25">
      <c r="A62" s="2" t="str">
        <f>IF(D62=TRUE,MUŽI!B69,"")</f>
        <v/>
      </c>
      <c r="B62" s="1" t="str">
        <f>IF(D62=TRUE,MUŽI!C69,"")</f>
        <v/>
      </c>
      <c r="C62" s="1" t="str">
        <f>IF(D62=TRUE,MUŽI!D69,"")</f>
        <v/>
      </c>
      <c r="D62" s="1" t="b">
        <f>OR(MUŽI!C69&gt;=30,MUŽI!D69&gt;=12500)</f>
        <v>0</v>
      </c>
    </row>
    <row r="63" spans="1:4" x14ac:dyDescent="0.25">
      <c r="A63" s="2" t="str">
        <f>IF(D63=TRUE,MUŽI!B70,"")</f>
        <v/>
      </c>
      <c r="B63" s="1" t="str">
        <f>IF(D63=TRUE,MUŽI!C70,"")</f>
        <v/>
      </c>
      <c r="C63" s="1" t="str">
        <f>IF(D63=TRUE,MUŽI!D70,"")</f>
        <v/>
      </c>
      <c r="D63" s="1" t="b">
        <f>OR(MUŽI!C70&gt;=30,MUŽI!D70&gt;=12500)</f>
        <v>0</v>
      </c>
    </row>
    <row r="64" spans="1:4" x14ac:dyDescent="0.25">
      <c r="A64" s="2" t="str">
        <f>IF(D64=TRUE,MUŽI!B71,"")</f>
        <v/>
      </c>
      <c r="B64" s="1" t="str">
        <f>IF(D64=TRUE,MUŽI!C71,"")</f>
        <v/>
      </c>
      <c r="C64" s="1" t="str">
        <f>IF(D64=TRUE,MUŽI!D71,"")</f>
        <v/>
      </c>
      <c r="D64" s="1" t="b">
        <f>OR(MUŽI!C71&gt;=30,MUŽI!D71&gt;=12500)</f>
        <v>0</v>
      </c>
    </row>
    <row r="65" spans="1:4" x14ac:dyDescent="0.25">
      <c r="A65" s="2" t="str">
        <f>IF(D65=TRUE,MUŽI!B72,"")</f>
        <v/>
      </c>
      <c r="B65" s="1" t="str">
        <f>IF(D65=TRUE,MUŽI!C72,"")</f>
        <v/>
      </c>
      <c r="C65" s="1" t="str">
        <f>IF(D65=TRUE,MUŽI!D72,"")</f>
        <v/>
      </c>
      <c r="D65" s="1" t="b">
        <f>OR(MUŽI!C72&gt;=30,MUŽI!D72&gt;=12500)</f>
        <v>0</v>
      </c>
    </row>
    <row r="66" spans="1:4" x14ac:dyDescent="0.25">
      <c r="A66" s="2" t="str">
        <f>IF(D66=TRUE,MUŽI!B73,"")</f>
        <v/>
      </c>
      <c r="B66" s="1" t="str">
        <f>IF(D66=TRUE,MUŽI!C73,"")</f>
        <v/>
      </c>
      <c r="C66" s="1" t="str">
        <f>IF(D66=TRUE,MUŽI!D73,"")</f>
        <v/>
      </c>
      <c r="D66" s="1" t="b">
        <f>OR(MUŽI!C73&gt;=30,MUŽI!D73&gt;=12500)</f>
        <v>0</v>
      </c>
    </row>
    <row r="67" spans="1:4" x14ac:dyDescent="0.25">
      <c r="A67" s="2" t="str">
        <f>IF(D67=TRUE,MUŽI!B74,"")</f>
        <v/>
      </c>
      <c r="B67" s="1" t="str">
        <f>IF(D67=TRUE,MUŽI!C74,"")</f>
        <v/>
      </c>
      <c r="C67" s="1" t="str">
        <f>IF(D67=TRUE,MUŽI!D74,"")</f>
        <v/>
      </c>
      <c r="D67" s="1" t="b">
        <f>OR(MUŽI!C74&gt;=30,MUŽI!D74&gt;=12500)</f>
        <v>0</v>
      </c>
    </row>
    <row r="68" spans="1:4" x14ac:dyDescent="0.25">
      <c r="A68" s="2" t="str">
        <f>IF(D68=TRUE,MUŽI!B75,"")</f>
        <v/>
      </c>
      <c r="B68" s="1" t="str">
        <f>IF(D68=TRUE,MUŽI!C75,"")</f>
        <v/>
      </c>
      <c r="C68" s="1" t="str">
        <f>IF(D68=TRUE,MUŽI!D75,"")</f>
        <v/>
      </c>
      <c r="D68" s="1" t="b">
        <f>OR(MUŽI!C75&gt;=30,MUŽI!D75&gt;=12500)</f>
        <v>0</v>
      </c>
    </row>
    <row r="69" spans="1:4" x14ac:dyDescent="0.25">
      <c r="A69" s="2" t="str">
        <f>IF(D69=TRUE,MUŽI!B76,"")</f>
        <v/>
      </c>
      <c r="B69" s="1" t="str">
        <f>IF(D69=TRUE,MUŽI!C76,"")</f>
        <v/>
      </c>
      <c r="C69" s="1" t="str">
        <f>IF(D69=TRUE,MUŽI!D76,"")</f>
        <v/>
      </c>
      <c r="D69" s="1" t="b">
        <f>OR(MUŽI!C76&gt;=30,MUŽI!D76&gt;=12500)</f>
        <v>0</v>
      </c>
    </row>
    <row r="70" spans="1:4" x14ac:dyDescent="0.25">
      <c r="A70" s="2" t="str">
        <f>IF(D70=TRUE,MUŽI!B77,"")</f>
        <v/>
      </c>
      <c r="B70" s="1" t="str">
        <f>IF(D70=TRUE,MUŽI!C77,"")</f>
        <v/>
      </c>
      <c r="C70" s="1" t="str">
        <f>IF(D70=TRUE,MUŽI!D77,"")</f>
        <v/>
      </c>
      <c r="D70" s="1" t="b">
        <f>OR(MUŽI!C77&gt;=30,MUŽI!D77&gt;=12500)</f>
        <v>0</v>
      </c>
    </row>
    <row r="71" spans="1:4" x14ac:dyDescent="0.25">
      <c r="A71" s="2" t="str">
        <f>IF(D71=TRUE,MUŽI!B78,"")</f>
        <v/>
      </c>
      <c r="B71" s="1" t="str">
        <f>IF(D71=TRUE,MUŽI!C78,"")</f>
        <v/>
      </c>
      <c r="C71" s="1" t="str">
        <f>IF(D71=TRUE,MUŽI!D78,"")</f>
        <v/>
      </c>
      <c r="D71" s="1" t="b">
        <f>OR(MUŽI!C78&gt;=30,MUŽI!D78&gt;=12500)</f>
        <v>0</v>
      </c>
    </row>
    <row r="72" spans="1:4" x14ac:dyDescent="0.25">
      <c r="A72" s="2" t="str">
        <f>IF(D72=TRUE,MUŽI!B79,"")</f>
        <v/>
      </c>
      <c r="B72" s="1" t="str">
        <f>IF(D72=TRUE,MUŽI!C79,"")</f>
        <v/>
      </c>
      <c r="C72" s="1" t="str">
        <f>IF(D72=TRUE,MUŽI!D79,"")</f>
        <v/>
      </c>
      <c r="D72" s="1" t="b">
        <f>OR(MUŽI!C79&gt;=30,MUŽI!D79&gt;=12500)</f>
        <v>0</v>
      </c>
    </row>
    <row r="73" spans="1:4" x14ac:dyDescent="0.25">
      <c r="A73" s="2" t="str">
        <f>IF(D73=TRUE,MUŽI!B80,"")</f>
        <v/>
      </c>
      <c r="B73" s="1" t="str">
        <f>IF(D73=TRUE,MUŽI!C80,"")</f>
        <v/>
      </c>
      <c r="C73" s="1" t="str">
        <f>IF(D73=TRUE,MUŽI!D80,"")</f>
        <v/>
      </c>
      <c r="D73" s="1" t="b">
        <f>OR(MUŽI!C80&gt;=30,MUŽI!D80&gt;=12500)</f>
        <v>0</v>
      </c>
    </row>
    <row r="74" spans="1:4" x14ac:dyDescent="0.25">
      <c r="A74" s="2" t="str">
        <f>IF(D74=TRUE,MUŽI!B81,"")</f>
        <v/>
      </c>
      <c r="B74" s="1" t="str">
        <f>IF(D74=TRUE,MUŽI!C81,"")</f>
        <v/>
      </c>
      <c r="C74" s="1" t="str">
        <f>IF(D74=TRUE,MUŽI!D81,"")</f>
        <v/>
      </c>
      <c r="D74" s="1" t="b">
        <f>OR(MUŽI!C81&gt;=30,MUŽI!D81&gt;=12500)</f>
        <v>0</v>
      </c>
    </row>
    <row r="75" spans="1:4" x14ac:dyDescent="0.25">
      <c r="A75" s="2" t="str">
        <f>IF(D75=TRUE,MUŽI!B82,"")</f>
        <v/>
      </c>
      <c r="B75" s="1" t="str">
        <f>IF(D75=TRUE,MUŽI!C82,"")</f>
        <v/>
      </c>
      <c r="C75" s="1" t="str">
        <f>IF(D75=TRUE,MUŽI!D82,"")</f>
        <v/>
      </c>
      <c r="D75" s="1" t="b">
        <f>OR(MUŽI!C82&gt;=30,MUŽI!D82&gt;=12500)</f>
        <v>0</v>
      </c>
    </row>
    <row r="76" spans="1:4" x14ac:dyDescent="0.25">
      <c r="A76" s="2" t="str">
        <f>IF(D76=TRUE,MUŽI!B83,"")</f>
        <v/>
      </c>
      <c r="B76" s="1" t="str">
        <f>IF(D76=TRUE,MUŽI!C83,"")</f>
        <v/>
      </c>
      <c r="C76" s="1" t="str">
        <f>IF(D76=TRUE,MUŽI!D83,"")</f>
        <v/>
      </c>
      <c r="D76" s="1" t="b">
        <f>OR(MUŽI!C83&gt;=30,MUŽI!D83&gt;=12500)</f>
        <v>0</v>
      </c>
    </row>
    <row r="77" spans="1:4" x14ac:dyDescent="0.25">
      <c r="A77" s="2" t="str">
        <f>IF(D77=TRUE,MUŽI!B84,"")</f>
        <v/>
      </c>
      <c r="B77" s="1" t="str">
        <f>IF(D77=TRUE,MUŽI!C84,"")</f>
        <v/>
      </c>
      <c r="C77" s="1" t="str">
        <f>IF(D77=TRUE,MUŽI!D84,"")</f>
        <v/>
      </c>
      <c r="D77" s="1" t="b">
        <f>OR(MUŽI!C84&gt;=30,MUŽI!D84&gt;=12500)</f>
        <v>0</v>
      </c>
    </row>
    <row r="78" spans="1:4" x14ac:dyDescent="0.25">
      <c r="A78" s="2" t="str">
        <f>IF(D78=TRUE,MUŽI!B85,"")</f>
        <v/>
      </c>
      <c r="B78" s="1" t="str">
        <f>IF(D78=TRUE,MUŽI!C85,"")</f>
        <v/>
      </c>
      <c r="C78" s="1" t="str">
        <f>IF(D78=TRUE,MUŽI!D85,"")</f>
        <v/>
      </c>
      <c r="D78" s="1" t="b">
        <f>OR(MUŽI!C85&gt;=30,MUŽI!D85&gt;=12500)</f>
        <v>0</v>
      </c>
    </row>
    <row r="79" spans="1:4" x14ac:dyDescent="0.25">
      <c r="A79" s="2" t="str">
        <f>IF(D79=TRUE,MUŽI!B86,"")</f>
        <v/>
      </c>
      <c r="B79" s="1" t="str">
        <f>IF(D79=TRUE,MUŽI!C86,"")</f>
        <v/>
      </c>
      <c r="C79" s="1" t="str">
        <f>IF(D79=TRUE,MUŽI!D86,"")</f>
        <v/>
      </c>
      <c r="D79" s="1" t="b">
        <f>OR(MUŽI!C86&gt;=30,MUŽI!D86&gt;=12500)</f>
        <v>0</v>
      </c>
    </row>
    <row r="80" spans="1:4" x14ac:dyDescent="0.25">
      <c r="A80" s="2" t="str">
        <f>IF(D80=TRUE,MUŽI!B87,"")</f>
        <v/>
      </c>
      <c r="B80" s="1" t="str">
        <f>IF(D80=TRUE,MUŽI!C87,"")</f>
        <v/>
      </c>
      <c r="C80" s="1" t="str">
        <f>IF(D80=TRUE,MUŽI!D87,"")</f>
        <v/>
      </c>
      <c r="D80" s="1" t="b">
        <f>OR(MUŽI!C87&gt;=30,MUŽI!D87&gt;=12500)</f>
        <v>0</v>
      </c>
    </row>
    <row r="81" spans="1:4" x14ac:dyDescent="0.25">
      <c r="A81" s="2" t="str">
        <f>IF(D81=TRUE,MUŽI!B88,"")</f>
        <v/>
      </c>
      <c r="B81" s="1" t="str">
        <f>IF(D81=TRUE,MUŽI!C88,"")</f>
        <v/>
      </c>
      <c r="C81" s="1" t="str">
        <f>IF(D81=TRUE,MUŽI!D88,"")</f>
        <v/>
      </c>
      <c r="D81" s="1" t="b">
        <f>OR(MUŽI!C88&gt;=30,MUŽI!D88&gt;=12500)</f>
        <v>0</v>
      </c>
    </row>
    <row r="82" spans="1:4" x14ac:dyDescent="0.25">
      <c r="A82" s="2" t="str">
        <f>IF(D82=TRUE,MUŽI!B89,"")</f>
        <v/>
      </c>
      <c r="B82" s="1" t="str">
        <f>IF(D82=TRUE,MUŽI!C89,"")</f>
        <v/>
      </c>
      <c r="C82" s="1" t="str">
        <f>IF(D82=TRUE,MUŽI!D89,"")</f>
        <v/>
      </c>
      <c r="D82" s="1" t="b">
        <f>OR(MUŽI!C89&gt;=30,MUŽI!D89&gt;=12500)</f>
        <v>0</v>
      </c>
    </row>
    <row r="83" spans="1:4" x14ac:dyDescent="0.25">
      <c r="A83" s="2" t="str">
        <f>IF(D83=TRUE,MUŽI!B90,"")</f>
        <v/>
      </c>
      <c r="B83" s="1" t="str">
        <f>IF(D83=TRUE,MUŽI!C90,"")</f>
        <v/>
      </c>
      <c r="C83" s="1" t="str">
        <f>IF(D83=TRUE,MUŽI!D90,"")</f>
        <v/>
      </c>
      <c r="D83" s="1" t="b">
        <f>OR(MUŽI!C90&gt;=30,MUŽI!D90&gt;=12500)</f>
        <v>0</v>
      </c>
    </row>
    <row r="84" spans="1:4" x14ac:dyDescent="0.25">
      <c r="A84" s="2" t="str">
        <f>IF(D84=TRUE,MUŽI!B91,"")</f>
        <v/>
      </c>
      <c r="B84" s="1" t="str">
        <f>IF(D84=TRUE,MUŽI!C91,"")</f>
        <v/>
      </c>
      <c r="C84" s="1" t="str">
        <f>IF(D84=TRUE,MUŽI!D91,"")</f>
        <v/>
      </c>
      <c r="D84" s="1" t="b">
        <f>OR(MUŽI!C91&gt;=30,MUŽI!D91&gt;=12500)</f>
        <v>0</v>
      </c>
    </row>
    <row r="85" spans="1:4" x14ac:dyDescent="0.25">
      <c r="A85" s="2" t="str">
        <f>IF(D85=TRUE,MUŽI!B92,"")</f>
        <v/>
      </c>
      <c r="B85" s="1" t="str">
        <f>IF(D85=TRUE,MUŽI!C92,"")</f>
        <v/>
      </c>
      <c r="C85" s="1" t="str">
        <f>IF(D85=TRUE,MUŽI!D92,"")</f>
        <v/>
      </c>
      <c r="D85" s="1" t="b">
        <f>OR(MUŽI!C92&gt;=30,MUŽI!D92&gt;=12500)</f>
        <v>0</v>
      </c>
    </row>
    <row r="86" spans="1:4" x14ac:dyDescent="0.25">
      <c r="A86" s="2" t="str">
        <f>IF(D86=TRUE,MUŽI!B93,"")</f>
        <v/>
      </c>
      <c r="B86" s="1" t="str">
        <f>IF(D86=TRUE,MUŽI!C93,"")</f>
        <v/>
      </c>
      <c r="C86" s="1" t="str">
        <f>IF(D86=TRUE,MUŽI!D93,"")</f>
        <v/>
      </c>
      <c r="D86" s="1" t="b">
        <f>OR(MUŽI!C93&gt;=30,MUŽI!D93&gt;=12500)</f>
        <v>0</v>
      </c>
    </row>
    <row r="87" spans="1:4" x14ac:dyDescent="0.25">
      <c r="A87" s="2" t="str">
        <f>IF(D87=TRUE,MUŽI!B94,"")</f>
        <v/>
      </c>
      <c r="B87" s="1" t="str">
        <f>IF(D87=TRUE,MUŽI!C94,"")</f>
        <v/>
      </c>
      <c r="C87" s="1" t="str">
        <f>IF(D87=TRUE,MUŽI!D94,"")</f>
        <v/>
      </c>
      <c r="D87" s="1" t="b">
        <f>OR(MUŽI!C94&gt;=30,MUŽI!D94&gt;=12500)</f>
        <v>0</v>
      </c>
    </row>
    <row r="88" spans="1:4" x14ac:dyDescent="0.25">
      <c r="A88" s="2" t="str">
        <f>IF(D88=TRUE,MUŽI!B95,"")</f>
        <v/>
      </c>
      <c r="B88" s="1" t="str">
        <f>IF(D88=TRUE,MUŽI!C95,"")</f>
        <v/>
      </c>
      <c r="C88" s="1" t="str">
        <f>IF(D88=TRUE,MUŽI!D95,"")</f>
        <v/>
      </c>
      <c r="D88" s="1" t="b">
        <f>OR(MUŽI!C95&gt;=30,MUŽI!D95&gt;=12500)</f>
        <v>0</v>
      </c>
    </row>
    <row r="89" spans="1:4" x14ac:dyDescent="0.25">
      <c r="A89" s="2" t="str">
        <f>IF(D89=TRUE,MUŽI!B96,"")</f>
        <v/>
      </c>
      <c r="B89" s="1" t="str">
        <f>IF(D89=TRUE,MUŽI!C96,"")</f>
        <v/>
      </c>
      <c r="C89" s="1" t="str">
        <f>IF(D89=TRUE,MUŽI!D96,"")</f>
        <v/>
      </c>
      <c r="D89" s="1" t="b">
        <f>OR(MUŽI!C96&gt;=30,MUŽI!D96&gt;=12500)</f>
        <v>0</v>
      </c>
    </row>
    <row r="90" spans="1:4" x14ac:dyDescent="0.25">
      <c r="A90" s="2" t="str">
        <f>IF(D90=TRUE,MUŽI!B97,"")</f>
        <v/>
      </c>
      <c r="B90" s="1" t="str">
        <f>IF(D90=TRUE,MUŽI!C97,"")</f>
        <v/>
      </c>
      <c r="C90" s="1" t="str">
        <f>IF(D90=TRUE,MUŽI!D97,"")</f>
        <v/>
      </c>
      <c r="D90" s="1" t="b">
        <f>OR(MUŽI!C97&gt;=30,MUŽI!D97&gt;=12500)</f>
        <v>0</v>
      </c>
    </row>
    <row r="91" spans="1:4" x14ac:dyDescent="0.25">
      <c r="A91" s="2" t="str">
        <f>IF(D91=TRUE,MUŽI!B98,"")</f>
        <v/>
      </c>
      <c r="B91" s="1" t="str">
        <f>IF(D91=TRUE,MUŽI!C98,"")</f>
        <v/>
      </c>
      <c r="C91" s="1" t="str">
        <f>IF(D91=TRUE,MUŽI!D98,"")</f>
        <v/>
      </c>
      <c r="D91" s="1" t="b">
        <f>OR(MUŽI!C98&gt;=30,MUŽI!D98&gt;=12500)</f>
        <v>0</v>
      </c>
    </row>
    <row r="92" spans="1:4" x14ac:dyDescent="0.25">
      <c r="A92" s="2" t="str">
        <f>IF(D92=TRUE,MUŽI!B99,"")</f>
        <v/>
      </c>
      <c r="B92" s="1" t="str">
        <f>IF(D92=TRUE,MUŽI!C99,"")</f>
        <v/>
      </c>
      <c r="C92" s="1" t="str">
        <f>IF(D92=TRUE,MUŽI!D99,"")</f>
        <v/>
      </c>
      <c r="D92" s="1" t="b">
        <f>OR(MUŽI!C99&gt;=30,MUŽI!D99&gt;=12500)</f>
        <v>0</v>
      </c>
    </row>
    <row r="93" spans="1:4" x14ac:dyDescent="0.25">
      <c r="A93" s="2" t="str">
        <f>IF(D93=TRUE,MUŽI!B100,"")</f>
        <v/>
      </c>
      <c r="B93" s="1" t="str">
        <f>IF(D93=TRUE,MUŽI!C100,"")</f>
        <v/>
      </c>
      <c r="C93" s="1" t="str">
        <f>IF(D93=TRUE,MUŽI!D100,"")</f>
        <v/>
      </c>
      <c r="D93" s="1" t="b">
        <f>OR(MUŽI!C100&gt;=30,MUŽI!D100&gt;=12500)</f>
        <v>0</v>
      </c>
    </row>
    <row r="94" spans="1:4" x14ac:dyDescent="0.25">
      <c r="A94" s="2" t="str">
        <f>IF(D94=TRUE,MUŽI!B101,"")</f>
        <v/>
      </c>
      <c r="B94" s="1" t="str">
        <f>IF(D94=TRUE,MUŽI!C101,"")</f>
        <v/>
      </c>
      <c r="C94" s="1" t="str">
        <f>IF(D94=TRUE,MUŽI!D101,"")</f>
        <v/>
      </c>
      <c r="D94" s="1" t="b">
        <f>OR(MUŽI!C101&gt;=30,MUŽI!D101&gt;=12500)</f>
        <v>0</v>
      </c>
    </row>
    <row r="95" spans="1:4" x14ac:dyDescent="0.25">
      <c r="A95" s="2" t="str">
        <f>IF(D95=TRUE,MUŽI!B102,"")</f>
        <v/>
      </c>
      <c r="B95" s="1" t="str">
        <f>IF(D95=TRUE,MUŽI!C102,"")</f>
        <v/>
      </c>
      <c r="C95" s="1" t="str">
        <f>IF(D95=TRUE,MUŽI!D102,"")</f>
        <v/>
      </c>
      <c r="D95" s="1" t="b">
        <f>OR(MUŽI!C102&gt;=30,MUŽI!D102&gt;=12500)</f>
        <v>0</v>
      </c>
    </row>
    <row r="96" spans="1:4" x14ac:dyDescent="0.25">
      <c r="A96" s="2" t="str">
        <f>IF(D96=TRUE,MUŽI!B103,"")</f>
        <v/>
      </c>
      <c r="B96" s="1" t="str">
        <f>IF(D96=TRUE,MUŽI!C103,"")</f>
        <v/>
      </c>
      <c r="C96" s="1" t="str">
        <f>IF(D96=TRUE,MUŽI!D103,"")</f>
        <v/>
      </c>
      <c r="D96" s="1" t="b">
        <f>OR(MUŽI!C103&gt;=30,MUŽI!D103&gt;=12500)</f>
        <v>0</v>
      </c>
    </row>
    <row r="97" spans="1:4" x14ac:dyDescent="0.25">
      <c r="A97" s="2" t="str">
        <f>IF(D97=TRUE,MUŽI!B104,"")</f>
        <v/>
      </c>
      <c r="B97" s="1" t="str">
        <f>IF(D97=TRUE,MUŽI!C104,"")</f>
        <v/>
      </c>
      <c r="C97" s="1" t="str">
        <f>IF(D97=TRUE,MUŽI!D104,"")</f>
        <v/>
      </c>
      <c r="D97" s="1" t="b">
        <f>OR(MUŽI!C104&gt;=30,MUŽI!D104&gt;=12500)</f>
        <v>0</v>
      </c>
    </row>
    <row r="98" spans="1:4" x14ac:dyDescent="0.25">
      <c r="A98" s="2" t="str">
        <f>IF(D98=TRUE,MUŽI!B105,"")</f>
        <v/>
      </c>
      <c r="B98" s="1" t="str">
        <f>IF(D98=TRUE,MUŽI!C105,"")</f>
        <v/>
      </c>
      <c r="C98" s="1" t="str">
        <f>IF(D98=TRUE,MUŽI!D105,"")</f>
        <v/>
      </c>
      <c r="D98" s="1" t="b">
        <f>OR(MUŽI!C105&gt;=30,MUŽI!D105&gt;=12500)</f>
        <v>0</v>
      </c>
    </row>
    <row r="99" spans="1:4" x14ac:dyDescent="0.25">
      <c r="A99" s="2" t="str">
        <f>IF(D99=TRUE,MUŽI!B106,"")</f>
        <v/>
      </c>
      <c r="B99" s="1" t="str">
        <f>IF(D99=TRUE,MUŽI!C106,"")</f>
        <v/>
      </c>
      <c r="C99" s="1" t="str">
        <f>IF(D99=TRUE,MUŽI!D106,"")</f>
        <v/>
      </c>
      <c r="D99" s="1" t="b">
        <f>OR(MUŽI!C106&gt;=30,MUŽI!D106&gt;=12500)</f>
        <v>0</v>
      </c>
    </row>
    <row r="100" spans="1:4" x14ac:dyDescent="0.25">
      <c r="A100" s="2" t="str">
        <f>IF(D100=TRUE,MUŽI!B107,"")</f>
        <v/>
      </c>
      <c r="B100" s="1" t="str">
        <f>IF(D100=TRUE,MUŽI!C107,"")</f>
        <v/>
      </c>
      <c r="C100" s="1" t="str">
        <f>IF(D100=TRUE,MUŽI!D107,"")</f>
        <v/>
      </c>
      <c r="D100" s="1" t="b">
        <f>OR(MUŽI!C107&gt;=30,MUŽI!D107&gt;=12500)</f>
        <v>0</v>
      </c>
    </row>
    <row r="101" spans="1:4" x14ac:dyDescent="0.25">
      <c r="A101" s="2" t="str">
        <f>IF(D101=TRUE,MUŽI!B108,"")</f>
        <v/>
      </c>
      <c r="B101" s="1" t="str">
        <f>IF(D101=TRUE,MUŽI!C108,"")</f>
        <v/>
      </c>
      <c r="C101" s="1" t="str">
        <f>IF(D101=TRUE,MUŽI!D108,"")</f>
        <v/>
      </c>
      <c r="D101" s="1" t="b">
        <f>OR(MUŽI!C108&gt;=30,MUŽI!D108&gt;=12500)</f>
        <v>0</v>
      </c>
    </row>
    <row r="102" spans="1:4" x14ac:dyDescent="0.25">
      <c r="A102" s="2" t="str">
        <f>IF(D102=TRUE,MUŽI!B109,"")</f>
        <v/>
      </c>
      <c r="B102" s="1" t="str">
        <f>IF(D102=TRUE,MUŽI!C109,"")</f>
        <v/>
      </c>
      <c r="C102" s="1" t="str">
        <f>IF(D102=TRUE,MUŽI!D109,"")</f>
        <v/>
      </c>
      <c r="D102" s="1" t="b">
        <f>OR(MUŽI!C109&gt;=30,MUŽI!D109&gt;=12500)</f>
        <v>0</v>
      </c>
    </row>
    <row r="103" spans="1:4" x14ac:dyDescent="0.25">
      <c r="A103" s="2" t="str">
        <f>IF(D103=TRUE,MUŽI!B110,"")</f>
        <v/>
      </c>
      <c r="B103" s="1" t="str">
        <f>IF(D103=TRUE,MUŽI!C110,"")</f>
        <v/>
      </c>
      <c r="C103" s="1" t="str">
        <f>IF(D103=TRUE,MUŽI!D110,"")</f>
        <v/>
      </c>
      <c r="D103" s="1" t="b">
        <f>OR(MUŽI!C110&gt;=30,MUŽI!D110&gt;=12500)</f>
        <v>0</v>
      </c>
    </row>
    <row r="104" spans="1:4" x14ac:dyDescent="0.25">
      <c r="A104" s="2" t="str">
        <f>IF(D104=TRUE,MUŽI!B111,"")</f>
        <v/>
      </c>
      <c r="B104" s="1" t="str">
        <f>IF(D104=TRUE,MUŽI!C111,"")</f>
        <v/>
      </c>
      <c r="C104" s="1" t="str">
        <f>IF(D104=TRUE,MUŽI!D111,"")</f>
        <v/>
      </c>
      <c r="D104" s="1" t="b">
        <f>OR(MUŽI!C111&gt;=30,MUŽI!D111&gt;=12500)</f>
        <v>0</v>
      </c>
    </row>
    <row r="105" spans="1:4" x14ac:dyDescent="0.25">
      <c r="A105" s="2" t="str">
        <f>IF(D105=TRUE,MUŽI!B112,"")</f>
        <v/>
      </c>
      <c r="B105" s="1" t="str">
        <f>IF(D105=TRUE,MUŽI!C112,"")</f>
        <v/>
      </c>
      <c r="C105" s="1" t="str">
        <f>IF(D105=TRUE,MUŽI!D112,"")</f>
        <v/>
      </c>
      <c r="D105" s="1" t="b">
        <f>OR(MUŽI!C112&gt;=30,MUŽI!D112&gt;=12500)</f>
        <v>0</v>
      </c>
    </row>
    <row r="106" spans="1:4" x14ac:dyDescent="0.25">
      <c r="A106" s="2" t="str">
        <f>IF(D106=TRUE,MUŽI!B113,"")</f>
        <v/>
      </c>
      <c r="B106" s="1" t="str">
        <f>IF(D106=TRUE,MUŽI!C113,"")</f>
        <v/>
      </c>
      <c r="C106" s="1" t="str">
        <f>IF(D106=TRUE,MUŽI!D113,"")</f>
        <v/>
      </c>
      <c r="D106" s="1" t="b">
        <f>OR(MUŽI!C113&gt;=30,MUŽI!D113&gt;=12500)</f>
        <v>0</v>
      </c>
    </row>
    <row r="107" spans="1:4" x14ac:dyDescent="0.25">
      <c r="A107" s="2" t="str">
        <f>IF(D107=TRUE,MUŽI!B114,"")</f>
        <v/>
      </c>
      <c r="B107" s="1" t="str">
        <f>IF(D107=TRUE,MUŽI!C114,"")</f>
        <v/>
      </c>
      <c r="C107" s="1" t="str">
        <f>IF(D107=TRUE,MUŽI!D114,"")</f>
        <v/>
      </c>
      <c r="D107" s="1" t="b">
        <f>OR(MUŽI!C114&gt;=30,MUŽI!D114&gt;=12500)</f>
        <v>0</v>
      </c>
    </row>
    <row r="108" spans="1:4" x14ac:dyDescent="0.25">
      <c r="A108" s="2" t="str">
        <f>IF(D108=TRUE,MUŽI!B115,"")</f>
        <v/>
      </c>
      <c r="B108" s="1" t="str">
        <f>IF(D108=TRUE,MUŽI!C115,"")</f>
        <v/>
      </c>
      <c r="C108" s="1" t="str">
        <f>IF(D108=TRUE,MUŽI!D115,"")</f>
        <v/>
      </c>
      <c r="D108" s="1" t="b">
        <f>OR(MUŽI!C115&gt;=30,MUŽI!D115&gt;=12500)</f>
        <v>0</v>
      </c>
    </row>
    <row r="109" spans="1:4" x14ac:dyDescent="0.25">
      <c r="A109" s="2" t="str">
        <f>IF(D109=TRUE,MUŽI!B116,"")</f>
        <v/>
      </c>
      <c r="B109" s="1" t="str">
        <f>IF(D109=TRUE,MUŽI!C116,"")</f>
        <v/>
      </c>
      <c r="C109" s="1" t="str">
        <f>IF(D109=TRUE,MUŽI!D116,"")</f>
        <v/>
      </c>
      <c r="D109" s="1" t="b">
        <f>OR(MUŽI!C116&gt;=30,MUŽI!D116&gt;=12500)</f>
        <v>0</v>
      </c>
    </row>
    <row r="110" spans="1:4" x14ac:dyDescent="0.25">
      <c r="A110" s="2" t="str">
        <f>IF(D110=TRUE,MUŽI!B117,"")</f>
        <v/>
      </c>
      <c r="B110" s="1" t="str">
        <f>IF(D110=TRUE,MUŽI!C117,"")</f>
        <v/>
      </c>
      <c r="C110" s="1" t="str">
        <f>IF(D110=TRUE,MUŽI!D117,"")</f>
        <v/>
      </c>
      <c r="D110" s="1" t="b">
        <f>OR(MUŽI!C117&gt;=30,MUŽI!D117&gt;=12500)</f>
        <v>0</v>
      </c>
    </row>
    <row r="111" spans="1:4" x14ac:dyDescent="0.25">
      <c r="A111" s="2" t="str">
        <f>IF(D111=TRUE,MUŽI!B118,"")</f>
        <v/>
      </c>
      <c r="B111" s="1" t="str">
        <f>IF(D111=TRUE,MUŽI!C118,"")</f>
        <v/>
      </c>
      <c r="C111" s="1" t="str">
        <f>IF(D111=TRUE,MUŽI!D118,"")</f>
        <v/>
      </c>
      <c r="D111" s="1" t="b">
        <f>OR(MUŽI!C118&gt;=30,MUŽI!D118&gt;=12500)</f>
        <v>0</v>
      </c>
    </row>
    <row r="112" spans="1:4" x14ac:dyDescent="0.25">
      <c r="A112" s="2" t="str">
        <f>IF(D112=TRUE,MUŽI!B119,"")</f>
        <v/>
      </c>
      <c r="B112" s="1" t="str">
        <f>IF(D112=TRUE,MUŽI!C119,"")</f>
        <v/>
      </c>
      <c r="C112" s="1" t="str">
        <f>IF(D112=TRUE,MUŽI!D119,"")</f>
        <v/>
      </c>
      <c r="D112" s="1" t="b">
        <f>OR(MUŽI!C119&gt;=30,MUŽI!D119&gt;=12500)</f>
        <v>0</v>
      </c>
    </row>
    <row r="113" spans="1:4" x14ac:dyDescent="0.25">
      <c r="A113" s="2" t="str">
        <f>IF(D113=TRUE,MUŽI!B120,"")</f>
        <v/>
      </c>
      <c r="B113" s="1" t="str">
        <f>IF(D113=TRUE,MUŽI!C120,"")</f>
        <v/>
      </c>
      <c r="C113" s="1" t="str">
        <f>IF(D113=TRUE,MUŽI!D120,"")</f>
        <v/>
      </c>
      <c r="D113" s="1" t="b">
        <f>OR(MUŽI!C120&gt;=30,MUŽI!D120&gt;=12500)</f>
        <v>0</v>
      </c>
    </row>
    <row r="114" spans="1:4" x14ac:dyDescent="0.25">
      <c r="A114" s="2" t="str">
        <f>IF(D114=TRUE,MUŽI!B121,"")</f>
        <v/>
      </c>
      <c r="B114" s="1" t="str">
        <f>IF(D114=TRUE,MUŽI!C121,"")</f>
        <v/>
      </c>
      <c r="C114" s="1" t="str">
        <f>IF(D114=TRUE,MUŽI!D121,"")</f>
        <v/>
      </c>
      <c r="D114" s="1" t="b">
        <f>OR(MUŽI!C121&gt;=30,MUŽI!D121&gt;=12500)</f>
        <v>0</v>
      </c>
    </row>
    <row r="115" spans="1:4" x14ac:dyDescent="0.25">
      <c r="A115" s="2" t="str">
        <f>IF(D115=TRUE,MUŽI!B122,"")</f>
        <v/>
      </c>
      <c r="B115" s="1" t="str">
        <f>IF(D115=TRUE,MUŽI!C122,"")</f>
        <v/>
      </c>
      <c r="C115" s="1" t="str">
        <f>IF(D115=TRUE,MUŽI!D122,"")</f>
        <v/>
      </c>
      <c r="D115" s="1" t="b">
        <f>OR(MUŽI!C122&gt;=30,MUŽI!D122&gt;=12500)</f>
        <v>0</v>
      </c>
    </row>
    <row r="116" spans="1:4" x14ac:dyDescent="0.25">
      <c r="A116" s="2" t="str">
        <f>IF(D116=TRUE,MUŽI!B123,"")</f>
        <v/>
      </c>
      <c r="B116" s="1" t="str">
        <f>IF(D116=TRUE,MUŽI!C123,"")</f>
        <v/>
      </c>
      <c r="C116" s="1" t="str">
        <f>IF(D116=TRUE,MUŽI!D123,"")</f>
        <v/>
      </c>
      <c r="D116" s="1" t="b">
        <f>OR(MUŽI!C123&gt;=30,MUŽI!D123&gt;=12500)</f>
        <v>0</v>
      </c>
    </row>
    <row r="117" spans="1:4" x14ac:dyDescent="0.25">
      <c r="A117" s="2" t="str">
        <f>IF(D117=TRUE,MUŽI!B124,"")</f>
        <v/>
      </c>
      <c r="B117" s="1" t="str">
        <f>IF(D117=TRUE,MUŽI!C124,"")</f>
        <v/>
      </c>
      <c r="C117" s="1" t="str">
        <f>IF(D117=TRUE,MUŽI!D124,"")</f>
        <v/>
      </c>
      <c r="D117" s="1" t="b">
        <f>OR(MUŽI!C124&gt;=30,MUŽI!D124&gt;=12500)</f>
        <v>0</v>
      </c>
    </row>
    <row r="118" spans="1:4" x14ac:dyDescent="0.25">
      <c r="A118" s="2" t="str">
        <f>IF(D118=TRUE,MUŽI!B125,"")</f>
        <v/>
      </c>
      <c r="B118" s="1" t="str">
        <f>IF(D118=TRUE,MUŽI!C125,"")</f>
        <v/>
      </c>
      <c r="C118" s="1" t="str">
        <f>IF(D118=TRUE,MUŽI!D125,"")</f>
        <v/>
      </c>
      <c r="D118" s="1" t="b">
        <f>OR(MUŽI!C125&gt;=30,MUŽI!D125&gt;=12500)</f>
        <v>0</v>
      </c>
    </row>
    <row r="119" spans="1:4" x14ac:dyDescent="0.25">
      <c r="A119" s="2" t="str">
        <f>IF(D119=TRUE,MUŽI!B126,"")</f>
        <v/>
      </c>
      <c r="B119" s="1" t="str">
        <f>IF(D119=TRUE,MUŽI!C126,"")</f>
        <v/>
      </c>
      <c r="C119" s="1" t="str">
        <f>IF(D119=TRUE,MUŽI!D126,"")</f>
        <v/>
      </c>
      <c r="D119" s="1" t="b">
        <f>OR(MUŽI!C126&gt;=30,MUŽI!D126&gt;=12500)</f>
        <v>0</v>
      </c>
    </row>
    <row r="120" spans="1:4" x14ac:dyDescent="0.25">
      <c r="A120" s="2" t="str">
        <f>IF(D120=TRUE,MUŽI!B127,"")</f>
        <v/>
      </c>
      <c r="B120" s="1" t="str">
        <f>IF(D120=TRUE,MUŽI!C127,"")</f>
        <v/>
      </c>
      <c r="C120" s="1" t="str">
        <f>IF(D120=TRUE,MUŽI!D127,"")</f>
        <v/>
      </c>
      <c r="D120" s="1" t="b">
        <f>OR(MUŽI!C127&gt;=30,MUŽI!D127&gt;=12500)</f>
        <v>0</v>
      </c>
    </row>
    <row r="121" spans="1:4" x14ac:dyDescent="0.25">
      <c r="A121" s="2" t="str">
        <f>IF(D121=TRUE,MUŽI!B128,"")</f>
        <v/>
      </c>
      <c r="B121" s="1" t="str">
        <f>IF(D121=TRUE,MUŽI!C128,"")</f>
        <v/>
      </c>
      <c r="C121" s="1" t="str">
        <f>IF(D121=TRUE,MUŽI!D128,"")</f>
        <v/>
      </c>
      <c r="D121" s="1" t="b">
        <f>OR(MUŽI!C128&gt;=30,MUŽI!D128&gt;=12500)</f>
        <v>0</v>
      </c>
    </row>
    <row r="122" spans="1:4" x14ac:dyDescent="0.25">
      <c r="A122" s="2" t="str">
        <f>IF(D122=TRUE,MUŽI!B129,"")</f>
        <v/>
      </c>
      <c r="B122" s="1" t="str">
        <f>IF(D122=TRUE,MUŽI!C129,"")</f>
        <v/>
      </c>
      <c r="C122" s="1" t="str">
        <f>IF(D122=TRUE,MUŽI!D129,"")</f>
        <v/>
      </c>
      <c r="D122" s="1" t="b">
        <f>OR(MUŽI!C129&gt;=30,MUŽI!D129&gt;=12500)</f>
        <v>0</v>
      </c>
    </row>
    <row r="123" spans="1:4" x14ac:dyDescent="0.25">
      <c r="A123" s="2" t="str">
        <f>IF(D123=TRUE,MUŽI!B130,"")</f>
        <v/>
      </c>
      <c r="B123" s="1" t="str">
        <f>IF(D123=TRUE,MUŽI!C130,"")</f>
        <v/>
      </c>
      <c r="C123" s="1" t="str">
        <f>IF(D123=TRUE,MUŽI!D130,"")</f>
        <v/>
      </c>
      <c r="D123" s="1" t="b">
        <f>OR(MUŽI!C130&gt;=30,MUŽI!D130&gt;=12500)</f>
        <v>0</v>
      </c>
    </row>
    <row r="124" spans="1:4" x14ac:dyDescent="0.25">
      <c r="A124" s="2" t="str">
        <f>IF(D124=TRUE,MUŽI!B131,"")</f>
        <v/>
      </c>
      <c r="B124" s="1" t="str">
        <f>IF(D124=TRUE,MUŽI!C131,"")</f>
        <v/>
      </c>
      <c r="C124" s="1" t="str">
        <f>IF(D124=TRUE,MUŽI!D131,"")</f>
        <v/>
      </c>
      <c r="D124" s="1" t="b">
        <f>OR(MUŽI!C131&gt;=30,MUŽI!D131&gt;=12500)</f>
        <v>0</v>
      </c>
    </row>
    <row r="125" spans="1:4" x14ac:dyDescent="0.25">
      <c r="A125" s="2" t="str">
        <f>IF(D125=TRUE,MUŽI!B132,"")</f>
        <v/>
      </c>
      <c r="B125" s="1" t="str">
        <f>IF(D125=TRUE,MUŽI!C132,"")</f>
        <v/>
      </c>
      <c r="C125" s="1" t="str">
        <f>IF(D125=TRUE,MUŽI!D132,"")</f>
        <v/>
      </c>
      <c r="D125" s="1" t="b">
        <f>OR(MUŽI!C132&gt;=30,MUŽI!D132&gt;=12500)</f>
        <v>0</v>
      </c>
    </row>
    <row r="126" spans="1:4" x14ac:dyDescent="0.25">
      <c r="A126" s="2" t="str">
        <f>IF(D126=TRUE,MUŽI!B133,"")</f>
        <v/>
      </c>
      <c r="B126" s="1" t="str">
        <f>IF(D126=TRUE,MUŽI!C133,"")</f>
        <v/>
      </c>
      <c r="C126" s="1" t="str">
        <f>IF(D126=TRUE,MUŽI!D133,"")</f>
        <v/>
      </c>
      <c r="D126" s="1" t="b">
        <f>OR(MUŽI!C133&gt;=30,MUŽI!D133&gt;=12500)</f>
        <v>0</v>
      </c>
    </row>
    <row r="127" spans="1:4" x14ac:dyDescent="0.25">
      <c r="A127" s="2" t="str">
        <f>IF(D127=TRUE,MUŽI!B134,"")</f>
        <v/>
      </c>
      <c r="B127" s="1" t="str">
        <f>IF(D127=TRUE,MUŽI!C134,"")</f>
        <v/>
      </c>
      <c r="C127" s="1" t="str">
        <f>IF(D127=TRUE,MUŽI!D134,"")</f>
        <v/>
      </c>
      <c r="D127" s="1" t="b">
        <f>OR(MUŽI!C134&gt;=30,MUŽI!D134&gt;=12500)</f>
        <v>0</v>
      </c>
    </row>
    <row r="128" spans="1:4" x14ac:dyDescent="0.25">
      <c r="A128" s="2" t="str">
        <f>IF(D128=TRUE,MUŽI!B135,"")</f>
        <v/>
      </c>
      <c r="B128" s="1" t="str">
        <f>IF(D128=TRUE,MUŽI!C135,"")</f>
        <v/>
      </c>
      <c r="C128" s="1" t="str">
        <f>IF(D128=TRUE,MUŽI!D135,"")</f>
        <v/>
      </c>
      <c r="D128" s="1" t="b">
        <f>OR(MUŽI!C135&gt;=30,MUŽI!D135&gt;=12500)</f>
        <v>0</v>
      </c>
    </row>
    <row r="129" spans="1:4" x14ac:dyDescent="0.25">
      <c r="A129" s="2" t="str">
        <f>IF(D129=TRUE,MUŽI!B136,"")</f>
        <v/>
      </c>
      <c r="B129" s="1" t="str">
        <f>IF(D129=TRUE,MUŽI!C136,"")</f>
        <v/>
      </c>
      <c r="C129" s="1" t="str">
        <f>IF(D129=TRUE,MUŽI!D136,"")</f>
        <v/>
      </c>
      <c r="D129" s="1" t="b">
        <f>OR(MUŽI!C136&gt;=30,MUŽI!D136&gt;=12500)</f>
        <v>0</v>
      </c>
    </row>
    <row r="130" spans="1:4" x14ac:dyDescent="0.25">
      <c r="A130" s="2" t="str">
        <f>IF(D130=TRUE,MUŽI!B137,"")</f>
        <v/>
      </c>
      <c r="B130" s="1" t="str">
        <f>IF(D130=TRUE,MUŽI!C137,"")</f>
        <v/>
      </c>
      <c r="C130" s="1" t="str">
        <f>IF(D130=TRUE,MUŽI!D137,"")</f>
        <v/>
      </c>
      <c r="D130" s="1" t="b">
        <f>OR(MUŽI!C137&gt;=30,MUŽI!D137&gt;=12500)</f>
        <v>0</v>
      </c>
    </row>
    <row r="131" spans="1:4" x14ac:dyDescent="0.25">
      <c r="A131" s="2" t="str">
        <f>IF(D131=TRUE,MUŽI!B138,"")</f>
        <v/>
      </c>
      <c r="B131" s="1" t="str">
        <f>IF(D131=TRUE,MUŽI!C138,"")</f>
        <v/>
      </c>
      <c r="C131" s="1" t="str">
        <f>IF(D131=TRUE,MUŽI!D138,"")</f>
        <v/>
      </c>
      <c r="D131" s="1" t="b">
        <f>OR(MUŽI!C138&gt;=30,MUŽI!D138&gt;=12500)</f>
        <v>0</v>
      </c>
    </row>
    <row r="132" spans="1:4" x14ac:dyDescent="0.25">
      <c r="A132" s="2" t="str">
        <f>IF(D132=TRUE,MUŽI!B139,"")</f>
        <v/>
      </c>
      <c r="B132" s="1" t="str">
        <f>IF(D132=TRUE,MUŽI!C139,"")</f>
        <v/>
      </c>
      <c r="C132" s="1" t="str">
        <f>IF(D132=TRUE,MUŽI!D139,"")</f>
        <v/>
      </c>
      <c r="D132" s="1" t="b">
        <f>OR(MUŽI!C139&gt;=30,MUŽI!D139&gt;=12500)</f>
        <v>0</v>
      </c>
    </row>
    <row r="133" spans="1:4" x14ac:dyDescent="0.25">
      <c r="A133" s="2" t="str">
        <f>IF(D133=TRUE,MUŽI!B140,"")</f>
        <v/>
      </c>
      <c r="B133" s="1" t="str">
        <f>IF(D133=TRUE,MUŽI!C140,"")</f>
        <v/>
      </c>
      <c r="C133" s="1" t="str">
        <f>IF(D133=TRUE,MUŽI!D140,"")</f>
        <v/>
      </c>
      <c r="D133" s="1" t="b">
        <f>OR(MUŽI!C140&gt;=30,MUŽI!D140&gt;=12500)</f>
        <v>0</v>
      </c>
    </row>
    <row r="134" spans="1:4" x14ac:dyDescent="0.25">
      <c r="A134" s="2" t="str">
        <f>IF(D134=TRUE,MUŽI!B141,"")</f>
        <v/>
      </c>
      <c r="B134" s="1" t="str">
        <f>IF(D134=TRUE,MUŽI!C141,"")</f>
        <v/>
      </c>
      <c r="C134" s="1" t="str">
        <f>IF(D134=TRUE,MUŽI!D141,"")</f>
        <v/>
      </c>
      <c r="D134" s="1" t="b">
        <f>OR(MUŽI!C141&gt;=30,MUŽI!D141&gt;=12500)</f>
        <v>0</v>
      </c>
    </row>
    <row r="135" spans="1:4" x14ac:dyDescent="0.25">
      <c r="A135" s="2" t="str">
        <f>IF(D135=TRUE,MUŽI!B142,"")</f>
        <v/>
      </c>
      <c r="B135" s="1" t="str">
        <f>IF(D135=TRUE,MUŽI!C142,"")</f>
        <v/>
      </c>
      <c r="C135" s="1" t="str">
        <f>IF(D135=TRUE,MUŽI!D142,"")</f>
        <v/>
      </c>
      <c r="D135" s="1" t="b">
        <f>OR(MUŽI!C142&gt;=30,MUŽI!D142&gt;=12500)</f>
        <v>0</v>
      </c>
    </row>
    <row r="136" spans="1:4" x14ac:dyDescent="0.25">
      <c r="A136" s="2" t="str">
        <f>IF(D136=TRUE,MUŽI!B143,"")</f>
        <v/>
      </c>
      <c r="B136" s="1" t="str">
        <f>IF(D136=TRUE,MUŽI!C143,"")</f>
        <v/>
      </c>
      <c r="C136" s="1" t="str">
        <f>IF(D136=TRUE,MUŽI!D143,"")</f>
        <v/>
      </c>
      <c r="D136" s="1" t="b">
        <f>OR(MUŽI!C143&gt;=30,MUŽI!D143&gt;=12500)</f>
        <v>0</v>
      </c>
    </row>
    <row r="137" spans="1:4" x14ac:dyDescent="0.25">
      <c r="A137" s="2" t="str">
        <f>IF(D137=TRUE,MUŽI!B144,"")</f>
        <v/>
      </c>
      <c r="B137" s="1" t="str">
        <f>IF(D137=TRUE,MUŽI!C144,"")</f>
        <v/>
      </c>
      <c r="C137" s="1" t="str">
        <f>IF(D137=TRUE,MUŽI!D144,"")</f>
        <v/>
      </c>
      <c r="D137" s="1" t="b">
        <f>OR(MUŽI!C144&gt;=30,MUŽI!D144&gt;=12500)</f>
        <v>0</v>
      </c>
    </row>
    <row r="138" spans="1:4" x14ac:dyDescent="0.25">
      <c r="A138" s="2" t="str">
        <f>IF(D138=TRUE,MUŽI!B145,"")</f>
        <v/>
      </c>
      <c r="B138" s="1" t="str">
        <f>IF(D138=TRUE,MUŽI!C145,"")</f>
        <v/>
      </c>
      <c r="C138" s="1" t="str">
        <f>IF(D138=TRUE,MUŽI!D145,"")</f>
        <v/>
      </c>
      <c r="D138" s="1" t="b">
        <f>OR(MUŽI!C145&gt;=30,MUŽI!D145&gt;=12500)</f>
        <v>0</v>
      </c>
    </row>
    <row r="139" spans="1:4" x14ac:dyDescent="0.25">
      <c r="A139" s="2" t="str">
        <f>IF(D139=TRUE,MUŽI!B146,"")</f>
        <v/>
      </c>
      <c r="B139" s="1" t="str">
        <f>IF(D139=TRUE,MUŽI!C146,"")</f>
        <v/>
      </c>
      <c r="C139" s="1" t="str">
        <f>IF(D139=TRUE,MUŽI!D146,"")</f>
        <v/>
      </c>
      <c r="D139" s="1" t="b">
        <f>OR(MUŽI!C146&gt;=30,MUŽI!D146&gt;=12500)</f>
        <v>0</v>
      </c>
    </row>
    <row r="140" spans="1:4" x14ac:dyDescent="0.25">
      <c r="A140" s="2" t="str">
        <f>IF(D140=TRUE,MUŽI!B147,"")</f>
        <v/>
      </c>
      <c r="B140" s="1" t="str">
        <f>IF(D140=TRUE,MUŽI!C147,"")</f>
        <v/>
      </c>
      <c r="C140" s="1" t="str">
        <f>IF(D140=TRUE,MUŽI!D147,"")</f>
        <v/>
      </c>
      <c r="D140" s="1" t="b">
        <f>OR(MUŽI!C147&gt;=30,MUŽI!D147&gt;=12500)</f>
        <v>0</v>
      </c>
    </row>
    <row r="141" spans="1:4" x14ac:dyDescent="0.25">
      <c r="A141" s="2" t="str">
        <f>IF(D141=TRUE,MUŽI!B148,"")</f>
        <v/>
      </c>
      <c r="B141" s="1" t="str">
        <f>IF(D141=TRUE,MUŽI!C148,"")</f>
        <v/>
      </c>
      <c r="C141" s="1" t="str">
        <f>IF(D141=TRUE,MUŽI!D148,"")</f>
        <v/>
      </c>
      <c r="D141" s="1" t="b">
        <f>OR(MUŽI!C148&gt;=30,MUŽI!D148&gt;=12500)</f>
        <v>0</v>
      </c>
    </row>
    <row r="142" spans="1:4" x14ac:dyDescent="0.25">
      <c r="A142" s="2" t="str">
        <f>IF(D142=TRUE,MUŽI!B149,"")</f>
        <v/>
      </c>
      <c r="B142" s="1" t="str">
        <f>IF(D142=TRUE,MUŽI!C149,"")</f>
        <v/>
      </c>
      <c r="C142" s="1" t="str">
        <f>IF(D142=TRUE,MUŽI!D149,"")</f>
        <v/>
      </c>
      <c r="D142" s="1" t="b">
        <f>OR(MUŽI!C149&gt;=30,MUŽI!D149&gt;=12500)</f>
        <v>0</v>
      </c>
    </row>
    <row r="143" spans="1:4" x14ac:dyDescent="0.25">
      <c r="A143" s="2" t="str">
        <f>IF(D143=TRUE,MUŽI!B150,"")</f>
        <v/>
      </c>
      <c r="B143" s="1" t="str">
        <f>IF(D143=TRUE,MUŽI!C150,"")</f>
        <v/>
      </c>
      <c r="C143" s="1" t="str">
        <f>IF(D143=TRUE,MUŽI!D150,"")</f>
        <v/>
      </c>
      <c r="D143" s="1" t="b">
        <f>OR(MUŽI!C150&gt;=30,MUŽI!D150&gt;=12500)</f>
        <v>0</v>
      </c>
    </row>
    <row r="144" spans="1:4" x14ac:dyDescent="0.25">
      <c r="A144" s="2" t="str">
        <f>IF(D144=TRUE,MUŽI!B151,"")</f>
        <v/>
      </c>
      <c r="B144" s="1" t="str">
        <f>IF(D144=TRUE,MUŽI!C151,"")</f>
        <v/>
      </c>
      <c r="C144" s="1" t="str">
        <f>IF(D144=TRUE,MUŽI!D151,"")</f>
        <v/>
      </c>
      <c r="D144" s="1" t="b">
        <f>OR(MUŽI!C151&gt;=30,MUŽI!D151&gt;=12500)</f>
        <v>0</v>
      </c>
    </row>
    <row r="145" spans="1:4" x14ac:dyDescent="0.25">
      <c r="A145" s="2" t="str">
        <f>IF(D145=TRUE,MUŽI!B152,"")</f>
        <v/>
      </c>
      <c r="B145" s="1" t="str">
        <f>IF(D145=TRUE,MUŽI!C152,"")</f>
        <v/>
      </c>
      <c r="C145" s="1" t="str">
        <f>IF(D145=TRUE,MUŽI!D152,"")</f>
        <v/>
      </c>
      <c r="D145" s="1" t="b">
        <f>OR(MUŽI!C152&gt;=30,MUŽI!D152&gt;=12500)</f>
        <v>0</v>
      </c>
    </row>
    <row r="146" spans="1:4" x14ac:dyDescent="0.25">
      <c r="A146" s="2" t="str">
        <f>IF(D146=TRUE,MUŽI!B153,"")</f>
        <v/>
      </c>
      <c r="B146" s="1" t="str">
        <f>IF(D146=TRUE,MUŽI!C153,"")</f>
        <v/>
      </c>
      <c r="C146" s="1" t="str">
        <f>IF(D146=TRUE,MUŽI!D153,"")</f>
        <v/>
      </c>
      <c r="D146" s="1" t="b">
        <f>OR(MUŽI!C153&gt;=30,MUŽI!D153&gt;=12500)</f>
        <v>0</v>
      </c>
    </row>
    <row r="147" spans="1:4" x14ac:dyDescent="0.25">
      <c r="A147" s="2" t="str">
        <f>IF(D147=TRUE,MUŽI!B154,"")</f>
        <v/>
      </c>
      <c r="B147" s="1" t="str">
        <f>IF(D147=TRUE,MUŽI!C154,"")</f>
        <v/>
      </c>
      <c r="C147" s="1" t="str">
        <f>IF(D147=TRUE,MUŽI!D154,"")</f>
        <v/>
      </c>
      <c r="D147" s="1" t="b">
        <f>OR(MUŽI!C154&gt;=30,MUŽI!D154&gt;=12500)</f>
        <v>0</v>
      </c>
    </row>
    <row r="148" spans="1:4" x14ac:dyDescent="0.25">
      <c r="A148" s="2" t="str">
        <f>IF(D148=TRUE,MUŽI!B155,"")</f>
        <v/>
      </c>
      <c r="B148" s="1" t="str">
        <f>IF(D148=TRUE,MUŽI!C155,"")</f>
        <v/>
      </c>
      <c r="C148" s="1" t="str">
        <f>IF(D148=TRUE,MUŽI!D155,"")</f>
        <v/>
      </c>
      <c r="D148" s="1" t="b">
        <f>OR(MUŽI!C155&gt;=30,MUŽI!D155&gt;=12500)</f>
        <v>0</v>
      </c>
    </row>
    <row r="149" spans="1:4" x14ac:dyDescent="0.25">
      <c r="A149" s="2" t="str">
        <f>IF(D149=TRUE,MUŽI!B156,"")</f>
        <v/>
      </c>
      <c r="B149" s="1" t="str">
        <f>IF(D149=TRUE,MUŽI!C156,"")</f>
        <v/>
      </c>
      <c r="C149" s="1" t="str">
        <f>IF(D149=TRUE,MUŽI!D156,"")</f>
        <v/>
      </c>
      <c r="D149" s="1" t="b">
        <f>OR(MUŽI!C156&gt;=30,MUŽI!D156&gt;=12500)</f>
        <v>0</v>
      </c>
    </row>
    <row r="150" spans="1:4" x14ac:dyDescent="0.25">
      <c r="A150" s="2" t="str">
        <f>IF(D150=TRUE,MUŽI!B157,"")</f>
        <v/>
      </c>
      <c r="B150" s="1" t="str">
        <f>IF(D150=TRUE,MUŽI!C157,"")</f>
        <v/>
      </c>
      <c r="C150" s="1" t="str">
        <f>IF(D150=TRUE,MUŽI!D157,"")</f>
        <v/>
      </c>
      <c r="D150" s="1" t="b">
        <f>OR(MUŽI!C157&gt;=30,MUŽI!D157&gt;=12500)</f>
        <v>0</v>
      </c>
    </row>
    <row r="151" spans="1:4" x14ac:dyDescent="0.25">
      <c r="A151" s="2" t="str">
        <f>IF(D151=TRUE,MUŽI!B158,"")</f>
        <v/>
      </c>
      <c r="B151" s="1" t="str">
        <f>IF(D151=TRUE,MUŽI!C158,"")</f>
        <v/>
      </c>
      <c r="C151" s="1" t="str">
        <f>IF(D151=TRUE,MUŽI!D158,"")</f>
        <v/>
      </c>
      <c r="D151" s="1" t="b">
        <f>OR(MUŽI!C158&gt;=30,MUŽI!D158&gt;=12500)</f>
        <v>0</v>
      </c>
    </row>
    <row r="152" spans="1:4" x14ac:dyDescent="0.25">
      <c r="A152" s="2" t="str">
        <f>IF(D152=TRUE,MUŽI!B159,"")</f>
        <v/>
      </c>
      <c r="B152" s="1" t="str">
        <f>IF(D152=TRUE,MUŽI!C159,"")</f>
        <v/>
      </c>
      <c r="C152" s="1" t="str">
        <f>IF(D152=TRUE,MUŽI!D159,"")</f>
        <v/>
      </c>
      <c r="D152" s="1" t="b">
        <f>OR(MUŽI!C159&gt;=30,MUŽI!D159&gt;=12500)</f>
        <v>0</v>
      </c>
    </row>
    <row r="153" spans="1:4" x14ac:dyDescent="0.25">
      <c r="A153" s="2" t="str">
        <f>IF(D153=TRUE,MUŽI!B160,"")</f>
        <v/>
      </c>
      <c r="B153" s="1" t="str">
        <f>IF(D153=TRUE,MUŽI!C160,"")</f>
        <v/>
      </c>
      <c r="C153" s="1" t="str">
        <f>IF(D153=TRUE,MUŽI!D160,"")</f>
        <v/>
      </c>
      <c r="D153" s="1" t="b">
        <f>OR(MUŽI!C160&gt;=30,MUŽI!D160&gt;=12500)</f>
        <v>0</v>
      </c>
    </row>
    <row r="154" spans="1:4" x14ac:dyDescent="0.25">
      <c r="A154" s="2" t="str">
        <f>IF(D154=TRUE,MUŽI!B161,"")</f>
        <v/>
      </c>
      <c r="B154" s="1" t="str">
        <f>IF(D154=TRUE,MUŽI!C161,"")</f>
        <v/>
      </c>
      <c r="C154" s="1" t="str">
        <f>IF(D154=TRUE,MUŽI!D161,"")</f>
        <v/>
      </c>
      <c r="D154" s="1" t="b">
        <f>OR(MUŽI!C161&gt;=30,MUŽI!D161&gt;=12500)</f>
        <v>0</v>
      </c>
    </row>
    <row r="155" spans="1:4" x14ac:dyDescent="0.25">
      <c r="A155" s="2" t="str">
        <f>IF(D155=TRUE,MUŽI!B162,"")</f>
        <v/>
      </c>
      <c r="B155" s="1" t="str">
        <f>IF(D155=TRUE,MUŽI!C162,"")</f>
        <v/>
      </c>
      <c r="C155" s="1" t="str">
        <f>IF(D155=TRUE,MUŽI!D162,"")</f>
        <v/>
      </c>
      <c r="D155" s="1" t="b">
        <f>OR(MUŽI!C162&gt;=30,MUŽI!D162&gt;=12500)</f>
        <v>0</v>
      </c>
    </row>
    <row r="156" spans="1:4" x14ac:dyDescent="0.25">
      <c r="A156" s="2" t="str">
        <f>IF(D156=TRUE,MUŽI!B163,"")</f>
        <v/>
      </c>
      <c r="B156" s="1" t="str">
        <f>IF(D156=TRUE,MUŽI!C163,"")</f>
        <v/>
      </c>
      <c r="C156" s="1" t="str">
        <f>IF(D156=TRUE,MUŽI!D163,"")</f>
        <v/>
      </c>
      <c r="D156" s="1" t="b">
        <f>OR(MUŽI!C163&gt;=30,MUŽI!D163&gt;=12500)</f>
        <v>0</v>
      </c>
    </row>
    <row r="157" spans="1:4" x14ac:dyDescent="0.25">
      <c r="A157" s="2" t="str">
        <f>IF(D157=TRUE,MUŽI!B164,"")</f>
        <v/>
      </c>
      <c r="B157" s="1" t="str">
        <f>IF(D157=TRUE,MUŽI!C164,"")</f>
        <v/>
      </c>
      <c r="C157" s="1" t="str">
        <f>IF(D157=TRUE,MUŽI!D164,"")</f>
        <v/>
      </c>
      <c r="D157" s="1" t="b">
        <f>OR(MUŽI!C164&gt;=30,MUŽI!D164&gt;=12500)</f>
        <v>0</v>
      </c>
    </row>
    <row r="158" spans="1:4" x14ac:dyDescent="0.25">
      <c r="A158" s="2" t="str">
        <f>IF(D158=TRUE,MUŽI!B165,"")</f>
        <v/>
      </c>
      <c r="B158" s="1" t="str">
        <f>IF(D158=TRUE,MUŽI!C165,"")</f>
        <v/>
      </c>
      <c r="C158" s="1" t="str">
        <f>IF(D158=TRUE,MUŽI!D165,"")</f>
        <v/>
      </c>
      <c r="D158" s="1" t="b">
        <f>OR(MUŽI!C165&gt;=30,MUŽI!D165&gt;=12500)</f>
        <v>0</v>
      </c>
    </row>
    <row r="159" spans="1:4" x14ac:dyDescent="0.25">
      <c r="A159" s="2" t="str">
        <f>IF(D159=TRUE,MUŽI!B166,"")</f>
        <v/>
      </c>
      <c r="B159" s="1" t="str">
        <f>IF(D159=TRUE,MUŽI!C166,"")</f>
        <v/>
      </c>
      <c r="C159" s="1" t="str">
        <f>IF(D159=TRUE,MUŽI!D166,"")</f>
        <v/>
      </c>
      <c r="D159" s="1" t="b">
        <f>OR(MUŽI!C166&gt;=30,MUŽI!D166&gt;=12500)</f>
        <v>0</v>
      </c>
    </row>
    <row r="160" spans="1:4" x14ac:dyDescent="0.25">
      <c r="A160" s="2" t="str">
        <f>IF(D160=TRUE,MUŽI!B167,"")</f>
        <v/>
      </c>
      <c r="B160" s="1" t="str">
        <f>IF(D160=TRUE,MUŽI!C167,"")</f>
        <v/>
      </c>
      <c r="C160" s="1" t="str">
        <f>IF(D160=TRUE,MUŽI!D167,"")</f>
        <v/>
      </c>
      <c r="D160" s="1" t="b">
        <f>OR(MUŽI!C167&gt;=30,MUŽI!D167&gt;=12500)</f>
        <v>0</v>
      </c>
    </row>
    <row r="161" spans="1:4" x14ac:dyDescent="0.25">
      <c r="A161" s="2" t="str">
        <f>IF(D161=TRUE,MUŽI!B168,"")</f>
        <v/>
      </c>
      <c r="B161" s="1" t="str">
        <f>IF(D161=TRUE,MUŽI!C168,"")</f>
        <v/>
      </c>
      <c r="C161" s="1" t="str">
        <f>IF(D161=TRUE,MUŽI!D168,"")</f>
        <v/>
      </c>
      <c r="D161" s="1" t="b">
        <f>OR(MUŽI!C168&gt;=30,MUŽI!D168&gt;=12500)</f>
        <v>0</v>
      </c>
    </row>
    <row r="162" spans="1:4" x14ac:dyDescent="0.25">
      <c r="A162" s="2" t="str">
        <f>IF(D162=TRUE,MUŽI!B169,"")</f>
        <v/>
      </c>
      <c r="B162" s="1" t="str">
        <f>IF(D162=TRUE,MUŽI!C169,"")</f>
        <v/>
      </c>
      <c r="C162" s="1" t="str">
        <f>IF(D162=TRUE,MUŽI!D169,"")</f>
        <v/>
      </c>
      <c r="D162" s="1" t="b">
        <f>OR(MUŽI!C169&gt;=30,MUŽI!D169&gt;=12500)</f>
        <v>0</v>
      </c>
    </row>
    <row r="163" spans="1:4" x14ac:dyDescent="0.25">
      <c r="A163" s="2" t="str">
        <f>IF(D163=TRUE,MUŽI!B170,"")</f>
        <v/>
      </c>
      <c r="B163" s="1" t="str">
        <f>IF(D163=TRUE,MUŽI!C170,"")</f>
        <v/>
      </c>
      <c r="C163" s="1" t="str">
        <f>IF(D163=TRUE,MUŽI!D170,"")</f>
        <v/>
      </c>
      <c r="D163" s="1" t="b">
        <f>OR(MUŽI!C170&gt;=30,MUŽI!D170&gt;=12500)</f>
        <v>0</v>
      </c>
    </row>
    <row r="164" spans="1:4" x14ac:dyDescent="0.25">
      <c r="A164" s="2" t="str">
        <f>IF(D164=TRUE,MUŽI!B171,"")</f>
        <v/>
      </c>
      <c r="B164" s="1" t="str">
        <f>IF(D164=TRUE,MUŽI!C171,"")</f>
        <v/>
      </c>
      <c r="C164" s="1" t="str">
        <f>IF(D164=TRUE,MUŽI!D171,"")</f>
        <v/>
      </c>
      <c r="D164" s="1" t="b">
        <f>OR(MUŽI!C171&gt;=30,MUŽI!D171&gt;=12500)</f>
        <v>0</v>
      </c>
    </row>
    <row r="165" spans="1:4" x14ac:dyDescent="0.25">
      <c r="A165" s="2" t="str">
        <f>IF(D165=TRUE,MUŽI!B172,"")</f>
        <v/>
      </c>
      <c r="B165" s="1" t="str">
        <f>IF(D165=TRUE,MUŽI!C172,"")</f>
        <v/>
      </c>
      <c r="C165" s="1" t="str">
        <f>IF(D165=TRUE,MUŽI!D172,"")</f>
        <v/>
      </c>
      <c r="D165" s="1" t="b">
        <f>OR(MUŽI!C172&gt;=30,MUŽI!D172&gt;=12500)</f>
        <v>0</v>
      </c>
    </row>
    <row r="166" spans="1:4" x14ac:dyDescent="0.25">
      <c r="A166" s="2" t="str">
        <f>IF(D166=TRUE,MUŽI!B173,"")</f>
        <v/>
      </c>
      <c r="B166" s="1" t="str">
        <f>IF(D166=TRUE,MUŽI!C173,"")</f>
        <v/>
      </c>
      <c r="C166" s="1" t="str">
        <f>IF(D166=TRUE,MUŽI!D173,"")</f>
        <v/>
      </c>
      <c r="D166" s="1" t="b">
        <f>OR(MUŽI!C173&gt;=30,MUŽI!D173&gt;=12500)</f>
        <v>0</v>
      </c>
    </row>
    <row r="167" spans="1:4" x14ac:dyDescent="0.25">
      <c r="A167" s="2" t="str">
        <f>IF(D167=TRUE,MUŽI!B174,"")</f>
        <v/>
      </c>
      <c r="B167" s="1" t="str">
        <f>IF(D167=TRUE,MUŽI!C174,"")</f>
        <v/>
      </c>
      <c r="C167" s="1" t="str">
        <f>IF(D167=TRUE,MUŽI!D174,"")</f>
        <v/>
      </c>
      <c r="D167" s="1" t="b">
        <f>OR(MUŽI!C174&gt;=30,MUŽI!D174&gt;=12500)</f>
        <v>0</v>
      </c>
    </row>
    <row r="168" spans="1:4" x14ac:dyDescent="0.25">
      <c r="A168" s="2" t="str">
        <f>IF(D168=TRUE,MUŽI!B175,"")</f>
        <v/>
      </c>
      <c r="B168" s="1" t="str">
        <f>IF(D168=TRUE,MUŽI!C175,"")</f>
        <v/>
      </c>
      <c r="C168" s="1" t="str">
        <f>IF(D168=TRUE,MUŽI!D175,"")</f>
        <v/>
      </c>
      <c r="D168" s="1" t="b">
        <f>OR(MUŽI!C175&gt;=30,MUŽI!D175&gt;=12500)</f>
        <v>0</v>
      </c>
    </row>
    <row r="169" spans="1:4" x14ac:dyDescent="0.25">
      <c r="A169" s="2" t="str">
        <f>IF(D169=TRUE,MUŽI!B176,"")</f>
        <v/>
      </c>
      <c r="B169" s="1" t="str">
        <f>IF(D169=TRUE,MUŽI!C176,"")</f>
        <v/>
      </c>
      <c r="C169" s="1" t="str">
        <f>IF(D169=TRUE,MUŽI!D176,"")</f>
        <v/>
      </c>
      <c r="D169" s="1" t="b">
        <f>OR(MUŽI!C176&gt;=30,MUŽI!D176&gt;=12500)</f>
        <v>0</v>
      </c>
    </row>
    <row r="170" spans="1:4" x14ac:dyDescent="0.25">
      <c r="A170" s="2" t="str">
        <f>IF(D170=TRUE,MUŽI!B177,"")</f>
        <v/>
      </c>
      <c r="B170" s="1" t="str">
        <f>IF(D170=TRUE,MUŽI!C177,"")</f>
        <v/>
      </c>
      <c r="C170" s="1" t="str">
        <f>IF(D170=TRUE,MUŽI!D177,"")</f>
        <v/>
      </c>
      <c r="D170" s="1" t="b">
        <f>OR(MUŽI!C177&gt;=30,MUŽI!D177&gt;=12500)</f>
        <v>0</v>
      </c>
    </row>
    <row r="171" spans="1:4" x14ac:dyDescent="0.25">
      <c r="A171" s="2" t="str">
        <f>IF(D171=TRUE,MUŽI!B178,"")</f>
        <v/>
      </c>
      <c r="B171" s="1" t="str">
        <f>IF(D171=TRUE,MUŽI!C178,"")</f>
        <v/>
      </c>
      <c r="C171" s="1" t="str">
        <f>IF(D171=TRUE,MUŽI!D178,"")</f>
        <v/>
      </c>
      <c r="D171" s="1" t="b">
        <f>OR(MUŽI!C178&gt;=30,MUŽI!D178&gt;=12500)</f>
        <v>0</v>
      </c>
    </row>
    <row r="172" spans="1:4" x14ac:dyDescent="0.25">
      <c r="A172" s="2" t="str">
        <f>IF(D172=TRUE,MUŽI!B179,"")</f>
        <v/>
      </c>
      <c r="B172" s="1" t="str">
        <f>IF(D172=TRUE,MUŽI!C179,"")</f>
        <v/>
      </c>
      <c r="C172" s="1" t="str">
        <f>IF(D172=TRUE,MUŽI!D179,"")</f>
        <v/>
      </c>
      <c r="D172" s="1" t="b">
        <f>OR(MUŽI!C179&gt;=30,MUŽI!D179&gt;=12500)</f>
        <v>0</v>
      </c>
    </row>
    <row r="173" spans="1:4" x14ac:dyDescent="0.25">
      <c r="A173" s="2" t="str">
        <f>IF(D173=TRUE,MUŽI!B180,"")</f>
        <v/>
      </c>
      <c r="B173" s="1" t="str">
        <f>IF(D173=TRUE,MUŽI!C180,"")</f>
        <v/>
      </c>
      <c r="C173" s="1" t="str">
        <f>IF(D173=TRUE,MUŽI!D180,"")</f>
        <v/>
      </c>
      <c r="D173" s="1" t="b">
        <f>OR(MUŽI!C180&gt;=30,MUŽI!D180&gt;=12500)</f>
        <v>0</v>
      </c>
    </row>
    <row r="174" spans="1:4" x14ac:dyDescent="0.25">
      <c r="A174" s="2" t="str">
        <f>IF(D174=TRUE,MUŽI!B181,"")</f>
        <v/>
      </c>
      <c r="B174" s="1" t="str">
        <f>IF(D174=TRUE,MUŽI!C181,"")</f>
        <v/>
      </c>
      <c r="C174" s="1" t="str">
        <f>IF(D174=TRUE,MUŽI!D181,"")</f>
        <v/>
      </c>
      <c r="D174" s="1" t="b">
        <f>OR(MUŽI!C181&gt;=30,MUŽI!D181&gt;=12500)</f>
        <v>0</v>
      </c>
    </row>
    <row r="175" spans="1:4" x14ac:dyDescent="0.25">
      <c r="A175" s="2" t="str">
        <f>IF(D175=TRUE,MUŽI!B182,"")</f>
        <v/>
      </c>
      <c r="B175" s="1" t="str">
        <f>IF(D175=TRUE,MUŽI!C182,"")</f>
        <v/>
      </c>
      <c r="C175" s="1" t="str">
        <f>IF(D175=TRUE,MUŽI!D182,"")</f>
        <v/>
      </c>
      <c r="D175" s="1" t="b">
        <f>OR(MUŽI!C182&gt;=30,MUŽI!D182&gt;=12500)</f>
        <v>0</v>
      </c>
    </row>
    <row r="176" spans="1:4" x14ac:dyDescent="0.25">
      <c r="A176" s="2" t="str">
        <f>IF(D176=TRUE,MUŽI!B183,"")</f>
        <v/>
      </c>
      <c r="B176" s="1" t="str">
        <f>IF(D176=TRUE,MUŽI!C183,"")</f>
        <v/>
      </c>
      <c r="C176" s="1" t="str">
        <f>IF(D176=TRUE,MUŽI!D183,"")</f>
        <v/>
      </c>
      <c r="D176" s="1" t="b">
        <f>OR(MUŽI!C183&gt;=30,MUŽI!D183&gt;=12500)</f>
        <v>0</v>
      </c>
    </row>
    <row r="177" spans="1:4" x14ac:dyDescent="0.25">
      <c r="A177" s="2" t="str">
        <f>IF(D177=TRUE,MUŽI!B184,"")</f>
        <v/>
      </c>
      <c r="B177" s="1" t="str">
        <f>IF(D177=TRUE,MUŽI!C184,"")</f>
        <v/>
      </c>
      <c r="C177" s="1" t="str">
        <f>IF(D177=TRUE,MUŽI!D184,"")</f>
        <v/>
      </c>
      <c r="D177" s="1" t="b">
        <f>OR(MUŽI!C184&gt;=30,MUŽI!D184&gt;=12500)</f>
        <v>0</v>
      </c>
    </row>
    <row r="178" spans="1:4" x14ac:dyDescent="0.25">
      <c r="A178" s="2" t="str">
        <f>IF(D178=TRUE,MUŽI!B185,"")</f>
        <v/>
      </c>
      <c r="B178" s="1" t="str">
        <f>IF(D178=TRUE,MUŽI!C185,"")</f>
        <v/>
      </c>
      <c r="C178" s="1" t="str">
        <f>IF(D178=TRUE,MUŽI!D185,"")</f>
        <v/>
      </c>
      <c r="D178" s="1" t="b">
        <f>OR(MUŽI!C185&gt;=30,MUŽI!D185&gt;=12500)</f>
        <v>0</v>
      </c>
    </row>
    <row r="179" spans="1:4" x14ac:dyDescent="0.25">
      <c r="A179" s="2" t="str">
        <f>IF(D179=TRUE,MUŽI!B186,"")</f>
        <v/>
      </c>
      <c r="B179" s="1" t="str">
        <f>IF(D179=TRUE,MUŽI!C186,"")</f>
        <v/>
      </c>
      <c r="C179" s="1" t="str">
        <f>IF(D179=TRUE,MUŽI!D186,"")</f>
        <v/>
      </c>
      <c r="D179" s="1" t="b">
        <f>OR(MUŽI!C186&gt;=30,MUŽI!D186&gt;=12500)</f>
        <v>0</v>
      </c>
    </row>
    <row r="180" spans="1:4" x14ac:dyDescent="0.25">
      <c r="A180" s="2" t="str">
        <f>IF(D180=TRUE,MUŽI!B187,"")</f>
        <v/>
      </c>
      <c r="B180" s="1" t="str">
        <f>IF(D180=TRUE,MUŽI!C187,"")</f>
        <v/>
      </c>
      <c r="C180" s="1" t="str">
        <f>IF(D180=TRUE,MUŽI!D187,"")</f>
        <v/>
      </c>
      <c r="D180" s="1" t="b">
        <f>OR(MUŽI!C187&gt;=30,MUŽI!D187&gt;=12500)</f>
        <v>0</v>
      </c>
    </row>
    <row r="181" spans="1:4" x14ac:dyDescent="0.25">
      <c r="A181" s="2" t="str">
        <f>IF(D181=TRUE,MUŽI!B188,"")</f>
        <v/>
      </c>
      <c r="B181" s="1" t="str">
        <f>IF(D181=TRUE,MUŽI!C188,"")</f>
        <v/>
      </c>
      <c r="C181" s="1" t="str">
        <f>IF(D181=TRUE,MUŽI!D188,"")</f>
        <v/>
      </c>
      <c r="D181" s="1" t="b">
        <f>OR(MUŽI!C188&gt;=30,MUŽI!D188&gt;=12500)</f>
        <v>0</v>
      </c>
    </row>
    <row r="182" spans="1:4" x14ac:dyDescent="0.25">
      <c r="A182" s="2" t="str">
        <f>IF(D182=TRUE,MUŽI!B189,"")</f>
        <v/>
      </c>
      <c r="B182" s="1" t="str">
        <f>IF(D182=TRUE,MUŽI!C189,"")</f>
        <v/>
      </c>
      <c r="C182" s="1" t="str">
        <f>IF(D182=TRUE,MUŽI!D189,"")</f>
        <v/>
      </c>
      <c r="D182" s="1" t="b">
        <f>OR(MUŽI!C189&gt;=30,MUŽI!D189&gt;=12500)</f>
        <v>0</v>
      </c>
    </row>
    <row r="183" spans="1:4" x14ac:dyDescent="0.25">
      <c r="A183" s="2" t="str">
        <f>IF(D183=TRUE,MUŽI!B190,"")</f>
        <v/>
      </c>
      <c r="B183" s="1" t="str">
        <f>IF(D183=TRUE,MUŽI!C190,"")</f>
        <v/>
      </c>
      <c r="C183" s="1" t="str">
        <f>IF(D183=TRUE,MUŽI!D190,"")</f>
        <v/>
      </c>
      <c r="D183" s="1" t="b">
        <f>OR(MUŽI!C190&gt;=30,MUŽI!D190&gt;=12500)</f>
        <v>0</v>
      </c>
    </row>
    <row r="184" spans="1:4" x14ac:dyDescent="0.25">
      <c r="A184" s="2" t="str">
        <f>IF(D184=TRUE,MUŽI!B191,"")</f>
        <v/>
      </c>
      <c r="B184" s="1" t="str">
        <f>IF(D184=TRUE,MUŽI!C191,"")</f>
        <v/>
      </c>
      <c r="C184" s="1" t="str">
        <f>IF(D184=TRUE,MUŽI!D191,"")</f>
        <v/>
      </c>
      <c r="D184" s="1" t="b">
        <f>OR(MUŽI!C191&gt;=30,MUŽI!D191&gt;=12500)</f>
        <v>0</v>
      </c>
    </row>
    <row r="185" spans="1:4" x14ac:dyDescent="0.25">
      <c r="A185" s="2" t="str">
        <f>IF(D185=TRUE,MUŽI!B192,"")</f>
        <v/>
      </c>
      <c r="B185" s="1" t="str">
        <f>IF(D185=TRUE,MUŽI!C192,"")</f>
        <v/>
      </c>
      <c r="C185" s="1" t="str">
        <f>IF(D185=TRUE,MUŽI!D192,"")</f>
        <v/>
      </c>
      <c r="D185" s="1" t="b">
        <f>OR(MUŽI!C192&gt;=30,MUŽI!D192&gt;=12500)</f>
        <v>0</v>
      </c>
    </row>
    <row r="186" spans="1:4" x14ac:dyDescent="0.25">
      <c r="A186" s="2" t="str">
        <f>IF(D186=TRUE,MUŽI!B193,"")</f>
        <v/>
      </c>
      <c r="B186" s="1" t="str">
        <f>IF(D186=TRUE,MUŽI!C193,"")</f>
        <v/>
      </c>
      <c r="C186" s="1" t="str">
        <f>IF(D186=TRUE,MUŽI!D193,"")</f>
        <v/>
      </c>
      <c r="D186" s="1" t="b">
        <f>OR(MUŽI!C193&gt;=30,MUŽI!D193&gt;=12500)</f>
        <v>0</v>
      </c>
    </row>
    <row r="187" spans="1:4" x14ac:dyDescent="0.25">
      <c r="A187" s="2" t="str">
        <f>IF(D187=TRUE,MUŽI!B194,"")</f>
        <v/>
      </c>
      <c r="B187" s="1" t="str">
        <f>IF(D187=TRUE,MUŽI!C194,"")</f>
        <v/>
      </c>
      <c r="C187" s="1" t="str">
        <f>IF(D187=TRUE,MUŽI!D194,"")</f>
        <v/>
      </c>
      <c r="D187" s="1" t="b">
        <f>OR(MUŽI!C194&gt;=30,MUŽI!D194&gt;=12500)</f>
        <v>0</v>
      </c>
    </row>
    <row r="188" spans="1:4" x14ac:dyDescent="0.25">
      <c r="A188" s="2" t="str">
        <f>IF(D188=TRUE,MUŽI!B195,"")</f>
        <v/>
      </c>
      <c r="B188" s="1" t="str">
        <f>IF(D188=TRUE,MUŽI!C195,"")</f>
        <v/>
      </c>
      <c r="C188" s="1" t="str">
        <f>IF(D188=TRUE,MUŽI!D195,"")</f>
        <v/>
      </c>
      <c r="D188" s="1" t="b">
        <f>OR(MUŽI!C195&gt;=30,MUŽI!D195&gt;=12500)</f>
        <v>0</v>
      </c>
    </row>
    <row r="189" spans="1:4" x14ac:dyDescent="0.25">
      <c r="A189" s="2" t="str">
        <f>IF(D189=TRUE,MUŽI!B196,"")</f>
        <v/>
      </c>
      <c r="B189" s="1" t="str">
        <f>IF(D189=TRUE,MUŽI!C196,"")</f>
        <v/>
      </c>
      <c r="C189" s="1" t="str">
        <f>IF(D189=TRUE,MUŽI!D196,"")</f>
        <v/>
      </c>
      <c r="D189" s="1" t="b">
        <f>OR(MUŽI!C196&gt;=30,MUŽI!D196&gt;=12500)</f>
        <v>0</v>
      </c>
    </row>
    <row r="190" spans="1:4" x14ac:dyDescent="0.25">
      <c r="A190" s="2" t="str">
        <f>IF(D190=TRUE,MUŽI!B197,"")</f>
        <v/>
      </c>
      <c r="B190" s="1" t="str">
        <f>IF(D190=TRUE,MUŽI!C197,"")</f>
        <v/>
      </c>
      <c r="C190" s="1" t="str">
        <f>IF(D190=TRUE,MUŽI!D197,"")</f>
        <v/>
      </c>
      <c r="D190" s="1" t="b">
        <f>OR(MUŽI!C197&gt;=30,MUŽI!D197&gt;=12500)</f>
        <v>0</v>
      </c>
    </row>
    <row r="191" spans="1:4" x14ac:dyDescent="0.25">
      <c r="A191" s="2" t="str">
        <f>IF(D191=TRUE,MUŽI!B198,"")</f>
        <v/>
      </c>
      <c r="B191" s="1" t="str">
        <f>IF(D191=TRUE,MUŽI!C198,"")</f>
        <v/>
      </c>
      <c r="C191" s="1" t="str">
        <f>IF(D191=TRUE,MUŽI!D198,"")</f>
        <v/>
      </c>
      <c r="D191" s="1" t="b">
        <f>OR(MUŽI!C198&gt;=30,MUŽI!D198&gt;=12500)</f>
        <v>0</v>
      </c>
    </row>
    <row r="192" spans="1:4" x14ac:dyDescent="0.25">
      <c r="A192" s="2" t="str">
        <f>IF(D192=TRUE,MUŽI!B199,"")</f>
        <v/>
      </c>
      <c r="B192" s="1" t="str">
        <f>IF(D192=TRUE,MUŽI!C199,"")</f>
        <v/>
      </c>
      <c r="C192" s="1" t="str">
        <f>IF(D192=TRUE,MUŽI!D199,"")</f>
        <v/>
      </c>
      <c r="D192" s="1" t="b">
        <f>OR(MUŽI!C199&gt;=30,MUŽI!D199&gt;=12500)</f>
        <v>0</v>
      </c>
    </row>
    <row r="193" spans="1:4" x14ac:dyDescent="0.25">
      <c r="A193" s="2" t="str">
        <f>IF(D193=TRUE,MUŽI!B200,"")</f>
        <v/>
      </c>
      <c r="B193" s="1" t="str">
        <f>IF(D193=TRUE,MUŽI!C200,"")</f>
        <v/>
      </c>
      <c r="C193" s="1" t="str">
        <f>IF(D193=TRUE,MUŽI!D200,"")</f>
        <v/>
      </c>
      <c r="D193" s="1" t="b">
        <f>OR(MUŽI!C200&gt;=30,MUŽI!D200&gt;=12500)</f>
        <v>0</v>
      </c>
    </row>
    <row r="194" spans="1:4" x14ac:dyDescent="0.25">
      <c r="A194" s="2" t="str">
        <f>IF(D194=TRUE,MUŽI!B201,"")</f>
        <v/>
      </c>
      <c r="B194" s="1" t="str">
        <f>IF(D194=TRUE,MUŽI!C201,"")</f>
        <v/>
      </c>
      <c r="C194" s="1" t="str">
        <f>IF(D194=TRUE,MUŽI!D201,"")</f>
        <v/>
      </c>
      <c r="D194" s="1" t="b">
        <f>OR(MUŽI!C201&gt;=30,MUŽI!D201&gt;=12500)</f>
        <v>0</v>
      </c>
    </row>
    <row r="195" spans="1:4" x14ac:dyDescent="0.25">
      <c r="A195" s="2" t="str">
        <f>IF(D195=TRUE,MUŽI!B202,"")</f>
        <v/>
      </c>
      <c r="B195" s="1" t="str">
        <f>IF(D195=TRUE,MUŽI!C202,"")</f>
        <v/>
      </c>
      <c r="C195" s="1" t="str">
        <f>IF(D195=TRUE,MUŽI!D202,"")</f>
        <v/>
      </c>
      <c r="D195" s="1" t="b">
        <f>OR(MUŽI!C202&gt;=30,MUŽI!D202&gt;=12500)</f>
        <v>0</v>
      </c>
    </row>
    <row r="196" spans="1:4" x14ac:dyDescent="0.25">
      <c r="A196" s="2" t="str">
        <f>IF(D196=TRUE,MUŽI!B203,"")</f>
        <v/>
      </c>
      <c r="B196" s="1" t="str">
        <f>IF(D196=TRUE,MUŽI!C203,"")</f>
        <v/>
      </c>
      <c r="C196" s="1" t="str">
        <f>IF(D196=TRUE,MUŽI!D203,"")</f>
        <v/>
      </c>
      <c r="D196" s="1" t="b">
        <f>OR(MUŽI!C203&gt;=30,MUŽI!D203&gt;=12500)</f>
        <v>0</v>
      </c>
    </row>
    <row r="197" spans="1:4" x14ac:dyDescent="0.25">
      <c r="A197" s="2" t="str">
        <f>IF(D197=TRUE,MUŽI!B204,"")</f>
        <v/>
      </c>
      <c r="B197" s="1" t="str">
        <f>IF(D197=TRUE,MUŽI!C204,"")</f>
        <v/>
      </c>
      <c r="C197" s="1" t="str">
        <f>IF(D197=TRUE,MUŽI!D204,"")</f>
        <v/>
      </c>
      <c r="D197" s="1" t="b">
        <f>OR(MUŽI!C204&gt;=30,MUŽI!D204&gt;=12500)</f>
        <v>0</v>
      </c>
    </row>
    <row r="198" spans="1:4" x14ac:dyDescent="0.25">
      <c r="A198" s="2" t="str">
        <f>IF(D198=TRUE,MUŽI!B205,"")</f>
        <v/>
      </c>
      <c r="B198" s="1" t="str">
        <f>IF(D198=TRUE,MUŽI!C205,"")</f>
        <v/>
      </c>
      <c r="C198" s="1" t="str">
        <f>IF(D198=TRUE,MUŽI!D205,"")</f>
        <v/>
      </c>
      <c r="D198" s="1" t="b">
        <f>OR(MUŽI!C205&gt;=30,MUŽI!D205&gt;=12500)</f>
        <v>0</v>
      </c>
    </row>
    <row r="199" spans="1:4" x14ac:dyDescent="0.25">
      <c r="A199" s="2" t="str">
        <f>IF(D199=TRUE,MUŽI!B206,"")</f>
        <v/>
      </c>
      <c r="B199" s="1" t="str">
        <f>IF(D199=TRUE,MUŽI!C206,"")</f>
        <v/>
      </c>
      <c r="C199" s="1" t="str">
        <f>IF(D199=TRUE,MUŽI!D206,"")</f>
        <v/>
      </c>
      <c r="D199" s="1" t="b">
        <f>OR(MUŽI!C206&gt;=30,MUŽI!D206&gt;=12500)</f>
        <v>0</v>
      </c>
    </row>
    <row r="200" spans="1:4" x14ac:dyDescent="0.25">
      <c r="A200" s="2" t="str">
        <f>IF(D200=TRUE,MUŽI!B207,"")</f>
        <v/>
      </c>
      <c r="B200" s="1" t="str">
        <f>IF(D200=TRUE,MUŽI!C207,"")</f>
        <v/>
      </c>
      <c r="C200" s="1" t="str">
        <f>IF(D200=TRUE,MUŽI!D207,"")</f>
        <v/>
      </c>
      <c r="D200" s="1" t="b">
        <f>OR(MUŽI!C207&gt;=30,MUŽI!D207&gt;=12500)</f>
        <v>0</v>
      </c>
    </row>
    <row r="201" spans="1:4" x14ac:dyDescent="0.25">
      <c r="A201" s="2" t="str">
        <f>IF(D201=TRUE,MUŽI!B208,"")</f>
        <v/>
      </c>
      <c r="B201" s="1" t="str">
        <f>IF(D201=TRUE,MUŽI!C208,"")</f>
        <v/>
      </c>
      <c r="C201" s="1" t="str">
        <f>IF(D201=TRUE,MUŽI!D208,"")</f>
        <v/>
      </c>
      <c r="D201" s="1" t="b">
        <f>OR(MUŽI!C208&gt;=30,MUŽI!D208&gt;=12500)</f>
        <v>0</v>
      </c>
    </row>
    <row r="202" spans="1:4" x14ac:dyDescent="0.25">
      <c r="A202" s="2" t="str">
        <f>IF(D202=TRUE,MUŽI!B209,"")</f>
        <v/>
      </c>
      <c r="B202" s="1" t="str">
        <f>IF(D202=TRUE,MUŽI!C209,"")</f>
        <v/>
      </c>
      <c r="C202" s="1" t="str">
        <f>IF(D202=TRUE,MUŽI!D209,"")</f>
        <v/>
      </c>
      <c r="D202" s="1" t="b">
        <f>OR(MUŽI!C209&gt;=30,MUŽI!D209&gt;=12500)</f>
        <v>0</v>
      </c>
    </row>
    <row r="203" spans="1:4" x14ac:dyDescent="0.25">
      <c r="A203" s="2" t="str">
        <f>IF(D203=TRUE,MUŽI!B210,"")</f>
        <v/>
      </c>
      <c r="B203" s="1" t="str">
        <f>IF(D203=TRUE,MUŽI!C210,"")</f>
        <v/>
      </c>
      <c r="C203" s="1" t="str">
        <f>IF(D203=TRUE,MUŽI!D210,"")</f>
        <v/>
      </c>
      <c r="D203" s="1" t="b">
        <f>OR(MUŽI!C210&gt;=30,MUŽI!D210&gt;=12500)</f>
        <v>0</v>
      </c>
    </row>
    <row r="204" spans="1:4" x14ac:dyDescent="0.25">
      <c r="A204" s="2" t="str">
        <f>IF(D204=TRUE,MUŽI!B211,"")</f>
        <v/>
      </c>
      <c r="B204" s="1" t="str">
        <f>IF(D204=TRUE,MUŽI!C211,"")</f>
        <v/>
      </c>
      <c r="C204" s="1" t="str">
        <f>IF(D204=TRUE,MUŽI!D211,"")</f>
        <v/>
      </c>
      <c r="D204" s="1" t="b">
        <f>OR(MUŽI!C211&gt;=30,MUŽI!D211&gt;=12500)</f>
        <v>0</v>
      </c>
    </row>
    <row r="205" spans="1:4" x14ac:dyDescent="0.25">
      <c r="A205" s="2" t="str">
        <f>IF(D205=TRUE,MUŽI!B212,"")</f>
        <v/>
      </c>
      <c r="B205" s="1" t="str">
        <f>IF(D205=TRUE,MUŽI!C212,"")</f>
        <v/>
      </c>
      <c r="C205" s="1" t="str">
        <f>IF(D205=TRUE,MUŽI!D212,"")</f>
        <v/>
      </c>
      <c r="D205" s="1" t="b">
        <f>OR(MUŽI!C212&gt;=30,MUŽI!D212&gt;=12500)</f>
        <v>0</v>
      </c>
    </row>
    <row r="206" spans="1:4" x14ac:dyDescent="0.25">
      <c r="A206" s="2" t="str">
        <f>IF(D206=TRUE,MUŽI!B213,"")</f>
        <v/>
      </c>
      <c r="B206" s="1" t="str">
        <f>IF(D206=TRUE,MUŽI!C213,"")</f>
        <v/>
      </c>
      <c r="C206" s="1" t="str">
        <f>IF(D206=TRUE,MUŽI!D213,"")</f>
        <v/>
      </c>
      <c r="D206" s="1" t="b">
        <f>OR(MUŽI!C213&gt;=30,MUŽI!D213&gt;=12500)</f>
        <v>0</v>
      </c>
    </row>
    <row r="207" spans="1:4" x14ac:dyDescent="0.25">
      <c r="A207" s="2" t="str">
        <f>IF(D207=TRUE,MUŽI!B214,"")</f>
        <v/>
      </c>
      <c r="B207" s="1" t="str">
        <f>IF(D207=TRUE,MUŽI!C214,"")</f>
        <v/>
      </c>
      <c r="C207" s="1" t="str">
        <f>IF(D207=TRUE,MUŽI!D214,"")</f>
        <v/>
      </c>
      <c r="D207" s="1" t="b">
        <f>OR(MUŽI!C214&gt;=30,MUŽI!D214&gt;=12500)</f>
        <v>0</v>
      </c>
    </row>
    <row r="208" spans="1:4" x14ac:dyDescent="0.25">
      <c r="A208" s="2" t="str">
        <f>IF(D208=TRUE,MUŽI!B215,"")</f>
        <v/>
      </c>
      <c r="B208" s="1" t="str">
        <f>IF(D208=TRUE,MUŽI!C215,"")</f>
        <v/>
      </c>
      <c r="C208" s="1" t="str">
        <f>IF(D208=TRUE,MUŽI!D215,"")</f>
        <v/>
      </c>
      <c r="D208" s="1" t="b">
        <f>OR(MUŽI!C215&gt;=30,MUŽI!D215&gt;=12500)</f>
        <v>0</v>
      </c>
    </row>
    <row r="209" spans="1:4" x14ac:dyDescent="0.25">
      <c r="A209" s="2" t="str">
        <f>IF(D209=TRUE,MUŽI!B216,"")</f>
        <v/>
      </c>
      <c r="B209" s="1" t="str">
        <f>IF(D209=TRUE,MUŽI!C216,"")</f>
        <v/>
      </c>
      <c r="C209" s="1" t="str">
        <f>IF(D209=TRUE,MUŽI!D216,"")</f>
        <v/>
      </c>
      <c r="D209" s="1" t="b">
        <f>OR(MUŽI!C216&gt;=30,MUŽI!D216&gt;=12500)</f>
        <v>0</v>
      </c>
    </row>
    <row r="210" spans="1:4" x14ac:dyDescent="0.25">
      <c r="A210" s="2" t="str">
        <f>IF(D210=TRUE,MUŽI!B217,"")</f>
        <v/>
      </c>
      <c r="B210" s="1" t="str">
        <f>IF(D210=TRUE,MUŽI!C217,"")</f>
        <v/>
      </c>
      <c r="C210" s="1" t="str">
        <f>IF(D210=TRUE,MUŽI!D217,"")</f>
        <v/>
      </c>
      <c r="D210" s="1" t="b">
        <f>OR(MUŽI!C217&gt;=30,MUŽI!D217&gt;=12500)</f>
        <v>0</v>
      </c>
    </row>
    <row r="211" spans="1:4" x14ac:dyDescent="0.25">
      <c r="A211" s="2" t="str">
        <f>IF(D211=TRUE,MUŽI!B218,"")</f>
        <v/>
      </c>
      <c r="B211" s="1" t="str">
        <f>IF(D211=TRUE,MUŽI!C218,"")</f>
        <v/>
      </c>
      <c r="C211" s="1" t="str">
        <f>IF(D211=TRUE,MUŽI!D218,"")</f>
        <v/>
      </c>
      <c r="D211" s="1" t="b">
        <f>OR(MUŽI!C218&gt;=30,MUŽI!D218&gt;=12500)</f>
        <v>0</v>
      </c>
    </row>
    <row r="212" spans="1:4" x14ac:dyDescent="0.25">
      <c r="A212" s="2" t="str">
        <f>IF(D212=TRUE,MUŽI!B219,"")</f>
        <v/>
      </c>
      <c r="B212" s="1" t="str">
        <f>IF(D212=TRUE,MUŽI!C219,"")</f>
        <v/>
      </c>
      <c r="C212" s="1" t="str">
        <f>IF(D212=TRUE,MUŽI!D219,"")</f>
        <v/>
      </c>
      <c r="D212" s="1" t="b">
        <f>OR(MUŽI!C219&gt;=30,MUŽI!D219&gt;=12500)</f>
        <v>0</v>
      </c>
    </row>
    <row r="213" spans="1:4" x14ac:dyDescent="0.25">
      <c r="A213" s="2" t="str">
        <f>IF(D213=TRUE,MUŽI!B220,"")</f>
        <v/>
      </c>
      <c r="B213" s="1" t="str">
        <f>IF(D213=TRUE,MUŽI!C220,"")</f>
        <v/>
      </c>
      <c r="C213" s="1" t="str">
        <f>IF(D213=TRUE,MUŽI!D220,"")</f>
        <v/>
      </c>
      <c r="D213" s="1" t="b">
        <f>OR(MUŽI!C220&gt;=30,MUŽI!D220&gt;=12500)</f>
        <v>0</v>
      </c>
    </row>
    <row r="214" spans="1:4" x14ac:dyDescent="0.25">
      <c r="A214" s="2" t="str">
        <f>IF(D214=TRUE,MUŽI!B221,"")</f>
        <v/>
      </c>
      <c r="B214" s="1" t="str">
        <f>IF(D214=TRUE,MUŽI!C221,"")</f>
        <v/>
      </c>
      <c r="C214" s="1" t="str">
        <f>IF(D214=TRUE,MUŽI!D221,"")</f>
        <v/>
      </c>
      <c r="D214" s="1" t="b">
        <f>OR(MUŽI!C221&gt;=30,MUŽI!D221&gt;=12500)</f>
        <v>0</v>
      </c>
    </row>
    <row r="215" spans="1:4" x14ac:dyDescent="0.25">
      <c r="A215" s="2" t="str">
        <f>IF(D215=TRUE,MUŽI!B222,"")</f>
        <v/>
      </c>
      <c r="B215" s="1" t="str">
        <f>IF(D215=TRUE,MUŽI!C222,"")</f>
        <v/>
      </c>
      <c r="C215" s="1" t="str">
        <f>IF(D215=TRUE,MUŽI!D222,"")</f>
        <v/>
      </c>
      <c r="D215" s="1" t="b">
        <f>OR(MUŽI!C222&gt;=30,MUŽI!D222&gt;=12500)</f>
        <v>0</v>
      </c>
    </row>
    <row r="216" spans="1:4" x14ac:dyDescent="0.25">
      <c r="A216" s="2" t="str">
        <f>IF(D216=TRUE,MUŽI!B223,"")</f>
        <v/>
      </c>
      <c r="B216" s="1" t="str">
        <f>IF(D216=TRUE,MUŽI!C223,"")</f>
        <v/>
      </c>
      <c r="C216" s="1" t="str">
        <f>IF(D216=TRUE,MUŽI!D223,"")</f>
        <v/>
      </c>
      <c r="D216" s="1" t="b">
        <f>OR(MUŽI!C223&gt;=30,MUŽI!D223&gt;=12500)</f>
        <v>0</v>
      </c>
    </row>
    <row r="217" spans="1:4" x14ac:dyDescent="0.25">
      <c r="A217" s="2" t="str">
        <f>IF(D217=TRUE,MUŽI!B224,"")</f>
        <v/>
      </c>
      <c r="B217" s="1" t="str">
        <f>IF(D217=TRUE,MUŽI!C224,"")</f>
        <v/>
      </c>
      <c r="C217" s="1" t="str">
        <f>IF(D217=TRUE,MUŽI!D224,"")</f>
        <v/>
      </c>
      <c r="D217" s="1" t="b">
        <f>OR(MUŽI!C224&gt;=30,MUŽI!D224&gt;=12500)</f>
        <v>0</v>
      </c>
    </row>
    <row r="218" spans="1:4" x14ac:dyDescent="0.25">
      <c r="A218" s="2" t="str">
        <f>IF(D218=TRUE,MUŽI!B225,"")</f>
        <v/>
      </c>
      <c r="B218" s="1" t="str">
        <f>IF(D218=TRUE,MUŽI!C225,"")</f>
        <v/>
      </c>
      <c r="C218" s="1" t="str">
        <f>IF(D218=TRUE,MUŽI!D225,"")</f>
        <v/>
      </c>
      <c r="D218" s="1" t="b">
        <f>OR(MUŽI!C225&gt;=30,MUŽI!D225&gt;=12500)</f>
        <v>0</v>
      </c>
    </row>
    <row r="219" spans="1:4" x14ac:dyDescent="0.25">
      <c r="A219" s="2" t="str">
        <f>IF(D219=TRUE,MUŽI!B226,"")</f>
        <v/>
      </c>
      <c r="B219" s="1" t="str">
        <f>IF(D219=TRUE,MUŽI!C226,"")</f>
        <v/>
      </c>
      <c r="C219" s="1" t="str">
        <f>IF(D219=TRUE,MUŽI!D226,"")</f>
        <v/>
      </c>
      <c r="D219" s="1" t="b">
        <f>OR(MUŽI!C226&gt;=30,MUŽI!D226&gt;=12500)</f>
        <v>0</v>
      </c>
    </row>
    <row r="220" spans="1:4" x14ac:dyDescent="0.25">
      <c r="A220" s="2" t="str">
        <f>IF(D220=TRUE,MUŽI!B227,"")</f>
        <v/>
      </c>
      <c r="B220" s="1" t="str">
        <f>IF(D220=TRUE,MUŽI!C227,"")</f>
        <v/>
      </c>
      <c r="C220" s="1" t="str">
        <f>IF(D220=TRUE,MUŽI!D227,"")</f>
        <v/>
      </c>
      <c r="D220" s="1" t="b">
        <f>OR(MUŽI!C227&gt;=30,MUŽI!D227&gt;=12500)</f>
        <v>0</v>
      </c>
    </row>
    <row r="221" spans="1:4" x14ac:dyDescent="0.25">
      <c r="A221" s="2" t="str">
        <f>IF(D221=TRUE,MUŽI!B228,"")</f>
        <v/>
      </c>
      <c r="B221" s="1" t="str">
        <f>IF(D221=TRUE,MUŽI!C228,"")</f>
        <v/>
      </c>
      <c r="C221" s="1" t="str">
        <f>IF(D221=TRUE,MUŽI!D228,"")</f>
        <v/>
      </c>
      <c r="D221" s="1" t="b">
        <f>OR(MUŽI!C228&gt;=30,MUŽI!D228&gt;=12500)</f>
        <v>0</v>
      </c>
    </row>
    <row r="222" spans="1:4" x14ac:dyDescent="0.25">
      <c r="A222" s="2" t="str">
        <f>IF(D222=TRUE,MUŽI!B229,"")</f>
        <v/>
      </c>
      <c r="B222" s="1" t="str">
        <f>IF(D222=TRUE,MUŽI!C229,"")</f>
        <v/>
      </c>
      <c r="C222" s="1" t="str">
        <f>IF(D222=TRUE,MUŽI!D229,"")</f>
        <v/>
      </c>
      <c r="D222" s="1" t="b">
        <f>OR(MUŽI!C229&gt;=30,MUŽI!D229&gt;=12500)</f>
        <v>0</v>
      </c>
    </row>
    <row r="223" spans="1:4" x14ac:dyDescent="0.25">
      <c r="A223" s="2" t="str">
        <f>IF(D223=TRUE,MUŽI!B230,"")</f>
        <v/>
      </c>
      <c r="B223" s="1" t="str">
        <f>IF(D223=TRUE,MUŽI!C230,"")</f>
        <v/>
      </c>
      <c r="C223" s="1" t="str">
        <f>IF(D223=TRUE,MUŽI!D230,"")</f>
        <v/>
      </c>
      <c r="D223" s="1" t="b">
        <f>OR(MUŽI!C230&gt;=30,MUŽI!D230&gt;=12500)</f>
        <v>0</v>
      </c>
    </row>
    <row r="224" spans="1:4" x14ac:dyDescent="0.25">
      <c r="A224" s="2" t="str">
        <f>IF(D224=TRUE,MUŽI!B231,"")</f>
        <v/>
      </c>
      <c r="B224" s="1" t="str">
        <f>IF(D224=TRUE,MUŽI!C231,"")</f>
        <v/>
      </c>
      <c r="C224" s="1" t="str">
        <f>IF(D224=TRUE,MUŽI!D231,"")</f>
        <v/>
      </c>
      <c r="D224" s="1" t="b">
        <f>OR(MUŽI!C231&gt;=30,MUŽI!D231&gt;=12500)</f>
        <v>0</v>
      </c>
    </row>
    <row r="225" spans="1:4" x14ac:dyDescent="0.25">
      <c r="A225" s="2" t="str">
        <f>IF(D225=TRUE,MUŽI!B232,"")</f>
        <v/>
      </c>
      <c r="B225" s="1" t="str">
        <f>IF(D225=TRUE,MUŽI!C232,"")</f>
        <v/>
      </c>
      <c r="C225" s="1" t="str">
        <f>IF(D225=TRUE,MUŽI!D232,"")</f>
        <v/>
      </c>
      <c r="D225" s="1" t="b">
        <f>OR(MUŽI!C232&gt;=30,MUŽI!D232&gt;=12500)</f>
        <v>0</v>
      </c>
    </row>
    <row r="226" spans="1:4" x14ac:dyDescent="0.25">
      <c r="A226" s="2" t="str">
        <f>IF(D226=TRUE,MUŽI!B233,"")</f>
        <v/>
      </c>
      <c r="B226" s="1" t="str">
        <f>IF(D226=TRUE,MUŽI!C233,"")</f>
        <v/>
      </c>
      <c r="C226" s="1" t="str">
        <f>IF(D226=TRUE,MUŽI!D233,"")</f>
        <v/>
      </c>
      <c r="D226" s="1" t="b">
        <f>OR(MUŽI!C233&gt;=30,MUŽI!D233&gt;=12500)</f>
        <v>0</v>
      </c>
    </row>
    <row r="227" spans="1:4" x14ac:dyDescent="0.25">
      <c r="A227" s="2" t="str">
        <f>IF(D227=TRUE,MUŽI!B234,"")</f>
        <v/>
      </c>
      <c r="B227" s="1" t="str">
        <f>IF(D227=TRUE,MUŽI!C234,"")</f>
        <v/>
      </c>
      <c r="C227" s="1" t="str">
        <f>IF(D227=TRUE,MUŽI!D234,"")</f>
        <v/>
      </c>
      <c r="D227" s="1" t="b">
        <f>OR(MUŽI!C234&gt;=30,MUŽI!D234&gt;=12500)</f>
        <v>0</v>
      </c>
    </row>
    <row r="228" spans="1:4" x14ac:dyDescent="0.25">
      <c r="A228" s="2" t="str">
        <f>IF(D228=TRUE,MUŽI!B235,"")</f>
        <v/>
      </c>
      <c r="B228" s="1" t="str">
        <f>IF(D228=TRUE,MUŽI!C235,"")</f>
        <v/>
      </c>
      <c r="C228" s="1" t="str">
        <f>IF(D228=TRUE,MUŽI!D235,"")</f>
        <v/>
      </c>
      <c r="D228" s="1" t="b">
        <f>OR(MUŽI!C235&gt;=30,MUŽI!D235&gt;=12500)</f>
        <v>0</v>
      </c>
    </row>
    <row r="229" spans="1:4" x14ac:dyDescent="0.25">
      <c r="A229" s="2" t="str">
        <f>IF(D229=TRUE,MUŽI!B236,"")</f>
        <v/>
      </c>
      <c r="B229" s="1" t="str">
        <f>IF(D229=TRUE,MUŽI!C236,"")</f>
        <v/>
      </c>
      <c r="C229" s="1" t="str">
        <f>IF(D229=TRUE,MUŽI!D236,"")</f>
        <v/>
      </c>
      <c r="D229" s="1" t="b">
        <f>OR(MUŽI!C236&gt;=30,MUŽI!D236&gt;=12500)</f>
        <v>0</v>
      </c>
    </row>
    <row r="230" spans="1:4" x14ac:dyDescent="0.25">
      <c r="A230" s="2" t="str">
        <f>IF(D230=TRUE,MUŽI!B237,"")</f>
        <v/>
      </c>
      <c r="B230" s="1" t="str">
        <f>IF(D230=TRUE,MUŽI!C237,"")</f>
        <v/>
      </c>
      <c r="C230" s="1" t="str">
        <f>IF(D230=TRUE,MUŽI!D237,"")</f>
        <v/>
      </c>
      <c r="D230" s="1" t="b">
        <f>OR(MUŽI!C237&gt;=30,MUŽI!D237&gt;=12500)</f>
        <v>0</v>
      </c>
    </row>
    <row r="231" spans="1:4" x14ac:dyDescent="0.25">
      <c r="A231" s="2" t="str">
        <f>IF(D231=TRUE,MUŽI!B238,"")</f>
        <v/>
      </c>
      <c r="B231" s="1" t="str">
        <f>IF(D231=TRUE,MUŽI!C238,"")</f>
        <v/>
      </c>
      <c r="C231" s="1" t="str">
        <f>IF(D231=TRUE,MUŽI!D238,"")</f>
        <v/>
      </c>
      <c r="D231" s="1" t="b">
        <f>OR(MUŽI!C238&gt;=30,MUŽI!D238&gt;=12500)</f>
        <v>0</v>
      </c>
    </row>
    <row r="232" spans="1:4" x14ac:dyDescent="0.25">
      <c r="A232" s="2" t="str">
        <f>IF(D232=TRUE,MUŽI!B239,"")</f>
        <v/>
      </c>
      <c r="B232" s="1" t="str">
        <f>IF(D232=TRUE,MUŽI!C239,"")</f>
        <v/>
      </c>
      <c r="C232" s="1" t="str">
        <f>IF(D232=TRUE,MUŽI!D239,"")</f>
        <v/>
      </c>
      <c r="D232" s="1" t="b">
        <f>OR(MUŽI!C239&gt;=30,MUŽI!D239&gt;=12500)</f>
        <v>0</v>
      </c>
    </row>
    <row r="233" spans="1:4" x14ac:dyDescent="0.25">
      <c r="A233" s="2" t="str">
        <f>IF(D233=TRUE,MUŽI!B240,"")</f>
        <v/>
      </c>
      <c r="B233" s="1" t="str">
        <f>IF(D233=TRUE,MUŽI!C240,"")</f>
        <v/>
      </c>
      <c r="C233" s="1" t="str">
        <f>IF(D233=TRUE,MUŽI!D240,"")</f>
        <v/>
      </c>
      <c r="D233" s="1" t="b">
        <f>OR(MUŽI!C240&gt;=30,MUŽI!D240&gt;=12500)</f>
        <v>0</v>
      </c>
    </row>
    <row r="234" spans="1:4" x14ac:dyDescent="0.25">
      <c r="A234" s="2" t="str">
        <f>IF(D234=TRUE,MUŽI!B241,"")</f>
        <v/>
      </c>
      <c r="B234" s="1" t="str">
        <f>IF(D234=TRUE,MUŽI!C241,"")</f>
        <v/>
      </c>
      <c r="C234" s="1" t="str">
        <f>IF(D234=TRUE,MUŽI!D241,"")</f>
        <v/>
      </c>
      <c r="D234" s="1" t="b">
        <f>OR(MUŽI!C241&gt;=30,MUŽI!D241&gt;=12500)</f>
        <v>0</v>
      </c>
    </row>
    <row r="235" spans="1:4" x14ac:dyDescent="0.25">
      <c r="A235" s="2" t="str">
        <f>IF(D235=TRUE,MUŽI!B242,"")</f>
        <v/>
      </c>
      <c r="B235" s="1" t="str">
        <f>IF(D235=TRUE,MUŽI!C242,"")</f>
        <v/>
      </c>
      <c r="C235" s="1" t="str">
        <f>IF(D235=TRUE,MUŽI!D242,"")</f>
        <v/>
      </c>
      <c r="D235" s="1" t="b">
        <f>OR(MUŽI!C242&gt;=30,MUŽI!D242&gt;=12500)</f>
        <v>0</v>
      </c>
    </row>
    <row r="236" spans="1:4" x14ac:dyDescent="0.25">
      <c r="A236" s="2" t="str">
        <f>IF(D236=TRUE,MUŽI!B243,"")</f>
        <v/>
      </c>
      <c r="B236" s="1" t="str">
        <f>IF(D236=TRUE,MUŽI!C243,"")</f>
        <v/>
      </c>
      <c r="C236" s="1" t="str">
        <f>IF(D236=TRUE,MUŽI!D243,"")</f>
        <v/>
      </c>
      <c r="D236" s="1" t="b">
        <f>OR(MUŽI!C243&gt;=30,MUŽI!D243&gt;=12500)</f>
        <v>0</v>
      </c>
    </row>
    <row r="237" spans="1:4" x14ac:dyDescent="0.25">
      <c r="A237" s="2" t="str">
        <f>IF(D237=TRUE,MUŽI!B244,"")</f>
        <v/>
      </c>
      <c r="B237" s="1" t="str">
        <f>IF(D237=TRUE,MUŽI!C244,"")</f>
        <v/>
      </c>
      <c r="C237" s="1" t="str">
        <f>IF(D237=TRUE,MUŽI!D244,"")</f>
        <v/>
      </c>
      <c r="D237" s="1" t="b">
        <f>OR(MUŽI!C244&gt;=30,MUŽI!D244&gt;=12500)</f>
        <v>0</v>
      </c>
    </row>
    <row r="238" spans="1:4" x14ac:dyDescent="0.25">
      <c r="A238" s="2" t="str">
        <f>IF(D238=TRUE,MUŽI!B245,"")</f>
        <v/>
      </c>
      <c r="B238" s="1" t="str">
        <f>IF(D238=TRUE,MUŽI!C245,"")</f>
        <v/>
      </c>
      <c r="C238" s="1" t="str">
        <f>IF(D238=TRUE,MUŽI!D245,"")</f>
        <v/>
      </c>
      <c r="D238" s="1" t="b">
        <f>OR(MUŽI!C245&gt;=30,MUŽI!D245&gt;=12500)</f>
        <v>0</v>
      </c>
    </row>
    <row r="239" spans="1:4" x14ac:dyDescent="0.25">
      <c r="A239" s="2" t="str">
        <f>IF(D239=TRUE,MUŽI!B246,"")</f>
        <v/>
      </c>
      <c r="B239" s="1" t="str">
        <f>IF(D239=TRUE,MUŽI!C246,"")</f>
        <v/>
      </c>
      <c r="C239" s="1" t="str">
        <f>IF(D239=TRUE,MUŽI!D246,"")</f>
        <v/>
      </c>
      <c r="D239" s="1" t="b">
        <f>OR(MUŽI!C246&gt;=30,MUŽI!D246&gt;=12500)</f>
        <v>0</v>
      </c>
    </row>
    <row r="240" spans="1:4" x14ac:dyDescent="0.25">
      <c r="A240" s="2" t="str">
        <f>IF(D240=TRUE,MUŽI!B247,"")</f>
        <v/>
      </c>
      <c r="B240" s="1" t="str">
        <f>IF(D240=TRUE,MUŽI!C247,"")</f>
        <v/>
      </c>
      <c r="C240" s="1" t="str">
        <f>IF(D240=TRUE,MUŽI!D247,"")</f>
        <v/>
      </c>
      <c r="D240" s="1" t="b">
        <f>OR(MUŽI!C247&gt;=30,MUŽI!D247&gt;=12500)</f>
        <v>0</v>
      </c>
    </row>
    <row r="241" spans="1:4" x14ac:dyDescent="0.25">
      <c r="A241" s="2" t="str">
        <f>IF(D241=TRUE,MUŽI!B248,"")</f>
        <v/>
      </c>
      <c r="B241" s="1" t="str">
        <f>IF(D241=TRUE,MUŽI!C248,"")</f>
        <v/>
      </c>
      <c r="C241" s="1" t="str">
        <f>IF(D241=TRUE,MUŽI!D248,"")</f>
        <v/>
      </c>
      <c r="D241" s="1" t="b">
        <f>OR(MUŽI!C248&gt;=30,MUŽI!D248&gt;=12500)</f>
        <v>0</v>
      </c>
    </row>
    <row r="242" spans="1:4" x14ac:dyDescent="0.25">
      <c r="A242" s="2" t="str">
        <f>IF(D242=TRUE,MUŽI!B249,"")</f>
        <v/>
      </c>
      <c r="B242" s="1" t="str">
        <f>IF(D242=TRUE,MUŽI!C249,"")</f>
        <v/>
      </c>
      <c r="C242" s="1" t="str">
        <f>IF(D242=TRUE,MUŽI!D249,"")</f>
        <v/>
      </c>
      <c r="D242" s="1" t="b">
        <f>OR(MUŽI!C249&gt;=30,MUŽI!D249&gt;=12500)</f>
        <v>0</v>
      </c>
    </row>
    <row r="243" spans="1:4" x14ac:dyDescent="0.25">
      <c r="A243" s="2" t="str">
        <f>IF(D243=TRUE,MUŽI!B250,"")</f>
        <v/>
      </c>
      <c r="B243" s="1" t="str">
        <f>IF(D243=TRUE,MUŽI!C250,"")</f>
        <v/>
      </c>
      <c r="C243" s="1" t="str">
        <f>IF(D243=TRUE,MUŽI!D250,"")</f>
        <v/>
      </c>
      <c r="D243" s="1" t="b">
        <f>OR(MUŽI!C250&gt;=30,MUŽI!D250&gt;=12500)</f>
        <v>0</v>
      </c>
    </row>
    <row r="244" spans="1:4" x14ac:dyDescent="0.25">
      <c r="A244" s="2" t="str">
        <f>IF(D244=TRUE,MUŽI!B251,"")</f>
        <v/>
      </c>
      <c r="B244" s="1" t="str">
        <f>IF(D244=TRUE,MUŽI!C251,"")</f>
        <v/>
      </c>
      <c r="C244" s="1" t="str">
        <f>IF(D244=TRUE,MUŽI!D251,"")</f>
        <v/>
      </c>
      <c r="D244" s="1" t="b">
        <f>OR(MUŽI!C251&gt;=30,MUŽI!D251&gt;=12500)</f>
        <v>0</v>
      </c>
    </row>
    <row r="245" spans="1:4" x14ac:dyDescent="0.25">
      <c r="A245" s="2" t="str">
        <f>IF(D245=TRUE,MUŽI!B252,"")</f>
        <v/>
      </c>
      <c r="B245" s="1" t="str">
        <f>IF(D245=TRUE,MUŽI!C252,"")</f>
        <v/>
      </c>
      <c r="C245" s="1" t="str">
        <f>IF(D245=TRUE,MUŽI!D252,"")</f>
        <v/>
      </c>
      <c r="D245" s="1" t="b">
        <f>OR(MUŽI!C252&gt;=30,MUŽI!D252&gt;=12500)</f>
        <v>0</v>
      </c>
    </row>
    <row r="246" spans="1:4" x14ac:dyDescent="0.25">
      <c r="A246" s="2" t="str">
        <f>IF(D246=TRUE,MUŽI!B253,"")</f>
        <v/>
      </c>
      <c r="B246" s="1" t="str">
        <f>IF(D246=TRUE,MUŽI!C253,"")</f>
        <v/>
      </c>
      <c r="C246" s="1" t="str">
        <f>IF(D246=TRUE,MUŽI!D253,"")</f>
        <v/>
      </c>
      <c r="D246" s="1" t="b">
        <f>OR(MUŽI!C253&gt;=30,MUŽI!D253&gt;=12500)</f>
        <v>0</v>
      </c>
    </row>
    <row r="247" spans="1:4" x14ac:dyDescent="0.25">
      <c r="A247" s="2" t="str">
        <f>IF(D247=TRUE,MUŽI!B254,"")</f>
        <v/>
      </c>
      <c r="B247" s="1" t="str">
        <f>IF(D247=TRUE,MUŽI!C254,"")</f>
        <v/>
      </c>
      <c r="C247" s="1" t="str">
        <f>IF(D247=TRUE,MUŽI!D254,"")</f>
        <v/>
      </c>
      <c r="D247" s="1" t="b">
        <f>OR(MUŽI!C254&gt;=30,MUŽI!D254&gt;=12500)</f>
        <v>0</v>
      </c>
    </row>
    <row r="248" spans="1:4" x14ac:dyDescent="0.25">
      <c r="A248" s="2" t="str">
        <f>IF(D248=TRUE,MUŽI!B255,"")</f>
        <v/>
      </c>
      <c r="B248" s="1" t="str">
        <f>IF(D248=TRUE,MUŽI!C255,"")</f>
        <v/>
      </c>
      <c r="C248" s="1" t="str">
        <f>IF(D248=TRUE,MUŽI!D255,"")</f>
        <v/>
      </c>
      <c r="D248" s="1" t="b">
        <f>OR(MUŽI!C255&gt;=30,MUŽI!D255&gt;=12500)</f>
        <v>0</v>
      </c>
    </row>
    <row r="249" spans="1:4" x14ac:dyDescent="0.25">
      <c r="A249" s="2" t="str">
        <f>IF(D249=TRUE,MUŽI!B256,"")</f>
        <v/>
      </c>
      <c r="B249" s="1" t="str">
        <f>IF(D249=TRUE,MUŽI!C256,"")</f>
        <v/>
      </c>
      <c r="C249" s="1" t="str">
        <f>IF(D249=TRUE,MUŽI!D256,"")</f>
        <v/>
      </c>
      <c r="D249" s="1" t="b">
        <f>OR(MUŽI!C256&gt;=30,MUŽI!D256&gt;=12500)</f>
        <v>0</v>
      </c>
    </row>
    <row r="250" spans="1:4" x14ac:dyDescent="0.25">
      <c r="A250" s="2" t="str">
        <f>IF(D250=TRUE,MUŽI!B257,"")</f>
        <v/>
      </c>
      <c r="B250" s="1" t="str">
        <f>IF(D250=TRUE,MUŽI!C257,"")</f>
        <v/>
      </c>
      <c r="C250" s="1" t="str">
        <f>IF(D250=TRUE,MUŽI!D257,"")</f>
        <v/>
      </c>
      <c r="D250" s="1" t="b">
        <f>OR(MUŽI!C257&gt;=30,MUŽI!D257&gt;=12500)</f>
        <v>0</v>
      </c>
    </row>
    <row r="251" spans="1:4" x14ac:dyDescent="0.25">
      <c r="A251" s="2" t="str">
        <f>IF(D251=TRUE,MUŽI!B258,"")</f>
        <v/>
      </c>
      <c r="B251" s="1" t="str">
        <f>IF(D251=TRUE,MUŽI!C258,"")</f>
        <v/>
      </c>
      <c r="C251" s="1" t="str">
        <f>IF(D251=TRUE,MUŽI!D258,"")</f>
        <v/>
      </c>
      <c r="D251" s="1" t="b">
        <f>OR(MUŽI!C258&gt;=30,MUŽI!D258&gt;=12500)</f>
        <v>0</v>
      </c>
    </row>
    <row r="252" spans="1:4" x14ac:dyDescent="0.25">
      <c r="A252" s="2" t="str">
        <f>IF(D252=TRUE,MUŽI!B259,"")</f>
        <v/>
      </c>
      <c r="B252" s="1" t="str">
        <f>IF(D252=TRUE,MUŽI!C259,"")</f>
        <v/>
      </c>
      <c r="C252" s="1" t="str">
        <f>IF(D252=TRUE,MUŽI!D259,"")</f>
        <v/>
      </c>
      <c r="D252" s="1" t="b">
        <f>OR(MUŽI!C259&gt;=30,MUŽI!D259&gt;=12500)</f>
        <v>0</v>
      </c>
    </row>
    <row r="253" spans="1:4" x14ac:dyDescent="0.25">
      <c r="A253" s="2" t="str">
        <f>IF(D253=TRUE,MUŽI!B260,"")</f>
        <v/>
      </c>
      <c r="B253" s="1" t="str">
        <f>IF(D253=TRUE,MUŽI!C260,"")</f>
        <v/>
      </c>
      <c r="C253" s="1" t="str">
        <f>IF(D253=TRUE,MUŽI!D260,"")</f>
        <v/>
      </c>
      <c r="D253" s="1" t="b">
        <f>OR(MUŽI!C260&gt;=30,MUŽI!D260&gt;=12500)</f>
        <v>0</v>
      </c>
    </row>
    <row r="254" spans="1:4" x14ac:dyDescent="0.25">
      <c r="A254" s="2" t="str">
        <f>IF(D254=TRUE,MUŽI!B261,"")</f>
        <v/>
      </c>
      <c r="B254" s="1" t="str">
        <f>IF(D254=TRUE,MUŽI!C261,"")</f>
        <v/>
      </c>
      <c r="C254" s="1" t="str">
        <f>IF(D254=TRUE,MUŽI!D261,"")</f>
        <v/>
      </c>
      <c r="D254" s="1" t="b">
        <f>OR(MUŽI!C261&gt;=30,MUŽI!D261&gt;=12500)</f>
        <v>0</v>
      </c>
    </row>
    <row r="255" spans="1:4" x14ac:dyDescent="0.25">
      <c r="A255" s="2" t="str">
        <f>IF(D255=TRUE,MUŽI!B262,"")</f>
        <v/>
      </c>
      <c r="B255" s="1" t="str">
        <f>IF(D255=TRUE,MUŽI!C262,"")</f>
        <v/>
      </c>
      <c r="C255" s="1" t="str">
        <f>IF(D255=TRUE,MUŽI!D262,"")</f>
        <v/>
      </c>
      <c r="D255" s="1" t="b">
        <f>OR(MUŽI!C262&gt;=30,MUŽI!D262&gt;=12500)</f>
        <v>0</v>
      </c>
    </row>
    <row r="256" spans="1:4" x14ac:dyDescent="0.25">
      <c r="A256" s="2" t="str">
        <f>IF(D256=TRUE,MUŽI!B263,"")</f>
        <v/>
      </c>
      <c r="B256" s="1" t="str">
        <f>IF(D256=TRUE,MUŽI!C263,"")</f>
        <v/>
      </c>
      <c r="C256" s="1" t="str">
        <f>IF(D256=TRUE,MUŽI!D263,"")</f>
        <v/>
      </c>
      <c r="D256" s="1" t="b">
        <f>OR(MUŽI!C263&gt;=30,MUŽI!D263&gt;=12500)</f>
        <v>0</v>
      </c>
    </row>
    <row r="257" spans="1:4" x14ac:dyDescent="0.25">
      <c r="A257" s="2" t="str">
        <f>IF(D257=TRUE,MUŽI!B264,"")</f>
        <v/>
      </c>
      <c r="B257" s="1" t="str">
        <f>IF(D257=TRUE,MUŽI!C264,"")</f>
        <v/>
      </c>
      <c r="C257" s="1" t="str">
        <f>IF(D257=TRUE,MUŽI!D264,"")</f>
        <v/>
      </c>
      <c r="D257" s="1" t="b">
        <f>OR(MUŽI!C264&gt;=30,MUŽI!D264&gt;=12500)</f>
        <v>0</v>
      </c>
    </row>
    <row r="258" spans="1:4" x14ac:dyDescent="0.25">
      <c r="A258" s="2" t="str">
        <f>IF(D258=TRUE,MUŽI!B265,"")</f>
        <v/>
      </c>
      <c r="B258" s="1" t="str">
        <f>IF(D258=TRUE,MUŽI!C265,"")</f>
        <v/>
      </c>
      <c r="C258" s="1" t="str">
        <f>IF(D258=TRUE,MUŽI!D265,"")</f>
        <v/>
      </c>
      <c r="D258" s="1" t="b">
        <f>OR(MUŽI!C265&gt;=30,MUŽI!D265&gt;=12500)</f>
        <v>0</v>
      </c>
    </row>
    <row r="259" spans="1:4" x14ac:dyDescent="0.25">
      <c r="A259" s="2" t="str">
        <f>IF(D259=TRUE,MUŽI!B266,"")</f>
        <v/>
      </c>
      <c r="B259" s="1" t="str">
        <f>IF(D259=TRUE,MUŽI!C266,"")</f>
        <v/>
      </c>
      <c r="C259" s="1" t="str">
        <f>IF(D259=TRUE,MUŽI!D266,"")</f>
        <v/>
      </c>
      <c r="D259" s="1" t="b">
        <f>OR(MUŽI!C266&gt;=30,MUŽI!D266&gt;=12500)</f>
        <v>0</v>
      </c>
    </row>
    <row r="260" spans="1:4" x14ac:dyDescent="0.25">
      <c r="A260" s="2" t="str">
        <f>IF(D260=TRUE,MUŽI!B267,"")</f>
        <v/>
      </c>
      <c r="B260" s="1" t="str">
        <f>IF(D260=TRUE,MUŽI!C267,"")</f>
        <v/>
      </c>
      <c r="C260" s="1" t="str">
        <f>IF(D260=TRUE,MUŽI!D267,"")</f>
        <v/>
      </c>
      <c r="D260" s="1" t="b">
        <f>OR(MUŽI!C267&gt;=30,MUŽI!D267&gt;=12500)</f>
        <v>0</v>
      </c>
    </row>
    <row r="261" spans="1:4" x14ac:dyDescent="0.25">
      <c r="A261" s="2" t="str">
        <f>IF(D261=TRUE,MUŽI!B268,"")</f>
        <v/>
      </c>
      <c r="B261" s="1" t="str">
        <f>IF(D261=TRUE,MUŽI!C268,"")</f>
        <v/>
      </c>
      <c r="C261" s="1" t="str">
        <f>IF(D261=TRUE,MUŽI!D268,"")</f>
        <v/>
      </c>
      <c r="D261" s="1" t="b">
        <f>OR(MUŽI!C268&gt;=30,MUŽI!D268&gt;=12500)</f>
        <v>0</v>
      </c>
    </row>
    <row r="262" spans="1:4" x14ac:dyDescent="0.25">
      <c r="A262" s="2" t="str">
        <f>IF(D262=TRUE,MUŽI!B269,"")</f>
        <v/>
      </c>
      <c r="B262" s="1" t="str">
        <f>IF(D262=TRUE,MUŽI!C269,"")</f>
        <v/>
      </c>
      <c r="C262" s="1" t="str">
        <f>IF(D262=TRUE,MUŽI!D269,"")</f>
        <v/>
      </c>
      <c r="D262" s="1" t="b">
        <f>OR(MUŽI!C269&gt;=30,MUŽI!D269&gt;=12500)</f>
        <v>0</v>
      </c>
    </row>
    <row r="263" spans="1:4" x14ac:dyDescent="0.25">
      <c r="A263" s="2" t="str">
        <f>IF(D263=TRUE,MUŽI!B270,"")</f>
        <v/>
      </c>
      <c r="B263" s="1" t="str">
        <f>IF(D263=TRUE,MUŽI!C270,"")</f>
        <v/>
      </c>
      <c r="C263" s="1" t="str">
        <f>IF(D263=TRUE,MUŽI!D270,"")</f>
        <v/>
      </c>
      <c r="D263" s="1" t="b">
        <f>OR(MUŽI!C270&gt;=30,MUŽI!D270&gt;=12500)</f>
        <v>0</v>
      </c>
    </row>
    <row r="264" spans="1:4" x14ac:dyDescent="0.25">
      <c r="A264" s="2" t="str">
        <f>IF(D264=TRUE,MUŽI!B271,"")</f>
        <v/>
      </c>
      <c r="B264" s="1" t="str">
        <f>IF(D264=TRUE,MUŽI!C271,"")</f>
        <v/>
      </c>
      <c r="C264" s="1" t="str">
        <f>IF(D264=TRUE,MUŽI!D271,"")</f>
        <v/>
      </c>
      <c r="D264" s="1" t="b">
        <f>OR(MUŽI!C271&gt;=30,MUŽI!D271&gt;=12500)</f>
        <v>0</v>
      </c>
    </row>
    <row r="265" spans="1:4" x14ac:dyDescent="0.25">
      <c r="A265" s="2" t="str">
        <f>IF(D265=TRUE,MUŽI!B272,"")</f>
        <v/>
      </c>
      <c r="B265" s="1" t="str">
        <f>IF(D265=TRUE,MUŽI!C272,"")</f>
        <v/>
      </c>
      <c r="C265" s="1" t="str">
        <f>IF(D265=TRUE,MUŽI!D272,"")</f>
        <v/>
      </c>
      <c r="D265" s="1" t="b">
        <f>OR(MUŽI!C272&gt;=30,MUŽI!D272&gt;=12500)</f>
        <v>0</v>
      </c>
    </row>
    <row r="266" spans="1:4" x14ac:dyDescent="0.25">
      <c r="A266" s="2" t="str">
        <f>IF(D266=TRUE,MUŽI!B273,"")</f>
        <v/>
      </c>
      <c r="B266" s="1" t="str">
        <f>IF(D266=TRUE,MUŽI!C273,"")</f>
        <v/>
      </c>
      <c r="C266" s="1" t="str">
        <f>IF(D266=TRUE,MUŽI!D273,"")</f>
        <v/>
      </c>
      <c r="D266" s="1" t="b">
        <f>OR(MUŽI!C273&gt;=30,MUŽI!D273&gt;=12500)</f>
        <v>0</v>
      </c>
    </row>
    <row r="267" spans="1:4" x14ac:dyDescent="0.25">
      <c r="A267" s="2" t="str">
        <f>IF(D267=TRUE,MUŽI!B274,"")</f>
        <v/>
      </c>
      <c r="B267" s="1" t="str">
        <f>IF(D267=TRUE,MUŽI!C274,"")</f>
        <v/>
      </c>
      <c r="C267" s="1" t="str">
        <f>IF(D267=TRUE,MUŽI!D274,"")</f>
        <v/>
      </c>
      <c r="D267" s="1" t="b">
        <f>OR(MUŽI!C274&gt;=30,MUŽI!D274&gt;=12500)</f>
        <v>0</v>
      </c>
    </row>
    <row r="268" spans="1:4" x14ac:dyDescent="0.25">
      <c r="A268" s="2" t="str">
        <f>IF(D268=TRUE,MUŽI!B275,"")</f>
        <v/>
      </c>
      <c r="B268" s="1" t="str">
        <f>IF(D268=TRUE,MUŽI!C275,"")</f>
        <v/>
      </c>
      <c r="C268" s="1" t="str">
        <f>IF(D268=TRUE,MUŽI!D275,"")</f>
        <v/>
      </c>
      <c r="D268" s="1" t="b">
        <f>OR(MUŽI!C275&gt;=30,MUŽI!D275&gt;=12500)</f>
        <v>0</v>
      </c>
    </row>
    <row r="269" spans="1:4" x14ac:dyDescent="0.25">
      <c r="A269" s="2" t="str">
        <f>IF(D269=TRUE,MUŽI!B276,"")</f>
        <v/>
      </c>
      <c r="B269" s="1" t="str">
        <f>IF(D269=TRUE,MUŽI!C276,"")</f>
        <v/>
      </c>
      <c r="C269" s="1" t="str">
        <f>IF(D269=TRUE,MUŽI!D276,"")</f>
        <v/>
      </c>
      <c r="D269" s="1" t="b">
        <f>OR(MUŽI!C276&gt;=30,MUŽI!D276&gt;=12500)</f>
        <v>0</v>
      </c>
    </row>
    <row r="270" spans="1:4" x14ac:dyDescent="0.25">
      <c r="A270" s="2" t="str">
        <f>IF(D270=TRUE,MUŽI!B277,"")</f>
        <v/>
      </c>
      <c r="B270" s="1" t="str">
        <f>IF(D270=TRUE,MUŽI!C277,"")</f>
        <v/>
      </c>
      <c r="C270" s="1" t="str">
        <f>IF(D270=TRUE,MUŽI!D277,"")</f>
        <v/>
      </c>
      <c r="D270" s="1" t="b">
        <f>OR(MUŽI!C277&gt;=30,MUŽI!D277&gt;=12500)</f>
        <v>0</v>
      </c>
    </row>
    <row r="271" spans="1:4" x14ac:dyDescent="0.25">
      <c r="A271" s="2" t="str">
        <f>IF(D271=TRUE,MUŽI!B278,"")</f>
        <v/>
      </c>
      <c r="B271" s="1" t="str">
        <f>IF(D271=TRUE,MUŽI!C278,"")</f>
        <v/>
      </c>
      <c r="C271" s="1" t="str">
        <f>IF(D271=TRUE,MUŽI!D278,"")</f>
        <v/>
      </c>
      <c r="D271" s="1" t="b">
        <f>OR(MUŽI!C278&gt;=30,MUŽI!D278&gt;=12500)</f>
        <v>0</v>
      </c>
    </row>
    <row r="272" spans="1:4" x14ac:dyDescent="0.25">
      <c r="A272" s="2" t="str">
        <f>IF(D272=TRUE,MUŽI!B279,"")</f>
        <v/>
      </c>
      <c r="B272" s="1" t="str">
        <f>IF(D272=TRUE,MUŽI!C279,"")</f>
        <v/>
      </c>
      <c r="C272" s="1" t="str">
        <f>IF(D272=TRUE,MUŽI!D279,"")</f>
        <v/>
      </c>
      <c r="D272" s="1" t="b">
        <f>OR(MUŽI!C279&gt;=30,MUŽI!D279&gt;=12500)</f>
        <v>0</v>
      </c>
    </row>
    <row r="273" spans="1:4" x14ac:dyDescent="0.25">
      <c r="A273" s="2" t="str">
        <f>IF(D273=TRUE,MUŽI!B280,"")</f>
        <v/>
      </c>
      <c r="B273" s="1" t="str">
        <f>IF(D273=TRUE,MUŽI!C280,"")</f>
        <v/>
      </c>
      <c r="C273" s="1" t="str">
        <f>IF(D273=TRUE,MUŽI!D280,"")</f>
        <v/>
      </c>
      <c r="D273" s="1" t="b">
        <f>OR(MUŽI!C280&gt;=30,MUŽI!D280&gt;=12500)</f>
        <v>0</v>
      </c>
    </row>
    <row r="274" spans="1:4" x14ac:dyDescent="0.25">
      <c r="A274" s="2" t="str">
        <f>IF(D274=TRUE,MUŽI!B281,"")</f>
        <v/>
      </c>
      <c r="B274" s="1" t="str">
        <f>IF(D274=TRUE,MUŽI!C281,"")</f>
        <v/>
      </c>
      <c r="C274" s="1" t="str">
        <f>IF(D274=TRUE,MUŽI!D281,"")</f>
        <v/>
      </c>
      <c r="D274" s="1" t="b">
        <f>OR(MUŽI!C281&gt;=30,MUŽI!D281&gt;=12500)</f>
        <v>0</v>
      </c>
    </row>
    <row r="275" spans="1:4" x14ac:dyDescent="0.25">
      <c r="A275" s="2" t="str">
        <f>IF(D275=TRUE,MUŽI!B282,"")</f>
        <v/>
      </c>
      <c r="B275" s="1" t="str">
        <f>IF(D275=TRUE,MUŽI!C282,"")</f>
        <v/>
      </c>
      <c r="C275" s="1" t="str">
        <f>IF(D275=TRUE,MUŽI!D282,"")</f>
        <v/>
      </c>
      <c r="D275" s="1" t="b">
        <f>OR(MUŽI!C282&gt;=30,MUŽI!D282&gt;=12500)</f>
        <v>0</v>
      </c>
    </row>
    <row r="276" spans="1:4" x14ac:dyDescent="0.25">
      <c r="A276" s="2" t="str">
        <f>IF(D276=TRUE,MUŽI!B283,"")</f>
        <v/>
      </c>
      <c r="B276" s="1" t="str">
        <f>IF(D276=TRUE,MUŽI!C283,"")</f>
        <v/>
      </c>
      <c r="C276" s="1" t="str">
        <f>IF(D276=TRUE,MUŽI!D283,"")</f>
        <v/>
      </c>
      <c r="D276" s="1" t="b">
        <f>OR(MUŽI!C283&gt;=30,MUŽI!D283&gt;=12500)</f>
        <v>0</v>
      </c>
    </row>
    <row r="277" spans="1:4" x14ac:dyDescent="0.25">
      <c r="A277" s="2" t="str">
        <f>IF(D277=TRUE,MUŽI!B284,"")</f>
        <v/>
      </c>
      <c r="B277" s="1" t="str">
        <f>IF(D277=TRUE,MUŽI!C284,"")</f>
        <v/>
      </c>
      <c r="C277" s="1" t="str">
        <f>IF(D277=TRUE,MUŽI!D284,"")</f>
        <v/>
      </c>
      <c r="D277" s="1" t="b">
        <f>OR(MUŽI!C284&gt;=30,MUŽI!D284&gt;=12500)</f>
        <v>0</v>
      </c>
    </row>
    <row r="278" spans="1:4" x14ac:dyDescent="0.25">
      <c r="A278" s="2" t="str">
        <f>IF(D278=TRUE,MUŽI!B285,"")</f>
        <v/>
      </c>
      <c r="B278" s="1" t="str">
        <f>IF(D278=TRUE,MUŽI!C285,"")</f>
        <v/>
      </c>
      <c r="C278" s="1" t="str">
        <f>IF(D278=TRUE,MUŽI!D285,"")</f>
        <v/>
      </c>
      <c r="D278" s="1" t="b">
        <f>OR(MUŽI!C285&gt;=30,MUŽI!D285&gt;=12500)</f>
        <v>0</v>
      </c>
    </row>
    <row r="279" spans="1:4" x14ac:dyDescent="0.25">
      <c r="A279" s="2" t="str">
        <f>IF(D279=TRUE,MUŽI!B286,"")</f>
        <v/>
      </c>
      <c r="B279" s="1" t="str">
        <f>IF(D279=TRUE,MUŽI!C286,"")</f>
        <v/>
      </c>
      <c r="C279" s="1" t="str">
        <f>IF(D279=TRUE,MUŽI!D286,"")</f>
        <v/>
      </c>
      <c r="D279" s="1" t="b">
        <f>OR(MUŽI!C286&gt;=30,MUŽI!D286&gt;=12500)</f>
        <v>0</v>
      </c>
    </row>
    <row r="280" spans="1:4" x14ac:dyDescent="0.25">
      <c r="A280" s="2" t="str">
        <f>IF(D280=TRUE,MUŽI!B287,"")</f>
        <v/>
      </c>
      <c r="B280" s="1" t="str">
        <f>IF(D280=TRUE,MUŽI!C287,"")</f>
        <v/>
      </c>
      <c r="C280" s="1" t="str">
        <f>IF(D280=TRUE,MUŽI!D287,"")</f>
        <v/>
      </c>
      <c r="D280" s="1" t="b">
        <f>OR(MUŽI!C287&gt;=30,MUŽI!D287&gt;=12500)</f>
        <v>0</v>
      </c>
    </row>
    <row r="281" spans="1:4" x14ac:dyDescent="0.25">
      <c r="A281" s="2" t="str">
        <f>IF(D281=TRUE,MUŽI!B288,"")</f>
        <v/>
      </c>
      <c r="B281" s="1" t="str">
        <f>IF(D281=TRUE,MUŽI!C288,"")</f>
        <v/>
      </c>
      <c r="C281" s="1" t="str">
        <f>IF(D281=TRUE,MUŽI!D288,"")</f>
        <v/>
      </c>
      <c r="D281" s="1" t="b">
        <f>OR(MUŽI!C288&gt;=30,MUŽI!D288&gt;=12500)</f>
        <v>0</v>
      </c>
    </row>
    <row r="282" spans="1:4" x14ac:dyDescent="0.25">
      <c r="A282" s="2" t="str">
        <f>IF(D282=TRUE,MUŽI!B289,"")</f>
        <v/>
      </c>
      <c r="B282" s="1" t="str">
        <f>IF(D282=TRUE,MUŽI!C289,"")</f>
        <v/>
      </c>
      <c r="C282" s="1" t="str">
        <f>IF(D282=TRUE,MUŽI!D289,"")</f>
        <v/>
      </c>
      <c r="D282" s="1" t="b">
        <f>OR(MUŽI!C289&gt;=30,MUŽI!D289&gt;=12500)</f>
        <v>0</v>
      </c>
    </row>
    <row r="283" spans="1:4" x14ac:dyDescent="0.25">
      <c r="A283" s="2" t="str">
        <f>IF(D283=TRUE,MUŽI!B290,"")</f>
        <v/>
      </c>
      <c r="B283" s="1" t="str">
        <f>IF(D283=TRUE,MUŽI!C290,"")</f>
        <v/>
      </c>
      <c r="C283" s="1" t="str">
        <f>IF(D283=TRUE,MUŽI!D290,"")</f>
        <v/>
      </c>
      <c r="D283" s="1" t="b">
        <f>OR(MUŽI!C290&gt;=30,MUŽI!D290&gt;=12500)</f>
        <v>0</v>
      </c>
    </row>
    <row r="284" spans="1:4" x14ac:dyDescent="0.25">
      <c r="A284" s="2" t="str">
        <f>IF(D284=TRUE,MUŽI!B291,"")</f>
        <v/>
      </c>
      <c r="B284" s="1" t="str">
        <f>IF(D284=TRUE,MUŽI!C291,"")</f>
        <v/>
      </c>
      <c r="C284" s="1" t="str">
        <f>IF(D284=TRUE,MUŽI!D291,"")</f>
        <v/>
      </c>
      <c r="D284" s="1" t="b">
        <f>OR(MUŽI!C291&gt;=30,MUŽI!D291&gt;=12500)</f>
        <v>0</v>
      </c>
    </row>
    <row r="285" spans="1:4" x14ac:dyDescent="0.25">
      <c r="A285" s="2" t="str">
        <f>IF(D285=TRUE,MUŽI!B292,"")</f>
        <v/>
      </c>
      <c r="B285" s="1" t="str">
        <f>IF(D285=TRUE,MUŽI!C292,"")</f>
        <v/>
      </c>
      <c r="C285" s="1" t="str">
        <f>IF(D285=TRUE,MUŽI!D292,"")</f>
        <v/>
      </c>
      <c r="D285" s="1" t="b">
        <f>OR(MUŽI!C292&gt;=30,MUŽI!D292&gt;=12500)</f>
        <v>0</v>
      </c>
    </row>
    <row r="286" spans="1:4" x14ac:dyDescent="0.25">
      <c r="A286" s="2" t="str">
        <f>IF(D286=TRUE,MUŽI!B293,"")</f>
        <v/>
      </c>
      <c r="B286" s="1" t="str">
        <f>IF(D286=TRUE,MUŽI!C293,"")</f>
        <v/>
      </c>
      <c r="C286" s="1" t="str">
        <f>IF(D286=TRUE,MUŽI!D293,"")</f>
        <v/>
      </c>
      <c r="D286" s="1" t="b">
        <f>OR(MUŽI!C293&gt;=30,MUŽI!D293&gt;=12500)</f>
        <v>0</v>
      </c>
    </row>
    <row r="287" spans="1:4" x14ac:dyDescent="0.25">
      <c r="A287" s="2" t="str">
        <f>IF(D287=TRUE,MUŽI!B294,"")</f>
        <v/>
      </c>
      <c r="B287" s="1" t="str">
        <f>IF(D287=TRUE,MUŽI!C294,"")</f>
        <v/>
      </c>
      <c r="C287" s="1" t="str">
        <f>IF(D287=TRUE,MUŽI!D294,"")</f>
        <v/>
      </c>
      <c r="D287" s="1" t="b">
        <f>OR(MUŽI!C294&gt;=30,MUŽI!D294&gt;=12500)</f>
        <v>0</v>
      </c>
    </row>
    <row r="288" spans="1:4" x14ac:dyDescent="0.25">
      <c r="A288" s="2" t="str">
        <f>IF(D288=TRUE,MUŽI!B295,"")</f>
        <v/>
      </c>
      <c r="B288" s="1" t="str">
        <f>IF(D288=TRUE,MUŽI!C295,"")</f>
        <v/>
      </c>
      <c r="C288" s="1" t="str">
        <f>IF(D288=TRUE,MUŽI!D295,"")</f>
        <v/>
      </c>
      <c r="D288" s="1" t="b">
        <f>OR(MUŽI!C295&gt;=30,MUŽI!D295&gt;=12500)</f>
        <v>0</v>
      </c>
    </row>
    <row r="289" spans="1:4" x14ac:dyDescent="0.25">
      <c r="A289" s="2" t="str">
        <f>IF(D289=TRUE,MUŽI!B296,"")</f>
        <v/>
      </c>
      <c r="B289" s="1" t="str">
        <f>IF(D289=TRUE,MUŽI!C296,"")</f>
        <v/>
      </c>
      <c r="C289" s="1" t="str">
        <f>IF(D289=TRUE,MUŽI!D296,"")</f>
        <v/>
      </c>
      <c r="D289" s="1" t="b">
        <f>OR(MUŽI!C296&gt;=30,MUŽI!D296&gt;=12500)</f>
        <v>0</v>
      </c>
    </row>
    <row r="290" spans="1:4" x14ac:dyDescent="0.25">
      <c r="A290" s="2" t="str">
        <f>IF(D290=TRUE,MUŽI!B297,"")</f>
        <v/>
      </c>
      <c r="B290" s="1" t="str">
        <f>IF(D290=TRUE,MUŽI!C297,"")</f>
        <v/>
      </c>
      <c r="C290" s="1" t="str">
        <f>IF(D290=TRUE,MUŽI!D297,"")</f>
        <v/>
      </c>
      <c r="D290" s="1" t="b">
        <f>OR(MUŽI!C297&gt;=30,MUŽI!D297&gt;=12500)</f>
        <v>0</v>
      </c>
    </row>
    <row r="291" spans="1:4" x14ac:dyDescent="0.25">
      <c r="A291" s="2" t="str">
        <f>IF(D291=TRUE,MUŽI!B298,"")</f>
        <v/>
      </c>
      <c r="B291" s="1" t="str">
        <f>IF(D291=TRUE,MUŽI!C298,"")</f>
        <v/>
      </c>
      <c r="C291" s="1" t="str">
        <f>IF(D291=TRUE,MUŽI!D298,"")</f>
        <v/>
      </c>
      <c r="D291" s="1" t="b">
        <f>OR(MUŽI!C298&gt;=30,MUŽI!D298&gt;=12500)</f>
        <v>0</v>
      </c>
    </row>
    <row r="292" spans="1:4" x14ac:dyDescent="0.25">
      <c r="A292" s="2" t="str">
        <f>IF(D292=TRUE,MUŽI!B299,"")</f>
        <v/>
      </c>
      <c r="B292" s="1" t="str">
        <f>IF(D292=TRUE,MUŽI!C299,"")</f>
        <v/>
      </c>
      <c r="C292" s="1" t="str">
        <f>IF(D292=TRUE,MUŽI!D299,"")</f>
        <v/>
      </c>
      <c r="D292" s="1" t="b">
        <f>OR(MUŽI!C299&gt;=30,MUŽI!D299&gt;=12500)</f>
        <v>0</v>
      </c>
    </row>
    <row r="293" spans="1:4" x14ac:dyDescent="0.25">
      <c r="A293" s="2" t="str">
        <f>IF(D293=TRUE,MUŽI!B300,"")</f>
        <v/>
      </c>
      <c r="B293" s="1" t="str">
        <f>IF(D293=TRUE,MUŽI!C300,"")</f>
        <v/>
      </c>
      <c r="C293" s="1" t="str">
        <f>IF(D293=TRUE,MUŽI!D300,"")</f>
        <v/>
      </c>
      <c r="D293" s="1" t="b">
        <f>OR(MUŽI!C300&gt;=30,MUŽI!D300&gt;=12500)</f>
        <v>0</v>
      </c>
    </row>
    <row r="294" spans="1:4" x14ac:dyDescent="0.25">
      <c r="A294" s="2" t="str">
        <f>IF(D294=TRUE,MUŽI!B301,"")</f>
        <v/>
      </c>
      <c r="B294" s="1" t="str">
        <f>IF(D294=TRUE,MUŽI!C301,"")</f>
        <v/>
      </c>
      <c r="C294" s="1" t="str">
        <f>IF(D294=TRUE,MUŽI!D301,"")</f>
        <v/>
      </c>
      <c r="D294" s="1" t="b">
        <f>OR(MUŽI!C301&gt;=30,MUŽI!D301&gt;=12500)</f>
        <v>0</v>
      </c>
    </row>
    <row r="295" spans="1:4" x14ac:dyDescent="0.25">
      <c r="A295" s="2" t="str">
        <f>IF(D295=TRUE,MUŽI!B302,"")</f>
        <v/>
      </c>
      <c r="B295" s="1" t="str">
        <f>IF(D295=TRUE,MUŽI!C302,"")</f>
        <v/>
      </c>
      <c r="C295" s="1" t="str">
        <f>IF(D295=TRUE,MUŽI!D302,"")</f>
        <v/>
      </c>
      <c r="D295" s="1" t="b">
        <f>OR(MUŽI!C302&gt;=30,MUŽI!D302&gt;=12500)</f>
        <v>0</v>
      </c>
    </row>
    <row r="296" spans="1:4" x14ac:dyDescent="0.25">
      <c r="A296" s="2" t="str">
        <f>IF(D296=TRUE,MUŽI!B303,"")</f>
        <v/>
      </c>
      <c r="B296" s="1" t="str">
        <f>IF(D296=TRUE,MUŽI!C303,"")</f>
        <v/>
      </c>
      <c r="C296" s="1" t="str">
        <f>IF(D296=TRUE,MUŽI!D303,"")</f>
        <v/>
      </c>
      <c r="D296" s="1" t="b">
        <f>OR(MUŽI!C303&gt;=30,MUŽI!D303&gt;=12500)</f>
        <v>0</v>
      </c>
    </row>
    <row r="297" spans="1:4" x14ac:dyDescent="0.25">
      <c r="A297" s="2" t="str">
        <f>IF(D297=TRUE,MUŽI!B304,"")</f>
        <v/>
      </c>
      <c r="B297" s="1" t="str">
        <f>IF(D297=TRUE,MUŽI!C304,"")</f>
        <v/>
      </c>
      <c r="C297" s="1" t="str">
        <f>IF(D297=TRUE,MUŽI!D304,"")</f>
        <v/>
      </c>
      <c r="D297" s="1" t="b">
        <f>OR(MUŽI!C304&gt;=30,MUŽI!D304&gt;=12500)</f>
        <v>0</v>
      </c>
    </row>
    <row r="298" spans="1:4" x14ac:dyDescent="0.25">
      <c r="A298" s="2" t="str">
        <f>IF(D298=TRUE,MUŽI!B305,"")</f>
        <v/>
      </c>
      <c r="B298" s="1" t="str">
        <f>IF(D298=TRUE,MUŽI!C305,"")</f>
        <v/>
      </c>
      <c r="C298" s="1" t="str">
        <f>IF(D298=TRUE,MUŽI!D305,"")</f>
        <v/>
      </c>
      <c r="D298" s="1" t="b">
        <f>OR(MUŽI!C305&gt;=30,MUŽI!D305&gt;=12500)</f>
        <v>0</v>
      </c>
    </row>
    <row r="299" spans="1:4" x14ac:dyDescent="0.25">
      <c r="A299" s="2" t="str">
        <f>IF(D299=TRUE,MUŽI!B306,"")</f>
        <v/>
      </c>
      <c r="B299" s="1" t="str">
        <f>IF(D299=TRUE,MUŽI!C306,"")</f>
        <v/>
      </c>
      <c r="C299" s="1" t="str">
        <f>IF(D299=TRUE,MUŽI!D306,"")</f>
        <v/>
      </c>
      <c r="D299" s="1" t="b">
        <f>OR(MUŽI!C306&gt;=30,MUŽI!D306&gt;=12500)</f>
        <v>0</v>
      </c>
    </row>
    <row r="300" spans="1:4" x14ac:dyDescent="0.25">
      <c r="A300" s="2" t="str">
        <f>IF(D300=TRUE,MUŽI!B307,"")</f>
        <v/>
      </c>
      <c r="B300" s="1" t="str">
        <f>IF(D300=TRUE,MUŽI!C307,"")</f>
        <v/>
      </c>
      <c r="C300" s="1" t="str">
        <f>IF(D300=TRUE,MUŽI!D307,"")</f>
        <v/>
      </c>
      <c r="D300" s="1" t="b">
        <f>OR(MUŽI!C307&gt;=30,MUŽI!D307&gt;=12500)</f>
        <v>0</v>
      </c>
    </row>
  </sheetData>
  <autoFilter ref="A1:D300" xr:uid="{00000000-0009-0000-0000-000018000000}">
    <sortState xmlns:xlrd2="http://schemas.microsoft.com/office/spreadsheetml/2017/richdata2" ref="A2:D300">
      <sortCondition descending="1" ref="D1:D300"/>
    </sortState>
  </autoFilter>
  <conditionalFormatting sqref="A1:XFD1048576">
    <cfRule type="notContainsBlanks" dxfId="854" priority="3">
      <formula>LEN(TRIM(A1))&gt;0</formula>
    </cfRule>
  </conditionalFormatting>
  <pageMargins left="0.7" right="0.7" top="0.78740157499999996" bottom="0.78740157499999996" header="0.3" footer="0.3"/>
  <pageSetup paperSize="9" orientation="portrait" r:id="rId1"/>
  <headerFooter>
    <oddFooter>&amp;C_x000D_&amp;1#&amp;"Calibri"&amp;10&amp;K000000 Confidential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List7"/>
  <dimension ref="A2:R105"/>
  <sheetViews>
    <sheetView workbookViewId="0">
      <selection activeCell="K8" sqref="K8"/>
    </sheetView>
  </sheetViews>
  <sheetFormatPr defaultColWidth="9.140625" defaultRowHeight="15" x14ac:dyDescent="0.25"/>
  <cols>
    <col min="1" max="1" width="6.7109375" style="6" bestFit="1" customWidth="1"/>
    <col min="2" max="2" width="29.7109375" style="6" bestFit="1" customWidth="1"/>
    <col min="3" max="3" width="18.28515625" style="6" bestFit="1" customWidth="1"/>
    <col min="4" max="4" width="5.85546875" style="6" bestFit="1" customWidth="1"/>
    <col min="5" max="5" width="13.140625" style="6" bestFit="1" customWidth="1"/>
    <col min="6" max="6" width="10" style="6" bestFit="1" customWidth="1"/>
    <col min="7" max="7" width="14.5703125" style="44" bestFit="1" customWidth="1"/>
    <col min="8" max="8" width="4.5703125" style="6" customWidth="1"/>
    <col min="9" max="9" width="6.7109375" style="6" bestFit="1" customWidth="1"/>
    <col min="10" max="10" width="11.42578125" style="6" bestFit="1" customWidth="1"/>
    <col min="11" max="11" width="18.28515625" style="6" bestFit="1" customWidth="1"/>
    <col min="12" max="12" width="6.28515625" style="6" bestFit="1" customWidth="1"/>
    <col min="13" max="13" width="4.5703125" style="6" customWidth="1"/>
    <col min="14" max="14" width="6.7109375" style="6" bestFit="1" customWidth="1"/>
    <col min="15" max="15" width="29.28515625" style="6" bestFit="1" customWidth="1"/>
    <col min="16" max="16" width="8.5703125" style="6" bestFit="1" customWidth="1"/>
    <col min="17" max="16384" width="9.140625" style="6"/>
  </cols>
  <sheetData>
    <row r="2" spans="1:18" ht="43.5" x14ac:dyDescent="0.25">
      <c r="A2" s="141" t="s">
        <v>144</v>
      </c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  <c r="N2" s="141"/>
      <c r="O2" s="141"/>
      <c r="P2" s="141"/>
    </row>
    <row r="4" spans="1:18" x14ac:dyDescent="0.25">
      <c r="B4" s="7" t="s">
        <v>4</v>
      </c>
      <c r="C4" s="161" t="s">
        <v>181</v>
      </c>
    </row>
    <row r="5" spans="1:18" x14ac:dyDescent="0.25">
      <c r="B5" s="7" t="s">
        <v>6</v>
      </c>
      <c r="C5" s="161" t="s">
        <v>145</v>
      </c>
    </row>
    <row r="6" spans="1:18" x14ac:dyDescent="0.25">
      <c r="B6" s="14" t="s">
        <v>5</v>
      </c>
      <c r="C6" s="6" t="s">
        <v>19</v>
      </c>
    </row>
    <row r="8" spans="1:18" x14ac:dyDescent="0.25">
      <c r="A8" s="7" t="s">
        <v>0</v>
      </c>
      <c r="B8" s="46" t="s">
        <v>1</v>
      </c>
      <c r="C8" s="4" t="s">
        <v>100</v>
      </c>
      <c r="D8" s="4" t="s">
        <v>99</v>
      </c>
      <c r="E8" s="4" t="s">
        <v>136</v>
      </c>
      <c r="F8" s="6" t="s">
        <v>137</v>
      </c>
      <c r="J8" s="7" t="s">
        <v>106</v>
      </c>
      <c r="K8" s="56">
        <f>SUM(C:C)*13</f>
        <v>507</v>
      </c>
      <c r="N8" s="133" t="s">
        <v>146</v>
      </c>
      <c r="O8" s="140"/>
      <c r="P8" s="134"/>
    </row>
    <row r="9" spans="1:18" x14ac:dyDescent="0.25">
      <c r="A9" s="16">
        <f>IF(ISNUMBER(C9),1,"")</f>
        <v>1</v>
      </c>
      <c r="B9" s="6" t="s">
        <v>24</v>
      </c>
      <c r="C9" s="150">
        <v>5</v>
      </c>
      <c r="D9" s="150">
        <v>2950</v>
      </c>
      <c r="E9" s="150">
        <v>5</v>
      </c>
      <c r="F9" s="57">
        <v>280</v>
      </c>
      <c r="J9" s="7" t="s">
        <v>139</v>
      </c>
      <c r="K9" s="56">
        <f>SUM(F:F)</f>
        <v>2240</v>
      </c>
      <c r="N9" s="50" t="s">
        <v>0</v>
      </c>
      <c r="O9" s="50" t="s">
        <v>1</v>
      </c>
      <c r="P9" s="50" t="s">
        <v>140</v>
      </c>
    </row>
    <row r="10" spans="1:18" x14ac:dyDescent="0.25">
      <c r="A10" s="16">
        <f>IF(ISNUMBER(C10),A9+1,"")</f>
        <v>2</v>
      </c>
      <c r="B10" s="6" t="s">
        <v>30</v>
      </c>
      <c r="C10" s="150">
        <v>8</v>
      </c>
      <c r="D10" s="150">
        <v>2300</v>
      </c>
      <c r="E10" s="150">
        <v>5</v>
      </c>
      <c r="F10" s="57">
        <v>490</v>
      </c>
      <c r="J10" s="7" t="s">
        <v>104</v>
      </c>
      <c r="K10" s="58">
        <f>MAX(A:A)</f>
        <v>14</v>
      </c>
      <c r="N10" s="59">
        <v>1</v>
      </c>
      <c r="O10" s="63" t="str">
        <f>ŽENY!B9</f>
        <v>Medová Marcela [CZE039792]</v>
      </c>
      <c r="P10" s="64">
        <f>ŽENY!G9</f>
        <v>0</v>
      </c>
      <c r="R10" s="48"/>
    </row>
    <row r="11" spans="1:18" x14ac:dyDescent="0.25">
      <c r="A11" s="16">
        <f t="shared" ref="A11:A74" si="0">IF(ISNUMBER(C11),A10+1,"")</f>
        <v>3</v>
      </c>
      <c r="B11" s="6" t="s">
        <v>16</v>
      </c>
      <c r="C11" s="150">
        <v>6</v>
      </c>
      <c r="D11" s="150">
        <v>2000</v>
      </c>
      <c r="E11" s="150">
        <v>5</v>
      </c>
      <c r="F11" s="57">
        <v>420</v>
      </c>
      <c r="J11" s="50" t="s">
        <v>101</v>
      </c>
      <c r="K11" s="58">
        <f>MAX(I:I)</f>
        <v>0</v>
      </c>
      <c r="N11" s="21"/>
      <c r="O11" s="30">
        <f>ŽENY!D9-ŽENY!D10</f>
        <v>650</v>
      </c>
      <c r="P11" s="21"/>
    </row>
    <row r="12" spans="1:18" x14ac:dyDescent="0.25">
      <c r="A12" s="16">
        <f t="shared" si="0"/>
        <v>4</v>
      </c>
      <c r="B12" s="6" t="s">
        <v>48</v>
      </c>
      <c r="C12" s="150">
        <v>5</v>
      </c>
      <c r="D12" s="150">
        <v>1650</v>
      </c>
      <c r="E12" s="150">
        <v>5</v>
      </c>
      <c r="F12" s="57">
        <v>280</v>
      </c>
      <c r="J12" s="65" t="s">
        <v>101</v>
      </c>
      <c r="K12" s="6" t="s">
        <v>181</v>
      </c>
      <c r="N12" s="59">
        <v>2</v>
      </c>
      <c r="O12" s="63" t="str">
        <f>ŽENY!B10</f>
        <v>Žiačiková Monika [CZE078286]</v>
      </c>
      <c r="P12" s="64">
        <f>ŽENY!G10</f>
        <v>0</v>
      </c>
    </row>
    <row r="13" spans="1:18" x14ac:dyDescent="0.25">
      <c r="A13" s="16">
        <f t="shared" si="0"/>
        <v>5</v>
      </c>
      <c r="B13" s="6" t="s">
        <v>236</v>
      </c>
      <c r="C13" s="150">
        <v>2</v>
      </c>
      <c r="D13" s="150">
        <v>1000</v>
      </c>
      <c r="E13" s="150">
        <v>4</v>
      </c>
      <c r="F13" s="57">
        <v>140</v>
      </c>
      <c r="I13" s="139" t="s">
        <v>141</v>
      </c>
      <c r="J13" s="139"/>
      <c r="K13" s="139"/>
      <c r="L13" s="139"/>
      <c r="N13" s="21"/>
      <c r="O13" s="60">
        <f>ŽENY!D10-ŽENY!D11</f>
        <v>300</v>
      </c>
      <c r="P13" s="21"/>
    </row>
    <row r="14" spans="1:18" x14ac:dyDescent="0.25">
      <c r="A14" s="16">
        <f t="shared" si="0"/>
        <v>6</v>
      </c>
      <c r="B14" s="6" t="s">
        <v>62</v>
      </c>
      <c r="C14" s="150">
        <v>2</v>
      </c>
      <c r="D14" s="150">
        <v>800</v>
      </c>
      <c r="E14" s="150">
        <v>3</v>
      </c>
      <c r="F14" s="57">
        <v>70</v>
      </c>
      <c r="I14" s="52" t="s">
        <v>0</v>
      </c>
      <c r="J14" s="15" t="s">
        <v>1</v>
      </c>
      <c r="K14" s="6" t="s">
        <v>142</v>
      </c>
      <c r="L14" s="6" t="s">
        <v>143</v>
      </c>
      <c r="N14" s="59">
        <v>3</v>
      </c>
      <c r="O14" s="63" t="str">
        <f>ŽENY!B11</f>
        <v>Markovičová Lenka [CZE072576]</v>
      </c>
      <c r="P14" s="64">
        <f>ŽENY!G11</f>
        <v>0</v>
      </c>
    </row>
    <row r="15" spans="1:18" x14ac:dyDescent="0.25">
      <c r="A15" s="16">
        <f t="shared" si="0"/>
        <v>7</v>
      </c>
      <c r="B15" s="6" t="s">
        <v>25</v>
      </c>
      <c r="C15" s="150">
        <v>2</v>
      </c>
      <c r="D15" s="150">
        <v>700</v>
      </c>
      <c r="E15" s="150">
        <v>4</v>
      </c>
      <c r="F15" s="57">
        <v>70</v>
      </c>
      <c r="I15" s="49" t="str">
        <f>IF(ISNUMBER(K15),1,"")</f>
        <v/>
      </c>
      <c r="J15"/>
      <c r="K15"/>
      <c r="L15"/>
      <c r="N15" s="21"/>
      <c r="O15" s="60">
        <f>ŽENY!D11-ŽENY!D12</f>
        <v>350</v>
      </c>
      <c r="P15" s="21"/>
    </row>
    <row r="16" spans="1:18" x14ac:dyDescent="0.25">
      <c r="A16" s="16">
        <f t="shared" si="0"/>
        <v>8</v>
      </c>
      <c r="B16" s="6" t="s">
        <v>67</v>
      </c>
      <c r="C16" s="150">
        <v>1</v>
      </c>
      <c r="D16" s="150">
        <v>650</v>
      </c>
      <c r="E16" s="150">
        <v>1</v>
      </c>
      <c r="F16" s="57"/>
      <c r="I16" s="16" t="str">
        <f>IFERROR(IF(ISNUMBER(K16),I15+1,""),"")</f>
        <v/>
      </c>
      <c r="J16"/>
      <c r="K16"/>
      <c r="L16"/>
      <c r="N16" s="59">
        <v>4</v>
      </c>
      <c r="O16" s="63" t="str">
        <f>ŽENY!B12</f>
        <v>Vrzáčková Alžběta [CZE071138]</v>
      </c>
      <c r="P16" s="64"/>
    </row>
    <row r="17" spans="1:16" x14ac:dyDescent="0.25">
      <c r="A17" s="16">
        <f t="shared" si="0"/>
        <v>9</v>
      </c>
      <c r="B17" s="6" t="s">
        <v>66</v>
      </c>
      <c r="C17" s="150">
        <v>2</v>
      </c>
      <c r="D17" s="150">
        <v>600</v>
      </c>
      <c r="E17" s="150">
        <v>4</v>
      </c>
      <c r="F17" s="57">
        <v>140</v>
      </c>
      <c r="I17" s="16" t="str">
        <f t="shared" ref="I17:I51" si="1">IFERROR(IF(ISNUMBER(K17),I16+1,""),"")</f>
        <v/>
      </c>
      <c r="J17"/>
      <c r="K17"/>
      <c r="L17"/>
      <c r="N17" s="21"/>
      <c r="O17" s="60">
        <f>ŽENY!D12-ŽENY!D13</f>
        <v>650</v>
      </c>
      <c r="P17" s="21"/>
    </row>
    <row r="18" spans="1:16" x14ac:dyDescent="0.25">
      <c r="A18" s="16">
        <f t="shared" si="0"/>
        <v>10</v>
      </c>
      <c r="B18" s="6" t="s">
        <v>237</v>
      </c>
      <c r="C18" s="150">
        <v>2</v>
      </c>
      <c r="D18" s="150">
        <v>500</v>
      </c>
      <c r="E18" s="150">
        <v>4</v>
      </c>
      <c r="F18" s="57">
        <v>140</v>
      </c>
      <c r="I18" s="16" t="str">
        <f t="shared" si="1"/>
        <v/>
      </c>
      <c r="J18"/>
      <c r="K18"/>
      <c r="L18"/>
      <c r="N18" s="59">
        <v>5</v>
      </c>
      <c r="O18" s="63" t="str">
        <f>ŽENY!B13</f>
        <v>Žiačiková Petra [CZE058361]</v>
      </c>
      <c r="P18" s="64"/>
    </row>
    <row r="19" spans="1:16" x14ac:dyDescent="0.25">
      <c r="A19" s="16">
        <f t="shared" si="0"/>
        <v>11</v>
      </c>
      <c r="B19" s="6" t="s">
        <v>256</v>
      </c>
      <c r="C19" s="150">
        <v>1</v>
      </c>
      <c r="D19" s="150">
        <v>350</v>
      </c>
      <c r="E19" s="150">
        <v>5</v>
      </c>
      <c r="F19" s="57">
        <v>70</v>
      </c>
      <c r="I19" s="16" t="str">
        <f t="shared" si="1"/>
        <v/>
      </c>
      <c r="J19"/>
      <c r="K19"/>
      <c r="L19"/>
      <c r="N19" s="21"/>
      <c r="O19" s="60">
        <f>ŽENY!D13-ŽENY!D14</f>
        <v>200</v>
      </c>
      <c r="P19" s="21"/>
    </row>
    <row r="20" spans="1:16" x14ac:dyDescent="0.25">
      <c r="A20" s="16">
        <f t="shared" si="0"/>
        <v>12</v>
      </c>
      <c r="B20" s="6" t="s">
        <v>254</v>
      </c>
      <c r="C20" s="150">
        <v>1</v>
      </c>
      <c r="D20" s="150">
        <v>350</v>
      </c>
      <c r="E20" s="150">
        <v>4</v>
      </c>
      <c r="F20" s="57">
        <v>70</v>
      </c>
      <c r="I20" s="16" t="str">
        <f t="shared" si="1"/>
        <v/>
      </c>
      <c r="J20"/>
      <c r="K20"/>
      <c r="L20"/>
      <c r="N20" s="59">
        <v>6</v>
      </c>
      <c r="O20" s="63" t="str">
        <f>ŽENY!B14</f>
        <v>Vondráková Nikola [CZE082491]</v>
      </c>
      <c r="P20" s="64"/>
    </row>
    <row r="21" spans="1:16" x14ac:dyDescent="0.25">
      <c r="A21" s="16">
        <f t="shared" si="0"/>
        <v>13</v>
      </c>
      <c r="B21" s="6" t="s">
        <v>21</v>
      </c>
      <c r="C21" s="150">
        <v>1</v>
      </c>
      <c r="D21" s="150">
        <v>350</v>
      </c>
      <c r="E21" s="150">
        <v>1</v>
      </c>
      <c r="F21" s="57"/>
      <c r="I21" s="16" t="str">
        <f t="shared" si="1"/>
        <v/>
      </c>
      <c r="J21"/>
      <c r="K21"/>
      <c r="L21"/>
      <c r="N21" s="21"/>
      <c r="O21" s="60">
        <f>ŽENY!D14-ŽENY!D15</f>
        <v>100</v>
      </c>
      <c r="P21" s="21"/>
    </row>
    <row r="22" spans="1:16" x14ac:dyDescent="0.25">
      <c r="A22" s="16">
        <f t="shared" si="0"/>
        <v>14</v>
      </c>
      <c r="B22" s="6" t="s">
        <v>248</v>
      </c>
      <c r="C22" s="150">
        <v>1</v>
      </c>
      <c r="D22" s="150">
        <v>250</v>
      </c>
      <c r="E22" s="150">
        <v>4</v>
      </c>
      <c r="F22" s="57">
        <v>70</v>
      </c>
      <c r="I22" s="16" t="str">
        <f t="shared" si="1"/>
        <v/>
      </c>
      <c r="J22"/>
      <c r="K22"/>
      <c r="L22"/>
      <c r="N22" s="59">
        <v>7</v>
      </c>
      <c r="O22" s="63" t="str">
        <f>ŽENY!B15</f>
        <v>Urbánková Kristýna [CZE076210]</v>
      </c>
      <c r="P22" s="64"/>
    </row>
    <row r="23" spans="1:16" x14ac:dyDescent="0.25">
      <c r="A23" s="16" t="str">
        <f t="shared" si="0"/>
        <v/>
      </c>
      <c r="B23"/>
      <c r="C23"/>
      <c r="D23"/>
      <c r="E23"/>
      <c r="F23"/>
      <c r="I23" s="16" t="str">
        <f t="shared" si="1"/>
        <v/>
      </c>
      <c r="J23"/>
      <c r="K23"/>
      <c r="L23"/>
      <c r="N23" s="21"/>
      <c r="O23" s="60">
        <f>ŽENY!D15-ŽENY!D16</f>
        <v>50</v>
      </c>
      <c r="P23" s="21"/>
    </row>
    <row r="24" spans="1:16" x14ac:dyDescent="0.25">
      <c r="A24" s="16" t="str">
        <f t="shared" si="0"/>
        <v/>
      </c>
      <c r="B24"/>
      <c r="C24"/>
      <c r="D24"/>
      <c r="E24"/>
      <c r="F24"/>
      <c r="I24" s="16" t="str">
        <f t="shared" si="1"/>
        <v/>
      </c>
      <c r="J24"/>
      <c r="K24"/>
      <c r="L24"/>
      <c r="N24" s="59">
        <v>8</v>
      </c>
      <c r="O24" s="63" t="str">
        <f>ŽENY!B16</f>
        <v>Kartáková Tereza [CZE078818]</v>
      </c>
      <c r="P24" s="64"/>
    </row>
    <row r="25" spans="1:16" x14ac:dyDescent="0.25">
      <c r="A25" s="16" t="str">
        <f t="shared" si="0"/>
        <v/>
      </c>
      <c r="B25"/>
      <c r="C25"/>
      <c r="D25"/>
      <c r="E25"/>
      <c r="F25"/>
      <c r="I25" s="16" t="str">
        <f t="shared" si="1"/>
        <v/>
      </c>
      <c r="J25"/>
      <c r="K25"/>
      <c r="L25"/>
      <c r="N25" s="21"/>
      <c r="O25" s="60">
        <f>ŽENY!D16-ŽENY!D17</f>
        <v>50</v>
      </c>
      <c r="P25" s="21"/>
    </row>
    <row r="26" spans="1:16" x14ac:dyDescent="0.25">
      <c r="A26" s="16" t="str">
        <f t="shared" si="0"/>
        <v/>
      </c>
      <c r="B26"/>
      <c r="C26"/>
      <c r="D26"/>
      <c r="E26"/>
      <c r="F26"/>
      <c r="I26" s="16" t="str">
        <f t="shared" si="1"/>
        <v/>
      </c>
      <c r="N26" s="59">
        <v>9</v>
      </c>
      <c r="O26" s="63" t="str">
        <f>ŽENY!B17</f>
        <v>Landová Aneta [CZE075881]</v>
      </c>
      <c r="P26" s="64"/>
    </row>
    <row r="27" spans="1:16" x14ac:dyDescent="0.25">
      <c r="A27" s="16" t="str">
        <f t="shared" si="0"/>
        <v/>
      </c>
      <c r="B27"/>
      <c r="C27"/>
      <c r="D27"/>
      <c r="E27"/>
      <c r="F27"/>
      <c r="I27" s="16" t="str">
        <f t="shared" si="1"/>
        <v/>
      </c>
      <c r="N27" s="21"/>
      <c r="O27" s="60">
        <f>ŽENY!D17-ŽENY!D18</f>
        <v>100</v>
      </c>
      <c r="P27" s="21"/>
    </row>
    <row r="28" spans="1:16" x14ac:dyDescent="0.25">
      <c r="A28" s="16" t="str">
        <f t="shared" si="0"/>
        <v/>
      </c>
      <c r="B28"/>
      <c r="C28"/>
      <c r="D28"/>
      <c r="E28"/>
      <c r="F28"/>
      <c r="I28" s="16" t="str">
        <f t="shared" si="1"/>
        <v/>
      </c>
      <c r="N28" s="59">
        <v>10</v>
      </c>
      <c r="O28" s="63" t="str">
        <f>ŽENY!B18</f>
        <v>Žiačiková Věra [CZE058362]</v>
      </c>
      <c r="P28" s="64"/>
    </row>
    <row r="29" spans="1:16" x14ac:dyDescent="0.25">
      <c r="A29" s="16" t="str">
        <f t="shared" si="0"/>
        <v/>
      </c>
      <c r="B29"/>
      <c r="C29"/>
      <c r="D29"/>
      <c r="E29"/>
      <c r="F29"/>
      <c r="I29" s="16" t="str">
        <f t="shared" si="1"/>
        <v/>
      </c>
    </row>
    <row r="30" spans="1:16" x14ac:dyDescent="0.25">
      <c r="A30" s="16" t="str">
        <f t="shared" si="0"/>
        <v/>
      </c>
      <c r="B30"/>
      <c r="C30"/>
      <c r="D30"/>
      <c r="E30"/>
      <c r="F30"/>
      <c r="I30" s="16" t="str">
        <f t="shared" si="1"/>
        <v/>
      </c>
    </row>
    <row r="31" spans="1:16" x14ac:dyDescent="0.25">
      <c r="A31" s="16" t="str">
        <f t="shared" si="0"/>
        <v/>
      </c>
      <c r="B31"/>
      <c r="C31"/>
      <c r="D31"/>
      <c r="E31"/>
      <c r="F31"/>
      <c r="I31" s="16" t="str">
        <f t="shared" si="1"/>
        <v/>
      </c>
    </row>
    <row r="32" spans="1:16" x14ac:dyDescent="0.25">
      <c r="A32" s="16" t="str">
        <f t="shared" si="0"/>
        <v/>
      </c>
      <c r="B32"/>
      <c r="C32"/>
      <c r="D32"/>
      <c r="E32"/>
      <c r="F32"/>
      <c r="I32" s="16" t="str">
        <f t="shared" si="1"/>
        <v/>
      </c>
    </row>
    <row r="33" spans="1:9" x14ac:dyDescent="0.25">
      <c r="A33" s="16" t="str">
        <f t="shared" si="0"/>
        <v/>
      </c>
      <c r="B33"/>
      <c r="C33"/>
      <c r="D33"/>
      <c r="E33"/>
      <c r="F33"/>
      <c r="I33" s="16" t="str">
        <f t="shared" si="1"/>
        <v/>
      </c>
    </row>
    <row r="34" spans="1:9" x14ac:dyDescent="0.25">
      <c r="A34" s="16" t="str">
        <f t="shared" si="0"/>
        <v/>
      </c>
      <c r="B34"/>
      <c r="C34"/>
      <c r="D34"/>
      <c r="E34"/>
      <c r="F34"/>
      <c r="I34" s="16" t="str">
        <f t="shared" si="1"/>
        <v/>
      </c>
    </row>
    <row r="35" spans="1:9" x14ac:dyDescent="0.25">
      <c r="A35" s="16" t="str">
        <f t="shared" si="0"/>
        <v/>
      </c>
      <c r="B35"/>
      <c r="C35"/>
      <c r="D35"/>
      <c r="E35"/>
      <c r="F35"/>
      <c r="I35" s="16" t="str">
        <f t="shared" si="1"/>
        <v/>
      </c>
    </row>
    <row r="36" spans="1:9" x14ac:dyDescent="0.25">
      <c r="A36" s="16" t="str">
        <f t="shared" si="0"/>
        <v/>
      </c>
      <c r="B36"/>
      <c r="C36"/>
      <c r="D36"/>
      <c r="E36"/>
      <c r="F36"/>
      <c r="I36" s="16" t="str">
        <f t="shared" si="1"/>
        <v/>
      </c>
    </row>
    <row r="37" spans="1:9" x14ac:dyDescent="0.25">
      <c r="A37" s="16" t="str">
        <f t="shared" si="0"/>
        <v/>
      </c>
      <c r="B37"/>
      <c r="C37"/>
      <c r="D37"/>
      <c r="E37"/>
      <c r="F37"/>
      <c r="I37" s="16" t="str">
        <f t="shared" si="1"/>
        <v/>
      </c>
    </row>
    <row r="38" spans="1:9" x14ac:dyDescent="0.25">
      <c r="A38" s="16" t="str">
        <f t="shared" si="0"/>
        <v/>
      </c>
      <c r="B38"/>
      <c r="C38"/>
      <c r="D38"/>
      <c r="E38"/>
      <c r="F38"/>
      <c r="I38" s="16" t="str">
        <f t="shared" ref="I38:I50" si="2">IFERROR(IF(ISNUMBER(K38),I37+1,""),"")</f>
        <v/>
      </c>
    </row>
    <row r="39" spans="1:9" x14ac:dyDescent="0.25">
      <c r="A39" s="16" t="str">
        <f t="shared" si="0"/>
        <v/>
      </c>
      <c r="B39"/>
      <c r="C39"/>
      <c r="D39"/>
      <c r="E39"/>
      <c r="F39"/>
      <c r="I39" s="16" t="str">
        <f t="shared" si="1"/>
        <v/>
      </c>
    </row>
    <row r="40" spans="1:9" x14ac:dyDescent="0.25">
      <c r="A40" s="16" t="str">
        <f t="shared" si="0"/>
        <v/>
      </c>
      <c r="B40"/>
      <c r="C40"/>
      <c r="D40"/>
      <c r="E40"/>
      <c r="F40"/>
      <c r="I40" s="16" t="str">
        <f t="shared" si="2"/>
        <v/>
      </c>
    </row>
    <row r="41" spans="1:9" x14ac:dyDescent="0.25">
      <c r="A41" s="16" t="str">
        <f t="shared" si="0"/>
        <v/>
      </c>
      <c r="B41"/>
      <c r="C41"/>
      <c r="D41"/>
      <c r="E41"/>
      <c r="F41"/>
      <c r="I41" s="16" t="str">
        <f t="shared" si="1"/>
        <v/>
      </c>
    </row>
    <row r="42" spans="1:9" x14ac:dyDescent="0.25">
      <c r="A42" s="16" t="str">
        <f t="shared" si="0"/>
        <v/>
      </c>
      <c r="B42"/>
      <c r="C42"/>
      <c r="D42"/>
      <c r="E42"/>
      <c r="F42"/>
      <c r="I42" s="16" t="str">
        <f t="shared" si="2"/>
        <v/>
      </c>
    </row>
    <row r="43" spans="1:9" x14ac:dyDescent="0.25">
      <c r="A43" s="16" t="str">
        <f t="shared" si="0"/>
        <v/>
      </c>
      <c r="B43"/>
      <c r="C43"/>
      <c r="D43"/>
      <c r="E43"/>
      <c r="F43"/>
      <c r="I43" s="16" t="str">
        <f t="shared" si="1"/>
        <v/>
      </c>
    </row>
    <row r="44" spans="1:9" x14ac:dyDescent="0.25">
      <c r="A44" s="16" t="str">
        <f t="shared" si="0"/>
        <v/>
      </c>
      <c r="B44"/>
      <c r="C44"/>
      <c r="D44"/>
      <c r="E44"/>
      <c r="F44"/>
      <c r="I44" s="16" t="str">
        <f t="shared" si="2"/>
        <v/>
      </c>
    </row>
    <row r="45" spans="1:9" x14ac:dyDescent="0.25">
      <c r="A45" s="16" t="str">
        <f t="shared" si="0"/>
        <v/>
      </c>
      <c r="I45" s="16" t="str">
        <f t="shared" si="1"/>
        <v/>
      </c>
    </row>
    <row r="46" spans="1:9" x14ac:dyDescent="0.25">
      <c r="A46" s="16" t="str">
        <f t="shared" si="0"/>
        <v/>
      </c>
      <c r="I46" s="16" t="str">
        <f t="shared" si="2"/>
        <v/>
      </c>
    </row>
    <row r="47" spans="1:9" x14ac:dyDescent="0.25">
      <c r="A47" s="16" t="str">
        <f t="shared" si="0"/>
        <v/>
      </c>
      <c r="I47" s="16" t="str">
        <f t="shared" si="1"/>
        <v/>
      </c>
    </row>
    <row r="48" spans="1:9" x14ac:dyDescent="0.25">
      <c r="A48" s="16" t="str">
        <f t="shared" si="0"/>
        <v/>
      </c>
      <c r="I48" s="16" t="str">
        <f t="shared" si="2"/>
        <v/>
      </c>
    </row>
    <row r="49" spans="1:9" x14ac:dyDescent="0.25">
      <c r="A49" s="16" t="str">
        <f t="shared" si="0"/>
        <v/>
      </c>
      <c r="I49" s="16" t="str">
        <f t="shared" si="1"/>
        <v/>
      </c>
    </row>
    <row r="50" spans="1:9" x14ac:dyDescent="0.25">
      <c r="A50" s="16" t="str">
        <f t="shared" si="0"/>
        <v/>
      </c>
      <c r="I50" s="16" t="str">
        <f t="shared" si="2"/>
        <v/>
      </c>
    </row>
    <row r="51" spans="1:9" x14ac:dyDescent="0.25">
      <c r="A51" s="16" t="str">
        <f t="shared" si="0"/>
        <v/>
      </c>
      <c r="I51" s="16" t="str">
        <f t="shared" si="1"/>
        <v/>
      </c>
    </row>
    <row r="52" spans="1:9" x14ac:dyDescent="0.25">
      <c r="A52" s="16" t="str">
        <f t="shared" si="0"/>
        <v/>
      </c>
      <c r="I52" s="16" t="str">
        <f t="shared" ref="I52:I79" si="3">IFERROR(IF(ISNUMBER(K52),I51+1,""),"")</f>
        <v/>
      </c>
    </row>
    <row r="53" spans="1:9" x14ac:dyDescent="0.25">
      <c r="A53" s="16" t="str">
        <f t="shared" si="0"/>
        <v/>
      </c>
      <c r="I53" s="16" t="str">
        <f t="shared" si="3"/>
        <v/>
      </c>
    </row>
    <row r="54" spans="1:9" x14ac:dyDescent="0.25">
      <c r="A54" s="16" t="str">
        <f t="shared" si="0"/>
        <v/>
      </c>
      <c r="I54" s="16" t="str">
        <f t="shared" si="3"/>
        <v/>
      </c>
    </row>
    <row r="55" spans="1:9" x14ac:dyDescent="0.25">
      <c r="A55" s="16" t="str">
        <f t="shared" si="0"/>
        <v/>
      </c>
      <c r="I55" s="16" t="str">
        <f t="shared" si="3"/>
        <v/>
      </c>
    </row>
    <row r="56" spans="1:9" x14ac:dyDescent="0.25">
      <c r="A56" s="16" t="str">
        <f t="shared" si="0"/>
        <v/>
      </c>
      <c r="I56" s="16" t="str">
        <f t="shared" si="3"/>
        <v/>
      </c>
    </row>
    <row r="57" spans="1:9" x14ac:dyDescent="0.25">
      <c r="A57" s="16" t="str">
        <f t="shared" si="0"/>
        <v/>
      </c>
      <c r="I57" s="16" t="str">
        <f t="shared" si="3"/>
        <v/>
      </c>
    </row>
    <row r="58" spans="1:9" x14ac:dyDescent="0.25">
      <c r="A58" s="16" t="str">
        <f t="shared" si="0"/>
        <v/>
      </c>
      <c r="I58" s="16" t="str">
        <f t="shared" si="3"/>
        <v/>
      </c>
    </row>
    <row r="59" spans="1:9" x14ac:dyDescent="0.25">
      <c r="A59" s="16" t="str">
        <f t="shared" si="0"/>
        <v/>
      </c>
      <c r="I59" s="16" t="str">
        <f t="shared" si="3"/>
        <v/>
      </c>
    </row>
    <row r="60" spans="1:9" x14ac:dyDescent="0.25">
      <c r="A60" s="16" t="str">
        <f t="shared" si="0"/>
        <v/>
      </c>
      <c r="I60" s="16" t="str">
        <f t="shared" si="3"/>
        <v/>
      </c>
    </row>
    <row r="61" spans="1:9" x14ac:dyDescent="0.25">
      <c r="A61" s="16" t="str">
        <f t="shared" si="0"/>
        <v/>
      </c>
      <c r="I61" s="16" t="str">
        <f t="shared" si="3"/>
        <v/>
      </c>
    </row>
    <row r="62" spans="1:9" x14ac:dyDescent="0.25">
      <c r="A62" s="16" t="str">
        <f t="shared" si="0"/>
        <v/>
      </c>
      <c r="I62" s="16" t="str">
        <f t="shared" si="3"/>
        <v/>
      </c>
    </row>
    <row r="63" spans="1:9" x14ac:dyDescent="0.25">
      <c r="A63" s="16" t="str">
        <f t="shared" si="0"/>
        <v/>
      </c>
      <c r="I63" s="16" t="str">
        <f t="shared" si="3"/>
        <v/>
      </c>
    </row>
    <row r="64" spans="1:9" x14ac:dyDescent="0.25">
      <c r="A64" s="16" t="str">
        <f t="shared" si="0"/>
        <v/>
      </c>
      <c r="I64" s="16" t="str">
        <f t="shared" si="3"/>
        <v/>
      </c>
    </row>
    <row r="65" spans="1:9" x14ac:dyDescent="0.25">
      <c r="A65" s="16" t="str">
        <f t="shared" si="0"/>
        <v/>
      </c>
      <c r="I65" s="16" t="str">
        <f t="shared" si="3"/>
        <v/>
      </c>
    </row>
    <row r="66" spans="1:9" x14ac:dyDescent="0.25">
      <c r="A66" s="16" t="str">
        <f t="shared" si="0"/>
        <v/>
      </c>
      <c r="I66" s="16" t="str">
        <f t="shared" si="3"/>
        <v/>
      </c>
    </row>
    <row r="67" spans="1:9" x14ac:dyDescent="0.25">
      <c r="A67" s="16" t="str">
        <f t="shared" si="0"/>
        <v/>
      </c>
      <c r="I67" s="16" t="str">
        <f t="shared" si="3"/>
        <v/>
      </c>
    </row>
    <row r="68" spans="1:9" x14ac:dyDescent="0.25">
      <c r="A68" s="16" t="str">
        <f t="shared" si="0"/>
        <v/>
      </c>
      <c r="I68" s="16" t="str">
        <f t="shared" si="3"/>
        <v/>
      </c>
    </row>
    <row r="69" spans="1:9" x14ac:dyDescent="0.25">
      <c r="A69" s="16" t="str">
        <f t="shared" si="0"/>
        <v/>
      </c>
      <c r="I69" s="16" t="str">
        <f t="shared" si="3"/>
        <v/>
      </c>
    </row>
    <row r="70" spans="1:9" x14ac:dyDescent="0.25">
      <c r="A70" s="16" t="str">
        <f t="shared" si="0"/>
        <v/>
      </c>
      <c r="I70" s="16" t="str">
        <f t="shared" si="3"/>
        <v/>
      </c>
    </row>
    <row r="71" spans="1:9" x14ac:dyDescent="0.25">
      <c r="A71" s="16" t="str">
        <f t="shared" si="0"/>
        <v/>
      </c>
      <c r="I71" s="16" t="str">
        <f t="shared" si="3"/>
        <v/>
      </c>
    </row>
    <row r="72" spans="1:9" x14ac:dyDescent="0.25">
      <c r="A72" s="16" t="str">
        <f t="shared" si="0"/>
        <v/>
      </c>
      <c r="I72" s="16" t="str">
        <f t="shared" si="3"/>
        <v/>
      </c>
    </row>
    <row r="73" spans="1:9" x14ac:dyDescent="0.25">
      <c r="A73" s="16" t="str">
        <f t="shared" si="0"/>
        <v/>
      </c>
      <c r="I73" s="16" t="str">
        <f t="shared" si="3"/>
        <v/>
      </c>
    </row>
    <row r="74" spans="1:9" x14ac:dyDescent="0.25">
      <c r="A74" s="16" t="str">
        <f t="shared" si="0"/>
        <v/>
      </c>
      <c r="I74" s="16" t="str">
        <f t="shared" si="3"/>
        <v/>
      </c>
    </row>
    <row r="75" spans="1:9" x14ac:dyDescent="0.25">
      <c r="A75" s="16" t="str">
        <f t="shared" ref="A75:A105" si="4">IF(ISNUMBER(C75),A74+1,"")</f>
        <v/>
      </c>
      <c r="I75" s="16" t="str">
        <f t="shared" si="3"/>
        <v/>
      </c>
    </row>
    <row r="76" spans="1:9" x14ac:dyDescent="0.25">
      <c r="A76" s="16" t="str">
        <f t="shared" si="4"/>
        <v/>
      </c>
      <c r="I76" s="16" t="str">
        <f t="shared" si="3"/>
        <v/>
      </c>
    </row>
    <row r="77" spans="1:9" x14ac:dyDescent="0.25">
      <c r="A77" s="16" t="str">
        <f t="shared" si="4"/>
        <v/>
      </c>
      <c r="I77" s="16" t="str">
        <f t="shared" si="3"/>
        <v/>
      </c>
    </row>
    <row r="78" spans="1:9" x14ac:dyDescent="0.25">
      <c r="A78" s="16" t="str">
        <f t="shared" si="4"/>
        <v/>
      </c>
      <c r="I78" s="16" t="str">
        <f t="shared" si="3"/>
        <v/>
      </c>
    </row>
    <row r="79" spans="1:9" x14ac:dyDescent="0.25">
      <c r="A79" s="16" t="str">
        <f t="shared" si="4"/>
        <v/>
      </c>
      <c r="I79" s="16" t="str">
        <f t="shared" si="3"/>
        <v/>
      </c>
    </row>
    <row r="80" spans="1:9" x14ac:dyDescent="0.25">
      <c r="A80" s="16" t="str">
        <f t="shared" si="4"/>
        <v/>
      </c>
      <c r="I80" s="16" t="str">
        <f t="shared" ref="I80:I93" si="5">IFERROR(IF(ISNUMBER(K80),I79+1,""),"")</f>
        <v/>
      </c>
    </row>
    <row r="81" spans="1:9" x14ac:dyDescent="0.25">
      <c r="A81" s="16" t="str">
        <f t="shared" si="4"/>
        <v/>
      </c>
      <c r="I81" s="16" t="str">
        <f t="shared" si="5"/>
        <v/>
      </c>
    </row>
    <row r="82" spans="1:9" x14ac:dyDescent="0.25">
      <c r="A82" s="16" t="str">
        <f t="shared" si="4"/>
        <v/>
      </c>
      <c r="I82" s="16" t="str">
        <f t="shared" si="5"/>
        <v/>
      </c>
    </row>
    <row r="83" spans="1:9" x14ac:dyDescent="0.25">
      <c r="A83" s="16" t="str">
        <f t="shared" si="4"/>
        <v/>
      </c>
      <c r="I83" s="16" t="str">
        <f t="shared" si="5"/>
        <v/>
      </c>
    </row>
    <row r="84" spans="1:9" x14ac:dyDescent="0.25">
      <c r="A84" s="16" t="str">
        <f t="shared" si="4"/>
        <v/>
      </c>
      <c r="I84" s="16" t="str">
        <f t="shared" si="5"/>
        <v/>
      </c>
    </row>
    <row r="85" spans="1:9" x14ac:dyDescent="0.25">
      <c r="A85" s="16" t="str">
        <f t="shared" si="4"/>
        <v/>
      </c>
      <c r="I85" s="16" t="str">
        <f t="shared" si="5"/>
        <v/>
      </c>
    </row>
    <row r="86" spans="1:9" x14ac:dyDescent="0.25">
      <c r="A86" s="16" t="str">
        <f t="shared" si="4"/>
        <v/>
      </c>
      <c r="I86" s="16" t="str">
        <f t="shared" si="5"/>
        <v/>
      </c>
    </row>
    <row r="87" spans="1:9" x14ac:dyDescent="0.25">
      <c r="A87" s="16" t="str">
        <f t="shared" si="4"/>
        <v/>
      </c>
      <c r="I87" s="16" t="str">
        <f t="shared" si="5"/>
        <v/>
      </c>
    </row>
    <row r="88" spans="1:9" x14ac:dyDescent="0.25">
      <c r="A88" s="16" t="str">
        <f t="shared" si="4"/>
        <v/>
      </c>
      <c r="I88" s="16" t="str">
        <f t="shared" si="5"/>
        <v/>
      </c>
    </row>
    <row r="89" spans="1:9" x14ac:dyDescent="0.25">
      <c r="A89" s="16" t="str">
        <f t="shared" si="4"/>
        <v/>
      </c>
      <c r="I89" s="16" t="str">
        <f t="shared" si="5"/>
        <v/>
      </c>
    </row>
    <row r="90" spans="1:9" x14ac:dyDescent="0.25">
      <c r="A90" s="16" t="str">
        <f t="shared" si="4"/>
        <v/>
      </c>
      <c r="I90" s="16" t="str">
        <f t="shared" si="5"/>
        <v/>
      </c>
    </row>
    <row r="91" spans="1:9" x14ac:dyDescent="0.25">
      <c r="A91" s="16" t="str">
        <f t="shared" si="4"/>
        <v/>
      </c>
      <c r="I91" s="16" t="str">
        <f t="shared" si="5"/>
        <v/>
      </c>
    </row>
    <row r="92" spans="1:9" x14ac:dyDescent="0.25">
      <c r="A92" s="16" t="str">
        <f t="shared" si="4"/>
        <v/>
      </c>
      <c r="I92" s="16" t="str">
        <f t="shared" si="5"/>
        <v/>
      </c>
    </row>
    <row r="93" spans="1:9" x14ac:dyDescent="0.25">
      <c r="A93" s="16" t="str">
        <f t="shared" si="4"/>
        <v/>
      </c>
      <c r="I93" s="16" t="str">
        <f t="shared" si="5"/>
        <v/>
      </c>
    </row>
    <row r="94" spans="1:9" x14ac:dyDescent="0.25">
      <c r="A94" s="16" t="str">
        <f t="shared" si="4"/>
        <v/>
      </c>
      <c r="I94" s="16" t="str">
        <f>IFERROR(IF(ISNUMBER(K94),#REF!+1,""),"")</f>
        <v/>
      </c>
    </row>
    <row r="95" spans="1:9" x14ac:dyDescent="0.25">
      <c r="A95" s="16" t="str">
        <f t="shared" si="4"/>
        <v/>
      </c>
      <c r="I95" s="16" t="str">
        <f>IFERROR(IF(ISNUMBER(K95),I94+1,""),"")</f>
        <v/>
      </c>
    </row>
    <row r="96" spans="1:9" x14ac:dyDescent="0.25">
      <c r="A96" s="16" t="str">
        <f t="shared" si="4"/>
        <v/>
      </c>
      <c r="I96" s="16" t="str">
        <f>IFERROR(IF(ISNUMBER(K96),I95+1,""),"")</f>
        <v/>
      </c>
    </row>
    <row r="97" spans="1:9" x14ac:dyDescent="0.25">
      <c r="A97" s="16" t="str">
        <f t="shared" si="4"/>
        <v/>
      </c>
      <c r="I97" s="16" t="str">
        <f>IFERROR(IF(ISNUMBER(K97),I96+1,""),"")</f>
        <v/>
      </c>
    </row>
    <row r="98" spans="1:9" x14ac:dyDescent="0.25">
      <c r="A98" s="16" t="str">
        <f t="shared" si="4"/>
        <v/>
      </c>
      <c r="I98" s="16" t="str">
        <f>IFERROR(IF(ISNUMBER(K98),I97+1,""),"")</f>
        <v/>
      </c>
    </row>
    <row r="99" spans="1:9" x14ac:dyDescent="0.25">
      <c r="A99" s="16" t="str">
        <f t="shared" si="4"/>
        <v/>
      </c>
    </row>
    <row r="100" spans="1:9" x14ac:dyDescent="0.25">
      <c r="A100" s="16" t="str">
        <f t="shared" si="4"/>
        <v/>
      </c>
    </row>
    <row r="101" spans="1:9" x14ac:dyDescent="0.25">
      <c r="A101" s="16" t="str">
        <f t="shared" si="4"/>
        <v/>
      </c>
    </row>
    <row r="102" spans="1:9" x14ac:dyDescent="0.25">
      <c r="A102" s="16" t="str">
        <f t="shared" si="4"/>
        <v/>
      </c>
    </row>
    <row r="103" spans="1:9" x14ac:dyDescent="0.25">
      <c r="A103" s="16" t="str">
        <f t="shared" si="4"/>
        <v/>
      </c>
    </row>
    <row r="104" spans="1:9" x14ac:dyDescent="0.25">
      <c r="A104" s="16" t="str">
        <f t="shared" si="4"/>
        <v/>
      </c>
    </row>
    <row r="105" spans="1:9" x14ac:dyDescent="0.25">
      <c r="A105" s="16" t="str">
        <f t="shared" si="4"/>
        <v/>
      </c>
    </row>
  </sheetData>
  <mergeCells count="3">
    <mergeCell ref="I13:L13"/>
    <mergeCell ref="N8:P8"/>
    <mergeCell ref="A2:P2"/>
  </mergeCells>
  <conditionalFormatting sqref="A9:A105">
    <cfRule type="notContainsBlanks" dxfId="853" priority="3">
      <formula>LEN(TRIM(A9))&gt;0</formula>
    </cfRule>
  </conditionalFormatting>
  <conditionalFormatting sqref="I15:I98">
    <cfRule type="notContainsBlanks" dxfId="852" priority="1">
      <formula>LEN(TRIM(I15))&gt;0</formula>
    </cfRule>
  </conditionalFormatting>
  <pageMargins left="0.7" right="0.7" top="0.78740157499999996" bottom="0.78740157499999996" header="0.3" footer="0.3"/>
  <pageSetup paperSize="9" orientation="portrait" horizontalDpi="300" verticalDpi="300" r:id="rId3"/>
  <headerFooter>
    <oddFooter>&amp;C_x000D_&amp;1#&amp;"Calibri"&amp;10&amp;K000000 Confidential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0"/>
  <dimension ref="A1:D300"/>
  <sheetViews>
    <sheetView workbookViewId="0">
      <selection activeCell="C49" sqref="C49"/>
    </sheetView>
  </sheetViews>
  <sheetFormatPr defaultColWidth="9.140625" defaultRowHeight="15" x14ac:dyDescent="0.25"/>
  <cols>
    <col min="1" max="1" width="11.42578125" style="2" bestFit="1" customWidth="1"/>
    <col min="2" max="2" width="17.42578125" style="1" bestFit="1" customWidth="1"/>
    <col min="3" max="3" width="10.42578125" style="1" bestFit="1" customWidth="1"/>
    <col min="4" max="4" width="14.5703125" style="1" bestFit="1" customWidth="1"/>
    <col min="5" max="16384" width="9.140625" style="1"/>
  </cols>
  <sheetData>
    <row r="1" spans="1:4" x14ac:dyDescent="0.25">
      <c r="A1" s="8" t="s">
        <v>1</v>
      </c>
      <c r="B1" s="8" t="s">
        <v>100</v>
      </c>
      <c r="C1" s="8" t="s">
        <v>99</v>
      </c>
      <c r="D1" s="8" t="s">
        <v>101</v>
      </c>
    </row>
    <row r="2" spans="1:4" x14ac:dyDescent="0.25">
      <c r="A2" s="2" t="str">
        <f>IF(D2=TRUE,ŽENY!B9,"")</f>
        <v/>
      </c>
      <c r="B2" s="1" t="str">
        <f>IF(D2=TRUE,ŽENY!C9,"")</f>
        <v/>
      </c>
      <c r="C2" s="1" t="str">
        <f>IF(D2=TRUE,ŽENY!D9,"")</f>
        <v/>
      </c>
      <c r="D2" s="1" t="b">
        <f>OR(ŽENY!C9&gt;=30,ŽENY!D9&gt;=12500)</f>
        <v>0</v>
      </c>
    </row>
    <row r="3" spans="1:4" x14ac:dyDescent="0.25">
      <c r="A3" s="2" t="str">
        <f>IF(D3=TRUE,ŽENY!B10,"")</f>
        <v/>
      </c>
      <c r="B3" s="1" t="str">
        <f>IF(D3=TRUE,ŽENY!C10,"")</f>
        <v/>
      </c>
      <c r="C3" s="1" t="str">
        <f>IF(D3=TRUE,ŽENY!D10,"")</f>
        <v/>
      </c>
      <c r="D3" s="1" t="b">
        <f>OR(ŽENY!C10&gt;=30,ŽENY!D10&gt;=12500)</f>
        <v>0</v>
      </c>
    </row>
    <row r="4" spans="1:4" x14ac:dyDescent="0.25">
      <c r="A4" s="2" t="str">
        <f>IF(D4=TRUE,ŽENY!B11,"")</f>
        <v/>
      </c>
      <c r="B4" s="1" t="str">
        <f>IF(D4=TRUE,ŽENY!C11,"")</f>
        <v/>
      </c>
      <c r="C4" s="1" t="str">
        <f>IF(D4=TRUE,ŽENY!D11,"")</f>
        <v/>
      </c>
      <c r="D4" s="1" t="b">
        <f>OR(ŽENY!C11&gt;=30,ŽENY!D11&gt;=12500)</f>
        <v>0</v>
      </c>
    </row>
    <row r="5" spans="1:4" x14ac:dyDescent="0.25">
      <c r="A5" s="2" t="str">
        <f>IF(D5=TRUE,ŽENY!B12,"")</f>
        <v/>
      </c>
      <c r="B5" s="1" t="str">
        <f>IF(D5=TRUE,ŽENY!C12,"")</f>
        <v/>
      </c>
      <c r="C5" s="1" t="str">
        <f>IF(D5=TRUE,ŽENY!D12,"")</f>
        <v/>
      </c>
      <c r="D5" s="1" t="b">
        <f>OR(ŽENY!C12&gt;=30,ŽENY!D12&gt;=12500)</f>
        <v>0</v>
      </c>
    </row>
    <row r="6" spans="1:4" x14ac:dyDescent="0.25">
      <c r="A6" s="2" t="str">
        <f>IF(D6=TRUE,ŽENY!B13,"")</f>
        <v/>
      </c>
      <c r="B6" s="1" t="str">
        <f>IF(D6=TRUE,ŽENY!C13,"")</f>
        <v/>
      </c>
      <c r="C6" s="1" t="str">
        <f>IF(D6=TRUE,ŽENY!D13,"")</f>
        <v/>
      </c>
      <c r="D6" s="1" t="b">
        <f>OR(ŽENY!C13&gt;=30,ŽENY!D13&gt;=12500)</f>
        <v>0</v>
      </c>
    </row>
    <row r="7" spans="1:4" x14ac:dyDescent="0.25">
      <c r="A7" s="2" t="str">
        <f>IF(D7=TRUE,ŽENY!B14,"")</f>
        <v/>
      </c>
      <c r="B7" s="1" t="str">
        <f>IF(D7=TRUE,ŽENY!C14,"")</f>
        <v/>
      </c>
      <c r="C7" s="1" t="str">
        <f>IF(D7=TRUE,ŽENY!D14,"")</f>
        <v/>
      </c>
      <c r="D7" s="1" t="b">
        <f>OR(ŽENY!C14&gt;=30,ŽENY!D14&gt;=12500)</f>
        <v>0</v>
      </c>
    </row>
    <row r="8" spans="1:4" x14ac:dyDescent="0.25">
      <c r="A8" s="2" t="str">
        <f>IF(D8=TRUE,ŽENY!B15,"")</f>
        <v/>
      </c>
      <c r="B8" s="1" t="str">
        <f>IF(D8=TRUE,ŽENY!C15,"")</f>
        <v/>
      </c>
      <c r="C8" s="1" t="str">
        <f>IF(D8=TRUE,ŽENY!D15,"")</f>
        <v/>
      </c>
      <c r="D8" s="1" t="b">
        <f>OR(ŽENY!C15&gt;=30,ŽENY!D15&gt;=12500)</f>
        <v>0</v>
      </c>
    </row>
    <row r="9" spans="1:4" x14ac:dyDescent="0.25">
      <c r="A9" s="2" t="str">
        <f>IF(D9=TRUE,ŽENY!B16,"")</f>
        <v/>
      </c>
      <c r="B9" s="1" t="str">
        <f>IF(D9=TRUE,ŽENY!C16,"")</f>
        <v/>
      </c>
      <c r="C9" s="1" t="str">
        <f>IF(D9=TRUE,ŽENY!D16,"")</f>
        <v/>
      </c>
      <c r="D9" s="1" t="b">
        <f>OR(ŽENY!C16&gt;=30,ŽENY!D16&gt;=12500)</f>
        <v>0</v>
      </c>
    </row>
    <row r="10" spans="1:4" x14ac:dyDescent="0.25">
      <c r="A10" s="2" t="str">
        <f>IF(D10=TRUE,ŽENY!B17,"")</f>
        <v/>
      </c>
      <c r="B10" s="1" t="str">
        <f>IF(D10=TRUE,ŽENY!C17,"")</f>
        <v/>
      </c>
      <c r="C10" s="1" t="str">
        <f>IF(D10=TRUE,ŽENY!D17,"")</f>
        <v/>
      </c>
      <c r="D10" s="1" t="b">
        <f>OR(ŽENY!C17&gt;=30,ŽENY!D17&gt;=12500)</f>
        <v>0</v>
      </c>
    </row>
    <row r="11" spans="1:4" x14ac:dyDescent="0.25">
      <c r="A11" s="2" t="str">
        <f>IF(D11=TRUE,ŽENY!B18,"")</f>
        <v/>
      </c>
      <c r="B11" s="1" t="str">
        <f>IF(D11=TRUE,ŽENY!C18,"")</f>
        <v/>
      </c>
      <c r="C11" s="1" t="str">
        <f>IF(D11=TRUE,ŽENY!D18,"")</f>
        <v/>
      </c>
      <c r="D11" s="1" t="b">
        <f>OR(ŽENY!C18&gt;=30,ŽENY!D18&gt;=12500)</f>
        <v>0</v>
      </c>
    </row>
    <row r="12" spans="1:4" x14ac:dyDescent="0.25">
      <c r="A12" s="2" t="str">
        <f>IF(D12=TRUE,ŽENY!B19,"")</f>
        <v/>
      </c>
      <c r="B12" s="1" t="str">
        <f>IF(D12=TRUE,ŽENY!C19,"")</f>
        <v/>
      </c>
      <c r="C12" s="1" t="str">
        <f>IF(D12=TRUE,ŽENY!D19,"")</f>
        <v/>
      </c>
      <c r="D12" s="1" t="b">
        <f>OR(ŽENY!C19&gt;=30,ŽENY!D19&gt;=12500)</f>
        <v>0</v>
      </c>
    </row>
    <row r="13" spans="1:4" x14ac:dyDescent="0.25">
      <c r="A13" s="2" t="str">
        <f>IF(D13=TRUE,ŽENY!B20,"")</f>
        <v/>
      </c>
      <c r="B13" s="1" t="str">
        <f>IF(D13=TRUE,ŽENY!C20,"")</f>
        <v/>
      </c>
      <c r="C13" s="1" t="str">
        <f>IF(D13=TRUE,ŽENY!D20,"")</f>
        <v/>
      </c>
      <c r="D13" s="1" t="b">
        <f>OR(ŽENY!C20&gt;=30,ŽENY!D20&gt;=12500)</f>
        <v>0</v>
      </c>
    </row>
    <row r="14" spans="1:4" x14ac:dyDescent="0.25">
      <c r="A14" s="2" t="str">
        <f>IF(D14=TRUE,ŽENY!B21,"")</f>
        <v/>
      </c>
      <c r="B14" s="1" t="str">
        <f>IF(D14=TRUE,ŽENY!C21,"")</f>
        <v/>
      </c>
      <c r="C14" s="1" t="str">
        <f>IF(D14=TRUE,ŽENY!D21,"")</f>
        <v/>
      </c>
      <c r="D14" s="1" t="b">
        <f>OR(ŽENY!C21&gt;=30,ŽENY!D21&gt;=12500)</f>
        <v>0</v>
      </c>
    </row>
    <row r="15" spans="1:4" x14ac:dyDescent="0.25">
      <c r="A15" s="2" t="str">
        <f>IF(D15=TRUE,ŽENY!B22,"")</f>
        <v/>
      </c>
      <c r="B15" s="1" t="str">
        <f>IF(D15=TRUE,ŽENY!C22,"")</f>
        <v/>
      </c>
      <c r="C15" s="1" t="str">
        <f>IF(D15=TRUE,ŽENY!D22,"")</f>
        <v/>
      </c>
      <c r="D15" s="1" t="b">
        <f>OR(ŽENY!C22&gt;=30,ŽENY!D22&gt;=12500)</f>
        <v>0</v>
      </c>
    </row>
    <row r="16" spans="1:4" x14ac:dyDescent="0.25">
      <c r="A16" s="2" t="str">
        <f>IF(D16=TRUE,ŽENY!B23,"")</f>
        <v/>
      </c>
      <c r="B16" s="1" t="str">
        <f>IF(D16=TRUE,ŽENY!C23,"")</f>
        <v/>
      </c>
      <c r="C16" s="1" t="str">
        <f>IF(D16=TRUE,ŽENY!D23,"")</f>
        <v/>
      </c>
      <c r="D16" s="1" t="b">
        <f>OR(ŽENY!C23&gt;=30,ŽENY!D23&gt;=12500)</f>
        <v>0</v>
      </c>
    </row>
    <row r="17" spans="1:4" x14ac:dyDescent="0.25">
      <c r="A17" s="2" t="str">
        <f>IF(D17=TRUE,ŽENY!B24,"")</f>
        <v/>
      </c>
      <c r="B17" s="1" t="str">
        <f>IF(D17=TRUE,ŽENY!C24,"")</f>
        <v/>
      </c>
      <c r="C17" s="1" t="str">
        <f>IF(D17=TRUE,ŽENY!D24,"")</f>
        <v/>
      </c>
      <c r="D17" s="1" t="b">
        <f>OR(ŽENY!C24&gt;=30,ŽENY!D24&gt;=12500)</f>
        <v>0</v>
      </c>
    </row>
    <row r="18" spans="1:4" x14ac:dyDescent="0.25">
      <c r="A18" s="2" t="str">
        <f>IF(D18=TRUE,ŽENY!B25,"")</f>
        <v/>
      </c>
      <c r="B18" s="1" t="str">
        <f>IF(D18=TRUE,ŽENY!C25,"")</f>
        <v/>
      </c>
      <c r="C18" s="1" t="str">
        <f>IF(D18=TRUE,ŽENY!D25,"")</f>
        <v/>
      </c>
      <c r="D18" s="1" t="b">
        <f>OR(ŽENY!C25&gt;=30,ŽENY!D25&gt;=12500)</f>
        <v>0</v>
      </c>
    </row>
    <row r="19" spans="1:4" x14ac:dyDescent="0.25">
      <c r="A19" s="2" t="str">
        <f>IF(D19=TRUE,ŽENY!B26,"")</f>
        <v/>
      </c>
      <c r="B19" s="1" t="str">
        <f>IF(D19=TRUE,ŽENY!C26,"")</f>
        <v/>
      </c>
      <c r="C19" s="1" t="str">
        <f>IF(D19=TRUE,ŽENY!D26,"")</f>
        <v/>
      </c>
      <c r="D19" s="1" t="b">
        <f>OR(ŽENY!C26&gt;=30,ŽENY!D26&gt;=12500)</f>
        <v>0</v>
      </c>
    </row>
    <row r="20" spans="1:4" x14ac:dyDescent="0.25">
      <c r="A20" s="2" t="str">
        <f>IF(D20=TRUE,ŽENY!B27,"")</f>
        <v/>
      </c>
      <c r="B20" s="1" t="str">
        <f>IF(D20=TRUE,ŽENY!C27,"")</f>
        <v/>
      </c>
      <c r="C20" s="1" t="str">
        <f>IF(D20=TRUE,ŽENY!D27,"")</f>
        <v/>
      </c>
      <c r="D20" s="1" t="b">
        <f>OR(ŽENY!C27&gt;=30,ŽENY!D27&gt;=12500)</f>
        <v>0</v>
      </c>
    </row>
    <row r="21" spans="1:4" x14ac:dyDescent="0.25">
      <c r="A21" s="2" t="str">
        <f>IF(D21=TRUE,ŽENY!B28,"")</f>
        <v/>
      </c>
      <c r="B21" s="1" t="str">
        <f>IF(D21=TRUE,ŽENY!C28,"")</f>
        <v/>
      </c>
      <c r="C21" s="1" t="str">
        <f>IF(D21=TRUE,ŽENY!D28,"")</f>
        <v/>
      </c>
      <c r="D21" s="1" t="b">
        <f>OR(ŽENY!C28&gt;=30,ŽENY!D28&gt;=12500)</f>
        <v>0</v>
      </c>
    </row>
    <row r="22" spans="1:4" x14ac:dyDescent="0.25">
      <c r="A22" s="2" t="str">
        <f>IF(D22=TRUE,ŽENY!B29,"")</f>
        <v/>
      </c>
      <c r="B22" s="1" t="str">
        <f>IF(D22=TRUE,ŽENY!C29,"")</f>
        <v/>
      </c>
      <c r="C22" s="1" t="str">
        <f>IF(D22=TRUE,ŽENY!D29,"")</f>
        <v/>
      </c>
      <c r="D22" s="1" t="b">
        <f>OR(ŽENY!C29&gt;=30,ŽENY!D29&gt;=12500)</f>
        <v>0</v>
      </c>
    </row>
    <row r="23" spans="1:4" x14ac:dyDescent="0.25">
      <c r="A23" s="2" t="str">
        <f>IF(D23=TRUE,ŽENY!B30,"")</f>
        <v/>
      </c>
      <c r="B23" s="1" t="str">
        <f>IF(D23=TRUE,ŽENY!C30,"")</f>
        <v/>
      </c>
      <c r="C23" s="1" t="str">
        <f>IF(D23=TRUE,ŽENY!D30,"")</f>
        <v/>
      </c>
      <c r="D23" s="1" t="b">
        <f>OR(ŽENY!C30&gt;=30,ŽENY!D30&gt;=12500)</f>
        <v>0</v>
      </c>
    </row>
    <row r="24" spans="1:4" x14ac:dyDescent="0.25">
      <c r="A24" s="2" t="str">
        <f>IF(D24=TRUE,ŽENY!B31,"")</f>
        <v/>
      </c>
      <c r="B24" s="1" t="str">
        <f>IF(D24=TRUE,ŽENY!C31,"")</f>
        <v/>
      </c>
      <c r="C24" s="1" t="str">
        <f>IF(D24=TRUE,ŽENY!D31,"")</f>
        <v/>
      </c>
      <c r="D24" s="1" t="b">
        <f>OR(ŽENY!C31&gt;=30,ŽENY!D31&gt;=12500)</f>
        <v>0</v>
      </c>
    </row>
    <row r="25" spans="1:4" x14ac:dyDescent="0.25">
      <c r="A25" s="2" t="str">
        <f>IF(D25=TRUE,ŽENY!B32,"")</f>
        <v/>
      </c>
      <c r="B25" s="1" t="str">
        <f>IF(D25=TRUE,ŽENY!C32,"")</f>
        <v/>
      </c>
      <c r="C25" s="1" t="str">
        <f>IF(D25=TRUE,ŽENY!D32,"")</f>
        <v/>
      </c>
      <c r="D25" s="1" t="b">
        <f>OR(ŽENY!C32&gt;=30,ŽENY!D32&gt;=12500)</f>
        <v>0</v>
      </c>
    </row>
    <row r="26" spans="1:4" x14ac:dyDescent="0.25">
      <c r="A26" s="2" t="str">
        <f>IF(D26=TRUE,ŽENY!B33,"")</f>
        <v/>
      </c>
      <c r="B26" s="1" t="str">
        <f>IF(D26=TRUE,ŽENY!C33,"")</f>
        <v/>
      </c>
      <c r="C26" s="1" t="str">
        <f>IF(D26=TRUE,ŽENY!D33,"")</f>
        <v/>
      </c>
      <c r="D26" s="1" t="b">
        <f>OR(ŽENY!C33&gt;=30,ŽENY!D33&gt;=12500)</f>
        <v>0</v>
      </c>
    </row>
    <row r="27" spans="1:4" x14ac:dyDescent="0.25">
      <c r="A27" s="2" t="str">
        <f>IF(D27=TRUE,ŽENY!B34,"")</f>
        <v/>
      </c>
      <c r="B27" s="1" t="str">
        <f>IF(D27=TRUE,ŽENY!C34,"")</f>
        <v/>
      </c>
      <c r="C27" s="1" t="str">
        <f>IF(D27=TRUE,ŽENY!D34,"")</f>
        <v/>
      </c>
      <c r="D27" s="1" t="b">
        <f>OR(ŽENY!C34&gt;=30,ŽENY!D34&gt;=12500)</f>
        <v>0</v>
      </c>
    </row>
    <row r="28" spans="1:4" x14ac:dyDescent="0.25">
      <c r="A28" s="2" t="str">
        <f>IF(D28=TRUE,ŽENY!B35,"")</f>
        <v/>
      </c>
      <c r="B28" s="1" t="str">
        <f>IF(D28=TRUE,ŽENY!C35,"")</f>
        <v/>
      </c>
      <c r="C28" s="1" t="str">
        <f>IF(D28=TRUE,ŽENY!D35,"")</f>
        <v/>
      </c>
      <c r="D28" s="1" t="b">
        <f>OR(ŽENY!C35&gt;=30,ŽENY!D35&gt;=12500)</f>
        <v>0</v>
      </c>
    </row>
    <row r="29" spans="1:4" x14ac:dyDescent="0.25">
      <c r="A29" s="2" t="str">
        <f>IF(D29=TRUE,ŽENY!B36,"")</f>
        <v/>
      </c>
      <c r="B29" s="1" t="str">
        <f>IF(D29=TRUE,ŽENY!C36,"")</f>
        <v/>
      </c>
      <c r="C29" s="1" t="str">
        <f>IF(D29=TRUE,ŽENY!D36,"")</f>
        <v/>
      </c>
      <c r="D29" s="1" t="b">
        <f>OR(ŽENY!C36&gt;=30,ŽENY!D36&gt;=12500)</f>
        <v>0</v>
      </c>
    </row>
    <row r="30" spans="1:4" x14ac:dyDescent="0.25">
      <c r="A30" s="2" t="str">
        <f>IF(D30=TRUE,ŽENY!B37,"")</f>
        <v/>
      </c>
      <c r="B30" s="1" t="str">
        <f>IF(D30=TRUE,ŽENY!C37,"")</f>
        <v/>
      </c>
      <c r="C30" s="1" t="str">
        <f>IF(D30=TRUE,ŽENY!D37,"")</f>
        <v/>
      </c>
      <c r="D30" s="1" t="b">
        <f>OR(ŽENY!C37&gt;=30,ŽENY!D37&gt;=12500)</f>
        <v>0</v>
      </c>
    </row>
    <row r="31" spans="1:4" x14ac:dyDescent="0.25">
      <c r="A31" s="2" t="str">
        <f>IF(D31=TRUE,ŽENY!B38,"")</f>
        <v/>
      </c>
      <c r="B31" s="1" t="str">
        <f>IF(D31=TRUE,ŽENY!C38,"")</f>
        <v/>
      </c>
      <c r="C31" s="1" t="str">
        <f>IF(D31=TRUE,ŽENY!D38,"")</f>
        <v/>
      </c>
      <c r="D31" s="1" t="b">
        <f>OR(ŽENY!C38&gt;=30,ŽENY!D38&gt;=12500)</f>
        <v>0</v>
      </c>
    </row>
    <row r="32" spans="1:4" x14ac:dyDescent="0.25">
      <c r="A32" s="2" t="str">
        <f>IF(D32=TRUE,ŽENY!B39,"")</f>
        <v/>
      </c>
      <c r="B32" s="1" t="str">
        <f>IF(D32=TRUE,ŽENY!C39,"")</f>
        <v/>
      </c>
      <c r="C32" s="1" t="str">
        <f>IF(D32=TRUE,ŽENY!D39,"")</f>
        <v/>
      </c>
      <c r="D32" s="1" t="b">
        <f>OR(ŽENY!C39&gt;=30,ŽENY!D39&gt;=12500)</f>
        <v>0</v>
      </c>
    </row>
    <row r="33" spans="1:4" x14ac:dyDescent="0.25">
      <c r="A33" s="2" t="str">
        <f>IF(D33=TRUE,ŽENY!B40,"")</f>
        <v/>
      </c>
      <c r="B33" s="1" t="str">
        <f>IF(D33=TRUE,ŽENY!C40,"")</f>
        <v/>
      </c>
      <c r="C33" s="1" t="str">
        <f>IF(D33=TRUE,ŽENY!D40,"")</f>
        <v/>
      </c>
      <c r="D33" s="1" t="b">
        <f>OR(ŽENY!C40&gt;=30,ŽENY!D40&gt;=12500)</f>
        <v>0</v>
      </c>
    </row>
    <row r="34" spans="1:4" x14ac:dyDescent="0.25">
      <c r="A34" s="2" t="str">
        <f>IF(D34=TRUE,ŽENY!B41,"")</f>
        <v/>
      </c>
      <c r="B34" s="1" t="str">
        <f>IF(D34=TRUE,ŽENY!C41,"")</f>
        <v/>
      </c>
      <c r="C34" s="1" t="str">
        <f>IF(D34=TRUE,ŽENY!D41,"")</f>
        <v/>
      </c>
      <c r="D34" s="1" t="b">
        <f>OR(ŽENY!C41&gt;=30,ŽENY!D41&gt;=12500)</f>
        <v>0</v>
      </c>
    </row>
    <row r="35" spans="1:4" x14ac:dyDescent="0.25">
      <c r="A35" s="2" t="str">
        <f>IF(D35=TRUE,ŽENY!B42,"")</f>
        <v/>
      </c>
      <c r="B35" s="1" t="str">
        <f>IF(D35=TRUE,ŽENY!C42,"")</f>
        <v/>
      </c>
      <c r="C35" s="1" t="str">
        <f>IF(D35=TRUE,ŽENY!D42,"")</f>
        <v/>
      </c>
      <c r="D35" s="1" t="b">
        <f>OR(ŽENY!C42&gt;=30,ŽENY!D42&gt;=12500)</f>
        <v>0</v>
      </c>
    </row>
    <row r="36" spans="1:4" x14ac:dyDescent="0.25">
      <c r="A36" s="2" t="str">
        <f>IF(D36=TRUE,ŽENY!B43,"")</f>
        <v/>
      </c>
      <c r="B36" s="1" t="str">
        <f>IF(D36=TRUE,ŽENY!C43,"")</f>
        <v/>
      </c>
      <c r="C36" s="1" t="str">
        <f>IF(D36=TRUE,ŽENY!D43,"")</f>
        <v/>
      </c>
      <c r="D36" s="1" t="b">
        <f>OR(ŽENY!C43&gt;=30,ŽENY!D43&gt;=12500)</f>
        <v>0</v>
      </c>
    </row>
    <row r="37" spans="1:4" x14ac:dyDescent="0.25">
      <c r="A37" s="2" t="str">
        <f>IF(D37=TRUE,ŽENY!B44,"")</f>
        <v/>
      </c>
      <c r="B37" s="1" t="str">
        <f>IF(D37=TRUE,ŽENY!C44,"")</f>
        <v/>
      </c>
      <c r="C37" s="1" t="str">
        <f>IF(D37=TRUE,ŽENY!D44,"")</f>
        <v/>
      </c>
      <c r="D37" s="1" t="b">
        <f>OR(ŽENY!C44&gt;=30,ŽENY!D44&gt;=12500)</f>
        <v>0</v>
      </c>
    </row>
    <row r="38" spans="1:4" x14ac:dyDescent="0.25">
      <c r="A38" s="2" t="str">
        <f>IF(D38=TRUE,ŽENY!B45,"")</f>
        <v/>
      </c>
      <c r="B38" s="1" t="str">
        <f>IF(D38=TRUE,ŽENY!C45,"")</f>
        <v/>
      </c>
      <c r="C38" s="1" t="str">
        <f>IF(D38=TRUE,ŽENY!D45,"")</f>
        <v/>
      </c>
      <c r="D38" s="1" t="b">
        <f>OR(ŽENY!C45&gt;=30,ŽENY!D45&gt;=12500)</f>
        <v>0</v>
      </c>
    </row>
    <row r="39" spans="1:4" x14ac:dyDescent="0.25">
      <c r="A39" s="2" t="str">
        <f>IF(D39=TRUE,ŽENY!B46,"")</f>
        <v/>
      </c>
      <c r="B39" s="1" t="str">
        <f>IF(D39=TRUE,ŽENY!C46,"")</f>
        <v/>
      </c>
      <c r="C39" s="1" t="str">
        <f>IF(D39=TRUE,ŽENY!D46,"")</f>
        <v/>
      </c>
      <c r="D39" s="1" t="b">
        <f>OR(ŽENY!C46&gt;=30,ŽENY!D46&gt;=12500)</f>
        <v>0</v>
      </c>
    </row>
    <row r="40" spans="1:4" x14ac:dyDescent="0.25">
      <c r="A40" s="2" t="str">
        <f>IF(D40=TRUE,ŽENY!B47,"")</f>
        <v/>
      </c>
      <c r="B40" s="1" t="str">
        <f>IF(D40=TRUE,ŽENY!C47,"")</f>
        <v/>
      </c>
      <c r="C40" s="1" t="str">
        <f>IF(D40=TRUE,ŽENY!D47,"")</f>
        <v/>
      </c>
      <c r="D40" s="1" t="b">
        <f>OR(ŽENY!C47&gt;=30,ŽENY!D47&gt;=12500)</f>
        <v>0</v>
      </c>
    </row>
    <row r="41" spans="1:4" x14ac:dyDescent="0.25">
      <c r="A41" s="2" t="str">
        <f>IF(D41=TRUE,ŽENY!B48,"")</f>
        <v/>
      </c>
      <c r="B41" s="1" t="str">
        <f>IF(D41=TRUE,ŽENY!C48,"")</f>
        <v/>
      </c>
      <c r="C41" s="1" t="str">
        <f>IF(D41=TRUE,ŽENY!D48,"")</f>
        <v/>
      </c>
      <c r="D41" s="1" t="b">
        <f>OR(ŽENY!C48&gt;=30,ŽENY!D48&gt;=12500)</f>
        <v>0</v>
      </c>
    </row>
    <row r="42" spans="1:4" x14ac:dyDescent="0.25">
      <c r="A42" s="2" t="str">
        <f>IF(D42=TRUE,ŽENY!B49,"")</f>
        <v/>
      </c>
      <c r="B42" s="1" t="str">
        <f>IF(D42=TRUE,ŽENY!C49,"")</f>
        <v/>
      </c>
      <c r="C42" s="1" t="str">
        <f>IF(D42=TRUE,ŽENY!D49,"")</f>
        <v/>
      </c>
      <c r="D42" s="1" t="b">
        <f>OR(ŽENY!C49&gt;=30,ŽENY!D49&gt;=12500)</f>
        <v>0</v>
      </c>
    </row>
    <row r="43" spans="1:4" x14ac:dyDescent="0.25">
      <c r="A43" s="2" t="str">
        <f>IF(D43=TRUE,ŽENY!B50,"")</f>
        <v/>
      </c>
      <c r="B43" s="1" t="str">
        <f>IF(D43=TRUE,ŽENY!C50,"")</f>
        <v/>
      </c>
      <c r="C43" s="1" t="str">
        <f>IF(D43=TRUE,ŽENY!D50,"")</f>
        <v/>
      </c>
      <c r="D43" s="1" t="b">
        <f>OR(ŽENY!C50&gt;=30,ŽENY!D50&gt;=12500)</f>
        <v>0</v>
      </c>
    </row>
    <row r="44" spans="1:4" x14ac:dyDescent="0.25">
      <c r="A44" s="2" t="str">
        <f>IF(D44=TRUE,ŽENY!B51,"")</f>
        <v/>
      </c>
      <c r="B44" s="1" t="str">
        <f>IF(D44=TRUE,ŽENY!C51,"")</f>
        <v/>
      </c>
      <c r="C44" s="1" t="str">
        <f>IF(D44=TRUE,ŽENY!D51,"")</f>
        <v/>
      </c>
      <c r="D44" s="1" t="b">
        <f>OR(ŽENY!C51&gt;=30,ŽENY!D51&gt;=12500)</f>
        <v>0</v>
      </c>
    </row>
    <row r="45" spans="1:4" x14ac:dyDescent="0.25">
      <c r="A45" s="2" t="str">
        <f>IF(D45=TRUE,ŽENY!B52,"")</f>
        <v/>
      </c>
      <c r="B45" s="1" t="str">
        <f>IF(D45=TRUE,ŽENY!C52,"")</f>
        <v/>
      </c>
      <c r="C45" s="1" t="str">
        <f>IF(D45=TRUE,ŽENY!D52,"")</f>
        <v/>
      </c>
      <c r="D45" s="1" t="b">
        <f>OR(ŽENY!C52&gt;=30,ŽENY!D52&gt;=12500)</f>
        <v>0</v>
      </c>
    </row>
    <row r="46" spans="1:4" x14ac:dyDescent="0.25">
      <c r="A46" s="2" t="str">
        <f>IF(D46=TRUE,ŽENY!B53,"")</f>
        <v/>
      </c>
      <c r="B46" s="1" t="str">
        <f>IF(D46=TRUE,ŽENY!C53,"")</f>
        <v/>
      </c>
      <c r="C46" s="1" t="str">
        <f>IF(D46=TRUE,ŽENY!D53,"")</f>
        <v/>
      </c>
      <c r="D46" s="1" t="b">
        <f>OR(ŽENY!C53&gt;=30,ŽENY!D53&gt;=12500)</f>
        <v>0</v>
      </c>
    </row>
    <row r="47" spans="1:4" x14ac:dyDescent="0.25">
      <c r="A47" s="2" t="str">
        <f>IF(D47=TRUE,ŽENY!B54,"")</f>
        <v/>
      </c>
      <c r="B47" s="1" t="str">
        <f>IF(D47=TRUE,ŽENY!C54,"")</f>
        <v/>
      </c>
      <c r="C47" s="1" t="str">
        <f>IF(D47=TRUE,ŽENY!D54,"")</f>
        <v/>
      </c>
      <c r="D47" s="1" t="b">
        <f>OR(ŽENY!C54&gt;=30,ŽENY!D54&gt;=12500)</f>
        <v>0</v>
      </c>
    </row>
    <row r="48" spans="1:4" x14ac:dyDescent="0.25">
      <c r="A48" s="2" t="str">
        <f>IF(D48=TRUE,ŽENY!B55,"")</f>
        <v/>
      </c>
      <c r="B48" s="1" t="str">
        <f>IF(D48=TRUE,ŽENY!C55,"")</f>
        <v/>
      </c>
      <c r="C48" s="1" t="str">
        <f>IF(D48=TRUE,ŽENY!D55,"")</f>
        <v/>
      </c>
      <c r="D48" s="1" t="b">
        <f>OR(ŽENY!C55&gt;=30,ŽENY!D55&gt;=12500)</f>
        <v>0</v>
      </c>
    </row>
    <row r="49" spans="1:4" x14ac:dyDescent="0.25">
      <c r="A49" s="2" t="str">
        <f>IF(D49=TRUE,ŽENY!B56,"")</f>
        <v/>
      </c>
      <c r="B49" s="1" t="str">
        <f>IF(D49=TRUE,ŽENY!C56,"")</f>
        <v/>
      </c>
      <c r="C49" s="1" t="str">
        <f>IF(D49=TRUE,ŽENY!D56,"")</f>
        <v/>
      </c>
      <c r="D49" s="1" t="b">
        <f>OR(ŽENY!C56&gt;=30,ŽENY!D56&gt;=12500)</f>
        <v>0</v>
      </c>
    </row>
    <row r="50" spans="1:4" x14ac:dyDescent="0.25">
      <c r="A50" s="2" t="str">
        <f>IF(D50=TRUE,ŽENY!B57,"")</f>
        <v/>
      </c>
      <c r="B50" s="1" t="str">
        <f>IF(D50=TRUE,ŽENY!C57,"")</f>
        <v/>
      </c>
      <c r="C50" s="1" t="str">
        <f>IF(D50=TRUE,ŽENY!D57,"")</f>
        <v/>
      </c>
      <c r="D50" s="1" t="b">
        <f>OR(ŽENY!C57&gt;=30,ŽENY!D57&gt;=12500)</f>
        <v>0</v>
      </c>
    </row>
    <row r="51" spans="1:4" x14ac:dyDescent="0.25">
      <c r="A51" s="2" t="str">
        <f>IF(D51=TRUE,ŽENY!B58,"")</f>
        <v/>
      </c>
      <c r="B51" s="1" t="str">
        <f>IF(D51=TRUE,ŽENY!C58,"")</f>
        <v/>
      </c>
      <c r="C51" s="1" t="str">
        <f>IF(D51=TRUE,ŽENY!D58,"")</f>
        <v/>
      </c>
      <c r="D51" s="1" t="b">
        <f>OR(ŽENY!C58&gt;=30,ŽENY!D58&gt;=12500)</f>
        <v>0</v>
      </c>
    </row>
    <row r="52" spans="1:4" x14ac:dyDescent="0.25">
      <c r="A52" s="2" t="str">
        <f>IF(D52=TRUE,ŽENY!B59,"")</f>
        <v/>
      </c>
      <c r="B52" s="1" t="str">
        <f>IF(D52=TRUE,ŽENY!C59,"")</f>
        <v/>
      </c>
      <c r="C52" s="1" t="str">
        <f>IF(D52=TRUE,ŽENY!D59,"")</f>
        <v/>
      </c>
      <c r="D52" s="1" t="b">
        <f>OR(ŽENY!C59&gt;=30,ŽENY!D59&gt;=12500)</f>
        <v>0</v>
      </c>
    </row>
    <row r="53" spans="1:4" x14ac:dyDescent="0.25">
      <c r="A53" s="2" t="str">
        <f>IF(D53=TRUE,ŽENY!B60,"")</f>
        <v/>
      </c>
      <c r="B53" s="1" t="str">
        <f>IF(D53=TRUE,ŽENY!C60,"")</f>
        <v/>
      </c>
      <c r="C53" s="1" t="str">
        <f>IF(D53=TRUE,ŽENY!D60,"")</f>
        <v/>
      </c>
      <c r="D53" s="1" t="b">
        <f>OR(ŽENY!C60&gt;=30,ŽENY!D60&gt;=12500)</f>
        <v>0</v>
      </c>
    </row>
    <row r="54" spans="1:4" x14ac:dyDescent="0.25">
      <c r="A54" s="2" t="str">
        <f>IF(D54=TRUE,ŽENY!B61,"")</f>
        <v/>
      </c>
      <c r="B54" s="1" t="str">
        <f>IF(D54=TRUE,ŽENY!C61,"")</f>
        <v/>
      </c>
      <c r="C54" s="1" t="str">
        <f>IF(D54=TRUE,ŽENY!D61,"")</f>
        <v/>
      </c>
      <c r="D54" s="1" t="b">
        <f>OR(ŽENY!C61&gt;=30,ŽENY!D61&gt;=12500)</f>
        <v>0</v>
      </c>
    </row>
    <row r="55" spans="1:4" x14ac:dyDescent="0.25">
      <c r="A55" s="2" t="str">
        <f>IF(D55=TRUE,ŽENY!B62,"")</f>
        <v/>
      </c>
      <c r="B55" s="1" t="str">
        <f>IF(D55=TRUE,ŽENY!C62,"")</f>
        <v/>
      </c>
      <c r="C55" s="1" t="str">
        <f>IF(D55=TRUE,ŽENY!D62,"")</f>
        <v/>
      </c>
      <c r="D55" s="1" t="b">
        <f>OR(ŽENY!C62&gt;=30,ŽENY!D62&gt;=12500)</f>
        <v>0</v>
      </c>
    </row>
    <row r="56" spans="1:4" x14ac:dyDescent="0.25">
      <c r="A56" s="2" t="str">
        <f>IF(D56=TRUE,ŽENY!B63,"")</f>
        <v/>
      </c>
      <c r="B56" s="1" t="str">
        <f>IF(D56=TRUE,ŽENY!C63,"")</f>
        <v/>
      </c>
      <c r="C56" s="1" t="str">
        <f>IF(D56=TRUE,ŽENY!D63,"")</f>
        <v/>
      </c>
      <c r="D56" s="1" t="b">
        <f>OR(ŽENY!C63&gt;=30,ŽENY!D63&gt;=12500)</f>
        <v>0</v>
      </c>
    </row>
    <row r="57" spans="1:4" x14ac:dyDescent="0.25">
      <c r="A57" s="2" t="str">
        <f>IF(D57=TRUE,ŽENY!B64,"")</f>
        <v/>
      </c>
      <c r="B57" s="1" t="str">
        <f>IF(D57=TRUE,ŽENY!C64,"")</f>
        <v/>
      </c>
      <c r="C57" s="1" t="str">
        <f>IF(D57=TRUE,ŽENY!D64,"")</f>
        <v/>
      </c>
      <c r="D57" s="1" t="b">
        <f>OR(ŽENY!C64&gt;=30,ŽENY!D64&gt;=12500)</f>
        <v>0</v>
      </c>
    </row>
    <row r="58" spans="1:4" x14ac:dyDescent="0.25">
      <c r="A58" s="2" t="str">
        <f>IF(D58=TRUE,ŽENY!B65,"")</f>
        <v/>
      </c>
      <c r="B58" s="1" t="str">
        <f>IF(D58=TRUE,ŽENY!C65,"")</f>
        <v/>
      </c>
      <c r="C58" s="1" t="str">
        <f>IF(D58=TRUE,ŽENY!D65,"")</f>
        <v/>
      </c>
      <c r="D58" s="1" t="b">
        <f>OR(ŽENY!C65&gt;=30,ŽENY!D65&gt;=12500)</f>
        <v>0</v>
      </c>
    </row>
    <row r="59" spans="1:4" x14ac:dyDescent="0.25">
      <c r="A59" s="2" t="str">
        <f>IF(D59=TRUE,ŽENY!B66,"")</f>
        <v/>
      </c>
      <c r="B59" s="1" t="str">
        <f>IF(D59=TRUE,ŽENY!C66,"")</f>
        <v/>
      </c>
      <c r="C59" s="1" t="str">
        <f>IF(D59=TRUE,ŽENY!D66,"")</f>
        <v/>
      </c>
      <c r="D59" s="1" t="b">
        <f>OR(ŽENY!C66&gt;=30,ŽENY!D66&gt;=12500)</f>
        <v>0</v>
      </c>
    </row>
    <row r="60" spans="1:4" x14ac:dyDescent="0.25">
      <c r="A60" s="2" t="str">
        <f>IF(D60=TRUE,ŽENY!B67,"")</f>
        <v/>
      </c>
      <c r="B60" s="1" t="str">
        <f>IF(D60=TRUE,ŽENY!C67,"")</f>
        <v/>
      </c>
      <c r="C60" s="1" t="str">
        <f>IF(D60=TRUE,ŽENY!D67,"")</f>
        <v/>
      </c>
      <c r="D60" s="1" t="b">
        <f>OR(ŽENY!C67&gt;=30,ŽENY!D67&gt;=12500)</f>
        <v>0</v>
      </c>
    </row>
    <row r="61" spans="1:4" x14ac:dyDescent="0.25">
      <c r="A61" s="2" t="str">
        <f>IF(D61=TRUE,ŽENY!B68,"")</f>
        <v/>
      </c>
      <c r="B61" s="1" t="str">
        <f>IF(D61=TRUE,ŽENY!C68,"")</f>
        <v/>
      </c>
      <c r="C61" s="1" t="str">
        <f>IF(D61=TRUE,ŽENY!D68,"")</f>
        <v/>
      </c>
      <c r="D61" s="1" t="b">
        <f>OR(ŽENY!C68&gt;=30,ŽENY!D68&gt;=12500)</f>
        <v>0</v>
      </c>
    </row>
    <row r="62" spans="1:4" x14ac:dyDescent="0.25">
      <c r="A62" s="2" t="str">
        <f>IF(D62=TRUE,ŽENY!B69,"")</f>
        <v/>
      </c>
      <c r="B62" s="1" t="str">
        <f>IF(D62=TRUE,ŽENY!C69,"")</f>
        <v/>
      </c>
      <c r="C62" s="1" t="str">
        <f>IF(D62=TRUE,ŽENY!D69,"")</f>
        <v/>
      </c>
      <c r="D62" s="1" t="b">
        <f>OR(ŽENY!C69&gt;=30,ŽENY!D69&gt;=12500)</f>
        <v>0</v>
      </c>
    </row>
    <row r="63" spans="1:4" x14ac:dyDescent="0.25">
      <c r="A63" s="2" t="str">
        <f>IF(D63=TRUE,ŽENY!B70,"")</f>
        <v/>
      </c>
      <c r="B63" s="1" t="str">
        <f>IF(D63=TRUE,ŽENY!C70,"")</f>
        <v/>
      </c>
      <c r="C63" s="1" t="str">
        <f>IF(D63=TRUE,ŽENY!D70,"")</f>
        <v/>
      </c>
      <c r="D63" s="1" t="b">
        <f>OR(ŽENY!C70&gt;=30,ŽENY!D70&gt;=12500)</f>
        <v>0</v>
      </c>
    </row>
    <row r="64" spans="1:4" x14ac:dyDescent="0.25">
      <c r="A64" s="2" t="str">
        <f>IF(D64=TRUE,ŽENY!B71,"")</f>
        <v/>
      </c>
      <c r="B64" s="1" t="str">
        <f>IF(D64=TRUE,ŽENY!C71,"")</f>
        <v/>
      </c>
      <c r="C64" s="1" t="str">
        <f>IF(D64=TRUE,ŽENY!D71,"")</f>
        <v/>
      </c>
      <c r="D64" s="1" t="b">
        <f>OR(ŽENY!C71&gt;=30,ŽENY!D71&gt;=12500)</f>
        <v>0</v>
      </c>
    </row>
    <row r="65" spans="1:4" x14ac:dyDescent="0.25">
      <c r="A65" s="2" t="str">
        <f>IF(D65=TRUE,ŽENY!B72,"")</f>
        <v/>
      </c>
      <c r="B65" s="1" t="str">
        <f>IF(D65=TRUE,ŽENY!C72,"")</f>
        <v/>
      </c>
      <c r="C65" s="1" t="str">
        <f>IF(D65=TRUE,ŽENY!D72,"")</f>
        <v/>
      </c>
      <c r="D65" s="1" t="b">
        <f>OR(ŽENY!C72&gt;=30,ŽENY!D72&gt;=12500)</f>
        <v>0</v>
      </c>
    </row>
    <row r="66" spans="1:4" x14ac:dyDescent="0.25">
      <c r="A66" s="2" t="str">
        <f>IF(D66=TRUE,ŽENY!B73,"")</f>
        <v/>
      </c>
      <c r="B66" s="1" t="str">
        <f>IF(D66=TRUE,ŽENY!C73,"")</f>
        <v/>
      </c>
      <c r="C66" s="1" t="str">
        <f>IF(D66=TRUE,ŽENY!D73,"")</f>
        <v/>
      </c>
      <c r="D66" s="1" t="b">
        <f>OR(ŽENY!C73&gt;=30,ŽENY!D73&gt;=12500)</f>
        <v>0</v>
      </c>
    </row>
    <row r="67" spans="1:4" x14ac:dyDescent="0.25">
      <c r="A67" s="2" t="str">
        <f>IF(D67=TRUE,ŽENY!B74,"")</f>
        <v/>
      </c>
      <c r="B67" s="1" t="str">
        <f>IF(D67=TRUE,ŽENY!C74,"")</f>
        <v/>
      </c>
      <c r="C67" s="1" t="str">
        <f>IF(D67=TRUE,ŽENY!D74,"")</f>
        <v/>
      </c>
      <c r="D67" s="1" t="b">
        <f>OR(ŽENY!C74&gt;=30,ŽENY!D74&gt;=12500)</f>
        <v>0</v>
      </c>
    </row>
    <row r="68" spans="1:4" x14ac:dyDescent="0.25">
      <c r="A68" s="2" t="str">
        <f>IF(D68=TRUE,ŽENY!B75,"")</f>
        <v/>
      </c>
      <c r="B68" s="1" t="str">
        <f>IF(D68=TRUE,ŽENY!C75,"")</f>
        <v/>
      </c>
      <c r="C68" s="1" t="str">
        <f>IF(D68=TRUE,ŽENY!D75,"")</f>
        <v/>
      </c>
      <c r="D68" s="1" t="b">
        <f>OR(ŽENY!C75&gt;=30,ŽENY!D75&gt;=12500)</f>
        <v>0</v>
      </c>
    </row>
    <row r="69" spans="1:4" x14ac:dyDescent="0.25">
      <c r="A69" s="2" t="str">
        <f>IF(D69=TRUE,ŽENY!B76,"")</f>
        <v/>
      </c>
      <c r="B69" s="1" t="str">
        <f>IF(D69=TRUE,ŽENY!C76,"")</f>
        <v/>
      </c>
      <c r="C69" s="1" t="str">
        <f>IF(D69=TRUE,ŽENY!D76,"")</f>
        <v/>
      </c>
      <c r="D69" s="1" t="b">
        <f>OR(ŽENY!C76&gt;=30,ŽENY!D76&gt;=12500)</f>
        <v>0</v>
      </c>
    </row>
    <row r="70" spans="1:4" x14ac:dyDescent="0.25">
      <c r="A70" s="2" t="str">
        <f>IF(D70=TRUE,ŽENY!B77,"")</f>
        <v/>
      </c>
      <c r="B70" s="1" t="str">
        <f>IF(D70=TRUE,ŽENY!C77,"")</f>
        <v/>
      </c>
      <c r="C70" s="1" t="str">
        <f>IF(D70=TRUE,ŽENY!D77,"")</f>
        <v/>
      </c>
      <c r="D70" s="1" t="b">
        <f>OR(ŽENY!C77&gt;=30,ŽENY!D77&gt;=12500)</f>
        <v>0</v>
      </c>
    </row>
    <row r="71" spans="1:4" x14ac:dyDescent="0.25">
      <c r="A71" s="2" t="str">
        <f>IF(D71=TRUE,ŽENY!B78,"")</f>
        <v/>
      </c>
      <c r="B71" s="1" t="str">
        <f>IF(D71=TRUE,ŽENY!C78,"")</f>
        <v/>
      </c>
      <c r="C71" s="1" t="str">
        <f>IF(D71=TRUE,ŽENY!D78,"")</f>
        <v/>
      </c>
      <c r="D71" s="1" t="b">
        <f>OR(ŽENY!C78&gt;=30,ŽENY!D78&gt;=12500)</f>
        <v>0</v>
      </c>
    </row>
    <row r="72" spans="1:4" x14ac:dyDescent="0.25">
      <c r="A72" s="2" t="str">
        <f>IF(D72=TRUE,ŽENY!B79,"")</f>
        <v/>
      </c>
      <c r="B72" s="1" t="str">
        <f>IF(D72=TRUE,ŽENY!C79,"")</f>
        <v/>
      </c>
      <c r="C72" s="1" t="str">
        <f>IF(D72=TRUE,ŽENY!D79,"")</f>
        <v/>
      </c>
      <c r="D72" s="1" t="b">
        <f>OR(ŽENY!C79&gt;=30,ŽENY!D79&gt;=12500)</f>
        <v>0</v>
      </c>
    </row>
    <row r="73" spans="1:4" x14ac:dyDescent="0.25">
      <c r="A73" s="2" t="str">
        <f>IF(D73=TRUE,ŽENY!B80,"")</f>
        <v/>
      </c>
      <c r="B73" s="1" t="str">
        <f>IF(D73=TRUE,ŽENY!C80,"")</f>
        <v/>
      </c>
      <c r="C73" s="1" t="str">
        <f>IF(D73=TRUE,ŽENY!D80,"")</f>
        <v/>
      </c>
      <c r="D73" s="1" t="b">
        <f>OR(ŽENY!C80&gt;=30,ŽENY!D80&gt;=12500)</f>
        <v>0</v>
      </c>
    </row>
    <row r="74" spans="1:4" x14ac:dyDescent="0.25">
      <c r="A74" s="2" t="str">
        <f>IF(D74=TRUE,ŽENY!B81,"")</f>
        <v/>
      </c>
      <c r="B74" s="1" t="str">
        <f>IF(D74=TRUE,ŽENY!C81,"")</f>
        <v/>
      </c>
      <c r="C74" s="1" t="str">
        <f>IF(D74=TRUE,ŽENY!D81,"")</f>
        <v/>
      </c>
      <c r="D74" s="1" t="b">
        <f>OR(ŽENY!C81&gt;=30,ŽENY!D81&gt;=12500)</f>
        <v>0</v>
      </c>
    </row>
    <row r="75" spans="1:4" x14ac:dyDescent="0.25">
      <c r="A75" s="2" t="str">
        <f>IF(D75=TRUE,ŽENY!B82,"")</f>
        <v/>
      </c>
      <c r="B75" s="1" t="str">
        <f>IF(D75=TRUE,ŽENY!C82,"")</f>
        <v/>
      </c>
      <c r="C75" s="1" t="str">
        <f>IF(D75=TRUE,ŽENY!D82,"")</f>
        <v/>
      </c>
      <c r="D75" s="1" t="b">
        <f>OR(ŽENY!C82&gt;=30,ŽENY!D82&gt;=12500)</f>
        <v>0</v>
      </c>
    </row>
    <row r="76" spans="1:4" x14ac:dyDescent="0.25">
      <c r="A76" s="2" t="str">
        <f>IF(D76=TRUE,ŽENY!B83,"")</f>
        <v/>
      </c>
      <c r="B76" s="1" t="str">
        <f>IF(D76=TRUE,ŽENY!C83,"")</f>
        <v/>
      </c>
      <c r="C76" s="1" t="str">
        <f>IF(D76=TRUE,ŽENY!D83,"")</f>
        <v/>
      </c>
      <c r="D76" s="1" t="b">
        <f>OR(ŽENY!C83&gt;=30,ŽENY!D83&gt;=12500)</f>
        <v>0</v>
      </c>
    </row>
    <row r="77" spans="1:4" x14ac:dyDescent="0.25">
      <c r="A77" s="2" t="str">
        <f>IF(D77=TRUE,ŽENY!B84,"")</f>
        <v/>
      </c>
      <c r="B77" s="1" t="str">
        <f>IF(D77=TRUE,ŽENY!C84,"")</f>
        <v/>
      </c>
      <c r="C77" s="1" t="str">
        <f>IF(D77=TRUE,ŽENY!D84,"")</f>
        <v/>
      </c>
      <c r="D77" s="1" t="b">
        <f>OR(ŽENY!C84&gt;=30,ŽENY!D84&gt;=12500)</f>
        <v>0</v>
      </c>
    </row>
    <row r="78" spans="1:4" x14ac:dyDescent="0.25">
      <c r="A78" s="2" t="str">
        <f>IF(D78=TRUE,ŽENY!B85,"")</f>
        <v/>
      </c>
      <c r="B78" s="1" t="str">
        <f>IF(D78=TRUE,ŽENY!C85,"")</f>
        <v/>
      </c>
      <c r="C78" s="1" t="str">
        <f>IF(D78=TRUE,ŽENY!D85,"")</f>
        <v/>
      </c>
      <c r="D78" s="1" t="b">
        <f>OR(ŽENY!C85&gt;=30,ŽENY!D85&gt;=12500)</f>
        <v>0</v>
      </c>
    </row>
    <row r="79" spans="1:4" x14ac:dyDescent="0.25">
      <c r="A79" s="2" t="str">
        <f>IF(D79=TRUE,ŽENY!B86,"")</f>
        <v/>
      </c>
      <c r="B79" s="1" t="str">
        <f>IF(D79=TRUE,ŽENY!C86,"")</f>
        <v/>
      </c>
      <c r="C79" s="1" t="str">
        <f>IF(D79=TRUE,ŽENY!D86,"")</f>
        <v/>
      </c>
      <c r="D79" s="1" t="b">
        <f>OR(ŽENY!C86&gt;=30,ŽENY!D86&gt;=12500)</f>
        <v>0</v>
      </c>
    </row>
    <row r="80" spans="1:4" x14ac:dyDescent="0.25">
      <c r="A80" s="2" t="str">
        <f>IF(D80=TRUE,ŽENY!B87,"")</f>
        <v/>
      </c>
      <c r="B80" s="1" t="str">
        <f>IF(D80=TRUE,ŽENY!C87,"")</f>
        <v/>
      </c>
      <c r="C80" s="1" t="str">
        <f>IF(D80=TRUE,ŽENY!D87,"")</f>
        <v/>
      </c>
      <c r="D80" s="1" t="b">
        <f>OR(ŽENY!C87&gt;=30,ŽENY!D87&gt;=12500)</f>
        <v>0</v>
      </c>
    </row>
    <row r="81" spans="1:4" x14ac:dyDescent="0.25">
      <c r="A81" s="2" t="str">
        <f>IF(D81=TRUE,ŽENY!B88,"")</f>
        <v/>
      </c>
      <c r="B81" s="1" t="str">
        <f>IF(D81=TRUE,ŽENY!C88,"")</f>
        <v/>
      </c>
      <c r="C81" s="1" t="str">
        <f>IF(D81=TRUE,ŽENY!D88,"")</f>
        <v/>
      </c>
      <c r="D81" s="1" t="b">
        <f>OR(ŽENY!C88&gt;=30,ŽENY!D88&gt;=12500)</f>
        <v>0</v>
      </c>
    </row>
    <row r="82" spans="1:4" x14ac:dyDescent="0.25">
      <c r="A82" s="2" t="str">
        <f>IF(D82=TRUE,ŽENY!B89,"")</f>
        <v/>
      </c>
      <c r="B82" s="1" t="str">
        <f>IF(D82=TRUE,ŽENY!C89,"")</f>
        <v/>
      </c>
      <c r="C82" s="1" t="str">
        <f>IF(D82=TRUE,ŽENY!D89,"")</f>
        <v/>
      </c>
      <c r="D82" s="1" t="b">
        <f>OR(ŽENY!C89&gt;=30,ŽENY!D89&gt;=12500)</f>
        <v>0</v>
      </c>
    </row>
    <row r="83" spans="1:4" x14ac:dyDescent="0.25">
      <c r="A83" s="2" t="str">
        <f>IF(D83=TRUE,ŽENY!B90,"")</f>
        <v/>
      </c>
      <c r="B83" s="1" t="str">
        <f>IF(D83=TRUE,ŽENY!C90,"")</f>
        <v/>
      </c>
      <c r="C83" s="1" t="str">
        <f>IF(D83=TRUE,ŽENY!D90,"")</f>
        <v/>
      </c>
      <c r="D83" s="1" t="b">
        <f>OR(ŽENY!C90&gt;=30,ŽENY!D90&gt;=12500)</f>
        <v>0</v>
      </c>
    </row>
    <row r="84" spans="1:4" x14ac:dyDescent="0.25">
      <c r="A84" s="2" t="str">
        <f>IF(D84=TRUE,ŽENY!B91,"")</f>
        <v/>
      </c>
      <c r="B84" s="1" t="str">
        <f>IF(D84=TRUE,ŽENY!C91,"")</f>
        <v/>
      </c>
      <c r="C84" s="1" t="str">
        <f>IF(D84=TRUE,ŽENY!D91,"")</f>
        <v/>
      </c>
      <c r="D84" s="1" t="b">
        <f>OR(ŽENY!C91&gt;=30,ŽENY!D91&gt;=12500)</f>
        <v>0</v>
      </c>
    </row>
    <row r="85" spans="1:4" x14ac:dyDescent="0.25">
      <c r="A85" s="2" t="str">
        <f>IF(D85=TRUE,ŽENY!B92,"")</f>
        <v/>
      </c>
      <c r="B85" s="1" t="str">
        <f>IF(D85=TRUE,ŽENY!C92,"")</f>
        <v/>
      </c>
      <c r="C85" s="1" t="str">
        <f>IF(D85=TRUE,ŽENY!D92,"")</f>
        <v/>
      </c>
      <c r="D85" s="1" t="b">
        <f>OR(ŽENY!C92&gt;=30,ŽENY!D92&gt;=12500)</f>
        <v>0</v>
      </c>
    </row>
    <row r="86" spans="1:4" x14ac:dyDescent="0.25">
      <c r="A86" s="2" t="str">
        <f>IF(D86=TRUE,ŽENY!B93,"")</f>
        <v/>
      </c>
      <c r="B86" s="1" t="str">
        <f>IF(D86=TRUE,ŽENY!C93,"")</f>
        <v/>
      </c>
      <c r="C86" s="1" t="str">
        <f>IF(D86=TRUE,ŽENY!D93,"")</f>
        <v/>
      </c>
      <c r="D86" s="1" t="b">
        <f>OR(ŽENY!C93&gt;=30,ŽENY!D93&gt;=12500)</f>
        <v>0</v>
      </c>
    </row>
    <row r="87" spans="1:4" x14ac:dyDescent="0.25">
      <c r="A87" s="2" t="str">
        <f>IF(D87=TRUE,ŽENY!B94,"")</f>
        <v/>
      </c>
      <c r="B87" s="1" t="str">
        <f>IF(D87=TRUE,ŽENY!C94,"")</f>
        <v/>
      </c>
      <c r="C87" s="1" t="str">
        <f>IF(D87=TRUE,ŽENY!D94,"")</f>
        <v/>
      </c>
      <c r="D87" s="1" t="b">
        <f>OR(ŽENY!C94&gt;=30,ŽENY!D94&gt;=12500)</f>
        <v>0</v>
      </c>
    </row>
    <row r="88" spans="1:4" x14ac:dyDescent="0.25">
      <c r="A88" s="2" t="str">
        <f>IF(D88=TRUE,ŽENY!B95,"")</f>
        <v/>
      </c>
      <c r="B88" s="1" t="str">
        <f>IF(D88=TRUE,ŽENY!C95,"")</f>
        <v/>
      </c>
      <c r="C88" s="1" t="str">
        <f>IF(D88=TRUE,ŽENY!D95,"")</f>
        <v/>
      </c>
      <c r="D88" s="1" t="b">
        <f>OR(ŽENY!C95&gt;=30,ŽENY!D95&gt;=12500)</f>
        <v>0</v>
      </c>
    </row>
    <row r="89" spans="1:4" x14ac:dyDescent="0.25">
      <c r="A89" s="2" t="str">
        <f>IF(D89=TRUE,ŽENY!B96,"")</f>
        <v/>
      </c>
      <c r="B89" s="1" t="str">
        <f>IF(D89=TRUE,ŽENY!C96,"")</f>
        <v/>
      </c>
      <c r="C89" s="1" t="str">
        <f>IF(D89=TRUE,ŽENY!D96,"")</f>
        <v/>
      </c>
      <c r="D89" s="1" t="b">
        <f>OR(ŽENY!C96&gt;=30,ŽENY!D96&gt;=12500)</f>
        <v>0</v>
      </c>
    </row>
    <row r="90" spans="1:4" x14ac:dyDescent="0.25">
      <c r="A90" s="2" t="str">
        <f>IF(D90=TRUE,ŽENY!B97,"")</f>
        <v/>
      </c>
      <c r="B90" s="1" t="str">
        <f>IF(D90=TRUE,ŽENY!C97,"")</f>
        <v/>
      </c>
      <c r="C90" s="1" t="str">
        <f>IF(D90=TRUE,ŽENY!D97,"")</f>
        <v/>
      </c>
      <c r="D90" s="1" t="b">
        <f>OR(ŽENY!C97&gt;=30,ŽENY!D97&gt;=12500)</f>
        <v>0</v>
      </c>
    </row>
    <row r="91" spans="1:4" x14ac:dyDescent="0.25">
      <c r="A91" s="2" t="str">
        <f>IF(D91=TRUE,ŽENY!B98,"")</f>
        <v/>
      </c>
      <c r="B91" s="1" t="str">
        <f>IF(D91=TRUE,ŽENY!C98,"")</f>
        <v/>
      </c>
      <c r="C91" s="1" t="str">
        <f>IF(D91=TRUE,ŽENY!D98,"")</f>
        <v/>
      </c>
      <c r="D91" s="1" t="b">
        <f>OR(ŽENY!C98&gt;=30,ŽENY!D98&gt;=12500)</f>
        <v>0</v>
      </c>
    </row>
    <row r="92" spans="1:4" x14ac:dyDescent="0.25">
      <c r="A92" s="2" t="str">
        <f>IF(D92=TRUE,ŽENY!B99,"")</f>
        <v/>
      </c>
      <c r="B92" s="1" t="str">
        <f>IF(D92=TRUE,ŽENY!C99,"")</f>
        <v/>
      </c>
      <c r="C92" s="1" t="str">
        <f>IF(D92=TRUE,ŽENY!D99,"")</f>
        <v/>
      </c>
      <c r="D92" s="1" t="b">
        <f>OR(ŽENY!C99&gt;=30,ŽENY!D99&gt;=12500)</f>
        <v>0</v>
      </c>
    </row>
    <row r="93" spans="1:4" x14ac:dyDescent="0.25">
      <c r="A93" s="2" t="str">
        <f>IF(D93=TRUE,ŽENY!B100,"")</f>
        <v/>
      </c>
      <c r="B93" s="1" t="str">
        <f>IF(D93=TRUE,ŽENY!C100,"")</f>
        <v/>
      </c>
      <c r="C93" s="1" t="str">
        <f>IF(D93=TRUE,ŽENY!D100,"")</f>
        <v/>
      </c>
      <c r="D93" s="1" t="b">
        <f>OR(ŽENY!C100&gt;=30,ŽENY!D100&gt;=12500)</f>
        <v>0</v>
      </c>
    </row>
    <row r="94" spans="1:4" x14ac:dyDescent="0.25">
      <c r="A94" s="2" t="str">
        <f>IF(D94=TRUE,ŽENY!B101,"")</f>
        <v/>
      </c>
      <c r="B94" s="1" t="str">
        <f>IF(D94=TRUE,ŽENY!C101,"")</f>
        <v/>
      </c>
      <c r="C94" s="1" t="str">
        <f>IF(D94=TRUE,ŽENY!D101,"")</f>
        <v/>
      </c>
      <c r="D94" s="1" t="b">
        <f>OR(ŽENY!C101&gt;=30,ŽENY!D101&gt;=12500)</f>
        <v>0</v>
      </c>
    </row>
    <row r="95" spans="1:4" x14ac:dyDescent="0.25">
      <c r="A95" s="2" t="str">
        <f>IF(D95=TRUE,ŽENY!B102,"")</f>
        <v/>
      </c>
      <c r="B95" s="1" t="str">
        <f>IF(D95=TRUE,ŽENY!C102,"")</f>
        <v/>
      </c>
      <c r="C95" s="1" t="str">
        <f>IF(D95=TRUE,ŽENY!D102,"")</f>
        <v/>
      </c>
      <c r="D95" s="1" t="b">
        <f>OR(ŽENY!C102&gt;=30,ŽENY!D102&gt;=12500)</f>
        <v>0</v>
      </c>
    </row>
    <row r="96" spans="1:4" x14ac:dyDescent="0.25">
      <c r="A96" s="2" t="str">
        <f>IF(D96=TRUE,ŽENY!B103,"")</f>
        <v/>
      </c>
      <c r="B96" s="1" t="str">
        <f>IF(D96=TRUE,ŽENY!C103,"")</f>
        <v/>
      </c>
      <c r="C96" s="1" t="str">
        <f>IF(D96=TRUE,ŽENY!D103,"")</f>
        <v/>
      </c>
      <c r="D96" s="1" t="b">
        <f>OR(ŽENY!C103&gt;=30,ŽENY!D103&gt;=12500)</f>
        <v>0</v>
      </c>
    </row>
    <row r="97" spans="1:4" x14ac:dyDescent="0.25">
      <c r="A97" s="2" t="str">
        <f>IF(D97=TRUE,ŽENY!B104,"")</f>
        <v/>
      </c>
      <c r="B97" s="1" t="str">
        <f>IF(D97=TRUE,ŽENY!C104,"")</f>
        <v/>
      </c>
      <c r="C97" s="1" t="str">
        <f>IF(D97=TRUE,ŽENY!D104,"")</f>
        <v/>
      </c>
      <c r="D97" s="1" t="b">
        <f>OR(ŽENY!C104&gt;=30,ŽENY!D104&gt;=12500)</f>
        <v>0</v>
      </c>
    </row>
    <row r="98" spans="1:4" x14ac:dyDescent="0.25">
      <c r="A98" s="2" t="str">
        <f>IF(D98=TRUE,ŽENY!B105,"")</f>
        <v/>
      </c>
      <c r="B98" s="1" t="str">
        <f>IF(D98=TRUE,ŽENY!C105,"")</f>
        <v/>
      </c>
      <c r="C98" s="1" t="str">
        <f>IF(D98=TRUE,ŽENY!D105,"")</f>
        <v/>
      </c>
      <c r="D98" s="1" t="b">
        <f>OR(ŽENY!C105&gt;=30,ŽENY!D105&gt;=12500)</f>
        <v>0</v>
      </c>
    </row>
    <row r="99" spans="1:4" x14ac:dyDescent="0.25">
      <c r="A99" s="2" t="str">
        <f>IF(D99=TRUE,ŽENY!B106,"")</f>
        <v/>
      </c>
      <c r="B99" s="1" t="str">
        <f>IF(D99=TRUE,ŽENY!C106,"")</f>
        <v/>
      </c>
      <c r="C99" s="1" t="str">
        <f>IF(D99=TRUE,ŽENY!D106,"")</f>
        <v/>
      </c>
      <c r="D99" s="1" t="b">
        <f>OR(ŽENY!C106&gt;=30,ŽENY!D106&gt;=12500)</f>
        <v>0</v>
      </c>
    </row>
    <row r="100" spans="1:4" x14ac:dyDescent="0.25">
      <c r="A100" s="2" t="str">
        <f>IF(D100=TRUE,ŽENY!B107,"")</f>
        <v/>
      </c>
      <c r="B100" s="1" t="str">
        <f>IF(D100=TRUE,ŽENY!C107,"")</f>
        <v/>
      </c>
      <c r="C100" s="1" t="str">
        <f>IF(D100=TRUE,ŽENY!D107,"")</f>
        <v/>
      </c>
      <c r="D100" s="1" t="b">
        <f>OR(ŽENY!C107&gt;=30,ŽENY!D107&gt;=12500)</f>
        <v>0</v>
      </c>
    </row>
    <row r="101" spans="1:4" x14ac:dyDescent="0.25">
      <c r="A101" s="2" t="str">
        <f>IF(D101=TRUE,ŽENY!B108,"")</f>
        <v/>
      </c>
      <c r="B101" s="1" t="str">
        <f>IF(D101=TRUE,ŽENY!C108,"")</f>
        <v/>
      </c>
      <c r="C101" s="1" t="str">
        <f>IF(D101=TRUE,ŽENY!D108,"")</f>
        <v/>
      </c>
      <c r="D101" s="1" t="b">
        <f>OR(ŽENY!C108&gt;=30,ŽENY!D108&gt;=12500)</f>
        <v>0</v>
      </c>
    </row>
    <row r="102" spans="1:4" x14ac:dyDescent="0.25">
      <c r="A102" s="2" t="str">
        <f>IF(D102=TRUE,ŽENY!B109,"")</f>
        <v/>
      </c>
      <c r="B102" s="1" t="str">
        <f>IF(D102=TRUE,ŽENY!C109,"")</f>
        <v/>
      </c>
      <c r="C102" s="1" t="str">
        <f>IF(D102=TRUE,ŽENY!D109,"")</f>
        <v/>
      </c>
      <c r="D102" s="1" t="b">
        <f>OR(ŽENY!C109&gt;=30,ŽENY!D109&gt;=12500)</f>
        <v>0</v>
      </c>
    </row>
    <row r="103" spans="1:4" x14ac:dyDescent="0.25">
      <c r="A103" s="2" t="str">
        <f>IF(D103=TRUE,ŽENY!B110,"")</f>
        <v/>
      </c>
      <c r="B103" s="1" t="str">
        <f>IF(D103=TRUE,ŽENY!C110,"")</f>
        <v/>
      </c>
      <c r="C103" s="1" t="str">
        <f>IF(D103=TRUE,ŽENY!D110,"")</f>
        <v/>
      </c>
      <c r="D103" s="1" t="b">
        <f>OR(ŽENY!C110&gt;=30,ŽENY!D110&gt;=12500)</f>
        <v>0</v>
      </c>
    </row>
    <row r="104" spans="1:4" x14ac:dyDescent="0.25">
      <c r="A104" s="2" t="str">
        <f>IF(D104=TRUE,ŽENY!B111,"")</f>
        <v/>
      </c>
      <c r="B104" s="1" t="str">
        <f>IF(D104=TRUE,ŽENY!C111,"")</f>
        <v/>
      </c>
      <c r="C104" s="1" t="str">
        <f>IF(D104=TRUE,ŽENY!D111,"")</f>
        <v/>
      </c>
      <c r="D104" s="1" t="b">
        <f>OR(ŽENY!C111&gt;=30,ŽENY!D111&gt;=12500)</f>
        <v>0</v>
      </c>
    </row>
    <row r="105" spans="1:4" x14ac:dyDescent="0.25">
      <c r="A105" s="2" t="str">
        <f>IF(D105=TRUE,ŽENY!B112,"")</f>
        <v/>
      </c>
      <c r="B105" s="1" t="str">
        <f>IF(D105=TRUE,ŽENY!C112,"")</f>
        <v/>
      </c>
      <c r="C105" s="1" t="str">
        <f>IF(D105=TRUE,ŽENY!D112,"")</f>
        <v/>
      </c>
      <c r="D105" s="1" t="b">
        <f>OR(ŽENY!C112&gt;=30,ŽENY!D112&gt;=12500)</f>
        <v>0</v>
      </c>
    </row>
    <row r="106" spans="1:4" x14ac:dyDescent="0.25">
      <c r="A106" s="2" t="str">
        <f>IF(D106=TRUE,ŽENY!B113,"")</f>
        <v/>
      </c>
      <c r="B106" s="1" t="str">
        <f>IF(D106=TRUE,ŽENY!C113,"")</f>
        <v/>
      </c>
      <c r="C106" s="1" t="str">
        <f>IF(D106=TRUE,ŽENY!D113,"")</f>
        <v/>
      </c>
      <c r="D106" s="1" t="b">
        <f>OR(ŽENY!C113&gt;=30,ŽENY!D113&gt;=12500)</f>
        <v>0</v>
      </c>
    </row>
    <row r="107" spans="1:4" x14ac:dyDescent="0.25">
      <c r="A107" s="2" t="str">
        <f>IF(D107=TRUE,ŽENY!B114,"")</f>
        <v/>
      </c>
      <c r="B107" s="1" t="str">
        <f>IF(D107=TRUE,ŽENY!C114,"")</f>
        <v/>
      </c>
      <c r="C107" s="1" t="str">
        <f>IF(D107=TRUE,ŽENY!D114,"")</f>
        <v/>
      </c>
      <c r="D107" s="1" t="b">
        <f>OR(ŽENY!C114&gt;=30,ŽENY!D114&gt;=12500)</f>
        <v>0</v>
      </c>
    </row>
    <row r="108" spans="1:4" x14ac:dyDescent="0.25">
      <c r="A108" s="2" t="str">
        <f>IF(D108=TRUE,ŽENY!B115,"")</f>
        <v/>
      </c>
      <c r="B108" s="1" t="str">
        <f>IF(D108=TRUE,ŽENY!C115,"")</f>
        <v/>
      </c>
      <c r="C108" s="1" t="str">
        <f>IF(D108=TRUE,ŽENY!D115,"")</f>
        <v/>
      </c>
      <c r="D108" s="1" t="b">
        <f>OR(ŽENY!C115&gt;=30,ŽENY!D115&gt;=12500)</f>
        <v>0</v>
      </c>
    </row>
    <row r="109" spans="1:4" x14ac:dyDescent="0.25">
      <c r="A109" s="2" t="str">
        <f>IF(D109=TRUE,ŽENY!B116,"")</f>
        <v/>
      </c>
      <c r="B109" s="1" t="str">
        <f>IF(D109=TRUE,ŽENY!C116,"")</f>
        <v/>
      </c>
      <c r="C109" s="1" t="str">
        <f>IF(D109=TRUE,ŽENY!D116,"")</f>
        <v/>
      </c>
      <c r="D109" s="1" t="b">
        <f>OR(ŽENY!C116&gt;=30,ŽENY!D116&gt;=12500)</f>
        <v>0</v>
      </c>
    </row>
    <row r="110" spans="1:4" x14ac:dyDescent="0.25">
      <c r="A110" s="2" t="str">
        <f>IF(D110=TRUE,ŽENY!B117,"")</f>
        <v/>
      </c>
      <c r="B110" s="1" t="str">
        <f>IF(D110=TRUE,ŽENY!C117,"")</f>
        <v/>
      </c>
      <c r="C110" s="1" t="str">
        <f>IF(D110=TRUE,ŽENY!D117,"")</f>
        <v/>
      </c>
      <c r="D110" s="1" t="b">
        <f>OR(ŽENY!C117&gt;=30,ŽENY!D117&gt;=12500)</f>
        <v>0</v>
      </c>
    </row>
    <row r="111" spans="1:4" x14ac:dyDescent="0.25">
      <c r="A111" s="2" t="str">
        <f>IF(D111=TRUE,ŽENY!B118,"")</f>
        <v/>
      </c>
      <c r="B111" s="1" t="str">
        <f>IF(D111=TRUE,ŽENY!C118,"")</f>
        <v/>
      </c>
      <c r="C111" s="1" t="str">
        <f>IF(D111=TRUE,ŽENY!D118,"")</f>
        <v/>
      </c>
      <c r="D111" s="1" t="b">
        <f>OR(ŽENY!C118&gt;=30,ŽENY!D118&gt;=12500)</f>
        <v>0</v>
      </c>
    </row>
    <row r="112" spans="1:4" x14ac:dyDescent="0.25">
      <c r="A112" s="2" t="str">
        <f>IF(D112=TRUE,ŽENY!B119,"")</f>
        <v/>
      </c>
      <c r="B112" s="1" t="str">
        <f>IF(D112=TRUE,ŽENY!C119,"")</f>
        <v/>
      </c>
      <c r="C112" s="1" t="str">
        <f>IF(D112=TRUE,ŽENY!D119,"")</f>
        <v/>
      </c>
      <c r="D112" s="1" t="b">
        <f>OR(ŽENY!C119&gt;=30,ŽENY!D119&gt;=12500)</f>
        <v>0</v>
      </c>
    </row>
    <row r="113" spans="1:4" x14ac:dyDescent="0.25">
      <c r="A113" s="2" t="str">
        <f>IF(D113=TRUE,ŽENY!B120,"")</f>
        <v/>
      </c>
      <c r="B113" s="1" t="str">
        <f>IF(D113=TRUE,ŽENY!C120,"")</f>
        <v/>
      </c>
      <c r="C113" s="1" t="str">
        <f>IF(D113=TRUE,ŽENY!D120,"")</f>
        <v/>
      </c>
      <c r="D113" s="1" t="b">
        <f>OR(ŽENY!C120&gt;=30,ŽENY!D120&gt;=12500)</f>
        <v>0</v>
      </c>
    </row>
    <row r="114" spans="1:4" x14ac:dyDescent="0.25">
      <c r="A114" s="2" t="str">
        <f>IF(D114=TRUE,ŽENY!B121,"")</f>
        <v/>
      </c>
      <c r="B114" s="1" t="str">
        <f>IF(D114=TRUE,ŽENY!C121,"")</f>
        <v/>
      </c>
      <c r="C114" s="1" t="str">
        <f>IF(D114=TRUE,ŽENY!D121,"")</f>
        <v/>
      </c>
      <c r="D114" s="1" t="b">
        <f>OR(ŽENY!C121&gt;=30,ŽENY!D121&gt;=12500)</f>
        <v>0</v>
      </c>
    </row>
    <row r="115" spans="1:4" x14ac:dyDescent="0.25">
      <c r="A115" s="2" t="str">
        <f>IF(D115=TRUE,ŽENY!B122,"")</f>
        <v/>
      </c>
      <c r="B115" s="1" t="str">
        <f>IF(D115=TRUE,ŽENY!C122,"")</f>
        <v/>
      </c>
      <c r="C115" s="1" t="str">
        <f>IF(D115=TRUE,ŽENY!D122,"")</f>
        <v/>
      </c>
      <c r="D115" s="1" t="b">
        <f>OR(ŽENY!C122&gt;=30,ŽENY!D122&gt;=12500)</f>
        <v>0</v>
      </c>
    </row>
    <row r="116" spans="1:4" x14ac:dyDescent="0.25">
      <c r="A116" s="2" t="str">
        <f>IF(D116=TRUE,ŽENY!B123,"")</f>
        <v/>
      </c>
      <c r="B116" s="1" t="str">
        <f>IF(D116=TRUE,ŽENY!C123,"")</f>
        <v/>
      </c>
      <c r="C116" s="1" t="str">
        <f>IF(D116=TRUE,ŽENY!D123,"")</f>
        <v/>
      </c>
      <c r="D116" s="1" t="b">
        <f>OR(ŽENY!C123&gt;=30,ŽENY!D123&gt;=12500)</f>
        <v>0</v>
      </c>
    </row>
    <row r="117" spans="1:4" x14ac:dyDescent="0.25">
      <c r="A117" s="2" t="str">
        <f>IF(D117=TRUE,ŽENY!B124,"")</f>
        <v/>
      </c>
      <c r="B117" s="1" t="str">
        <f>IF(D117=TRUE,ŽENY!C124,"")</f>
        <v/>
      </c>
      <c r="C117" s="1" t="str">
        <f>IF(D117=TRUE,ŽENY!D124,"")</f>
        <v/>
      </c>
      <c r="D117" s="1" t="b">
        <f>OR(ŽENY!C124&gt;=30,ŽENY!D124&gt;=12500)</f>
        <v>0</v>
      </c>
    </row>
    <row r="118" spans="1:4" x14ac:dyDescent="0.25">
      <c r="A118" s="2" t="str">
        <f>IF(D118=TRUE,ŽENY!B125,"")</f>
        <v/>
      </c>
      <c r="B118" s="1" t="str">
        <f>IF(D118=TRUE,ŽENY!C125,"")</f>
        <v/>
      </c>
      <c r="C118" s="1" t="str">
        <f>IF(D118=TRUE,ŽENY!D125,"")</f>
        <v/>
      </c>
      <c r="D118" s="1" t="b">
        <f>OR(ŽENY!C125&gt;=30,ŽENY!D125&gt;=12500)</f>
        <v>0</v>
      </c>
    </row>
    <row r="119" spans="1:4" x14ac:dyDescent="0.25">
      <c r="A119" s="2" t="str">
        <f>IF(D119=TRUE,ŽENY!B126,"")</f>
        <v/>
      </c>
      <c r="B119" s="1" t="str">
        <f>IF(D119=TRUE,ŽENY!C126,"")</f>
        <v/>
      </c>
      <c r="C119" s="1" t="str">
        <f>IF(D119=TRUE,ŽENY!D126,"")</f>
        <v/>
      </c>
      <c r="D119" s="1" t="b">
        <f>OR(ŽENY!C126&gt;=30,ŽENY!D126&gt;=12500)</f>
        <v>0</v>
      </c>
    </row>
    <row r="120" spans="1:4" x14ac:dyDescent="0.25">
      <c r="A120" s="2" t="str">
        <f>IF(D120=TRUE,ŽENY!B127,"")</f>
        <v/>
      </c>
      <c r="B120" s="1" t="str">
        <f>IF(D120=TRUE,ŽENY!C127,"")</f>
        <v/>
      </c>
      <c r="C120" s="1" t="str">
        <f>IF(D120=TRUE,ŽENY!D127,"")</f>
        <v/>
      </c>
      <c r="D120" s="1" t="b">
        <f>OR(ŽENY!C127&gt;=30,ŽENY!D127&gt;=12500)</f>
        <v>0</v>
      </c>
    </row>
    <row r="121" spans="1:4" x14ac:dyDescent="0.25">
      <c r="A121" s="2" t="str">
        <f>IF(D121=TRUE,ŽENY!B128,"")</f>
        <v/>
      </c>
      <c r="B121" s="1" t="str">
        <f>IF(D121=TRUE,ŽENY!C128,"")</f>
        <v/>
      </c>
      <c r="C121" s="1" t="str">
        <f>IF(D121=TRUE,ŽENY!D128,"")</f>
        <v/>
      </c>
      <c r="D121" s="1" t="b">
        <f>OR(ŽENY!C128&gt;=30,ŽENY!D128&gt;=12500)</f>
        <v>0</v>
      </c>
    </row>
    <row r="122" spans="1:4" x14ac:dyDescent="0.25">
      <c r="A122" s="2" t="str">
        <f>IF(D122=TRUE,ŽENY!B129,"")</f>
        <v/>
      </c>
      <c r="B122" s="1" t="str">
        <f>IF(D122=TRUE,ŽENY!C129,"")</f>
        <v/>
      </c>
      <c r="C122" s="1" t="str">
        <f>IF(D122=TRUE,ŽENY!D129,"")</f>
        <v/>
      </c>
      <c r="D122" s="1" t="b">
        <f>OR(ŽENY!C129&gt;=30,ŽENY!D129&gt;=12500)</f>
        <v>0</v>
      </c>
    </row>
    <row r="123" spans="1:4" x14ac:dyDescent="0.25">
      <c r="A123" s="2" t="str">
        <f>IF(D123=TRUE,ŽENY!B130,"")</f>
        <v/>
      </c>
      <c r="B123" s="1" t="str">
        <f>IF(D123=TRUE,ŽENY!C130,"")</f>
        <v/>
      </c>
      <c r="C123" s="1" t="str">
        <f>IF(D123=TRUE,ŽENY!D130,"")</f>
        <v/>
      </c>
      <c r="D123" s="1" t="b">
        <f>OR(ŽENY!C130&gt;=30,ŽENY!D130&gt;=12500)</f>
        <v>0</v>
      </c>
    </row>
    <row r="124" spans="1:4" x14ac:dyDescent="0.25">
      <c r="A124" s="2" t="str">
        <f>IF(D124=TRUE,ŽENY!B131,"")</f>
        <v/>
      </c>
      <c r="B124" s="1" t="str">
        <f>IF(D124=TRUE,ŽENY!C131,"")</f>
        <v/>
      </c>
      <c r="C124" s="1" t="str">
        <f>IF(D124=TRUE,ŽENY!D131,"")</f>
        <v/>
      </c>
      <c r="D124" s="1" t="b">
        <f>OR(ŽENY!C131&gt;=30,ŽENY!D131&gt;=12500)</f>
        <v>0</v>
      </c>
    </row>
    <row r="125" spans="1:4" x14ac:dyDescent="0.25">
      <c r="A125" s="2" t="str">
        <f>IF(D125=TRUE,ŽENY!B132,"")</f>
        <v/>
      </c>
      <c r="B125" s="1" t="str">
        <f>IF(D125=TRUE,ŽENY!C132,"")</f>
        <v/>
      </c>
      <c r="C125" s="1" t="str">
        <f>IF(D125=TRUE,ŽENY!D132,"")</f>
        <v/>
      </c>
      <c r="D125" s="1" t="b">
        <f>OR(ŽENY!C132&gt;=30,ŽENY!D132&gt;=12500)</f>
        <v>0</v>
      </c>
    </row>
    <row r="126" spans="1:4" x14ac:dyDescent="0.25">
      <c r="A126" s="2" t="str">
        <f>IF(D126=TRUE,ŽENY!B133,"")</f>
        <v/>
      </c>
      <c r="B126" s="1" t="str">
        <f>IF(D126=TRUE,ŽENY!C133,"")</f>
        <v/>
      </c>
      <c r="C126" s="1" t="str">
        <f>IF(D126=TRUE,ŽENY!D133,"")</f>
        <v/>
      </c>
      <c r="D126" s="1" t="b">
        <f>OR(ŽENY!C133&gt;=30,ŽENY!D133&gt;=12500)</f>
        <v>0</v>
      </c>
    </row>
    <row r="127" spans="1:4" x14ac:dyDescent="0.25">
      <c r="A127" s="2" t="str">
        <f>IF(D127=TRUE,ŽENY!B134,"")</f>
        <v/>
      </c>
      <c r="B127" s="1" t="str">
        <f>IF(D127=TRUE,ŽENY!C134,"")</f>
        <v/>
      </c>
      <c r="C127" s="1" t="str">
        <f>IF(D127=TRUE,ŽENY!D134,"")</f>
        <v/>
      </c>
      <c r="D127" s="1" t="b">
        <f>OR(ŽENY!C134&gt;=30,ŽENY!D134&gt;=12500)</f>
        <v>0</v>
      </c>
    </row>
    <row r="128" spans="1:4" x14ac:dyDescent="0.25">
      <c r="A128" s="2" t="str">
        <f>IF(D128=TRUE,ŽENY!B135,"")</f>
        <v/>
      </c>
      <c r="B128" s="1" t="str">
        <f>IF(D128=TRUE,ŽENY!C135,"")</f>
        <v/>
      </c>
      <c r="C128" s="1" t="str">
        <f>IF(D128=TRUE,ŽENY!D135,"")</f>
        <v/>
      </c>
      <c r="D128" s="1" t="b">
        <f>OR(ŽENY!C135&gt;=30,ŽENY!D135&gt;=12500)</f>
        <v>0</v>
      </c>
    </row>
    <row r="129" spans="1:4" x14ac:dyDescent="0.25">
      <c r="A129" s="2" t="str">
        <f>IF(D129=TRUE,ŽENY!B136,"")</f>
        <v/>
      </c>
      <c r="B129" s="1" t="str">
        <f>IF(D129=TRUE,ŽENY!C136,"")</f>
        <v/>
      </c>
      <c r="C129" s="1" t="str">
        <f>IF(D129=TRUE,ŽENY!D136,"")</f>
        <v/>
      </c>
      <c r="D129" s="1" t="b">
        <f>OR(ŽENY!C136&gt;=30,ŽENY!D136&gt;=12500)</f>
        <v>0</v>
      </c>
    </row>
    <row r="130" spans="1:4" x14ac:dyDescent="0.25">
      <c r="A130" s="2" t="str">
        <f>IF(D130=TRUE,ŽENY!B137,"")</f>
        <v/>
      </c>
      <c r="B130" s="1" t="str">
        <f>IF(D130=TRUE,ŽENY!C137,"")</f>
        <v/>
      </c>
      <c r="C130" s="1" t="str">
        <f>IF(D130=TRUE,ŽENY!D137,"")</f>
        <v/>
      </c>
      <c r="D130" s="1" t="b">
        <f>OR(ŽENY!C137&gt;=30,ŽENY!D137&gt;=12500)</f>
        <v>0</v>
      </c>
    </row>
    <row r="131" spans="1:4" x14ac:dyDescent="0.25">
      <c r="A131" s="2" t="str">
        <f>IF(D131=TRUE,ŽENY!B138,"")</f>
        <v/>
      </c>
      <c r="B131" s="1" t="str">
        <f>IF(D131=TRUE,ŽENY!C138,"")</f>
        <v/>
      </c>
      <c r="C131" s="1" t="str">
        <f>IF(D131=TRUE,ŽENY!D138,"")</f>
        <v/>
      </c>
      <c r="D131" s="1" t="b">
        <f>OR(ŽENY!C138&gt;=30,ŽENY!D138&gt;=12500)</f>
        <v>0</v>
      </c>
    </row>
    <row r="132" spans="1:4" x14ac:dyDescent="0.25">
      <c r="A132" s="2" t="str">
        <f>IF(D132=TRUE,ŽENY!B139,"")</f>
        <v/>
      </c>
      <c r="B132" s="1" t="str">
        <f>IF(D132=TRUE,ŽENY!C139,"")</f>
        <v/>
      </c>
      <c r="C132" s="1" t="str">
        <f>IF(D132=TRUE,ŽENY!D139,"")</f>
        <v/>
      </c>
      <c r="D132" s="1" t="b">
        <f>OR(ŽENY!C139&gt;=30,ŽENY!D139&gt;=12500)</f>
        <v>0</v>
      </c>
    </row>
    <row r="133" spans="1:4" x14ac:dyDescent="0.25">
      <c r="A133" s="2" t="str">
        <f>IF(D133=TRUE,ŽENY!B140,"")</f>
        <v/>
      </c>
      <c r="B133" s="1" t="str">
        <f>IF(D133=TRUE,ŽENY!C140,"")</f>
        <v/>
      </c>
      <c r="C133" s="1" t="str">
        <f>IF(D133=TRUE,ŽENY!D140,"")</f>
        <v/>
      </c>
      <c r="D133" s="1" t="b">
        <f>OR(ŽENY!C140&gt;=30,ŽENY!D140&gt;=12500)</f>
        <v>0</v>
      </c>
    </row>
    <row r="134" spans="1:4" x14ac:dyDescent="0.25">
      <c r="A134" s="2" t="str">
        <f>IF(D134=TRUE,ŽENY!B141,"")</f>
        <v/>
      </c>
      <c r="B134" s="1" t="str">
        <f>IF(D134=TRUE,ŽENY!C141,"")</f>
        <v/>
      </c>
      <c r="C134" s="1" t="str">
        <f>IF(D134=TRUE,ŽENY!D141,"")</f>
        <v/>
      </c>
      <c r="D134" s="1" t="b">
        <f>OR(ŽENY!C141&gt;=30,ŽENY!D141&gt;=12500)</f>
        <v>0</v>
      </c>
    </row>
    <row r="135" spans="1:4" x14ac:dyDescent="0.25">
      <c r="A135" s="2" t="str">
        <f>IF(D135=TRUE,ŽENY!B142,"")</f>
        <v/>
      </c>
      <c r="B135" s="1" t="str">
        <f>IF(D135=TRUE,ŽENY!C142,"")</f>
        <v/>
      </c>
      <c r="C135" s="1" t="str">
        <f>IF(D135=TRUE,ŽENY!D142,"")</f>
        <v/>
      </c>
      <c r="D135" s="1" t="b">
        <f>OR(ŽENY!C142&gt;=30,ŽENY!D142&gt;=12500)</f>
        <v>0</v>
      </c>
    </row>
    <row r="136" spans="1:4" x14ac:dyDescent="0.25">
      <c r="A136" s="2" t="str">
        <f>IF(D136=TRUE,ŽENY!B143,"")</f>
        <v/>
      </c>
      <c r="B136" s="1" t="str">
        <f>IF(D136=TRUE,ŽENY!C143,"")</f>
        <v/>
      </c>
      <c r="C136" s="1" t="str">
        <f>IF(D136=TRUE,ŽENY!D143,"")</f>
        <v/>
      </c>
      <c r="D136" s="1" t="b">
        <f>OR(ŽENY!C143&gt;=30,ŽENY!D143&gt;=12500)</f>
        <v>0</v>
      </c>
    </row>
    <row r="137" spans="1:4" x14ac:dyDescent="0.25">
      <c r="A137" s="2" t="str">
        <f>IF(D137=TRUE,ŽENY!B144,"")</f>
        <v/>
      </c>
      <c r="B137" s="1" t="str">
        <f>IF(D137=TRUE,ŽENY!C144,"")</f>
        <v/>
      </c>
      <c r="C137" s="1" t="str">
        <f>IF(D137=TRUE,ŽENY!D144,"")</f>
        <v/>
      </c>
      <c r="D137" s="1" t="b">
        <f>OR(ŽENY!C144&gt;=30,ŽENY!D144&gt;=12500)</f>
        <v>0</v>
      </c>
    </row>
    <row r="138" spans="1:4" x14ac:dyDescent="0.25">
      <c r="A138" s="2" t="str">
        <f>IF(D138=TRUE,ŽENY!B145,"")</f>
        <v/>
      </c>
      <c r="B138" s="1" t="str">
        <f>IF(D138=TRUE,ŽENY!C145,"")</f>
        <v/>
      </c>
      <c r="C138" s="1" t="str">
        <f>IF(D138=TRUE,ŽENY!D145,"")</f>
        <v/>
      </c>
      <c r="D138" s="1" t="b">
        <f>OR(ŽENY!C145&gt;=30,ŽENY!D145&gt;=12500)</f>
        <v>0</v>
      </c>
    </row>
    <row r="139" spans="1:4" x14ac:dyDescent="0.25">
      <c r="A139" s="2" t="str">
        <f>IF(D139=TRUE,ŽENY!B146,"")</f>
        <v/>
      </c>
      <c r="B139" s="1" t="str">
        <f>IF(D139=TRUE,ŽENY!C146,"")</f>
        <v/>
      </c>
      <c r="C139" s="1" t="str">
        <f>IF(D139=TRUE,ŽENY!D146,"")</f>
        <v/>
      </c>
      <c r="D139" s="1" t="b">
        <f>OR(ŽENY!C146&gt;=30,ŽENY!D146&gt;=12500)</f>
        <v>0</v>
      </c>
    </row>
    <row r="140" spans="1:4" x14ac:dyDescent="0.25">
      <c r="A140" s="2" t="str">
        <f>IF(D140=TRUE,ŽENY!B147,"")</f>
        <v/>
      </c>
      <c r="B140" s="1" t="str">
        <f>IF(D140=TRUE,ŽENY!C147,"")</f>
        <v/>
      </c>
      <c r="C140" s="1" t="str">
        <f>IF(D140=TRUE,ŽENY!D147,"")</f>
        <v/>
      </c>
      <c r="D140" s="1" t="b">
        <f>OR(ŽENY!C147&gt;=30,ŽENY!D147&gt;=12500)</f>
        <v>0</v>
      </c>
    </row>
    <row r="141" spans="1:4" x14ac:dyDescent="0.25">
      <c r="A141" s="2" t="str">
        <f>IF(D141=TRUE,ŽENY!B148,"")</f>
        <v/>
      </c>
      <c r="B141" s="1" t="str">
        <f>IF(D141=TRUE,ŽENY!C148,"")</f>
        <v/>
      </c>
      <c r="C141" s="1" t="str">
        <f>IF(D141=TRUE,ŽENY!D148,"")</f>
        <v/>
      </c>
      <c r="D141" s="1" t="b">
        <f>OR(ŽENY!C148&gt;=30,ŽENY!D148&gt;=12500)</f>
        <v>0</v>
      </c>
    </row>
    <row r="142" spans="1:4" x14ac:dyDescent="0.25">
      <c r="A142" s="2" t="str">
        <f>IF(D142=TRUE,ŽENY!B149,"")</f>
        <v/>
      </c>
      <c r="B142" s="1" t="str">
        <f>IF(D142=TRUE,ŽENY!C149,"")</f>
        <v/>
      </c>
      <c r="C142" s="1" t="str">
        <f>IF(D142=TRUE,ŽENY!D149,"")</f>
        <v/>
      </c>
      <c r="D142" s="1" t="b">
        <f>OR(ŽENY!C149&gt;=30,ŽENY!D149&gt;=12500)</f>
        <v>0</v>
      </c>
    </row>
    <row r="143" spans="1:4" x14ac:dyDescent="0.25">
      <c r="A143" s="2" t="str">
        <f>IF(D143=TRUE,ŽENY!B150,"")</f>
        <v/>
      </c>
      <c r="B143" s="1" t="str">
        <f>IF(D143=TRUE,ŽENY!C150,"")</f>
        <v/>
      </c>
      <c r="C143" s="1" t="str">
        <f>IF(D143=TRUE,ŽENY!D150,"")</f>
        <v/>
      </c>
      <c r="D143" s="1" t="b">
        <f>OR(ŽENY!C150&gt;=30,ŽENY!D150&gt;=12500)</f>
        <v>0</v>
      </c>
    </row>
    <row r="144" spans="1:4" x14ac:dyDescent="0.25">
      <c r="A144" s="2" t="str">
        <f>IF(D144=TRUE,ŽENY!B151,"")</f>
        <v/>
      </c>
      <c r="B144" s="1" t="str">
        <f>IF(D144=TRUE,ŽENY!C151,"")</f>
        <v/>
      </c>
      <c r="C144" s="1" t="str">
        <f>IF(D144=TRUE,ŽENY!D151,"")</f>
        <v/>
      </c>
      <c r="D144" s="1" t="b">
        <f>OR(ŽENY!C151&gt;=30,ŽENY!D151&gt;=12500)</f>
        <v>0</v>
      </c>
    </row>
    <row r="145" spans="1:4" x14ac:dyDescent="0.25">
      <c r="A145" s="2" t="str">
        <f>IF(D145=TRUE,ŽENY!B152,"")</f>
        <v/>
      </c>
      <c r="B145" s="1" t="str">
        <f>IF(D145=TRUE,ŽENY!C152,"")</f>
        <v/>
      </c>
      <c r="C145" s="1" t="str">
        <f>IF(D145=TRUE,ŽENY!D152,"")</f>
        <v/>
      </c>
      <c r="D145" s="1" t="b">
        <f>OR(ŽENY!C152&gt;=30,ŽENY!D152&gt;=12500)</f>
        <v>0</v>
      </c>
    </row>
    <row r="146" spans="1:4" x14ac:dyDescent="0.25">
      <c r="A146" s="2" t="str">
        <f>IF(D146=TRUE,ŽENY!B153,"")</f>
        <v/>
      </c>
      <c r="B146" s="1" t="str">
        <f>IF(D146=TRUE,ŽENY!C153,"")</f>
        <v/>
      </c>
      <c r="C146" s="1" t="str">
        <f>IF(D146=TRUE,ŽENY!D153,"")</f>
        <v/>
      </c>
      <c r="D146" s="1" t="b">
        <f>OR(ŽENY!C153&gt;=30,ŽENY!D153&gt;=12500)</f>
        <v>0</v>
      </c>
    </row>
    <row r="147" spans="1:4" x14ac:dyDescent="0.25">
      <c r="A147" s="2" t="str">
        <f>IF(D147=TRUE,ŽENY!B154,"")</f>
        <v/>
      </c>
      <c r="B147" s="1" t="str">
        <f>IF(D147=TRUE,ŽENY!C154,"")</f>
        <v/>
      </c>
      <c r="C147" s="1" t="str">
        <f>IF(D147=TRUE,ŽENY!D154,"")</f>
        <v/>
      </c>
      <c r="D147" s="1" t="b">
        <f>OR(ŽENY!C154&gt;=30,ŽENY!D154&gt;=12500)</f>
        <v>0</v>
      </c>
    </row>
    <row r="148" spans="1:4" x14ac:dyDescent="0.25">
      <c r="A148" s="2" t="str">
        <f>IF(D148=TRUE,ŽENY!B155,"")</f>
        <v/>
      </c>
      <c r="B148" s="1" t="str">
        <f>IF(D148=TRUE,ŽENY!C155,"")</f>
        <v/>
      </c>
      <c r="C148" s="1" t="str">
        <f>IF(D148=TRUE,ŽENY!D155,"")</f>
        <v/>
      </c>
      <c r="D148" s="1" t="b">
        <f>OR(ŽENY!C155&gt;=30,ŽENY!D155&gt;=12500)</f>
        <v>0</v>
      </c>
    </row>
    <row r="149" spans="1:4" x14ac:dyDescent="0.25">
      <c r="A149" s="2" t="str">
        <f>IF(D149=TRUE,ŽENY!B156,"")</f>
        <v/>
      </c>
      <c r="B149" s="1" t="str">
        <f>IF(D149=TRUE,ŽENY!C156,"")</f>
        <v/>
      </c>
      <c r="C149" s="1" t="str">
        <f>IF(D149=TRUE,ŽENY!D156,"")</f>
        <v/>
      </c>
      <c r="D149" s="1" t="b">
        <f>OR(ŽENY!C156&gt;=30,ŽENY!D156&gt;=12500)</f>
        <v>0</v>
      </c>
    </row>
    <row r="150" spans="1:4" x14ac:dyDescent="0.25">
      <c r="A150" s="2" t="str">
        <f>IF(D150=TRUE,ŽENY!B157,"")</f>
        <v/>
      </c>
      <c r="B150" s="1" t="str">
        <f>IF(D150=TRUE,ŽENY!C157,"")</f>
        <v/>
      </c>
      <c r="C150" s="1" t="str">
        <f>IF(D150=TRUE,ŽENY!D157,"")</f>
        <v/>
      </c>
      <c r="D150" s="1" t="b">
        <f>OR(ŽENY!C157&gt;=30,ŽENY!D157&gt;=12500)</f>
        <v>0</v>
      </c>
    </row>
    <row r="151" spans="1:4" x14ac:dyDescent="0.25">
      <c r="A151" s="2" t="str">
        <f>IF(D151=TRUE,ŽENY!B158,"")</f>
        <v/>
      </c>
      <c r="B151" s="1" t="str">
        <f>IF(D151=TRUE,ŽENY!C158,"")</f>
        <v/>
      </c>
      <c r="C151" s="1" t="str">
        <f>IF(D151=TRUE,ŽENY!D158,"")</f>
        <v/>
      </c>
      <c r="D151" s="1" t="b">
        <f>OR(ŽENY!C158&gt;=30,ŽENY!D158&gt;=12500)</f>
        <v>0</v>
      </c>
    </row>
    <row r="152" spans="1:4" x14ac:dyDescent="0.25">
      <c r="A152" s="2" t="str">
        <f>IF(D152=TRUE,ŽENY!B159,"")</f>
        <v/>
      </c>
      <c r="B152" s="1" t="str">
        <f>IF(D152=TRUE,ŽENY!C159,"")</f>
        <v/>
      </c>
      <c r="C152" s="1" t="str">
        <f>IF(D152=TRUE,ŽENY!D159,"")</f>
        <v/>
      </c>
      <c r="D152" s="1" t="b">
        <f>OR(ŽENY!C159&gt;=30,ŽENY!D159&gt;=12500)</f>
        <v>0</v>
      </c>
    </row>
    <row r="153" spans="1:4" x14ac:dyDescent="0.25">
      <c r="A153" s="2" t="str">
        <f>IF(D153=TRUE,ŽENY!B160,"")</f>
        <v/>
      </c>
      <c r="B153" s="1" t="str">
        <f>IF(D153=TRUE,ŽENY!C160,"")</f>
        <v/>
      </c>
      <c r="C153" s="1" t="str">
        <f>IF(D153=TRUE,ŽENY!D160,"")</f>
        <v/>
      </c>
      <c r="D153" s="1" t="b">
        <f>OR(ŽENY!C160&gt;=30,ŽENY!D160&gt;=12500)</f>
        <v>0</v>
      </c>
    </row>
    <row r="154" spans="1:4" x14ac:dyDescent="0.25">
      <c r="A154" s="2" t="str">
        <f>IF(D154=TRUE,ŽENY!B161,"")</f>
        <v/>
      </c>
      <c r="B154" s="1" t="str">
        <f>IF(D154=TRUE,ŽENY!C161,"")</f>
        <v/>
      </c>
      <c r="C154" s="1" t="str">
        <f>IF(D154=TRUE,ŽENY!D161,"")</f>
        <v/>
      </c>
      <c r="D154" s="1" t="b">
        <f>OR(ŽENY!C161&gt;=30,ŽENY!D161&gt;=12500)</f>
        <v>0</v>
      </c>
    </row>
    <row r="155" spans="1:4" x14ac:dyDescent="0.25">
      <c r="A155" s="2" t="str">
        <f>IF(D155=TRUE,ŽENY!B162,"")</f>
        <v/>
      </c>
      <c r="B155" s="1" t="str">
        <f>IF(D155=TRUE,ŽENY!C162,"")</f>
        <v/>
      </c>
      <c r="C155" s="1" t="str">
        <f>IF(D155=TRUE,ŽENY!D162,"")</f>
        <v/>
      </c>
      <c r="D155" s="1" t="b">
        <f>OR(ŽENY!C162&gt;=30,ŽENY!D162&gt;=12500)</f>
        <v>0</v>
      </c>
    </row>
    <row r="156" spans="1:4" x14ac:dyDescent="0.25">
      <c r="A156" s="2" t="str">
        <f>IF(D156=TRUE,ŽENY!B163,"")</f>
        <v/>
      </c>
      <c r="B156" s="1" t="str">
        <f>IF(D156=TRUE,ŽENY!C163,"")</f>
        <v/>
      </c>
      <c r="C156" s="1" t="str">
        <f>IF(D156=TRUE,ŽENY!D163,"")</f>
        <v/>
      </c>
      <c r="D156" s="1" t="b">
        <f>OR(ŽENY!C163&gt;=30,ŽENY!D163&gt;=12500)</f>
        <v>0</v>
      </c>
    </row>
    <row r="157" spans="1:4" x14ac:dyDescent="0.25">
      <c r="A157" s="2" t="str">
        <f>IF(D157=TRUE,ŽENY!B164,"")</f>
        <v/>
      </c>
      <c r="B157" s="1" t="str">
        <f>IF(D157=TRUE,ŽENY!C164,"")</f>
        <v/>
      </c>
      <c r="C157" s="1" t="str">
        <f>IF(D157=TRUE,ŽENY!D164,"")</f>
        <v/>
      </c>
      <c r="D157" s="1" t="b">
        <f>OR(ŽENY!C164&gt;=30,ŽENY!D164&gt;=12500)</f>
        <v>0</v>
      </c>
    </row>
    <row r="158" spans="1:4" x14ac:dyDescent="0.25">
      <c r="A158" s="2" t="str">
        <f>IF(D158=TRUE,ŽENY!B165,"")</f>
        <v/>
      </c>
      <c r="B158" s="1" t="str">
        <f>IF(D158=TRUE,ŽENY!C165,"")</f>
        <v/>
      </c>
      <c r="C158" s="1" t="str">
        <f>IF(D158=TRUE,ŽENY!D165,"")</f>
        <v/>
      </c>
      <c r="D158" s="1" t="b">
        <f>OR(ŽENY!C165&gt;=30,ŽENY!D165&gt;=12500)</f>
        <v>0</v>
      </c>
    </row>
    <row r="159" spans="1:4" x14ac:dyDescent="0.25">
      <c r="A159" s="2" t="str">
        <f>IF(D159=TRUE,ŽENY!B166,"")</f>
        <v/>
      </c>
      <c r="B159" s="1" t="str">
        <f>IF(D159=TRUE,ŽENY!C166,"")</f>
        <v/>
      </c>
      <c r="C159" s="1" t="str">
        <f>IF(D159=TRUE,ŽENY!D166,"")</f>
        <v/>
      </c>
      <c r="D159" s="1" t="b">
        <f>OR(ŽENY!C166&gt;=30,ŽENY!D166&gt;=12500)</f>
        <v>0</v>
      </c>
    </row>
    <row r="160" spans="1:4" x14ac:dyDescent="0.25">
      <c r="A160" s="2" t="str">
        <f>IF(D160=TRUE,ŽENY!B167,"")</f>
        <v/>
      </c>
      <c r="B160" s="1" t="str">
        <f>IF(D160=TRUE,ŽENY!C167,"")</f>
        <v/>
      </c>
      <c r="C160" s="1" t="str">
        <f>IF(D160=TRUE,ŽENY!D167,"")</f>
        <v/>
      </c>
      <c r="D160" s="1" t="b">
        <f>OR(ŽENY!C167&gt;=30,ŽENY!D167&gt;=12500)</f>
        <v>0</v>
      </c>
    </row>
    <row r="161" spans="1:4" x14ac:dyDescent="0.25">
      <c r="A161" s="2" t="str">
        <f>IF(D161=TRUE,ŽENY!B168,"")</f>
        <v/>
      </c>
      <c r="B161" s="1" t="str">
        <f>IF(D161=TRUE,ŽENY!C168,"")</f>
        <v/>
      </c>
      <c r="C161" s="1" t="str">
        <f>IF(D161=TRUE,ŽENY!D168,"")</f>
        <v/>
      </c>
      <c r="D161" s="1" t="b">
        <f>OR(ŽENY!C168&gt;=30,ŽENY!D168&gt;=12500)</f>
        <v>0</v>
      </c>
    </row>
    <row r="162" spans="1:4" x14ac:dyDescent="0.25">
      <c r="A162" s="2" t="str">
        <f>IF(D162=TRUE,ŽENY!B169,"")</f>
        <v/>
      </c>
      <c r="B162" s="1" t="str">
        <f>IF(D162=TRUE,ŽENY!C169,"")</f>
        <v/>
      </c>
      <c r="C162" s="1" t="str">
        <f>IF(D162=TRUE,ŽENY!D169,"")</f>
        <v/>
      </c>
      <c r="D162" s="1" t="b">
        <f>OR(ŽENY!C169&gt;=30,ŽENY!D169&gt;=12500)</f>
        <v>0</v>
      </c>
    </row>
    <row r="163" spans="1:4" x14ac:dyDescent="0.25">
      <c r="A163" s="2" t="str">
        <f>IF(D163=TRUE,ŽENY!B170,"")</f>
        <v/>
      </c>
      <c r="B163" s="1" t="str">
        <f>IF(D163=TRUE,ŽENY!C170,"")</f>
        <v/>
      </c>
      <c r="C163" s="1" t="str">
        <f>IF(D163=TRUE,ŽENY!D170,"")</f>
        <v/>
      </c>
      <c r="D163" s="1" t="b">
        <f>OR(ŽENY!C170&gt;=30,ŽENY!D170&gt;=12500)</f>
        <v>0</v>
      </c>
    </row>
    <row r="164" spans="1:4" x14ac:dyDescent="0.25">
      <c r="A164" s="2" t="str">
        <f>IF(D164=TRUE,ŽENY!B171,"")</f>
        <v/>
      </c>
      <c r="B164" s="1" t="str">
        <f>IF(D164=TRUE,ŽENY!C171,"")</f>
        <v/>
      </c>
      <c r="C164" s="1" t="str">
        <f>IF(D164=TRUE,ŽENY!D171,"")</f>
        <v/>
      </c>
      <c r="D164" s="1" t="b">
        <f>OR(ŽENY!C171&gt;=30,ŽENY!D171&gt;=12500)</f>
        <v>0</v>
      </c>
    </row>
    <row r="165" spans="1:4" x14ac:dyDescent="0.25">
      <c r="A165" s="2" t="str">
        <f>IF(D165=TRUE,ŽENY!B172,"")</f>
        <v/>
      </c>
      <c r="B165" s="1" t="str">
        <f>IF(D165=TRUE,ŽENY!C172,"")</f>
        <v/>
      </c>
      <c r="C165" s="1" t="str">
        <f>IF(D165=TRUE,ŽENY!D172,"")</f>
        <v/>
      </c>
      <c r="D165" s="1" t="b">
        <f>OR(ŽENY!C172&gt;=30,ŽENY!D172&gt;=12500)</f>
        <v>0</v>
      </c>
    </row>
    <row r="166" spans="1:4" x14ac:dyDescent="0.25">
      <c r="A166" s="2" t="str">
        <f>IF(D166=TRUE,ŽENY!B173,"")</f>
        <v/>
      </c>
      <c r="B166" s="1" t="str">
        <f>IF(D166=TRUE,ŽENY!C173,"")</f>
        <v/>
      </c>
      <c r="C166" s="1" t="str">
        <f>IF(D166=TRUE,ŽENY!D173,"")</f>
        <v/>
      </c>
      <c r="D166" s="1" t="b">
        <f>OR(ŽENY!C173&gt;=30,ŽENY!D173&gt;=12500)</f>
        <v>0</v>
      </c>
    </row>
    <row r="167" spans="1:4" x14ac:dyDescent="0.25">
      <c r="A167" s="2" t="str">
        <f>IF(D167=TRUE,ŽENY!B174,"")</f>
        <v/>
      </c>
      <c r="B167" s="1" t="str">
        <f>IF(D167=TRUE,ŽENY!C174,"")</f>
        <v/>
      </c>
      <c r="C167" s="1" t="str">
        <f>IF(D167=TRUE,ŽENY!D174,"")</f>
        <v/>
      </c>
      <c r="D167" s="1" t="b">
        <f>OR(ŽENY!C174&gt;=30,ŽENY!D174&gt;=12500)</f>
        <v>0</v>
      </c>
    </row>
    <row r="168" spans="1:4" x14ac:dyDescent="0.25">
      <c r="A168" s="2" t="str">
        <f>IF(D168=TRUE,ŽENY!B175,"")</f>
        <v/>
      </c>
      <c r="B168" s="1" t="str">
        <f>IF(D168=TRUE,ŽENY!C175,"")</f>
        <v/>
      </c>
      <c r="C168" s="1" t="str">
        <f>IF(D168=TRUE,ŽENY!D175,"")</f>
        <v/>
      </c>
      <c r="D168" s="1" t="b">
        <f>OR(ŽENY!C175&gt;=30,ŽENY!D175&gt;=12500)</f>
        <v>0</v>
      </c>
    </row>
    <row r="169" spans="1:4" x14ac:dyDescent="0.25">
      <c r="A169" s="2" t="str">
        <f>IF(D169=TRUE,ŽENY!B176,"")</f>
        <v/>
      </c>
      <c r="B169" s="1" t="str">
        <f>IF(D169=TRUE,ŽENY!C176,"")</f>
        <v/>
      </c>
      <c r="C169" s="1" t="str">
        <f>IF(D169=TRUE,ŽENY!D176,"")</f>
        <v/>
      </c>
      <c r="D169" s="1" t="b">
        <f>OR(ŽENY!C176&gt;=30,ŽENY!D176&gt;=12500)</f>
        <v>0</v>
      </c>
    </row>
    <row r="170" spans="1:4" x14ac:dyDescent="0.25">
      <c r="A170" s="2" t="str">
        <f>IF(D170=TRUE,ŽENY!B177,"")</f>
        <v/>
      </c>
      <c r="B170" s="1" t="str">
        <f>IF(D170=TRUE,ŽENY!C177,"")</f>
        <v/>
      </c>
      <c r="C170" s="1" t="str">
        <f>IF(D170=TRUE,ŽENY!D177,"")</f>
        <v/>
      </c>
      <c r="D170" s="1" t="b">
        <f>OR(ŽENY!C177&gt;=30,ŽENY!D177&gt;=12500)</f>
        <v>0</v>
      </c>
    </row>
    <row r="171" spans="1:4" x14ac:dyDescent="0.25">
      <c r="A171" s="2" t="str">
        <f>IF(D171=TRUE,ŽENY!B178,"")</f>
        <v/>
      </c>
      <c r="B171" s="1" t="str">
        <f>IF(D171=TRUE,ŽENY!C178,"")</f>
        <v/>
      </c>
      <c r="C171" s="1" t="str">
        <f>IF(D171=TRUE,ŽENY!D178,"")</f>
        <v/>
      </c>
      <c r="D171" s="1" t="b">
        <f>OR(ŽENY!C178&gt;=30,ŽENY!D178&gt;=12500)</f>
        <v>0</v>
      </c>
    </row>
    <row r="172" spans="1:4" x14ac:dyDescent="0.25">
      <c r="A172" s="2" t="str">
        <f>IF(D172=TRUE,ŽENY!B179,"")</f>
        <v/>
      </c>
      <c r="B172" s="1" t="str">
        <f>IF(D172=TRUE,ŽENY!C179,"")</f>
        <v/>
      </c>
      <c r="C172" s="1" t="str">
        <f>IF(D172=TRUE,ŽENY!D179,"")</f>
        <v/>
      </c>
      <c r="D172" s="1" t="b">
        <f>OR(ŽENY!C179&gt;=30,ŽENY!D179&gt;=12500)</f>
        <v>0</v>
      </c>
    </row>
    <row r="173" spans="1:4" x14ac:dyDescent="0.25">
      <c r="A173" s="2" t="str">
        <f>IF(D173=TRUE,ŽENY!B180,"")</f>
        <v/>
      </c>
      <c r="B173" s="1" t="str">
        <f>IF(D173=TRUE,ŽENY!C180,"")</f>
        <v/>
      </c>
      <c r="C173" s="1" t="str">
        <f>IF(D173=TRUE,ŽENY!D180,"")</f>
        <v/>
      </c>
      <c r="D173" s="1" t="b">
        <f>OR(ŽENY!C180&gt;=30,ŽENY!D180&gt;=12500)</f>
        <v>0</v>
      </c>
    </row>
    <row r="174" spans="1:4" x14ac:dyDescent="0.25">
      <c r="A174" s="2" t="str">
        <f>IF(D174=TRUE,ŽENY!B181,"")</f>
        <v/>
      </c>
      <c r="B174" s="1" t="str">
        <f>IF(D174=TRUE,ŽENY!C181,"")</f>
        <v/>
      </c>
      <c r="C174" s="1" t="str">
        <f>IF(D174=TRUE,ŽENY!D181,"")</f>
        <v/>
      </c>
      <c r="D174" s="1" t="b">
        <f>OR(ŽENY!C181&gt;=30,ŽENY!D181&gt;=12500)</f>
        <v>0</v>
      </c>
    </row>
    <row r="175" spans="1:4" x14ac:dyDescent="0.25">
      <c r="A175" s="2" t="str">
        <f>IF(D175=TRUE,ŽENY!B182,"")</f>
        <v/>
      </c>
      <c r="B175" s="1" t="str">
        <f>IF(D175=TRUE,ŽENY!C182,"")</f>
        <v/>
      </c>
      <c r="C175" s="1" t="str">
        <f>IF(D175=TRUE,ŽENY!D182,"")</f>
        <v/>
      </c>
      <c r="D175" s="1" t="b">
        <f>OR(ŽENY!C182&gt;=30,ŽENY!D182&gt;=12500)</f>
        <v>0</v>
      </c>
    </row>
    <row r="176" spans="1:4" x14ac:dyDescent="0.25">
      <c r="A176" s="2" t="str">
        <f>IF(D176=TRUE,ŽENY!B183,"")</f>
        <v/>
      </c>
      <c r="B176" s="1" t="str">
        <f>IF(D176=TRUE,ŽENY!C183,"")</f>
        <v/>
      </c>
      <c r="C176" s="1" t="str">
        <f>IF(D176=TRUE,ŽENY!D183,"")</f>
        <v/>
      </c>
      <c r="D176" s="1" t="b">
        <f>OR(ŽENY!C183&gt;=30,ŽENY!D183&gt;=12500)</f>
        <v>0</v>
      </c>
    </row>
    <row r="177" spans="1:4" x14ac:dyDescent="0.25">
      <c r="A177" s="2" t="str">
        <f>IF(D177=TRUE,ŽENY!B184,"")</f>
        <v/>
      </c>
      <c r="B177" s="1" t="str">
        <f>IF(D177=TRUE,ŽENY!C184,"")</f>
        <v/>
      </c>
      <c r="C177" s="1" t="str">
        <f>IF(D177=TRUE,ŽENY!D184,"")</f>
        <v/>
      </c>
      <c r="D177" s="1" t="b">
        <f>OR(ŽENY!C184&gt;=30,ŽENY!D184&gt;=12500)</f>
        <v>0</v>
      </c>
    </row>
    <row r="178" spans="1:4" x14ac:dyDescent="0.25">
      <c r="A178" s="2" t="str">
        <f>IF(D178=TRUE,ŽENY!B185,"")</f>
        <v/>
      </c>
      <c r="B178" s="1" t="str">
        <f>IF(D178=TRUE,ŽENY!C185,"")</f>
        <v/>
      </c>
      <c r="C178" s="1" t="str">
        <f>IF(D178=TRUE,ŽENY!D185,"")</f>
        <v/>
      </c>
      <c r="D178" s="1" t="b">
        <f>OR(ŽENY!C185&gt;=30,ŽENY!D185&gt;=12500)</f>
        <v>0</v>
      </c>
    </row>
    <row r="179" spans="1:4" x14ac:dyDescent="0.25">
      <c r="A179" s="2" t="str">
        <f>IF(D179=TRUE,ŽENY!B186,"")</f>
        <v/>
      </c>
      <c r="B179" s="1" t="str">
        <f>IF(D179=TRUE,ŽENY!C186,"")</f>
        <v/>
      </c>
      <c r="C179" s="1" t="str">
        <f>IF(D179=TRUE,ŽENY!D186,"")</f>
        <v/>
      </c>
      <c r="D179" s="1" t="b">
        <f>OR(ŽENY!C186&gt;=30,ŽENY!D186&gt;=12500)</f>
        <v>0</v>
      </c>
    </row>
    <row r="180" spans="1:4" x14ac:dyDescent="0.25">
      <c r="A180" s="2" t="str">
        <f>IF(D180=TRUE,ŽENY!B187,"")</f>
        <v/>
      </c>
      <c r="B180" s="1" t="str">
        <f>IF(D180=TRUE,ŽENY!C187,"")</f>
        <v/>
      </c>
      <c r="C180" s="1" t="str">
        <f>IF(D180=TRUE,ŽENY!D187,"")</f>
        <v/>
      </c>
      <c r="D180" s="1" t="b">
        <f>OR(ŽENY!C187&gt;=30,ŽENY!D187&gt;=12500)</f>
        <v>0</v>
      </c>
    </row>
    <row r="181" spans="1:4" x14ac:dyDescent="0.25">
      <c r="A181" s="2" t="str">
        <f>IF(D181=TRUE,ŽENY!B188,"")</f>
        <v/>
      </c>
      <c r="B181" s="1" t="str">
        <f>IF(D181=TRUE,ŽENY!C188,"")</f>
        <v/>
      </c>
      <c r="C181" s="1" t="str">
        <f>IF(D181=TRUE,ŽENY!D188,"")</f>
        <v/>
      </c>
      <c r="D181" s="1" t="b">
        <f>OR(ŽENY!C188&gt;=30,ŽENY!D188&gt;=12500)</f>
        <v>0</v>
      </c>
    </row>
    <row r="182" spans="1:4" x14ac:dyDescent="0.25">
      <c r="A182" s="2" t="str">
        <f>IF(D182=TRUE,ŽENY!B189,"")</f>
        <v/>
      </c>
      <c r="B182" s="1" t="str">
        <f>IF(D182=TRUE,ŽENY!C189,"")</f>
        <v/>
      </c>
      <c r="C182" s="1" t="str">
        <f>IF(D182=TRUE,ŽENY!D189,"")</f>
        <v/>
      </c>
      <c r="D182" s="1" t="b">
        <f>OR(ŽENY!C189&gt;=30,ŽENY!D189&gt;=12500)</f>
        <v>0</v>
      </c>
    </row>
    <row r="183" spans="1:4" x14ac:dyDescent="0.25">
      <c r="A183" s="2" t="str">
        <f>IF(D183=TRUE,ŽENY!B190,"")</f>
        <v/>
      </c>
      <c r="B183" s="1" t="str">
        <f>IF(D183=TRUE,ŽENY!C190,"")</f>
        <v/>
      </c>
      <c r="C183" s="1" t="str">
        <f>IF(D183=TRUE,ŽENY!D190,"")</f>
        <v/>
      </c>
      <c r="D183" s="1" t="b">
        <f>OR(ŽENY!C190&gt;=30,ŽENY!D190&gt;=12500)</f>
        <v>0</v>
      </c>
    </row>
    <row r="184" spans="1:4" x14ac:dyDescent="0.25">
      <c r="A184" s="2" t="str">
        <f>IF(D184=TRUE,ŽENY!B191,"")</f>
        <v/>
      </c>
      <c r="B184" s="1" t="str">
        <f>IF(D184=TRUE,ŽENY!C191,"")</f>
        <v/>
      </c>
      <c r="C184" s="1" t="str">
        <f>IF(D184=TRUE,ŽENY!D191,"")</f>
        <v/>
      </c>
      <c r="D184" s="1" t="b">
        <f>OR(ŽENY!C191&gt;=30,ŽENY!D191&gt;=12500)</f>
        <v>0</v>
      </c>
    </row>
    <row r="185" spans="1:4" x14ac:dyDescent="0.25">
      <c r="A185" s="2" t="str">
        <f>IF(D185=TRUE,ŽENY!B192,"")</f>
        <v/>
      </c>
      <c r="B185" s="1" t="str">
        <f>IF(D185=TRUE,ŽENY!C192,"")</f>
        <v/>
      </c>
      <c r="C185" s="1" t="str">
        <f>IF(D185=TRUE,ŽENY!D192,"")</f>
        <v/>
      </c>
      <c r="D185" s="1" t="b">
        <f>OR(ŽENY!C192&gt;=30,ŽENY!D192&gt;=12500)</f>
        <v>0</v>
      </c>
    </row>
    <row r="186" spans="1:4" x14ac:dyDescent="0.25">
      <c r="A186" s="2" t="str">
        <f>IF(D186=TRUE,ŽENY!B193,"")</f>
        <v/>
      </c>
      <c r="B186" s="1" t="str">
        <f>IF(D186=TRUE,ŽENY!C193,"")</f>
        <v/>
      </c>
      <c r="C186" s="1" t="str">
        <f>IF(D186=TRUE,ŽENY!D193,"")</f>
        <v/>
      </c>
      <c r="D186" s="1" t="b">
        <f>OR(ŽENY!C193&gt;=30,ŽENY!D193&gt;=12500)</f>
        <v>0</v>
      </c>
    </row>
    <row r="187" spans="1:4" x14ac:dyDescent="0.25">
      <c r="A187" s="2" t="str">
        <f>IF(D187=TRUE,ŽENY!B194,"")</f>
        <v/>
      </c>
      <c r="B187" s="1" t="str">
        <f>IF(D187=TRUE,ŽENY!C194,"")</f>
        <v/>
      </c>
      <c r="C187" s="1" t="str">
        <f>IF(D187=TRUE,ŽENY!D194,"")</f>
        <v/>
      </c>
      <c r="D187" s="1" t="b">
        <f>OR(ŽENY!C194&gt;=30,ŽENY!D194&gt;=12500)</f>
        <v>0</v>
      </c>
    </row>
    <row r="188" spans="1:4" x14ac:dyDescent="0.25">
      <c r="A188" s="2" t="str">
        <f>IF(D188=TRUE,ŽENY!B195,"")</f>
        <v/>
      </c>
      <c r="B188" s="1" t="str">
        <f>IF(D188=TRUE,ŽENY!C195,"")</f>
        <v/>
      </c>
      <c r="C188" s="1" t="str">
        <f>IF(D188=TRUE,ŽENY!D195,"")</f>
        <v/>
      </c>
      <c r="D188" s="1" t="b">
        <f>OR(ŽENY!C195&gt;=30,ŽENY!D195&gt;=12500)</f>
        <v>0</v>
      </c>
    </row>
    <row r="189" spans="1:4" x14ac:dyDescent="0.25">
      <c r="A189" s="2" t="str">
        <f>IF(D189=TRUE,ŽENY!B196,"")</f>
        <v/>
      </c>
      <c r="B189" s="1" t="str">
        <f>IF(D189=TRUE,ŽENY!C196,"")</f>
        <v/>
      </c>
      <c r="C189" s="1" t="str">
        <f>IF(D189=TRUE,ŽENY!D196,"")</f>
        <v/>
      </c>
      <c r="D189" s="1" t="b">
        <f>OR(ŽENY!C196&gt;=30,ŽENY!D196&gt;=12500)</f>
        <v>0</v>
      </c>
    </row>
    <row r="190" spans="1:4" x14ac:dyDescent="0.25">
      <c r="A190" s="2" t="str">
        <f>IF(D190=TRUE,ŽENY!B197,"")</f>
        <v/>
      </c>
      <c r="B190" s="1" t="str">
        <f>IF(D190=TRUE,ŽENY!C197,"")</f>
        <v/>
      </c>
      <c r="C190" s="1" t="str">
        <f>IF(D190=TRUE,ŽENY!D197,"")</f>
        <v/>
      </c>
      <c r="D190" s="1" t="b">
        <f>OR(ŽENY!C197&gt;=30,ŽENY!D197&gt;=12500)</f>
        <v>0</v>
      </c>
    </row>
    <row r="191" spans="1:4" x14ac:dyDescent="0.25">
      <c r="A191" s="2" t="str">
        <f>IF(D191=TRUE,ŽENY!B198,"")</f>
        <v/>
      </c>
      <c r="B191" s="1" t="str">
        <f>IF(D191=TRUE,ŽENY!C198,"")</f>
        <v/>
      </c>
      <c r="C191" s="1" t="str">
        <f>IF(D191=TRUE,ŽENY!D198,"")</f>
        <v/>
      </c>
      <c r="D191" s="1" t="b">
        <f>OR(ŽENY!C198&gt;=30,ŽENY!D198&gt;=12500)</f>
        <v>0</v>
      </c>
    </row>
    <row r="192" spans="1:4" x14ac:dyDescent="0.25">
      <c r="A192" s="2" t="str">
        <f>IF(D192=TRUE,ŽENY!B199,"")</f>
        <v/>
      </c>
      <c r="B192" s="1" t="str">
        <f>IF(D192=TRUE,ŽENY!C199,"")</f>
        <v/>
      </c>
      <c r="C192" s="1" t="str">
        <f>IF(D192=TRUE,ŽENY!D199,"")</f>
        <v/>
      </c>
      <c r="D192" s="1" t="b">
        <f>OR(ŽENY!C199&gt;=30,ŽENY!D199&gt;=12500)</f>
        <v>0</v>
      </c>
    </row>
    <row r="193" spans="1:4" x14ac:dyDescent="0.25">
      <c r="A193" s="2" t="str">
        <f>IF(D193=TRUE,ŽENY!B200,"")</f>
        <v/>
      </c>
      <c r="B193" s="1" t="str">
        <f>IF(D193=TRUE,ŽENY!C200,"")</f>
        <v/>
      </c>
      <c r="C193" s="1" t="str">
        <f>IF(D193=TRUE,ŽENY!D200,"")</f>
        <v/>
      </c>
      <c r="D193" s="1" t="b">
        <f>OR(ŽENY!C200&gt;=30,ŽENY!D200&gt;=12500)</f>
        <v>0</v>
      </c>
    </row>
    <row r="194" spans="1:4" x14ac:dyDescent="0.25">
      <c r="A194" s="2" t="str">
        <f>IF(D194=TRUE,ŽENY!B201,"")</f>
        <v/>
      </c>
      <c r="B194" s="1" t="str">
        <f>IF(D194=TRUE,ŽENY!C201,"")</f>
        <v/>
      </c>
      <c r="C194" s="1" t="str">
        <f>IF(D194=TRUE,ŽENY!D201,"")</f>
        <v/>
      </c>
      <c r="D194" s="1" t="b">
        <f>OR(ŽENY!C201&gt;=30,ŽENY!D201&gt;=12500)</f>
        <v>0</v>
      </c>
    </row>
    <row r="195" spans="1:4" x14ac:dyDescent="0.25">
      <c r="A195" s="2" t="str">
        <f>IF(D195=TRUE,ŽENY!B202,"")</f>
        <v/>
      </c>
      <c r="B195" s="1" t="str">
        <f>IF(D195=TRUE,ŽENY!C202,"")</f>
        <v/>
      </c>
      <c r="C195" s="1" t="str">
        <f>IF(D195=TRUE,ŽENY!D202,"")</f>
        <v/>
      </c>
      <c r="D195" s="1" t="b">
        <f>OR(ŽENY!C202&gt;=30,ŽENY!D202&gt;=12500)</f>
        <v>0</v>
      </c>
    </row>
    <row r="196" spans="1:4" x14ac:dyDescent="0.25">
      <c r="A196" s="2" t="str">
        <f>IF(D196=TRUE,ŽENY!B203,"")</f>
        <v/>
      </c>
      <c r="B196" s="1" t="str">
        <f>IF(D196=TRUE,ŽENY!C203,"")</f>
        <v/>
      </c>
      <c r="C196" s="1" t="str">
        <f>IF(D196=TRUE,ŽENY!D203,"")</f>
        <v/>
      </c>
      <c r="D196" s="1" t="b">
        <f>OR(ŽENY!C203&gt;=30,ŽENY!D203&gt;=12500)</f>
        <v>0</v>
      </c>
    </row>
    <row r="197" spans="1:4" x14ac:dyDescent="0.25">
      <c r="A197" s="2" t="str">
        <f>IF(D197=TRUE,ŽENY!B204,"")</f>
        <v/>
      </c>
      <c r="B197" s="1" t="str">
        <f>IF(D197=TRUE,ŽENY!C204,"")</f>
        <v/>
      </c>
      <c r="C197" s="1" t="str">
        <f>IF(D197=TRUE,ŽENY!D204,"")</f>
        <v/>
      </c>
      <c r="D197" s="1" t="b">
        <f>OR(ŽENY!C204&gt;=30,ŽENY!D204&gt;=12500)</f>
        <v>0</v>
      </c>
    </row>
    <row r="198" spans="1:4" x14ac:dyDescent="0.25">
      <c r="A198" s="2" t="str">
        <f>IF(D198=TRUE,ŽENY!B205,"")</f>
        <v/>
      </c>
      <c r="B198" s="1" t="str">
        <f>IF(D198=TRUE,ŽENY!C205,"")</f>
        <v/>
      </c>
      <c r="C198" s="1" t="str">
        <f>IF(D198=TRUE,ŽENY!D205,"")</f>
        <v/>
      </c>
      <c r="D198" s="1" t="b">
        <f>OR(ŽENY!C205&gt;=30,ŽENY!D205&gt;=12500)</f>
        <v>0</v>
      </c>
    </row>
    <row r="199" spans="1:4" x14ac:dyDescent="0.25">
      <c r="A199" s="2" t="str">
        <f>IF(D199=TRUE,ŽENY!B206,"")</f>
        <v/>
      </c>
      <c r="B199" s="1" t="str">
        <f>IF(D199=TRUE,ŽENY!C206,"")</f>
        <v/>
      </c>
      <c r="C199" s="1" t="str">
        <f>IF(D199=TRUE,ŽENY!D206,"")</f>
        <v/>
      </c>
      <c r="D199" s="1" t="b">
        <f>OR(ŽENY!C206&gt;=30,ŽENY!D206&gt;=12500)</f>
        <v>0</v>
      </c>
    </row>
    <row r="200" spans="1:4" x14ac:dyDescent="0.25">
      <c r="A200" s="2" t="str">
        <f>IF(D200=TRUE,ŽENY!B207,"")</f>
        <v/>
      </c>
      <c r="B200" s="1" t="str">
        <f>IF(D200=TRUE,ŽENY!C207,"")</f>
        <v/>
      </c>
      <c r="C200" s="1" t="str">
        <f>IF(D200=TRUE,ŽENY!D207,"")</f>
        <v/>
      </c>
      <c r="D200" s="1" t="b">
        <f>OR(ŽENY!C207&gt;=30,ŽENY!D207&gt;=12500)</f>
        <v>0</v>
      </c>
    </row>
    <row r="201" spans="1:4" x14ac:dyDescent="0.25">
      <c r="A201" s="2" t="str">
        <f>IF(D201=TRUE,ŽENY!B208,"")</f>
        <v/>
      </c>
      <c r="B201" s="1" t="str">
        <f>IF(D201=TRUE,ŽENY!C208,"")</f>
        <v/>
      </c>
      <c r="C201" s="1" t="str">
        <f>IF(D201=TRUE,ŽENY!D208,"")</f>
        <v/>
      </c>
      <c r="D201" s="1" t="b">
        <f>OR(ŽENY!C208&gt;=30,ŽENY!D208&gt;=12500)</f>
        <v>0</v>
      </c>
    </row>
    <row r="202" spans="1:4" x14ac:dyDescent="0.25">
      <c r="A202" s="2" t="str">
        <f>IF(D202=TRUE,ŽENY!B209,"")</f>
        <v/>
      </c>
      <c r="B202" s="1" t="str">
        <f>IF(D202=TRUE,ŽENY!C209,"")</f>
        <v/>
      </c>
      <c r="C202" s="1" t="str">
        <f>IF(D202=TRUE,ŽENY!D209,"")</f>
        <v/>
      </c>
      <c r="D202" s="1" t="b">
        <f>OR(ŽENY!C209&gt;=30,ŽENY!D209&gt;=12500)</f>
        <v>0</v>
      </c>
    </row>
    <row r="203" spans="1:4" x14ac:dyDescent="0.25">
      <c r="A203" s="2" t="str">
        <f>IF(D203=TRUE,ŽENY!B210,"")</f>
        <v/>
      </c>
      <c r="B203" s="1" t="str">
        <f>IF(D203=TRUE,ŽENY!C210,"")</f>
        <v/>
      </c>
      <c r="C203" s="1" t="str">
        <f>IF(D203=TRUE,ŽENY!D210,"")</f>
        <v/>
      </c>
      <c r="D203" s="1" t="b">
        <f>OR(ŽENY!C210&gt;=30,ŽENY!D210&gt;=12500)</f>
        <v>0</v>
      </c>
    </row>
    <row r="204" spans="1:4" x14ac:dyDescent="0.25">
      <c r="A204" s="2" t="str">
        <f>IF(D204=TRUE,ŽENY!B211,"")</f>
        <v/>
      </c>
      <c r="B204" s="1" t="str">
        <f>IF(D204=TRUE,ŽENY!C211,"")</f>
        <v/>
      </c>
      <c r="C204" s="1" t="str">
        <f>IF(D204=TRUE,ŽENY!D211,"")</f>
        <v/>
      </c>
      <c r="D204" s="1" t="b">
        <f>OR(ŽENY!C211&gt;=30,ŽENY!D211&gt;=12500)</f>
        <v>0</v>
      </c>
    </row>
    <row r="205" spans="1:4" x14ac:dyDescent="0.25">
      <c r="A205" s="2" t="str">
        <f>IF(D205=TRUE,ŽENY!B212,"")</f>
        <v/>
      </c>
      <c r="B205" s="1" t="str">
        <f>IF(D205=TRUE,ŽENY!C212,"")</f>
        <v/>
      </c>
      <c r="C205" s="1" t="str">
        <f>IF(D205=TRUE,ŽENY!D212,"")</f>
        <v/>
      </c>
      <c r="D205" s="1" t="b">
        <f>OR(ŽENY!C212&gt;=30,ŽENY!D212&gt;=12500)</f>
        <v>0</v>
      </c>
    </row>
    <row r="206" spans="1:4" x14ac:dyDescent="0.25">
      <c r="A206" s="2" t="str">
        <f>IF(D206=TRUE,ŽENY!B213,"")</f>
        <v/>
      </c>
      <c r="B206" s="1" t="str">
        <f>IF(D206=TRUE,ŽENY!C213,"")</f>
        <v/>
      </c>
      <c r="C206" s="1" t="str">
        <f>IF(D206=TRUE,ŽENY!D213,"")</f>
        <v/>
      </c>
      <c r="D206" s="1" t="b">
        <f>OR(ŽENY!C213&gt;=30,ŽENY!D213&gt;=12500)</f>
        <v>0</v>
      </c>
    </row>
    <row r="207" spans="1:4" x14ac:dyDescent="0.25">
      <c r="A207" s="2" t="str">
        <f>IF(D207=TRUE,ŽENY!B214,"")</f>
        <v/>
      </c>
      <c r="B207" s="1" t="str">
        <f>IF(D207=TRUE,ŽENY!C214,"")</f>
        <v/>
      </c>
      <c r="C207" s="1" t="str">
        <f>IF(D207=TRUE,ŽENY!D214,"")</f>
        <v/>
      </c>
      <c r="D207" s="1" t="b">
        <f>OR(ŽENY!C214&gt;=30,ŽENY!D214&gt;=12500)</f>
        <v>0</v>
      </c>
    </row>
    <row r="208" spans="1:4" x14ac:dyDescent="0.25">
      <c r="A208" s="2" t="str">
        <f>IF(D208=TRUE,ŽENY!B215,"")</f>
        <v/>
      </c>
      <c r="B208" s="1" t="str">
        <f>IF(D208=TRUE,ŽENY!C215,"")</f>
        <v/>
      </c>
      <c r="C208" s="1" t="str">
        <f>IF(D208=TRUE,ŽENY!D215,"")</f>
        <v/>
      </c>
      <c r="D208" s="1" t="b">
        <f>OR(ŽENY!C215&gt;=30,ŽENY!D215&gt;=12500)</f>
        <v>0</v>
      </c>
    </row>
    <row r="209" spans="1:4" x14ac:dyDescent="0.25">
      <c r="A209" s="2" t="str">
        <f>IF(D209=TRUE,ŽENY!B216,"")</f>
        <v/>
      </c>
      <c r="B209" s="1" t="str">
        <f>IF(D209=TRUE,ŽENY!C216,"")</f>
        <v/>
      </c>
      <c r="C209" s="1" t="str">
        <f>IF(D209=TRUE,ŽENY!D216,"")</f>
        <v/>
      </c>
      <c r="D209" s="1" t="b">
        <f>OR(ŽENY!C216&gt;=30,ŽENY!D216&gt;=12500)</f>
        <v>0</v>
      </c>
    </row>
    <row r="210" spans="1:4" x14ac:dyDescent="0.25">
      <c r="A210" s="2" t="str">
        <f>IF(D210=TRUE,ŽENY!B217,"")</f>
        <v/>
      </c>
      <c r="B210" s="1" t="str">
        <f>IF(D210=TRUE,ŽENY!C217,"")</f>
        <v/>
      </c>
      <c r="C210" s="1" t="str">
        <f>IF(D210=TRUE,ŽENY!D217,"")</f>
        <v/>
      </c>
      <c r="D210" s="1" t="b">
        <f>OR(ŽENY!C217&gt;=30,ŽENY!D217&gt;=12500)</f>
        <v>0</v>
      </c>
    </row>
    <row r="211" spans="1:4" x14ac:dyDescent="0.25">
      <c r="A211" s="2" t="str">
        <f>IF(D211=TRUE,ŽENY!B218,"")</f>
        <v/>
      </c>
      <c r="B211" s="1" t="str">
        <f>IF(D211=TRUE,ŽENY!C218,"")</f>
        <v/>
      </c>
      <c r="C211" s="1" t="str">
        <f>IF(D211=TRUE,ŽENY!D218,"")</f>
        <v/>
      </c>
      <c r="D211" s="1" t="b">
        <f>OR(ŽENY!C218&gt;=30,ŽENY!D218&gt;=12500)</f>
        <v>0</v>
      </c>
    </row>
    <row r="212" spans="1:4" x14ac:dyDescent="0.25">
      <c r="A212" s="2" t="str">
        <f>IF(D212=TRUE,ŽENY!B219,"")</f>
        <v/>
      </c>
      <c r="B212" s="1" t="str">
        <f>IF(D212=TRUE,ŽENY!C219,"")</f>
        <v/>
      </c>
      <c r="C212" s="1" t="str">
        <f>IF(D212=TRUE,ŽENY!D219,"")</f>
        <v/>
      </c>
      <c r="D212" s="1" t="b">
        <f>OR(ŽENY!C219&gt;=30,ŽENY!D219&gt;=12500)</f>
        <v>0</v>
      </c>
    </row>
    <row r="213" spans="1:4" x14ac:dyDescent="0.25">
      <c r="A213" s="2" t="str">
        <f>IF(D213=TRUE,ŽENY!B220,"")</f>
        <v/>
      </c>
      <c r="B213" s="1" t="str">
        <f>IF(D213=TRUE,ŽENY!C220,"")</f>
        <v/>
      </c>
      <c r="C213" s="1" t="str">
        <f>IF(D213=TRUE,ŽENY!D220,"")</f>
        <v/>
      </c>
      <c r="D213" s="1" t="b">
        <f>OR(ŽENY!C220&gt;=30,ŽENY!D220&gt;=12500)</f>
        <v>0</v>
      </c>
    </row>
    <row r="214" spans="1:4" x14ac:dyDescent="0.25">
      <c r="A214" s="2" t="str">
        <f>IF(D214=TRUE,ŽENY!B221,"")</f>
        <v/>
      </c>
      <c r="B214" s="1" t="str">
        <f>IF(D214=TRUE,ŽENY!C221,"")</f>
        <v/>
      </c>
      <c r="C214" s="1" t="str">
        <f>IF(D214=TRUE,ŽENY!D221,"")</f>
        <v/>
      </c>
      <c r="D214" s="1" t="b">
        <f>OR(ŽENY!C221&gt;=30,ŽENY!D221&gt;=12500)</f>
        <v>0</v>
      </c>
    </row>
    <row r="215" spans="1:4" x14ac:dyDescent="0.25">
      <c r="A215" s="2" t="str">
        <f>IF(D215=TRUE,ŽENY!B222,"")</f>
        <v/>
      </c>
      <c r="B215" s="1" t="str">
        <f>IF(D215=TRUE,ŽENY!C222,"")</f>
        <v/>
      </c>
      <c r="C215" s="1" t="str">
        <f>IF(D215=TRUE,ŽENY!D222,"")</f>
        <v/>
      </c>
      <c r="D215" s="1" t="b">
        <f>OR(ŽENY!C222&gt;=30,ŽENY!D222&gt;=12500)</f>
        <v>0</v>
      </c>
    </row>
    <row r="216" spans="1:4" x14ac:dyDescent="0.25">
      <c r="A216" s="2" t="str">
        <f>IF(D216=TRUE,ŽENY!B223,"")</f>
        <v/>
      </c>
      <c r="B216" s="1" t="str">
        <f>IF(D216=TRUE,ŽENY!C223,"")</f>
        <v/>
      </c>
      <c r="C216" s="1" t="str">
        <f>IF(D216=TRUE,ŽENY!D223,"")</f>
        <v/>
      </c>
      <c r="D216" s="1" t="b">
        <f>OR(ŽENY!C223&gt;=30,ŽENY!D223&gt;=12500)</f>
        <v>0</v>
      </c>
    </row>
    <row r="217" spans="1:4" x14ac:dyDescent="0.25">
      <c r="A217" s="2" t="str">
        <f>IF(D217=TRUE,ŽENY!B224,"")</f>
        <v/>
      </c>
      <c r="B217" s="1" t="str">
        <f>IF(D217=TRUE,ŽENY!C224,"")</f>
        <v/>
      </c>
      <c r="C217" s="1" t="str">
        <f>IF(D217=TRUE,ŽENY!D224,"")</f>
        <v/>
      </c>
      <c r="D217" s="1" t="b">
        <f>OR(ŽENY!C224&gt;=30,ŽENY!D224&gt;=12500)</f>
        <v>0</v>
      </c>
    </row>
    <row r="218" spans="1:4" x14ac:dyDescent="0.25">
      <c r="A218" s="2" t="str">
        <f>IF(D218=TRUE,ŽENY!B225,"")</f>
        <v/>
      </c>
      <c r="B218" s="1" t="str">
        <f>IF(D218=TRUE,ŽENY!C225,"")</f>
        <v/>
      </c>
      <c r="C218" s="1" t="str">
        <f>IF(D218=TRUE,ŽENY!D225,"")</f>
        <v/>
      </c>
      <c r="D218" s="1" t="b">
        <f>OR(ŽENY!C225&gt;=30,ŽENY!D225&gt;=12500)</f>
        <v>0</v>
      </c>
    </row>
    <row r="219" spans="1:4" x14ac:dyDescent="0.25">
      <c r="A219" s="2" t="str">
        <f>IF(D219=TRUE,ŽENY!B226,"")</f>
        <v/>
      </c>
      <c r="B219" s="1" t="str">
        <f>IF(D219=TRUE,ŽENY!C226,"")</f>
        <v/>
      </c>
      <c r="C219" s="1" t="str">
        <f>IF(D219=TRUE,ŽENY!D226,"")</f>
        <v/>
      </c>
      <c r="D219" s="1" t="b">
        <f>OR(ŽENY!C226&gt;=30,ŽENY!D226&gt;=12500)</f>
        <v>0</v>
      </c>
    </row>
    <row r="220" spans="1:4" x14ac:dyDescent="0.25">
      <c r="A220" s="2" t="str">
        <f>IF(D220=TRUE,ŽENY!B227,"")</f>
        <v/>
      </c>
      <c r="B220" s="1" t="str">
        <f>IF(D220=TRUE,ŽENY!C227,"")</f>
        <v/>
      </c>
      <c r="C220" s="1" t="str">
        <f>IF(D220=TRUE,ŽENY!D227,"")</f>
        <v/>
      </c>
      <c r="D220" s="1" t="b">
        <f>OR(ŽENY!C227&gt;=30,ŽENY!D227&gt;=12500)</f>
        <v>0</v>
      </c>
    </row>
    <row r="221" spans="1:4" x14ac:dyDescent="0.25">
      <c r="A221" s="2" t="str">
        <f>IF(D221=TRUE,ŽENY!B228,"")</f>
        <v/>
      </c>
      <c r="B221" s="1" t="str">
        <f>IF(D221=TRUE,ŽENY!C228,"")</f>
        <v/>
      </c>
      <c r="C221" s="1" t="str">
        <f>IF(D221=TRUE,ŽENY!D228,"")</f>
        <v/>
      </c>
      <c r="D221" s="1" t="b">
        <f>OR(ŽENY!C228&gt;=30,ŽENY!D228&gt;=12500)</f>
        <v>0</v>
      </c>
    </row>
    <row r="222" spans="1:4" x14ac:dyDescent="0.25">
      <c r="A222" s="2" t="str">
        <f>IF(D222=TRUE,ŽENY!B229,"")</f>
        <v/>
      </c>
      <c r="B222" s="1" t="str">
        <f>IF(D222=TRUE,ŽENY!C229,"")</f>
        <v/>
      </c>
      <c r="C222" s="1" t="str">
        <f>IF(D222=TRUE,ŽENY!D229,"")</f>
        <v/>
      </c>
      <c r="D222" s="1" t="b">
        <f>OR(ŽENY!C229&gt;=30,ŽENY!D229&gt;=12500)</f>
        <v>0</v>
      </c>
    </row>
    <row r="223" spans="1:4" x14ac:dyDescent="0.25">
      <c r="A223" s="2" t="str">
        <f>IF(D223=TRUE,ŽENY!B230,"")</f>
        <v/>
      </c>
      <c r="B223" s="1" t="str">
        <f>IF(D223=TRUE,ŽENY!C230,"")</f>
        <v/>
      </c>
      <c r="C223" s="1" t="str">
        <f>IF(D223=TRUE,ŽENY!D230,"")</f>
        <v/>
      </c>
      <c r="D223" s="1" t="b">
        <f>OR(ŽENY!C230&gt;=30,ŽENY!D230&gt;=12500)</f>
        <v>0</v>
      </c>
    </row>
    <row r="224" spans="1:4" x14ac:dyDescent="0.25">
      <c r="A224" s="2" t="str">
        <f>IF(D224=TRUE,ŽENY!B231,"")</f>
        <v/>
      </c>
      <c r="B224" s="1" t="str">
        <f>IF(D224=TRUE,ŽENY!C231,"")</f>
        <v/>
      </c>
      <c r="C224" s="1" t="str">
        <f>IF(D224=TRUE,ŽENY!D231,"")</f>
        <v/>
      </c>
      <c r="D224" s="1" t="b">
        <f>OR(ŽENY!C231&gt;=30,ŽENY!D231&gt;=12500)</f>
        <v>0</v>
      </c>
    </row>
    <row r="225" spans="1:4" x14ac:dyDescent="0.25">
      <c r="A225" s="2" t="str">
        <f>IF(D225=TRUE,ŽENY!B232,"")</f>
        <v/>
      </c>
      <c r="B225" s="1" t="str">
        <f>IF(D225=TRUE,ŽENY!C232,"")</f>
        <v/>
      </c>
      <c r="C225" s="1" t="str">
        <f>IF(D225=TRUE,ŽENY!D232,"")</f>
        <v/>
      </c>
      <c r="D225" s="1" t="b">
        <f>OR(ŽENY!C232&gt;=30,ŽENY!D232&gt;=12500)</f>
        <v>0</v>
      </c>
    </row>
    <row r="226" spans="1:4" x14ac:dyDescent="0.25">
      <c r="A226" s="2" t="str">
        <f>IF(D226=TRUE,ŽENY!B233,"")</f>
        <v/>
      </c>
      <c r="B226" s="1" t="str">
        <f>IF(D226=TRUE,ŽENY!C233,"")</f>
        <v/>
      </c>
      <c r="C226" s="1" t="str">
        <f>IF(D226=TRUE,ŽENY!D233,"")</f>
        <v/>
      </c>
      <c r="D226" s="1" t="b">
        <f>OR(ŽENY!C233&gt;=30,ŽENY!D233&gt;=12500)</f>
        <v>0</v>
      </c>
    </row>
    <row r="227" spans="1:4" x14ac:dyDescent="0.25">
      <c r="A227" s="2" t="str">
        <f>IF(D227=TRUE,ŽENY!B234,"")</f>
        <v/>
      </c>
      <c r="B227" s="1" t="str">
        <f>IF(D227=TRUE,ŽENY!C234,"")</f>
        <v/>
      </c>
      <c r="C227" s="1" t="str">
        <f>IF(D227=TRUE,ŽENY!D234,"")</f>
        <v/>
      </c>
      <c r="D227" s="1" t="b">
        <f>OR(ŽENY!C234&gt;=30,ŽENY!D234&gt;=12500)</f>
        <v>0</v>
      </c>
    </row>
    <row r="228" spans="1:4" x14ac:dyDescent="0.25">
      <c r="A228" s="2" t="str">
        <f>IF(D228=TRUE,ŽENY!B235,"")</f>
        <v/>
      </c>
      <c r="B228" s="1" t="str">
        <f>IF(D228=TRUE,ŽENY!C235,"")</f>
        <v/>
      </c>
      <c r="C228" s="1" t="str">
        <f>IF(D228=TRUE,ŽENY!D235,"")</f>
        <v/>
      </c>
      <c r="D228" s="1" t="b">
        <f>OR(ŽENY!C235&gt;=30,ŽENY!D235&gt;=12500)</f>
        <v>0</v>
      </c>
    </row>
    <row r="229" spans="1:4" x14ac:dyDescent="0.25">
      <c r="A229" s="2" t="str">
        <f>IF(D229=TRUE,ŽENY!B236,"")</f>
        <v/>
      </c>
      <c r="B229" s="1" t="str">
        <f>IF(D229=TRUE,ŽENY!C236,"")</f>
        <v/>
      </c>
      <c r="C229" s="1" t="str">
        <f>IF(D229=TRUE,ŽENY!D236,"")</f>
        <v/>
      </c>
      <c r="D229" s="1" t="b">
        <f>OR(ŽENY!C236&gt;=30,ŽENY!D236&gt;=12500)</f>
        <v>0</v>
      </c>
    </row>
    <row r="230" spans="1:4" x14ac:dyDescent="0.25">
      <c r="A230" s="2" t="str">
        <f>IF(D230=TRUE,ŽENY!B237,"")</f>
        <v/>
      </c>
      <c r="B230" s="1" t="str">
        <f>IF(D230=TRUE,ŽENY!C237,"")</f>
        <v/>
      </c>
      <c r="C230" s="1" t="str">
        <f>IF(D230=TRUE,ŽENY!D237,"")</f>
        <v/>
      </c>
      <c r="D230" s="1" t="b">
        <f>OR(ŽENY!C237&gt;=30,ŽENY!D237&gt;=12500)</f>
        <v>0</v>
      </c>
    </row>
    <row r="231" spans="1:4" x14ac:dyDescent="0.25">
      <c r="A231" s="2" t="str">
        <f>IF(D231=TRUE,ŽENY!B238,"")</f>
        <v/>
      </c>
      <c r="B231" s="1" t="str">
        <f>IF(D231=TRUE,ŽENY!C238,"")</f>
        <v/>
      </c>
      <c r="C231" s="1" t="str">
        <f>IF(D231=TRUE,ŽENY!D238,"")</f>
        <v/>
      </c>
      <c r="D231" s="1" t="b">
        <f>OR(ŽENY!C238&gt;=30,ŽENY!D238&gt;=12500)</f>
        <v>0</v>
      </c>
    </row>
    <row r="232" spans="1:4" x14ac:dyDescent="0.25">
      <c r="A232" s="2" t="str">
        <f>IF(D232=TRUE,ŽENY!B239,"")</f>
        <v/>
      </c>
      <c r="B232" s="1" t="str">
        <f>IF(D232=TRUE,ŽENY!C239,"")</f>
        <v/>
      </c>
      <c r="C232" s="1" t="str">
        <f>IF(D232=TRUE,ŽENY!D239,"")</f>
        <v/>
      </c>
      <c r="D232" s="1" t="b">
        <f>OR(ŽENY!C239&gt;=30,ŽENY!D239&gt;=12500)</f>
        <v>0</v>
      </c>
    </row>
    <row r="233" spans="1:4" x14ac:dyDescent="0.25">
      <c r="A233" s="2" t="str">
        <f>IF(D233=TRUE,ŽENY!B240,"")</f>
        <v/>
      </c>
      <c r="B233" s="1" t="str">
        <f>IF(D233=TRUE,ŽENY!C240,"")</f>
        <v/>
      </c>
      <c r="C233" s="1" t="str">
        <f>IF(D233=TRUE,ŽENY!D240,"")</f>
        <v/>
      </c>
      <c r="D233" s="1" t="b">
        <f>OR(ŽENY!C240&gt;=30,ŽENY!D240&gt;=12500)</f>
        <v>0</v>
      </c>
    </row>
    <row r="234" spans="1:4" x14ac:dyDescent="0.25">
      <c r="A234" s="2" t="str">
        <f>IF(D234=TRUE,ŽENY!B241,"")</f>
        <v/>
      </c>
      <c r="B234" s="1" t="str">
        <f>IF(D234=TRUE,ŽENY!C241,"")</f>
        <v/>
      </c>
      <c r="C234" s="1" t="str">
        <f>IF(D234=TRUE,ŽENY!D241,"")</f>
        <v/>
      </c>
      <c r="D234" s="1" t="b">
        <f>OR(ŽENY!C241&gt;=30,ŽENY!D241&gt;=12500)</f>
        <v>0</v>
      </c>
    </row>
    <row r="235" spans="1:4" x14ac:dyDescent="0.25">
      <c r="A235" s="2" t="str">
        <f>IF(D235=TRUE,ŽENY!B242,"")</f>
        <v/>
      </c>
      <c r="B235" s="1" t="str">
        <f>IF(D235=TRUE,ŽENY!C242,"")</f>
        <v/>
      </c>
      <c r="C235" s="1" t="str">
        <f>IF(D235=TRUE,ŽENY!D242,"")</f>
        <v/>
      </c>
      <c r="D235" s="1" t="b">
        <f>OR(ŽENY!C242&gt;=30,ŽENY!D242&gt;=12500)</f>
        <v>0</v>
      </c>
    </row>
    <row r="236" spans="1:4" x14ac:dyDescent="0.25">
      <c r="A236" s="2" t="str">
        <f>IF(D236=TRUE,ŽENY!B243,"")</f>
        <v/>
      </c>
      <c r="B236" s="1" t="str">
        <f>IF(D236=TRUE,ŽENY!C243,"")</f>
        <v/>
      </c>
      <c r="C236" s="1" t="str">
        <f>IF(D236=TRUE,ŽENY!D243,"")</f>
        <v/>
      </c>
      <c r="D236" s="1" t="b">
        <f>OR(ŽENY!C243&gt;=30,ŽENY!D243&gt;=12500)</f>
        <v>0</v>
      </c>
    </row>
    <row r="237" spans="1:4" x14ac:dyDescent="0.25">
      <c r="A237" s="2" t="str">
        <f>IF(D237=TRUE,ŽENY!B244,"")</f>
        <v/>
      </c>
      <c r="B237" s="1" t="str">
        <f>IF(D237=TRUE,ŽENY!C244,"")</f>
        <v/>
      </c>
      <c r="C237" s="1" t="str">
        <f>IF(D237=TRUE,ŽENY!D244,"")</f>
        <v/>
      </c>
      <c r="D237" s="1" t="b">
        <f>OR(ŽENY!C244&gt;=30,ŽENY!D244&gt;=12500)</f>
        <v>0</v>
      </c>
    </row>
    <row r="238" spans="1:4" x14ac:dyDescent="0.25">
      <c r="A238" s="2" t="str">
        <f>IF(D238=TRUE,ŽENY!B245,"")</f>
        <v/>
      </c>
      <c r="B238" s="1" t="str">
        <f>IF(D238=TRUE,ŽENY!C245,"")</f>
        <v/>
      </c>
      <c r="C238" s="1" t="str">
        <f>IF(D238=TRUE,ŽENY!D245,"")</f>
        <v/>
      </c>
      <c r="D238" s="1" t="b">
        <f>OR(ŽENY!C245&gt;=30,ŽENY!D245&gt;=12500)</f>
        <v>0</v>
      </c>
    </row>
    <row r="239" spans="1:4" x14ac:dyDescent="0.25">
      <c r="A239" s="2" t="str">
        <f>IF(D239=TRUE,ŽENY!B246,"")</f>
        <v/>
      </c>
      <c r="B239" s="1" t="str">
        <f>IF(D239=TRUE,ŽENY!C246,"")</f>
        <v/>
      </c>
      <c r="C239" s="1" t="str">
        <f>IF(D239=TRUE,ŽENY!D246,"")</f>
        <v/>
      </c>
      <c r="D239" s="1" t="b">
        <f>OR(ŽENY!C246&gt;=30,ŽENY!D246&gt;=12500)</f>
        <v>0</v>
      </c>
    </row>
    <row r="240" spans="1:4" x14ac:dyDescent="0.25">
      <c r="A240" s="2" t="str">
        <f>IF(D240=TRUE,ŽENY!B247,"")</f>
        <v/>
      </c>
      <c r="B240" s="1" t="str">
        <f>IF(D240=TRUE,ŽENY!C247,"")</f>
        <v/>
      </c>
      <c r="C240" s="1" t="str">
        <f>IF(D240=TRUE,ŽENY!D247,"")</f>
        <v/>
      </c>
      <c r="D240" s="1" t="b">
        <f>OR(ŽENY!C247&gt;=30,ŽENY!D247&gt;=12500)</f>
        <v>0</v>
      </c>
    </row>
    <row r="241" spans="1:4" x14ac:dyDescent="0.25">
      <c r="A241" s="2" t="str">
        <f>IF(D241=TRUE,ŽENY!B248,"")</f>
        <v/>
      </c>
      <c r="B241" s="1" t="str">
        <f>IF(D241=TRUE,ŽENY!C248,"")</f>
        <v/>
      </c>
      <c r="C241" s="1" t="str">
        <f>IF(D241=TRUE,ŽENY!D248,"")</f>
        <v/>
      </c>
      <c r="D241" s="1" t="b">
        <f>OR(ŽENY!C248&gt;=30,ŽENY!D248&gt;=12500)</f>
        <v>0</v>
      </c>
    </row>
    <row r="242" spans="1:4" x14ac:dyDescent="0.25">
      <c r="A242" s="2" t="str">
        <f>IF(D242=TRUE,ŽENY!B249,"")</f>
        <v/>
      </c>
      <c r="B242" s="1" t="str">
        <f>IF(D242=TRUE,ŽENY!C249,"")</f>
        <v/>
      </c>
      <c r="C242" s="1" t="str">
        <f>IF(D242=TRUE,ŽENY!D249,"")</f>
        <v/>
      </c>
      <c r="D242" s="1" t="b">
        <f>OR(ŽENY!C249&gt;=30,ŽENY!D249&gt;=12500)</f>
        <v>0</v>
      </c>
    </row>
    <row r="243" spans="1:4" x14ac:dyDescent="0.25">
      <c r="A243" s="2" t="str">
        <f>IF(D243=TRUE,ŽENY!B250,"")</f>
        <v/>
      </c>
      <c r="B243" s="1" t="str">
        <f>IF(D243=TRUE,ŽENY!C250,"")</f>
        <v/>
      </c>
      <c r="C243" s="1" t="str">
        <f>IF(D243=TRUE,ŽENY!D250,"")</f>
        <v/>
      </c>
      <c r="D243" s="1" t="b">
        <f>OR(ŽENY!C250&gt;=30,ŽENY!D250&gt;=12500)</f>
        <v>0</v>
      </c>
    </row>
    <row r="244" spans="1:4" x14ac:dyDescent="0.25">
      <c r="A244" s="2" t="str">
        <f>IF(D244=TRUE,ŽENY!B251,"")</f>
        <v/>
      </c>
      <c r="B244" s="1" t="str">
        <f>IF(D244=TRUE,ŽENY!C251,"")</f>
        <v/>
      </c>
      <c r="C244" s="1" t="str">
        <f>IF(D244=TRUE,ŽENY!D251,"")</f>
        <v/>
      </c>
      <c r="D244" s="1" t="b">
        <f>OR(ŽENY!C251&gt;=30,ŽENY!D251&gt;=12500)</f>
        <v>0</v>
      </c>
    </row>
    <row r="245" spans="1:4" x14ac:dyDescent="0.25">
      <c r="A245" s="2" t="str">
        <f>IF(D245=TRUE,ŽENY!B252,"")</f>
        <v/>
      </c>
      <c r="B245" s="1" t="str">
        <f>IF(D245=TRUE,ŽENY!C252,"")</f>
        <v/>
      </c>
      <c r="C245" s="1" t="str">
        <f>IF(D245=TRUE,ŽENY!D252,"")</f>
        <v/>
      </c>
      <c r="D245" s="1" t="b">
        <f>OR(ŽENY!C252&gt;=30,ŽENY!D252&gt;=12500)</f>
        <v>0</v>
      </c>
    </row>
    <row r="246" spans="1:4" x14ac:dyDescent="0.25">
      <c r="A246" s="2" t="str">
        <f>IF(D246=TRUE,ŽENY!B253,"")</f>
        <v/>
      </c>
      <c r="B246" s="1" t="str">
        <f>IF(D246=TRUE,ŽENY!C253,"")</f>
        <v/>
      </c>
      <c r="C246" s="1" t="str">
        <f>IF(D246=TRUE,ŽENY!D253,"")</f>
        <v/>
      </c>
      <c r="D246" s="1" t="b">
        <f>OR(ŽENY!C253&gt;=30,ŽENY!D253&gt;=12500)</f>
        <v>0</v>
      </c>
    </row>
    <row r="247" spans="1:4" x14ac:dyDescent="0.25">
      <c r="A247" s="2" t="str">
        <f>IF(D247=TRUE,ŽENY!B254,"")</f>
        <v/>
      </c>
      <c r="B247" s="1" t="str">
        <f>IF(D247=TRUE,ŽENY!C254,"")</f>
        <v/>
      </c>
      <c r="C247" s="1" t="str">
        <f>IF(D247=TRUE,ŽENY!D254,"")</f>
        <v/>
      </c>
      <c r="D247" s="1" t="b">
        <f>OR(ŽENY!C254&gt;=30,ŽENY!D254&gt;=12500)</f>
        <v>0</v>
      </c>
    </row>
    <row r="248" spans="1:4" x14ac:dyDescent="0.25">
      <c r="A248" s="2" t="str">
        <f>IF(D248=TRUE,ŽENY!B255,"")</f>
        <v/>
      </c>
      <c r="B248" s="1" t="str">
        <f>IF(D248=TRUE,ŽENY!C255,"")</f>
        <v/>
      </c>
      <c r="C248" s="1" t="str">
        <f>IF(D248=TRUE,ŽENY!D255,"")</f>
        <v/>
      </c>
      <c r="D248" s="1" t="b">
        <f>OR(ŽENY!C255&gt;=30,ŽENY!D255&gt;=12500)</f>
        <v>0</v>
      </c>
    </row>
    <row r="249" spans="1:4" x14ac:dyDescent="0.25">
      <c r="A249" s="2" t="str">
        <f>IF(D249=TRUE,ŽENY!B256,"")</f>
        <v/>
      </c>
      <c r="B249" s="1" t="str">
        <f>IF(D249=TRUE,ŽENY!C256,"")</f>
        <v/>
      </c>
      <c r="C249" s="1" t="str">
        <f>IF(D249=TRUE,ŽENY!D256,"")</f>
        <v/>
      </c>
      <c r="D249" s="1" t="b">
        <f>OR(ŽENY!C256&gt;=30,ŽENY!D256&gt;=12500)</f>
        <v>0</v>
      </c>
    </row>
    <row r="250" spans="1:4" x14ac:dyDescent="0.25">
      <c r="A250" s="2" t="str">
        <f>IF(D250=TRUE,ŽENY!B257,"")</f>
        <v/>
      </c>
      <c r="B250" s="1" t="str">
        <f>IF(D250=TRUE,ŽENY!C257,"")</f>
        <v/>
      </c>
      <c r="C250" s="1" t="str">
        <f>IF(D250=TRUE,ŽENY!D257,"")</f>
        <v/>
      </c>
      <c r="D250" s="1" t="b">
        <f>OR(ŽENY!C257&gt;=30,ŽENY!D257&gt;=12500)</f>
        <v>0</v>
      </c>
    </row>
    <row r="251" spans="1:4" x14ac:dyDescent="0.25">
      <c r="A251" s="2" t="str">
        <f>IF(D251=TRUE,ŽENY!B258,"")</f>
        <v/>
      </c>
      <c r="B251" s="1" t="str">
        <f>IF(D251=TRUE,ŽENY!C258,"")</f>
        <v/>
      </c>
      <c r="C251" s="1" t="str">
        <f>IF(D251=TRUE,ŽENY!D258,"")</f>
        <v/>
      </c>
      <c r="D251" s="1" t="b">
        <f>OR(ŽENY!C258&gt;=30,ŽENY!D258&gt;=12500)</f>
        <v>0</v>
      </c>
    </row>
    <row r="252" spans="1:4" x14ac:dyDescent="0.25">
      <c r="A252" s="2" t="str">
        <f>IF(D252=TRUE,ŽENY!B259,"")</f>
        <v/>
      </c>
      <c r="B252" s="1" t="str">
        <f>IF(D252=TRUE,ŽENY!C259,"")</f>
        <v/>
      </c>
      <c r="C252" s="1" t="str">
        <f>IF(D252=TRUE,ŽENY!D259,"")</f>
        <v/>
      </c>
      <c r="D252" s="1" t="b">
        <f>OR(ŽENY!C259&gt;=30,ŽENY!D259&gt;=12500)</f>
        <v>0</v>
      </c>
    </row>
    <row r="253" spans="1:4" x14ac:dyDescent="0.25">
      <c r="A253" s="2" t="str">
        <f>IF(D253=TRUE,ŽENY!B260,"")</f>
        <v/>
      </c>
      <c r="B253" s="1" t="str">
        <f>IF(D253=TRUE,ŽENY!C260,"")</f>
        <v/>
      </c>
      <c r="C253" s="1" t="str">
        <f>IF(D253=TRUE,ŽENY!D260,"")</f>
        <v/>
      </c>
      <c r="D253" s="1" t="b">
        <f>OR(ŽENY!C260&gt;=30,ŽENY!D260&gt;=12500)</f>
        <v>0</v>
      </c>
    </row>
    <row r="254" spans="1:4" x14ac:dyDescent="0.25">
      <c r="A254" s="2" t="str">
        <f>IF(D254=TRUE,ŽENY!B261,"")</f>
        <v/>
      </c>
      <c r="B254" s="1" t="str">
        <f>IF(D254=TRUE,ŽENY!C261,"")</f>
        <v/>
      </c>
      <c r="C254" s="1" t="str">
        <f>IF(D254=TRUE,ŽENY!D261,"")</f>
        <v/>
      </c>
      <c r="D254" s="1" t="b">
        <f>OR(ŽENY!C261&gt;=30,ŽENY!D261&gt;=12500)</f>
        <v>0</v>
      </c>
    </row>
    <row r="255" spans="1:4" x14ac:dyDescent="0.25">
      <c r="A255" s="2" t="str">
        <f>IF(D255=TRUE,ŽENY!B262,"")</f>
        <v/>
      </c>
      <c r="B255" s="1" t="str">
        <f>IF(D255=TRUE,ŽENY!C262,"")</f>
        <v/>
      </c>
      <c r="C255" s="1" t="str">
        <f>IF(D255=TRUE,ŽENY!D262,"")</f>
        <v/>
      </c>
      <c r="D255" s="1" t="b">
        <f>OR(ŽENY!C262&gt;=30,ŽENY!D262&gt;=12500)</f>
        <v>0</v>
      </c>
    </row>
    <row r="256" spans="1:4" x14ac:dyDescent="0.25">
      <c r="A256" s="2" t="str">
        <f>IF(D256=TRUE,ŽENY!B263,"")</f>
        <v/>
      </c>
      <c r="B256" s="1" t="str">
        <f>IF(D256=TRUE,ŽENY!C263,"")</f>
        <v/>
      </c>
      <c r="C256" s="1" t="str">
        <f>IF(D256=TRUE,ŽENY!D263,"")</f>
        <v/>
      </c>
      <c r="D256" s="1" t="b">
        <f>OR(ŽENY!C263&gt;=30,ŽENY!D263&gt;=12500)</f>
        <v>0</v>
      </c>
    </row>
    <row r="257" spans="1:4" x14ac:dyDescent="0.25">
      <c r="A257" s="2" t="str">
        <f>IF(D257=TRUE,ŽENY!B264,"")</f>
        <v/>
      </c>
      <c r="B257" s="1" t="str">
        <f>IF(D257=TRUE,ŽENY!C264,"")</f>
        <v/>
      </c>
      <c r="C257" s="1" t="str">
        <f>IF(D257=TRUE,ŽENY!D264,"")</f>
        <v/>
      </c>
      <c r="D257" s="1" t="b">
        <f>OR(ŽENY!C264&gt;=30,ŽENY!D264&gt;=12500)</f>
        <v>0</v>
      </c>
    </row>
    <row r="258" spans="1:4" x14ac:dyDescent="0.25">
      <c r="A258" s="2" t="str">
        <f>IF(D258=TRUE,ŽENY!B265,"")</f>
        <v/>
      </c>
      <c r="B258" s="1" t="str">
        <f>IF(D258=TRUE,ŽENY!C265,"")</f>
        <v/>
      </c>
      <c r="C258" s="1" t="str">
        <f>IF(D258=TRUE,ŽENY!D265,"")</f>
        <v/>
      </c>
      <c r="D258" s="1" t="b">
        <f>OR(ŽENY!C265&gt;=30,ŽENY!D265&gt;=12500)</f>
        <v>0</v>
      </c>
    </row>
    <row r="259" spans="1:4" x14ac:dyDescent="0.25">
      <c r="A259" s="2" t="str">
        <f>IF(D259=TRUE,ŽENY!B266,"")</f>
        <v/>
      </c>
      <c r="B259" s="1" t="str">
        <f>IF(D259=TRUE,ŽENY!C266,"")</f>
        <v/>
      </c>
      <c r="C259" s="1" t="str">
        <f>IF(D259=TRUE,ŽENY!D266,"")</f>
        <v/>
      </c>
      <c r="D259" s="1" t="b">
        <f>OR(ŽENY!C266&gt;=30,ŽENY!D266&gt;=12500)</f>
        <v>0</v>
      </c>
    </row>
    <row r="260" spans="1:4" x14ac:dyDescent="0.25">
      <c r="A260" s="2" t="str">
        <f>IF(D260=TRUE,ŽENY!B267,"")</f>
        <v/>
      </c>
      <c r="B260" s="1" t="str">
        <f>IF(D260=TRUE,ŽENY!C267,"")</f>
        <v/>
      </c>
      <c r="C260" s="1" t="str">
        <f>IF(D260=TRUE,ŽENY!D267,"")</f>
        <v/>
      </c>
      <c r="D260" s="1" t="b">
        <f>OR(ŽENY!C267&gt;=30,ŽENY!D267&gt;=12500)</f>
        <v>0</v>
      </c>
    </row>
    <row r="261" spans="1:4" x14ac:dyDescent="0.25">
      <c r="A261" s="2" t="str">
        <f>IF(D261=TRUE,ŽENY!B268,"")</f>
        <v/>
      </c>
      <c r="B261" s="1" t="str">
        <f>IF(D261=TRUE,ŽENY!C268,"")</f>
        <v/>
      </c>
      <c r="C261" s="1" t="str">
        <f>IF(D261=TRUE,ŽENY!D268,"")</f>
        <v/>
      </c>
      <c r="D261" s="1" t="b">
        <f>OR(ŽENY!C268&gt;=30,ŽENY!D268&gt;=12500)</f>
        <v>0</v>
      </c>
    </row>
    <row r="262" spans="1:4" x14ac:dyDescent="0.25">
      <c r="A262" s="2" t="str">
        <f>IF(D262=TRUE,ŽENY!B269,"")</f>
        <v/>
      </c>
      <c r="B262" s="1" t="str">
        <f>IF(D262=TRUE,ŽENY!C269,"")</f>
        <v/>
      </c>
      <c r="C262" s="1" t="str">
        <f>IF(D262=TRUE,ŽENY!D269,"")</f>
        <v/>
      </c>
      <c r="D262" s="1" t="b">
        <f>OR(ŽENY!C269&gt;=30,ŽENY!D269&gt;=12500)</f>
        <v>0</v>
      </c>
    </row>
    <row r="263" spans="1:4" x14ac:dyDescent="0.25">
      <c r="A263" s="2" t="str">
        <f>IF(D263=TRUE,ŽENY!B270,"")</f>
        <v/>
      </c>
      <c r="B263" s="1" t="str">
        <f>IF(D263=TRUE,ŽENY!C270,"")</f>
        <v/>
      </c>
      <c r="C263" s="1" t="str">
        <f>IF(D263=TRUE,ŽENY!D270,"")</f>
        <v/>
      </c>
      <c r="D263" s="1" t="b">
        <f>OR(ŽENY!C270&gt;=30,ŽENY!D270&gt;=12500)</f>
        <v>0</v>
      </c>
    </row>
    <row r="264" spans="1:4" x14ac:dyDescent="0.25">
      <c r="A264" s="2" t="str">
        <f>IF(D264=TRUE,ŽENY!B271,"")</f>
        <v/>
      </c>
      <c r="B264" s="1" t="str">
        <f>IF(D264=TRUE,ŽENY!C271,"")</f>
        <v/>
      </c>
      <c r="C264" s="1" t="str">
        <f>IF(D264=TRUE,ŽENY!D271,"")</f>
        <v/>
      </c>
      <c r="D264" s="1" t="b">
        <f>OR(ŽENY!C271&gt;=30,ŽENY!D271&gt;=12500)</f>
        <v>0</v>
      </c>
    </row>
    <row r="265" spans="1:4" x14ac:dyDescent="0.25">
      <c r="A265" s="2" t="str">
        <f>IF(D265=TRUE,ŽENY!B272,"")</f>
        <v/>
      </c>
      <c r="B265" s="1" t="str">
        <f>IF(D265=TRUE,ŽENY!C272,"")</f>
        <v/>
      </c>
      <c r="C265" s="1" t="str">
        <f>IF(D265=TRUE,ŽENY!D272,"")</f>
        <v/>
      </c>
      <c r="D265" s="1" t="b">
        <f>OR(ŽENY!C272&gt;=30,ŽENY!D272&gt;=12500)</f>
        <v>0</v>
      </c>
    </row>
    <row r="266" spans="1:4" x14ac:dyDescent="0.25">
      <c r="A266" s="2" t="str">
        <f>IF(D266=TRUE,ŽENY!B273,"")</f>
        <v/>
      </c>
      <c r="B266" s="1" t="str">
        <f>IF(D266=TRUE,ŽENY!C273,"")</f>
        <v/>
      </c>
      <c r="C266" s="1" t="str">
        <f>IF(D266=TRUE,ŽENY!D273,"")</f>
        <v/>
      </c>
      <c r="D266" s="1" t="b">
        <f>OR(ŽENY!C273&gt;=30,ŽENY!D273&gt;=12500)</f>
        <v>0</v>
      </c>
    </row>
    <row r="267" spans="1:4" x14ac:dyDescent="0.25">
      <c r="A267" s="2" t="str">
        <f>IF(D267=TRUE,ŽENY!B274,"")</f>
        <v/>
      </c>
      <c r="B267" s="1" t="str">
        <f>IF(D267=TRUE,ŽENY!C274,"")</f>
        <v/>
      </c>
      <c r="C267" s="1" t="str">
        <f>IF(D267=TRUE,ŽENY!D274,"")</f>
        <v/>
      </c>
      <c r="D267" s="1" t="b">
        <f>OR(ŽENY!C274&gt;=30,ŽENY!D274&gt;=12500)</f>
        <v>0</v>
      </c>
    </row>
    <row r="268" spans="1:4" x14ac:dyDescent="0.25">
      <c r="A268" s="2" t="str">
        <f>IF(D268=TRUE,ŽENY!B275,"")</f>
        <v/>
      </c>
      <c r="B268" s="1" t="str">
        <f>IF(D268=TRUE,ŽENY!C275,"")</f>
        <v/>
      </c>
      <c r="C268" s="1" t="str">
        <f>IF(D268=TRUE,ŽENY!D275,"")</f>
        <v/>
      </c>
      <c r="D268" s="1" t="b">
        <f>OR(ŽENY!C275&gt;=30,ŽENY!D275&gt;=12500)</f>
        <v>0</v>
      </c>
    </row>
    <row r="269" spans="1:4" x14ac:dyDescent="0.25">
      <c r="A269" s="2" t="str">
        <f>IF(D269=TRUE,ŽENY!B276,"")</f>
        <v/>
      </c>
      <c r="B269" s="1" t="str">
        <f>IF(D269=TRUE,ŽENY!C276,"")</f>
        <v/>
      </c>
      <c r="C269" s="1" t="str">
        <f>IF(D269=TRUE,ŽENY!D276,"")</f>
        <v/>
      </c>
      <c r="D269" s="1" t="b">
        <f>OR(ŽENY!C276&gt;=30,ŽENY!D276&gt;=12500)</f>
        <v>0</v>
      </c>
    </row>
    <row r="270" spans="1:4" x14ac:dyDescent="0.25">
      <c r="A270" s="2" t="str">
        <f>IF(D270=TRUE,ŽENY!B277,"")</f>
        <v/>
      </c>
      <c r="B270" s="1" t="str">
        <f>IF(D270=TRUE,ŽENY!C277,"")</f>
        <v/>
      </c>
      <c r="C270" s="1" t="str">
        <f>IF(D270=TRUE,ŽENY!D277,"")</f>
        <v/>
      </c>
      <c r="D270" s="1" t="b">
        <f>OR(ŽENY!C277&gt;=30,ŽENY!D277&gt;=12500)</f>
        <v>0</v>
      </c>
    </row>
    <row r="271" spans="1:4" x14ac:dyDescent="0.25">
      <c r="A271" s="2" t="str">
        <f>IF(D271=TRUE,ŽENY!B278,"")</f>
        <v/>
      </c>
      <c r="B271" s="1" t="str">
        <f>IF(D271=TRUE,ŽENY!C278,"")</f>
        <v/>
      </c>
      <c r="C271" s="1" t="str">
        <f>IF(D271=TRUE,ŽENY!D278,"")</f>
        <v/>
      </c>
      <c r="D271" s="1" t="b">
        <f>OR(ŽENY!C278&gt;=30,ŽENY!D278&gt;=12500)</f>
        <v>0</v>
      </c>
    </row>
    <row r="272" spans="1:4" x14ac:dyDescent="0.25">
      <c r="A272" s="2" t="str">
        <f>IF(D272=TRUE,ŽENY!B279,"")</f>
        <v/>
      </c>
      <c r="B272" s="1" t="str">
        <f>IF(D272=TRUE,ŽENY!C279,"")</f>
        <v/>
      </c>
      <c r="C272" s="1" t="str">
        <f>IF(D272=TRUE,ŽENY!D279,"")</f>
        <v/>
      </c>
      <c r="D272" s="1" t="b">
        <f>OR(ŽENY!C279&gt;=30,ŽENY!D279&gt;=12500)</f>
        <v>0</v>
      </c>
    </row>
    <row r="273" spans="1:4" x14ac:dyDescent="0.25">
      <c r="A273" s="2" t="str">
        <f>IF(D273=TRUE,ŽENY!B280,"")</f>
        <v/>
      </c>
      <c r="B273" s="1" t="str">
        <f>IF(D273=TRUE,ŽENY!C280,"")</f>
        <v/>
      </c>
      <c r="C273" s="1" t="str">
        <f>IF(D273=TRUE,ŽENY!D280,"")</f>
        <v/>
      </c>
      <c r="D273" s="1" t="b">
        <f>OR(ŽENY!C280&gt;=30,ŽENY!D280&gt;=12500)</f>
        <v>0</v>
      </c>
    </row>
    <row r="274" spans="1:4" x14ac:dyDescent="0.25">
      <c r="A274" s="2" t="str">
        <f>IF(D274=TRUE,ŽENY!B281,"")</f>
        <v/>
      </c>
      <c r="B274" s="1" t="str">
        <f>IF(D274=TRUE,ŽENY!C281,"")</f>
        <v/>
      </c>
      <c r="C274" s="1" t="str">
        <f>IF(D274=TRUE,ŽENY!D281,"")</f>
        <v/>
      </c>
      <c r="D274" s="1" t="b">
        <f>OR(ŽENY!C281&gt;=30,ŽENY!D281&gt;=12500)</f>
        <v>0</v>
      </c>
    </row>
    <row r="275" spans="1:4" x14ac:dyDescent="0.25">
      <c r="A275" s="2" t="str">
        <f>IF(D275=TRUE,ŽENY!B282,"")</f>
        <v/>
      </c>
      <c r="B275" s="1" t="str">
        <f>IF(D275=TRUE,ŽENY!C282,"")</f>
        <v/>
      </c>
      <c r="C275" s="1" t="str">
        <f>IF(D275=TRUE,ŽENY!D282,"")</f>
        <v/>
      </c>
      <c r="D275" s="1" t="b">
        <f>OR(ŽENY!C282&gt;=30,ŽENY!D282&gt;=12500)</f>
        <v>0</v>
      </c>
    </row>
    <row r="276" spans="1:4" x14ac:dyDescent="0.25">
      <c r="A276" s="2" t="str">
        <f>IF(D276=TRUE,ŽENY!B283,"")</f>
        <v/>
      </c>
      <c r="B276" s="1" t="str">
        <f>IF(D276=TRUE,ŽENY!C283,"")</f>
        <v/>
      </c>
      <c r="C276" s="1" t="str">
        <f>IF(D276=TRUE,ŽENY!D283,"")</f>
        <v/>
      </c>
      <c r="D276" s="1" t="b">
        <f>OR(ŽENY!C283&gt;=30,ŽENY!D283&gt;=12500)</f>
        <v>0</v>
      </c>
    </row>
    <row r="277" spans="1:4" x14ac:dyDescent="0.25">
      <c r="A277" s="2" t="str">
        <f>IF(D277=TRUE,ŽENY!B284,"")</f>
        <v/>
      </c>
      <c r="B277" s="1" t="str">
        <f>IF(D277=TRUE,ŽENY!C284,"")</f>
        <v/>
      </c>
      <c r="C277" s="1" t="str">
        <f>IF(D277=TRUE,ŽENY!D284,"")</f>
        <v/>
      </c>
      <c r="D277" s="1" t="b">
        <f>OR(ŽENY!C284&gt;=30,ŽENY!D284&gt;=12500)</f>
        <v>0</v>
      </c>
    </row>
    <row r="278" spans="1:4" x14ac:dyDescent="0.25">
      <c r="A278" s="2" t="str">
        <f>IF(D278=TRUE,ŽENY!B285,"")</f>
        <v/>
      </c>
      <c r="B278" s="1" t="str">
        <f>IF(D278=TRUE,ŽENY!C285,"")</f>
        <v/>
      </c>
      <c r="C278" s="1" t="str">
        <f>IF(D278=TRUE,ŽENY!D285,"")</f>
        <v/>
      </c>
      <c r="D278" s="1" t="b">
        <f>OR(ŽENY!C285&gt;=30,ŽENY!D285&gt;=12500)</f>
        <v>0</v>
      </c>
    </row>
    <row r="279" spans="1:4" x14ac:dyDescent="0.25">
      <c r="A279" s="2" t="str">
        <f>IF(D279=TRUE,ŽENY!B286,"")</f>
        <v/>
      </c>
      <c r="B279" s="1" t="str">
        <f>IF(D279=TRUE,ŽENY!C286,"")</f>
        <v/>
      </c>
      <c r="C279" s="1" t="str">
        <f>IF(D279=TRUE,ŽENY!D286,"")</f>
        <v/>
      </c>
      <c r="D279" s="1" t="b">
        <f>OR(ŽENY!C286&gt;=30,ŽENY!D286&gt;=12500)</f>
        <v>0</v>
      </c>
    </row>
    <row r="280" spans="1:4" x14ac:dyDescent="0.25">
      <c r="A280" s="2" t="str">
        <f>IF(D280=TRUE,ŽENY!B287,"")</f>
        <v/>
      </c>
      <c r="B280" s="1" t="str">
        <f>IF(D280=TRUE,ŽENY!C287,"")</f>
        <v/>
      </c>
      <c r="C280" s="1" t="str">
        <f>IF(D280=TRUE,ŽENY!D287,"")</f>
        <v/>
      </c>
      <c r="D280" s="1" t="b">
        <f>OR(ŽENY!C287&gt;=30,ŽENY!D287&gt;=12500)</f>
        <v>0</v>
      </c>
    </row>
    <row r="281" spans="1:4" x14ac:dyDescent="0.25">
      <c r="A281" s="2" t="str">
        <f>IF(D281=TRUE,ŽENY!B288,"")</f>
        <v/>
      </c>
      <c r="B281" s="1" t="str">
        <f>IF(D281=TRUE,ŽENY!C288,"")</f>
        <v/>
      </c>
      <c r="C281" s="1" t="str">
        <f>IF(D281=TRUE,ŽENY!D288,"")</f>
        <v/>
      </c>
      <c r="D281" s="1" t="b">
        <f>OR(ŽENY!C288&gt;=30,ŽENY!D288&gt;=12500)</f>
        <v>0</v>
      </c>
    </row>
    <row r="282" spans="1:4" x14ac:dyDescent="0.25">
      <c r="A282" s="2" t="str">
        <f>IF(D282=TRUE,ŽENY!B289,"")</f>
        <v/>
      </c>
      <c r="B282" s="1" t="str">
        <f>IF(D282=TRUE,ŽENY!C289,"")</f>
        <v/>
      </c>
      <c r="C282" s="1" t="str">
        <f>IF(D282=TRUE,ŽENY!D289,"")</f>
        <v/>
      </c>
      <c r="D282" s="1" t="b">
        <f>OR(ŽENY!C289&gt;=30,ŽENY!D289&gt;=12500)</f>
        <v>0</v>
      </c>
    </row>
    <row r="283" spans="1:4" x14ac:dyDescent="0.25">
      <c r="A283" s="2" t="str">
        <f>IF(D283=TRUE,ŽENY!B290,"")</f>
        <v/>
      </c>
      <c r="B283" s="1" t="str">
        <f>IF(D283=TRUE,ŽENY!C290,"")</f>
        <v/>
      </c>
      <c r="C283" s="1" t="str">
        <f>IF(D283=TRUE,ŽENY!D290,"")</f>
        <v/>
      </c>
      <c r="D283" s="1" t="b">
        <f>OR(ŽENY!C290&gt;=30,ŽENY!D290&gt;=12500)</f>
        <v>0</v>
      </c>
    </row>
    <row r="284" spans="1:4" x14ac:dyDescent="0.25">
      <c r="A284" s="2" t="str">
        <f>IF(D284=TRUE,ŽENY!B291,"")</f>
        <v/>
      </c>
      <c r="B284" s="1" t="str">
        <f>IF(D284=TRUE,ŽENY!C291,"")</f>
        <v/>
      </c>
      <c r="C284" s="1" t="str">
        <f>IF(D284=TRUE,ŽENY!D291,"")</f>
        <v/>
      </c>
      <c r="D284" s="1" t="b">
        <f>OR(ŽENY!C291&gt;=30,ŽENY!D291&gt;=12500)</f>
        <v>0</v>
      </c>
    </row>
    <row r="285" spans="1:4" x14ac:dyDescent="0.25">
      <c r="A285" s="2" t="str">
        <f>IF(D285=TRUE,ŽENY!B292,"")</f>
        <v/>
      </c>
      <c r="B285" s="1" t="str">
        <f>IF(D285=TRUE,ŽENY!C292,"")</f>
        <v/>
      </c>
      <c r="C285" s="1" t="str">
        <f>IF(D285=TRUE,ŽENY!D292,"")</f>
        <v/>
      </c>
      <c r="D285" s="1" t="b">
        <f>OR(ŽENY!C292&gt;=30,ŽENY!D292&gt;=12500)</f>
        <v>0</v>
      </c>
    </row>
    <row r="286" spans="1:4" x14ac:dyDescent="0.25">
      <c r="A286" s="2" t="str">
        <f>IF(D286=TRUE,ŽENY!B293,"")</f>
        <v/>
      </c>
      <c r="B286" s="1" t="str">
        <f>IF(D286=TRUE,ŽENY!C293,"")</f>
        <v/>
      </c>
      <c r="C286" s="1" t="str">
        <f>IF(D286=TRUE,ŽENY!D293,"")</f>
        <v/>
      </c>
      <c r="D286" s="1" t="b">
        <f>OR(ŽENY!C293&gt;=30,ŽENY!D293&gt;=12500)</f>
        <v>0</v>
      </c>
    </row>
    <row r="287" spans="1:4" x14ac:dyDescent="0.25">
      <c r="A287" s="2" t="str">
        <f>IF(D287=TRUE,ŽENY!B294,"")</f>
        <v/>
      </c>
      <c r="B287" s="1" t="str">
        <f>IF(D287=TRUE,ŽENY!C294,"")</f>
        <v/>
      </c>
      <c r="C287" s="1" t="str">
        <f>IF(D287=TRUE,ŽENY!D294,"")</f>
        <v/>
      </c>
      <c r="D287" s="1" t="b">
        <f>OR(ŽENY!C294&gt;=30,ŽENY!D294&gt;=12500)</f>
        <v>0</v>
      </c>
    </row>
    <row r="288" spans="1:4" x14ac:dyDescent="0.25">
      <c r="A288" s="2" t="str">
        <f>IF(D288=TRUE,ŽENY!B295,"")</f>
        <v/>
      </c>
      <c r="B288" s="1" t="str">
        <f>IF(D288=TRUE,ŽENY!C295,"")</f>
        <v/>
      </c>
      <c r="C288" s="1" t="str">
        <f>IF(D288=TRUE,ŽENY!D295,"")</f>
        <v/>
      </c>
      <c r="D288" s="1" t="b">
        <f>OR(ŽENY!C295&gt;=30,ŽENY!D295&gt;=12500)</f>
        <v>0</v>
      </c>
    </row>
    <row r="289" spans="1:4" x14ac:dyDescent="0.25">
      <c r="A289" s="2" t="str">
        <f>IF(D289=TRUE,ŽENY!B296,"")</f>
        <v/>
      </c>
      <c r="B289" s="1" t="str">
        <f>IF(D289=TRUE,ŽENY!C296,"")</f>
        <v/>
      </c>
      <c r="C289" s="1" t="str">
        <f>IF(D289=TRUE,ŽENY!D296,"")</f>
        <v/>
      </c>
      <c r="D289" s="1" t="b">
        <f>OR(ŽENY!C296&gt;=30,ŽENY!D296&gt;=12500)</f>
        <v>0</v>
      </c>
    </row>
    <row r="290" spans="1:4" x14ac:dyDescent="0.25">
      <c r="A290" s="2" t="str">
        <f>IF(D290=TRUE,ŽENY!B297,"")</f>
        <v/>
      </c>
      <c r="B290" s="1" t="str">
        <f>IF(D290=TRUE,ŽENY!C297,"")</f>
        <v/>
      </c>
      <c r="C290" s="1" t="str">
        <f>IF(D290=TRUE,ŽENY!D297,"")</f>
        <v/>
      </c>
      <c r="D290" s="1" t="b">
        <f>OR(ŽENY!C297&gt;=30,ŽENY!D297&gt;=12500)</f>
        <v>0</v>
      </c>
    </row>
    <row r="291" spans="1:4" x14ac:dyDescent="0.25">
      <c r="A291" s="2" t="str">
        <f>IF(D291=TRUE,ŽENY!B298,"")</f>
        <v/>
      </c>
      <c r="B291" s="1" t="str">
        <f>IF(D291=TRUE,ŽENY!C298,"")</f>
        <v/>
      </c>
      <c r="C291" s="1" t="str">
        <f>IF(D291=TRUE,ŽENY!D298,"")</f>
        <v/>
      </c>
      <c r="D291" s="1" t="b">
        <f>OR(ŽENY!C298&gt;=30,ŽENY!D298&gt;=12500)</f>
        <v>0</v>
      </c>
    </row>
    <row r="292" spans="1:4" x14ac:dyDescent="0.25">
      <c r="A292" s="2" t="str">
        <f>IF(D292=TRUE,ŽENY!B299,"")</f>
        <v/>
      </c>
      <c r="B292" s="1" t="str">
        <f>IF(D292=TRUE,ŽENY!C299,"")</f>
        <v/>
      </c>
      <c r="C292" s="1" t="str">
        <f>IF(D292=TRUE,ŽENY!D299,"")</f>
        <v/>
      </c>
      <c r="D292" s="1" t="b">
        <f>OR(ŽENY!C299&gt;=30,ŽENY!D299&gt;=12500)</f>
        <v>0</v>
      </c>
    </row>
    <row r="293" spans="1:4" x14ac:dyDescent="0.25">
      <c r="A293" s="2" t="str">
        <f>IF(D293=TRUE,ŽENY!B300,"")</f>
        <v/>
      </c>
      <c r="B293" s="1" t="str">
        <f>IF(D293=TRUE,ŽENY!C300,"")</f>
        <v/>
      </c>
      <c r="C293" s="1" t="str">
        <f>IF(D293=TRUE,ŽENY!D300,"")</f>
        <v/>
      </c>
      <c r="D293" s="1" t="b">
        <f>OR(ŽENY!C300&gt;=30,ŽENY!D300&gt;=12500)</f>
        <v>0</v>
      </c>
    </row>
    <row r="294" spans="1:4" x14ac:dyDescent="0.25">
      <c r="A294" s="2" t="str">
        <f>IF(D294=TRUE,ŽENY!B301,"")</f>
        <v/>
      </c>
      <c r="B294" s="1" t="str">
        <f>IF(D294=TRUE,ŽENY!C301,"")</f>
        <v/>
      </c>
      <c r="C294" s="1" t="str">
        <f>IF(D294=TRUE,ŽENY!D301,"")</f>
        <v/>
      </c>
      <c r="D294" s="1" t="b">
        <f>OR(ŽENY!C301&gt;=30,ŽENY!D301&gt;=12500)</f>
        <v>0</v>
      </c>
    </row>
    <row r="295" spans="1:4" x14ac:dyDescent="0.25">
      <c r="A295" s="2" t="str">
        <f>IF(D295=TRUE,ŽENY!B302,"")</f>
        <v/>
      </c>
      <c r="B295" s="1" t="str">
        <f>IF(D295=TRUE,ŽENY!C302,"")</f>
        <v/>
      </c>
      <c r="C295" s="1" t="str">
        <f>IF(D295=TRUE,ŽENY!D302,"")</f>
        <v/>
      </c>
      <c r="D295" s="1" t="b">
        <f>OR(ŽENY!C302&gt;=30,ŽENY!D302&gt;=12500)</f>
        <v>0</v>
      </c>
    </row>
    <row r="296" spans="1:4" x14ac:dyDescent="0.25">
      <c r="A296" s="2" t="str">
        <f>IF(D296=TRUE,ŽENY!B303,"")</f>
        <v/>
      </c>
      <c r="B296" s="1" t="str">
        <f>IF(D296=TRUE,ŽENY!C303,"")</f>
        <v/>
      </c>
      <c r="C296" s="1" t="str">
        <f>IF(D296=TRUE,ŽENY!D303,"")</f>
        <v/>
      </c>
      <c r="D296" s="1" t="b">
        <f>OR(ŽENY!C303&gt;=30,ŽENY!D303&gt;=12500)</f>
        <v>0</v>
      </c>
    </row>
    <row r="297" spans="1:4" x14ac:dyDescent="0.25">
      <c r="A297" s="2" t="str">
        <f>IF(D297=TRUE,ŽENY!B304,"")</f>
        <v/>
      </c>
      <c r="B297" s="1" t="str">
        <f>IF(D297=TRUE,ŽENY!C304,"")</f>
        <v/>
      </c>
      <c r="C297" s="1" t="str">
        <f>IF(D297=TRUE,ŽENY!D304,"")</f>
        <v/>
      </c>
      <c r="D297" s="1" t="b">
        <f>OR(ŽENY!C304&gt;=30,ŽENY!D304&gt;=12500)</f>
        <v>0</v>
      </c>
    </row>
    <row r="298" spans="1:4" x14ac:dyDescent="0.25">
      <c r="A298" s="2" t="str">
        <f>IF(D298=TRUE,ŽENY!B305,"")</f>
        <v/>
      </c>
      <c r="B298" s="1" t="str">
        <f>IF(D298=TRUE,ŽENY!C305,"")</f>
        <v/>
      </c>
      <c r="C298" s="1" t="str">
        <f>IF(D298=TRUE,ŽENY!D305,"")</f>
        <v/>
      </c>
      <c r="D298" s="1" t="b">
        <f>OR(ŽENY!C305&gt;=30,ŽENY!D305&gt;=12500)</f>
        <v>0</v>
      </c>
    </row>
    <row r="299" spans="1:4" x14ac:dyDescent="0.25">
      <c r="A299" s="2" t="str">
        <f>IF(D299=TRUE,ŽENY!B306,"")</f>
        <v/>
      </c>
      <c r="B299" s="1" t="str">
        <f>IF(D299=TRUE,ŽENY!C306,"")</f>
        <v/>
      </c>
      <c r="C299" s="1" t="str">
        <f>IF(D299=TRUE,ŽENY!D306,"")</f>
        <v/>
      </c>
      <c r="D299" s="1" t="b">
        <f>OR(ŽENY!C306&gt;=30,ŽENY!D306&gt;=12500)</f>
        <v>0</v>
      </c>
    </row>
    <row r="300" spans="1:4" x14ac:dyDescent="0.25">
      <c r="A300" s="2" t="str">
        <f>IF(D300=TRUE,ŽENY!B307,"")</f>
        <v/>
      </c>
      <c r="B300" s="1" t="str">
        <f>IF(D300=TRUE,ŽENY!C307,"")</f>
        <v/>
      </c>
      <c r="C300" s="1" t="str">
        <f>IF(D300=TRUE,ŽENY!D307,"")</f>
        <v/>
      </c>
      <c r="D300" s="1" t="b">
        <f>OR(ŽENY!C307&gt;=30,ŽENY!D307&gt;=12500)</f>
        <v>0</v>
      </c>
    </row>
  </sheetData>
  <autoFilter ref="A1:D300" xr:uid="{00000000-0009-0000-0000-000017000000}">
    <sortState xmlns:xlrd2="http://schemas.microsoft.com/office/spreadsheetml/2017/richdata2" ref="A2:D300">
      <sortCondition descending="1" ref="D1:D300"/>
    </sortState>
  </autoFilter>
  <conditionalFormatting sqref="A1:XFD1048576">
    <cfRule type="notContainsBlanks" dxfId="851" priority="1">
      <formula>LEN(TRIM(A1))&gt;0</formula>
    </cfRule>
  </conditionalFormatting>
  <pageMargins left="0.7" right="0.7" top="0.78740157499999996" bottom="0.78740157499999996" header="0.3" footer="0.3"/>
  <pageSetup paperSize="9" orientation="portrait" r:id="rId1"/>
  <headerFooter>
    <oddFooter>&amp;C_x000D_&amp;1#&amp;"Calibri"&amp;10&amp;K000000 Confidential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281DD-7EF3-4ED3-92A0-8FEB3A8C4E90}">
  <sheetPr codeName="Sheet21"/>
  <dimension ref="A1:AE65"/>
  <sheetViews>
    <sheetView zoomScaleNormal="100" workbookViewId="0">
      <selection activeCell="R6" sqref="R6"/>
    </sheetView>
  </sheetViews>
  <sheetFormatPr defaultColWidth="4.5703125" defaultRowHeight="15" x14ac:dyDescent="0.25"/>
  <cols>
    <col min="1" max="1" width="11.28515625" bestFit="1" customWidth="1"/>
    <col min="2" max="2" width="26.7109375" bestFit="1" customWidth="1"/>
    <col min="3" max="3" width="15.5703125" style="1" bestFit="1" customWidth="1"/>
    <col min="5" max="5" width="11.28515625" bestFit="1" customWidth="1"/>
    <col min="6" max="6" width="24.28515625" bestFit="1" customWidth="1"/>
    <col min="7" max="7" width="15.5703125" style="1" bestFit="1" customWidth="1"/>
    <col min="9" max="9" width="11.28515625" bestFit="1" customWidth="1"/>
    <col min="10" max="10" width="26.7109375" bestFit="1" customWidth="1"/>
    <col min="11" max="11" width="15.5703125" style="1" bestFit="1" customWidth="1"/>
    <col min="13" max="13" width="11.28515625" bestFit="1" customWidth="1"/>
    <col min="14" max="14" width="24.28515625" bestFit="1" customWidth="1"/>
    <col min="15" max="15" width="15.5703125" style="1" bestFit="1" customWidth="1"/>
    <col min="17" max="17" width="11.28515625" bestFit="1" customWidth="1"/>
    <col min="18" max="18" width="27.140625" bestFit="1" customWidth="1"/>
    <col min="19" max="19" width="15.5703125" style="1" bestFit="1" customWidth="1"/>
    <col min="21" max="21" width="11.28515625" bestFit="1" customWidth="1"/>
    <col min="22" max="22" width="24.28515625" bestFit="1" customWidth="1"/>
    <col min="23" max="23" width="15.5703125" style="1" bestFit="1" customWidth="1"/>
    <col min="25" max="25" width="6.7109375" bestFit="1" customWidth="1"/>
    <col min="26" max="26" width="25.28515625" bestFit="1" customWidth="1"/>
    <col min="27" max="27" width="11" bestFit="1" customWidth="1"/>
    <col min="29" max="29" width="6.7109375" bestFit="1" customWidth="1"/>
    <col min="30" max="30" width="25" bestFit="1" customWidth="1"/>
    <col min="31" max="31" width="11" bestFit="1" customWidth="1"/>
  </cols>
  <sheetData>
    <row r="1" spans="1:31" x14ac:dyDescent="0.25">
      <c r="B1" s="9" t="s">
        <v>0</v>
      </c>
      <c r="C1" s="2">
        <v>1</v>
      </c>
      <c r="F1" s="9" t="s">
        <v>0</v>
      </c>
      <c r="G1" s="2">
        <v>1</v>
      </c>
      <c r="J1" s="9" t="s">
        <v>0</v>
      </c>
      <c r="K1" s="2">
        <v>1</v>
      </c>
      <c r="N1" s="9" t="s">
        <v>0</v>
      </c>
      <c r="O1" s="2">
        <v>1</v>
      </c>
      <c r="R1" s="9" t="s">
        <v>0</v>
      </c>
      <c r="S1" s="2">
        <v>1</v>
      </c>
      <c r="V1" s="9" t="s">
        <v>0</v>
      </c>
      <c r="W1" s="2">
        <v>1</v>
      </c>
      <c r="Z1" s="9" t="s">
        <v>0</v>
      </c>
      <c r="AA1" s="2">
        <v>1</v>
      </c>
      <c r="AD1" s="9" t="s">
        <v>0</v>
      </c>
      <c r="AE1" s="2">
        <v>1</v>
      </c>
    </row>
    <row r="2" spans="1:31" x14ac:dyDescent="0.25">
      <c r="B2" s="9" t="s">
        <v>4</v>
      </c>
      <c r="C2" t="s">
        <v>44</v>
      </c>
      <c r="F2" s="9" t="s">
        <v>4</v>
      </c>
      <c r="G2" t="s">
        <v>31</v>
      </c>
      <c r="J2" s="9" t="s">
        <v>4</v>
      </c>
      <c r="K2" t="s">
        <v>10</v>
      </c>
      <c r="N2" s="9" t="s">
        <v>4</v>
      </c>
      <c r="O2" t="s">
        <v>41</v>
      </c>
      <c r="R2" s="9" t="s">
        <v>4</v>
      </c>
      <c r="S2" t="s">
        <v>20</v>
      </c>
      <c r="V2" s="9" t="s">
        <v>4</v>
      </c>
      <c r="W2" t="s">
        <v>41</v>
      </c>
      <c r="Z2" s="9" t="s">
        <v>4</v>
      </c>
      <c r="AA2" t="s">
        <v>35</v>
      </c>
      <c r="AD2" s="9" t="s">
        <v>4</v>
      </c>
      <c r="AE2" t="s">
        <v>26</v>
      </c>
    </row>
    <row r="3" spans="1:31" x14ac:dyDescent="0.25">
      <c r="B3" s="9" t="s">
        <v>5</v>
      </c>
      <c r="C3" t="s">
        <v>19</v>
      </c>
      <c r="F3" s="9" t="s">
        <v>5</v>
      </c>
      <c r="G3" t="s">
        <v>19</v>
      </c>
      <c r="J3" s="9" t="s">
        <v>5</v>
      </c>
      <c r="K3" t="s">
        <v>19</v>
      </c>
      <c r="N3" s="9" t="s">
        <v>5</v>
      </c>
      <c r="O3" t="s">
        <v>19</v>
      </c>
      <c r="R3" s="9" t="s">
        <v>5</v>
      </c>
      <c r="S3" t="s">
        <v>19</v>
      </c>
      <c r="V3" s="9" t="s">
        <v>5</v>
      </c>
      <c r="W3" t="s">
        <v>19</v>
      </c>
      <c r="Z3" s="9" t="s">
        <v>5</v>
      </c>
      <c r="AA3" t="s">
        <v>19</v>
      </c>
      <c r="AD3" s="9" t="s">
        <v>5</v>
      </c>
      <c r="AE3" t="s">
        <v>19</v>
      </c>
    </row>
    <row r="4" spans="1:31" x14ac:dyDescent="0.25">
      <c r="AA4" s="1"/>
      <c r="AE4" s="1"/>
    </row>
    <row r="5" spans="1:31" x14ac:dyDescent="0.25">
      <c r="A5" s="7" t="s">
        <v>0</v>
      </c>
      <c r="B5" s="13" t="s">
        <v>1</v>
      </c>
      <c r="C5" s="14" t="s">
        <v>147</v>
      </c>
      <c r="E5" s="7" t="s">
        <v>0</v>
      </c>
      <c r="F5" s="13" t="s">
        <v>1</v>
      </c>
      <c r="G5" s="14" t="s">
        <v>147</v>
      </c>
      <c r="I5" s="7" t="s">
        <v>0</v>
      </c>
      <c r="J5" s="13" t="s">
        <v>1</v>
      </c>
      <c r="K5" s="14" t="s">
        <v>147</v>
      </c>
      <c r="M5" s="7" t="s">
        <v>0</v>
      </c>
      <c r="N5" s="13" t="s">
        <v>1</v>
      </c>
      <c r="O5" s="14" t="s">
        <v>147</v>
      </c>
      <c r="Q5" s="7" t="s">
        <v>0</v>
      </c>
      <c r="R5" s="13" t="s">
        <v>1</v>
      </c>
      <c r="S5" s="14" t="s">
        <v>147</v>
      </c>
      <c r="U5" s="7" t="s">
        <v>0</v>
      </c>
      <c r="V5" s="13" t="s">
        <v>1</v>
      </c>
      <c r="W5" s="14" t="s">
        <v>147</v>
      </c>
      <c r="Y5" s="7" t="s">
        <v>0</v>
      </c>
      <c r="Z5" s="13" t="s">
        <v>1</v>
      </c>
      <c r="AA5" s="14" t="s">
        <v>147</v>
      </c>
      <c r="AC5" s="7" t="s">
        <v>0</v>
      </c>
      <c r="AD5" s="13" t="s">
        <v>1</v>
      </c>
      <c r="AE5" s="14" t="s">
        <v>147</v>
      </c>
    </row>
    <row r="6" spans="1:31" x14ac:dyDescent="0.25">
      <c r="A6" s="10">
        <f>IF(ISNUMBER(C6),1,"")</f>
        <v>1</v>
      </c>
      <c r="B6" s="2" t="s">
        <v>55</v>
      </c>
      <c r="C6" s="149">
        <v>2</v>
      </c>
      <c r="E6" s="10">
        <f>IF(ISNUMBER(G6),1,"")</f>
        <v>1</v>
      </c>
      <c r="F6" s="2" t="s">
        <v>56</v>
      </c>
      <c r="G6" s="149">
        <v>2</v>
      </c>
      <c r="I6" s="10">
        <f>IF(ISNUMBER(K6),1,"")</f>
        <v>1</v>
      </c>
      <c r="J6" s="2" t="s">
        <v>29</v>
      </c>
      <c r="K6" s="149">
        <v>1</v>
      </c>
      <c r="M6" s="10">
        <f>IF(ISNUMBER(O6),1,"")</f>
        <v>1</v>
      </c>
      <c r="N6" s="2" t="s">
        <v>42</v>
      </c>
      <c r="O6" s="149">
        <v>1</v>
      </c>
      <c r="Q6" s="10">
        <f>IF(ISNUMBER(S6),1,"")</f>
        <v>1</v>
      </c>
      <c r="R6" s="2" t="s">
        <v>59</v>
      </c>
      <c r="S6" s="149">
        <v>1</v>
      </c>
      <c r="U6" s="10">
        <f>IF(ISNUMBER(W6),1,"")</f>
        <v>1</v>
      </c>
      <c r="V6" s="2" t="s">
        <v>42</v>
      </c>
      <c r="W6" s="149">
        <v>1</v>
      </c>
      <c r="Y6" s="10">
        <f>IF(ISNUMBER(AA6),1,"")</f>
        <v>1</v>
      </c>
      <c r="Z6" s="2" t="s">
        <v>22</v>
      </c>
      <c r="AA6" s="149">
        <v>1</v>
      </c>
      <c r="AC6" s="10">
        <f>IF(ISNUMBER(AE6),1,"")</f>
        <v>1</v>
      </c>
      <c r="AD6" s="2" t="s">
        <v>231</v>
      </c>
      <c r="AE6" s="149">
        <v>3</v>
      </c>
    </row>
    <row r="7" spans="1:31" x14ac:dyDescent="0.25">
      <c r="A7" s="10">
        <f>IF(ISNUMBER(C7),A6+1,"")</f>
        <v>2</v>
      </c>
      <c r="B7" s="2" t="s">
        <v>14</v>
      </c>
      <c r="C7" s="149">
        <v>1</v>
      </c>
      <c r="E7" s="10">
        <f>IF(ISNUMBER(G7),E6+1,"")</f>
        <v>2</v>
      </c>
      <c r="F7" s="2" t="s">
        <v>9</v>
      </c>
      <c r="G7" s="149">
        <v>2</v>
      </c>
      <c r="I7" s="10">
        <f>IF(ISNUMBER(K7),I6+1,"")</f>
        <v>2</v>
      </c>
      <c r="J7" s="2" t="s">
        <v>13</v>
      </c>
      <c r="K7" s="149">
        <v>1</v>
      </c>
      <c r="M7" s="10">
        <f>IF(ISNUMBER(O7),M6+1,"")</f>
        <v>2</v>
      </c>
      <c r="N7" s="2" t="s">
        <v>252</v>
      </c>
      <c r="O7" s="149">
        <v>1</v>
      </c>
      <c r="Q7" s="10">
        <f>IF(ISNUMBER(S7),Q6+1,"")</f>
        <v>2</v>
      </c>
      <c r="R7" s="2" t="s">
        <v>15</v>
      </c>
      <c r="S7" s="149">
        <v>1</v>
      </c>
      <c r="U7" s="10">
        <f>IF(ISNUMBER(W7),U6+1,"")</f>
        <v>2</v>
      </c>
      <c r="V7" s="2" t="s">
        <v>252</v>
      </c>
      <c r="W7" s="149">
        <v>1</v>
      </c>
      <c r="Y7" s="10">
        <f>IF(ISNUMBER(AA7),Y6+1,"")</f>
        <v>2</v>
      </c>
      <c r="Z7" s="2" t="s">
        <v>233</v>
      </c>
      <c r="AA7" s="149">
        <v>1</v>
      </c>
      <c r="AC7" s="10">
        <f>IF(ISNUMBER(AE7),AC6+1,"")</f>
        <v>2</v>
      </c>
      <c r="AD7" s="2" t="s">
        <v>39</v>
      </c>
      <c r="AE7" s="149">
        <v>2</v>
      </c>
    </row>
    <row r="8" spans="1:31" x14ac:dyDescent="0.25">
      <c r="A8" s="10">
        <f t="shared" ref="A8:A65" si="0">IF(ISNUMBER(C8),A7+1,"")</f>
        <v>3</v>
      </c>
      <c r="B8" s="2" t="s">
        <v>38</v>
      </c>
      <c r="C8" s="149">
        <v>1</v>
      </c>
      <c r="E8" s="10" t="str">
        <f t="shared" ref="E8:E65" si="1">IF(ISNUMBER(G8),E7+1,"")</f>
        <v/>
      </c>
      <c r="G8"/>
      <c r="I8" s="10">
        <f t="shared" ref="I8:I65" si="2">IF(ISNUMBER(K8),I7+1,"")</f>
        <v>3</v>
      </c>
      <c r="J8" s="2" t="s">
        <v>227</v>
      </c>
      <c r="K8" s="149">
        <v>1</v>
      </c>
      <c r="M8" s="10">
        <f t="shared" ref="M8:M65" si="3">IF(ISNUMBER(O8),M7+1,"")</f>
        <v>3</v>
      </c>
      <c r="N8" s="2" t="s">
        <v>240</v>
      </c>
      <c r="O8" s="149">
        <v>1</v>
      </c>
      <c r="Q8" s="10">
        <f t="shared" ref="Q8:Q65" si="4">IF(ISNUMBER(S8),Q7+1,"")</f>
        <v>3</v>
      </c>
      <c r="R8" s="2" t="s">
        <v>229</v>
      </c>
      <c r="S8" s="149">
        <v>1</v>
      </c>
      <c r="U8" s="10">
        <f t="shared" ref="U8:U65" si="5">IF(ISNUMBER(W8),U7+1,"")</f>
        <v>3</v>
      </c>
      <c r="V8" s="2" t="s">
        <v>240</v>
      </c>
      <c r="W8" s="149">
        <v>1</v>
      </c>
      <c r="Y8" s="10">
        <f t="shared" ref="Y8:Y65" si="6">IF(ISNUMBER(AA8),Y7+1,"")</f>
        <v>3</v>
      </c>
      <c r="Z8" s="2" t="s">
        <v>54</v>
      </c>
      <c r="AA8" s="149">
        <v>1</v>
      </c>
      <c r="AC8" s="10" t="str">
        <f t="shared" ref="AC8:AC65" si="7">IF(ISNUMBER(AE8),AC7+1,"")</f>
        <v/>
      </c>
    </row>
    <row r="9" spans="1:31" x14ac:dyDescent="0.25">
      <c r="A9" s="10" t="str">
        <f t="shared" si="0"/>
        <v/>
      </c>
      <c r="C9"/>
      <c r="E9" s="10" t="str">
        <f t="shared" si="1"/>
        <v/>
      </c>
      <c r="G9"/>
      <c r="I9" s="10">
        <f t="shared" si="2"/>
        <v>4</v>
      </c>
      <c r="J9" s="2" t="s">
        <v>45</v>
      </c>
      <c r="K9" s="149">
        <v>1</v>
      </c>
      <c r="M9" s="10" t="str">
        <f t="shared" si="3"/>
        <v/>
      </c>
      <c r="O9"/>
      <c r="Q9" s="10">
        <f t="shared" si="4"/>
        <v>4</v>
      </c>
      <c r="R9" s="2" t="s">
        <v>24</v>
      </c>
      <c r="S9" s="149">
        <v>1</v>
      </c>
      <c r="U9" s="10" t="str">
        <f t="shared" si="5"/>
        <v/>
      </c>
      <c r="W9"/>
      <c r="Y9" s="10" t="str">
        <f t="shared" si="6"/>
        <v/>
      </c>
      <c r="AC9" s="10" t="str">
        <f t="shared" si="7"/>
        <v/>
      </c>
    </row>
    <row r="10" spans="1:31" x14ac:dyDescent="0.25">
      <c r="A10" s="10" t="str">
        <f t="shared" si="0"/>
        <v/>
      </c>
      <c r="C10"/>
      <c r="E10" s="10" t="str">
        <f t="shared" si="1"/>
        <v/>
      </c>
      <c r="G10"/>
      <c r="I10" s="10">
        <f t="shared" si="2"/>
        <v>5</v>
      </c>
      <c r="J10" s="2" t="s">
        <v>15</v>
      </c>
      <c r="K10" s="149">
        <v>1</v>
      </c>
      <c r="M10" s="10" t="str">
        <f t="shared" si="3"/>
        <v/>
      </c>
      <c r="O10"/>
      <c r="Q10" s="10">
        <f t="shared" si="4"/>
        <v>5</v>
      </c>
      <c r="R10" s="2" t="s">
        <v>29</v>
      </c>
      <c r="S10" s="149">
        <v>1</v>
      </c>
      <c r="U10" s="10" t="str">
        <f t="shared" si="5"/>
        <v/>
      </c>
      <c r="W10"/>
      <c r="Y10" s="10" t="str">
        <f t="shared" si="6"/>
        <v/>
      </c>
      <c r="AC10" s="10" t="str">
        <f t="shared" si="7"/>
        <v/>
      </c>
    </row>
    <row r="11" spans="1:31" x14ac:dyDescent="0.25">
      <c r="A11" s="10" t="str">
        <f t="shared" si="0"/>
        <v/>
      </c>
      <c r="C11"/>
      <c r="E11" s="10" t="str">
        <f t="shared" si="1"/>
        <v/>
      </c>
      <c r="G11"/>
      <c r="I11" s="10" t="str">
        <f t="shared" si="2"/>
        <v/>
      </c>
      <c r="K11"/>
      <c r="M11" s="10" t="str">
        <f t="shared" si="3"/>
        <v/>
      </c>
      <c r="O11"/>
      <c r="Q11" s="10" t="str">
        <f t="shared" si="4"/>
        <v/>
      </c>
      <c r="S11"/>
      <c r="U11" s="10" t="str">
        <f t="shared" si="5"/>
        <v/>
      </c>
      <c r="W11"/>
      <c r="Y11" s="10" t="str">
        <f t="shared" si="6"/>
        <v/>
      </c>
      <c r="AC11" s="10" t="str">
        <f t="shared" si="7"/>
        <v/>
      </c>
    </row>
    <row r="12" spans="1:31" x14ac:dyDescent="0.25">
      <c r="A12" s="5" t="str">
        <f t="shared" si="0"/>
        <v/>
      </c>
      <c r="C12"/>
      <c r="E12" s="5" t="str">
        <f t="shared" si="1"/>
        <v/>
      </c>
      <c r="G12"/>
      <c r="I12" s="5" t="str">
        <f t="shared" si="2"/>
        <v/>
      </c>
      <c r="K12"/>
      <c r="M12" s="5" t="str">
        <f t="shared" si="3"/>
        <v/>
      </c>
      <c r="O12"/>
      <c r="Q12" s="5" t="str">
        <f t="shared" si="4"/>
        <v/>
      </c>
      <c r="S12"/>
      <c r="U12" s="5" t="str">
        <f t="shared" si="5"/>
        <v/>
      </c>
      <c r="W12"/>
      <c r="Y12" s="5" t="str">
        <f t="shared" si="6"/>
        <v/>
      </c>
      <c r="AC12" s="5" t="str">
        <f t="shared" si="7"/>
        <v/>
      </c>
    </row>
    <row r="13" spans="1:31" x14ac:dyDescent="0.25">
      <c r="A13" s="5" t="str">
        <f t="shared" si="0"/>
        <v/>
      </c>
      <c r="C13"/>
      <c r="E13" s="5" t="str">
        <f t="shared" si="1"/>
        <v/>
      </c>
      <c r="G13"/>
      <c r="I13" s="5" t="str">
        <f t="shared" si="2"/>
        <v/>
      </c>
      <c r="K13"/>
      <c r="M13" s="5" t="str">
        <f t="shared" si="3"/>
        <v/>
      </c>
      <c r="O13"/>
      <c r="Q13" s="5" t="str">
        <f t="shared" si="4"/>
        <v/>
      </c>
      <c r="S13"/>
      <c r="U13" s="5" t="str">
        <f t="shared" si="5"/>
        <v/>
      </c>
      <c r="W13"/>
      <c r="Y13" s="5" t="str">
        <f t="shared" si="6"/>
        <v/>
      </c>
      <c r="AC13" s="5" t="str">
        <f t="shared" si="7"/>
        <v/>
      </c>
    </row>
    <row r="14" spans="1:31" x14ac:dyDescent="0.25">
      <c r="A14" s="5" t="str">
        <f t="shared" si="0"/>
        <v/>
      </c>
      <c r="C14"/>
      <c r="E14" s="5" t="str">
        <f t="shared" si="1"/>
        <v/>
      </c>
      <c r="G14"/>
      <c r="I14" s="5" t="str">
        <f t="shared" si="2"/>
        <v/>
      </c>
      <c r="K14"/>
      <c r="M14" s="5" t="str">
        <f t="shared" si="3"/>
        <v/>
      </c>
      <c r="O14"/>
      <c r="Q14" s="5" t="str">
        <f t="shared" si="4"/>
        <v/>
      </c>
      <c r="S14"/>
      <c r="U14" s="5" t="str">
        <f t="shared" si="5"/>
        <v/>
      </c>
      <c r="W14"/>
      <c r="Y14" s="5" t="str">
        <f t="shared" si="6"/>
        <v/>
      </c>
      <c r="AC14" s="5" t="str">
        <f t="shared" si="7"/>
        <v/>
      </c>
    </row>
    <row r="15" spans="1:31" x14ac:dyDescent="0.25">
      <c r="A15" s="5" t="str">
        <f t="shared" si="0"/>
        <v/>
      </c>
      <c r="C15"/>
      <c r="E15" s="5" t="str">
        <f t="shared" si="1"/>
        <v/>
      </c>
      <c r="G15"/>
      <c r="I15" s="5" t="str">
        <f t="shared" si="2"/>
        <v/>
      </c>
      <c r="K15"/>
      <c r="M15" s="5" t="str">
        <f t="shared" si="3"/>
        <v/>
      </c>
      <c r="O15"/>
      <c r="Q15" s="5" t="str">
        <f t="shared" si="4"/>
        <v/>
      </c>
      <c r="S15"/>
      <c r="U15" s="5" t="str">
        <f t="shared" si="5"/>
        <v/>
      </c>
      <c r="W15"/>
      <c r="Y15" s="5" t="str">
        <f t="shared" si="6"/>
        <v/>
      </c>
      <c r="AC15" s="5" t="str">
        <f t="shared" si="7"/>
        <v/>
      </c>
    </row>
    <row r="16" spans="1:31" x14ac:dyDescent="0.25">
      <c r="A16" s="5" t="str">
        <f t="shared" si="0"/>
        <v/>
      </c>
      <c r="C16"/>
      <c r="E16" s="5" t="str">
        <f t="shared" si="1"/>
        <v/>
      </c>
      <c r="G16"/>
      <c r="I16" s="5" t="str">
        <f t="shared" si="2"/>
        <v/>
      </c>
      <c r="K16"/>
      <c r="M16" s="5" t="str">
        <f t="shared" si="3"/>
        <v/>
      </c>
      <c r="O16"/>
      <c r="Q16" s="5" t="str">
        <f t="shared" si="4"/>
        <v/>
      </c>
      <c r="S16"/>
      <c r="U16" s="5" t="str">
        <f t="shared" si="5"/>
        <v/>
      </c>
      <c r="W16"/>
      <c r="Y16" s="5" t="str">
        <f t="shared" si="6"/>
        <v/>
      </c>
      <c r="AC16" s="5" t="str">
        <f t="shared" si="7"/>
        <v/>
      </c>
    </row>
    <row r="17" spans="1:29" x14ac:dyDescent="0.25">
      <c r="A17" s="5" t="str">
        <f t="shared" si="0"/>
        <v/>
      </c>
      <c r="C17"/>
      <c r="E17" s="5" t="str">
        <f t="shared" si="1"/>
        <v/>
      </c>
      <c r="I17" s="5" t="str">
        <f t="shared" si="2"/>
        <v/>
      </c>
      <c r="K17"/>
      <c r="M17" s="5" t="str">
        <f t="shared" si="3"/>
        <v/>
      </c>
      <c r="O17"/>
      <c r="Q17" s="5" t="str">
        <f t="shared" si="4"/>
        <v/>
      </c>
      <c r="S17"/>
      <c r="U17" s="5" t="str">
        <f t="shared" si="5"/>
        <v/>
      </c>
      <c r="W17"/>
      <c r="Y17" s="5" t="str">
        <f t="shared" si="6"/>
        <v/>
      </c>
      <c r="AC17" s="5" t="str">
        <f t="shared" si="7"/>
        <v/>
      </c>
    </row>
    <row r="18" spans="1:29" x14ac:dyDescent="0.25">
      <c r="A18" s="5" t="str">
        <f t="shared" si="0"/>
        <v/>
      </c>
      <c r="C18"/>
      <c r="E18" s="5" t="str">
        <f t="shared" si="1"/>
        <v/>
      </c>
      <c r="I18" s="5" t="str">
        <f t="shared" si="2"/>
        <v/>
      </c>
      <c r="K18"/>
      <c r="M18" s="5" t="str">
        <f t="shared" si="3"/>
        <v/>
      </c>
      <c r="O18"/>
      <c r="Q18" s="5" t="str">
        <f t="shared" si="4"/>
        <v/>
      </c>
      <c r="S18"/>
      <c r="U18" s="5" t="str">
        <f t="shared" si="5"/>
        <v/>
      </c>
      <c r="W18"/>
      <c r="Y18" s="5" t="str">
        <f t="shared" si="6"/>
        <v/>
      </c>
      <c r="AC18" s="5" t="str">
        <f t="shared" si="7"/>
        <v/>
      </c>
    </row>
    <row r="19" spans="1:29" x14ac:dyDescent="0.25">
      <c r="A19" s="5" t="str">
        <f t="shared" si="0"/>
        <v/>
      </c>
      <c r="C19"/>
      <c r="E19" s="5" t="str">
        <f t="shared" si="1"/>
        <v/>
      </c>
      <c r="I19" s="5" t="str">
        <f t="shared" si="2"/>
        <v/>
      </c>
      <c r="K19"/>
      <c r="M19" s="5" t="str">
        <f t="shared" si="3"/>
        <v/>
      </c>
      <c r="O19"/>
      <c r="Q19" s="5" t="str">
        <f t="shared" si="4"/>
        <v/>
      </c>
      <c r="S19"/>
      <c r="U19" s="5" t="str">
        <f t="shared" si="5"/>
        <v/>
      </c>
      <c r="W19"/>
      <c r="Y19" s="5" t="str">
        <f t="shared" si="6"/>
        <v/>
      </c>
      <c r="AC19" s="5" t="str">
        <f t="shared" si="7"/>
        <v/>
      </c>
    </row>
    <row r="20" spans="1:29" x14ac:dyDescent="0.25">
      <c r="A20" s="5" t="str">
        <f t="shared" si="0"/>
        <v/>
      </c>
      <c r="C20"/>
      <c r="E20" s="5" t="str">
        <f t="shared" si="1"/>
        <v/>
      </c>
      <c r="I20" s="5" t="str">
        <f t="shared" si="2"/>
        <v/>
      </c>
      <c r="K20"/>
      <c r="M20" s="5" t="str">
        <f t="shared" si="3"/>
        <v/>
      </c>
      <c r="O20"/>
      <c r="Q20" s="5" t="str">
        <f t="shared" si="4"/>
        <v/>
      </c>
      <c r="S20"/>
      <c r="U20" s="5" t="str">
        <f t="shared" si="5"/>
        <v/>
      </c>
      <c r="W20"/>
      <c r="Y20" s="5" t="str">
        <f t="shared" si="6"/>
        <v/>
      </c>
      <c r="AC20" s="5" t="str">
        <f t="shared" si="7"/>
        <v/>
      </c>
    </row>
    <row r="21" spans="1:29" x14ac:dyDescent="0.25">
      <c r="A21" s="5" t="str">
        <f t="shared" si="0"/>
        <v/>
      </c>
      <c r="C21"/>
      <c r="E21" s="5" t="str">
        <f t="shared" si="1"/>
        <v/>
      </c>
      <c r="I21" s="5" t="str">
        <f t="shared" si="2"/>
        <v/>
      </c>
      <c r="K21"/>
      <c r="M21" s="5" t="str">
        <f t="shared" si="3"/>
        <v/>
      </c>
      <c r="Q21" s="5" t="str">
        <f t="shared" si="4"/>
        <v/>
      </c>
      <c r="S21"/>
      <c r="U21" s="5" t="str">
        <f t="shared" si="5"/>
        <v/>
      </c>
      <c r="W21"/>
      <c r="Y21" s="5" t="str">
        <f t="shared" si="6"/>
        <v/>
      </c>
      <c r="AC21" s="5" t="str">
        <f t="shared" si="7"/>
        <v/>
      </c>
    </row>
    <row r="22" spans="1:29" x14ac:dyDescent="0.25">
      <c r="A22" s="5" t="str">
        <f t="shared" si="0"/>
        <v/>
      </c>
      <c r="C22"/>
      <c r="E22" s="5" t="str">
        <f t="shared" si="1"/>
        <v/>
      </c>
      <c r="I22" s="5" t="str">
        <f t="shared" si="2"/>
        <v/>
      </c>
      <c r="K22"/>
      <c r="M22" s="5" t="str">
        <f t="shared" si="3"/>
        <v/>
      </c>
      <c r="Q22" s="5" t="str">
        <f t="shared" si="4"/>
        <v/>
      </c>
      <c r="S22"/>
      <c r="U22" s="5" t="str">
        <f t="shared" si="5"/>
        <v/>
      </c>
      <c r="Y22" s="5" t="str">
        <f t="shared" si="6"/>
        <v/>
      </c>
      <c r="AC22" s="5" t="str">
        <f t="shared" si="7"/>
        <v/>
      </c>
    </row>
    <row r="23" spans="1:29" x14ac:dyDescent="0.25">
      <c r="A23" s="5" t="str">
        <f t="shared" si="0"/>
        <v/>
      </c>
      <c r="C23"/>
      <c r="E23" s="5" t="str">
        <f t="shared" si="1"/>
        <v/>
      </c>
      <c r="I23" s="5" t="str">
        <f t="shared" si="2"/>
        <v/>
      </c>
      <c r="K23"/>
      <c r="M23" s="5" t="str">
        <f t="shared" si="3"/>
        <v/>
      </c>
      <c r="Q23" s="5" t="str">
        <f t="shared" si="4"/>
        <v/>
      </c>
      <c r="S23"/>
      <c r="U23" s="5" t="str">
        <f t="shared" si="5"/>
        <v/>
      </c>
      <c r="Y23" s="5" t="str">
        <f t="shared" si="6"/>
        <v/>
      </c>
      <c r="AC23" s="5" t="str">
        <f t="shared" si="7"/>
        <v/>
      </c>
    </row>
    <row r="24" spans="1:29" x14ac:dyDescent="0.25">
      <c r="A24" s="5" t="str">
        <f t="shared" si="0"/>
        <v/>
      </c>
      <c r="C24"/>
      <c r="E24" s="5" t="str">
        <f t="shared" si="1"/>
        <v/>
      </c>
      <c r="I24" s="5" t="str">
        <f t="shared" si="2"/>
        <v/>
      </c>
      <c r="K24"/>
      <c r="M24" s="5" t="str">
        <f t="shared" si="3"/>
        <v/>
      </c>
      <c r="Q24" s="5" t="str">
        <f t="shared" si="4"/>
        <v/>
      </c>
      <c r="S24"/>
      <c r="U24" s="5" t="str">
        <f t="shared" si="5"/>
        <v/>
      </c>
      <c r="Y24" s="5" t="str">
        <f t="shared" si="6"/>
        <v/>
      </c>
      <c r="AC24" s="5" t="str">
        <f t="shared" si="7"/>
        <v/>
      </c>
    </row>
    <row r="25" spans="1:29" x14ac:dyDescent="0.25">
      <c r="A25" s="5" t="str">
        <f t="shared" si="0"/>
        <v/>
      </c>
      <c r="C25"/>
      <c r="E25" s="5" t="str">
        <f t="shared" si="1"/>
        <v/>
      </c>
      <c r="I25" s="5" t="str">
        <f t="shared" si="2"/>
        <v/>
      </c>
      <c r="K25"/>
      <c r="M25" s="5" t="str">
        <f t="shared" si="3"/>
        <v/>
      </c>
      <c r="Q25" s="5" t="str">
        <f t="shared" si="4"/>
        <v/>
      </c>
      <c r="S25"/>
      <c r="U25" s="5" t="str">
        <f t="shared" si="5"/>
        <v/>
      </c>
      <c r="Y25" s="5" t="str">
        <f t="shared" si="6"/>
        <v/>
      </c>
      <c r="AC25" s="5" t="str">
        <f t="shared" si="7"/>
        <v/>
      </c>
    </row>
    <row r="26" spans="1:29" x14ac:dyDescent="0.25">
      <c r="A26" s="5" t="str">
        <f t="shared" si="0"/>
        <v/>
      </c>
      <c r="C26"/>
      <c r="E26" s="5" t="str">
        <f t="shared" si="1"/>
        <v/>
      </c>
      <c r="I26" s="5" t="str">
        <f t="shared" si="2"/>
        <v/>
      </c>
      <c r="K26"/>
      <c r="M26" s="5" t="str">
        <f t="shared" si="3"/>
        <v/>
      </c>
      <c r="Q26" s="5" t="str">
        <f t="shared" si="4"/>
        <v/>
      </c>
      <c r="S26"/>
      <c r="U26" s="5" t="str">
        <f t="shared" si="5"/>
        <v/>
      </c>
      <c r="Y26" s="5" t="str">
        <f t="shared" si="6"/>
        <v/>
      </c>
      <c r="AC26" s="5" t="str">
        <f t="shared" si="7"/>
        <v/>
      </c>
    </row>
    <row r="27" spans="1:29" x14ac:dyDescent="0.25">
      <c r="A27" s="5" t="str">
        <f t="shared" si="0"/>
        <v/>
      </c>
      <c r="C27"/>
      <c r="E27" s="5" t="str">
        <f t="shared" si="1"/>
        <v/>
      </c>
      <c r="I27" s="5" t="str">
        <f t="shared" si="2"/>
        <v/>
      </c>
      <c r="K27"/>
      <c r="M27" s="5" t="str">
        <f t="shared" si="3"/>
        <v/>
      </c>
      <c r="Q27" s="5" t="str">
        <f t="shared" si="4"/>
        <v/>
      </c>
      <c r="U27" s="5" t="str">
        <f t="shared" si="5"/>
        <v/>
      </c>
      <c r="Y27" s="5" t="str">
        <f t="shared" si="6"/>
        <v/>
      </c>
      <c r="AC27" s="5" t="str">
        <f t="shared" si="7"/>
        <v/>
      </c>
    </row>
    <row r="28" spans="1:29" x14ac:dyDescent="0.25">
      <c r="A28" s="5" t="str">
        <f t="shared" si="0"/>
        <v/>
      </c>
      <c r="C28"/>
      <c r="E28" s="5" t="str">
        <f t="shared" si="1"/>
        <v/>
      </c>
      <c r="I28" s="5" t="str">
        <f t="shared" si="2"/>
        <v/>
      </c>
      <c r="K28"/>
      <c r="M28" s="5" t="str">
        <f t="shared" si="3"/>
        <v/>
      </c>
      <c r="Q28" s="5" t="str">
        <f t="shared" si="4"/>
        <v/>
      </c>
      <c r="U28" s="5" t="str">
        <f t="shared" si="5"/>
        <v/>
      </c>
      <c r="Y28" s="5" t="str">
        <f t="shared" si="6"/>
        <v/>
      </c>
      <c r="AC28" s="5" t="str">
        <f t="shared" si="7"/>
        <v/>
      </c>
    </row>
    <row r="29" spans="1:29" x14ac:dyDescent="0.25">
      <c r="A29" s="5" t="str">
        <f t="shared" si="0"/>
        <v/>
      </c>
      <c r="E29" s="5" t="str">
        <f t="shared" si="1"/>
        <v/>
      </c>
      <c r="I29" s="5" t="str">
        <f t="shared" si="2"/>
        <v/>
      </c>
      <c r="K29"/>
      <c r="M29" s="5" t="str">
        <f t="shared" si="3"/>
        <v/>
      </c>
      <c r="Q29" s="5" t="str">
        <f t="shared" si="4"/>
        <v/>
      </c>
      <c r="U29" s="5" t="str">
        <f t="shared" si="5"/>
        <v/>
      </c>
      <c r="Y29" s="5" t="str">
        <f t="shared" si="6"/>
        <v/>
      </c>
      <c r="AC29" s="5" t="str">
        <f t="shared" si="7"/>
        <v/>
      </c>
    </row>
    <row r="30" spans="1:29" x14ac:dyDescent="0.25">
      <c r="A30" s="5" t="str">
        <f t="shared" si="0"/>
        <v/>
      </c>
      <c r="E30" s="5" t="str">
        <f t="shared" si="1"/>
        <v/>
      </c>
      <c r="I30" s="5" t="str">
        <f t="shared" si="2"/>
        <v/>
      </c>
      <c r="K30"/>
      <c r="M30" s="5" t="str">
        <f t="shared" si="3"/>
        <v/>
      </c>
      <c r="Q30" s="5" t="str">
        <f t="shared" si="4"/>
        <v/>
      </c>
      <c r="U30" s="5" t="str">
        <f t="shared" si="5"/>
        <v/>
      </c>
      <c r="Y30" s="5" t="str">
        <f t="shared" si="6"/>
        <v/>
      </c>
      <c r="AC30" s="5" t="str">
        <f t="shared" si="7"/>
        <v/>
      </c>
    </row>
    <row r="31" spans="1:29" x14ac:dyDescent="0.25">
      <c r="A31" s="5" t="str">
        <f t="shared" si="0"/>
        <v/>
      </c>
      <c r="E31" s="5" t="str">
        <f t="shared" si="1"/>
        <v/>
      </c>
      <c r="I31" s="5" t="str">
        <f t="shared" si="2"/>
        <v/>
      </c>
      <c r="K31"/>
      <c r="M31" s="5" t="str">
        <f t="shared" si="3"/>
        <v/>
      </c>
      <c r="Q31" s="5" t="str">
        <f t="shared" si="4"/>
        <v/>
      </c>
      <c r="U31" s="5" t="str">
        <f t="shared" si="5"/>
        <v/>
      </c>
      <c r="Y31" s="5" t="str">
        <f t="shared" si="6"/>
        <v/>
      </c>
      <c r="AC31" s="5" t="str">
        <f t="shared" si="7"/>
        <v/>
      </c>
    </row>
    <row r="32" spans="1:29" x14ac:dyDescent="0.25">
      <c r="A32" s="5" t="str">
        <f t="shared" si="0"/>
        <v/>
      </c>
      <c r="E32" s="5" t="str">
        <f t="shared" si="1"/>
        <v/>
      </c>
      <c r="I32" s="5" t="str">
        <f t="shared" si="2"/>
        <v/>
      </c>
      <c r="K32"/>
      <c r="M32" s="5" t="str">
        <f t="shared" si="3"/>
        <v/>
      </c>
      <c r="Q32" s="5" t="str">
        <f t="shared" si="4"/>
        <v/>
      </c>
      <c r="U32" s="5" t="str">
        <f t="shared" si="5"/>
        <v/>
      </c>
      <c r="Y32" s="5" t="str">
        <f t="shared" si="6"/>
        <v/>
      </c>
      <c r="AC32" s="5" t="str">
        <f t="shared" si="7"/>
        <v/>
      </c>
    </row>
    <row r="33" spans="1:29" x14ac:dyDescent="0.25">
      <c r="A33" s="5" t="str">
        <f t="shared" si="0"/>
        <v/>
      </c>
      <c r="E33" s="5" t="str">
        <f t="shared" si="1"/>
        <v/>
      </c>
      <c r="I33" s="5" t="str">
        <f t="shared" si="2"/>
        <v/>
      </c>
      <c r="K33"/>
      <c r="M33" s="5" t="str">
        <f t="shared" si="3"/>
        <v/>
      </c>
      <c r="Q33" s="5" t="str">
        <f t="shared" si="4"/>
        <v/>
      </c>
      <c r="U33" s="5" t="str">
        <f t="shared" si="5"/>
        <v/>
      </c>
      <c r="Y33" s="5" t="str">
        <f t="shared" si="6"/>
        <v/>
      </c>
      <c r="AC33" s="5" t="str">
        <f t="shared" si="7"/>
        <v/>
      </c>
    </row>
    <row r="34" spans="1:29" x14ac:dyDescent="0.25">
      <c r="A34" s="5" t="str">
        <f t="shared" si="0"/>
        <v/>
      </c>
      <c r="E34" s="5" t="str">
        <f t="shared" si="1"/>
        <v/>
      </c>
      <c r="I34" s="5" t="str">
        <f t="shared" si="2"/>
        <v/>
      </c>
      <c r="K34"/>
      <c r="M34" s="5" t="str">
        <f t="shared" si="3"/>
        <v/>
      </c>
      <c r="Q34" s="5" t="str">
        <f t="shared" si="4"/>
        <v/>
      </c>
      <c r="U34" s="5" t="str">
        <f t="shared" si="5"/>
        <v/>
      </c>
      <c r="Y34" s="5" t="str">
        <f t="shared" si="6"/>
        <v/>
      </c>
      <c r="AC34" s="5" t="str">
        <f t="shared" si="7"/>
        <v/>
      </c>
    </row>
    <row r="35" spans="1:29" x14ac:dyDescent="0.25">
      <c r="A35" s="5" t="str">
        <f t="shared" si="0"/>
        <v/>
      </c>
      <c r="E35" s="5" t="str">
        <f t="shared" si="1"/>
        <v/>
      </c>
      <c r="I35" s="5" t="str">
        <f t="shared" si="2"/>
        <v/>
      </c>
      <c r="K35"/>
      <c r="M35" s="5" t="str">
        <f t="shared" si="3"/>
        <v/>
      </c>
      <c r="Q35" s="5" t="str">
        <f t="shared" si="4"/>
        <v/>
      </c>
      <c r="U35" s="5" t="str">
        <f t="shared" si="5"/>
        <v/>
      </c>
      <c r="Y35" s="5" t="str">
        <f t="shared" si="6"/>
        <v/>
      </c>
      <c r="AC35" s="5" t="str">
        <f t="shared" si="7"/>
        <v/>
      </c>
    </row>
    <row r="36" spans="1:29" x14ac:dyDescent="0.25">
      <c r="A36" s="5" t="str">
        <f t="shared" si="0"/>
        <v/>
      </c>
      <c r="E36" s="5" t="str">
        <f t="shared" si="1"/>
        <v/>
      </c>
      <c r="I36" s="5" t="str">
        <f t="shared" si="2"/>
        <v/>
      </c>
      <c r="K36"/>
      <c r="M36" s="5" t="str">
        <f t="shared" si="3"/>
        <v/>
      </c>
      <c r="Q36" s="5" t="str">
        <f t="shared" si="4"/>
        <v/>
      </c>
      <c r="U36" s="5" t="str">
        <f t="shared" si="5"/>
        <v/>
      </c>
      <c r="Y36" s="5" t="str">
        <f t="shared" si="6"/>
        <v/>
      </c>
      <c r="AC36" s="5" t="str">
        <f t="shared" si="7"/>
        <v/>
      </c>
    </row>
    <row r="37" spans="1:29" x14ac:dyDescent="0.25">
      <c r="A37" s="5" t="str">
        <f t="shared" si="0"/>
        <v/>
      </c>
      <c r="E37" s="5" t="str">
        <f t="shared" si="1"/>
        <v/>
      </c>
      <c r="I37" s="5" t="str">
        <f t="shared" si="2"/>
        <v/>
      </c>
      <c r="K37"/>
      <c r="M37" s="5" t="str">
        <f t="shared" si="3"/>
        <v/>
      </c>
      <c r="Q37" s="5" t="str">
        <f t="shared" si="4"/>
        <v/>
      </c>
      <c r="U37" s="5" t="str">
        <f t="shared" si="5"/>
        <v/>
      </c>
      <c r="Y37" s="5" t="str">
        <f t="shared" si="6"/>
        <v/>
      </c>
      <c r="AC37" s="5" t="str">
        <f t="shared" si="7"/>
        <v/>
      </c>
    </row>
    <row r="38" spans="1:29" x14ac:dyDescent="0.25">
      <c r="A38" s="5" t="str">
        <f t="shared" si="0"/>
        <v/>
      </c>
      <c r="E38" s="5" t="str">
        <f t="shared" si="1"/>
        <v/>
      </c>
      <c r="I38" s="5" t="str">
        <f t="shared" si="2"/>
        <v/>
      </c>
      <c r="K38"/>
      <c r="M38" s="5" t="str">
        <f t="shared" si="3"/>
        <v/>
      </c>
      <c r="Q38" s="5" t="str">
        <f t="shared" si="4"/>
        <v/>
      </c>
      <c r="U38" s="5" t="str">
        <f t="shared" si="5"/>
        <v/>
      </c>
      <c r="Y38" s="5" t="str">
        <f t="shared" si="6"/>
        <v/>
      </c>
      <c r="AC38" s="5" t="str">
        <f t="shared" si="7"/>
        <v/>
      </c>
    </row>
    <row r="39" spans="1:29" x14ac:dyDescent="0.25">
      <c r="A39" s="5" t="str">
        <f t="shared" si="0"/>
        <v/>
      </c>
      <c r="E39" s="5" t="str">
        <f t="shared" si="1"/>
        <v/>
      </c>
      <c r="I39" s="5" t="str">
        <f t="shared" si="2"/>
        <v/>
      </c>
      <c r="K39"/>
      <c r="M39" s="5" t="str">
        <f t="shared" si="3"/>
        <v/>
      </c>
      <c r="Q39" s="5" t="str">
        <f t="shared" si="4"/>
        <v/>
      </c>
      <c r="U39" s="5" t="str">
        <f t="shared" si="5"/>
        <v/>
      </c>
      <c r="Y39" s="5" t="str">
        <f t="shared" si="6"/>
        <v/>
      </c>
      <c r="AC39" s="5" t="str">
        <f t="shared" si="7"/>
        <v/>
      </c>
    </row>
    <row r="40" spans="1:29" x14ac:dyDescent="0.25">
      <c r="A40" s="5" t="str">
        <f t="shared" si="0"/>
        <v/>
      </c>
      <c r="E40" s="5" t="str">
        <f t="shared" si="1"/>
        <v/>
      </c>
      <c r="I40" s="5" t="str">
        <f t="shared" si="2"/>
        <v/>
      </c>
      <c r="K40"/>
      <c r="M40" s="5" t="str">
        <f t="shared" si="3"/>
        <v/>
      </c>
      <c r="Q40" s="5" t="str">
        <f t="shared" si="4"/>
        <v/>
      </c>
      <c r="U40" s="5" t="str">
        <f t="shared" si="5"/>
        <v/>
      </c>
      <c r="Y40" s="5" t="str">
        <f t="shared" si="6"/>
        <v/>
      </c>
      <c r="AC40" s="5" t="str">
        <f t="shared" si="7"/>
        <v/>
      </c>
    </row>
    <row r="41" spans="1:29" x14ac:dyDescent="0.25">
      <c r="A41" s="5" t="str">
        <f t="shared" si="0"/>
        <v/>
      </c>
      <c r="E41" s="5" t="str">
        <f t="shared" si="1"/>
        <v/>
      </c>
      <c r="I41" s="5" t="str">
        <f t="shared" si="2"/>
        <v/>
      </c>
      <c r="K41"/>
      <c r="M41" s="5" t="str">
        <f t="shared" si="3"/>
        <v/>
      </c>
      <c r="Q41" s="5" t="str">
        <f t="shared" si="4"/>
        <v/>
      </c>
      <c r="U41" s="5" t="str">
        <f t="shared" si="5"/>
        <v/>
      </c>
      <c r="Y41" s="5" t="str">
        <f t="shared" si="6"/>
        <v/>
      </c>
      <c r="AC41" s="5" t="str">
        <f t="shared" si="7"/>
        <v/>
      </c>
    </row>
    <row r="42" spans="1:29" x14ac:dyDescent="0.25">
      <c r="A42" s="5" t="str">
        <f t="shared" si="0"/>
        <v/>
      </c>
      <c r="E42" s="5" t="str">
        <f t="shared" si="1"/>
        <v/>
      </c>
      <c r="I42" s="5" t="str">
        <f t="shared" si="2"/>
        <v/>
      </c>
      <c r="K42"/>
      <c r="M42" s="5" t="str">
        <f t="shared" si="3"/>
        <v/>
      </c>
      <c r="Q42" s="5" t="str">
        <f t="shared" si="4"/>
        <v/>
      </c>
      <c r="U42" s="5" t="str">
        <f t="shared" si="5"/>
        <v/>
      </c>
      <c r="Y42" s="5" t="str">
        <f t="shared" si="6"/>
        <v/>
      </c>
      <c r="AC42" s="5" t="str">
        <f t="shared" si="7"/>
        <v/>
      </c>
    </row>
    <row r="43" spans="1:29" x14ac:dyDescent="0.25">
      <c r="A43" s="5" t="str">
        <f t="shared" si="0"/>
        <v/>
      </c>
      <c r="E43" s="5" t="str">
        <f t="shared" si="1"/>
        <v/>
      </c>
      <c r="I43" s="5" t="str">
        <f t="shared" si="2"/>
        <v/>
      </c>
      <c r="K43"/>
      <c r="M43" s="5" t="str">
        <f t="shared" si="3"/>
        <v/>
      </c>
      <c r="Q43" s="5" t="str">
        <f t="shared" si="4"/>
        <v/>
      </c>
      <c r="U43" s="5" t="str">
        <f t="shared" si="5"/>
        <v/>
      </c>
      <c r="Y43" s="5" t="str">
        <f t="shared" si="6"/>
        <v/>
      </c>
      <c r="AC43" s="5" t="str">
        <f t="shared" si="7"/>
        <v/>
      </c>
    </row>
    <row r="44" spans="1:29" x14ac:dyDescent="0.25">
      <c r="A44" s="5" t="str">
        <f t="shared" si="0"/>
        <v/>
      </c>
      <c r="E44" s="5" t="str">
        <f t="shared" si="1"/>
        <v/>
      </c>
      <c r="I44" s="5" t="str">
        <f t="shared" si="2"/>
        <v/>
      </c>
      <c r="K44"/>
      <c r="M44" s="5" t="str">
        <f t="shared" si="3"/>
        <v/>
      </c>
      <c r="Q44" s="5" t="str">
        <f t="shared" si="4"/>
        <v/>
      </c>
      <c r="U44" s="5" t="str">
        <f t="shared" si="5"/>
        <v/>
      </c>
      <c r="Y44" s="5" t="str">
        <f t="shared" si="6"/>
        <v/>
      </c>
      <c r="AC44" s="5" t="str">
        <f t="shared" si="7"/>
        <v/>
      </c>
    </row>
    <row r="45" spans="1:29" x14ac:dyDescent="0.25">
      <c r="A45" s="5" t="str">
        <f t="shared" si="0"/>
        <v/>
      </c>
      <c r="E45" s="5" t="str">
        <f t="shared" si="1"/>
        <v/>
      </c>
      <c r="I45" s="5" t="str">
        <f t="shared" si="2"/>
        <v/>
      </c>
      <c r="K45"/>
      <c r="M45" s="5" t="str">
        <f t="shared" si="3"/>
        <v/>
      </c>
      <c r="Q45" s="5" t="str">
        <f t="shared" si="4"/>
        <v/>
      </c>
      <c r="U45" s="5" t="str">
        <f t="shared" si="5"/>
        <v/>
      </c>
      <c r="Y45" s="5" t="str">
        <f t="shared" si="6"/>
        <v/>
      </c>
      <c r="AC45" s="5" t="str">
        <f t="shared" si="7"/>
        <v/>
      </c>
    </row>
    <row r="46" spans="1:29" x14ac:dyDescent="0.25">
      <c r="A46" s="5" t="str">
        <f t="shared" si="0"/>
        <v/>
      </c>
      <c r="E46" s="5" t="str">
        <f t="shared" si="1"/>
        <v/>
      </c>
      <c r="I46" s="5" t="str">
        <f t="shared" si="2"/>
        <v/>
      </c>
      <c r="K46"/>
      <c r="M46" s="5" t="str">
        <f t="shared" si="3"/>
        <v/>
      </c>
      <c r="Q46" s="5" t="str">
        <f t="shared" si="4"/>
        <v/>
      </c>
      <c r="U46" s="5" t="str">
        <f t="shared" si="5"/>
        <v/>
      </c>
      <c r="Y46" s="5" t="str">
        <f t="shared" si="6"/>
        <v/>
      </c>
      <c r="AC46" s="5" t="str">
        <f t="shared" si="7"/>
        <v/>
      </c>
    </row>
    <row r="47" spans="1:29" x14ac:dyDescent="0.25">
      <c r="A47" s="5" t="str">
        <f t="shared" si="0"/>
        <v/>
      </c>
      <c r="E47" s="5" t="str">
        <f t="shared" si="1"/>
        <v/>
      </c>
      <c r="I47" s="5" t="str">
        <f t="shared" si="2"/>
        <v/>
      </c>
      <c r="K47"/>
      <c r="M47" s="5" t="str">
        <f t="shared" si="3"/>
        <v/>
      </c>
      <c r="Q47" s="5" t="str">
        <f t="shared" si="4"/>
        <v/>
      </c>
      <c r="U47" s="5" t="str">
        <f t="shared" si="5"/>
        <v/>
      </c>
      <c r="Y47" s="5" t="str">
        <f t="shared" si="6"/>
        <v/>
      </c>
      <c r="AC47" s="5" t="str">
        <f t="shared" si="7"/>
        <v/>
      </c>
    </row>
    <row r="48" spans="1:29" x14ac:dyDescent="0.25">
      <c r="A48" s="5" t="str">
        <f t="shared" si="0"/>
        <v/>
      </c>
      <c r="E48" s="5" t="str">
        <f t="shared" si="1"/>
        <v/>
      </c>
      <c r="I48" s="5" t="str">
        <f t="shared" si="2"/>
        <v/>
      </c>
      <c r="K48"/>
      <c r="M48" s="5" t="str">
        <f t="shared" si="3"/>
        <v/>
      </c>
      <c r="Q48" s="5" t="str">
        <f t="shared" si="4"/>
        <v/>
      </c>
      <c r="U48" s="5" t="str">
        <f t="shared" si="5"/>
        <v/>
      </c>
      <c r="Y48" s="5" t="str">
        <f t="shared" si="6"/>
        <v/>
      </c>
      <c r="AC48" s="5" t="str">
        <f t="shared" si="7"/>
        <v/>
      </c>
    </row>
    <row r="49" spans="1:29" x14ac:dyDescent="0.25">
      <c r="A49" s="5" t="str">
        <f t="shared" si="0"/>
        <v/>
      </c>
      <c r="E49" s="5" t="str">
        <f t="shared" si="1"/>
        <v/>
      </c>
      <c r="I49" s="5" t="str">
        <f t="shared" si="2"/>
        <v/>
      </c>
      <c r="K49"/>
      <c r="M49" s="5" t="str">
        <f t="shared" si="3"/>
        <v/>
      </c>
      <c r="Q49" s="5" t="str">
        <f t="shared" si="4"/>
        <v/>
      </c>
      <c r="U49" s="5" t="str">
        <f t="shared" si="5"/>
        <v/>
      </c>
      <c r="Y49" s="5" t="str">
        <f t="shared" si="6"/>
        <v/>
      </c>
      <c r="AC49" s="5" t="str">
        <f t="shared" si="7"/>
        <v/>
      </c>
    </row>
    <row r="50" spans="1:29" x14ac:dyDescent="0.25">
      <c r="A50" s="5" t="str">
        <f t="shared" si="0"/>
        <v/>
      </c>
      <c r="E50" s="5" t="str">
        <f t="shared" si="1"/>
        <v/>
      </c>
      <c r="I50" s="5" t="str">
        <f t="shared" si="2"/>
        <v/>
      </c>
      <c r="K50"/>
      <c r="M50" s="5" t="str">
        <f t="shared" si="3"/>
        <v/>
      </c>
      <c r="Q50" s="5" t="str">
        <f t="shared" si="4"/>
        <v/>
      </c>
      <c r="U50" s="5" t="str">
        <f t="shared" si="5"/>
        <v/>
      </c>
      <c r="Y50" s="5" t="str">
        <f t="shared" si="6"/>
        <v/>
      </c>
      <c r="AC50" s="5" t="str">
        <f t="shared" si="7"/>
        <v/>
      </c>
    </row>
    <row r="51" spans="1:29" x14ac:dyDescent="0.25">
      <c r="A51" s="5" t="str">
        <f t="shared" si="0"/>
        <v/>
      </c>
      <c r="E51" s="5" t="str">
        <f t="shared" si="1"/>
        <v/>
      </c>
      <c r="I51" s="5" t="str">
        <f t="shared" si="2"/>
        <v/>
      </c>
      <c r="K51"/>
      <c r="M51" s="5" t="str">
        <f t="shared" si="3"/>
        <v/>
      </c>
      <c r="Q51" s="5" t="str">
        <f t="shared" si="4"/>
        <v/>
      </c>
      <c r="U51" s="5" t="str">
        <f t="shared" si="5"/>
        <v/>
      </c>
      <c r="Y51" s="5" t="str">
        <f t="shared" si="6"/>
        <v/>
      </c>
      <c r="AC51" s="5" t="str">
        <f t="shared" si="7"/>
        <v/>
      </c>
    </row>
    <row r="52" spans="1:29" x14ac:dyDescent="0.25">
      <c r="A52" s="5" t="str">
        <f t="shared" si="0"/>
        <v/>
      </c>
      <c r="E52" s="5" t="str">
        <f t="shared" si="1"/>
        <v/>
      </c>
      <c r="I52" s="5" t="str">
        <f t="shared" si="2"/>
        <v/>
      </c>
      <c r="K52"/>
      <c r="M52" s="5" t="str">
        <f t="shared" si="3"/>
        <v/>
      </c>
      <c r="Q52" s="5" t="str">
        <f t="shared" si="4"/>
        <v/>
      </c>
      <c r="U52" s="5" t="str">
        <f t="shared" si="5"/>
        <v/>
      </c>
      <c r="Y52" s="5" t="str">
        <f t="shared" si="6"/>
        <v/>
      </c>
      <c r="AC52" s="5" t="str">
        <f t="shared" si="7"/>
        <v/>
      </c>
    </row>
    <row r="53" spans="1:29" x14ac:dyDescent="0.25">
      <c r="A53" s="5" t="str">
        <f t="shared" si="0"/>
        <v/>
      </c>
      <c r="E53" s="5" t="str">
        <f t="shared" si="1"/>
        <v/>
      </c>
      <c r="I53" s="5" t="str">
        <f t="shared" si="2"/>
        <v/>
      </c>
      <c r="K53"/>
      <c r="M53" s="5" t="str">
        <f t="shared" si="3"/>
        <v/>
      </c>
      <c r="Q53" s="5" t="str">
        <f t="shared" si="4"/>
        <v/>
      </c>
      <c r="U53" s="5" t="str">
        <f t="shared" si="5"/>
        <v/>
      </c>
      <c r="Y53" s="5" t="str">
        <f t="shared" si="6"/>
        <v/>
      </c>
      <c r="AC53" s="5" t="str">
        <f t="shared" si="7"/>
        <v/>
      </c>
    </row>
    <row r="54" spans="1:29" x14ac:dyDescent="0.25">
      <c r="A54" s="5" t="str">
        <f t="shared" si="0"/>
        <v/>
      </c>
      <c r="E54" s="5" t="str">
        <f t="shared" si="1"/>
        <v/>
      </c>
      <c r="I54" s="5" t="str">
        <f t="shared" si="2"/>
        <v/>
      </c>
      <c r="K54"/>
      <c r="M54" s="5" t="str">
        <f t="shared" si="3"/>
        <v/>
      </c>
      <c r="Q54" s="5" t="str">
        <f t="shared" si="4"/>
        <v/>
      </c>
      <c r="U54" s="5" t="str">
        <f t="shared" si="5"/>
        <v/>
      </c>
      <c r="Y54" s="5" t="str">
        <f t="shared" si="6"/>
        <v/>
      </c>
      <c r="AC54" s="5" t="str">
        <f t="shared" si="7"/>
        <v/>
      </c>
    </row>
    <row r="55" spans="1:29" x14ac:dyDescent="0.25">
      <c r="A55" s="5" t="str">
        <f t="shared" si="0"/>
        <v/>
      </c>
      <c r="E55" s="5" t="str">
        <f t="shared" si="1"/>
        <v/>
      </c>
      <c r="I55" s="5" t="str">
        <f t="shared" si="2"/>
        <v/>
      </c>
      <c r="K55"/>
      <c r="M55" s="5" t="str">
        <f t="shared" si="3"/>
        <v/>
      </c>
      <c r="Q55" s="5" t="str">
        <f t="shared" si="4"/>
        <v/>
      </c>
      <c r="U55" s="5" t="str">
        <f t="shared" si="5"/>
        <v/>
      </c>
      <c r="Y55" s="5" t="str">
        <f t="shared" si="6"/>
        <v/>
      </c>
      <c r="AC55" s="5" t="str">
        <f t="shared" si="7"/>
        <v/>
      </c>
    </row>
    <row r="56" spans="1:29" x14ac:dyDescent="0.25">
      <c r="A56" s="5" t="str">
        <f t="shared" si="0"/>
        <v/>
      </c>
      <c r="E56" s="5" t="str">
        <f t="shared" si="1"/>
        <v/>
      </c>
      <c r="I56" s="5" t="str">
        <f t="shared" si="2"/>
        <v/>
      </c>
      <c r="K56"/>
      <c r="M56" s="5" t="str">
        <f t="shared" si="3"/>
        <v/>
      </c>
      <c r="Q56" s="5" t="str">
        <f t="shared" si="4"/>
        <v/>
      </c>
      <c r="U56" s="5" t="str">
        <f t="shared" si="5"/>
        <v/>
      </c>
      <c r="Y56" s="5" t="str">
        <f t="shared" si="6"/>
        <v/>
      </c>
      <c r="AC56" s="5" t="str">
        <f t="shared" si="7"/>
        <v/>
      </c>
    </row>
    <row r="57" spans="1:29" x14ac:dyDescent="0.25">
      <c r="A57" s="5" t="str">
        <f t="shared" si="0"/>
        <v/>
      </c>
      <c r="E57" s="5" t="str">
        <f t="shared" si="1"/>
        <v/>
      </c>
      <c r="I57" s="5" t="str">
        <f t="shared" si="2"/>
        <v/>
      </c>
      <c r="K57"/>
      <c r="M57" s="5" t="str">
        <f t="shared" si="3"/>
        <v/>
      </c>
      <c r="Q57" s="5" t="str">
        <f t="shared" si="4"/>
        <v/>
      </c>
      <c r="U57" s="5" t="str">
        <f t="shared" si="5"/>
        <v/>
      </c>
      <c r="Y57" s="5" t="str">
        <f t="shared" si="6"/>
        <v/>
      </c>
      <c r="AC57" s="5" t="str">
        <f t="shared" si="7"/>
        <v/>
      </c>
    </row>
    <row r="58" spans="1:29" x14ac:dyDescent="0.25">
      <c r="A58" s="5" t="str">
        <f t="shared" si="0"/>
        <v/>
      </c>
      <c r="E58" s="5" t="str">
        <f t="shared" si="1"/>
        <v/>
      </c>
      <c r="I58" s="5" t="str">
        <f t="shared" si="2"/>
        <v/>
      </c>
      <c r="K58"/>
      <c r="M58" s="5" t="str">
        <f t="shared" si="3"/>
        <v/>
      </c>
      <c r="Q58" s="5" t="str">
        <f t="shared" si="4"/>
        <v/>
      </c>
      <c r="U58" s="5" t="str">
        <f t="shared" si="5"/>
        <v/>
      </c>
      <c r="Y58" s="5" t="str">
        <f t="shared" si="6"/>
        <v/>
      </c>
      <c r="AC58" s="5" t="str">
        <f t="shared" si="7"/>
        <v/>
      </c>
    </row>
    <row r="59" spans="1:29" x14ac:dyDescent="0.25">
      <c r="A59" s="5" t="str">
        <f t="shared" si="0"/>
        <v/>
      </c>
      <c r="E59" s="5" t="str">
        <f t="shared" si="1"/>
        <v/>
      </c>
      <c r="I59" s="5" t="str">
        <f t="shared" si="2"/>
        <v/>
      </c>
      <c r="K59"/>
      <c r="M59" s="5" t="str">
        <f t="shared" si="3"/>
        <v/>
      </c>
      <c r="Q59" s="5" t="str">
        <f t="shared" si="4"/>
        <v/>
      </c>
      <c r="U59" s="5" t="str">
        <f t="shared" si="5"/>
        <v/>
      </c>
      <c r="Y59" s="5" t="str">
        <f t="shared" si="6"/>
        <v/>
      </c>
      <c r="AC59" s="5" t="str">
        <f t="shared" si="7"/>
        <v/>
      </c>
    </row>
    <row r="60" spans="1:29" x14ac:dyDescent="0.25">
      <c r="A60" s="5" t="str">
        <f t="shared" si="0"/>
        <v/>
      </c>
      <c r="E60" s="5" t="str">
        <f t="shared" si="1"/>
        <v/>
      </c>
      <c r="I60" s="5" t="str">
        <f t="shared" si="2"/>
        <v/>
      </c>
      <c r="K60"/>
      <c r="M60" s="5" t="str">
        <f t="shared" si="3"/>
        <v/>
      </c>
      <c r="Q60" s="5" t="str">
        <f t="shared" si="4"/>
        <v/>
      </c>
      <c r="U60" s="5" t="str">
        <f t="shared" si="5"/>
        <v/>
      </c>
      <c r="Y60" s="5" t="str">
        <f t="shared" si="6"/>
        <v/>
      </c>
      <c r="AC60" s="5" t="str">
        <f t="shared" si="7"/>
        <v/>
      </c>
    </row>
    <row r="61" spans="1:29" x14ac:dyDescent="0.25">
      <c r="A61" s="5" t="str">
        <f t="shared" si="0"/>
        <v/>
      </c>
      <c r="E61" s="5" t="str">
        <f t="shared" si="1"/>
        <v/>
      </c>
      <c r="I61" s="5" t="str">
        <f t="shared" si="2"/>
        <v/>
      </c>
      <c r="K61"/>
      <c r="M61" s="5" t="str">
        <f t="shared" si="3"/>
        <v/>
      </c>
      <c r="Q61" s="5" t="str">
        <f t="shared" si="4"/>
        <v/>
      </c>
      <c r="U61" s="5" t="str">
        <f t="shared" si="5"/>
        <v/>
      </c>
      <c r="Y61" s="5" t="str">
        <f t="shared" si="6"/>
        <v/>
      </c>
      <c r="AC61" s="5" t="str">
        <f t="shared" si="7"/>
        <v/>
      </c>
    </row>
    <row r="62" spans="1:29" x14ac:dyDescent="0.25">
      <c r="A62" s="5" t="str">
        <f t="shared" si="0"/>
        <v/>
      </c>
      <c r="E62" s="5" t="str">
        <f t="shared" si="1"/>
        <v/>
      </c>
      <c r="I62" s="5" t="str">
        <f t="shared" si="2"/>
        <v/>
      </c>
      <c r="K62"/>
      <c r="M62" s="5" t="str">
        <f t="shared" si="3"/>
        <v/>
      </c>
      <c r="Q62" s="5" t="str">
        <f t="shared" si="4"/>
        <v/>
      </c>
      <c r="U62" s="5" t="str">
        <f t="shared" si="5"/>
        <v/>
      </c>
      <c r="Y62" s="5" t="str">
        <f t="shared" si="6"/>
        <v/>
      </c>
      <c r="AC62" s="5" t="str">
        <f t="shared" si="7"/>
        <v/>
      </c>
    </row>
    <row r="63" spans="1:29" x14ac:dyDescent="0.25">
      <c r="A63" s="5" t="str">
        <f t="shared" si="0"/>
        <v/>
      </c>
      <c r="E63" s="5" t="str">
        <f t="shared" si="1"/>
        <v/>
      </c>
      <c r="I63" s="5" t="str">
        <f t="shared" si="2"/>
        <v/>
      </c>
      <c r="M63" s="5" t="str">
        <f t="shared" si="3"/>
        <v/>
      </c>
      <c r="Q63" s="5" t="str">
        <f t="shared" si="4"/>
        <v/>
      </c>
      <c r="U63" s="5" t="str">
        <f t="shared" si="5"/>
        <v/>
      </c>
      <c r="Y63" s="5" t="str">
        <f t="shared" si="6"/>
        <v/>
      </c>
      <c r="AC63" s="5" t="str">
        <f t="shared" si="7"/>
        <v/>
      </c>
    </row>
    <row r="64" spans="1:29" x14ac:dyDescent="0.25">
      <c r="A64" s="5" t="str">
        <f t="shared" si="0"/>
        <v/>
      </c>
      <c r="E64" s="5" t="str">
        <f t="shared" si="1"/>
        <v/>
      </c>
      <c r="I64" s="5" t="str">
        <f t="shared" si="2"/>
        <v/>
      </c>
      <c r="M64" s="5" t="str">
        <f t="shared" si="3"/>
        <v/>
      </c>
      <c r="Q64" s="5" t="str">
        <f t="shared" si="4"/>
        <v/>
      </c>
      <c r="U64" s="5" t="str">
        <f t="shared" si="5"/>
        <v/>
      </c>
      <c r="Y64" s="5" t="str">
        <f t="shared" si="6"/>
        <v/>
      </c>
      <c r="AC64" s="5" t="str">
        <f t="shared" si="7"/>
        <v/>
      </c>
    </row>
    <row r="65" spans="1:29" x14ac:dyDescent="0.25">
      <c r="A65" s="5" t="str">
        <f t="shared" si="0"/>
        <v/>
      </c>
      <c r="E65" s="5" t="str">
        <f t="shared" si="1"/>
        <v/>
      </c>
      <c r="I65" s="5" t="str">
        <f t="shared" si="2"/>
        <v/>
      </c>
      <c r="M65" s="5" t="str">
        <f t="shared" si="3"/>
        <v/>
      </c>
      <c r="Q65" s="5" t="str">
        <f t="shared" si="4"/>
        <v/>
      </c>
      <c r="U65" s="5" t="str">
        <f t="shared" si="5"/>
        <v/>
      </c>
      <c r="Y65" s="5" t="str">
        <f t="shared" si="6"/>
        <v/>
      </c>
      <c r="AC65" s="5" t="str">
        <f t="shared" si="7"/>
        <v/>
      </c>
    </row>
  </sheetData>
  <autoFilter ref="A5:W5" xr:uid="{00000000-0009-0000-0000-000016000000}"/>
  <conditionalFormatting sqref="A6:A65">
    <cfRule type="notContainsBlanks" dxfId="850" priority="40">
      <formula>LEN(TRIM(A6))&gt;0</formula>
    </cfRule>
  </conditionalFormatting>
  <conditionalFormatting sqref="E6:E65">
    <cfRule type="notContainsBlanks" dxfId="849" priority="7">
      <formula>LEN(TRIM(E6))&gt;0</formula>
    </cfRule>
  </conditionalFormatting>
  <conditionalFormatting sqref="I6:I65">
    <cfRule type="notContainsBlanks" dxfId="848" priority="6">
      <formula>LEN(TRIM(I6))&gt;0</formula>
    </cfRule>
  </conditionalFormatting>
  <conditionalFormatting sqref="M6:M65">
    <cfRule type="notContainsBlanks" dxfId="847" priority="5">
      <formula>LEN(TRIM(M6))&gt;0</formula>
    </cfRule>
  </conditionalFormatting>
  <conditionalFormatting sqref="Q6:Q65">
    <cfRule type="notContainsBlanks" dxfId="846" priority="4">
      <formula>LEN(TRIM(Q6))&gt;0</formula>
    </cfRule>
  </conditionalFormatting>
  <conditionalFormatting sqref="U6:U65">
    <cfRule type="notContainsBlanks" dxfId="845" priority="3">
      <formula>LEN(TRIM(U6))&gt;0</formula>
    </cfRule>
  </conditionalFormatting>
  <conditionalFormatting sqref="Y6:Y65">
    <cfRule type="notContainsBlanks" dxfId="844" priority="2">
      <formula>LEN(TRIM(Y6))&gt;0</formula>
    </cfRule>
  </conditionalFormatting>
  <conditionalFormatting sqref="AC6:AC65">
    <cfRule type="notContainsBlanks" dxfId="843" priority="1">
      <formula>LEN(TRIM(AC6))&gt;0</formula>
    </cfRule>
  </conditionalFormatting>
  <pageMargins left="0.7" right="0.7" top="0.78740157499999996" bottom="0.78740157499999996" header="0.3" footer="0.3"/>
  <headerFooter>
    <oddFooter>&amp;C_x000D_&amp;1#&amp;"Calibri"&amp;10&amp;K000000 Confidential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1"/>
  <dimension ref="A1:AE65"/>
  <sheetViews>
    <sheetView zoomScaleNormal="100" workbookViewId="0">
      <selection activeCell="R6" sqref="R6"/>
    </sheetView>
  </sheetViews>
  <sheetFormatPr defaultColWidth="4.5703125" defaultRowHeight="15" x14ac:dyDescent="0.25"/>
  <cols>
    <col min="1" max="1" width="11.28515625" bestFit="1" customWidth="1"/>
    <col min="2" max="2" width="26.7109375" bestFit="1" customWidth="1"/>
    <col min="3" max="3" width="15.5703125" style="1" bestFit="1" customWidth="1"/>
    <col min="5" max="5" width="6.7109375" bestFit="1" customWidth="1"/>
    <col min="6" max="6" width="24.28515625" bestFit="1" customWidth="1"/>
    <col min="7" max="7" width="15.5703125" style="1" bestFit="1" customWidth="1"/>
    <col min="9" max="9" width="6.7109375" bestFit="1" customWidth="1"/>
    <col min="10" max="10" width="26.7109375" bestFit="1" customWidth="1"/>
    <col min="11" max="11" width="15.5703125" style="1" bestFit="1" customWidth="1"/>
    <col min="13" max="13" width="6.7109375" bestFit="1" customWidth="1"/>
    <col min="14" max="14" width="24.28515625" bestFit="1" customWidth="1"/>
    <col min="15" max="15" width="15.5703125" style="1" bestFit="1" customWidth="1"/>
    <col min="17" max="17" width="6.7109375" bestFit="1" customWidth="1"/>
    <col min="18" max="18" width="27.140625" bestFit="1" customWidth="1"/>
    <col min="19" max="19" width="15.5703125" style="1" bestFit="1" customWidth="1"/>
    <col min="21" max="21" width="6.7109375" bestFit="1" customWidth="1"/>
    <col min="22" max="22" width="24.28515625" bestFit="1" customWidth="1"/>
    <col min="23" max="23" width="15.5703125" style="1" bestFit="1" customWidth="1"/>
    <col min="25" max="25" width="6.7109375" bestFit="1" customWidth="1"/>
    <col min="26" max="26" width="25.28515625" bestFit="1" customWidth="1"/>
    <col min="27" max="27" width="11" bestFit="1" customWidth="1"/>
    <col min="29" max="29" width="6.7109375" bestFit="1" customWidth="1"/>
    <col min="30" max="30" width="25" bestFit="1" customWidth="1"/>
    <col min="31" max="31" width="11" bestFit="1" customWidth="1"/>
  </cols>
  <sheetData>
    <row r="1" spans="1:31" x14ac:dyDescent="0.25">
      <c r="B1" s="9" t="s">
        <v>0</v>
      </c>
      <c r="C1" s="2">
        <v>1</v>
      </c>
      <c r="F1" s="9" t="s">
        <v>0</v>
      </c>
      <c r="G1" s="2">
        <v>1</v>
      </c>
      <c r="J1" s="9" t="s">
        <v>0</v>
      </c>
      <c r="K1" s="2">
        <v>1</v>
      </c>
      <c r="N1" s="9" t="s">
        <v>0</v>
      </c>
      <c r="O1" s="2">
        <v>1</v>
      </c>
      <c r="R1" s="9" t="s">
        <v>0</v>
      </c>
      <c r="S1" s="2">
        <v>1</v>
      </c>
      <c r="V1" s="9" t="s">
        <v>0</v>
      </c>
      <c r="W1" s="2">
        <v>1</v>
      </c>
      <c r="Z1" s="9" t="s">
        <v>0</v>
      </c>
      <c r="AA1" s="2">
        <v>1</v>
      </c>
      <c r="AD1" s="9" t="s">
        <v>0</v>
      </c>
      <c r="AE1" s="2">
        <v>1</v>
      </c>
    </row>
    <row r="2" spans="1:31" x14ac:dyDescent="0.25">
      <c r="B2" s="9" t="s">
        <v>4</v>
      </c>
      <c r="C2" t="s">
        <v>44</v>
      </c>
      <c r="F2" s="9" t="s">
        <v>4</v>
      </c>
      <c r="G2" t="s">
        <v>31</v>
      </c>
      <c r="J2" s="9" t="s">
        <v>4</v>
      </c>
      <c r="K2" t="s">
        <v>10</v>
      </c>
      <c r="N2" s="9" t="s">
        <v>4</v>
      </c>
      <c r="O2" t="s">
        <v>41</v>
      </c>
      <c r="R2" s="9" t="s">
        <v>4</v>
      </c>
      <c r="S2" t="s">
        <v>20</v>
      </c>
      <c r="V2" s="9" t="s">
        <v>4</v>
      </c>
      <c r="W2" t="s">
        <v>41</v>
      </c>
      <c r="Z2" s="9" t="s">
        <v>4</v>
      </c>
      <c r="AA2" t="s">
        <v>35</v>
      </c>
      <c r="AD2" s="9" t="s">
        <v>4</v>
      </c>
      <c r="AE2" t="s">
        <v>26</v>
      </c>
    </row>
    <row r="3" spans="1:31" x14ac:dyDescent="0.25">
      <c r="B3" s="9" t="s">
        <v>5</v>
      </c>
      <c r="C3" t="s">
        <v>19</v>
      </c>
      <c r="F3" s="9" t="s">
        <v>5</v>
      </c>
      <c r="G3" t="s">
        <v>19</v>
      </c>
      <c r="J3" s="9" t="s">
        <v>5</v>
      </c>
      <c r="K3" t="s">
        <v>19</v>
      </c>
      <c r="N3" s="9" t="s">
        <v>5</v>
      </c>
      <c r="O3" t="s">
        <v>19</v>
      </c>
      <c r="R3" s="9" t="s">
        <v>5</v>
      </c>
      <c r="S3" t="s">
        <v>19</v>
      </c>
      <c r="V3" s="9" t="s">
        <v>5</v>
      </c>
      <c r="W3" t="s">
        <v>19</v>
      </c>
      <c r="Z3" s="9" t="s">
        <v>5</v>
      </c>
      <c r="AA3" t="s">
        <v>19</v>
      </c>
      <c r="AD3" s="9" t="s">
        <v>5</v>
      </c>
      <c r="AE3" t="s">
        <v>19</v>
      </c>
    </row>
    <row r="4" spans="1:31" x14ac:dyDescent="0.25">
      <c r="AA4" s="1"/>
      <c r="AE4" s="1"/>
    </row>
    <row r="5" spans="1:31" x14ac:dyDescent="0.25">
      <c r="A5" s="7" t="s">
        <v>0</v>
      </c>
      <c r="B5" s="13" t="s">
        <v>1</v>
      </c>
      <c r="C5" s="14" t="s">
        <v>147</v>
      </c>
      <c r="E5" s="7" t="s">
        <v>0</v>
      </c>
      <c r="F5" s="13" t="s">
        <v>1</v>
      </c>
      <c r="G5" s="14" t="s">
        <v>147</v>
      </c>
      <c r="I5" s="7" t="s">
        <v>0</v>
      </c>
      <c r="J5" s="13" t="s">
        <v>1</v>
      </c>
      <c r="K5" s="14" t="s">
        <v>147</v>
      </c>
      <c r="M5" s="7" t="s">
        <v>0</v>
      </c>
      <c r="N5" s="13" t="s">
        <v>1</v>
      </c>
      <c r="O5" s="14" t="s">
        <v>147</v>
      </c>
      <c r="Q5" s="7" t="s">
        <v>0</v>
      </c>
      <c r="R5" s="13" t="s">
        <v>1</v>
      </c>
      <c r="S5" s="14" t="s">
        <v>147</v>
      </c>
      <c r="U5" s="7" t="s">
        <v>0</v>
      </c>
      <c r="V5" s="13" t="s">
        <v>1</v>
      </c>
      <c r="W5" s="14" t="s">
        <v>147</v>
      </c>
      <c r="Y5" s="7" t="s">
        <v>0</v>
      </c>
      <c r="Z5" s="13" t="s">
        <v>1</v>
      </c>
      <c r="AA5" s="14" t="s">
        <v>147</v>
      </c>
      <c r="AC5" s="7" t="s">
        <v>0</v>
      </c>
      <c r="AD5" s="13" t="s">
        <v>1</v>
      </c>
      <c r="AE5" s="14" t="s">
        <v>147</v>
      </c>
    </row>
    <row r="6" spans="1:31" x14ac:dyDescent="0.25">
      <c r="A6" s="10">
        <f>IF(ISNUMBER(C6),1,"")</f>
        <v>1</v>
      </c>
      <c r="B6" s="2" t="s">
        <v>55</v>
      </c>
      <c r="C6" s="149">
        <v>2</v>
      </c>
      <c r="E6" s="10">
        <f>IF(ISNUMBER(G6),1,"")</f>
        <v>1</v>
      </c>
      <c r="F6" s="2" t="s">
        <v>56</v>
      </c>
      <c r="G6" s="149">
        <v>2</v>
      </c>
      <c r="I6" s="10">
        <f>IF(ISNUMBER(K6),1,"")</f>
        <v>1</v>
      </c>
      <c r="J6" s="2" t="s">
        <v>29</v>
      </c>
      <c r="K6" s="149">
        <v>1</v>
      </c>
      <c r="M6" s="10">
        <f>IF(ISNUMBER(O6),1,"")</f>
        <v>1</v>
      </c>
      <c r="N6" s="2" t="s">
        <v>42</v>
      </c>
      <c r="O6" s="149">
        <v>1</v>
      </c>
      <c r="Q6" s="10">
        <f>IF(ISNUMBER(S6),1,"")</f>
        <v>1</v>
      </c>
      <c r="R6" s="2" t="s">
        <v>59</v>
      </c>
      <c r="S6" s="149">
        <v>1</v>
      </c>
      <c r="U6" s="10">
        <f>IF(ISNUMBER(W6),1,"")</f>
        <v>1</v>
      </c>
      <c r="V6" s="2" t="s">
        <v>42</v>
      </c>
      <c r="W6" s="149">
        <v>1</v>
      </c>
      <c r="Y6" s="10">
        <f>IF(ISNUMBER(AA6),1,"")</f>
        <v>1</v>
      </c>
      <c r="Z6" s="2" t="s">
        <v>22</v>
      </c>
      <c r="AA6" s="149">
        <v>1</v>
      </c>
      <c r="AC6" s="10">
        <f>IF(ISNUMBER(AE6),1,"")</f>
        <v>1</v>
      </c>
      <c r="AD6" s="2" t="s">
        <v>231</v>
      </c>
      <c r="AE6" s="149">
        <v>3</v>
      </c>
    </row>
    <row r="7" spans="1:31" x14ac:dyDescent="0.25">
      <c r="A7" s="10">
        <f>IF(ISNUMBER(C7),A6+1,"")</f>
        <v>2</v>
      </c>
      <c r="B7" s="2" t="s">
        <v>14</v>
      </c>
      <c r="C7" s="149">
        <v>1</v>
      </c>
      <c r="E7" s="10">
        <f>IF(ISNUMBER(G7),E6+1,"")</f>
        <v>2</v>
      </c>
      <c r="F7" s="2" t="s">
        <v>9</v>
      </c>
      <c r="G7" s="149">
        <v>2</v>
      </c>
      <c r="I7" s="10">
        <f>IF(ISNUMBER(K7),I6+1,"")</f>
        <v>2</v>
      </c>
      <c r="J7" s="2" t="s">
        <v>13</v>
      </c>
      <c r="K7" s="149">
        <v>1</v>
      </c>
      <c r="M7" s="10">
        <f>IF(ISNUMBER(O7),M6+1,"")</f>
        <v>2</v>
      </c>
      <c r="N7" s="2" t="s">
        <v>252</v>
      </c>
      <c r="O7" s="149">
        <v>1</v>
      </c>
      <c r="Q7" s="10">
        <f>IF(ISNUMBER(S7),Q6+1,"")</f>
        <v>2</v>
      </c>
      <c r="R7" s="2" t="s">
        <v>15</v>
      </c>
      <c r="S7" s="149">
        <v>1</v>
      </c>
      <c r="U7" s="10">
        <f>IF(ISNUMBER(W7),U6+1,"")</f>
        <v>2</v>
      </c>
      <c r="V7" s="2" t="s">
        <v>252</v>
      </c>
      <c r="W7" s="149">
        <v>1</v>
      </c>
      <c r="Y7" s="10">
        <f>IF(ISNUMBER(AA7),Y6+1,"")</f>
        <v>2</v>
      </c>
      <c r="Z7" s="2" t="s">
        <v>233</v>
      </c>
      <c r="AA7" s="149">
        <v>1</v>
      </c>
      <c r="AC7" s="10">
        <f>IF(ISNUMBER(AE7),AC6+1,"")</f>
        <v>2</v>
      </c>
      <c r="AD7" s="2" t="s">
        <v>39</v>
      </c>
      <c r="AE7" s="149">
        <v>2</v>
      </c>
    </row>
    <row r="8" spans="1:31" x14ac:dyDescent="0.25">
      <c r="A8" s="10">
        <f t="shared" ref="A8:A65" si="0">IF(ISNUMBER(C8),A7+1,"")</f>
        <v>3</v>
      </c>
      <c r="B8" s="2" t="s">
        <v>38</v>
      </c>
      <c r="C8" s="149">
        <v>1</v>
      </c>
      <c r="E8" s="10" t="str">
        <f t="shared" ref="E8:E65" si="1">IF(ISNUMBER(G8),E7+1,"")</f>
        <v/>
      </c>
      <c r="G8"/>
      <c r="I8" s="10">
        <f t="shared" ref="I8:I65" si="2">IF(ISNUMBER(K8),I7+1,"")</f>
        <v>3</v>
      </c>
      <c r="J8" s="2" t="s">
        <v>227</v>
      </c>
      <c r="K8" s="149">
        <v>1</v>
      </c>
      <c r="M8" s="10">
        <f t="shared" ref="M8:M65" si="3">IF(ISNUMBER(O8),M7+1,"")</f>
        <v>3</v>
      </c>
      <c r="N8" s="2" t="s">
        <v>240</v>
      </c>
      <c r="O8" s="149">
        <v>1</v>
      </c>
      <c r="Q8" s="10">
        <f t="shared" ref="Q8:Q65" si="4">IF(ISNUMBER(S8),Q7+1,"")</f>
        <v>3</v>
      </c>
      <c r="R8" s="2" t="s">
        <v>229</v>
      </c>
      <c r="S8" s="149">
        <v>1</v>
      </c>
      <c r="U8" s="10">
        <f t="shared" ref="U8:U65" si="5">IF(ISNUMBER(W8),U7+1,"")</f>
        <v>3</v>
      </c>
      <c r="V8" s="2" t="s">
        <v>240</v>
      </c>
      <c r="W8" s="149">
        <v>1</v>
      </c>
      <c r="Y8" s="10">
        <f t="shared" ref="Y8:Y65" si="6">IF(ISNUMBER(AA8),Y7+1,"")</f>
        <v>3</v>
      </c>
      <c r="Z8" s="2" t="s">
        <v>54</v>
      </c>
      <c r="AA8" s="149">
        <v>1</v>
      </c>
      <c r="AC8" s="10" t="str">
        <f t="shared" ref="AC8:AC65" si="7">IF(ISNUMBER(AE8),AC7+1,"")</f>
        <v/>
      </c>
    </row>
    <row r="9" spans="1:31" x14ac:dyDescent="0.25">
      <c r="A9" s="10" t="str">
        <f t="shared" si="0"/>
        <v/>
      </c>
      <c r="C9"/>
      <c r="E9" s="10" t="str">
        <f t="shared" si="1"/>
        <v/>
      </c>
      <c r="G9"/>
      <c r="I9" s="10">
        <f t="shared" si="2"/>
        <v>4</v>
      </c>
      <c r="J9" s="2" t="s">
        <v>45</v>
      </c>
      <c r="K9" s="149">
        <v>1</v>
      </c>
      <c r="M9" s="10" t="str">
        <f t="shared" si="3"/>
        <v/>
      </c>
      <c r="O9"/>
      <c r="Q9" s="10">
        <f t="shared" si="4"/>
        <v>4</v>
      </c>
      <c r="R9" s="2" t="s">
        <v>24</v>
      </c>
      <c r="S9" s="149">
        <v>1</v>
      </c>
      <c r="U9" s="10" t="str">
        <f t="shared" si="5"/>
        <v/>
      </c>
      <c r="W9"/>
      <c r="Y9" s="10" t="str">
        <f t="shared" si="6"/>
        <v/>
      </c>
      <c r="AC9" s="10" t="str">
        <f t="shared" si="7"/>
        <v/>
      </c>
    </row>
    <row r="10" spans="1:31" x14ac:dyDescent="0.25">
      <c r="A10" s="10" t="str">
        <f t="shared" si="0"/>
        <v/>
      </c>
      <c r="C10"/>
      <c r="E10" s="10" t="str">
        <f t="shared" si="1"/>
        <v/>
      </c>
      <c r="G10"/>
      <c r="I10" s="10">
        <f t="shared" si="2"/>
        <v>5</v>
      </c>
      <c r="J10" s="2" t="s">
        <v>15</v>
      </c>
      <c r="K10" s="149">
        <v>1</v>
      </c>
      <c r="M10" s="10" t="str">
        <f t="shared" si="3"/>
        <v/>
      </c>
      <c r="O10"/>
      <c r="Q10" s="10">
        <f t="shared" si="4"/>
        <v>5</v>
      </c>
      <c r="R10" s="2" t="s">
        <v>29</v>
      </c>
      <c r="S10" s="149">
        <v>1</v>
      </c>
      <c r="U10" s="10" t="str">
        <f t="shared" si="5"/>
        <v/>
      </c>
      <c r="W10"/>
      <c r="Y10" s="10" t="str">
        <f t="shared" si="6"/>
        <v/>
      </c>
      <c r="AC10" s="10" t="str">
        <f t="shared" si="7"/>
        <v/>
      </c>
    </row>
    <row r="11" spans="1:31" x14ac:dyDescent="0.25">
      <c r="A11" s="10" t="str">
        <f t="shared" si="0"/>
        <v/>
      </c>
      <c r="C11"/>
      <c r="E11" s="10" t="str">
        <f t="shared" si="1"/>
        <v/>
      </c>
      <c r="G11"/>
      <c r="I11" s="10" t="str">
        <f t="shared" si="2"/>
        <v/>
      </c>
      <c r="K11"/>
      <c r="M11" s="10" t="str">
        <f t="shared" si="3"/>
        <v/>
      </c>
      <c r="O11"/>
      <c r="Q11" s="10" t="str">
        <f t="shared" si="4"/>
        <v/>
      </c>
      <c r="S11"/>
      <c r="U11" s="10" t="str">
        <f t="shared" si="5"/>
        <v/>
      </c>
      <c r="W11"/>
      <c r="Y11" s="10" t="str">
        <f t="shared" si="6"/>
        <v/>
      </c>
      <c r="AC11" s="10" t="str">
        <f t="shared" si="7"/>
        <v/>
      </c>
    </row>
    <row r="12" spans="1:31" x14ac:dyDescent="0.25">
      <c r="A12" s="5" t="str">
        <f t="shared" si="0"/>
        <v/>
      </c>
      <c r="C12"/>
      <c r="E12" s="5" t="str">
        <f t="shared" si="1"/>
        <v/>
      </c>
      <c r="G12"/>
      <c r="I12" s="5" t="str">
        <f t="shared" si="2"/>
        <v/>
      </c>
      <c r="K12"/>
      <c r="M12" s="5" t="str">
        <f t="shared" si="3"/>
        <v/>
      </c>
      <c r="O12"/>
      <c r="Q12" s="5" t="str">
        <f t="shared" si="4"/>
        <v/>
      </c>
      <c r="S12"/>
      <c r="U12" s="5" t="str">
        <f t="shared" si="5"/>
        <v/>
      </c>
      <c r="W12"/>
      <c r="Y12" s="5" t="str">
        <f t="shared" si="6"/>
        <v/>
      </c>
      <c r="AC12" s="5" t="str">
        <f t="shared" si="7"/>
        <v/>
      </c>
    </row>
    <row r="13" spans="1:31" x14ac:dyDescent="0.25">
      <c r="A13" s="5" t="str">
        <f t="shared" si="0"/>
        <v/>
      </c>
      <c r="C13"/>
      <c r="E13" s="5" t="str">
        <f t="shared" si="1"/>
        <v/>
      </c>
      <c r="G13"/>
      <c r="I13" s="5" t="str">
        <f t="shared" si="2"/>
        <v/>
      </c>
      <c r="K13"/>
      <c r="M13" s="5" t="str">
        <f t="shared" si="3"/>
        <v/>
      </c>
      <c r="O13"/>
      <c r="Q13" s="5" t="str">
        <f t="shared" si="4"/>
        <v/>
      </c>
      <c r="S13"/>
      <c r="U13" s="5" t="str">
        <f t="shared" si="5"/>
        <v/>
      </c>
      <c r="W13"/>
      <c r="Y13" s="5" t="str">
        <f t="shared" si="6"/>
        <v/>
      </c>
      <c r="AC13" s="5" t="str">
        <f t="shared" si="7"/>
        <v/>
      </c>
    </row>
    <row r="14" spans="1:31" x14ac:dyDescent="0.25">
      <c r="A14" s="5" t="str">
        <f t="shared" si="0"/>
        <v/>
      </c>
      <c r="C14"/>
      <c r="E14" s="5" t="str">
        <f t="shared" si="1"/>
        <v/>
      </c>
      <c r="G14"/>
      <c r="I14" s="5" t="str">
        <f t="shared" si="2"/>
        <v/>
      </c>
      <c r="K14"/>
      <c r="M14" s="5" t="str">
        <f t="shared" si="3"/>
        <v/>
      </c>
      <c r="O14"/>
      <c r="Q14" s="5" t="str">
        <f t="shared" si="4"/>
        <v/>
      </c>
      <c r="S14"/>
      <c r="U14" s="5" t="str">
        <f t="shared" si="5"/>
        <v/>
      </c>
      <c r="W14"/>
      <c r="Y14" s="5" t="str">
        <f t="shared" si="6"/>
        <v/>
      </c>
      <c r="AC14" s="5" t="str">
        <f t="shared" si="7"/>
        <v/>
      </c>
    </row>
    <row r="15" spans="1:31" x14ac:dyDescent="0.25">
      <c r="A15" s="5" t="str">
        <f t="shared" si="0"/>
        <v/>
      </c>
      <c r="C15"/>
      <c r="E15" s="5" t="str">
        <f t="shared" si="1"/>
        <v/>
      </c>
      <c r="G15"/>
      <c r="I15" s="5" t="str">
        <f t="shared" si="2"/>
        <v/>
      </c>
      <c r="K15"/>
      <c r="M15" s="5" t="str">
        <f t="shared" si="3"/>
        <v/>
      </c>
      <c r="O15"/>
      <c r="Q15" s="5" t="str">
        <f t="shared" si="4"/>
        <v/>
      </c>
      <c r="S15"/>
      <c r="U15" s="5" t="str">
        <f t="shared" si="5"/>
        <v/>
      </c>
      <c r="W15"/>
      <c r="Y15" s="5" t="str">
        <f t="shared" si="6"/>
        <v/>
      </c>
      <c r="AC15" s="5" t="str">
        <f t="shared" si="7"/>
        <v/>
      </c>
    </row>
    <row r="16" spans="1:31" x14ac:dyDescent="0.25">
      <c r="A16" s="5" t="str">
        <f t="shared" si="0"/>
        <v/>
      </c>
      <c r="C16"/>
      <c r="E16" s="5" t="str">
        <f t="shared" si="1"/>
        <v/>
      </c>
      <c r="I16" s="5" t="str">
        <f t="shared" si="2"/>
        <v/>
      </c>
      <c r="K16"/>
      <c r="M16" s="5" t="str">
        <f t="shared" si="3"/>
        <v/>
      </c>
      <c r="Q16" s="5" t="str">
        <f t="shared" si="4"/>
        <v/>
      </c>
      <c r="S16"/>
      <c r="U16" s="5" t="str">
        <f t="shared" si="5"/>
        <v/>
      </c>
      <c r="W16"/>
      <c r="Y16" s="5" t="str">
        <f t="shared" si="6"/>
        <v/>
      </c>
      <c r="AC16" s="5" t="str">
        <f t="shared" si="7"/>
        <v/>
      </c>
    </row>
    <row r="17" spans="1:29" x14ac:dyDescent="0.25">
      <c r="A17" s="5" t="str">
        <f t="shared" si="0"/>
        <v/>
      </c>
      <c r="C17"/>
      <c r="E17" s="5" t="str">
        <f t="shared" si="1"/>
        <v/>
      </c>
      <c r="I17" s="5" t="str">
        <f t="shared" si="2"/>
        <v/>
      </c>
      <c r="K17"/>
      <c r="M17" s="5" t="str">
        <f t="shared" si="3"/>
        <v/>
      </c>
      <c r="Q17" s="5" t="str">
        <f t="shared" si="4"/>
        <v/>
      </c>
      <c r="S17"/>
      <c r="U17" s="5" t="str">
        <f t="shared" si="5"/>
        <v/>
      </c>
      <c r="W17"/>
      <c r="Y17" s="5" t="str">
        <f t="shared" si="6"/>
        <v/>
      </c>
      <c r="AC17" s="5" t="str">
        <f t="shared" si="7"/>
        <v/>
      </c>
    </row>
    <row r="18" spans="1:29" x14ac:dyDescent="0.25">
      <c r="A18" s="5" t="str">
        <f t="shared" si="0"/>
        <v/>
      </c>
      <c r="C18"/>
      <c r="E18" s="5" t="str">
        <f t="shared" si="1"/>
        <v/>
      </c>
      <c r="I18" s="5" t="str">
        <f t="shared" si="2"/>
        <v/>
      </c>
      <c r="K18"/>
      <c r="M18" s="5" t="str">
        <f t="shared" si="3"/>
        <v/>
      </c>
      <c r="Q18" s="5" t="str">
        <f t="shared" si="4"/>
        <v/>
      </c>
      <c r="S18"/>
      <c r="U18" s="5" t="str">
        <f t="shared" si="5"/>
        <v/>
      </c>
      <c r="Y18" s="5" t="str">
        <f t="shared" si="6"/>
        <v/>
      </c>
      <c r="AC18" s="5" t="str">
        <f t="shared" si="7"/>
        <v/>
      </c>
    </row>
    <row r="19" spans="1:29" x14ac:dyDescent="0.25">
      <c r="A19" s="5" t="str">
        <f t="shared" si="0"/>
        <v/>
      </c>
      <c r="C19"/>
      <c r="E19" s="5" t="str">
        <f t="shared" si="1"/>
        <v/>
      </c>
      <c r="I19" s="5" t="str">
        <f t="shared" si="2"/>
        <v/>
      </c>
      <c r="K19"/>
      <c r="M19" s="5" t="str">
        <f t="shared" si="3"/>
        <v/>
      </c>
      <c r="Q19" s="5" t="str">
        <f t="shared" si="4"/>
        <v/>
      </c>
      <c r="U19" s="5" t="str">
        <f t="shared" si="5"/>
        <v/>
      </c>
      <c r="Y19" s="5" t="str">
        <f t="shared" si="6"/>
        <v/>
      </c>
      <c r="AC19" s="5" t="str">
        <f t="shared" si="7"/>
        <v/>
      </c>
    </row>
    <row r="20" spans="1:29" x14ac:dyDescent="0.25">
      <c r="A20" s="5" t="str">
        <f t="shared" si="0"/>
        <v/>
      </c>
      <c r="E20" s="5" t="str">
        <f t="shared" si="1"/>
        <v/>
      </c>
      <c r="I20" s="5" t="str">
        <f t="shared" si="2"/>
        <v/>
      </c>
      <c r="K20"/>
      <c r="M20" s="5" t="str">
        <f t="shared" si="3"/>
        <v/>
      </c>
      <c r="Q20" s="5" t="str">
        <f t="shared" si="4"/>
        <v/>
      </c>
      <c r="U20" s="5" t="str">
        <f t="shared" si="5"/>
        <v/>
      </c>
      <c r="Y20" s="5" t="str">
        <f t="shared" si="6"/>
        <v/>
      </c>
      <c r="AC20" s="5" t="str">
        <f t="shared" si="7"/>
        <v/>
      </c>
    </row>
    <row r="21" spans="1:29" x14ac:dyDescent="0.25">
      <c r="A21" s="5" t="str">
        <f t="shared" si="0"/>
        <v/>
      </c>
      <c r="E21" s="5" t="str">
        <f t="shared" si="1"/>
        <v/>
      </c>
      <c r="I21" s="5" t="str">
        <f t="shared" si="2"/>
        <v/>
      </c>
      <c r="K21"/>
      <c r="M21" s="5" t="str">
        <f t="shared" si="3"/>
        <v/>
      </c>
      <c r="Q21" s="5" t="str">
        <f t="shared" si="4"/>
        <v/>
      </c>
      <c r="U21" s="5" t="str">
        <f t="shared" si="5"/>
        <v/>
      </c>
      <c r="Y21" s="5" t="str">
        <f t="shared" si="6"/>
        <v/>
      </c>
      <c r="AC21" s="5" t="str">
        <f t="shared" si="7"/>
        <v/>
      </c>
    </row>
    <row r="22" spans="1:29" x14ac:dyDescent="0.25">
      <c r="A22" s="5" t="str">
        <f t="shared" si="0"/>
        <v/>
      </c>
      <c r="E22" s="5" t="str">
        <f t="shared" si="1"/>
        <v/>
      </c>
      <c r="I22" s="5" t="str">
        <f t="shared" si="2"/>
        <v/>
      </c>
      <c r="K22"/>
      <c r="M22" s="5" t="str">
        <f t="shared" si="3"/>
        <v/>
      </c>
      <c r="Q22" s="5" t="str">
        <f t="shared" si="4"/>
        <v/>
      </c>
      <c r="U22" s="5" t="str">
        <f t="shared" si="5"/>
        <v/>
      </c>
      <c r="Y22" s="5" t="str">
        <f t="shared" si="6"/>
        <v/>
      </c>
      <c r="AC22" s="5" t="str">
        <f t="shared" si="7"/>
        <v/>
      </c>
    </row>
    <row r="23" spans="1:29" x14ac:dyDescent="0.25">
      <c r="A23" s="5" t="str">
        <f t="shared" si="0"/>
        <v/>
      </c>
      <c r="E23" s="5" t="str">
        <f t="shared" si="1"/>
        <v/>
      </c>
      <c r="I23" s="5" t="str">
        <f t="shared" si="2"/>
        <v/>
      </c>
      <c r="K23"/>
      <c r="M23" s="5" t="str">
        <f t="shared" si="3"/>
        <v/>
      </c>
      <c r="Q23" s="5" t="str">
        <f t="shared" si="4"/>
        <v/>
      </c>
      <c r="U23" s="5" t="str">
        <f t="shared" si="5"/>
        <v/>
      </c>
      <c r="Y23" s="5" t="str">
        <f t="shared" si="6"/>
        <v/>
      </c>
      <c r="AC23" s="5" t="str">
        <f t="shared" si="7"/>
        <v/>
      </c>
    </row>
    <row r="24" spans="1:29" x14ac:dyDescent="0.25">
      <c r="A24" s="5" t="str">
        <f t="shared" si="0"/>
        <v/>
      </c>
      <c r="E24" s="5" t="str">
        <f t="shared" si="1"/>
        <v/>
      </c>
      <c r="I24" s="5" t="str">
        <f t="shared" si="2"/>
        <v/>
      </c>
      <c r="K24"/>
      <c r="M24" s="5" t="str">
        <f t="shared" si="3"/>
        <v/>
      </c>
      <c r="Q24" s="5" t="str">
        <f t="shared" si="4"/>
        <v/>
      </c>
      <c r="U24" s="5" t="str">
        <f t="shared" si="5"/>
        <v/>
      </c>
      <c r="Y24" s="5" t="str">
        <f t="shared" si="6"/>
        <v/>
      </c>
      <c r="AC24" s="5" t="str">
        <f t="shared" si="7"/>
        <v/>
      </c>
    </row>
    <row r="25" spans="1:29" x14ac:dyDescent="0.25">
      <c r="A25" s="5" t="str">
        <f t="shared" si="0"/>
        <v/>
      </c>
      <c r="E25" s="5" t="str">
        <f t="shared" si="1"/>
        <v/>
      </c>
      <c r="I25" s="5" t="str">
        <f t="shared" si="2"/>
        <v/>
      </c>
      <c r="K25"/>
      <c r="M25" s="5" t="str">
        <f t="shared" si="3"/>
        <v/>
      </c>
      <c r="Q25" s="5" t="str">
        <f t="shared" si="4"/>
        <v/>
      </c>
      <c r="U25" s="5" t="str">
        <f t="shared" si="5"/>
        <v/>
      </c>
      <c r="Y25" s="5" t="str">
        <f t="shared" si="6"/>
        <v/>
      </c>
      <c r="AC25" s="5" t="str">
        <f t="shared" si="7"/>
        <v/>
      </c>
    </row>
    <row r="26" spans="1:29" x14ac:dyDescent="0.25">
      <c r="A26" s="5" t="str">
        <f t="shared" si="0"/>
        <v/>
      </c>
      <c r="E26" s="5" t="str">
        <f t="shared" si="1"/>
        <v/>
      </c>
      <c r="I26" s="5" t="str">
        <f t="shared" si="2"/>
        <v/>
      </c>
      <c r="K26"/>
      <c r="M26" s="5" t="str">
        <f t="shared" si="3"/>
        <v/>
      </c>
      <c r="Q26" s="5" t="str">
        <f t="shared" si="4"/>
        <v/>
      </c>
      <c r="U26" s="5" t="str">
        <f t="shared" si="5"/>
        <v/>
      </c>
      <c r="Y26" s="5" t="str">
        <f t="shared" si="6"/>
        <v/>
      </c>
      <c r="AC26" s="5" t="str">
        <f t="shared" si="7"/>
        <v/>
      </c>
    </row>
    <row r="27" spans="1:29" x14ac:dyDescent="0.25">
      <c r="A27" s="5" t="str">
        <f t="shared" si="0"/>
        <v/>
      </c>
      <c r="E27" s="5" t="str">
        <f t="shared" si="1"/>
        <v/>
      </c>
      <c r="I27" s="5" t="str">
        <f t="shared" si="2"/>
        <v/>
      </c>
      <c r="K27"/>
      <c r="M27" s="5" t="str">
        <f t="shared" si="3"/>
        <v/>
      </c>
      <c r="Q27" s="5" t="str">
        <f t="shared" si="4"/>
        <v/>
      </c>
      <c r="U27" s="5" t="str">
        <f t="shared" si="5"/>
        <v/>
      </c>
      <c r="Y27" s="5" t="str">
        <f t="shared" si="6"/>
        <v/>
      </c>
      <c r="AC27" s="5" t="str">
        <f t="shared" si="7"/>
        <v/>
      </c>
    </row>
    <row r="28" spans="1:29" x14ac:dyDescent="0.25">
      <c r="A28" s="5" t="str">
        <f t="shared" si="0"/>
        <v/>
      </c>
      <c r="E28" s="5" t="str">
        <f t="shared" si="1"/>
        <v/>
      </c>
      <c r="I28" s="5" t="str">
        <f t="shared" si="2"/>
        <v/>
      </c>
      <c r="K28"/>
      <c r="M28" s="5" t="str">
        <f t="shared" si="3"/>
        <v/>
      </c>
      <c r="Q28" s="5" t="str">
        <f t="shared" si="4"/>
        <v/>
      </c>
      <c r="U28" s="5" t="str">
        <f t="shared" si="5"/>
        <v/>
      </c>
      <c r="Y28" s="5" t="str">
        <f t="shared" si="6"/>
        <v/>
      </c>
      <c r="AC28" s="5" t="str">
        <f t="shared" si="7"/>
        <v/>
      </c>
    </row>
    <row r="29" spans="1:29" x14ac:dyDescent="0.25">
      <c r="A29" s="5" t="str">
        <f t="shared" si="0"/>
        <v/>
      </c>
      <c r="E29" s="5" t="str">
        <f t="shared" si="1"/>
        <v/>
      </c>
      <c r="I29" s="5" t="str">
        <f t="shared" si="2"/>
        <v/>
      </c>
      <c r="K29"/>
      <c r="M29" s="5" t="str">
        <f t="shared" si="3"/>
        <v/>
      </c>
      <c r="Q29" s="5" t="str">
        <f t="shared" si="4"/>
        <v/>
      </c>
      <c r="U29" s="5" t="str">
        <f t="shared" si="5"/>
        <v/>
      </c>
      <c r="Y29" s="5" t="str">
        <f t="shared" si="6"/>
        <v/>
      </c>
      <c r="AC29" s="5" t="str">
        <f t="shared" si="7"/>
        <v/>
      </c>
    </row>
    <row r="30" spans="1:29" x14ac:dyDescent="0.25">
      <c r="A30" s="5" t="str">
        <f t="shared" si="0"/>
        <v/>
      </c>
      <c r="E30" s="5" t="str">
        <f t="shared" si="1"/>
        <v/>
      </c>
      <c r="I30" s="5" t="str">
        <f t="shared" si="2"/>
        <v/>
      </c>
      <c r="K30"/>
      <c r="M30" s="5" t="str">
        <f t="shared" si="3"/>
        <v/>
      </c>
      <c r="Q30" s="5" t="str">
        <f t="shared" si="4"/>
        <v/>
      </c>
      <c r="U30" s="5" t="str">
        <f t="shared" si="5"/>
        <v/>
      </c>
      <c r="Y30" s="5" t="str">
        <f t="shared" si="6"/>
        <v/>
      </c>
      <c r="AC30" s="5" t="str">
        <f t="shared" si="7"/>
        <v/>
      </c>
    </row>
    <row r="31" spans="1:29" x14ac:dyDescent="0.25">
      <c r="A31" s="5" t="str">
        <f t="shared" si="0"/>
        <v/>
      </c>
      <c r="E31" s="5" t="str">
        <f t="shared" si="1"/>
        <v/>
      </c>
      <c r="I31" s="5" t="str">
        <f t="shared" si="2"/>
        <v/>
      </c>
      <c r="K31"/>
      <c r="M31" s="5" t="str">
        <f t="shared" si="3"/>
        <v/>
      </c>
      <c r="Q31" s="5" t="str">
        <f t="shared" si="4"/>
        <v/>
      </c>
      <c r="U31" s="5" t="str">
        <f t="shared" si="5"/>
        <v/>
      </c>
      <c r="Y31" s="5" t="str">
        <f t="shared" si="6"/>
        <v/>
      </c>
      <c r="AC31" s="5" t="str">
        <f t="shared" si="7"/>
        <v/>
      </c>
    </row>
    <row r="32" spans="1:29" x14ac:dyDescent="0.25">
      <c r="A32" s="5" t="str">
        <f t="shared" si="0"/>
        <v/>
      </c>
      <c r="E32" s="5" t="str">
        <f t="shared" si="1"/>
        <v/>
      </c>
      <c r="I32" s="5" t="str">
        <f t="shared" si="2"/>
        <v/>
      </c>
      <c r="K32"/>
      <c r="M32" s="5" t="str">
        <f t="shared" si="3"/>
        <v/>
      </c>
      <c r="Q32" s="5" t="str">
        <f t="shared" si="4"/>
        <v/>
      </c>
      <c r="U32" s="5" t="str">
        <f t="shared" si="5"/>
        <v/>
      </c>
      <c r="Y32" s="5" t="str">
        <f t="shared" si="6"/>
        <v/>
      </c>
      <c r="AC32" s="5" t="str">
        <f t="shared" si="7"/>
        <v/>
      </c>
    </row>
    <row r="33" spans="1:29" x14ac:dyDescent="0.25">
      <c r="A33" s="5" t="str">
        <f t="shared" si="0"/>
        <v/>
      </c>
      <c r="E33" s="5" t="str">
        <f t="shared" si="1"/>
        <v/>
      </c>
      <c r="I33" s="5" t="str">
        <f t="shared" si="2"/>
        <v/>
      </c>
      <c r="K33"/>
      <c r="M33" s="5" t="str">
        <f t="shared" si="3"/>
        <v/>
      </c>
      <c r="Q33" s="5" t="str">
        <f t="shared" si="4"/>
        <v/>
      </c>
      <c r="U33" s="5" t="str">
        <f t="shared" si="5"/>
        <v/>
      </c>
      <c r="Y33" s="5" t="str">
        <f t="shared" si="6"/>
        <v/>
      </c>
      <c r="AC33" s="5" t="str">
        <f t="shared" si="7"/>
        <v/>
      </c>
    </row>
    <row r="34" spans="1:29" x14ac:dyDescent="0.25">
      <c r="A34" s="5" t="str">
        <f t="shared" si="0"/>
        <v/>
      </c>
      <c r="E34" s="5" t="str">
        <f t="shared" si="1"/>
        <v/>
      </c>
      <c r="I34" s="5" t="str">
        <f t="shared" si="2"/>
        <v/>
      </c>
      <c r="K34"/>
      <c r="M34" s="5" t="str">
        <f t="shared" si="3"/>
        <v/>
      </c>
      <c r="Q34" s="5" t="str">
        <f t="shared" si="4"/>
        <v/>
      </c>
      <c r="U34" s="5" t="str">
        <f t="shared" si="5"/>
        <v/>
      </c>
      <c r="Y34" s="5" t="str">
        <f t="shared" si="6"/>
        <v/>
      </c>
      <c r="AC34" s="5" t="str">
        <f t="shared" si="7"/>
        <v/>
      </c>
    </row>
    <row r="35" spans="1:29" x14ac:dyDescent="0.25">
      <c r="A35" s="5" t="str">
        <f t="shared" si="0"/>
        <v/>
      </c>
      <c r="E35" s="5" t="str">
        <f t="shared" si="1"/>
        <v/>
      </c>
      <c r="I35" s="5" t="str">
        <f t="shared" si="2"/>
        <v/>
      </c>
      <c r="K35"/>
      <c r="M35" s="5" t="str">
        <f t="shared" si="3"/>
        <v/>
      </c>
      <c r="Q35" s="5" t="str">
        <f t="shared" si="4"/>
        <v/>
      </c>
      <c r="U35" s="5" t="str">
        <f t="shared" si="5"/>
        <v/>
      </c>
      <c r="Y35" s="5" t="str">
        <f t="shared" si="6"/>
        <v/>
      </c>
      <c r="AC35" s="5" t="str">
        <f t="shared" si="7"/>
        <v/>
      </c>
    </row>
    <row r="36" spans="1:29" x14ac:dyDescent="0.25">
      <c r="A36" s="5" t="str">
        <f t="shared" si="0"/>
        <v/>
      </c>
      <c r="E36" s="5" t="str">
        <f t="shared" si="1"/>
        <v/>
      </c>
      <c r="I36" s="5" t="str">
        <f t="shared" si="2"/>
        <v/>
      </c>
      <c r="K36"/>
      <c r="M36" s="5" t="str">
        <f t="shared" si="3"/>
        <v/>
      </c>
      <c r="Q36" s="5" t="str">
        <f t="shared" si="4"/>
        <v/>
      </c>
      <c r="U36" s="5" t="str">
        <f t="shared" si="5"/>
        <v/>
      </c>
      <c r="Y36" s="5" t="str">
        <f t="shared" si="6"/>
        <v/>
      </c>
      <c r="AC36" s="5" t="str">
        <f t="shared" si="7"/>
        <v/>
      </c>
    </row>
    <row r="37" spans="1:29" x14ac:dyDescent="0.25">
      <c r="A37" s="5" t="str">
        <f t="shared" si="0"/>
        <v/>
      </c>
      <c r="E37" s="5" t="str">
        <f t="shared" si="1"/>
        <v/>
      </c>
      <c r="I37" s="5" t="str">
        <f t="shared" si="2"/>
        <v/>
      </c>
      <c r="K37"/>
      <c r="M37" s="5" t="str">
        <f t="shared" si="3"/>
        <v/>
      </c>
      <c r="Q37" s="5" t="str">
        <f t="shared" si="4"/>
        <v/>
      </c>
      <c r="U37" s="5" t="str">
        <f t="shared" si="5"/>
        <v/>
      </c>
      <c r="Y37" s="5" t="str">
        <f t="shared" si="6"/>
        <v/>
      </c>
      <c r="AC37" s="5" t="str">
        <f t="shared" si="7"/>
        <v/>
      </c>
    </row>
    <row r="38" spans="1:29" x14ac:dyDescent="0.25">
      <c r="A38" s="5" t="str">
        <f t="shared" si="0"/>
        <v/>
      </c>
      <c r="E38" s="5" t="str">
        <f t="shared" si="1"/>
        <v/>
      </c>
      <c r="I38" s="5" t="str">
        <f t="shared" si="2"/>
        <v/>
      </c>
      <c r="K38"/>
      <c r="M38" s="5" t="str">
        <f t="shared" si="3"/>
        <v/>
      </c>
      <c r="Q38" s="5" t="str">
        <f t="shared" si="4"/>
        <v/>
      </c>
      <c r="U38" s="5" t="str">
        <f t="shared" si="5"/>
        <v/>
      </c>
      <c r="Y38" s="5" t="str">
        <f t="shared" si="6"/>
        <v/>
      </c>
      <c r="AC38" s="5" t="str">
        <f t="shared" si="7"/>
        <v/>
      </c>
    </row>
    <row r="39" spans="1:29" x14ac:dyDescent="0.25">
      <c r="A39" s="5" t="str">
        <f t="shared" si="0"/>
        <v/>
      </c>
      <c r="E39" s="5" t="str">
        <f t="shared" si="1"/>
        <v/>
      </c>
      <c r="I39" s="5" t="str">
        <f t="shared" si="2"/>
        <v/>
      </c>
      <c r="K39"/>
      <c r="M39" s="5" t="str">
        <f t="shared" si="3"/>
        <v/>
      </c>
      <c r="Q39" s="5" t="str">
        <f t="shared" si="4"/>
        <v/>
      </c>
      <c r="U39" s="5" t="str">
        <f t="shared" si="5"/>
        <v/>
      </c>
      <c r="Y39" s="5" t="str">
        <f t="shared" si="6"/>
        <v/>
      </c>
      <c r="AC39" s="5" t="str">
        <f t="shared" si="7"/>
        <v/>
      </c>
    </row>
    <row r="40" spans="1:29" x14ac:dyDescent="0.25">
      <c r="A40" s="5" t="str">
        <f t="shared" si="0"/>
        <v/>
      </c>
      <c r="E40" s="5" t="str">
        <f t="shared" si="1"/>
        <v/>
      </c>
      <c r="I40" s="5" t="str">
        <f t="shared" si="2"/>
        <v/>
      </c>
      <c r="K40"/>
      <c r="M40" s="5" t="str">
        <f t="shared" si="3"/>
        <v/>
      </c>
      <c r="Q40" s="5" t="str">
        <f t="shared" si="4"/>
        <v/>
      </c>
      <c r="U40" s="5" t="str">
        <f t="shared" si="5"/>
        <v/>
      </c>
      <c r="Y40" s="5" t="str">
        <f t="shared" si="6"/>
        <v/>
      </c>
      <c r="AC40" s="5" t="str">
        <f t="shared" si="7"/>
        <v/>
      </c>
    </row>
    <row r="41" spans="1:29" x14ac:dyDescent="0.25">
      <c r="A41" s="5" t="str">
        <f t="shared" si="0"/>
        <v/>
      </c>
      <c r="E41" s="5" t="str">
        <f t="shared" si="1"/>
        <v/>
      </c>
      <c r="I41" s="5" t="str">
        <f t="shared" si="2"/>
        <v/>
      </c>
      <c r="K41"/>
      <c r="M41" s="5" t="str">
        <f t="shared" si="3"/>
        <v/>
      </c>
      <c r="Q41" s="5" t="str">
        <f t="shared" si="4"/>
        <v/>
      </c>
      <c r="U41" s="5" t="str">
        <f t="shared" si="5"/>
        <v/>
      </c>
      <c r="Y41" s="5" t="str">
        <f t="shared" si="6"/>
        <v/>
      </c>
      <c r="AC41" s="5" t="str">
        <f t="shared" si="7"/>
        <v/>
      </c>
    </row>
    <row r="42" spans="1:29" x14ac:dyDescent="0.25">
      <c r="A42" s="5" t="str">
        <f t="shared" si="0"/>
        <v/>
      </c>
      <c r="E42" s="5" t="str">
        <f t="shared" si="1"/>
        <v/>
      </c>
      <c r="I42" s="5" t="str">
        <f t="shared" si="2"/>
        <v/>
      </c>
      <c r="K42"/>
      <c r="M42" s="5" t="str">
        <f t="shared" si="3"/>
        <v/>
      </c>
      <c r="Q42" s="5" t="str">
        <f t="shared" si="4"/>
        <v/>
      </c>
      <c r="U42" s="5" t="str">
        <f t="shared" si="5"/>
        <v/>
      </c>
      <c r="Y42" s="5" t="str">
        <f t="shared" si="6"/>
        <v/>
      </c>
      <c r="AC42" s="5" t="str">
        <f t="shared" si="7"/>
        <v/>
      </c>
    </row>
    <row r="43" spans="1:29" x14ac:dyDescent="0.25">
      <c r="A43" s="5" t="str">
        <f t="shared" si="0"/>
        <v/>
      </c>
      <c r="E43" s="5" t="str">
        <f t="shared" si="1"/>
        <v/>
      </c>
      <c r="I43" s="5" t="str">
        <f t="shared" si="2"/>
        <v/>
      </c>
      <c r="K43"/>
      <c r="M43" s="5" t="str">
        <f t="shared" si="3"/>
        <v/>
      </c>
      <c r="Q43" s="5" t="str">
        <f t="shared" si="4"/>
        <v/>
      </c>
      <c r="U43" s="5" t="str">
        <f t="shared" si="5"/>
        <v/>
      </c>
      <c r="Y43" s="5" t="str">
        <f t="shared" si="6"/>
        <v/>
      </c>
      <c r="AC43" s="5" t="str">
        <f t="shared" si="7"/>
        <v/>
      </c>
    </row>
    <row r="44" spans="1:29" x14ac:dyDescent="0.25">
      <c r="A44" s="5" t="str">
        <f t="shared" si="0"/>
        <v/>
      </c>
      <c r="E44" s="5" t="str">
        <f t="shared" si="1"/>
        <v/>
      </c>
      <c r="I44" s="5" t="str">
        <f t="shared" si="2"/>
        <v/>
      </c>
      <c r="K44"/>
      <c r="M44" s="5" t="str">
        <f t="shared" si="3"/>
        <v/>
      </c>
      <c r="Q44" s="5" t="str">
        <f t="shared" si="4"/>
        <v/>
      </c>
      <c r="U44" s="5" t="str">
        <f t="shared" si="5"/>
        <v/>
      </c>
      <c r="Y44" s="5" t="str">
        <f t="shared" si="6"/>
        <v/>
      </c>
      <c r="AC44" s="5" t="str">
        <f t="shared" si="7"/>
        <v/>
      </c>
    </row>
    <row r="45" spans="1:29" x14ac:dyDescent="0.25">
      <c r="A45" s="5" t="str">
        <f t="shared" si="0"/>
        <v/>
      </c>
      <c r="E45" s="5" t="str">
        <f t="shared" si="1"/>
        <v/>
      </c>
      <c r="I45" s="5" t="str">
        <f t="shared" si="2"/>
        <v/>
      </c>
      <c r="K45"/>
      <c r="M45" s="5" t="str">
        <f t="shared" si="3"/>
        <v/>
      </c>
      <c r="Q45" s="5" t="str">
        <f t="shared" si="4"/>
        <v/>
      </c>
      <c r="U45" s="5" t="str">
        <f t="shared" si="5"/>
        <v/>
      </c>
      <c r="Y45" s="5" t="str">
        <f t="shared" si="6"/>
        <v/>
      </c>
      <c r="AC45" s="5" t="str">
        <f t="shared" si="7"/>
        <v/>
      </c>
    </row>
    <row r="46" spans="1:29" x14ac:dyDescent="0.25">
      <c r="A46" s="5" t="str">
        <f t="shared" si="0"/>
        <v/>
      </c>
      <c r="E46" s="5" t="str">
        <f t="shared" si="1"/>
        <v/>
      </c>
      <c r="I46" s="5" t="str">
        <f t="shared" si="2"/>
        <v/>
      </c>
      <c r="K46"/>
      <c r="M46" s="5" t="str">
        <f t="shared" si="3"/>
        <v/>
      </c>
      <c r="Q46" s="5" t="str">
        <f t="shared" si="4"/>
        <v/>
      </c>
      <c r="U46" s="5" t="str">
        <f t="shared" si="5"/>
        <v/>
      </c>
      <c r="Y46" s="5" t="str">
        <f t="shared" si="6"/>
        <v/>
      </c>
      <c r="AC46" s="5" t="str">
        <f t="shared" si="7"/>
        <v/>
      </c>
    </row>
    <row r="47" spans="1:29" x14ac:dyDescent="0.25">
      <c r="A47" s="5" t="str">
        <f t="shared" si="0"/>
        <v/>
      </c>
      <c r="E47" s="5" t="str">
        <f t="shared" si="1"/>
        <v/>
      </c>
      <c r="I47" s="5" t="str">
        <f t="shared" si="2"/>
        <v/>
      </c>
      <c r="K47"/>
      <c r="M47" s="5" t="str">
        <f t="shared" si="3"/>
        <v/>
      </c>
      <c r="Q47" s="5" t="str">
        <f t="shared" si="4"/>
        <v/>
      </c>
      <c r="U47" s="5" t="str">
        <f t="shared" si="5"/>
        <v/>
      </c>
      <c r="Y47" s="5" t="str">
        <f t="shared" si="6"/>
        <v/>
      </c>
      <c r="AC47" s="5" t="str">
        <f t="shared" si="7"/>
        <v/>
      </c>
    </row>
    <row r="48" spans="1:29" x14ac:dyDescent="0.25">
      <c r="A48" s="5" t="str">
        <f t="shared" si="0"/>
        <v/>
      </c>
      <c r="E48" s="5" t="str">
        <f t="shared" si="1"/>
        <v/>
      </c>
      <c r="I48" s="5" t="str">
        <f t="shared" si="2"/>
        <v/>
      </c>
      <c r="K48"/>
      <c r="M48" s="5" t="str">
        <f t="shared" si="3"/>
        <v/>
      </c>
      <c r="Q48" s="5" t="str">
        <f t="shared" si="4"/>
        <v/>
      </c>
      <c r="U48" s="5" t="str">
        <f t="shared" si="5"/>
        <v/>
      </c>
      <c r="Y48" s="5" t="str">
        <f t="shared" si="6"/>
        <v/>
      </c>
      <c r="AC48" s="5" t="str">
        <f t="shared" si="7"/>
        <v/>
      </c>
    </row>
    <row r="49" spans="1:29" x14ac:dyDescent="0.25">
      <c r="A49" s="5" t="str">
        <f t="shared" si="0"/>
        <v/>
      </c>
      <c r="E49" s="5" t="str">
        <f t="shared" si="1"/>
        <v/>
      </c>
      <c r="I49" s="5" t="str">
        <f t="shared" si="2"/>
        <v/>
      </c>
      <c r="K49"/>
      <c r="M49" s="5" t="str">
        <f t="shared" si="3"/>
        <v/>
      </c>
      <c r="Q49" s="5" t="str">
        <f t="shared" si="4"/>
        <v/>
      </c>
      <c r="U49" s="5" t="str">
        <f t="shared" si="5"/>
        <v/>
      </c>
      <c r="Y49" s="5" t="str">
        <f t="shared" si="6"/>
        <v/>
      </c>
      <c r="AC49" s="5" t="str">
        <f t="shared" si="7"/>
        <v/>
      </c>
    </row>
    <row r="50" spans="1:29" x14ac:dyDescent="0.25">
      <c r="A50" s="5" t="str">
        <f t="shared" si="0"/>
        <v/>
      </c>
      <c r="E50" s="5" t="str">
        <f t="shared" si="1"/>
        <v/>
      </c>
      <c r="I50" s="5" t="str">
        <f t="shared" si="2"/>
        <v/>
      </c>
      <c r="K50"/>
      <c r="M50" s="5" t="str">
        <f t="shared" si="3"/>
        <v/>
      </c>
      <c r="Q50" s="5" t="str">
        <f t="shared" si="4"/>
        <v/>
      </c>
      <c r="U50" s="5" t="str">
        <f t="shared" si="5"/>
        <v/>
      </c>
      <c r="Y50" s="5" t="str">
        <f t="shared" si="6"/>
        <v/>
      </c>
      <c r="AC50" s="5" t="str">
        <f t="shared" si="7"/>
        <v/>
      </c>
    </row>
    <row r="51" spans="1:29" x14ac:dyDescent="0.25">
      <c r="A51" s="5" t="str">
        <f t="shared" si="0"/>
        <v/>
      </c>
      <c r="E51" s="5" t="str">
        <f t="shared" si="1"/>
        <v/>
      </c>
      <c r="I51" s="5" t="str">
        <f t="shared" si="2"/>
        <v/>
      </c>
      <c r="K51"/>
      <c r="M51" s="5" t="str">
        <f t="shared" si="3"/>
        <v/>
      </c>
      <c r="Q51" s="5" t="str">
        <f t="shared" si="4"/>
        <v/>
      </c>
      <c r="U51" s="5" t="str">
        <f t="shared" si="5"/>
        <v/>
      </c>
      <c r="Y51" s="5" t="str">
        <f t="shared" si="6"/>
        <v/>
      </c>
      <c r="AC51" s="5" t="str">
        <f t="shared" si="7"/>
        <v/>
      </c>
    </row>
    <row r="52" spans="1:29" x14ac:dyDescent="0.25">
      <c r="A52" s="5" t="str">
        <f t="shared" si="0"/>
        <v/>
      </c>
      <c r="E52" s="5" t="str">
        <f t="shared" si="1"/>
        <v/>
      </c>
      <c r="I52" s="5" t="str">
        <f t="shared" si="2"/>
        <v/>
      </c>
      <c r="K52"/>
      <c r="M52" s="5" t="str">
        <f t="shared" si="3"/>
        <v/>
      </c>
      <c r="Q52" s="5" t="str">
        <f t="shared" si="4"/>
        <v/>
      </c>
      <c r="U52" s="5" t="str">
        <f t="shared" si="5"/>
        <v/>
      </c>
      <c r="Y52" s="5" t="str">
        <f t="shared" si="6"/>
        <v/>
      </c>
      <c r="AC52" s="5" t="str">
        <f t="shared" si="7"/>
        <v/>
      </c>
    </row>
    <row r="53" spans="1:29" x14ac:dyDescent="0.25">
      <c r="A53" s="5" t="str">
        <f t="shared" si="0"/>
        <v/>
      </c>
      <c r="E53" s="5" t="str">
        <f t="shared" si="1"/>
        <v/>
      </c>
      <c r="I53" s="5" t="str">
        <f t="shared" si="2"/>
        <v/>
      </c>
      <c r="M53" s="5" t="str">
        <f t="shared" si="3"/>
        <v/>
      </c>
      <c r="Q53" s="5" t="str">
        <f t="shared" si="4"/>
        <v/>
      </c>
      <c r="U53" s="5" t="str">
        <f t="shared" si="5"/>
        <v/>
      </c>
      <c r="Y53" s="5" t="str">
        <f t="shared" si="6"/>
        <v/>
      </c>
      <c r="AC53" s="5" t="str">
        <f t="shared" si="7"/>
        <v/>
      </c>
    </row>
    <row r="54" spans="1:29" x14ac:dyDescent="0.25">
      <c r="A54" s="5" t="str">
        <f t="shared" si="0"/>
        <v/>
      </c>
      <c r="E54" s="5" t="str">
        <f t="shared" si="1"/>
        <v/>
      </c>
      <c r="I54" s="5" t="str">
        <f t="shared" si="2"/>
        <v/>
      </c>
      <c r="M54" s="5" t="str">
        <f t="shared" si="3"/>
        <v/>
      </c>
      <c r="Q54" s="5" t="str">
        <f t="shared" si="4"/>
        <v/>
      </c>
      <c r="U54" s="5" t="str">
        <f t="shared" si="5"/>
        <v/>
      </c>
      <c r="Y54" s="5" t="str">
        <f t="shared" si="6"/>
        <v/>
      </c>
      <c r="AC54" s="5" t="str">
        <f t="shared" si="7"/>
        <v/>
      </c>
    </row>
    <row r="55" spans="1:29" x14ac:dyDescent="0.25">
      <c r="A55" s="5" t="str">
        <f t="shared" si="0"/>
        <v/>
      </c>
      <c r="E55" s="5" t="str">
        <f t="shared" si="1"/>
        <v/>
      </c>
      <c r="I55" s="5" t="str">
        <f t="shared" si="2"/>
        <v/>
      </c>
      <c r="M55" s="5" t="str">
        <f t="shared" si="3"/>
        <v/>
      </c>
      <c r="Q55" s="5" t="str">
        <f t="shared" si="4"/>
        <v/>
      </c>
      <c r="U55" s="5" t="str">
        <f t="shared" si="5"/>
        <v/>
      </c>
      <c r="Y55" s="5" t="str">
        <f t="shared" si="6"/>
        <v/>
      </c>
      <c r="AC55" s="5" t="str">
        <f t="shared" si="7"/>
        <v/>
      </c>
    </row>
    <row r="56" spans="1:29" x14ac:dyDescent="0.25">
      <c r="A56" s="5" t="str">
        <f t="shared" si="0"/>
        <v/>
      </c>
      <c r="E56" s="5" t="str">
        <f t="shared" si="1"/>
        <v/>
      </c>
      <c r="I56" s="5" t="str">
        <f t="shared" si="2"/>
        <v/>
      </c>
      <c r="M56" s="5" t="str">
        <f t="shared" si="3"/>
        <v/>
      </c>
      <c r="Q56" s="5" t="str">
        <f t="shared" si="4"/>
        <v/>
      </c>
      <c r="U56" s="5" t="str">
        <f t="shared" si="5"/>
        <v/>
      </c>
      <c r="Y56" s="5" t="str">
        <f t="shared" si="6"/>
        <v/>
      </c>
      <c r="AC56" s="5" t="str">
        <f t="shared" si="7"/>
        <v/>
      </c>
    </row>
    <row r="57" spans="1:29" x14ac:dyDescent="0.25">
      <c r="A57" s="5" t="str">
        <f t="shared" si="0"/>
        <v/>
      </c>
      <c r="E57" s="5" t="str">
        <f t="shared" si="1"/>
        <v/>
      </c>
      <c r="I57" s="5" t="str">
        <f t="shared" si="2"/>
        <v/>
      </c>
      <c r="M57" s="5" t="str">
        <f t="shared" si="3"/>
        <v/>
      </c>
      <c r="Q57" s="5" t="str">
        <f t="shared" si="4"/>
        <v/>
      </c>
      <c r="U57" s="5" t="str">
        <f t="shared" si="5"/>
        <v/>
      </c>
      <c r="Y57" s="5" t="str">
        <f t="shared" si="6"/>
        <v/>
      </c>
      <c r="AC57" s="5" t="str">
        <f t="shared" si="7"/>
        <v/>
      </c>
    </row>
    <row r="58" spans="1:29" x14ac:dyDescent="0.25">
      <c r="A58" s="5" t="str">
        <f t="shared" si="0"/>
        <v/>
      </c>
      <c r="E58" s="5" t="str">
        <f t="shared" si="1"/>
        <v/>
      </c>
      <c r="I58" s="5" t="str">
        <f t="shared" si="2"/>
        <v/>
      </c>
      <c r="M58" s="5" t="str">
        <f t="shared" si="3"/>
        <v/>
      </c>
      <c r="Q58" s="5" t="str">
        <f t="shared" si="4"/>
        <v/>
      </c>
      <c r="U58" s="5" t="str">
        <f t="shared" si="5"/>
        <v/>
      </c>
      <c r="Y58" s="5" t="str">
        <f t="shared" si="6"/>
        <v/>
      </c>
      <c r="AC58" s="5" t="str">
        <f t="shared" si="7"/>
        <v/>
      </c>
    </row>
    <row r="59" spans="1:29" x14ac:dyDescent="0.25">
      <c r="A59" s="5" t="str">
        <f t="shared" si="0"/>
        <v/>
      </c>
      <c r="E59" s="5" t="str">
        <f t="shared" si="1"/>
        <v/>
      </c>
      <c r="I59" s="5" t="str">
        <f t="shared" si="2"/>
        <v/>
      </c>
      <c r="M59" s="5" t="str">
        <f t="shared" si="3"/>
        <v/>
      </c>
      <c r="Q59" s="5" t="str">
        <f t="shared" si="4"/>
        <v/>
      </c>
      <c r="U59" s="5" t="str">
        <f t="shared" si="5"/>
        <v/>
      </c>
      <c r="Y59" s="5" t="str">
        <f t="shared" si="6"/>
        <v/>
      </c>
      <c r="AC59" s="5" t="str">
        <f t="shared" si="7"/>
        <v/>
      </c>
    </row>
    <row r="60" spans="1:29" x14ac:dyDescent="0.25">
      <c r="A60" s="5" t="str">
        <f t="shared" si="0"/>
        <v/>
      </c>
      <c r="E60" s="5" t="str">
        <f t="shared" si="1"/>
        <v/>
      </c>
      <c r="I60" s="5" t="str">
        <f t="shared" si="2"/>
        <v/>
      </c>
      <c r="M60" s="5" t="str">
        <f t="shared" si="3"/>
        <v/>
      </c>
      <c r="Q60" s="5" t="str">
        <f t="shared" si="4"/>
        <v/>
      </c>
      <c r="U60" s="5" t="str">
        <f t="shared" si="5"/>
        <v/>
      </c>
      <c r="Y60" s="5" t="str">
        <f t="shared" si="6"/>
        <v/>
      </c>
      <c r="AC60" s="5" t="str">
        <f t="shared" si="7"/>
        <v/>
      </c>
    </row>
    <row r="61" spans="1:29" x14ac:dyDescent="0.25">
      <c r="A61" s="5" t="str">
        <f t="shared" si="0"/>
        <v/>
      </c>
      <c r="E61" s="5" t="str">
        <f t="shared" si="1"/>
        <v/>
      </c>
      <c r="I61" s="5" t="str">
        <f t="shared" si="2"/>
        <v/>
      </c>
      <c r="M61" s="5" t="str">
        <f t="shared" si="3"/>
        <v/>
      </c>
      <c r="Q61" s="5" t="str">
        <f t="shared" si="4"/>
        <v/>
      </c>
      <c r="U61" s="5" t="str">
        <f t="shared" si="5"/>
        <v/>
      </c>
      <c r="Y61" s="5" t="str">
        <f t="shared" si="6"/>
        <v/>
      </c>
      <c r="AC61" s="5" t="str">
        <f t="shared" si="7"/>
        <v/>
      </c>
    </row>
    <row r="62" spans="1:29" x14ac:dyDescent="0.25">
      <c r="A62" s="5" t="str">
        <f t="shared" si="0"/>
        <v/>
      </c>
      <c r="E62" s="5" t="str">
        <f t="shared" si="1"/>
        <v/>
      </c>
      <c r="I62" s="5" t="str">
        <f t="shared" si="2"/>
        <v/>
      </c>
      <c r="M62" s="5" t="str">
        <f t="shared" si="3"/>
        <v/>
      </c>
      <c r="Q62" s="5" t="str">
        <f t="shared" si="4"/>
        <v/>
      </c>
      <c r="U62" s="5" t="str">
        <f t="shared" si="5"/>
        <v/>
      </c>
      <c r="Y62" s="5" t="str">
        <f t="shared" si="6"/>
        <v/>
      </c>
      <c r="AC62" s="5" t="str">
        <f t="shared" si="7"/>
        <v/>
      </c>
    </row>
    <row r="63" spans="1:29" x14ac:dyDescent="0.25">
      <c r="A63" s="5" t="str">
        <f t="shared" si="0"/>
        <v/>
      </c>
      <c r="E63" s="5" t="str">
        <f t="shared" si="1"/>
        <v/>
      </c>
      <c r="I63" s="5" t="str">
        <f t="shared" si="2"/>
        <v/>
      </c>
      <c r="M63" s="5" t="str">
        <f t="shared" si="3"/>
        <v/>
      </c>
      <c r="Q63" s="5" t="str">
        <f t="shared" si="4"/>
        <v/>
      </c>
      <c r="U63" s="5" t="str">
        <f t="shared" si="5"/>
        <v/>
      </c>
      <c r="Y63" s="5" t="str">
        <f t="shared" si="6"/>
        <v/>
      </c>
      <c r="AC63" s="5" t="str">
        <f t="shared" si="7"/>
        <v/>
      </c>
    </row>
    <row r="64" spans="1:29" x14ac:dyDescent="0.25">
      <c r="A64" s="5" t="str">
        <f t="shared" si="0"/>
        <v/>
      </c>
      <c r="E64" s="5" t="str">
        <f t="shared" si="1"/>
        <v/>
      </c>
      <c r="I64" s="5" t="str">
        <f t="shared" si="2"/>
        <v/>
      </c>
      <c r="M64" s="5" t="str">
        <f t="shared" si="3"/>
        <v/>
      </c>
      <c r="Q64" s="5" t="str">
        <f t="shared" si="4"/>
        <v/>
      </c>
      <c r="U64" s="5" t="str">
        <f t="shared" si="5"/>
        <v/>
      </c>
      <c r="Y64" s="5" t="str">
        <f t="shared" si="6"/>
        <v/>
      </c>
      <c r="AC64" s="5" t="str">
        <f t="shared" si="7"/>
        <v/>
      </c>
    </row>
    <row r="65" spans="1:29" x14ac:dyDescent="0.25">
      <c r="A65" s="5" t="str">
        <f t="shared" si="0"/>
        <v/>
      </c>
      <c r="E65" s="5" t="str">
        <f t="shared" si="1"/>
        <v/>
      </c>
      <c r="I65" s="5" t="str">
        <f t="shared" si="2"/>
        <v/>
      </c>
      <c r="M65" s="5" t="str">
        <f t="shared" si="3"/>
        <v/>
      </c>
      <c r="Q65" s="5" t="str">
        <f t="shared" si="4"/>
        <v/>
      </c>
      <c r="U65" s="5" t="str">
        <f t="shared" si="5"/>
        <v/>
      </c>
      <c r="Y65" s="5" t="str">
        <f t="shared" si="6"/>
        <v/>
      </c>
      <c r="AC65" s="5" t="str">
        <f t="shared" si="7"/>
        <v/>
      </c>
    </row>
  </sheetData>
  <autoFilter ref="A5:W5" xr:uid="{00000000-0009-0000-0000-000016000000}"/>
  <conditionalFormatting sqref="A6:A65">
    <cfRule type="notContainsBlanks" dxfId="842" priority="6">
      <formula>LEN(TRIM(A6))&gt;0</formula>
    </cfRule>
  </conditionalFormatting>
  <conditionalFormatting sqref="E6:E65">
    <cfRule type="notContainsBlanks" dxfId="841" priority="7">
      <formula>LEN(TRIM(E6))&gt;0</formula>
    </cfRule>
  </conditionalFormatting>
  <conditionalFormatting sqref="I6:I65">
    <cfRule type="notContainsBlanks" dxfId="840" priority="8">
      <formula>LEN(TRIM(I6))&gt;0</formula>
    </cfRule>
  </conditionalFormatting>
  <conditionalFormatting sqref="M6:M65">
    <cfRule type="notContainsBlanks" dxfId="839" priority="5">
      <formula>LEN(TRIM(M6))&gt;0</formula>
    </cfRule>
  </conditionalFormatting>
  <conditionalFormatting sqref="Q6:Q65">
    <cfRule type="notContainsBlanks" dxfId="838" priority="4">
      <formula>LEN(TRIM(Q6))&gt;0</formula>
    </cfRule>
  </conditionalFormatting>
  <conditionalFormatting sqref="U6:U65">
    <cfRule type="notContainsBlanks" dxfId="837" priority="3">
      <formula>LEN(TRIM(U6))&gt;0</formula>
    </cfRule>
  </conditionalFormatting>
  <conditionalFormatting sqref="Y6:Y65">
    <cfRule type="notContainsBlanks" dxfId="836" priority="2">
      <formula>LEN(TRIM(Y6))&gt;0</formula>
    </cfRule>
  </conditionalFormatting>
  <conditionalFormatting sqref="AC6:AC65">
    <cfRule type="notContainsBlanks" dxfId="835" priority="1">
      <formula>LEN(TRIM(AC6))&gt;0</formula>
    </cfRule>
  </conditionalFormatting>
  <pageMargins left="0.7" right="0.7" top="0.78740157499999996" bottom="0.78740157499999996" header="0.3" footer="0.3"/>
  <headerFooter>
    <oddFooter>&amp;C_x000D_&amp;1#&amp;"Calibri"&amp;10&amp;K000000 Confidential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879F0-560F-4442-9F2D-061C26CA6570}">
  <sheetPr codeName="Sheet12"/>
  <dimension ref="A1:AE65"/>
  <sheetViews>
    <sheetView zoomScaleNormal="100" workbookViewId="0">
      <selection activeCell="R6" sqref="R6"/>
    </sheetView>
  </sheetViews>
  <sheetFormatPr defaultColWidth="4.5703125" defaultRowHeight="15" x14ac:dyDescent="0.25"/>
  <cols>
    <col min="1" max="1" width="11.28515625" bestFit="1" customWidth="1"/>
    <col min="2" max="2" width="24.85546875" bestFit="1" customWidth="1"/>
    <col min="3" max="3" width="15.5703125" style="1" bestFit="1" customWidth="1"/>
    <col min="5" max="5" width="11.28515625" bestFit="1" customWidth="1"/>
    <col min="6" max="6" width="24.28515625" bestFit="1" customWidth="1"/>
    <col min="7" max="7" width="15.5703125" style="1" bestFit="1" customWidth="1"/>
    <col min="9" max="9" width="11.28515625" bestFit="1" customWidth="1"/>
    <col min="10" max="10" width="25.85546875" bestFit="1" customWidth="1"/>
    <col min="11" max="11" width="15.5703125" style="1" bestFit="1" customWidth="1"/>
    <col min="13" max="13" width="11.28515625" bestFit="1" customWidth="1"/>
    <col min="14" max="14" width="28" bestFit="1" customWidth="1"/>
    <col min="15" max="15" width="15.5703125" style="1" bestFit="1" customWidth="1"/>
    <col min="17" max="17" width="11.28515625" bestFit="1" customWidth="1"/>
    <col min="18" max="18" width="28.140625" bestFit="1" customWidth="1"/>
    <col min="19" max="19" width="15.5703125" style="1" bestFit="1" customWidth="1"/>
    <col min="21" max="21" width="11.28515625" bestFit="1" customWidth="1"/>
    <col min="22" max="22" width="28" bestFit="1" customWidth="1"/>
    <col min="23" max="23" width="15.5703125" style="1" bestFit="1" customWidth="1"/>
    <col min="25" max="25" width="6.7109375" bestFit="1" customWidth="1"/>
    <col min="26" max="26" width="25.28515625" bestFit="1" customWidth="1"/>
    <col min="27" max="27" width="11.28515625" bestFit="1" customWidth="1"/>
    <col min="29" max="29" width="6.7109375" bestFit="1" customWidth="1"/>
    <col min="30" max="30" width="27.140625" bestFit="1" customWidth="1"/>
    <col min="31" max="31" width="11.28515625" bestFit="1" customWidth="1"/>
  </cols>
  <sheetData>
    <row r="1" spans="1:31" x14ac:dyDescent="0.25">
      <c r="B1" s="9" t="s">
        <v>0</v>
      </c>
      <c r="C1" s="2">
        <v>1</v>
      </c>
      <c r="F1" s="9" t="s">
        <v>0</v>
      </c>
      <c r="G1" s="2">
        <v>1</v>
      </c>
      <c r="J1" s="9" t="s">
        <v>0</v>
      </c>
      <c r="K1" s="2">
        <v>1</v>
      </c>
      <c r="N1" s="9" t="s">
        <v>0</v>
      </c>
      <c r="O1" s="2">
        <v>1</v>
      </c>
      <c r="R1" s="9" t="s">
        <v>0</v>
      </c>
      <c r="S1" s="2">
        <v>1</v>
      </c>
      <c r="V1" s="9" t="s">
        <v>0</v>
      </c>
      <c r="W1" s="2">
        <v>1</v>
      </c>
      <c r="Z1" s="9" t="s">
        <v>0</v>
      </c>
      <c r="AA1" s="2">
        <v>1</v>
      </c>
      <c r="AD1" s="9" t="s">
        <v>0</v>
      </c>
      <c r="AE1" s="2">
        <v>1</v>
      </c>
    </row>
    <row r="2" spans="1:31" x14ac:dyDescent="0.25">
      <c r="B2" s="9" t="s">
        <v>4</v>
      </c>
      <c r="C2" t="s">
        <v>44</v>
      </c>
      <c r="F2" s="9" t="s">
        <v>4</v>
      </c>
      <c r="G2" t="s">
        <v>31</v>
      </c>
      <c r="J2" s="9" t="s">
        <v>4</v>
      </c>
      <c r="K2" t="s">
        <v>10</v>
      </c>
      <c r="N2" s="9" t="s">
        <v>4</v>
      </c>
      <c r="O2" t="s">
        <v>41</v>
      </c>
      <c r="R2" s="9" t="s">
        <v>4</v>
      </c>
      <c r="S2" t="s">
        <v>20</v>
      </c>
      <c r="V2" s="9" t="s">
        <v>4</v>
      </c>
      <c r="W2" t="s">
        <v>41</v>
      </c>
      <c r="Z2" s="9" t="s">
        <v>4</v>
      </c>
      <c r="AA2" t="s">
        <v>35</v>
      </c>
      <c r="AD2" s="9" t="s">
        <v>4</v>
      </c>
      <c r="AE2" t="s">
        <v>26</v>
      </c>
    </row>
    <row r="3" spans="1:31" x14ac:dyDescent="0.25">
      <c r="B3" s="9" t="s">
        <v>5</v>
      </c>
      <c r="C3" t="s">
        <v>186</v>
      </c>
      <c r="F3" s="9" t="s">
        <v>5</v>
      </c>
      <c r="G3" t="s">
        <v>186</v>
      </c>
      <c r="J3" s="9" t="s">
        <v>5</v>
      </c>
      <c r="K3" t="s">
        <v>186</v>
      </c>
      <c r="N3" s="9" t="s">
        <v>5</v>
      </c>
      <c r="O3" t="s">
        <v>186</v>
      </c>
      <c r="R3" s="9" t="s">
        <v>5</v>
      </c>
      <c r="S3" t="s">
        <v>186</v>
      </c>
      <c r="V3" s="9" t="s">
        <v>5</v>
      </c>
      <c r="W3" t="s">
        <v>186</v>
      </c>
      <c r="Z3" s="9" t="s">
        <v>5</v>
      </c>
      <c r="AA3" t="s">
        <v>186</v>
      </c>
      <c r="AD3" s="9" t="s">
        <v>5</v>
      </c>
      <c r="AE3" t="s">
        <v>186</v>
      </c>
    </row>
    <row r="4" spans="1:31" x14ac:dyDescent="0.25">
      <c r="AA4" s="1"/>
      <c r="AE4" s="1"/>
    </row>
    <row r="5" spans="1:31" x14ac:dyDescent="0.25">
      <c r="A5" s="7" t="s">
        <v>0</v>
      </c>
      <c r="B5" s="13" t="s">
        <v>1</v>
      </c>
      <c r="C5" s="14" t="s">
        <v>147</v>
      </c>
      <c r="E5" s="7" t="s">
        <v>0</v>
      </c>
      <c r="F5" s="13" t="s">
        <v>1</v>
      </c>
      <c r="G5" s="14" t="s">
        <v>147</v>
      </c>
      <c r="I5" s="7" t="s">
        <v>0</v>
      </c>
      <c r="J5" s="13" t="s">
        <v>1</v>
      </c>
      <c r="K5" s="14" t="s">
        <v>147</v>
      </c>
      <c r="M5" s="7" t="s">
        <v>0</v>
      </c>
      <c r="N5" s="13" t="s">
        <v>1</v>
      </c>
      <c r="O5" s="14" t="s">
        <v>147</v>
      </c>
      <c r="Q5" s="7" t="s">
        <v>0</v>
      </c>
      <c r="R5" s="13" t="s">
        <v>1</v>
      </c>
      <c r="S5" s="14" t="s">
        <v>147</v>
      </c>
      <c r="U5" s="7" t="s">
        <v>0</v>
      </c>
      <c r="V5" s="13" t="s">
        <v>1</v>
      </c>
      <c r="W5" s="14" t="s">
        <v>147</v>
      </c>
      <c r="Y5" s="7" t="s">
        <v>0</v>
      </c>
      <c r="Z5" s="13" t="s">
        <v>1</v>
      </c>
      <c r="AA5" s="14" t="s">
        <v>147</v>
      </c>
      <c r="AC5" s="7" t="s">
        <v>0</v>
      </c>
      <c r="AD5" s="13" t="s">
        <v>1</v>
      </c>
      <c r="AE5" s="14" t="s">
        <v>147</v>
      </c>
    </row>
    <row r="6" spans="1:31" x14ac:dyDescent="0.25">
      <c r="A6" s="10">
        <f>IF(ISNUMBER(C6),1,"")</f>
        <v>1</v>
      </c>
      <c r="B6" s="2" t="s">
        <v>59</v>
      </c>
      <c r="C6" s="149">
        <v>1</v>
      </c>
      <c r="E6" s="10">
        <f>IF(ISNUMBER(G6),1,"")</f>
        <v>1</v>
      </c>
      <c r="F6" s="2" t="s">
        <v>56</v>
      </c>
      <c r="G6" s="149">
        <v>3</v>
      </c>
      <c r="I6" s="10">
        <f>IF(ISNUMBER(K6),1,"")</f>
        <v>1</v>
      </c>
      <c r="J6" s="2" t="s">
        <v>65</v>
      </c>
      <c r="K6" s="149">
        <v>1</v>
      </c>
      <c r="M6" s="10">
        <f>IF(ISNUMBER(O6),1,"")</f>
        <v>1</v>
      </c>
      <c r="N6" s="2" t="s">
        <v>185</v>
      </c>
      <c r="O6" s="149">
        <v>1</v>
      </c>
      <c r="Q6" s="10">
        <f>IF(ISNUMBER(S6),1,"")</f>
        <v>1</v>
      </c>
      <c r="R6" s="2" t="s">
        <v>15</v>
      </c>
      <c r="S6" s="149">
        <v>3</v>
      </c>
      <c r="U6" s="10">
        <f>IF(ISNUMBER(W6),1,"")</f>
        <v>1</v>
      </c>
      <c r="V6" s="2" t="s">
        <v>185</v>
      </c>
      <c r="W6" s="149">
        <v>1</v>
      </c>
      <c r="Y6" s="10">
        <f>IF(ISNUMBER(AA6),1,"")</f>
        <v>1</v>
      </c>
      <c r="Z6" s="2" t="s">
        <v>11</v>
      </c>
      <c r="AA6" s="149">
        <v>1</v>
      </c>
      <c r="AC6" s="10">
        <f>IF(ISNUMBER(AE6),1,"")</f>
        <v>1</v>
      </c>
      <c r="AD6" s="2" t="s">
        <v>39</v>
      </c>
      <c r="AE6" s="149">
        <v>2</v>
      </c>
    </row>
    <row r="7" spans="1:31" x14ac:dyDescent="0.25">
      <c r="A7" s="10">
        <f>IF(ISNUMBER(C7),A6+1,"")</f>
        <v>2</v>
      </c>
      <c r="B7" s="2" t="s">
        <v>55</v>
      </c>
      <c r="C7" s="149">
        <v>1</v>
      </c>
      <c r="E7" s="10">
        <f>IF(ISNUMBER(G7),E6+1,"")</f>
        <v>2</v>
      </c>
      <c r="F7" s="2" t="s">
        <v>9</v>
      </c>
      <c r="G7" s="149">
        <v>1</v>
      </c>
      <c r="I7" s="10">
        <f>IF(ISNUMBER(K7),I6+1,"")</f>
        <v>2</v>
      </c>
      <c r="J7" s="2" t="s">
        <v>13</v>
      </c>
      <c r="K7" s="149">
        <v>1</v>
      </c>
      <c r="M7" s="10">
        <f>IF(ISNUMBER(O7),M6+1,"")</f>
        <v>2</v>
      </c>
      <c r="N7" s="2" t="s">
        <v>250</v>
      </c>
      <c r="O7" s="149">
        <v>1</v>
      </c>
      <c r="Q7" s="10">
        <f>IF(ISNUMBER(S7),Q6+1,"")</f>
        <v>2</v>
      </c>
      <c r="R7" s="2" t="s">
        <v>228</v>
      </c>
      <c r="S7" s="149">
        <v>1</v>
      </c>
      <c r="U7" s="10">
        <f>IF(ISNUMBER(W7),U6+1,"")</f>
        <v>2</v>
      </c>
      <c r="V7" s="2" t="s">
        <v>250</v>
      </c>
      <c r="W7" s="149">
        <v>1</v>
      </c>
      <c r="Y7" s="10">
        <f>IF(ISNUMBER(AA7),Y6+1,"")</f>
        <v>2</v>
      </c>
      <c r="Z7" s="2" t="s">
        <v>54</v>
      </c>
      <c r="AA7" s="149">
        <v>1</v>
      </c>
      <c r="AC7" s="10">
        <f>IF(ISNUMBER(AE7),AC6+1,"")</f>
        <v>2</v>
      </c>
      <c r="AD7" s="2" t="s">
        <v>24</v>
      </c>
      <c r="AE7" s="149">
        <v>1</v>
      </c>
    </row>
    <row r="8" spans="1:31" x14ac:dyDescent="0.25">
      <c r="A8" s="10">
        <f t="shared" ref="A8:A65" si="0">IF(ISNUMBER(C8),A7+1,"")</f>
        <v>3</v>
      </c>
      <c r="B8" s="2" t="s">
        <v>23</v>
      </c>
      <c r="C8" s="149">
        <v>1</v>
      </c>
      <c r="E8" s="10" t="str">
        <f t="shared" ref="E8:E65" si="1">IF(ISNUMBER(G8),E7+1,"")</f>
        <v/>
      </c>
      <c r="G8"/>
      <c r="I8" s="10">
        <f t="shared" ref="I8:I65" si="2">IF(ISNUMBER(K8),I7+1,"")</f>
        <v>3</v>
      </c>
      <c r="J8" s="2" t="s">
        <v>227</v>
      </c>
      <c r="K8" s="149">
        <v>1</v>
      </c>
      <c r="M8" s="10">
        <f t="shared" ref="M8:M65" si="3">IF(ISNUMBER(O8),M7+1,"")</f>
        <v>3</v>
      </c>
      <c r="N8" s="2" t="s">
        <v>240</v>
      </c>
      <c r="O8" s="149">
        <v>1</v>
      </c>
      <c r="Q8" s="10">
        <f t="shared" ref="Q8:Q65" si="4">IF(ISNUMBER(S8),Q7+1,"")</f>
        <v>3</v>
      </c>
      <c r="R8" s="2" t="s">
        <v>12</v>
      </c>
      <c r="S8" s="149">
        <v>1</v>
      </c>
      <c r="U8" s="10">
        <f t="shared" ref="U8:U65" si="5">IF(ISNUMBER(W8),U7+1,"")</f>
        <v>3</v>
      </c>
      <c r="V8" s="2" t="s">
        <v>240</v>
      </c>
      <c r="W8" s="149">
        <v>1</v>
      </c>
      <c r="Y8" s="10">
        <f t="shared" ref="Y8:Y65" si="6">IF(ISNUMBER(AA8),Y7+1,"")</f>
        <v>3</v>
      </c>
      <c r="Z8" s="2" t="s">
        <v>39</v>
      </c>
      <c r="AA8" s="149">
        <v>1</v>
      </c>
      <c r="AC8" s="10">
        <f t="shared" ref="AC8:AC65" si="7">IF(ISNUMBER(AE8),AC7+1,"")</f>
        <v>3</v>
      </c>
      <c r="AD8" s="2" t="s">
        <v>231</v>
      </c>
      <c r="AE8" s="149">
        <v>1</v>
      </c>
    </row>
    <row r="9" spans="1:31" x14ac:dyDescent="0.25">
      <c r="A9" s="10">
        <f t="shared" si="0"/>
        <v>4</v>
      </c>
      <c r="B9" s="2" t="s">
        <v>46</v>
      </c>
      <c r="C9" s="149">
        <v>1</v>
      </c>
      <c r="E9" s="10" t="str">
        <f t="shared" si="1"/>
        <v/>
      </c>
      <c r="G9"/>
      <c r="I9" s="10">
        <f t="shared" si="2"/>
        <v>4</v>
      </c>
      <c r="J9" s="2" t="s">
        <v>12</v>
      </c>
      <c r="K9" s="149">
        <v>1</v>
      </c>
      <c r="M9" s="10" t="str">
        <f t="shared" si="3"/>
        <v/>
      </c>
      <c r="O9"/>
      <c r="Q9" s="10" t="str">
        <f t="shared" si="4"/>
        <v/>
      </c>
      <c r="S9"/>
      <c r="U9" s="10" t="str">
        <f t="shared" si="5"/>
        <v/>
      </c>
      <c r="W9"/>
      <c r="Y9" s="10" t="str">
        <f t="shared" si="6"/>
        <v/>
      </c>
      <c r="AC9" s="10">
        <f t="shared" si="7"/>
        <v>4</v>
      </c>
      <c r="AD9" s="2" t="s">
        <v>40</v>
      </c>
      <c r="AE9" s="149">
        <v>1</v>
      </c>
    </row>
    <row r="10" spans="1:31" x14ac:dyDescent="0.25">
      <c r="A10" s="10" t="str">
        <f t="shared" si="0"/>
        <v/>
      </c>
      <c r="C10"/>
      <c r="E10" s="10" t="str">
        <f t="shared" si="1"/>
        <v/>
      </c>
      <c r="G10"/>
      <c r="I10" s="10">
        <f t="shared" si="2"/>
        <v>5</v>
      </c>
      <c r="J10" s="2" t="s">
        <v>15</v>
      </c>
      <c r="K10" s="149">
        <v>1</v>
      </c>
      <c r="M10" s="10" t="str">
        <f t="shared" si="3"/>
        <v/>
      </c>
      <c r="O10"/>
      <c r="Q10" s="10" t="str">
        <f t="shared" si="4"/>
        <v/>
      </c>
      <c r="S10"/>
      <c r="U10" s="10" t="str">
        <f t="shared" si="5"/>
        <v/>
      </c>
      <c r="W10"/>
      <c r="Y10" s="10" t="str">
        <f t="shared" si="6"/>
        <v/>
      </c>
      <c r="AC10" s="10" t="str">
        <f t="shared" si="7"/>
        <v/>
      </c>
    </row>
    <row r="11" spans="1:31" x14ac:dyDescent="0.25">
      <c r="A11" s="10" t="str">
        <f t="shared" si="0"/>
        <v/>
      </c>
      <c r="C11"/>
      <c r="E11" s="10" t="str">
        <f t="shared" si="1"/>
        <v/>
      </c>
      <c r="G11"/>
      <c r="I11" s="10" t="str">
        <f t="shared" si="2"/>
        <v/>
      </c>
      <c r="K11"/>
      <c r="M11" s="10" t="str">
        <f t="shared" si="3"/>
        <v/>
      </c>
      <c r="O11"/>
      <c r="Q11" s="10" t="str">
        <f t="shared" si="4"/>
        <v/>
      </c>
      <c r="S11"/>
      <c r="U11" s="10" t="str">
        <f t="shared" si="5"/>
        <v/>
      </c>
      <c r="W11"/>
      <c r="Y11" s="10" t="str">
        <f t="shared" si="6"/>
        <v/>
      </c>
      <c r="AC11" s="10" t="str">
        <f t="shared" si="7"/>
        <v/>
      </c>
    </row>
    <row r="12" spans="1:31" x14ac:dyDescent="0.25">
      <c r="A12" s="5" t="str">
        <f t="shared" si="0"/>
        <v/>
      </c>
      <c r="C12"/>
      <c r="E12" s="5" t="str">
        <f t="shared" si="1"/>
        <v/>
      </c>
      <c r="G12"/>
      <c r="I12" s="5" t="str">
        <f t="shared" si="2"/>
        <v/>
      </c>
      <c r="K12"/>
      <c r="M12" s="5" t="str">
        <f t="shared" si="3"/>
        <v/>
      </c>
      <c r="O12"/>
      <c r="Q12" s="5" t="str">
        <f t="shared" si="4"/>
        <v/>
      </c>
      <c r="S12"/>
      <c r="U12" s="5" t="str">
        <f t="shared" si="5"/>
        <v/>
      </c>
      <c r="W12"/>
      <c r="Y12" s="5" t="str">
        <f t="shared" si="6"/>
        <v/>
      </c>
      <c r="AC12" s="5" t="str">
        <f t="shared" si="7"/>
        <v/>
      </c>
    </row>
    <row r="13" spans="1:31" x14ac:dyDescent="0.25">
      <c r="A13" s="5" t="str">
        <f t="shared" si="0"/>
        <v/>
      </c>
      <c r="C13"/>
      <c r="E13" s="5" t="str">
        <f t="shared" si="1"/>
        <v/>
      </c>
      <c r="G13"/>
      <c r="I13" s="5" t="str">
        <f t="shared" si="2"/>
        <v/>
      </c>
      <c r="K13"/>
      <c r="M13" s="5" t="str">
        <f t="shared" si="3"/>
        <v/>
      </c>
      <c r="O13"/>
      <c r="Q13" s="5" t="str">
        <f t="shared" si="4"/>
        <v/>
      </c>
      <c r="S13"/>
      <c r="U13" s="5" t="str">
        <f t="shared" si="5"/>
        <v/>
      </c>
      <c r="W13"/>
      <c r="Y13" s="5" t="str">
        <f t="shared" si="6"/>
        <v/>
      </c>
      <c r="AC13" s="5" t="str">
        <f t="shared" si="7"/>
        <v/>
      </c>
    </row>
    <row r="14" spans="1:31" x14ac:dyDescent="0.25">
      <c r="A14" s="5" t="str">
        <f t="shared" si="0"/>
        <v/>
      </c>
      <c r="C14"/>
      <c r="E14" s="5" t="str">
        <f t="shared" si="1"/>
        <v/>
      </c>
      <c r="G14"/>
      <c r="I14" s="5" t="str">
        <f t="shared" si="2"/>
        <v/>
      </c>
      <c r="K14"/>
      <c r="M14" s="5" t="str">
        <f t="shared" si="3"/>
        <v/>
      </c>
      <c r="O14"/>
      <c r="Q14" s="5" t="str">
        <f t="shared" si="4"/>
        <v/>
      </c>
      <c r="S14"/>
      <c r="U14" s="5" t="str">
        <f t="shared" si="5"/>
        <v/>
      </c>
      <c r="W14"/>
      <c r="Y14" s="5" t="str">
        <f t="shared" si="6"/>
        <v/>
      </c>
      <c r="AC14" s="5" t="str">
        <f t="shared" si="7"/>
        <v/>
      </c>
    </row>
    <row r="15" spans="1:31" x14ac:dyDescent="0.25">
      <c r="A15" s="5" t="str">
        <f t="shared" si="0"/>
        <v/>
      </c>
      <c r="C15"/>
      <c r="E15" s="5" t="str">
        <f t="shared" si="1"/>
        <v/>
      </c>
      <c r="G15"/>
      <c r="I15" s="5" t="str">
        <f t="shared" si="2"/>
        <v/>
      </c>
      <c r="K15"/>
      <c r="M15" s="5" t="str">
        <f t="shared" si="3"/>
        <v/>
      </c>
      <c r="O15"/>
      <c r="Q15" s="5" t="str">
        <f t="shared" si="4"/>
        <v/>
      </c>
      <c r="S15"/>
      <c r="U15" s="5" t="str">
        <f t="shared" si="5"/>
        <v/>
      </c>
      <c r="W15"/>
      <c r="Y15" s="5" t="str">
        <f t="shared" si="6"/>
        <v/>
      </c>
      <c r="AC15" s="5" t="str">
        <f t="shared" si="7"/>
        <v/>
      </c>
    </row>
    <row r="16" spans="1:31" x14ac:dyDescent="0.25">
      <c r="A16" s="5" t="str">
        <f t="shared" si="0"/>
        <v/>
      </c>
      <c r="C16"/>
      <c r="E16" s="5" t="str">
        <f t="shared" si="1"/>
        <v/>
      </c>
      <c r="I16" s="5" t="str">
        <f t="shared" si="2"/>
        <v/>
      </c>
      <c r="K16"/>
      <c r="M16" s="5" t="str">
        <f t="shared" si="3"/>
        <v/>
      </c>
      <c r="O16"/>
      <c r="Q16" s="5" t="str">
        <f t="shared" si="4"/>
        <v/>
      </c>
      <c r="S16"/>
      <c r="U16" s="5" t="str">
        <f t="shared" si="5"/>
        <v/>
      </c>
      <c r="W16"/>
      <c r="Y16" s="5" t="str">
        <f t="shared" si="6"/>
        <v/>
      </c>
      <c r="AC16" s="5" t="str">
        <f t="shared" si="7"/>
        <v/>
      </c>
    </row>
    <row r="17" spans="1:29" x14ac:dyDescent="0.25">
      <c r="A17" s="5" t="str">
        <f t="shared" si="0"/>
        <v/>
      </c>
      <c r="C17"/>
      <c r="E17" s="5" t="str">
        <f t="shared" si="1"/>
        <v/>
      </c>
      <c r="I17" s="5" t="str">
        <f t="shared" si="2"/>
        <v/>
      </c>
      <c r="K17"/>
      <c r="M17" s="5" t="str">
        <f t="shared" si="3"/>
        <v/>
      </c>
      <c r="O17"/>
      <c r="Q17" s="5" t="str">
        <f t="shared" si="4"/>
        <v/>
      </c>
      <c r="S17"/>
      <c r="U17" s="5" t="str">
        <f t="shared" si="5"/>
        <v/>
      </c>
      <c r="W17"/>
      <c r="Y17" s="5" t="str">
        <f t="shared" si="6"/>
        <v/>
      </c>
      <c r="AC17" s="5" t="str">
        <f t="shared" si="7"/>
        <v/>
      </c>
    </row>
    <row r="18" spans="1:29" x14ac:dyDescent="0.25">
      <c r="A18" s="5" t="str">
        <f t="shared" si="0"/>
        <v/>
      </c>
      <c r="C18"/>
      <c r="E18" s="5" t="str">
        <f t="shared" si="1"/>
        <v/>
      </c>
      <c r="I18" s="5" t="str">
        <f t="shared" si="2"/>
        <v/>
      </c>
      <c r="K18"/>
      <c r="M18" s="5" t="str">
        <f t="shared" si="3"/>
        <v/>
      </c>
      <c r="Q18" s="5" t="str">
        <f t="shared" si="4"/>
        <v/>
      </c>
      <c r="S18"/>
      <c r="U18" s="5" t="str">
        <f t="shared" si="5"/>
        <v/>
      </c>
      <c r="W18"/>
      <c r="Y18" s="5" t="str">
        <f t="shared" si="6"/>
        <v/>
      </c>
      <c r="AA18" s="1"/>
      <c r="AC18" s="5" t="str">
        <f t="shared" si="7"/>
        <v/>
      </c>
    </row>
    <row r="19" spans="1:29" x14ac:dyDescent="0.25">
      <c r="A19" s="5" t="str">
        <f t="shared" si="0"/>
        <v/>
      </c>
      <c r="C19"/>
      <c r="E19" s="5" t="str">
        <f t="shared" si="1"/>
        <v/>
      </c>
      <c r="I19" s="5" t="str">
        <f t="shared" si="2"/>
        <v/>
      </c>
      <c r="K19"/>
      <c r="M19" s="5" t="str">
        <f t="shared" si="3"/>
        <v/>
      </c>
      <c r="Q19" s="5" t="str">
        <f t="shared" si="4"/>
        <v/>
      </c>
      <c r="S19"/>
      <c r="U19" s="5" t="str">
        <f t="shared" si="5"/>
        <v/>
      </c>
      <c r="Y19" s="5" t="str">
        <f t="shared" si="6"/>
        <v/>
      </c>
      <c r="AA19" s="1"/>
      <c r="AC19" s="5" t="str">
        <f t="shared" si="7"/>
        <v/>
      </c>
    </row>
    <row r="20" spans="1:29" x14ac:dyDescent="0.25">
      <c r="A20" s="5" t="str">
        <f t="shared" si="0"/>
        <v/>
      </c>
      <c r="C20"/>
      <c r="E20" s="5" t="str">
        <f t="shared" si="1"/>
        <v/>
      </c>
      <c r="I20" s="5" t="str">
        <f t="shared" si="2"/>
        <v/>
      </c>
      <c r="K20"/>
      <c r="M20" s="5" t="str">
        <f t="shared" si="3"/>
        <v/>
      </c>
      <c r="Q20" s="5" t="str">
        <f t="shared" si="4"/>
        <v/>
      </c>
      <c r="S20"/>
      <c r="U20" s="5" t="str">
        <f t="shared" si="5"/>
        <v/>
      </c>
      <c r="Y20" s="5" t="str">
        <f t="shared" si="6"/>
        <v/>
      </c>
      <c r="AA20" s="1"/>
      <c r="AC20" s="5" t="str">
        <f t="shared" si="7"/>
        <v/>
      </c>
    </row>
    <row r="21" spans="1:29" x14ac:dyDescent="0.25">
      <c r="A21" s="5" t="str">
        <f t="shared" si="0"/>
        <v/>
      </c>
      <c r="C21"/>
      <c r="E21" s="5" t="str">
        <f t="shared" si="1"/>
        <v/>
      </c>
      <c r="I21" s="5" t="str">
        <f t="shared" si="2"/>
        <v/>
      </c>
      <c r="K21"/>
      <c r="M21" s="5" t="str">
        <f t="shared" si="3"/>
        <v/>
      </c>
      <c r="Q21" s="5" t="str">
        <f t="shared" si="4"/>
        <v/>
      </c>
      <c r="S21"/>
      <c r="U21" s="5" t="str">
        <f t="shared" si="5"/>
        <v/>
      </c>
      <c r="Y21" s="5" t="str">
        <f t="shared" si="6"/>
        <v/>
      </c>
      <c r="AA21" s="1"/>
      <c r="AC21" s="5" t="str">
        <f t="shared" si="7"/>
        <v/>
      </c>
    </row>
    <row r="22" spans="1:29" x14ac:dyDescent="0.25">
      <c r="A22" s="5" t="str">
        <f t="shared" si="0"/>
        <v/>
      </c>
      <c r="C22"/>
      <c r="E22" s="5" t="str">
        <f t="shared" si="1"/>
        <v/>
      </c>
      <c r="I22" s="5" t="str">
        <f t="shared" si="2"/>
        <v/>
      </c>
      <c r="K22"/>
      <c r="M22" s="5" t="str">
        <f t="shared" si="3"/>
        <v/>
      </c>
      <c r="Q22" s="5" t="str">
        <f t="shared" si="4"/>
        <v/>
      </c>
      <c r="S22"/>
      <c r="U22" s="5" t="str">
        <f t="shared" si="5"/>
        <v/>
      </c>
      <c r="Y22" s="5" t="str">
        <f t="shared" si="6"/>
        <v/>
      </c>
      <c r="AA22" s="1"/>
      <c r="AC22" s="5" t="str">
        <f t="shared" si="7"/>
        <v/>
      </c>
    </row>
    <row r="23" spans="1:29" x14ac:dyDescent="0.25">
      <c r="A23" s="5" t="str">
        <f t="shared" si="0"/>
        <v/>
      </c>
      <c r="C23"/>
      <c r="E23" s="5" t="str">
        <f t="shared" si="1"/>
        <v/>
      </c>
      <c r="I23" s="5" t="str">
        <f t="shared" si="2"/>
        <v/>
      </c>
      <c r="K23"/>
      <c r="M23" s="5" t="str">
        <f t="shared" si="3"/>
        <v/>
      </c>
      <c r="Q23" s="5" t="str">
        <f t="shared" si="4"/>
        <v/>
      </c>
      <c r="U23" s="5" t="str">
        <f t="shared" si="5"/>
        <v/>
      </c>
      <c r="Y23" s="5" t="str">
        <f t="shared" si="6"/>
        <v/>
      </c>
      <c r="AA23" s="1"/>
      <c r="AC23" s="5" t="str">
        <f t="shared" si="7"/>
        <v/>
      </c>
    </row>
    <row r="24" spans="1:29" x14ac:dyDescent="0.25">
      <c r="A24" s="5" t="str">
        <f t="shared" si="0"/>
        <v/>
      </c>
      <c r="C24"/>
      <c r="E24" s="5" t="str">
        <f t="shared" si="1"/>
        <v/>
      </c>
      <c r="I24" s="5" t="str">
        <f t="shared" si="2"/>
        <v/>
      </c>
      <c r="K24"/>
      <c r="M24" s="5" t="str">
        <f t="shared" si="3"/>
        <v/>
      </c>
      <c r="Q24" s="5" t="str">
        <f t="shared" si="4"/>
        <v/>
      </c>
      <c r="U24" s="5" t="str">
        <f t="shared" si="5"/>
        <v/>
      </c>
      <c r="Y24" s="5" t="str">
        <f t="shared" si="6"/>
        <v/>
      </c>
      <c r="AA24" s="1"/>
      <c r="AC24" s="5" t="str">
        <f t="shared" si="7"/>
        <v/>
      </c>
    </row>
    <row r="25" spans="1:29" x14ac:dyDescent="0.25">
      <c r="A25" s="5" t="str">
        <f t="shared" si="0"/>
        <v/>
      </c>
      <c r="E25" s="5" t="str">
        <f t="shared" si="1"/>
        <v/>
      </c>
      <c r="I25" s="5" t="str">
        <f t="shared" si="2"/>
        <v/>
      </c>
      <c r="K25"/>
      <c r="M25" s="5" t="str">
        <f t="shared" si="3"/>
        <v/>
      </c>
      <c r="Q25" s="5" t="str">
        <f t="shared" si="4"/>
        <v/>
      </c>
      <c r="U25" s="5" t="str">
        <f t="shared" si="5"/>
        <v/>
      </c>
      <c r="Y25" s="5" t="str">
        <f t="shared" si="6"/>
        <v/>
      </c>
      <c r="AA25" s="1"/>
      <c r="AC25" s="5" t="str">
        <f t="shared" si="7"/>
        <v/>
      </c>
    </row>
    <row r="26" spans="1:29" x14ac:dyDescent="0.25">
      <c r="A26" s="5" t="str">
        <f t="shared" si="0"/>
        <v/>
      </c>
      <c r="E26" s="5" t="str">
        <f t="shared" si="1"/>
        <v/>
      </c>
      <c r="I26" s="5" t="str">
        <f t="shared" si="2"/>
        <v/>
      </c>
      <c r="K26"/>
      <c r="M26" s="5" t="str">
        <f t="shared" si="3"/>
        <v/>
      </c>
      <c r="Q26" s="5" t="str">
        <f t="shared" si="4"/>
        <v/>
      </c>
      <c r="U26" s="5" t="str">
        <f t="shared" si="5"/>
        <v/>
      </c>
      <c r="Y26" s="5" t="str">
        <f t="shared" si="6"/>
        <v/>
      </c>
      <c r="AA26" s="1"/>
      <c r="AC26" s="5" t="str">
        <f t="shared" si="7"/>
        <v/>
      </c>
    </row>
    <row r="27" spans="1:29" x14ac:dyDescent="0.25">
      <c r="A27" s="5" t="str">
        <f t="shared" si="0"/>
        <v/>
      </c>
      <c r="E27" s="5" t="str">
        <f t="shared" si="1"/>
        <v/>
      </c>
      <c r="I27" s="5" t="str">
        <f t="shared" si="2"/>
        <v/>
      </c>
      <c r="K27"/>
      <c r="M27" s="5" t="str">
        <f t="shared" si="3"/>
        <v/>
      </c>
      <c r="Q27" s="5" t="str">
        <f t="shared" si="4"/>
        <v/>
      </c>
      <c r="U27" s="5" t="str">
        <f t="shared" si="5"/>
        <v/>
      </c>
      <c r="Y27" s="5" t="str">
        <f t="shared" si="6"/>
        <v/>
      </c>
      <c r="AA27" s="1"/>
      <c r="AC27" s="5" t="str">
        <f t="shared" si="7"/>
        <v/>
      </c>
    </row>
    <row r="28" spans="1:29" x14ac:dyDescent="0.25">
      <c r="A28" s="5" t="str">
        <f t="shared" si="0"/>
        <v/>
      </c>
      <c r="E28" s="5" t="str">
        <f t="shared" si="1"/>
        <v/>
      </c>
      <c r="I28" s="5" t="str">
        <f t="shared" si="2"/>
        <v/>
      </c>
      <c r="K28"/>
      <c r="M28" s="5" t="str">
        <f t="shared" si="3"/>
        <v/>
      </c>
      <c r="Q28" s="5" t="str">
        <f t="shared" si="4"/>
        <v/>
      </c>
      <c r="U28" s="5" t="str">
        <f t="shared" si="5"/>
        <v/>
      </c>
      <c r="Y28" s="5" t="str">
        <f t="shared" si="6"/>
        <v/>
      </c>
      <c r="AA28" s="1"/>
      <c r="AC28" s="5" t="str">
        <f t="shared" si="7"/>
        <v/>
      </c>
    </row>
    <row r="29" spans="1:29" x14ac:dyDescent="0.25">
      <c r="A29" s="5" t="str">
        <f t="shared" si="0"/>
        <v/>
      </c>
      <c r="E29" s="5" t="str">
        <f t="shared" si="1"/>
        <v/>
      </c>
      <c r="I29" s="5" t="str">
        <f t="shared" si="2"/>
        <v/>
      </c>
      <c r="K29"/>
      <c r="M29" s="5" t="str">
        <f t="shared" si="3"/>
        <v/>
      </c>
      <c r="Q29" s="5" t="str">
        <f t="shared" si="4"/>
        <v/>
      </c>
      <c r="U29" s="5" t="str">
        <f t="shared" si="5"/>
        <v/>
      </c>
      <c r="Y29" s="5" t="str">
        <f t="shared" si="6"/>
        <v/>
      </c>
      <c r="AA29" s="1"/>
      <c r="AC29" s="5" t="str">
        <f t="shared" si="7"/>
        <v/>
      </c>
    </row>
    <row r="30" spans="1:29" x14ac:dyDescent="0.25">
      <c r="A30" s="5" t="str">
        <f t="shared" si="0"/>
        <v/>
      </c>
      <c r="E30" s="5" t="str">
        <f t="shared" si="1"/>
        <v/>
      </c>
      <c r="I30" s="5" t="str">
        <f t="shared" si="2"/>
        <v/>
      </c>
      <c r="K30"/>
      <c r="M30" s="5" t="str">
        <f t="shared" si="3"/>
        <v/>
      </c>
      <c r="Q30" s="5" t="str">
        <f t="shared" si="4"/>
        <v/>
      </c>
      <c r="U30" s="5" t="str">
        <f t="shared" si="5"/>
        <v/>
      </c>
      <c r="Y30" s="5" t="str">
        <f t="shared" si="6"/>
        <v/>
      </c>
      <c r="AA30" s="1"/>
      <c r="AC30" s="5" t="str">
        <f t="shared" si="7"/>
        <v/>
      </c>
    </row>
    <row r="31" spans="1:29" x14ac:dyDescent="0.25">
      <c r="A31" s="5" t="str">
        <f t="shared" si="0"/>
        <v/>
      </c>
      <c r="E31" s="5" t="str">
        <f t="shared" si="1"/>
        <v/>
      </c>
      <c r="I31" s="5" t="str">
        <f t="shared" si="2"/>
        <v/>
      </c>
      <c r="K31"/>
      <c r="M31" s="5" t="str">
        <f t="shared" si="3"/>
        <v/>
      </c>
      <c r="Q31" s="5" t="str">
        <f t="shared" si="4"/>
        <v/>
      </c>
      <c r="U31" s="5" t="str">
        <f t="shared" si="5"/>
        <v/>
      </c>
      <c r="Y31" s="5" t="str">
        <f t="shared" si="6"/>
        <v/>
      </c>
      <c r="AA31" s="1"/>
      <c r="AC31" s="5" t="str">
        <f t="shared" si="7"/>
        <v/>
      </c>
    </row>
    <row r="32" spans="1:29" x14ac:dyDescent="0.25">
      <c r="A32" s="5" t="str">
        <f t="shared" si="0"/>
        <v/>
      </c>
      <c r="E32" s="5" t="str">
        <f t="shared" si="1"/>
        <v/>
      </c>
      <c r="I32" s="5" t="str">
        <f t="shared" si="2"/>
        <v/>
      </c>
      <c r="K32"/>
      <c r="M32" s="5" t="str">
        <f t="shared" si="3"/>
        <v/>
      </c>
      <c r="Q32" s="5" t="str">
        <f t="shared" si="4"/>
        <v/>
      </c>
      <c r="U32" s="5" t="str">
        <f t="shared" si="5"/>
        <v/>
      </c>
      <c r="Y32" s="5" t="str">
        <f t="shared" si="6"/>
        <v/>
      </c>
      <c r="AA32" s="1"/>
      <c r="AC32" s="5" t="str">
        <f t="shared" si="7"/>
        <v/>
      </c>
    </row>
    <row r="33" spans="1:29" x14ac:dyDescent="0.25">
      <c r="A33" s="5" t="str">
        <f t="shared" si="0"/>
        <v/>
      </c>
      <c r="E33" s="5" t="str">
        <f t="shared" si="1"/>
        <v/>
      </c>
      <c r="I33" s="5" t="str">
        <f t="shared" si="2"/>
        <v/>
      </c>
      <c r="K33"/>
      <c r="M33" s="5" t="str">
        <f t="shared" si="3"/>
        <v/>
      </c>
      <c r="Q33" s="5" t="str">
        <f t="shared" si="4"/>
        <v/>
      </c>
      <c r="U33" s="5" t="str">
        <f t="shared" si="5"/>
        <v/>
      </c>
      <c r="Y33" s="5" t="str">
        <f t="shared" si="6"/>
        <v/>
      </c>
      <c r="AA33" s="1"/>
      <c r="AC33" s="5" t="str">
        <f t="shared" si="7"/>
        <v/>
      </c>
    </row>
    <row r="34" spans="1:29" x14ac:dyDescent="0.25">
      <c r="A34" s="5" t="str">
        <f t="shared" si="0"/>
        <v/>
      </c>
      <c r="E34" s="5" t="str">
        <f t="shared" si="1"/>
        <v/>
      </c>
      <c r="I34" s="5" t="str">
        <f t="shared" si="2"/>
        <v/>
      </c>
      <c r="K34"/>
      <c r="M34" s="5" t="str">
        <f t="shared" si="3"/>
        <v/>
      </c>
      <c r="Q34" s="5" t="str">
        <f t="shared" si="4"/>
        <v/>
      </c>
      <c r="U34" s="5" t="str">
        <f t="shared" si="5"/>
        <v/>
      </c>
      <c r="Y34" s="5" t="str">
        <f t="shared" si="6"/>
        <v/>
      </c>
      <c r="AA34" s="1"/>
      <c r="AC34" s="5" t="str">
        <f t="shared" si="7"/>
        <v/>
      </c>
    </row>
    <row r="35" spans="1:29" x14ac:dyDescent="0.25">
      <c r="A35" s="5" t="str">
        <f t="shared" si="0"/>
        <v/>
      </c>
      <c r="E35" s="5" t="str">
        <f t="shared" si="1"/>
        <v/>
      </c>
      <c r="I35" s="5" t="str">
        <f t="shared" si="2"/>
        <v/>
      </c>
      <c r="K35"/>
      <c r="M35" s="5" t="str">
        <f t="shared" si="3"/>
        <v/>
      </c>
      <c r="Q35" s="5" t="str">
        <f t="shared" si="4"/>
        <v/>
      </c>
      <c r="U35" s="5" t="str">
        <f t="shared" si="5"/>
        <v/>
      </c>
      <c r="Y35" s="5" t="str">
        <f t="shared" si="6"/>
        <v/>
      </c>
      <c r="AA35" s="1"/>
      <c r="AC35" s="5" t="str">
        <f t="shared" si="7"/>
        <v/>
      </c>
    </row>
    <row r="36" spans="1:29" x14ac:dyDescent="0.25">
      <c r="A36" s="5" t="str">
        <f t="shared" si="0"/>
        <v/>
      </c>
      <c r="E36" s="5" t="str">
        <f t="shared" si="1"/>
        <v/>
      </c>
      <c r="I36" s="5" t="str">
        <f t="shared" si="2"/>
        <v/>
      </c>
      <c r="K36"/>
      <c r="M36" s="5" t="str">
        <f t="shared" si="3"/>
        <v/>
      </c>
      <c r="Q36" s="5" t="str">
        <f t="shared" si="4"/>
        <v/>
      </c>
      <c r="U36" s="5" t="str">
        <f t="shared" si="5"/>
        <v/>
      </c>
      <c r="Y36" s="5" t="str">
        <f t="shared" si="6"/>
        <v/>
      </c>
      <c r="AA36" s="1"/>
      <c r="AC36" s="5" t="str">
        <f t="shared" si="7"/>
        <v/>
      </c>
    </row>
    <row r="37" spans="1:29" x14ac:dyDescent="0.25">
      <c r="A37" s="5" t="str">
        <f t="shared" si="0"/>
        <v/>
      </c>
      <c r="E37" s="5" t="str">
        <f t="shared" si="1"/>
        <v/>
      </c>
      <c r="I37" s="5" t="str">
        <f t="shared" si="2"/>
        <v/>
      </c>
      <c r="K37"/>
      <c r="M37" s="5" t="str">
        <f t="shared" si="3"/>
        <v/>
      </c>
      <c r="Q37" s="5" t="str">
        <f t="shared" si="4"/>
        <v/>
      </c>
      <c r="U37" s="5" t="str">
        <f t="shared" si="5"/>
        <v/>
      </c>
      <c r="Y37" s="5" t="str">
        <f t="shared" si="6"/>
        <v/>
      </c>
      <c r="AA37" s="1"/>
      <c r="AC37" s="5" t="str">
        <f t="shared" si="7"/>
        <v/>
      </c>
    </row>
    <row r="38" spans="1:29" x14ac:dyDescent="0.25">
      <c r="A38" s="5" t="str">
        <f t="shared" si="0"/>
        <v/>
      </c>
      <c r="E38" s="5" t="str">
        <f t="shared" si="1"/>
        <v/>
      </c>
      <c r="I38" s="5" t="str">
        <f t="shared" si="2"/>
        <v/>
      </c>
      <c r="K38"/>
      <c r="M38" s="5" t="str">
        <f t="shared" si="3"/>
        <v/>
      </c>
      <c r="Q38" s="5" t="str">
        <f t="shared" si="4"/>
        <v/>
      </c>
      <c r="U38" s="5" t="str">
        <f t="shared" si="5"/>
        <v/>
      </c>
      <c r="Y38" s="5" t="str">
        <f t="shared" si="6"/>
        <v/>
      </c>
      <c r="AA38" s="1"/>
      <c r="AC38" s="5" t="str">
        <f t="shared" si="7"/>
        <v/>
      </c>
    </row>
    <row r="39" spans="1:29" x14ac:dyDescent="0.25">
      <c r="A39" s="5" t="str">
        <f t="shared" si="0"/>
        <v/>
      </c>
      <c r="E39" s="5" t="str">
        <f t="shared" si="1"/>
        <v/>
      </c>
      <c r="I39" s="5" t="str">
        <f t="shared" si="2"/>
        <v/>
      </c>
      <c r="K39"/>
      <c r="M39" s="5" t="str">
        <f t="shared" si="3"/>
        <v/>
      </c>
      <c r="Q39" s="5" t="str">
        <f t="shared" si="4"/>
        <v/>
      </c>
      <c r="U39" s="5" t="str">
        <f t="shared" si="5"/>
        <v/>
      </c>
      <c r="Y39" s="5" t="str">
        <f t="shared" si="6"/>
        <v/>
      </c>
      <c r="AA39" s="1"/>
      <c r="AC39" s="5" t="str">
        <f t="shared" si="7"/>
        <v/>
      </c>
    </row>
    <row r="40" spans="1:29" x14ac:dyDescent="0.25">
      <c r="A40" s="5" t="str">
        <f t="shared" si="0"/>
        <v/>
      </c>
      <c r="E40" s="5" t="str">
        <f t="shared" si="1"/>
        <v/>
      </c>
      <c r="I40" s="5" t="str">
        <f t="shared" si="2"/>
        <v/>
      </c>
      <c r="K40"/>
      <c r="M40" s="5" t="str">
        <f t="shared" si="3"/>
        <v/>
      </c>
      <c r="Q40" s="5" t="str">
        <f t="shared" si="4"/>
        <v/>
      </c>
      <c r="U40" s="5" t="str">
        <f t="shared" si="5"/>
        <v/>
      </c>
      <c r="Y40" s="5" t="str">
        <f t="shared" si="6"/>
        <v/>
      </c>
      <c r="AA40" s="1"/>
      <c r="AC40" s="5" t="str">
        <f t="shared" si="7"/>
        <v/>
      </c>
    </row>
    <row r="41" spans="1:29" x14ac:dyDescent="0.25">
      <c r="A41" s="5" t="str">
        <f t="shared" si="0"/>
        <v/>
      </c>
      <c r="E41" s="5" t="str">
        <f t="shared" si="1"/>
        <v/>
      </c>
      <c r="I41" s="5" t="str">
        <f t="shared" si="2"/>
        <v/>
      </c>
      <c r="K41"/>
      <c r="M41" s="5" t="str">
        <f t="shared" si="3"/>
        <v/>
      </c>
      <c r="Q41" s="5" t="str">
        <f t="shared" si="4"/>
        <v/>
      </c>
      <c r="U41" s="5" t="str">
        <f t="shared" si="5"/>
        <v/>
      </c>
      <c r="Y41" s="5" t="str">
        <f t="shared" si="6"/>
        <v/>
      </c>
      <c r="AA41" s="1"/>
      <c r="AC41" s="5" t="str">
        <f t="shared" si="7"/>
        <v/>
      </c>
    </row>
    <row r="42" spans="1:29" x14ac:dyDescent="0.25">
      <c r="A42" s="5" t="str">
        <f t="shared" si="0"/>
        <v/>
      </c>
      <c r="E42" s="5" t="str">
        <f t="shared" si="1"/>
        <v/>
      </c>
      <c r="I42" s="5" t="str">
        <f t="shared" si="2"/>
        <v/>
      </c>
      <c r="K42"/>
      <c r="M42" s="5" t="str">
        <f t="shared" si="3"/>
        <v/>
      </c>
      <c r="Q42" s="5" t="str">
        <f t="shared" si="4"/>
        <v/>
      </c>
      <c r="U42" s="5" t="str">
        <f t="shared" si="5"/>
        <v/>
      </c>
      <c r="Y42" s="5" t="str">
        <f t="shared" si="6"/>
        <v/>
      </c>
      <c r="AA42" s="1"/>
      <c r="AC42" s="5" t="str">
        <f t="shared" si="7"/>
        <v/>
      </c>
    </row>
    <row r="43" spans="1:29" x14ac:dyDescent="0.25">
      <c r="A43" s="5" t="str">
        <f t="shared" si="0"/>
        <v/>
      </c>
      <c r="E43" s="5" t="str">
        <f t="shared" si="1"/>
        <v/>
      </c>
      <c r="I43" s="5" t="str">
        <f t="shared" si="2"/>
        <v/>
      </c>
      <c r="K43"/>
      <c r="M43" s="5" t="str">
        <f t="shared" si="3"/>
        <v/>
      </c>
      <c r="Q43" s="5" t="str">
        <f t="shared" si="4"/>
        <v/>
      </c>
      <c r="U43" s="5" t="str">
        <f t="shared" si="5"/>
        <v/>
      </c>
      <c r="Y43" s="5" t="str">
        <f t="shared" si="6"/>
        <v/>
      </c>
      <c r="AA43" s="1"/>
      <c r="AC43" s="5" t="str">
        <f t="shared" si="7"/>
        <v/>
      </c>
    </row>
    <row r="44" spans="1:29" x14ac:dyDescent="0.25">
      <c r="A44" s="5" t="str">
        <f t="shared" si="0"/>
        <v/>
      </c>
      <c r="E44" s="5" t="str">
        <f t="shared" si="1"/>
        <v/>
      </c>
      <c r="I44" s="5" t="str">
        <f t="shared" si="2"/>
        <v/>
      </c>
      <c r="K44"/>
      <c r="M44" s="5" t="str">
        <f t="shared" si="3"/>
        <v/>
      </c>
      <c r="Q44" s="5" t="str">
        <f t="shared" si="4"/>
        <v/>
      </c>
      <c r="U44" s="5" t="str">
        <f t="shared" si="5"/>
        <v/>
      </c>
      <c r="Y44" s="5" t="str">
        <f t="shared" si="6"/>
        <v/>
      </c>
      <c r="AA44" s="1"/>
      <c r="AC44" s="5" t="str">
        <f t="shared" si="7"/>
        <v/>
      </c>
    </row>
    <row r="45" spans="1:29" x14ac:dyDescent="0.25">
      <c r="A45" s="5" t="str">
        <f t="shared" si="0"/>
        <v/>
      </c>
      <c r="E45" s="5" t="str">
        <f t="shared" si="1"/>
        <v/>
      </c>
      <c r="I45" s="5" t="str">
        <f t="shared" si="2"/>
        <v/>
      </c>
      <c r="K45"/>
      <c r="M45" s="5" t="str">
        <f t="shared" si="3"/>
        <v/>
      </c>
      <c r="Q45" s="5" t="str">
        <f t="shared" si="4"/>
        <v/>
      </c>
      <c r="U45" s="5" t="str">
        <f t="shared" si="5"/>
        <v/>
      </c>
      <c r="Y45" s="5" t="str">
        <f t="shared" si="6"/>
        <v/>
      </c>
      <c r="AA45" s="1"/>
      <c r="AC45" s="5" t="str">
        <f t="shared" si="7"/>
        <v/>
      </c>
    </row>
    <row r="46" spans="1:29" x14ac:dyDescent="0.25">
      <c r="A46" s="5" t="str">
        <f t="shared" si="0"/>
        <v/>
      </c>
      <c r="E46" s="5" t="str">
        <f t="shared" si="1"/>
        <v/>
      </c>
      <c r="I46" s="5" t="str">
        <f t="shared" si="2"/>
        <v/>
      </c>
      <c r="K46"/>
      <c r="M46" s="5" t="str">
        <f t="shared" si="3"/>
        <v/>
      </c>
      <c r="Q46" s="5" t="str">
        <f t="shared" si="4"/>
        <v/>
      </c>
      <c r="U46" s="5" t="str">
        <f t="shared" si="5"/>
        <v/>
      </c>
      <c r="Y46" s="5" t="str">
        <f t="shared" si="6"/>
        <v/>
      </c>
      <c r="AA46" s="1"/>
      <c r="AC46" s="5" t="str">
        <f t="shared" si="7"/>
        <v/>
      </c>
    </row>
    <row r="47" spans="1:29" x14ac:dyDescent="0.25">
      <c r="A47" s="5" t="str">
        <f t="shared" si="0"/>
        <v/>
      </c>
      <c r="E47" s="5" t="str">
        <f t="shared" si="1"/>
        <v/>
      </c>
      <c r="I47" s="5" t="str">
        <f t="shared" si="2"/>
        <v/>
      </c>
      <c r="K47"/>
      <c r="M47" s="5" t="str">
        <f t="shared" si="3"/>
        <v/>
      </c>
      <c r="Q47" s="5" t="str">
        <f t="shared" si="4"/>
        <v/>
      </c>
      <c r="U47" s="5" t="str">
        <f t="shared" si="5"/>
        <v/>
      </c>
      <c r="Y47" s="5" t="str">
        <f t="shared" si="6"/>
        <v/>
      </c>
      <c r="AA47" s="1"/>
      <c r="AC47" s="5" t="str">
        <f t="shared" si="7"/>
        <v/>
      </c>
    </row>
    <row r="48" spans="1:29" x14ac:dyDescent="0.25">
      <c r="A48" s="5" t="str">
        <f t="shared" si="0"/>
        <v/>
      </c>
      <c r="E48" s="5" t="str">
        <f t="shared" si="1"/>
        <v/>
      </c>
      <c r="I48" s="5" t="str">
        <f t="shared" si="2"/>
        <v/>
      </c>
      <c r="K48"/>
      <c r="M48" s="5" t="str">
        <f t="shared" si="3"/>
        <v/>
      </c>
      <c r="Q48" s="5" t="str">
        <f t="shared" si="4"/>
        <v/>
      </c>
      <c r="U48" s="5" t="str">
        <f t="shared" si="5"/>
        <v/>
      </c>
      <c r="Y48" s="5" t="str">
        <f t="shared" si="6"/>
        <v/>
      </c>
      <c r="AA48" s="1"/>
      <c r="AC48" s="5" t="str">
        <f t="shared" si="7"/>
        <v/>
      </c>
    </row>
    <row r="49" spans="1:29" x14ac:dyDescent="0.25">
      <c r="A49" s="5" t="str">
        <f t="shared" si="0"/>
        <v/>
      </c>
      <c r="E49" s="5" t="str">
        <f t="shared" si="1"/>
        <v/>
      </c>
      <c r="I49" s="5" t="str">
        <f t="shared" si="2"/>
        <v/>
      </c>
      <c r="K49"/>
      <c r="M49" s="5" t="str">
        <f t="shared" si="3"/>
        <v/>
      </c>
      <c r="Q49" s="5" t="str">
        <f t="shared" si="4"/>
        <v/>
      </c>
      <c r="U49" s="5" t="str">
        <f t="shared" si="5"/>
        <v/>
      </c>
      <c r="Y49" s="5" t="str">
        <f t="shared" si="6"/>
        <v/>
      </c>
      <c r="AA49" s="1"/>
      <c r="AC49" s="5" t="str">
        <f t="shared" si="7"/>
        <v/>
      </c>
    </row>
    <row r="50" spans="1:29" x14ac:dyDescent="0.25">
      <c r="A50" s="5" t="str">
        <f t="shared" si="0"/>
        <v/>
      </c>
      <c r="E50" s="5" t="str">
        <f t="shared" si="1"/>
        <v/>
      </c>
      <c r="I50" s="5" t="str">
        <f t="shared" si="2"/>
        <v/>
      </c>
      <c r="K50"/>
      <c r="M50" s="5" t="str">
        <f t="shared" si="3"/>
        <v/>
      </c>
      <c r="Q50" s="5" t="str">
        <f t="shared" si="4"/>
        <v/>
      </c>
      <c r="U50" s="5" t="str">
        <f t="shared" si="5"/>
        <v/>
      </c>
      <c r="Y50" s="5" t="str">
        <f t="shared" si="6"/>
        <v/>
      </c>
      <c r="AA50" s="1"/>
      <c r="AC50" s="5" t="str">
        <f t="shared" si="7"/>
        <v/>
      </c>
    </row>
    <row r="51" spans="1:29" x14ac:dyDescent="0.25">
      <c r="A51" s="5" t="str">
        <f t="shared" si="0"/>
        <v/>
      </c>
      <c r="E51" s="5" t="str">
        <f t="shared" si="1"/>
        <v/>
      </c>
      <c r="I51" s="5" t="str">
        <f t="shared" si="2"/>
        <v/>
      </c>
      <c r="K51"/>
      <c r="M51" s="5" t="str">
        <f t="shared" si="3"/>
        <v/>
      </c>
      <c r="Q51" s="5" t="str">
        <f t="shared" si="4"/>
        <v/>
      </c>
      <c r="U51" s="5" t="str">
        <f t="shared" si="5"/>
        <v/>
      </c>
      <c r="Y51" s="5" t="str">
        <f t="shared" si="6"/>
        <v/>
      </c>
      <c r="AA51" s="1"/>
      <c r="AC51" s="5" t="str">
        <f t="shared" si="7"/>
        <v/>
      </c>
    </row>
    <row r="52" spans="1:29" x14ac:dyDescent="0.25">
      <c r="A52" s="5" t="str">
        <f t="shared" si="0"/>
        <v/>
      </c>
      <c r="E52" s="5" t="str">
        <f t="shared" si="1"/>
        <v/>
      </c>
      <c r="I52" s="5" t="str">
        <f t="shared" si="2"/>
        <v/>
      </c>
      <c r="K52"/>
      <c r="M52" s="5" t="str">
        <f t="shared" si="3"/>
        <v/>
      </c>
      <c r="Q52" s="5" t="str">
        <f t="shared" si="4"/>
        <v/>
      </c>
      <c r="U52" s="5" t="str">
        <f t="shared" si="5"/>
        <v/>
      </c>
      <c r="Y52" s="5" t="str">
        <f t="shared" si="6"/>
        <v/>
      </c>
      <c r="AA52" s="1"/>
      <c r="AC52" s="5" t="str">
        <f t="shared" si="7"/>
        <v/>
      </c>
    </row>
    <row r="53" spans="1:29" x14ac:dyDescent="0.25">
      <c r="A53" s="5" t="str">
        <f t="shared" si="0"/>
        <v/>
      </c>
      <c r="E53" s="5" t="str">
        <f t="shared" si="1"/>
        <v/>
      </c>
      <c r="I53" s="5" t="str">
        <f t="shared" si="2"/>
        <v/>
      </c>
      <c r="K53"/>
      <c r="M53" s="5" t="str">
        <f t="shared" si="3"/>
        <v/>
      </c>
      <c r="Q53" s="5" t="str">
        <f t="shared" si="4"/>
        <v/>
      </c>
      <c r="U53" s="5" t="str">
        <f t="shared" si="5"/>
        <v/>
      </c>
      <c r="Y53" s="5" t="str">
        <f t="shared" si="6"/>
        <v/>
      </c>
      <c r="AA53" s="1"/>
      <c r="AC53" s="5" t="str">
        <f t="shared" si="7"/>
        <v/>
      </c>
    </row>
    <row r="54" spans="1:29" x14ac:dyDescent="0.25">
      <c r="A54" s="5" t="str">
        <f t="shared" si="0"/>
        <v/>
      </c>
      <c r="E54" s="5" t="str">
        <f t="shared" si="1"/>
        <v/>
      </c>
      <c r="I54" s="5" t="str">
        <f t="shared" si="2"/>
        <v/>
      </c>
      <c r="K54"/>
      <c r="M54" s="5" t="str">
        <f t="shared" si="3"/>
        <v/>
      </c>
      <c r="Q54" s="5" t="str">
        <f t="shared" si="4"/>
        <v/>
      </c>
      <c r="U54" s="5" t="str">
        <f t="shared" si="5"/>
        <v/>
      </c>
      <c r="Y54" s="5" t="str">
        <f t="shared" si="6"/>
        <v/>
      </c>
      <c r="AA54" s="1"/>
      <c r="AC54" s="5" t="str">
        <f t="shared" si="7"/>
        <v/>
      </c>
    </row>
    <row r="55" spans="1:29" x14ac:dyDescent="0.25">
      <c r="A55" s="5" t="str">
        <f t="shared" si="0"/>
        <v/>
      </c>
      <c r="E55" s="5" t="str">
        <f t="shared" si="1"/>
        <v/>
      </c>
      <c r="I55" s="5" t="str">
        <f t="shared" si="2"/>
        <v/>
      </c>
      <c r="K55"/>
      <c r="M55" s="5" t="str">
        <f t="shared" si="3"/>
        <v/>
      </c>
      <c r="Q55" s="5" t="str">
        <f t="shared" si="4"/>
        <v/>
      </c>
      <c r="U55" s="5" t="str">
        <f t="shared" si="5"/>
        <v/>
      </c>
      <c r="Y55" s="5" t="str">
        <f t="shared" si="6"/>
        <v/>
      </c>
      <c r="AA55" s="1"/>
      <c r="AC55" s="5" t="str">
        <f t="shared" si="7"/>
        <v/>
      </c>
    </row>
    <row r="56" spans="1:29" x14ac:dyDescent="0.25">
      <c r="A56" s="5" t="str">
        <f t="shared" si="0"/>
        <v/>
      </c>
      <c r="E56" s="5" t="str">
        <f t="shared" si="1"/>
        <v/>
      </c>
      <c r="I56" s="5" t="str">
        <f t="shared" si="2"/>
        <v/>
      </c>
      <c r="K56"/>
      <c r="M56" s="5" t="str">
        <f t="shared" si="3"/>
        <v/>
      </c>
      <c r="Q56" s="5" t="str">
        <f t="shared" si="4"/>
        <v/>
      </c>
      <c r="U56" s="5" t="str">
        <f t="shared" si="5"/>
        <v/>
      </c>
      <c r="Y56" s="5" t="str">
        <f t="shared" si="6"/>
        <v/>
      </c>
      <c r="AA56" s="1"/>
      <c r="AC56" s="5" t="str">
        <f t="shared" si="7"/>
        <v/>
      </c>
    </row>
    <row r="57" spans="1:29" x14ac:dyDescent="0.25">
      <c r="A57" s="5" t="str">
        <f t="shared" si="0"/>
        <v/>
      </c>
      <c r="E57" s="5" t="str">
        <f t="shared" si="1"/>
        <v/>
      </c>
      <c r="I57" s="5" t="str">
        <f t="shared" si="2"/>
        <v/>
      </c>
      <c r="M57" s="5" t="str">
        <f t="shared" si="3"/>
        <v/>
      </c>
      <c r="Q57" s="5" t="str">
        <f t="shared" si="4"/>
        <v/>
      </c>
      <c r="U57" s="5" t="str">
        <f t="shared" si="5"/>
        <v/>
      </c>
      <c r="Y57" s="5" t="str">
        <f t="shared" si="6"/>
        <v/>
      </c>
      <c r="AA57" s="1"/>
      <c r="AC57" s="5" t="str">
        <f t="shared" si="7"/>
        <v/>
      </c>
    </row>
    <row r="58" spans="1:29" x14ac:dyDescent="0.25">
      <c r="A58" s="5" t="str">
        <f t="shared" si="0"/>
        <v/>
      </c>
      <c r="E58" s="5" t="str">
        <f t="shared" si="1"/>
        <v/>
      </c>
      <c r="I58" s="5" t="str">
        <f t="shared" si="2"/>
        <v/>
      </c>
      <c r="M58" s="5" t="str">
        <f t="shared" si="3"/>
        <v/>
      </c>
      <c r="Q58" s="5" t="str">
        <f t="shared" si="4"/>
        <v/>
      </c>
      <c r="U58" s="5" t="str">
        <f t="shared" si="5"/>
        <v/>
      </c>
      <c r="Y58" s="5" t="str">
        <f t="shared" si="6"/>
        <v/>
      </c>
      <c r="AA58" s="1"/>
      <c r="AC58" s="5" t="str">
        <f t="shared" si="7"/>
        <v/>
      </c>
    </row>
    <row r="59" spans="1:29" x14ac:dyDescent="0.25">
      <c r="A59" s="5" t="str">
        <f t="shared" si="0"/>
        <v/>
      </c>
      <c r="E59" s="5" t="str">
        <f t="shared" si="1"/>
        <v/>
      </c>
      <c r="I59" s="5" t="str">
        <f t="shared" si="2"/>
        <v/>
      </c>
      <c r="M59" s="5" t="str">
        <f t="shared" si="3"/>
        <v/>
      </c>
      <c r="Q59" s="5" t="str">
        <f t="shared" si="4"/>
        <v/>
      </c>
      <c r="U59" s="5" t="str">
        <f t="shared" si="5"/>
        <v/>
      </c>
      <c r="Y59" s="5" t="str">
        <f t="shared" si="6"/>
        <v/>
      </c>
      <c r="AA59" s="1"/>
      <c r="AC59" s="5" t="str">
        <f t="shared" si="7"/>
        <v/>
      </c>
    </row>
    <row r="60" spans="1:29" x14ac:dyDescent="0.25">
      <c r="A60" s="5" t="str">
        <f t="shared" si="0"/>
        <v/>
      </c>
      <c r="E60" s="5" t="str">
        <f t="shared" si="1"/>
        <v/>
      </c>
      <c r="I60" s="5" t="str">
        <f t="shared" si="2"/>
        <v/>
      </c>
      <c r="M60" s="5" t="str">
        <f t="shared" si="3"/>
        <v/>
      </c>
      <c r="Q60" s="5" t="str">
        <f t="shared" si="4"/>
        <v/>
      </c>
      <c r="U60" s="5" t="str">
        <f t="shared" si="5"/>
        <v/>
      </c>
      <c r="Y60" s="5" t="str">
        <f t="shared" si="6"/>
        <v/>
      </c>
      <c r="AA60" s="1"/>
      <c r="AC60" s="5" t="str">
        <f t="shared" si="7"/>
        <v/>
      </c>
    </row>
    <row r="61" spans="1:29" x14ac:dyDescent="0.25">
      <c r="A61" s="5" t="str">
        <f t="shared" si="0"/>
        <v/>
      </c>
      <c r="E61" s="5" t="str">
        <f t="shared" si="1"/>
        <v/>
      </c>
      <c r="I61" s="5" t="str">
        <f t="shared" si="2"/>
        <v/>
      </c>
      <c r="M61" s="5" t="str">
        <f t="shared" si="3"/>
        <v/>
      </c>
      <c r="Q61" s="5" t="str">
        <f t="shared" si="4"/>
        <v/>
      </c>
      <c r="U61" s="5" t="str">
        <f t="shared" si="5"/>
        <v/>
      </c>
      <c r="Y61" s="5" t="str">
        <f t="shared" si="6"/>
        <v/>
      </c>
      <c r="AA61" s="1"/>
      <c r="AC61" s="5" t="str">
        <f t="shared" si="7"/>
        <v/>
      </c>
    </row>
    <row r="62" spans="1:29" x14ac:dyDescent="0.25">
      <c r="A62" s="5" t="str">
        <f t="shared" si="0"/>
        <v/>
      </c>
      <c r="E62" s="5" t="str">
        <f t="shared" si="1"/>
        <v/>
      </c>
      <c r="I62" s="5" t="str">
        <f t="shared" si="2"/>
        <v/>
      </c>
      <c r="M62" s="5" t="str">
        <f t="shared" si="3"/>
        <v/>
      </c>
      <c r="Q62" s="5" t="str">
        <f t="shared" si="4"/>
        <v/>
      </c>
      <c r="U62" s="5" t="str">
        <f t="shared" si="5"/>
        <v/>
      </c>
      <c r="Y62" s="5" t="str">
        <f t="shared" si="6"/>
        <v/>
      </c>
      <c r="AA62" s="1"/>
      <c r="AC62" s="5" t="str">
        <f t="shared" si="7"/>
        <v/>
      </c>
    </row>
    <row r="63" spans="1:29" x14ac:dyDescent="0.25">
      <c r="A63" s="5" t="str">
        <f t="shared" si="0"/>
        <v/>
      </c>
      <c r="E63" s="5" t="str">
        <f t="shared" si="1"/>
        <v/>
      </c>
      <c r="I63" s="5" t="str">
        <f t="shared" si="2"/>
        <v/>
      </c>
      <c r="M63" s="5" t="str">
        <f t="shared" si="3"/>
        <v/>
      </c>
      <c r="Q63" s="5" t="str">
        <f t="shared" si="4"/>
        <v/>
      </c>
      <c r="U63" s="5" t="str">
        <f t="shared" si="5"/>
        <v/>
      </c>
      <c r="Y63" s="5" t="str">
        <f t="shared" si="6"/>
        <v/>
      </c>
      <c r="AA63" s="1"/>
      <c r="AC63" s="5" t="str">
        <f t="shared" si="7"/>
        <v/>
      </c>
    </row>
    <row r="64" spans="1:29" x14ac:dyDescent="0.25">
      <c r="A64" s="5" t="str">
        <f t="shared" si="0"/>
        <v/>
      </c>
      <c r="E64" s="5" t="str">
        <f t="shared" si="1"/>
        <v/>
      </c>
      <c r="I64" s="5" t="str">
        <f t="shared" si="2"/>
        <v/>
      </c>
      <c r="M64" s="5" t="str">
        <f t="shared" si="3"/>
        <v/>
      </c>
      <c r="Q64" s="5" t="str">
        <f t="shared" si="4"/>
        <v/>
      </c>
      <c r="U64" s="5" t="str">
        <f t="shared" si="5"/>
        <v/>
      </c>
      <c r="Y64" s="5" t="str">
        <f t="shared" si="6"/>
        <v/>
      </c>
      <c r="AA64" s="1"/>
      <c r="AC64" s="5" t="str">
        <f t="shared" si="7"/>
        <v/>
      </c>
    </row>
    <row r="65" spans="1:29" x14ac:dyDescent="0.25">
      <c r="A65" s="5" t="str">
        <f t="shared" si="0"/>
        <v/>
      </c>
      <c r="E65" s="5" t="str">
        <f t="shared" si="1"/>
        <v/>
      </c>
      <c r="I65" s="5" t="str">
        <f t="shared" si="2"/>
        <v/>
      </c>
      <c r="M65" s="5" t="str">
        <f t="shared" si="3"/>
        <v/>
      </c>
      <c r="Q65" s="5" t="str">
        <f t="shared" si="4"/>
        <v/>
      </c>
      <c r="U65" s="5" t="str">
        <f t="shared" si="5"/>
        <v/>
      </c>
      <c r="Y65" s="5" t="str">
        <f t="shared" si="6"/>
        <v/>
      </c>
      <c r="AA65" s="1"/>
      <c r="AC65" s="5" t="str">
        <f t="shared" si="7"/>
        <v/>
      </c>
    </row>
  </sheetData>
  <autoFilter ref="A5:W5" xr:uid="{00000000-0009-0000-0000-000016000000}"/>
  <conditionalFormatting sqref="A6:A65">
    <cfRule type="notContainsBlanks" dxfId="834" priority="8">
      <formula>LEN(TRIM(A6))&gt;0</formula>
    </cfRule>
  </conditionalFormatting>
  <conditionalFormatting sqref="E6:E65">
    <cfRule type="notContainsBlanks" dxfId="833" priority="7">
      <formula>LEN(TRIM(E6))&gt;0</formula>
    </cfRule>
  </conditionalFormatting>
  <conditionalFormatting sqref="I6:I65">
    <cfRule type="notContainsBlanks" dxfId="832" priority="6">
      <formula>LEN(TRIM(I6))&gt;0</formula>
    </cfRule>
  </conditionalFormatting>
  <conditionalFormatting sqref="M6:M65">
    <cfRule type="notContainsBlanks" dxfId="831" priority="5">
      <formula>LEN(TRIM(M6))&gt;0</formula>
    </cfRule>
  </conditionalFormatting>
  <conditionalFormatting sqref="Q6:Q65">
    <cfRule type="notContainsBlanks" dxfId="830" priority="4">
      <formula>LEN(TRIM(Q6))&gt;0</formula>
    </cfRule>
  </conditionalFormatting>
  <conditionalFormatting sqref="U6:U65">
    <cfRule type="notContainsBlanks" dxfId="829" priority="3">
      <formula>LEN(TRIM(U6))&gt;0</formula>
    </cfRule>
  </conditionalFormatting>
  <conditionalFormatting sqref="Y6:Y65">
    <cfRule type="notContainsBlanks" dxfId="828" priority="1">
      <formula>LEN(TRIM(Y6))&gt;0</formula>
    </cfRule>
  </conditionalFormatting>
  <conditionalFormatting sqref="AC6:AC65">
    <cfRule type="notContainsBlanks" dxfId="827" priority="2">
      <formula>LEN(TRIM(AC6))&gt;0</formula>
    </cfRule>
  </conditionalFormatting>
  <pageMargins left="0.7" right="0.7" top="0.78740157499999996" bottom="0.78740157499999996" header="0.3" footer="0.3"/>
  <headerFooter>
    <oddFooter>&amp;C_x000D_&amp;1#&amp;"Calibri"&amp;10&amp;K000000 Confidential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/>
  <dimension ref="A1:P304"/>
  <sheetViews>
    <sheetView showGridLines="0" topLeftCell="A64" zoomScaleNormal="100" workbookViewId="0">
      <selection sqref="A1:XFD1048576"/>
    </sheetView>
  </sheetViews>
  <sheetFormatPr defaultColWidth="7.140625" defaultRowHeight="15" x14ac:dyDescent="0.25"/>
  <cols>
    <col min="1" max="1" width="6.7109375" style="6" bestFit="1" customWidth="1"/>
    <col min="2" max="2" width="29.7109375" style="6" bestFit="1" customWidth="1"/>
    <col min="3" max="3" width="18.28515625" style="6" bestFit="1" customWidth="1"/>
    <col min="4" max="4" width="12.85546875" style="6" bestFit="1" customWidth="1"/>
    <col min="5" max="5" width="13.140625" style="57" bestFit="1" customWidth="1"/>
    <col min="6" max="16384" width="7.140625" style="6"/>
  </cols>
  <sheetData>
    <row r="1" spans="1:16" s="16" customFormat="1" x14ac:dyDescent="0.25"/>
    <row r="2" spans="1:16" ht="43.5" x14ac:dyDescent="0.25">
      <c r="A2" s="141" t="s">
        <v>207</v>
      </c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  <c r="N2" s="141"/>
      <c r="O2" s="141"/>
      <c r="P2" s="141"/>
    </row>
    <row r="3" spans="1:16" s="16" customFormat="1" hidden="1" x14ac:dyDescent="0.25"/>
    <row r="4" spans="1:16" hidden="1" x14ac:dyDescent="0.25"/>
    <row r="5" spans="1:16" hidden="1" x14ac:dyDescent="0.25">
      <c r="B5" s="53" t="s">
        <v>4</v>
      </c>
      <c r="C5" s="54" t="s">
        <v>181</v>
      </c>
      <c r="H5" s="43"/>
    </row>
    <row r="6" spans="1:16" hidden="1" x14ac:dyDescent="0.25">
      <c r="B6" s="53" t="s">
        <v>5</v>
      </c>
      <c r="C6" s="54" t="s">
        <v>19</v>
      </c>
    </row>
    <row r="7" spans="1:16" s="16" customFormat="1" x14ac:dyDescent="0.25">
      <c r="E7" s="78"/>
    </row>
    <row r="8" spans="1:16" s="16" customFormat="1" x14ac:dyDescent="0.25">
      <c r="A8" s="50" t="s">
        <v>0</v>
      </c>
      <c r="B8" s="50" t="s">
        <v>1</v>
      </c>
      <c r="C8" s="50" t="s">
        <v>99</v>
      </c>
      <c r="D8" s="50" t="s">
        <v>100</v>
      </c>
      <c r="E8" s="77" t="s">
        <v>89</v>
      </c>
    </row>
    <row r="9" spans="1:16" s="16" customFormat="1" x14ac:dyDescent="0.25">
      <c r="A9" s="49">
        <f>IF(ISNUMBER(C9),1,"")</f>
        <v>1</v>
      </c>
      <c r="B9" s="32" t="s">
        <v>59</v>
      </c>
      <c r="C9" s="158">
        <v>5700</v>
      </c>
      <c r="D9" s="153">
        <v>12</v>
      </c>
      <c r="E9" s="79">
        <f>IFERROR(IFERROR((VLOOKUP(B9,'MUŽI-DO'!B:G,6,FALSE)),(VLOOKUP(B9,'ŽENY-DO'!B:G,6,FALSE))),"")</f>
        <v>135.47863636363635</v>
      </c>
      <c r="F9" s="6"/>
    </row>
    <row r="10" spans="1:16" s="16" customFormat="1" x14ac:dyDescent="0.25">
      <c r="A10" s="49">
        <f t="shared" ref="A10:A73" si="0">IFERROR(IF(ISNUMBER(C10),A9+1,""),"")</f>
        <v>2</v>
      </c>
      <c r="B10" s="32" t="s">
        <v>15</v>
      </c>
      <c r="C10" s="159">
        <v>5450</v>
      </c>
      <c r="D10" s="155">
        <v>9</v>
      </c>
      <c r="E10" s="79">
        <f>IFERROR(IFERROR((VLOOKUP(B10,'MUŽI-DO'!B:G,6,FALSE)),(VLOOKUP(B10,'ŽENY-DO'!B:G,6,FALSE))),"")</f>
        <v>129.5365909090909</v>
      </c>
      <c r="F10" s="6"/>
    </row>
    <row r="11" spans="1:16" s="16" customFormat="1" x14ac:dyDescent="0.25">
      <c r="A11" s="49">
        <f t="shared" si="0"/>
        <v>3</v>
      </c>
      <c r="B11" s="32" t="s">
        <v>17</v>
      </c>
      <c r="C11" s="159">
        <v>5400</v>
      </c>
      <c r="D11" s="155">
        <v>10</v>
      </c>
      <c r="E11" s="79">
        <f>IFERROR(IFERROR((VLOOKUP(B11,'MUŽI-DO'!B:G,6,FALSE)),(VLOOKUP(B11,'ŽENY-DO'!B:G,6,FALSE))),"")</f>
        <v>128.34818181818181</v>
      </c>
      <c r="F11" s="6"/>
    </row>
    <row r="12" spans="1:16" s="16" customFormat="1" x14ac:dyDescent="0.25">
      <c r="A12" s="49">
        <f t="shared" si="0"/>
        <v>4</v>
      </c>
      <c r="B12" s="32" t="s">
        <v>29</v>
      </c>
      <c r="C12" s="159">
        <v>5350</v>
      </c>
      <c r="D12" s="155">
        <v>9</v>
      </c>
      <c r="E12" s="79">
        <f>IFERROR(IFERROR((VLOOKUP(B12,'MUŽI-DO'!B:G,6,FALSE)),(VLOOKUP(B12,'ŽENY-DO'!B:G,6,FALSE))),"")</f>
        <v>127.15977272727272</v>
      </c>
      <c r="F12" s="6"/>
    </row>
    <row r="13" spans="1:16" s="16" customFormat="1" x14ac:dyDescent="0.25">
      <c r="A13" s="49">
        <f t="shared" si="0"/>
        <v>5</v>
      </c>
      <c r="B13" s="32" t="s">
        <v>45</v>
      </c>
      <c r="C13" s="159">
        <v>3900</v>
      </c>
      <c r="D13" s="155">
        <v>6</v>
      </c>
      <c r="E13" s="79">
        <f>IFERROR(IFERROR((VLOOKUP(B13,'MUŽI-DO'!B:G,6,FALSE)),(VLOOKUP(B13,'ŽENY-DO'!B:G,6,FALSE))),"")</f>
        <v>92.695909090909083</v>
      </c>
      <c r="F13" s="6"/>
    </row>
    <row r="14" spans="1:16" s="16" customFormat="1" x14ac:dyDescent="0.25">
      <c r="A14" s="49">
        <f t="shared" si="0"/>
        <v>6</v>
      </c>
      <c r="B14" s="32" t="s">
        <v>12</v>
      </c>
      <c r="C14" s="159">
        <v>3650</v>
      </c>
      <c r="D14" s="155">
        <v>7</v>
      </c>
      <c r="E14" s="79">
        <f>IFERROR(IFERROR((VLOOKUP(B14,'MUŽI-DO'!B:G,6,FALSE)),(VLOOKUP(B14,'ŽENY-DO'!B:G,6,FALSE))),"")</f>
        <v>86.753863636363633</v>
      </c>
      <c r="F14" s="6"/>
    </row>
    <row r="15" spans="1:16" s="16" customFormat="1" x14ac:dyDescent="0.25">
      <c r="A15" s="49">
        <f t="shared" si="0"/>
        <v>7</v>
      </c>
      <c r="B15" s="32" t="s">
        <v>228</v>
      </c>
      <c r="C15" s="159">
        <v>3650</v>
      </c>
      <c r="D15" s="155">
        <v>7</v>
      </c>
      <c r="E15" s="79">
        <f>IFERROR(IFERROR((VLOOKUP(B15,'MUŽI-DO'!B:G,6,FALSE)),(VLOOKUP(B15,'ŽENY-DO'!B:G,6,FALSE))),"")</f>
        <v>86.753863636363633</v>
      </c>
      <c r="F15" s="6"/>
    </row>
    <row r="16" spans="1:16" s="16" customFormat="1" x14ac:dyDescent="0.25">
      <c r="A16" s="49">
        <f t="shared" si="0"/>
        <v>8</v>
      </c>
      <c r="B16" s="32" t="s">
        <v>9</v>
      </c>
      <c r="C16" s="159">
        <v>3650</v>
      </c>
      <c r="D16" s="155">
        <v>5</v>
      </c>
      <c r="E16" s="79">
        <f>IFERROR(IFERROR((VLOOKUP(B16,'MUŽI-DO'!B:G,6,FALSE)),(VLOOKUP(B16,'ŽENY-DO'!B:G,6,FALSE))),"")</f>
        <v>86.753863636363633</v>
      </c>
      <c r="F16" s="6"/>
    </row>
    <row r="17" spans="1:15" s="16" customFormat="1" x14ac:dyDescent="0.25">
      <c r="A17" s="49">
        <f t="shared" si="0"/>
        <v>9</v>
      </c>
      <c r="B17" s="32" t="s">
        <v>18</v>
      </c>
      <c r="C17" s="159">
        <v>3550</v>
      </c>
      <c r="D17" s="155">
        <v>7</v>
      </c>
      <c r="E17" s="79">
        <f>IFERROR(IFERROR((VLOOKUP(B17,'MUŽI-DO'!B:G,6,FALSE)),(VLOOKUP(B17,'ŽENY-DO'!B:G,6,FALSE))),"")</f>
        <v>0</v>
      </c>
      <c r="F17" s="6"/>
    </row>
    <row r="18" spans="1:15" s="16" customFormat="1" x14ac:dyDescent="0.25">
      <c r="A18" s="49">
        <f t="shared" si="0"/>
        <v>10</v>
      </c>
      <c r="B18" s="32" t="s">
        <v>14</v>
      </c>
      <c r="C18" s="159">
        <v>3500</v>
      </c>
      <c r="D18" s="155">
        <v>6</v>
      </c>
      <c r="E18" s="79">
        <f>IFERROR(IFERROR((VLOOKUP(B18,'MUŽI-DO'!B:G,6,FALSE)),(VLOOKUP(B18,'ŽENY-DO'!B:G,6,FALSE))),"")</f>
        <v>0</v>
      </c>
      <c r="F18" s="6"/>
      <c r="O18" s="47"/>
    </row>
    <row r="19" spans="1:15" s="16" customFormat="1" x14ac:dyDescent="0.25">
      <c r="A19" s="49">
        <f t="shared" si="0"/>
        <v>11</v>
      </c>
      <c r="B19" s="32" t="s">
        <v>13</v>
      </c>
      <c r="C19" s="159">
        <v>3000</v>
      </c>
      <c r="D19" s="155">
        <v>4</v>
      </c>
      <c r="E19" s="79">
        <f>IFERROR(IFERROR((VLOOKUP(B19,'MUŽI-DO'!B:G,6,FALSE)),(VLOOKUP(B19,'ŽENY-DO'!B:G,6,FALSE))),"")</f>
        <v>0</v>
      </c>
      <c r="F19" s="6"/>
    </row>
    <row r="20" spans="1:15" s="16" customFormat="1" x14ac:dyDescent="0.25">
      <c r="A20" s="49">
        <f t="shared" si="0"/>
        <v>12</v>
      </c>
      <c r="B20" s="32" t="s">
        <v>55</v>
      </c>
      <c r="C20" s="159">
        <v>3000</v>
      </c>
      <c r="D20" s="155">
        <v>4</v>
      </c>
      <c r="E20" s="79">
        <f>IFERROR(IFERROR((VLOOKUP(B20,'MUŽI-DO'!B:G,6,FALSE)),(VLOOKUP(B20,'ŽENY-DO'!B:G,6,FALSE))),"")</f>
        <v>0</v>
      </c>
      <c r="F20" s="6"/>
    </row>
    <row r="21" spans="1:15" s="16" customFormat="1" x14ac:dyDescent="0.25">
      <c r="A21" s="49">
        <f t="shared" si="0"/>
        <v>13</v>
      </c>
      <c r="B21" s="32" t="s">
        <v>24</v>
      </c>
      <c r="C21" s="159">
        <v>2950</v>
      </c>
      <c r="D21" s="155">
        <v>5</v>
      </c>
      <c r="E21" s="79">
        <f>IFERROR(IFERROR((VLOOKUP(B21,'MUŽI-DO'!B:G,6,FALSE)),(VLOOKUP(B21,'ŽENY-DO'!B:G,6,FALSE))),"")</f>
        <v>70.116136363636357</v>
      </c>
      <c r="F21" s="6"/>
    </row>
    <row r="22" spans="1:15" s="16" customFormat="1" x14ac:dyDescent="0.25">
      <c r="A22" s="49">
        <f t="shared" si="0"/>
        <v>14</v>
      </c>
      <c r="B22" s="32" t="s">
        <v>50</v>
      </c>
      <c r="C22" s="159">
        <v>2800</v>
      </c>
      <c r="D22" s="155">
        <v>6</v>
      </c>
      <c r="E22" s="79">
        <f>IFERROR(IFERROR((VLOOKUP(B22,'MUŽI-DO'!B:G,6,FALSE)),(VLOOKUP(B22,'ŽENY-DO'!B:G,6,FALSE))),"")</f>
        <v>0</v>
      </c>
      <c r="F22" s="6"/>
    </row>
    <row r="23" spans="1:15" s="16" customFormat="1" x14ac:dyDescent="0.25">
      <c r="A23" s="49">
        <f t="shared" si="0"/>
        <v>15</v>
      </c>
      <c r="B23" s="32" t="s">
        <v>39</v>
      </c>
      <c r="C23" s="159">
        <v>2700</v>
      </c>
      <c r="D23" s="155">
        <v>4</v>
      </c>
      <c r="E23" s="79">
        <f>IFERROR(IFERROR((VLOOKUP(B23,'MUŽI-DO'!B:G,6,FALSE)),(VLOOKUP(B23,'ŽENY-DO'!B:G,6,FALSE))),"")</f>
        <v>0</v>
      </c>
      <c r="F23" s="6"/>
    </row>
    <row r="24" spans="1:15" s="16" customFormat="1" x14ac:dyDescent="0.25">
      <c r="A24" s="49">
        <f t="shared" si="0"/>
        <v>16</v>
      </c>
      <c r="B24" s="32" t="s">
        <v>56</v>
      </c>
      <c r="C24" s="159">
        <v>2600</v>
      </c>
      <c r="D24" s="155">
        <v>4</v>
      </c>
      <c r="E24" s="79">
        <f>IFERROR(IFERROR((VLOOKUP(B24,'MUŽI-DO'!B:G,6,FALSE)),(VLOOKUP(B24,'ŽENY-DO'!B:G,6,FALSE))),"")</f>
        <v>0</v>
      </c>
      <c r="F24" s="6"/>
    </row>
    <row r="25" spans="1:15" s="16" customFormat="1" x14ac:dyDescent="0.25">
      <c r="A25" s="49">
        <f t="shared" si="0"/>
        <v>17</v>
      </c>
      <c r="B25" s="32" t="s">
        <v>11</v>
      </c>
      <c r="C25" s="159">
        <v>2450</v>
      </c>
      <c r="D25" s="155">
        <v>5</v>
      </c>
      <c r="E25" s="79">
        <f>IFERROR(IFERROR((VLOOKUP(B25,'MUŽI-DO'!B:G,6,FALSE)),(VLOOKUP(B25,'ŽENY-DO'!B:G,6,FALSE))),"")</f>
        <v>0</v>
      </c>
      <c r="F25" s="6"/>
    </row>
    <row r="26" spans="1:15" s="16" customFormat="1" x14ac:dyDescent="0.25">
      <c r="A26" s="49">
        <f t="shared" si="0"/>
        <v>18</v>
      </c>
      <c r="B26" s="32" t="s">
        <v>27</v>
      </c>
      <c r="C26" s="159">
        <v>2400</v>
      </c>
      <c r="D26" s="155">
        <v>4</v>
      </c>
      <c r="E26" s="79">
        <f>IFERROR(IFERROR((VLOOKUP(B26,'MUŽI-DO'!B:G,6,FALSE)),(VLOOKUP(B26,'ŽENY-DO'!B:G,6,FALSE))),"")</f>
        <v>0</v>
      </c>
      <c r="F26" s="6"/>
    </row>
    <row r="27" spans="1:15" s="16" customFormat="1" x14ac:dyDescent="0.25">
      <c r="A27" s="49">
        <f t="shared" si="0"/>
        <v>19</v>
      </c>
      <c r="B27" s="32" t="s">
        <v>22</v>
      </c>
      <c r="C27" s="159">
        <v>2350</v>
      </c>
      <c r="D27" s="155">
        <v>5</v>
      </c>
      <c r="E27" s="79">
        <f>IFERROR(IFERROR((VLOOKUP(B27,'MUŽI-DO'!B:G,6,FALSE)),(VLOOKUP(B27,'ŽENY-DO'!B:G,6,FALSE))),"")</f>
        <v>0</v>
      </c>
      <c r="F27" s="6"/>
    </row>
    <row r="28" spans="1:15" s="16" customFormat="1" x14ac:dyDescent="0.25">
      <c r="A28" s="49">
        <f t="shared" si="0"/>
        <v>20</v>
      </c>
      <c r="B28" s="32" t="s">
        <v>229</v>
      </c>
      <c r="C28" s="159">
        <v>2300</v>
      </c>
      <c r="D28" s="155">
        <v>4</v>
      </c>
      <c r="E28" s="79">
        <f>IFERROR(IFERROR((VLOOKUP(B28,'MUŽI-DO'!B:G,6,FALSE)),(VLOOKUP(B28,'ŽENY-DO'!B:G,6,FALSE))),"")</f>
        <v>0</v>
      </c>
      <c r="F28" s="6"/>
    </row>
    <row r="29" spans="1:15" s="16" customFormat="1" x14ac:dyDescent="0.25">
      <c r="A29" s="49">
        <f t="shared" si="0"/>
        <v>21</v>
      </c>
      <c r="B29" s="32" t="s">
        <v>30</v>
      </c>
      <c r="C29" s="159">
        <v>2300</v>
      </c>
      <c r="D29" s="155">
        <v>8</v>
      </c>
      <c r="E29" s="79">
        <f>IFERROR(IFERROR((VLOOKUP(B29,'MUŽI-DO'!B:G,6,FALSE)),(VLOOKUP(B29,'ŽENY-DO'!B:G,6,FALSE))),"")</f>
        <v>54.666818181818179</v>
      </c>
      <c r="F29" s="6"/>
    </row>
    <row r="30" spans="1:15" s="16" customFormat="1" x14ac:dyDescent="0.25">
      <c r="A30" s="49">
        <f t="shared" si="0"/>
        <v>22</v>
      </c>
      <c r="B30" s="32" t="s">
        <v>231</v>
      </c>
      <c r="C30" s="159">
        <v>2250</v>
      </c>
      <c r="D30" s="155">
        <v>3</v>
      </c>
      <c r="E30" s="79">
        <f>IFERROR(IFERROR((VLOOKUP(B30,'MUŽI-DO'!B:G,6,FALSE)),(VLOOKUP(B30,'ŽENY-DO'!B:G,6,FALSE))),"")</f>
        <v>0</v>
      </c>
      <c r="F30" s="6"/>
    </row>
    <row r="31" spans="1:15" s="16" customFormat="1" x14ac:dyDescent="0.25">
      <c r="A31" s="16">
        <f t="shared" si="0"/>
        <v>23</v>
      </c>
      <c r="B31" s="32" t="s">
        <v>36</v>
      </c>
      <c r="C31" s="159">
        <v>2050</v>
      </c>
      <c r="D31" s="155">
        <v>5</v>
      </c>
      <c r="E31" s="79">
        <f>IFERROR(IFERROR((VLOOKUP(B31,'MUŽI-DO'!B:G,6,FALSE)),(VLOOKUP(B31,'ŽENY-DO'!B:G,6,FALSE))),"")</f>
        <v>0</v>
      </c>
      <c r="F31" s="6"/>
    </row>
    <row r="32" spans="1:15" s="16" customFormat="1" x14ac:dyDescent="0.25">
      <c r="A32" s="16">
        <f t="shared" si="0"/>
        <v>24</v>
      </c>
      <c r="B32" s="32" t="s">
        <v>16</v>
      </c>
      <c r="C32" s="159">
        <v>2000</v>
      </c>
      <c r="D32" s="155">
        <v>6</v>
      </c>
      <c r="E32" s="79">
        <f>IFERROR(IFERROR((VLOOKUP(B32,'MUŽI-DO'!B:G,6,FALSE)),(VLOOKUP(B32,'ŽENY-DO'!B:G,6,FALSE))),"")</f>
        <v>47.536363636363632</v>
      </c>
      <c r="F32" s="6"/>
    </row>
    <row r="33" spans="1:9" s="16" customFormat="1" x14ac:dyDescent="0.25">
      <c r="A33" s="16">
        <f t="shared" si="0"/>
        <v>25</v>
      </c>
      <c r="B33" s="32" t="s">
        <v>38</v>
      </c>
      <c r="C33" s="159">
        <v>1850</v>
      </c>
      <c r="D33" s="155">
        <v>3</v>
      </c>
      <c r="E33" s="79">
        <f>IFERROR(IFERROR((VLOOKUP(B33,'MUŽI-DO'!B:G,6,FALSE)),(VLOOKUP(B33,'ŽENY-DO'!B:G,6,FALSE))),"")</f>
        <v>0</v>
      </c>
      <c r="F33" s="6"/>
    </row>
    <row r="34" spans="1:9" s="16" customFormat="1" x14ac:dyDescent="0.25">
      <c r="A34" s="16">
        <f t="shared" si="0"/>
        <v>26</v>
      </c>
      <c r="B34" s="32" t="s">
        <v>46</v>
      </c>
      <c r="C34" s="159">
        <v>1700</v>
      </c>
      <c r="D34" s="155">
        <v>4</v>
      </c>
      <c r="E34" s="79">
        <f>IFERROR(IFERROR((VLOOKUP(B34,'MUŽI-DO'!B:G,6,FALSE)),(VLOOKUP(B34,'ŽENY-DO'!B:G,6,FALSE))),"")</f>
        <v>0</v>
      </c>
      <c r="F34" s="6"/>
    </row>
    <row r="35" spans="1:9" s="16" customFormat="1" x14ac:dyDescent="0.25">
      <c r="A35" s="16">
        <f t="shared" si="0"/>
        <v>27</v>
      </c>
      <c r="B35" s="32" t="s">
        <v>33</v>
      </c>
      <c r="C35" s="159">
        <v>1700</v>
      </c>
      <c r="D35" s="155">
        <v>4</v>
      </c>
      <c r="E35" s="79">
        <f>IFERROR(IFERROR((VLOOKUP(B35,'MUŽI-DO'!B:G,6,FALSE)),(VLOOKUP(B35,'ŽENY-DO'!B:G,6,FALSE))),"")</f>
        <v>0</v>
      </c>
      <c r="F35" s="6"/>
    </row>
    <row r="36" spans="1:9" s="16" customFormat="1" x14ac:dyDescent="0.25">
      <c r="A36" s="16">
        <f t="shared" si="0"/>
        <v>28</v>
      </c>
      <c r="B36" s="32" t="s">
        <v>48</v>
      </c>
      <c r="C36" s="159">
        <v>1650</v>
      </c>
      <c r="D36" s="155">
        <v>5</v>
      </c>
      <c r="E36" s="79">
        <f>IFERROR(IFERROR((VLOOKUP(B36,'MUŽI-DO'!B:G,6,FALSE)),(VLOOKUP(B36,'ŽENY-DO'!B:G,6,FALSE))),"")</f>
        <v>0</v>
      </c>
      <c r="F36" s="6"/>
    </row>
    <row r="37" spans="1:9" s="16" customFormat="1" x14ac:dyDescent="0.25">
      <c r="A37" s="16">
        <f t="shared" si="0"/>
        <v>29</v>
      </c>
      <c r="B37" s="32" t="s">
        <v>23</v>
      </c>
      <c r="C37" s="159">
        <v>1600</v>
      </c>
      <c r="D37" s="155">
        <v>4</v>
      </c>
      <c r="E37" s="79">
        <f>IFERROR(IFERROR((VLOOKUP(B37,'MUŽI-DO'!B:G,6,FALSE)),(VLOOKUP(B37,'ŽENY-DO'!B:G,6,FALSE))),"")</f>
        <v>0</v>
      </c>
      <c r="F37" s="6"/>
    </row>
    <row r="38" spans="1:9" s="16" customFormat="1" x14ac:dyDescent="0.25">
      <c r="A38" s="16">
        <f t="shared" si="0"/>
        <v>30</v>
      </c>
      <c r="B38" s="32" t="s">
        <v>47</v>
      </c>
      <c r="C38" s="159">
        <v>1550</v>
      </c>
      <c r="D38" s="155">
        <v>5</v>
      </c>
      <c r="E38" s="80">
        <f>IFERROR(IFERROR((VLOOKUP(B38,'MUŽI-DO'!B:G,6,FALSE)),(VLOOKUP(B38,'ŽENY-DO'!B:G,6,FALSE))),"")</f>
        <v>0</v>
      </c>
      <c r="F38" s="6"/>
    </row>
    <row r="39" spans="1:9" s="16" customFormat="1" x14ac:dyDescent="0.25">
      <c r="A39" s="16">
        <f t="shared" si="0"/>
        <v>31</v>
      </c>
      <c r="B39" s="32" t="s">
        <v>32</v>
      </c>
      <c r="C39" s="159">
        <v>1450</v>
      </c>
      <c r="D39" s="155">
        <v>3</v>
      </c>
      <c r="E39" s="80">
        <f>IFERROR(IFERROR((VLOOKUP(B39,'MUŽI-DO'!B:G,6,FALSE)),(VLOOKUP(B39,'ŽENY-DO'!B:G,6,FALSE))),"")</f>
        <v>0</v>
      </c>
      <c r="F39" s="6"/>
    </row>
    <row r="40" spans="1:9" s="16" customFormat="1" x14ac:dyDescent="0.25">
      <c r="A40" s="16">
        <f t="shared" si="0"/>
        <v>32</v>
      </c>
      <c r="B40" s="32" t="s">
        <v>240</v>
      </c>
      <c r="C40" s="159">
        <v>1400</v>
      </c>
      <c r="D40" s="155">
        <v>2</v>
      </c>
      <c r="E40" s="80">
        <f>IFERROR(IFERROR((VLOOKUP(B40,'MUŽI-DO'!B:G,6,FALSE)),(VLOOKUP(B40,'ŽENY-DO'!B:G,6,FALSE))),"")</f>
        <v>0</v>
      </c>
      <c r="F40" s="6"/>
    </row>
    <row r="41" spans="1:9" s="16" customFormat="1" x14ac:dyDescent="0.25">
      <c r="A41" s="16">
        <f t="shared" si="0"/>
        <v>33</v>
      </c>
      <c r="B41" s="32" t="s">
        <v>238</v>
      </c>
      <c r="C41" s="159">
        <v>1300</v>
      </c>
      <c r="D41" s="155">
        <v>2</v>
      </c>
      <c r="E41" s="80">
        <f>IFERROR(IFERROR((VLOOKUP(B41,'MUŽI-DO'!B:G,6,FALSE)),(VLOOKUP(B41,'ŽENY-DO'!B:G,6,FALSE))),"")</f>
        <v>0</v>
      </c>
      <c r="F41" s="6"/>
    </row>
    <row r="42" spans="1:9" s="16" customFormat="1" x14ac:dyDescent="0.25">
      <c r="A42" s="16">
        <f t="shared" si="0"/>
        <v>34</v>
      </c>
      <c r="B42" s="32" t="s">
        <v>42</v>
      </c>
      <c r="C42" s="159">
        <v>1300</v>
      </c>
      <c r="D42" s="155">
        <v>2</v>
      </c>
      <c r="E42" s="80">
        <f>IFERROR(IFERROR((VLOOKUP(B42,'MUŽI-DO'!B:G,6,FALSE)),(VLOOKUP(B42,'ŽENY-DO'!B:G,6,FALSE))),"")</f>
        <v>0</v>
      </c>
      <c r="F42" s="6"/>
      <c r="H42" s="18"/>
      <c r="I42" s="18"/>
    </row>
    <row r="43" spans="1:9" s="16" customFormat="1" x14ac:dyDescent="0.25">
      <c r="A43" s="16">
        <f t="shared" si="0"/>
        <v>35</v>
      </c>
      <c r="B43" s="32" t="s">
        <v>57</v>
      </c>
      <c r="C43" s="159">
        <v>1200</v>
      </c>
      <c r="D43" s="155">
        <v>4</v>
      </c>
      <c r="E43" s="80">
        <f>IFERROR(IFERROR((VLOOKUP(B43,'MUŽI-DO'!B:G,6,FALSE)),(VLOOKUP(B43,'ŽENY-DO'!B:G,6,FALSE))),"")</f>
        <v>0</v>
      </c>
      <c r="F43" s="6"/>
      <c r="H43" s="18"/>
      <c r="I43" s="18"/>
    </row>
    <row r="44" spans="1:9" s="16" customFormat="1" x14ac:dyDescent="0.25">
      <c r="A44" s="16">
        <f t="shared" si="0"/>
        <v>36</v>
      </c>
      <c r="B44" s="32" t="s">
        <v>40</v>
      </c>
      <c r="C44" s="159">
        <v>1200</v>
      </c>
      <c r="D44" s="155">
        <v>4</v>
      </c>
      <c r="E44" s="80">
        <f>IFERROR(IFERROR((VLOOKUP(B44,'MUŽI-DO'!B:G,6,FALSE)),(VLOOKUP(B44,'ŽENY-DO'!B:G,6,FALSE))),"")</f>
        <v>0</v>
      </c>
      <c r="F44" s="6"/>
      <c r="H44" s="18"/>
      <c r="I44" s="18"/>
    </row>
    <row r="45" spans="1:9" s="16" customFormat="1" x14ac:dyDescent="0.25">
      <c r="A45" s="16">
        <f t="shared" si="0"/>
        <v>37</v>
      </c>
      <c r="B45" s="32" t="s">
        <v>227</v>
      </c>
      <c r="C45" s="159">
        <v>1200</v>
      </c>
      <c r="D45" s="155">
        <v>2</v>
      </c>
      <c r="E45" s="80">
        <f>IFERROR(IFERROR((VLOOKUP(B45,'MUŽI-DO'!B:G,6,FALSE)),(VLOOKUP(B45,'ŽENY-DO'!B:G,6,FALSE))),"")</f>
        <v>0</v>
      </c>
      <c r="F45" s="6"/>
      <c r="H45" s="18"/>
      <c r="I45" s="18"/>
    </row>
    <row r="46" spans="1:9" s="16" customFormat="1" x14ac:dyDescent="0.25">
      <c r="A46" s="16">
        <f t="shared" si="0"/>
        <v>38</v>
      </c>
      <c r="B46" s="32" t="s">
        <v>64</v>
      </c>
      <c r="C46" s="159">
        <v>1200</v>
      </c>
      <c r="D46" s="155">
        <v>2</v>
      </c>
      <c r="E46" s="80">
        <f>IFERROR(IFERROR((VLOOKUP(B46,'MUŽI-DO'!B:G,6,FALSE)),(VLOOKUP(B46,'ŽENY-DO'!B:G,6,FALSE))),"")</f>
        <v>0</v>
      </c>
      <c r="F46" s="6"/>
      <c r="H46" s="18"/>
      <c r="I46" s="18"/>
    </row>
    <row r="47" spans="1:9" s="16" customFormat="1" x14ac:dyDescent="0.25">
      <c r="A47" s="16">
        <f t="shared" si="0"/>
        <v>39</v>
      </c>
      <c r="B47" s="32" t="s">
        <v>65</v>
      </c>
      <c r="C47" s="159">
        <v>1100</v>
      </c>
      <c r="D47" s="155">
        <v>2</v>
      </c>
      <c r="E47" s="80">
        <f>IFERROR(IFERROR((VLOOKUP(B47,'MUŽI-DO'!B:G,6,FALSE)),(VLOOKUP(B47,'ŽENY-DO'!B:G,6,FALSE))),"")</f>
        <v>0</v>
      </c>
      <c r="F47" s="6"/>
      <c r="H47" s="18"/>
      <c r="I47" s="18"/>
    </row>
    <row r="48" spans="1:9" s="16" customFormat="1" x14ac:dyDescent="0.25">
      <c r="A48" s="16">
        <f t="shared" si="0"/>
        <v>40</v>
      </c>
      <c r="B48" s="32" t="s">
        <v>43</v>
      </c>
      <c r="C48" s="159">
        <v>1050</v>
      </c>
      <c r="D48" s="155">
        <v>3</v>
      </c>
      <c r="E48" s="80">
        <f>IFERROR(IFERROR((VLOOKUP(B48,'MUŽI-DO'!B:G,6,FALSE)),(VLOOKUP(B48,'ŽENY-DO'!B:G,6,FALSE))),"")</f>
        <v>0</v>
      </c>
      <c r="F48" s="6"/>
      <c r="H48" s="18"/>
      <c r="I48" s="18"/>
    </row>
    <row r="49" spans="1:11" s="16" customFormat="1" x14ac:dyDescent="0.25">
      <c r="A49" s="16">
        <f t="shared" si="0"/>
        <v>41</v>
      </c>
      <c r="B49" s="32" t="s">
        <v>61</v>
      </c>
      <c r="C49" s="159">
        <v>1050</v>
      </c>
      <c r="D49" s="155">
        <v>1</v>
      </c>
      <c r="E49" s="80">
        <f>IFERROR(IFERROR((VLOOKUP(B49,'MUŽI-DO'!B:G,6,FALSE)),(VLOOKUP(B49,'ŽENY-DO'!B:G,6,FALSE))),"")</f>
        <v>0</v>
      </c>
      <c r="F49" s="6"/>
      <c r="H49" s="18"/>
      <c r="I49" s="18"/>
    </row>
    <row r="50" spans="1:11" s="16" customFormat="1" x14ac:dyDescent="0.25">
      <c r="A50" s="16">
        <f t="shared" si="0"/>
        <v>42</v>
      </c>
      <c r="B50" s="32" t="s">
        <v>236</v>
      </c>
      <c r="C50" s="159">
        <v>1000</v>
      </c>
      <c r="D50" s="155">
        <v>2</v>
      </c>
      <c r="E50" s="80">
        <f>IFERROR(IFERROR((VLOOKUP(B50,'MUŽI-DO'!B:G,6,FALSE)),(VLOOKUP(B50,'ŽENY-DO'!B:G,6,FALSE))),"")</f>
        <v>0</v>
      </c>
      <c r="F50" s="6"/>
      <c r="H50" s="18"/>
      <c r="I50" s="18"/>
    </row>
    <row r="51" spans="1:11" s="16" customFormat="1" x14ac:dyDescent="0.25">
      <c r="A51" s="16">
        <f t="shared" si="0"/>
        <v>43</v>
      </c>
      <c r="B51" s="32" t="s">
        <v>243</v>
      </c>
      <c r="C51" s="159">
        <v>1000</v>
      </c>
      <c r="D51" s="155">
        <v>2</v>
      </c>
      <c r="E51" s="80">
        <f>IFERROR(IFERROR((VLOOKUP(B51,'MUŽI-DO'!B:G,6,FALSE)),(VLOOKUP(B51,'ŽENY-DO'!B:G,6,FALSE))),"")</f>
        <v>0</v>
      </c>
      <c r="F51" s="6"/>
      <c r="H51" s="18"/>
      <c r="I51" s="18"/>
    </row>
    <row r="52" spans="1:11" s="16" customFormat="1" x14ac:dyDescent="0.25">
      <c r="A52" s="16">
        <f t="shared" si="0"/>
        <v>44</v>
      </c>
      <c r="B52" s="32" t="s">
        <v>28</v>
      </c>
      <c r="C52" s="159">
        <v>1000</v>
      </c>
      <c r="D52" s="155">
        <v>4</v>
      </c>
      <c r="E52" s="80">
        <f>IFERROR(IFERROR((VLOOKUP(B52,'MUŽI-DO'!B:G,6,FALSE)),(VLOOKUP(B52,'ŽENY-DO'!B:G,6,FALSE))),"")</f>
        <v>0</v>
      </c>
      <c r="F52" s="6"/>
      <c r="H52" s="18"/>
      <c r="I52" s="18"/>
    </row>
    <row r="53" spans="1:11" s="16" customFormat="1" x14ac:dyDescent="0.25">
      <c r="A53" s="16">
        <f t="shared" si="0"/>
        <v>45</v>
      </c>
      <c r="B53" s="32" t="s">
        <v>63</v>
      </c>
      <c r="C53" s="159">
        <v>950</v>
      </c>
      <c r="D53" s="155">
        <v>3</v>
      </c>
      <c r="E53" s="80">
        <f>IFERROR(IFERROR((VLOOKUP(B53,'MUŽI-DO'!B:G,6,FALSE)),(VLOOKUP(B53,'ŽENY-DO'!B:G,6,FALSE))),"")</f>
        <v>0</v>
      </c>
      <c r="F53" s="6"/>
      <c r="H53" s="18"/>
      <c r="I53" s="18"/>
    </row>
    <row r="54" spans="1:11" s="16" customFormat="1" x14ac:dyDescent="0.25">
      <c r="A54" s="16">
        <f t="shared" si="0"/>
        <v>46</v>
      </c>
      <c r="B54" s="32" t="s">
        <v>241</v>
      </c>
      <c r="C54" s="159">
        <v>900</v>
      </c>
      <c r="D54" s="155">
        <v>2</v>
      </c>
      <c r="E54" s="80">
        <f>IFERROR(IFERROR((VLOOKUP(B54,'MUŽI-DO'!B:G,6,FALSE)),(VLOOKUP(B54,'ŽENY-DO'!B:G,6,FALSE))),"")</f>
        <v>0</v>
      </c>
      <c r="F54" s="6"/>
      <c r="H54" s="18"/>
      <c r="I54" s="18"/>
    </row>
    <row r="55" spans="1:11" s="16" customFormat="1" x14ac:dyDescent="0.25">
      <c r="A55" s="16">
        <f t="shared" si="0"/>
        <v>47</v>
      </c>
      <c r="B55" s="32" t="s">
        <v>183</v>
      </c>
      <c r="C55" s="159">
        <v>900</v>
      </c>
      <c r="D55" s="155">
        <v>2</v>
      </c>
      <c r="E55" s="80">
        <f>IFERROR(IFERROR((VLOOKUP(B55,'MUŽI-DO'!B:G,6,FALSE)),(VLOOKUP(B55,'ŽENY-DO'!B:G,6,FALSE))),"")</f>
        <v>0</v>
      </c>
      <c r="F55" s="6"/>
      <c r="J55" s="18"/>
      <c r="K55" s="18"/>
    </row>
    <row r="56" spans="1:11" s="16" customFormat="1" x14ac:dyDescent="0.25">
      <c r="A56" s="16">
        <f t="shared" si="0"/>
        <v>48</v>
      </c>
      <c r="B56" s="32" t="s">
        <v>226</v>
      </c>
      <c r="C56" s="159">
        <v>900</v>
      </c>
      <c r="D56" s="155">
        <v>2</v>
      </c>
      <c r="E56" s="80">
        <f>IFERROR(IFERROR((VLOOKUP(B56,'MUŽI-DO'!B:G,6,FALSE)),(VLOOKUP(B56,'ŽENY-DO'!B:G,6,FALSE))),"")</f>
        <v>0</v>
      </c>
      <c r="F56" s="6"/>
      <c r="J56" s="18"/>
      <c r="K56" s="18"/>
    </row>
    <row r="57" spans="1:11" s="16" customFormat="1" x14ac:dyDescent="0.25">
      <c r="A57" s="16">
        <f t="shared" si="0"/>
        <v>49</v>
      </c>
      <c r="B57" s="32" t="s">
        <v>234</v>
      </c>
      <c r="C57" s="159">
        <v>850</v>
      </c>
      <c r="D57" s="155">
        <v>1</v>
      </c>
      <c r="E57" s="80">
        <f>IFERROR(IFERROR((VLOOKUP(B57,'MUŽI-DO'!B:G,6,FALSE)),(VLOOKUP(B57,'ŽENY-DO'!B:G,6,FALSE))),"")</f>
        <v>0</v>
      </c>
      <c r="F57" s="6"/>
      <c r="J57" s="18"/>
      <c r="K57" s="18"/>
    </row>
    <row r="58" spans="1:11" s="16" customFormat="1" x14ac:dyDescent="0.25">
      <c r="A58" s="16">
        <f t="shared" si="0"/>
        <v>50</v>
      </c>
      <c r="B58" s="32" t="s">
        <v>185</v>
      </c>
      <c r="C58" s="159">
        <v>800</v>
      </c>
      <c r="D58" s="155">
        <v>2</v>
      </c>
      <c r="E58" s="80">
        <f>IFERROR(IFERROR((VLOOKUP(B58,'MUŽI-DO'!B:G,6,FALSE)),(VLOOKUP(B58,'ŽENY-DO'!B:G,6,FALSE))),"")</f>
        <v>0</v>
      </c>
      <c r="F58" s="6"/>
      <c r="J58" s="18"/>
      <c r="K58" s="18"/>
    </row>
    <row r="59" spans="1:11" s="16" customFormat="1" x14ac:dyDescent="0.25">
      <c r="A59" s="16">
        <f t="shared" si="0"/>
        <v>51</v>
      </c>
      <c r="B59" s="32" t="s">
        <v>62</v>
      </c>
      <c r="C59" s="159">
        <v>800</v>
      </c>
      <c r="D59" s="155">
        <v>2</v>
      </c>
      <c r="E59" s="80">
        <f>IFERROR(IFERROR((VLOOKUP(B59,'MUŽI-DO'!B:G,6,FALSE)),(VLOOKUP(B59,'ŽENY-DO'!B:G,6,FALSE))),"")</f>
        <v>0</v>
      </c>
      <c r="F59" s="6"/>
      <c r="J59" s="18"/>
      <c r="K59" s="18"/>
    </row>
    <row r="60" spans="1:11" s="16" customFormat="1" x14ac:dyDescent="0.25">
      <c r="A60" s="16">
        <f t="shared" si="0"/>
        <v>52</v>
      </c>
      <c r="B60" s="32" t="s">
        <v>180</v>
      </c>
      <c r="C60" s="159">
        <v>800</v>
      </c>
      <c r="D60" s="155">
        <v>2</v>
      </c>
      <c r="E60" s="80">
        <f>IFERROR(IFERROR((VLOOKUP(B60,'MUŽI-DO'!B:G,6,FALSE)),(VLOOKUP(B60,'ŽENY-DO'!B:G,6,FALSE))),"")</f>
        <v>0</v>
      </c>
      <c r="F60" s="6"/>
      <c r="J60" s="18"/>
      <c r="K60" s="18"/>
    </row>
    <row r="61" spans="1:11" s="16" customFormat="1" x14ac:dyDescent="0.25">
      <c r="A61" s="16">
        <f t="shared" si="0"/>
        <v>53</v>
      </c>
      <c r="B61" s="32" t="s">
        <v>34</v>
      </c>
      <c r="C61" s="159">
        <v>800</v>
      </c>
      <c r="D61" s="155">
        <v>2</v>
      </c>
      <c r="E61" s="80">
        <f>IFERROR(IFERROR((VLOOKUP(B61,'MUŽI-DO'!B:G,6,FALSE)),(VLOOKUP(B61,'ŽENY-DO'!B:G,6,FALSE))),"")</f>
        <v>0</v>
      </c>
      <c r="F61" s="6"/>
      <c r="J61" s="18"/>
      <c r="K61" s="18"/>
    </row>
    <row r="62" spans="1:11" s="16" customFormat="1" x14ac:dyDescent="0.25">
      <c r="A62" s="16">
        <f t="shared" si="0"/>
        <v>54</v>
      </c>
      <c r="B62" s="32" t="s">
        <v>53</v>
      </c>
      <c r="C62" s="159">
        <v>750</v>
      </c>
      <c r="D62" s="155">
        <v>1</v>
      </c>
      <c r="E62" s="80">
        <f>IFERROR(IFERROR((VLOOKUP(B62,'MUŽI-DO'!B:G,6,FALSE)),(VLOOKUP(B62,'ŽENY-DO'!B:G,6,FALSE))),"")</f>
        <v>0</v>
      </c>
      <c r="F62" s="6"/>
      <c r="J62" s="18"/>
      <c r="K62" s="18"/>
    </row>
    <row r="63" spans="1:11" s="16" customFormat="1" x14ac:dyDescent="0.25">
      <c r="A63" s="16">
        <f t="shared" si="0"/>
        <v>55</v>
      </c>
      <c r="B63" s="32" t="s">
        <v>252</v>
      </c>
      <c r="C63" s="159">
        <v>750</v>
      </c>
      <c r="D63" s="155">
        <v>1</v>
      </c>
      <c r="E63" s="80">
        <f>IFERROR(IFERROR((VLOOKUP(B63,'MUŽI-DO'!B:G,6,FALSE)),(VLOOKUP(B63,'ŽENY-DO'!B:G,6,FALSE))),"")</f>
        <v>0</v>
      </c>
      <c r="F63" s="6"/>
      <c r="J63" s="18"/>
      <c r="K63" s="18"/>
    </row>
    <row r="64" spans="1:11" s="16" customFormat="1" x14ac:dyDescent="0.25">
      <c r="A64" s="16">
        <f t="shared" si="0"/>
        <v>56</v>
      </c>
      <c r="B64" s="32" t="s">
        <v>233</v>
      </c>
      <c r="C64" s="159">
        <v>750</v>
      </c>
      <c r="D64" s="155">
        <v>1</v>
      </c>
      <c r="E64" s="80">
        <f>IFERROR(IFERROR((VLOOKUP(B64,'MUŽI-DO'!B:G,6,FALSE)),(VLOOKUP(B64,'ŽENY-DO'!B:G,6,FALSE))),"")</f>
        <v>0</v>
      </c>
      <c r="F64" s="6"/>
      <c r="J64" s="18"/>
      <c r="K64" s="18"/>
    </row>
    <row r="65" spans="1:11" s="16" customFormat="1" x14ac:dyDescent="0.25">
      <c r="A65" s="16">
        <f t="shared" si="0"/>
        <v>57</v>
      </c>
      <c r="B65" s="32" t="s">
        <v>25</v>
      </c>
      <c r="C65" s="159">
        <v>700</v>
      </c>
      <c r="D65" s="155">
        <v>2</v>
      </c>
      <c r="E65" s="80">
        <f>IFERROR(IFERROR((VLOOKUP(B65,'MUŽI-DO'!B:G,6,FALSE)),(VLOOKUP(B65,'ŽENY-DO'!B:G,6,FALSE))),"")</f>
        <v>0</v>
      </c>
      <c r="F65" s="6"/>
      <c r="J65" s="18"/>
      <c r="K65" s="18"/>
    </row>
    <row r="66" spans="1:11" s="16" customFormat="1" x14ac:dyDescent="0.25">
      <c r="A66" s="16">
        <f t="shared" si="0"/>
        <v>58</v>
      </c>
      <c r="B66" s="32" t="s">
        <v>247</v>
      </c>
      <c r="C66" s="159">
        <v>700</v>
      </c>
      <c r="D66" s="155">
        <v>2</v>
      </c>
      <c r="E66" s="80">
        <f>IFERROR(IFERROR((VLOOKUP(B66,'MUŽI-DO'!B:G,6,FALSE)),(VLOOKUP(B66,'ŽENY-DO'!B:G,6,FALSE))),"")</f>
        <v>0</v>
      </c>
      <c r="F66" s="6"/>
      <c r="J66" s="18"/>
      <c r="K66" s="18"/>
    </row>
    <row r="67" spans="1:11" s="16" customFormat="1" x14ac:dyDescent="0.25">
      <c r="A67" s="16">
        <f t="shared" si="0"/>
        <v>59</v>
      </c>
      <c r="B67" s="32" t="s">
        <v>245</v>
      </c>
      <c r="C67" s="159">
        <v>700</v>
      </c>
      <c r="D67" s="155">
        <v>2</v>
      </c>
      <c r="E67" s="80">
        <f>IFERROR(IFERROR((VLOOKUP(B67,'MUŽI-DO'!B:G,6,FALSE)),(VLOOKUP(B67,'ŽENY-DO'!B:G,6,FALSE))),"")</f>
        <v>0</v>
      </c>
      <c r="F67" s="6"/>
      <c r="J67" s="18"/>
      <c r="K67" s="18"/>
    </row>
    <row r="68" spans="1:11" s="16" customFormat="1" x14ac:dyDescent="0.25">
      <c r="A68" s="16">
        <f t="shared" si="0"/>
        <v>60</v>
      </c>
      <c r="B68" s="32" t="s">
        <v>190</v>
      </c>
      <c r="C68" s="159">
        <v>700</v>
      </c>
      <c r="D68" s="155">
        <v>2</v>
      </c>
      <c r="E68" s="80">
        <f>IFERROR(IFERROR((VLOOKUP(B68,'MUŽI-DO'!B:G,6,FALSE)),(VLOOKUP(B68,'ŽENY-DO'!B:G,6,FALSE))),"")</f>
        <v>0</v>
      </c>
      <c r="F68" s="6"/>
      <c r="J68" s="18"/>
      <c r="K68" s="18"/>
    </row>
    <row r="69" spans="1:11" s="16" customFormat="1" x14ac:dyDescent="0.25">
      <c r="A69" s="16">
        <f t="shared" si="0"/>
        <v>61</v>
      </c>
      <c r="B69" s="32" t="s">
        <v>37</v>
      </c>
      <c r="C69" s="159">
        <v>700</v>
      </c>
      <c r="D69" s="155">
        <v>2</v>
      </c>
      <c r="E69" s="80">
        <f>IFERROR(IFERROR((VLOOKUP(B69,'MUŽI-DO'!B:G,6,FALSE)),(VLOOKUP(B69,'ŽENY-DO'!B:G,6,FALSE))),"")</f>
        <v>0</v>
      </c>
      <c r="F69" s="6"/>
      <c r="J69" s="18"/>
      <c r="K69" s="18"/>
    </row>
    <row r="70" spans="1:11" s="16" customFormat="1" x14ac:dyDescent="0.25">
      <c r="A70" s="16">
        <f t="shared" si="0"/>
        <v>62</v>
      </c>
      <c r="B70" s="32" t="s">
        <v>67</v>
      </c>
      <c r="C70" s="159">
        <v>650</v>
      </c>
      <c r="D70" s="155">
        <v>1</v>
      </c>
      <c r="E70" s="80">
        <f>IFERROR(IFERROR((VLOOKUP(B70,'MUŽI-DO'!B:G,6,FALSE)),(VLOOKUP(B70,'ŽENY-DO'!B:G,6,FALSE))),"")</f>
        <v>0</v>
      </c>
      <c r="F70" s="6"/>
      <c r="J70" s="18"/>
      <c r="K70" s="18"/>
    </row>
    <row r="71" spans="1:11" s="16" customFormat="1" x14ac:dyDescent="0.25">
      <c r="A71" s="16">
        <f t="shared" si="0"/>
        <v>63</v>
      </c>
      <c r="B71" s="32" t="s">
        <v>54</v>
      </c>
      <c r="C71" s="159">
        <v>650</v>
      </c>
      <c r="D71" s="155">
        <v>1</v>
      </c>
      <c r="E71" s="80">
        <f>IFERROR(IFERROR((VLOOKUP(B71,'MUŽI-DO'!B:G,6,FALSE)),(VLOOKUP(B71,'ŽENY-DO'!B:G,6,FALSE))),"")</f>
        <v>0</v>
      </c>
      <c r="F71" s="6"/>
      <c r="J71" s="18"/>
      <c r="K71" s="18"/>
    </row>
    <row r="72" spans="1:11" s="16" customFormat="1" x14ac:dyDescent="0.25">
      <c r="A72" s="16">
        <f t="shared" si="0"/>
        <v>64</v>
      </c>
      <c r="B72" s="32" t="s">
        <v>230</v>
      </c>
      <c r="C72" s="159">
        <v>600</v>
      </c>
      <c r="D72" s="155">
        <v>2</v>
      </c>
      <c r="E72" s="80">
        <f>IFERROR(IFERROR((VLOOKUP(B72,'MUŽI-DO'!B:G,6,FALSE)),(VLOOKUP(B72,'ŽENY-DO'!B:G,6,FALSE))),"")</f>
        <v>0</v>
      </c>
      <c r="F72" s="6"/>
      <c r="J72" s="18"/>
      <c r="K72" s="18"/>
    </row>
    <row r="73" spans="1:11" s="16" customFormat="1" x14ac:dyDescent="0.25">
      <c r="A73" s="16">
        <f t="shared" si="0"/>
        <v>65</v>
      </c>
      <c r="B73" s="32" t="s">
        <v>66</v>
      </c>
      <c r="C73" s="159">
        <v>600</v>
      </c>
      <c r="D73" s="155">
        <v>2</v>
      </c>
      <c r="E73" s="80">
        <f>IFERROR(IFERROR((VLOOKUP(B73,'MUŽI-DO'!B:G,6,FALSE)),(VLOOKUP(B73,'ŽENY-DO'!B:G,6,FALSE))),"")</f>
        <v>0</v>
      </c>
      <c r="F73" s="6"/>
      <c r="J73" s="18"/>
      <c r="K73" s="18"/>
    </row>
    <row r="74" spans="1:11" s="16" customFormat="1" x14ac:dyDescent="0.25">
      <c r="A74" s="16">
        <f t="shared" ref="A74:A91" si="1">IFERROR(IF(ISNUMBER(C74),A73+1,""),"")</f>
        <v>66</v>
      </c>
      <c r="B74" s="32" t="s">
        <v>58</v>
      </c>
      <c r="C74" s="159">
        <v>600</v>
      </c>
      <c r="D74" s="155">
        <v>2</v>
      </c>
      <c r="E74" s="80">
        <f>IFERROR(IFERROR((VLOOKUP(B74,'MUŽI-DO'!B:G,6,FALSE)),(VLOOKUP(B74,'ŽENY-DO'!B:G,6,FALSE))),"")</f>
        <v>0</v>
      </c>
      <c r="F74" s="6"/>
      <c r="J74" s="18"/>
      <c r="K74" s="18"/>
    </row>
    <row r="75" spans="1:11" s="16" customFormat="1" x14ac:dyDescent="0.25">
      <c r="A75" s="16">
        <f t="shared" si="1"/>
        <v>67</v>
      </c>
      <c r="B75" s="32" t="s">
        <v>52</v>
      </c>
      <c r="C75" s="159">
        <v>600</v>
      </c>
      <c r="D75" s="155">
        <v>2</v>
      </c>
      <c r="E75" s="80">
        <f>IFERROR(IFERROR((VLOOKUP(B75,'MUŽI-DO'!B:G,6,FALSE)),(VLOOKUP(B75,'ŽENY-DO'!B:G,6,FALSE))),"")</f>
        <v>0</v>
      </c>
      <c r="F75" s="6"/>
      <c r="J75" s="18"/>
      <c r="K75" s="18"/>
    </row>
    <row r="76" spans="1:11" s="16" customFormat="1" x14ac:dyDescent="0.25">
      <c r="A76" s="16">
        <f t="shared" si="1"/>
        <v>68</v>
      </c>
      <c r="B76" s="32" t="s">
        <v>232</v>
      </c>
      <c r="C76" s="159">
        <v>550</v>
      </c>
      <c r="D76" s="155">
        <v>1</v>
      </c>
      <c r="E76" s="80">
        <f>IFERROR(IFERROR((VLOOKUP(B76,'MUŽI-DO'!B:G,6,FALSE)),(VLOOKUP(B76,'ŽENY-DO'!B:G,6,FALSE))),"")</f>
        <v>0</v>
      </c>
      <c r="F76" s="6"/>
      <c r="J76" s="18"/>
      <c r="K76" s="18"/>
    </row>
    <row r="77" spans="1:11" s="16" customFormat="1" x14ac:dyDescent="0.25">
      <c r="A77" s="16">
        <f t="shared" si="1"/>
        <v>69</v>
      </c>
      <c r="B77" s="32" t="s">
        <v>255</v>
      </c>
      <c r="C77" s="159">
        <v>550</v>
      </c>
      <c r="D77" s="155">
        <v>1</v>
      </c>
      <c r="E77" s="80">
        <f>IFERROR(IFERROR((VLOOKUP(B77,'MUŽI-DO'!B:G,6,FALSE)),(VLOOKUP(B77,'ŽENY-DO'!B:G,6,FALSE))),"")</f>
        <v>0</v>
      </c>
      <c r="F77" s="6"/>
      <c r="J77" s="18"/>
      <c r="K77" s="18"/>
    </row>
    <row r="78" spans="1:11" s="16" customFormat="1" x14ac:dyDescent="0.25">
      <c r="A78" s="16">
        <f t="shared" si="1"/>
        <v>70</v>
      </c>
      <c r="B78" s="32" t="s">
        <v>250</v>
      </c>
      <c r="C78" s="159">
        <v>550</v>
      </c>
      <c r="D78" s="155">
        <v>1</v>
      </c>
      <c r="E78" s="80">
        <f>IFERROR(IFERROR((VLOOKUP(B78,'MUŽI-DO'!B:G,6,FALSE)),(VLOOKUP(B78,'ŽENY-DO'!B:G,6,FALSE))),"")</f>
        <v>0</v>
      </c>
      <c r="F78" s="6"/>
      <c r="J78" s="18"/>
      <c r="K78" s="18"/>
    </row>
    <row r="79" spans="1:11" s="16" customFormat="1" x14ac:dyDescent="0.25">
      <c r="A79" s="16">
        <f t="shared" si="1"/>
        <v>71</v>
      </c>
      <c r="B79" s="32" t="s">
        <v>188</v>
      </c>
      <c r="C79" s="159">
        <v>550</v>
      </c>
      <c r="D79" s="155">
        <v>1</v>
      </c>
      <c r="E79" s="80">
        <f>IFERROR(IFERROR((VLOOKUP(B79,'MUŽI-DO'!B:G,6,FALSE)),(VLOOKUP(B79,'ŽENY-DO'!B:G,6,FALSE))),"")</f>
        <v>0</v>
      </c>
      <c r="F79" s="6"/>
      <c r="J79" s="18"/>
      <c r="K79" s="18"/>
    </row>
    <row r="80" spans="1:11" s="16" customFormat="1" x14ac:dyDescent="0.25">
      <c r="A80" s="16">
        <f t="shared" si="1"/>
        <v>72</v>
      </c>
      <c r="B80" s="32" t="s">
        <v>235</v>
      </c>
      <c r="C80" s="159">
        <v>550</v>
      </c>
      <c r="D80" s="155">
        <v>1</v>
      </c>
      <c r="E80" s="80">
        <f>IFERROR(IFERROR((VLOOKUP(B80,'MUŽI-DO'!B:G,6,FALSE)),(VLOOKUP(B80,'ŽENY-DO'!B:G,6,FALSE))),"")</f>
        <v>0</v>
      </c>
      <c r="F80" s="6"/>
      <c r="J80" s="18"/>
      <c r="K80" s="18"/>
    </row>
    <row r="81" spans="1:11" s="16" customFormat="1" x14ac:dyDescent="0.25">
      <c r="A81" s="16">
        <f t="shared" si="1"/>
        <v>73</v>
      </c>
      <c r="B81" s="32" t="s">
        <v>237</v>
      </c>
      <c r="C81" s="159">
        <v>500</v>
      </c>
      <c r="D81" s="155">
        <v>2</v>
      </c>
      <c r="E81" s="80">
        <f>IFERROR(IFERROR((VLOOKUP(B81,'MUŽI-DO'!B:G,6,FALSE)),(VLOOKUP(B81,'ŽENY-DO'!B:G,6,FALSE))),"")</f>
        <v>0</v>
      </c>
      <c r="F81" s="6"/>
      <c r="J81" s="18"/>
      <c r="K81" s="18"/>
    </row>
    <row r="82" spans="1:11" s="16" customFormat="1" x14ac:dyDescent="0.25">
      <c r="A82" s="16">
        <f t="shared" si="1"/>
        <v>74</v>
      </c>
      <c r="B82" s="32" t="s">
        <v>189</v>
      </c>
      <c r="C82" s="159">
        <v>450</v>
      </c>
      <c r="D82" s="155">
        <v>1</v>
      </c>
      <c r="E82" s="80">
        <f>IFERROR(IFERROR((VLOOKUP(B82,'MUŽI-DO'!B:G,6,FALSE)),(VLOOKUP(B82,'ŽENY-DO'!B:G,6,FALSE))),"")</f>
        <v>0</v>
      </c>
      <c r="F82" s="6"/>
      <c r="J82" s="18"/>
      <c r="K82" s="18"/>
    </row>
    <row r="83" spans="1:11" s="16" customFormat="1" x14ac:dyDescent="0.25">
      <c r="A83" s="16">
        <f t="shared" si="1"/>
        <v>75</v>
      </c>
      <c r="B83" s="32" t="s">
        <v>246</v>
      </c>
      <c r="C83" s="159">
        <v>450</v>
      </c>
      <c r="D83" s="155">
        <v>1</v>
      </c>
      <c r="E83" s="80">
        <f>IFERROR(IFERROR((VLOOKUP(B83,'MUŽI-DO'!B:G,6,FALSE)),(VLOOKUP(B83,'ŽENY-DO'!B:G,6,FALSE))),"")</f>
        <v>0</v>
      </c>
      <c r="F83" s="6"/>
      <c r="J83" s="18"/>
      <c r="K83" s="18"/>
    </row>
    <row r="84" spans="1:11" s="16" customFormat="1" x14ac:dyDescent="0.25">
      <c r="A84" s="16">
        <f t="shared" si="1"/>
        <v>76</v>
      </c>
      <c r="B84" s="32" t="s">
        <v>261</v>
      </c>
      <c r="C84" s="159">
        <v>450</v>
      </c>
      <c r="D84" s="155">
        <v>1</v>
      </c>
      <c r="E84" s="80">
        <f>IFERROR(IFERROR((VLOOKUP(B84,'MUŽI-DO'!B:G,6,FALSE)),(VLOOKUP(B84,'ŽENY-DO'!B:G,6,FALSE))),"")</f>
        <v>0</v>
      </c>
      <c r="F84" s="6"/>
      <c r="J84" s="18"/>
      <c r="K84" s="18"/>
    </row>
    <row r="85" spans="1:11" s="16" customFormat="1" x14ac:dyDescent="0.25">
      <c r="A85" s="16">
        <f t="shared" si="1"/>
        <v>77</v>
      </c>
      <c r="B85" s="32" t="s">
        <v>251</v>
      </c>
      <c r="C85" s="159">
        <v>450</v>
      </c>
      <c r="D85" s="155">
        <v>1</v>
      </c>
      <c r="E85" s="80">
        <f>IFERROR(IFERROR((VLOOKUP(B85,'MUŽI-DO'!B:G,6,FALSE)),(VLOOKUP(B85,'ŽENY-DO'!B:G,6,FALSE))),"")</f>
        <v>0</v>
      </c>
      <c r="F85" s="6"/>
      <c r="J85" s="18"/>
      <c r="K85" s="18"/>
    </row>
    <row r="86" spans="1:11" s="16" customFormat="1" x14ac:dyDescent="0.25">
      <c r="A86" s="16">
        <f t="shared" si="1"/>
        <v>78</v>
      </c>
      <c r="B86" s="32" t="s">
        <v>242</v>
      </c>
      <c r="C86" s="159">
        <v>450</v>
      </c>
      <c r="D86" s="155">
        <v>1</v>
      </c>
      <c r="E86" s="80">
        <f>IFERROR(IFERROR((VLOOKUP(B86,'MUŽI-DO'!B:G,6,FALSE)),(VLOOKUP(B86,'ŽENY-DO'!B:G,6,FALSE))),"")</f>
        <v>0</v>
      </c>
      <c r="F86" s="6"/>
      <c r="J86" s="18"/>
      <c r="K86" s="18"/>
    </row>
    <row r="87" spans="1:11" s="16" customFormat="1" x14ac:dyDescent="0.25">
      <c r="A87" s="16">
        <f t="shared" si="1"/>
        <v>79</v>
      </c>
      <c r="B87" s="32" t="s">
        <v>256</v>
      </c>
      <c r="C87" s="159">
        <v>350</v>
      </c>
      <c r="D87" s="155">
        <v>1</v>
      </c>
      <c r="E87" s="80">
        <f>IFERROR(IFERROR((VLOOKUP(B87,'MUŽI-DO'!B:G,6,FALSE)),(VLOOKUP(B87,'ŽENY-DO'!B:G,6,FALSE))),"")</f>
        <v>0</v>
      </c>
      <c r="F87" s="6"/>
      <c r="J87" s="18"/>
      <c r="K87" s="18"/>
    </row>
    <row r="88" spans="1:11" s="16" customFormat="1" x14ac:dyDescent="0.25">
      <c r="A88" s="16">
        <f t="shared" si="1"/>
        <v>80</v>
      </c>
      <c r="B88" s="32" t="s">
        <v>259</v>
      </c>
      <c r="C88" s="159">
        <v>350</v>
      </c>
      <c r="D88" s="155">
        <v>1</v>
      </c>
      <c r="E88" s="80">
        <f>IFERROR(IFERROR((VLOOKUP(B88,'MUŽI-DO'!B:G,6,FALSE)),(VLOOKUP(B88,'ŽENY-DO'!B:G,6,FALSE))),"")</f>
        <v>0</v>
      </c>
      <c r="F88" s="6"/>
      <c r="J88" s="18"/>
      <c r="K88" s="18"/>
    </row>
    <row r="89" spans="1:11" s="16" customFormat="1" x14ac:dyDescent="0.25">
      <c r="A89" s="16">
        <f t="shared" si="1"/>
        <v>81</v>
      </c>
      <c r="B89" s="32" t="s">
        <v>258</v>
      </c>
      <c r="C89" s="159">
        <v>350</v>
      </c>
      <c r="D89" s="155">
        <v>1</v>
      </c>
      <c r="E89" s="80">
        <f>IFERROR(IFERROR((VLOOKUP(B89,'MUŽI-DO'!B:G,6,FALSE)),(VLOOKUP(B89,'ŽENY-DO'!B:G,6,FALSE))),"")</f>
        <v>0</v>
      </c>
      <c r="F89" s="6"/>
      <c r="J89" s="18"/>
      <c r="K89" s="18"/>
    </row>
    <row r="90" spans="1:11" s="16" customFormat="1" x14ac:dyDescent="0.25">
      <c r="A90" s="16">
        <f t="shared" si="1"/>
        <v>82</v>
      </c>
      <c r="B90" s="32" t="s">
        <v>21</v>
      </c>
      <c r="C90" s="159">
        <v>350</v>
      </c>
      <c r="D90" s="155">
        <v>1</v>
      </c>
      <c r="E90" s="80">
        <f>IFERROR(IFERROR((VLOOKUP(B90,'MUŽI-DO'!B:G,6,FALSE)),(VLOOKUP(B90,'ŽENY-DO'!B:G,6,FALSE))),"")</f>
        <v>0</v>
      </c>
      <c r="F90" s="6"/>
      <c r="J90" s="18"/>
      <c r="K90" s="18"/>
    </row>
    <row r="91" spans="1:11" s="16" customFormat="1" x14ac:dyDescent="0.25">
      <c r="A91" s="16">
        <f t="shared" si="1"/>
        <v>83</v>
      </c>
      <c r="B91" s="32" t="s">
        <v>244</v>
      </c>
      <c r="C91" s="159">
        <v>350</v>
      </c>
      <c r="D91" s="155">
        <v>1</v>
      </c>
      <c r="E91" s="80">
        <f>IFERROR(IFERROR((VLOOKUP(B91,'MUŽI-DO'!B:G,6,FALSE)),(VLOOKUP(B91,'ŽENY-DO'!B:G,6,FALSE))),"")</f>
        <v>0</v>
      </c>
      <c r="F91" s="6"/>
      <c r="J91" s="18"/>
      <c r="K91" s="18"/>
    </row>
    <row r="92" spans="1:11" s="16" customFormat="1" x14ac:dyDescent="0.25">
      <c r="A92" s="16">
        <f t="shared" ref="A92:A137" si="2">IFERROR(IF(ISNUMBER(C92),A91+1,""),"")</f>
        <v>84</v>
      </c>
      <c r="B92" s="32" t="s">
        <v>254</v>
      </c>
      <c r="C92" s="159">
        <v>350</v>
      </c>
      <c r="D92" s="155">
        <v>1</v>
      </c>
      <c r="E92" s="80">
        <f>IFERROR(IFERROR((VLOOKUP(B92,'MUŽI-DO'!B:G,6,FALSE)),(VLOOKUP(B92,'ŽENY-DO'!B:G,6,FALSE))),"")</f>
        <v>0</v>
      </c>
      <c r="F92" s="6"/>
      <c r="J92" s="18"/>
      <c r="K92" s="18"/>
    </row>
    <row r="93" spans="1:11" s="16" customFormat="1" x14ac:dyDescent="0.25">
      <c r="A93" s="16">
        <f t="shared" si="2"/>
        <v>85</v>
      </c>
      <c r="B93" s="32" t="s">
        <v>260</v>
      </c>
      <c r="C93" s="159">
        <v>250</v>
      </c>
      <c r="D93" s="155">
        <v>1</v>
      </c>
      <c r="E93" s="80">
        <f>IFERROR(IFERROR((VLOOKUP(B93,'MUŽI-DO'!B:G,6,FALSE)),(VLOOKUP(B93,'ŽENY-DO'!B:G,6,FALSE))),"")</f>
        <v>0</v>
      </c>
      <c r="F93" s="6"/>
      <c r="J93" s="18"/>
      <c r="K93" s="18"/>
    </row>
    <row r="94" spans="1:11" s="16" customFormat="1" x14ac:dyDescent="0.25">
      <c r="A94" s="16">
        <f t="shared" si="2"/>
        <v>86</v>
      </c>
      <c r="B94" s="32" t="s">
        <v>248</v>
      </c>
      <c r="C94" s="159">
        <v>250</v>
      </c>
      <c r="D94" s="155">
        <v>1</v>
      </c>
      <c r="E94" s="80">
        <f>IFERROR(IFERROR((VLOOKUP(B94,'MUŽI-DO'!B:G,6,FALSE)),(VLOOKUP(B94,'ŽENY-DO'!B:G,6,FALSE))),"")</f>
        <v>0</v>
      </c>
      <c r="F94" s="6"/>
      <c r="J94" s="18"/>
      <c r="K94" s="18"/>
    </row>
    <row r="95" spans="1:11" s="16" customFormat="1" x14ac:dyDescent="0.25">
      <c r="A95" s="16">
        <f t="shared" si="2"/>
        <v>87</v>
      </c>
      <c r="B95" s="32" t="s">
        <v>262</v>
      </c>
      <c r="C95" s="159">
        <v>250</v>
      </c>
      <c r="D95" s="155">
        <v>1</v>
      </c>
      <c r="E95" s="80">
        <f>IFERROR(IFERROR((VLOOKUP(B95,'MUŽI-DO'!B:G,6,FALSE)),(VLOOKUP(B95,'ŽENY-DO'!B:G,6,FALSE))),"")</f>
        <v>0</v>
      </c>
      <c r="F95" s="6"/>
      <c r="J95" s="18"/>
      <c r="K95" s="18"/>
    </row>
    <row r="96" spans="1:11" s="16" customFormat="1" x14ac:dyDescent="0.25">
      <c r="A96" s="16">
        <f t="shared" si="2"/>
        <v>88</v>
      </c>
      <c r="B96" s="32" t="s">
        <v>60</v>
      </c>
      <c r="C96" s="159">
        <v>250</v>
      </c>
      <c r="D96" s="155">
        <v>1</v>
      </c>
      <c r="E96" s="80">
        <f>IFERROR(IFERROR((VLOOKUP(B96,'MUŽI-DO'!B:G,6,FALSE)),(VLOOKUP(B96,'ŽENY-DO'!B:G,6,FALSE))),"")</f>
        <v>0</v>
      </c>
      <c r="F96" s="6"/>
      <c r="J96" s="18"/>
      <c r="K96" s="18"/>
    </row>
    <row r="97" spans="1:11" s="16" customFormat="1" x14ac:dyDescent="0.25">
      <c r="A97" s="16">
        <f t="shared" si="2"/>
        <v>89</v>
      </c>
      <c r="B97" s="32" t="s">
        <v>249</v>
      </c>
      <c r="C97" s="159">
        <v>250</v>
      </c>
      <c r="D97" s="155">
        <v>1</v>
      </c>
      <c r="E97" s="80">
        <f>IFERROR(IFERROR((VLOOKUP(B97,'MUŽI-DO'!B:G,6,FALSE)),(VLOOKUP(B97,'ŽENY-DO'!B:G,6,FALSE))),"")</f>
        <v>0</v>
      </c>
      <c r="F97" s="6"/>
      <c r="J97" s="18"/>
      <c r="K97" s="18"/>
    </row>
    <row r="98" spans="1:11" s="16" customFormat="1" x14ac:dyDescent="0.25">
      <c r="A98" s="16">
        <f t="shared" si="2"/>
        <v>90</v>
      </c>
      <c r="B98" s="32" t="s">
        <v>239</v>
      </c>
      <c r="C98" s="159">
        <v>250</v>
      </c>
      <c r="D98" s="155">
        <v>1</v>
      </c>
      <c r="E98" s="80">
        <f>IFERROR(IFERROR((VLOOKUP(B98,'MUŽI-DO'!B:G,6,FALSE)),(VLOOKUP(B98,'ŽENY-DO'!B:G,6,FALSE))),"")</f>
        <v>0</v>
      </c>
      <c r="F98" s="6"/>
      <c r="J98" s="18"/>
      <c r="K98" s="18"/>
    </row>
    <row r="99" spans="1:11" s="16" customFormat="1" x14ac:dyDescent="0.25">
      <c r="A99" s="16">
        <f t="shared" si="2"/>
        <v>91</v>
      </c>
      <c r="B99" s="32" t="s">
        <v>210</v>
      </c>
      <c r="C99" s="159">
        <v>250</v>
      </c>
      <c r="D99" s="155">
        <v>1</v>
      </c>
      <c r="E99" s="80">
        <f>IFERROR(IFERROR((VLOOKUP(B99,'MUŽI-DO'!B:G,6,FALSE)),(VLOOKUP(B99,'ŽENY-DO'!B:G,6,FALSE))),"")</f>
        <v>0</v>
      </c>
      <c r="F99" s="6"/>
      <c r="J99" s="18"/>
      <c r="K99" s="18"/>
    </row>
    <row r="100" spans="1:11" s="16" customFormat="1" x14ac:dyDescent="0.25">
      <c r="A100" s="16">
        <f t="shared" si="2"/>
        <v>92</v>
      </c>
      <c r="B100" s="32" t="s">
        <v>49</v>
      </c>
      <c r="C100" s="159">
        <v>250</v>
      </c>
      <c r="D100" s="155">
        <v>1</v>
      </c>
      <c r="E100" s="80">
        <f>IFERROR(IFERROR((VLOOKUP(B100,'MUŽI-DO'!B:G,6,FALSE)),(VLOOKUP(B100,'ŽENY-DO'!B:G,6,FALSE))),"")</f>
        <v>0</v>
      </c>
      <c r="F100" s="6"/>
      <c r="J100" s="18"/>
      <c r="K100" s="18"/>
    </row>
    <row r="101" spans="1:11" s="16" customFormat="1" x14ac:dyDescent="0.25">
      <c r="A101" s="16">
        <f t="shared" si="2"/>
        <v>93</v>
      </c>
      <c r="B101" s="32" t="s">
        <v>253</v>
      </c>
      <c r="C101" s="159">
        <v>250</v>
      </c>
      <c r="D101" s="155">
        <v>1</v>
      </c>
      <c r="E101" s="80">
        <f>IFERROR(IFERROR((VLOOKUP(B101,'MUŽI-DO'!B:G,6,FALSE)),(VLOOKUP(B101,'ŽENY-DO'!B:G,6,FALSE))),"")</f>
        <v>0</v>
      </c>
      <c r="F101" s="6"/>
      <c r="J101" s="18"/>
      <c r="K101" s="18"/>
    </row>
    <row r="102" spans="1:11" s="16" customFormat="1" x14ac:dyDescent="0.25">
      <c r="A102" s="16">
        <f t="shared" si="2"/>
        <v>94</v>
      </c>
      <c r="B102" s="104" t="s">
        <v>257</v>
      </c>
      <c r="C102" s="160">
        <v>250</v>
      </c>
      <c r="D102" s="157">
        <v>1</v>
      </c>
      <c r="E102" s="80">
        <f>IFERROR(IFERROR((VLOOKUP(B102,'MUŽI-DO'!B:G,6,FALSE)),(VLOOKUP(B102,'ŽENY-DO'!B:G,6,FALSE))),"")</f>
        <v>0</v>
      </c>
      <c r="F102" s="6"/>
      <c r="J102" s="18"/>
      <c r="K102" s="18"/>
    </row>
    <row r="103" spans="1:11" s="16" customFormat="1" x14ac:dyDescent="0.25">
      <c r="A103" s="16" t="str">
        <f t="shared" si="2"/>
        <v/>
      </c>
      <c r="B103" s="6"/>
      <c r="C103" s="6"/>
      <c r="D103" s="6"/>
      <c r="E103" s="80" t="str">
        <f>IFERROR(IFERROR((VLOOKUP(B103,'MUŽI-DO'!B:G,6,FALSE)),(VLOOKUP(B103,'ŽENY-DO'!B:G,6,FALSE))),"")</f>
        <v/>
      </c>
      <c r="F103" s="6"/>
      <c r="J103" s="18"/>
      <c r="K103" s="18"/>
    </row>
    <row r="104" spans="1:11" s="16" customFormat="1" x14ac:dyDescent="0.25">
      <c r="A104" s="16" t="str">
        <f t="shared" si="2"/>
        <v/>
      </c>
      <c r="B104" s="6"/>
      <c r="C104" s="6"/>
      <c r="D104" s="6"/>
      <c r="E104" s="80" t="str">
        <f>IFERROR(IFERROR((VLOOKUP(B104,'MUŽI-DO'!B:G,6,FALSE)),(VLOOKUP(B104,'ŽENY-DO'!B:G,6,FALSE))),"")</f>
        <v/>
      </c>
      <c r="F104" s="6"/>
      <c r="J104" s="18"/>
      <c r="K104" s="18"/>
    </row>
    <row r="105" spans="1:11" s="16" customFormat="1" x14ac:dyDescent="0.25">
      <c r="A105" s="16" t="str">
        <f t="shared" si="2"/>
        <v/>
      </c>
      <c r="B105" s="6"/>
      <c r="C105" s="6"/>
      <c r="D105" s="6"/>
      <c r="E105" s="80" t="str">
        <f>IFERROR(IFERROR((VLOOKUP(B105,'MUŽI-DO'!B:G,6,FALSE)),(VLOOKUP(B105,'ŽENY-DO'!B:G,6,FALSE))),"")</f>
        <v/>
      </c>
      <c r="F105" s="6"/>
      <c r="J105" s="18"/>
      <c r="K105" s="18"/>
    </row>
    <row r="106" spans="1:11" s="16" customFormat="1" x14ac:dyDescent="0.25">
      <c r="A106" s="16" t="str">
        <f t="shared" si="2"/>
        <v/>
      </c>
      <c r="B106" s="6"/>
      <c r="C106" s="6"/>
      <c r="D106" s="6"/>
      <c r="E106" s="80" t="str">
        <f>IFERROR(IFERROR((VLOOKUP(B106,'MUŽI-DO'!B:G,6,FALSE)),(VLOOKUP(B106,'ŽENY-DO'!B:G,6,FALSE))),"")</f>
        <v/>
      </c>
      <c r="F106" s="6"/>
      <c r="J106" s="18"/>
      <c r="K106" s="18"/>
    </row>
    <row r="107" spans="1:11" s="16" customFormat="1" x14ac:dyDescent="0.25">
      <c r="A107" s="16" t="str">
        <f t="shared" si="2"/>
        <v/>
      </c>
      <c r="B107" s="6"/>
      <c r="C107" s="6"/>
      <c r="D107" s="6"/>
      <c r="E107" s="80" t="str">
        <f>IFERROR(IFERROR((VLOOKUP(B107,'MUŽI-DO'!B:G,6,FALSE)),(VLOOKUP(B107,'ŽENY-DO'!B:G,6,FALSE))),"")</f>
        <v/>
      </c>
      <c r="F107" s="6"/>
      <c r="J107" s="18"/>
      <c r="K107" s="18"/>
    </row>
    <row r="108" spans="1:11" s="16" customFormat="1" x14ac:dyDescent="0.25">
      <c r="A108" s="16" t="str">
        <f t="shared" si="2"/>
        <v/>
      </c>
      <c r="B108" s="6"/>
      <c r="C108" s="6"/>
      <c r="D108" s="6"/>
      <c r="E108" s="80" t="str">
        <f>IFERROR(IFERROR((VLOOKUP(B108,'MUŽI-DO'!B:G,6,FALSE)),(VLOOKUP(B108,'ŽENY-DO'!B:G,6,FALSE))),"")</f>
        <v/>
      </c>
      <c r="F108" s="6"/>
      <c r="J108" s="18"/>
      <c r="K108" s="18"/>
    </row>
    <row r="109" spans="1:11" s="16" customFormat="1" x14ac:dyDescent="0.25">
      <c r="A109" s="16" t="str">
        <f t="shared" si="2"/>
        <v/>
      </c>
      <c r="B109" s="6"/>
      <c r="C109" s="6"/>
      <c r="D109" s="6"/>
      <c r="E109" s="80" t="str">
        <f>IFERROR(IFERROR((VLOOKUP(B109,'MUŽI-DO'!B:G,6,FALSE)),(VLOOKUP(B109,'ŽENY-DO'!B:G,6,FALSE))),"")</f>
        <v/>
      </c>
      <c r="F109" s="6"/>
      <c r="J109" s="18"/>
      <c r="K109" s="18"/>
    </row>
    <row r="110" spans="1:11" s="16" customFormat="1" x14ac:dyDescent="0.25">
      <c r="A110" s="16" t="str">
        <f t="shared" si="2"/>
        <v/>
      </c>
      <c r="B110" s="6"/>
      <c r="C110" s="6"/>
      <c r="D110" s="6"/>
      <c r="E110" s="80" t="str">
        <f>IFERROR(IFERROR((VLOOKUP(B110,'MUŽI-DO'!B:G,6,FALSE)),(VLOOKUP(B110,'ŽENY-DO'!B:G,6,FALSE))),"")</f>
        <v/>
      </c>
      <c r="F110" s="6"/>
      <c r="J110" s="18"/>
      <c r="K110" s="18"/>
    </row>
    <row r="111" spans="1:11" s="16" customFormat="1" x14ac:dyDescent="0.25">
      <c r="A111" s="16" t="str">
        <f t="shared" si="2"/>
        <v/>
      </c>
      <c r="B111" s="6"/>
      <c r="C111" s="6"/>
      <c r="D111" s="6"/>
      <c r="E111" s="80" t="str">
        <f>IFERROR(IFERROR((VLOOKUP(B111,'MUŽI-DO'!B:G,6,FALSE)),(VLOOKUP(B111,'ŽENY-DO'!B:G,6,FALSE))),"")</f>
        <v/>
      </c>
      <c r="F111" s="6"/>
      <c r="J111" s="18"/>
      <c r="K111" s="18"/>
    </row>
    <row r="112" spans="1:11" s="16" customFormat="1" x14ac:dyDescent="0.25">
      <c r="A112" s="16" t="str">
        <f t="shared" si="2"/>
        <v/>
      </c>
      <c r="B112" s="6"/>
      <c r="C112" s="6"/>
      <c r="D112" s="6"/>
      <c r="E112" s="80" t="str">
        <f>IFERROR(IFERROR((VLOOKUP(B112,'MUŽI-DO'!B:G,6,FALSE)),(VLOOKUP(B112,'ŽENY-DO'!B:G,6,FALSE))),"")</f>
        <v/>
      </c>
      <c r="F112" s="6"/>
      <c r="J112" s="18"/>
      <c r="K112" s="18"/>
    </row>
    <row r="113" spans="1:11" s="16" customFormat="1" x14ac:dyDescent="0.25">
      <c r="A113" s="16" t="str">
        <f t="shared" si="2"/>
        <v/>
      </c>
      <c r="B113" s="6"/>
      <c r="C113" s="6"/>
      <c r="D113" s="6"/>
      <c r="E113" s="80" t="str">
        <f>IFERROR(IFERROR((VLOOKUP(B113,'MUŽI-DO'!B:G,6,FALSE)),(VLOOKUP(B113,'ŽENY-DO'!B:G,6,FALSE))),"")</f>
        <v/>
      </c>
      <c r="F113" s="6"/>
      <c r="J113" s="18"/>
      <c r="K113" s="18"/>
    </row>
    <row r="114" spans="1:11" s="16" customFormat="1" x14ac:dyDescent="0.25">
      <c r="A114" s="16" t="str">
        <f t="shared" si="2"/>
        <v/>
      </c>
      <c r="B114" s="6"/>
      <c r="C114" s="6"/>
      <c r="D114" s="6"/>
      <c r="E114" s="80" t="str">
        <f>IFERROR(IFERROR((VLOOKUP(B114,'MUŽI-DO'!B:G,6,FALSE)),(VLOOKUP(B114,'ŽENY-DO'!B:G,6,FALSE))),"")</f>
        <v/>
      </c>
      <c r="F114" s="6"/>
      <c r="J114" s="18"/>
      <c r="K114" s="18"/>
    </row>
    <row r="115" spans="1:11" s="16" customFormat="1" x14ac:dyDescent="0.25">
      <c r="A115" s="16" t="str">
        <f t="shared" si="2"/>
        <v/>
      </c>
      <c r="B115" s="6"/>
      <c r="C115" s="6"/>
      <c r="D115" s="6"/>
      <c r="E115" s="80" t="str">
        <f>IFERROR(IFERROR((VLOOKUP(B115,'MUŽI-DO'!B:G,6,FALSE)),(VLOOKUP(B115,'ŽENY-DO'!B:G,6,FALSE))),"")</f>
        <v/>
      </c>
      <c r="F115" s="6"/>
      <c r="J115" s="18"/>
      <c r="K115" s="18"/>
    </row>
    <row r="116" spans="1:11" s="16" customFormat="1" x14ac:dyDescent="0.25">
      <c r="A116" s="16" t="str">
        <f t="shared" si="2"/>
        <v/>
      </c>
      <c r="B116" s="6"/>
      <c r="C116" s="6"/>
      <c r="D116" s="6"/>
      <c r="E116" s="80" t="str">
        <f>IFERROR(IFERROR((VLOOKUP(B116,'MUŽI-DO'!B:G,6,FALSE)),(VLOOKUP(B116,'ŽENY-DO'!B:G,6,FALSE))),"")</f>
        <v/>
      </c>
      <c r="F116" s="6"/>
      <c r="J116" s="18"/>
      <c r="K116" s="18"/>
    </row>
    <row r="117" spans="1:11" s="16" customFormat="1" x14ac:dyDescent="0.25">
      <c r="A117" s="16" t="str">
        <f t="shared" si="2"/>
        <v/>
      </c>
      <c r="B117" s="6"/>
      <c r="C117" s="6"/>
      <c r="D117" s="6"/>
      <c r="E117" s="80" t="str">
        <f>IFERROR(IFERROR((VLOOKUP(B117,'MUŽI-DO'!B:G,6,FALSE)),(VLOOKUP(B117,'ŽENY-DO'!B:G,6,FALSE))),"")</f>
        <v/>
      </c>
      <c r="F117" s="6"/>
      <c r="J117" s="18"/>
      <c r="K117" s="18"/>
    </row>
    <row r="118" spans="1:11" s="16" customFormat="1" x14ac:dyDescent="0.25">
      <c r="A118" s="16" t="str">
        <f t="shared" si="2"/>
        <v/>
      </c>
      <c r="B118" s="6"/>
      <c r="C118" s="6"/>
      <c r="D118" s="6"/>
      <c r="E118" s="80" t="str">
        <f>IFERROR(IFERROR((VLOOKUP(B118,'MUŽI-DO'!B:G,6,FALSE)),(VLOOKUP(B118,'ŽENY-DO'!B:G,6,FALSE))),"")</f>
        <v/>
      </c>
      <c r="F118" s="6"/>
      <c r="J118" s="18"/>
      <c r="K118" s="18"/>
    </row>
    <row r="119" spans="1:11" s="16" customFormat="1" x14ac:dyDescent="0.25">
      <c r="A119" s="16" t="str">
        <f t="shared" si="2"/>
        <v/>
      </c>
      <c r="B119" s="6"/>
      <c r="C119" s="6"/>
      <c r="D119" s="6"/>
      <c r="E119" s="80" t="str">
        <f>IFERROR(IFERROR((VLOOKUP(B119,'MUŽI-DO'!B:G,6,FALSE)),(VLOOKUP(B119,'ŽENY-DO'!B:G,6,FALSE))),"")</f>
        <v/>
      </c>
      <c r="F119" s="6"/>
      <c r="J119" s="18"/>
      <c r="K119" s="18"/>
    </row>
    <row r="120" spans="1:11" s="16" customFormat="1" x14ac:dyDescent="0.25">
      <c r="A120" s="16" t="str">
        <f t="shared" si="2"/>
        <v/>
      </c>
      <c r="B120" s="6"/>
      <c r="C120" s="6"/>
      <c r="D120" s="6"/>
      <c r="E120" s="80" t="str">
        <f>IFERROR(IFERROR((VLOOKUP(B120,'MUŽI-DO'!B:G,6,FALSE)),(VLOOKUP(B120,'ŽENY-DO'!B:G,6,FALSE))),"")</f>
        <v/>
      </c>
      <c r="F120" s="6"/>
      <c r="J120" s="18"/>
      <c r="K120" s="18"/>
    </row>
    <row r="121" spans="1:11" s="16" customFormat="1" x14ac:dyDescent="0.25">
      <c r="A121" s="16" t="str">
        <f t="shared" si="2"/>
        <v/>
      </c>
      <c r="B121" s="6"/>
      <c r="C121" s="6"/>
      <c r="D121" s="6"/>
      <c r="E121" s="80" t="str">
        <f>IFERROR(IFERROR((VLOOKUP(B121,'MUŽI-DO'!B:G,6,FALSE)),(VLOOKUP(B121,'ŽENY-DO'!B:G,6,FALSE))),"")</f>
        <v/>
      </c>
      <c r="F121" s="6"/>
      <c r="J121" s="18"/>
      <c r="K121" s="18"/>
    </row>
    <row r="122" spans="1:11" s="16" customFormat="1" x14ac:dyDescent="0.25">
      <c r="A122" s="16" t="str">
        <f t="shared" si="2"/>
        <v/>
      </c>
      <c r="B122" s="6"/>
      <c r="C122" s="6"/>
      <c r="D122" s="6"/>
      <c r="E122" s="80" t="str">
        <f>IFERROR(IFERROR((VLOOKUP(B122,'MUŽI-DO'!B:G,6,FALSE)),(VLOOKUP(B122,'ŽENY-DO'!B:G,6,FALSE))),"")</f>
        <v/>
      </c>
      <c r="F122" s="6"/>
      <c r="J122" s="18"/>
      <c r="K122" s="18"/>
    </row>
    <row r="123" spans="1:11" s="16" customFormat="1" x14ac:dyDescent="0.25">
      <c r="A123" s="16" t="str">
        <f t="shared" si="2"/>
        <v/>
      </c>
      <c r="B123" s="6"/>
      <c r="C123" s="6"/>
      <c r="D123" s="6"/>
      <c r="E123" s="80" t="str">
        <f>IFERROR(IFERROR((VLOOKUP(B123,'MUŽI-DO'!B:G,6,FALSE)),(VLOOKUP(B123,'ŽENY-DO'!B:G,6,FALSE))),"")</f>
        <v/>
      </c>
      <c r="F123" s="6"/>
      <c r="J123" s="18"/>
      <c r="K123" s="18"/>
    </row>
    <row r="124" spans="1:11" s="16" customFormat="1" x14ac:dyDescent="0.25">
      <c r="A124" s="16" t="str">
        <f t="shared" si="2"/>
        <v/>
      </c>
      <c r="B124" s="6"/>
      <c r="C124" s="6"/>
      <c r="D124" s="6"/>
      <c r="E124" s="80" t="str">
        <f>IFERROR(IFERROR((VLOOKUP(B124,'MUŽI-DO'!B:G,6,FALSE)),(VLOOKUP(B124,'ŽENY-DO'!B:G,6,FALSE))),"")</f>
        <v/>
      </c>
      <c r="F124" s="6"/>
      <c r="J124" s="18"/>
      <c r="K124" s="18"/>
    </row>
    <row r="125" spans="1:11" s="16" customFormat="1" x14ac:dyDescent="0.25">
      <c r="A125" s="16" t="str">
        <f t="shared" si="2"/>
        <v/>
      </c>
      <c r="B125" s="6"/>
      <c r="C125" s="6"/>
      <c r="D125" s="6"/>
      <c r="E125" s="80" t="str">
        <f>IFERROR(IFERROR((VLOOKUP(B125,'MUŽI-DO'!B:G,6,FALSE)),(VLOOKUP(B125,'ŽENY-DO'!B:G,6,FALSE))),"")</f>
        <v/>
      </c>
      <c r="F125" s="6"/>
      <c r="J125" s="18"/>
      <c r="K125" s="18"/>
    </row>
    <row r="126" spans="1:11" s="16" customFormat="1" x14ac:dyDescent="0.25">
      <c r="A126" s="16" t="str">
        <f t="shared" si="2"/>
        <v/>
      </c>
      <c r="B126" s="6"/>
      <c r="C126" s="6"/>
      <c r="D126" s="6"/>
      <c r="E126" s="80" t="str">
        <f>IFERROR(IFERROR((VLOOKUP(B126,'MUŽI-DO'!B:G,6,FALSE)),(VLOOKUP(B126,'ŽENY-DO'!B:G,6,FALSE))),"")</f>
        <v/>
      </c>
      <c r="F126" s="6"/>
      <c r="J126" s="18"/>
      <c r="K126" s="18"/>
    </row>
    <row r="127" spans="1:11" s="16" customFormat="1" x14ac:dyDescent="0.25">
      <c r="A127" s="16" t="str">
        <f t="shared" si="2"/>
        <v/>
      </c>
      <c r="B127" s="6"/>
      <c r="C127" s="6"/>
      <c r="D127" s="6"/>
      <c r="E127" s="80" t="str">
        <f>IFERROR(IFERROR((VLOOKUP(B127,'MUŽI-DO'!B:G,6,FALSE)),(VLOOKUP(B127,'ŽENY-DO'!B:G,6,FALSE))),"")</f>
        <v/>
      </c>
      <c r="F127" s="6"/>
      <c r="J127" s="18"/>
      <c r="K127" s="18"/>
    </row>
    <row r="128" spans="1:11" s="16" customFormat="1" x14ac:dyDescent="0.25">
      <c r="A128" s="16" t="str">
        <f t="shared" si="2"/>
        <v/>
      </c>
      <c r="B128" s="6"/>
      <c r="C128" s="6"/>
      <c r="D128" s="6"/>
      <c r="E128" s="80" t="str">
        <f>IFERROR(IFERROR((VLOOKUP(B128,'MUŽI-DO'!B:G,6,FALSE)),(VLOOKUP(B128,'ŽENY-DO'!B:G,6,FALSE))),"")</f>
        <v/>
      </c>
      <c r="F128" s="6"/>
      <c r="J128" s="18"/>
      <c r="K128" s="18"/>
    </row>
    <row r="129" spans="1:11" s="16" customFormat="1" x14ac:dyDescent="0.25">
      <c r="A129" s="16" t="str">
        <f t="shared" si="2"/>
        <v/>
      </c>
      <c r="B129" s="6"/>
      <c r="C129" s="6"/>
      <c r="D129" s="6"/>
      <c r="E129" s="80" t="str">
        <f>IFERROR(IFERROR((VLOOKUP(B129,'MUŽI-DO'!B:G,6,FALSE)),(VLOOKUP(B129,'ŽENY-DO'!B:G,6,FALSE))),"")</f>
        <v/>
      </c>
      <c r="F129" s="6"/>
      <c r="J129" s="18"/>
      <c r="K129" s="18"/>
    </row>
    <row r="130" spans="1:11" s="16" customFormat="1" x14ac:dyDescent="0.25">
      <c r="A130" s="16" t="str">
        <f t="shared" si="2"/>
        <v/>
      </c>
      <c r="B130" s="6"/>
      <c r="C130" s="6"/>
      <c r="D130" s="6"/>
      <c r="E130" s="80" t="str">
        <f>IFERROR(IFERROR((VLOOKUP(B130,'MUŽI-DO'!B:G,6,FALSE)),(VLOOKUP(B130,'ŽENY-DO'!B:G,6,FALSE))),"")</f>
        <v/>
      </c>
      <c r="F130" s="6"/>
      <c r="J130" s="18"/>
      <c r="K130" s="18"/>
    </row>
    <row r="131" spans="1:11" s="16" customFormat="1" x14ac:dyDescent="0.25">
      <c r="A131" s="16" t="str">
        <f t="shared" si="2"/>
        <v/>
      </c>
      <c r="B131" s="6"/>
      <c r="C131" s="6"/>
      <c r="D131" s="6"/>
      <c r="E131" s="80" t="str">
        <f>IFERROR(IFERROR((VLOOKUP(B131,'MUŽI-DO'!B:G,6,FALSE)),(VLOOKUP(B131,'ŽENY-DO'!B:G,6,FALSE))),"")</f>
        <v/>
      </c>
      <c r="F131" s="6"/>
      <c r="J131" s="18"/>
      <c r="K131" s="18"/>
    </row>
    <row r="132" spans="1:11" s="16" customFormat="1" x14ac:dyDescent="0.25">
      <c r="A132" s="16" t="str">
        <f t="shared" si="2"/>
        <v/>
      </c>
      <c r="B132" s="6"/>
      <c r="C132" s="6"/>
      <c r="D132" s="6"/>
      <c r="E132" s="80" t="str">
        <f>IFERROR(IFERROR((VLOOKUP(B132,'MUŽI-DO'!B:G,6,FALSE)),(VLOOKUP(B132,'ŽENY-DO'!B:G,6,FALSE))),"")</f>
        <v/>
      </c>
      <c r="F132" s="6"/>
      <c r="J132" s="18"/>
      <c r="K132" s="18"/>
    </row>
    <row r="133" spans="1:11" s="16" customFormat="1" x14ac:dyDescent="0.25">
      <c r="A133" s="16" t="str">
        <f t="shared" si="2"/>
        <v/>
      </c>
      <c r="B133" s="6"/>
      <c r="C133" s="6"/>
      <c r="D133" s="6"/>
      <c r="E133" s="80" t="str">
        <f>IFERROR(IFERROR((VLOOKUP(B133,'MUŽI-DO'!B:G,6,FALSE)),(VLOOKUP(B133,'ŽENY-DO'!B:G,6,FALSE))),"")</f>
        <v/>
      </c>
      <c r="F133" s="6"/>
      <c r="J133" s="18"/>
      <c r="K133" s="18"/>
    </row>
    <row r="134" spans="1:11" s="16" customFormat="1" x14ac:dyDescent="0.25">
      <c r="A134" s="16" t="str">
        <f t="shared" si="2"/>
        <v/>
      </c>
      <c r="B134" s="6"/>
      <c r="C134" s="6"/>
      <c r="D134" s="6"/>
      <c r="E134" s="80" t="str">
        <f>IFERROR(IFERROR((VLOOKUP(B134,'MUŽI-DO'!B:G,6,FALSE)),(VLOOKUP(B134,'ŽENY-DO'!B:G,6,FALSE))),"")</f>
        <v/>
      </c>
      <c r="F134" s="6"/>
      <c r="J134" s="18"/>
      <c r="K134" s="18"/>
    </row>
    <row r="135" spans="1:11" s="16" customFormat="1" x14ac:dyDescent="0.25">
      <c r="A135" s="16" t="str">
        <f t="shared" si="2"/>
        <v/>
      </c>
      <c r="B135" s="6"/>
      <c r="C135" s="6"/>
      <c r="D135" s="6"/>
      <c r="E135" s="80" t="str">
        <f>IFERROR(IFERROR((VLOOKUP(B135,'MUŽI-DO'!B:G,6,FALSE)),(VLOOKUP(B135,'ŽENY-DO'!B:G,6,FALSE))),"")</f>
        <v/>
      </c>
      <c r="F135" s="6"/>
      <c r="J135" s="18"/>
      <c r="K135" s="18"/>
    </row>
    <row r="136" spans="1:11" s="16" customFormat="1" x14ac:dyDescent="0.25">
      <c r="A136" s="16" t="str">
        <f t="shared" si="2"/>
        <v/>
      </c>
      <c r="B136" s="6"/>
      <c r="C136" s="6"/>
      <c r="D136" s="6"/>
      <c r="E136" s="80" t="str">
        <f>IFERROR(IFERROR((VLOOKUP(B136,'MUŽI-DO'!B:G,6,FALSE)),(VLOOKUP(B136,'ŽENY-DO'!B:G,6,FALSE))),"")</f>
        <v/>
      </c>
      <c r="F136" s="6"/>
      <c r="J136" s="18"/>
      <c r="K136" s="18"/>
    </row>
    <row r="137" spans="1:11" s="16" customFormat="1" x14ac:dyDescent="0.25">
      <c r="A137" s="16" t="str">
        <f t="shared" si="2"/>
        <v/>
      </c>
      <c r="B137" s="6"/>
      <c r="C137" s="6"/>
      <c r="D137" s="6"/>
      <c r="E137" s="80" t="str">
        <f>IFERROR(IFERROR((VLOOKUP(B137,'MUŽI-DO'!B:G,6,FALSE)),(VLOOKUP(B137,'ŽENY-DO'!B:G,6,FALSE))),"")</f>
        <v/>
      </c>
      <c r="F137" s="6"/>
      <c r="J137" s="18"/>
      <c r="K137" s="18"/>
    </row>
    <row r="138" spans="1:11" s="16" customFormat="1" x14ac:dyDescent="0.25">
      <c r="A138" s="16" t="str">
        <f t="shared" ref="A138:A201" si="3">IFERROR(IF(ISNUMBER(C138),A137+1,""),"")</f>
        <v/>
      </c>
      <c r="B138" s="6"/>
      <c r="C138" s="6"/>
      <c r="D138" s="6"/>
      <c r="E138" s="80" t="str">
        <f>IFERROR(IFERROR((VLOOKUP(B138,'MUŽI-DO'!B:G,6,FALSE)),(VLOOKUP(B138,'ŽENY-DO'!B:G,6,FALSE))),"")</f>
        <v/>
      </c>
      <c r="F138" s="6"/>
      <c r="J138" s="18"/>
      <c r="K138" s="18"/>
    </row>
    <row r="139" spans="1:11" s="16" customFormat="1" x14ac:dyDescent="0.25">
      <c r="A139" s="16" t="str">
        <f t="shared" si="3"/>
        <v/>
      </c>
      <c r="B139" s="6"/>
      <c r="C139" s="6"/>
      <c r="D139" s="6"/>
      <c r="E139" s="80" t="str">
        <f>IFERROR(IFERROR((VLOOKUP(B139,'MUŽI-DO'!B:G,6,FALSE)),(VLOOKUP(B139,'ŽENY-DO'!B:G,6,FALSE))),"")</f>
        <v/>
      </c>
      <c r="F139" s="6"/>
      <c r="J139" s="18"/>
      <c r="K139" s="18"/>
    </row>
    <row r="140" spans="1:11" s="16" customFormat="1" x14ac:dyDescent="0.25">
      <c r="A140" s="16" t="str">
        <f t="shared" si="3"/>
        <v/>
      </c>
      <c r="B140" s="6"/>
      <c r="C140" s="6"/>
      <c r="D140" s="6"/>
      <c r="E140" s="80" t="str">
        <f>IFERROR(IFERROR((VLOOKUP(B140,'MUŽI-DO'!B:G,6,FALSE)),(VLOOKUP(B140,'ŽENY-DO'!B:G,6,FALSE))),"")</f>
        <v/>
      </c>
      <c r="F140" s="6"/>
      <c r="J140" s="18"/>
      <c r="K140" s="18"/>
    </row>
    <row r="141" spans="1:11" s="16" customFormat="1" x14ac:dyDescent="0.25">
      <c r="A141" s="16" t="str">
        <f t="shared" si="3"/>
        <v/>
      </c>
      <c r="B141" s="6"/>
      <c r="C141" s="6"/>
      <c r="D141" s="6"/>
      <c r="E141" s="80" t="str">
        <f>IFERROR(IFERROR((VLOOKUP(B141,'MUŽI-DO'!B:G,6,FALSE)),(VLOOKUP(B141,'ŽENY-DO'!B:G,6,FALSE))),"")</f>
        <v/>
      </c>
      <c r="F141" s="6"/>
      <c r="J141" s="18"/>
      <c r="K141" s="18"/>
    </row>
    <row r="142" spans="1:11" s="16" customFormat="1" x14ac:dyDescent="0.25">
      <c r="A142" s="16" t="str">
        <f t="shared" si="3"/>
        <v/>
      </c>
      <c r="B142" s="6"/>
      <c r="C142" s="6"/>
      <c r="D142" s="6"/>
      <c r="E142" s="80" t="str">
        <f>IFERROR(IFERROR((VLOOKUP(B142,'MUŽI-DO'!B:G,6,FALSE)),(VLOOKUP(B142,'ŽENY-DO'!B:G,6,FALSE))),"")</f>
        <v/>
      </c>
      <c r="F142" s="6"/>
      <c r="J142" s="18"/>
      <c r="K142" s="18"/>
    </row>
    <row r="143" spans="1:11" s="16" customFormat="1" x14ac:dyDescent="0.25">
      <c r="A143" s="16" t="str">
        <f t="shared" si="3"/>
        <v/>
      </c>
      <c r="B143" s="6"/>
      <c r="C143" s="6"/>
      <c r="D143" s="6"/>
      <c r="E143" s="80" t="str">
        <f>IFERROR(IFERROR((VLOOKUP(B143,'MUŽI-DO'!B:G,6,FALSE)),(VLOOKUP(B143,'ŽENY-DO'!B:G,6,FALSE))),"")</f>
        <v/>
      </c>
      <c r="F143" s="6"/>
      <c r="J143" s="18"/>
      <c r="K143" s="18"/>
    </row>
    <row r="144" spans="1:11" s="16" customFormat="1" x14ac:dyDescent="0.25">
      <c r="A144" s="16" t="str">
        <f t="shared" si="3"/>
        <v/>
      </c>
      <c r="B144" s="6"/>
      <c r="C144" s="6"/>
      <c r="D144" s="6"/>
      <c r="E144" s="80" t="str">
        <f>IFERROR(IFERROR((VLOOKUP(B144,'MUŽI-DO'!B:G,6,FALSE)),(VLOOKUP(B144,'ŽENY-DO'!B:G,6,FALSE))),"")</f>
        <v/>
      </c>
      <c r="F144" s="6"/>
      <c r="J144" s="18"/>
      <c r="K144" s="18"/>
    </row>
    <row r="145" spans="1:11" s="16" customFormat="1" x14ac:dyDescent="0.25">
      <c r="A145" s="16" t="str">
        <f t="shared" si="3"/>
        <v/>
      </c>
      <c r="B145" s="6"/>
      <c r="C145" s="6"/>
      <c r="D145" s="6"/>
      <c r="E145" s="80" t="str">
        <f>IFERROR(IFERROR((VLOOKUP(B145,'MUŽI-DO'!B:G,6,FALSE)),(VLOOKUP(B145,'ŽENY-DO'!B:G,6,FALSE))),"")</f>
        <v/>
      </c>
      <c r="F145" s="6"/>
      <c r="J145" s="18"/>
      <c r="K145" s="18"/>
    </row>
    <row r="146" spans="1:11" s="16" customFormat="1" x14ac:dyDescent="0.25">
      <c r="A146" s="16" t="str">
        <f t="shared" si="3"/>
        <v/>
      </c>
      <c r="B146" s="6"/>
      <c r="C146" s="6"/>
      <c r="D146" s="6"/>
      <c r="E146" s="80" t="str">
        <f>IFERROR(IFERROR((VLOOKUP(B146,'MUŽI-DO'!B:G,6,FALSE)),(VLOOKUP(B146,'ŽENY-DO'!B:G,6,FALSE))),"")</f>
        <v/>
      </c>
      <c r="F146" s="6"/>
      <c r="J146" s="18"/>
      <c r="K146" s="18"/>
    </row>
    <row r="147" spans="1:11" s="16" customFormat="1" x14ac:dyDescent="0.25">
      <c r="A147" s="16" t="str">
        <f t="shared" si="3"/>
        <v/>
      </c>
      <c r="B147" s="6"/>
      <c r="C147" s="6"/>
      <c r="D147" s="6"/>
      <c r="E147" s="80" t="str">
        <f>IFERROR(IFERROR((VLOOKUP(B147,'MUŽI-DO'!B:G,6,FALSE)),(VLOOKUP(B147,'ŽENY-DO'!B:G,6,FALSE))),"")</f>
        <v/>
      </c>
      <c r="F147" s="6"/>
      <c r="J147" s="18"/>
      <c r="K147" s="18"/>
    </row>
    <row r="148" spans="1:11" s="16" customFormat="1" x14ac:dyDescent="0.25">
      <c r="A148" s="16" t="str">
        <f t="shared" si="3"/>
        <v/>
      </c>
      <c r="B148" s="6"/>
      <c r="C148" s="6"/>
      <c r="D148" s="6"/>
      <c r="E148" s="80" t="str">
        <f>IFERROR(IFERROR((VLOOKUP(B148,'MUŽI-DO'!B:G,6,FALSE)),(VLOOKUP(B148,'ŽENY-DO'!B:G,6,FALSE))),"")</f>
        <v/>
      </c>
      <c r="F148" s="6"/>
      <c r="J148" s="18"/>
      <c r="K148" s="18"/>
    </row>
    <row r="149" spans="1:11" s="16" customFormat="1" x14ac:dyDescent="0.25">
      <c r="A149" s="16" t="str">
        <f t="shared" si="3"/>
        <v/>
      </c>
      <c r="B149" s="6"/>
      <c r="C149" s="6"/>
      <c r="D149" s="6"/>
      <c r="E149" s="80" t="str">
        <f>IFERROR(IFERROR((VLOOKUP(B149,'MUŽI-DO'!B:G,6,FALSE)),(VLOOKUP(B149,'ŽENY-DO'!B:G,6,FALSE))),"")</f>
        <v/>
      </c>
      <c r="F149" s="6"/>
      <c r="J149" s="18"/>
      <c r="K149" s="18"/>
    </row>
    <row r="150" spans="1:11" s="16" customFormat="1" x14ac:dyDescent="0.25">
      <c r="A150" s="16" t="str">
        <f t="shared" si="3"/>
        <v/>
      </c>
      <c r="B150" s="6"/>
      <c r="C150" s="6"/>
      <c r="D150" s="6"/>
      <c r="E150" s="80" t="str">
        <f>IFERROR(IFERROR((VLOOKUP(B150,'MUŽI-DO'!B:G,6,FALSE)),(VLOOKUP(B150,'ŽENY-DO'!B:G,6,FALSE))),"")</f>
        <v/>
      </c>
      <c r="F150" s="6"/>
      <c r="J150" s="18"/>
      <c r="K150" s="18"/>
    </row>
    <row r="151" spans="1:11" s="16" customFormat="1" x14ac:dyDescent="0.25">
      <c r="A151" s="16" t="str">
        <f t="shared" si="3"/>
        <v/>
      </c>
      <c r="B151" s="6"/>
      <c r="C151" s="6"/>
      <c r="D151" s="6"/>
      <c r="E151" s="80" t="str">
        <f>IFERROR(IFERROR((VLOOKUP(B151,'MUŽI-DO'!B:G,6,FALSE)),(VLOOKUP(B151,'ŽENY-DO'!B:G,6,FALSE))),"")</f>
        <v/>
      </c>
      <c r="F151" s="6"/>
      <c r="J151" s="18"/>
      <c r="K151" s="18"/>
    </row>
    <row r="152" spans="1:11" s="16" customFormat="1" x14ac:dyDescent="0.25">
      <c r="A152" s="16" t="str">
        <f t="shared" si="3"/>
        <v/>
      </c>
      <c r="B152" s="6"/>
      <c r="C152" s="6"/>
      <c r="D152" s="6"/>
      <c r="E152" s="80" t="str">
        <f>IFERROR(IFERROR((VLOOKUP(B152,'MUŽI-DO'!B:G,6,FALSE)),(VLOOKUP(B152,'ŽENY-DO'!B:G,6,FALSE))),"")</f>
        <v/>
      </c>
      <c r="F152" s="6"/>
      <c r="J152" s="18"/>
      <c r="K152" s="18"/>
    </row>
    <row r="153" spans="1:11" s="16" customFormat="1" x14ac:dyDescent="0.25">
      <c r="A153" s="16" t="str">
        <f t="shared" si="3"/>
        <v/>
      </c>
      <c r="B153" s="6"/>
      <c r="C153" s="6"/>
      <c r="D153" s="6"/>
      <c r="E153" s="80" t="str">
        <f>IFERROR(IFERROR((VLOOKUP(B153,'MUŽI-DO'!B:G,6,FALSE)),(VLOOKUP(B153,'ŽENY-DO'!B:G,6,FALSE))),"")</f>
        <v/>
      </c>
      <c r="F153" s="6"/>
      <c r="J153" s="18"/>
      <c r="K153" s="18"/>
    </row>
    <row r="154" spans="1:11" s="16" customFormat="1" x14ac:dyDescent="0.25">
      <c r="A154" s="16" t="str">
        <f t="shared" si="3"/>
        <v/>
      </c>
      <c r="B154" s="6"/>
      <c r="C154" s="6"/>
      <c r="D154" s="6"/>
      <c r="E154" s="80" t="str">
        <f>IFERROR(IFERROR((VLOOKUP(B154,'MUŽI-DO'!B:G,6,FALSE)),(VLOOKUP(B154,'ŽENY-DO'!B:G,6,FALSE))),"")</f>
        <v/>
      </c>
      <c r="F154" s="6"/>
      <c r="J154" s="18"/>
      <c r="K154" s="18"/>
    </row>
    <row r="155" spans="1:11" s="16" customFormat="1" x14ac:dyDescent="0.25">
      <c r="A155" s="16" t="str">
        <f t="shared" si="3"/>
        <v/>
      </c>
      <c r="B155" s="6"/>
      <c r="C155" s="6"/>
      <c r="D155" s="6"/>
      <c r="E155" s="80" t="str">
        <f>IFERROR(IFERROR((VLOOKUP(B155,'MUŽI-DO'!B:G,6,FALSE)),(VLOOKUP(B155,'ŽENY-DO'!B:G,6,FALSE))),"")</f>
        <v/>
      </c>
      <c r="F155" s="6"/>
      <c r="J155" s="18"/>
      <c r="K155" s="18"/>
    </row>
    <row r="156" spans="1:11" s="16" customFormat="1" x14ac:dyDescent="0.25">
      <c r="A156" s="16" t="str">
        <f t="shared" si="3"/>
        <v/>
      </c>
      <c r="B156" s="6"/>
      <c r="C156" s="6"/>
      <c r="D156" s="6"/>
      <c r="E156" s="80" t="str">
        <f>IFERROR(IFERROR((VLOOKUP(B156,'MUŽI-DO'!B:G,6,FALSE)),(VLOOKUP(B156,'ŽENY-DO'!B:G,6,FALSE))),"")</f>
        <v/>
      </c>
      <c r="F156" s="6"/>
      <c r="J156" s="18"/>
      <c r="K156" s="18"/>
    </row>
    <row r="157" spans="1:11" s="16" customFormat="1" x14ac:dyDescent="0.25">
      <c r="A157" s="16" t="str">
        <f t="shared" si="3"/>
        <v/>
      </c>
      <c r="B157" s="6"/>
      <c r="C157" s="6"/>
      <c r="D157" s="6"/>
      <c r="E157" s="80" t="str">
        <f>IFERROR(IFERROR((VLOOKUP(B157,'MUŽI-DO'!B:G,6,FALSE)),(VLOOKUP(B157,'ŽENY-DO'!B:G,6,FALSE))),"")</f>
        <v/>
      </c>
      <c r="F157" s="6"/>
      <c r="J157" s="18"/>
      <c r="K157" s="18"/>
    </row>
    <row r="158" spans="1:11" s="16" customFormat="1" x14ac:dyDescent="0.25">
      <c r="A158" s="16" t="str">
        <f t="shared" si="3"/>
        <v/>
      </c>
      <c r="B158" s="6"/>
      <c r="C158" s="6"/>
      <c r="D158" s="6"/>
      <c r="E158" s="80" t="str">
        <f>IFERROR(IFERROR((VLOOKUP(B158,'MUŽI-DO'!B:G,6,FALSE)),(VLOOKUP(B158,'ŽENY-DO'!B:G,6,FALSE))),"")</f>
        <v/>
      </c>
      <c r="F158" s="6"/>
      <c r="J158" s="18"/>
      <c r="K158" s="18"/>
    </row>
    <row r="159" spans="1:11" s="16" customFormat="1" x14ac:dyDescent="0.25">
      <c r="A159" s="16" t="str">
        <f t="shared" si="3"/>
        <v/>
      </c>
      <c r="B159" s="6"/>
      <c r="C159" s="6"/>
      <c r="D159" s="6"/>
      <c r="E159" s="80" t="str">
        <f>IFERROR(IFERROR((VLOOKUP(B159,'MUŽI-DO'!B:G,6,FALSE)),(VLOOKUP(B159,'ŽENY-DO'!B:G,6,FALSE))),"")</f>
        <v/>
      </c>
      <c r="F159" s="6"/>
      <c r="J159" s="18"/>
      <c r="K159" s="18"/>
    </row>
    <row r="160" spans="1:11" s="16" customFormat="1" x14ac:dyDescent="0.25">
      <c r="A160" s="16" t="str">
        <f t="shared" si="3"/>
        <v/>
      </c>
      <c r="B160" s="6"/>
      <c r="C160" s="6"/>
      <c r="D160" s="6"/>
      <c r="E160" s="80" t="str">
        <f>IFERROR(IFERROR((VLOOKUP(B160,'MUŽI-DO'!B:G,6,FALSE)),(VLOOKUP(B160,'ŽENY-DO'!B:G,6,FALSE))),"")</f>
        <v/>
      </c>
      <c r="F160" s="6"/>
      <c r="J160" s="18"/>
      <c r="K160" s="18"/>
    </row>
    <row r="161" spans="1:11" s="16" customFormat="1" x14ac:dyDescent="0.25">
      <c r="A161" s="16" t="str">
        <f t="shared" si="3"/>
        <v/>
      </c>
      <c r="B161" s="6"/>
      <c r="C161" s="6"/>
      <c r="D161" s="6"/>
      <c r="E161" s="80" t="str">
        <f>IFERROR(IFERROR((VLOOKUP(B161,'MUŽI-DO'!B:G,6,FALSE)),(VLOOKUP(B161,'ŽENY-DO'!B:G,6,FALSE))),"")</f>
        <v/>
      </c>
      <c r="F161" s="6"/>
      <c r="J161" s="18"/>
      <c r="K161" s="18"/>
    </row>
    <row r="162" spans="1:11" s="16" customFormat="1" x14ac:dyDescent="0.25">
      <c r="A162" s="16" t="str">
        <f t="shared" si="3"/>
        <v/>
      </c>
      <c r="B162" s="6"/>
      <c r="C162" s="6"/>
      <c r="D162" s="6"/>
      <c r="E162" s="80" t="str">
        <f>IFERROR(IFERROR((VLOOKUP(B162,'MUŽI-DO'!B:G,6,FALSE)),(VLOOKUP(B162,'ŽENY-DO'!B:G,6,FALSE))),"")</f>
        <v/>
      </c>
      <c r="F162" s="6"/>
      <c r="J162" s="18"/>
      <c r="K162" s="18"/>
    </row>
    <row r="163" spans="1:11" s="16" customFormat="1" x14ac:dyDescent="0.25">
      <c r="A163" s="16" t="str">
        <f t="shared" si="3"/>
        <v/>
      </c>
      <c r="B163" s="6"/>
      <c r="C163" s="6"/>
      <c r="D163" s="6"/>
      <c r="E163" s="80" t="str">
        <f>IFERROR(IFERROR((VLOOKUP(B163,'MUŽI-DO'!B:G,6,FALSE)),(VLOOKUP(B163,'ŽENY-DO'!B:G,6,FALSE))),"")</f>
        <v/>
      </c>
      <c r="F163" s="6"/>
      <c r="J163" s="18"/>
      <c r="K163" s="18"/>
    </row>
    <row r="164" spans="1:11" s="16" customFormat="1" x14ac:dyDescent="0.25">
      <c r="A164" s="16" t="str">
        <f t="shared" si="3"/>
        <v/>
      </c>
      <c r="B164" s="6"/>
      <c r="C164" s="6"/>
      <c r="D164" s="6"/>
      <c r="E164" s="80" t="str">
        <f>IFERROR(IFERROR((VLOOKUP(B164,'MUŽI-DO'!B:G,6,FALSE)),(VLOOKUP(B164,'ŽENY-DO'!B:G,6,FALSE))),"")</f>
        <v/>
      </c>
      <c r="F164" s="6"/>
      <c r="J164" s="18"/>
      <c r="K164" s="18"/>
    </row>
    <row r="165" spans="1:11" s="16" customFormat="1" x14ac:dyDescent="0.25">
      <c r="A165" s="16" t="str">
        <f t="shared" si="3"/>
        <v/>
      </c>
      <c r="B165" s="6"/>
      <c r="C165" s="6"/>
      <c r="D165" s="6"/>
      <c r="E165" s="80" t="str">
        <f>IFERROR(IFERROR((VLOOKUP(B165,'MUŽI-DO'!B:G,6,FALSE)),(VLOOKUP(B165,'ŽENY-DO'!B:G,6,FALSE))),"")</f>
        <v/>
      </c>
      <c r="F165" s="6"/>
      <c r="J165" s="18"/>
      <c r="K165" s="18"/>
    </row>
    <row r="166" spans="1:11" s="16" customFormat="1" x14ac:dyDescent="0.25">
      <c r="A166" s="16" t="str">
        <f t="shared" si="3"/>
        <v/>
      </c>
      <c r="B166" s="6"/>
      <c r="C166" s="6"/>
      <c r="D166" s="6"/>
      <c r="E166" s="80" t="str">
        <f>IFERROR(IFERROR((VLOOKUP(B166,'MUŽI-DO'!B:G,6,FALSE)),(VLOOKUP(B166,'ŽENY-DO'!B:G,6,FALSE))),"")</f>
        <v/>
      </c>
      <c r="F166" s="6"/>
      <c r="J166" s="18"/>
      <c r="K166" s="18"/>
    </row>
    <row r="167" spans="1:11" s="16" customFormat="1" x14ac:dyDescent="0.25">
      <c r="A167" s="16" t="str">
        <f t="shared" si="3"/>
        <v/>
      </c>
      <c r="B167" s="6"/>
      <c r="C167" s="6"/>
      <c r="D167" s="6"/>
      <c r="E167" s="80" t="str">
        <f>IFERROR(IFERROR((VLOOKUP(B167,'MUŽI-DO'!B:G,6,FALSE)),(VLOOKUP(B167,'ŽENY-DO'!B:G,6,FALSE))),"")</f>
        <v/>
      </c>
      <c r="F167" s="6"/>
      <c r="J167" s="18"/>
      <c r="K167" s="18"/>
    </row>
    <row r="168" spans="1:11" s="16" customFormat="1" x14ac:dyDescent="0.25">
      <c r="A168" s="16" t="str">
        <f t="shared" si="3"/>
        <v/>
      </c>
      <c r="B168" s="6"/>
      <c r="C168" s="6"/>
      <c r="D168" s="6"/>
      <c r="E168" s="80" t="str">
        <f>IFERROR(IFERROR((VLOOKUP(B168,'MUŽI-DO'!B:G,6,FALSE)),(VLOOKUP(B168,'ŽENY-DO'!B:G,6,FALSE))),"")</f>
        <v/>
      </c>
      <c r="F168" s="6"/>
      <c r="J168" s="18"/>
      <c r="K168" s="18"/>
    </row>
    <row r="169" spans="1:11" s="16" customFormat="1" x14ac:dyDescent="0.25">
      <c r="A169" s="16" t="str">
        <f t="shared" si="3"/>
        <v/>
      </c>
      <c r="B169" s="6"/>
      <c r="C169" s="6"/>
      <c r="D169" s="6"/>
      <c r="E169" s="80" t="str">
        <f>IFERROR(IFERROR((VLOOKUP(B169,'MUŽI-DO'!B:G,6,FALSE)),(VLOOKUP(B169,'ŽENY-DO'!B:G,6,FALSE))),"")</f>
        <v/>
      </c>
      <c r="F169" s="6"/>
      <c r="J169" s="18"/>
      <c r="K169" s="18"/>
    </row>
    <row r="170" spans="1:11" s="16" customFormat="1" x14ac:dyDescent="0.25">
      <c r="A170" s="16" t="str">
        <f t="shared" si="3"/>
        <v/>
      </c>
      <c r="B170" s="6"/>
      <c r="C170" s="6"/>
      <c r="D170" s="6"/>
      <c r="E170" s="80" t="str">
        <f>IFERROR(IFERROR((VLOOKUP(B170,'MUŽI-DO'!B:G,6,FALSE)),(VLOOKUP(B170,'ŽENY-DO'!B:G,6,FALSE))),"")</f>
        <v/>
      </c>
      <c r="F170" s="6"/>
      <c r="J170" s="18"/>
      <c r="K170" s="18"/>
    </row>
    <row r="171" spans="1:11" s="16" customFormat="1" x14ac:dyDescent="0.25">
      <c r="A171" s="16" t="str">
        <f t="shared" si="3"/>
        <v/>
      </c>
      <c r="B171" s="6"/>
      <c r="C171" s="6"/>
      <c r="D171" s="6"/>
      <c r="E171" s="80" t="str">
        <f>IFERROR(IFERROR((VLOOKUP(B171,'MUŽI-DO'!B:G,6,FALSE)),(VLOOKUP(B171,'ŽENY-DO'!B:G,6,FALSE))),"")</f>
        <v/>
      </c>
      <c r="F171" s="6"/>
      <c r="J171" s="18"/>
      <c r="K171" s="18"/>
    </row>
    <row r="172" spans="1:11" s="16" customFormat="1" x14ac:dyDescent="0.25">
      <c r="A172" s="16" t="str">
        <f t="shared" si="3"/>
        <v/>
      </c>
      <c r="B172" s="6"/>
      <c r="C172" s="6"/>
      <c r="D172" s="6"/>
      <c r="E172" s="80" t="str">
        <f>IFERROR(IFERROR((VLOOKUP(B172,'MUŽI-DO'!B:G,6,FALSE)),(VLOOKUP(B172,'ŽENY-DO'!B:G,6,FALSE))),"")</f>
        <v/>
      </c>
      <c r="F172" s="6"/>
      <c r="J172" s="18"/>
      <c r="K172" s="18"/>
    </row>
    <row r="173" spans="1:11" s="16" customFormat="1" x14ac:dyDescent="0.25">
      <c r="A173" s="16" t="str">
        <f t="shared" si="3"/>
        <v/>
      </c>
      <c r="B173" s="6"/>
      <c r="C173" s="6"/>
      <c r="D173" s="6"/>
      <c r="E173" s="80" t="str">
        <f>IFERROR(IFERROR((VLOOKUP(B173,'MUŽI-DO'!B:G,6,FALSE)),(VLOOKUP(B173,'ŽENY-DO'!B:G,6,FALSE))),"")</f>
        <v/>
      </c>
      <c r="F173" s="6"/>
      <c r="J173" s="18"/>
      <c r="K173" s="18"/>
    </row>
    <row r="174" spans="1:11" s="16" customFormat="1" x14ac:dyDescent="0.25">
      <c r="A174" s="16" t="str">
        <f t="shared" si="3"/>
        <v/>
      </c>
      <c r="B174" s="6"/>
      <c r="C174" s="6"/>
      <c r="D174" s="6"/>
      <c r="E174" s="80" t="str">
        <f>IFERROR(IFERROR((VLOOKUP(B174,'MUŽI-DO'!B:G,6,FALSE)),(VLOOKUP(B174,'ŽENY-DO'!B:G,6,FALSE))),"")</f>
        <v/>
      </c>
      <c r="F174" s="6"/>
      <c r="J174" s="18"/>
      <c r="K174" s="18"/>
    </row>
    <row r="175" spans="1:11" s="16" customFormat="1" x14ac:dyDescent="0.25">
      <c r="A175" s="16" t="str">
        <f t="shared" si="3"/>
        <v/>
      </c>
      <c r="B175" s="6"/>
      <c r="C175" s="6"/>
      <c r="D175" s="6"/>
      <c r="E175" s="80" t="str">
        <f>IFERROR(IFERROR((VLOOKUP(B175,'MUŽI-DO'!B:G,6,FALSE)),(VLOOKUP(B175,'ŽENY-DO'!B:G,6,FALSE))),"")</f>
        <v/>
      </c>
      <c r="F175" s="6"/>
      <c r="J175" s="18"/>
      <c r="K175" s="18"/>
    </row>
    <row r="176" spans="1:11" s="16" customFormat="1" x14ac:dyDescent="0.25">
      <c r="A176" s="16" t="str">
        <f t="shared" si="3"/>
        <v/>
      </c>
      <c r="B176" s="6"/>
      <c r="C176" s="6"/>
      <c r="D176" s="6"/>
      <c r="E176" s="80" t="str">
        <f>IFERROR(IFERROR((VLOOKUP(B176,'MUŽI-DO'!B:G,6,FALSE)),(VLOOKUP(B176,'ŽENY-DO'!B:G,6,FALSE))),"")</f>
        <v/>
      </c>
      <c r="F176" s="6"/>
      <c r="J176" s="18"/>
      <c r="K176" s="18"/>
    </row>
    <row r="177" spans="1:11" s="16" customFormat="1" x14ac:dyDescent="0.25">
      <c r="A177" s="16" t="str">
        <f t="shared" si="3"/>
        <v/>
      </c>
      <c r="B177" s="6"/>
      <c r="C177" s="6"/>
      <c r="D177" s="6"/>
      <c r="E177" s="80" t="str">
        <f>IFERROR(IFERROR((VLOOKUP(B177,'MUŽI-DO'!B:G,6,FALSE)),(VLOOKUP(B177,'ŽENY-DO'!B:G,6,FALSE))),"")</f>
        <v/>
      </c>
      <c r="F177" s="6"/>
      <c r="J177" s="18"/>
      <c r="K177" s="18"/>
    </row>
    <row r="178" spans="1:11" s="16" customFormat="1" x14ac:dyDescent="0.25">
      <c r="A178" s="16" t="str">
        <f t="shared" si="3"/>
        <v/>
      </c>
      <c r="B178" s="6"/>
      <c r="C178" s="6"/>
      <c r="D178" s="6"/>
      <c r="E178" s="80" t="str">
        <f>IFERROR(IFERROR((VLOOKUP(B178,'MUŽI-DO'!B:G,6,FALSE)),(VLOOKUP(B178,'ŽENY-DO'!B:G,6,FALSE))),"")</f>
        <v/>
      </c>
      <c r="F178" s="6"/>
      <c r="J178" s="18"/>
      <c r="K178" s="18"/>
    </row>
    <row r="179" spans="1:11" s="16" customFormat="1" x14ac:dyDescent="0.25">
      <c r="A179" s="16" t="str">
        <f t="shared" si="3"/>
        <v/>
      </c>
      <c r="B179" s="6"/>
      <c r="C179" s="6"/>
      <c r="D179" s="6"/>
      <c r="E179" s="80" t="str">
        <f>IFERROR(IFERROR((VLOOKUP(B179,'MUŽI-DO'!B:G,6,FALSE)),(VLOOKUP(B179,'ŽENY-DO'!B:G,6,FALSE))),"")</f>
        <v/>
      </c>
      <c r="F179" s="6"/>
      <c r="J179" s="18"/>
      <c r="K179" s="18"/>
    </row>
    <row r="180" spans="1:11" s="16" customFormat="1" x14ac:dyDescent="0.25">
      <c r="A180" s="16" t="str">
        <f t="shared" si="3"/>
        <v/>
      </c>
      <c r="B180" s="6"/>
      <c r="C180" s="6"/>
      <c r="D180" s="6"/>
      <c r="E180" s="80" t="str">
        <f>IFERROR(IFERROR((VLOOKUP(B180,'MUŽI-DO'!B:G,6,FALSE)),(VLOOKUP(B180,'ŽENY-DO'!B:G,6,FALSE))),"")</f>
        <v/>
      </c>
      <c r="F180" s="6"/>
      <c r="J180" s="18"/>
      <c r="K180" s="18"/>
    </row>
    <row r="181" spans="1:11" s="16" customFormat="1" x14ac:dyDescent="0.25">
      <c r="A181" s="16" t="str">
        <f t="shared" si="3"/>
        <v/>
      </c>
      <c r="B181" s="6"/>
      <c r="C181" s="6"/>
      <c r="D181" s="6"/>
      <c r="E181" s="80" t="str">
        <f>IFERROR(IFERROR((VLOOKUP(B181,'MUŽI-DO'!B:G,6,FALSE)),(VLOOKUP(B181,'ŽENY-DO'!B:G,6,FALSE))),"")</f>
        <v/>
      </c>
      <c r="F181" s="6"/>
      <c r="J181" s="18"/>
      <c r="K181" s="18"/>
    </row>
    <row r="182" spans="1:11" s="16" customFormat="1" x14ac:dyDescent="0.25">
      <c r="A182" s="16" t="str">
        <f t="shared" si="3"/>
        <v/>
      </c>
      <c r="B182" s="6"/>
      <c r="C182" s="6"/>
      <c r="D182" s="6"/>
      <c r="E182" s="80" t="str">
        <f>IFERROR(IFERROR((VLOOKUP(B182,'MUŽI-DO'!B:G,6,FALSE)),(VLOOKUP(B182,'ŽENY-DO'!B:G,6,FALSE))),"")</f>
        <v/>
      </c>
      <c r="F182" s="6"/>
      <c r="J182" s="18"/>
      <c r="K182" s="18"/>
    </row>
    <row r="183" spans="1:11" s="16" customFormat="1" x14ac:dyDescent="0.25">
      <c r="A183" s="16" t="str">
        <f t="shared" si="3"/>
        <v/>
      </c>
      <c r="B183" s="6"/>
      <c r="C183" s="6"/>
      <c r="D183" s="6"/>
      <c r="E183" s="80" t="str">
        <f>IFERROR(IFERROR((VLOOKUP(B183,'MUŽI-DO'!B:G,6,FALSE)),(VLOOKUP(B183,'ŽENY-DO'!B:G,6,FALSE))),"")</f>
        <v/>
      </c>
      <c r="F183" s="6"/>
      <c r="J183" s="18"/>
      <c r="K183" s="18"/>
    </row>
    <row r="184" spans="1:11" s="16" customFormat="1" x14ac:dyDescent="0.25">
      <c r="A184" s="16" t="str">
        <f t="shared" si="3"/>
        <v/>
      </c>
      <c r="B184" s="6"/>
      <c r="C184" s="6"/>
      <c r="D184" s="6"/>
      <c r="E184" s="80" t="str">
        <f>IFERROR(IFERROR((VLOOKUP(B184,'MUŽI-DO'!B:G,6,FALSE)),(VLOOKUP(B184,'ŽENY-DO'!B:G,6,FALSE))),"")</f>
        <v/>
      </c>
      <c r="F184" s="6"/>
      <c r="J184" s="18"/>
      <c r="K184" s="18"/>
    </row>
    <row r="185" spans="1:11" s="16" customFormat="1" x14ac:dyDescent="0.25">
      <c r="A185" s="16" t="str">
        <f t="shared" si="3"/>
        <v/>
      </c>
      <c r="B185" s="6"/>
      <c r="C185" s="6"/>
      <c r="D185" s="6"/>
      <c r="E185" s="80" t="str">
        <f>IFERROR(IFERROR((VLOOKUP(B185,'MUŽI-DO'!B:G,6,FALSE)),(VLOOKUP(B185,'ŽENY-DO'!B:G,6,FALSE))),"")</f>
        <v/>
      </c>
      <c r="F185" s="6"/>
      <c r="J185" s="18"/>
      <c r="K185" s="18"/>
    </row>
    <row r="186" spans="1:11" s="16" customFormat="1" x14ac:dyDescent="0.25">
      <c r="A186" s="16" t="str">
        <f t="shared" si="3"/>
        <v/>
      </c>
      <c r="B186" s="6"/>
      <c r="C186" s="6"/>
      <c r="D186" s="6"/>
      <c r="E186" s="80" t="str">
        <f>IFERROR(IFERROR((VLOOKUP(B186,'MUŽI-DO'!B:G,6,FALSE)),(VLOOKUP(B186,'ŽENY-DO'!B:G,6,FALSE))),"")</f>
        <v/>
      </c>
      <c r="F186" s="6"/>
      <c r="J186" s="18"/>
      <c r="K186" s="18"/>
    </row>
    <row r="187" spans="1:11" s="16" customFormat="1" x14ac:dyDescent="0.25">
      <c r="A187" s="16" t="str">
        <f t="shared" si="3"/>
        <v/>
      </c>
      <c r="B187" s="6"/>
      <c r="C187" s="6"/>
      <c r="D187" s="6"/>
      <c r="E187" s="80" t="str">
        <f>IFERROR(IFERROR((VLOOKUP(B187,'MUŽI-DO'!B:G,6,FALSE)),(VLOOKUP(B187,'ŽENY-DO'!B:G,6,FALSE))),"")</f>
        <v/>
      </c>
      <c r="F187" s="6"/>
      <c r="J187" s="18"/>
      <c r="K187" s="18"/>
    </row>
    <row r="188" spans="1:11" s="16" customFormat="1" x14ac:dyDescent="0.25">
      <c r="A188" s="16" t="str">
        <f t="shared" si="3"/>
        <v/>
      </c>
      <c r="B188" s="6"/>
      <c r="C188" s="6"/>
      <c r="D188" s="6"/>
      <c r="E188" s="80" t="str">
        <f>IFERROR(IFERROR((VLOOKUP(B188,'MUŽI-DO'!B:G,6,FALSE)),(VLOOKUP(B188,'ŽENY-DO'!B:G,6,FALSE))),"")</f>
        <v/>
      </c>
      <c r="F188" s="6"/>
      <c r="J188" s="18"/>
      <c r="K188" s="18"/>
    </row>
    <row r="189" spans="1:11" s="16" customFormat="1" x14ac:dyDescent="0.25">
      <c r="A189" s="16" t="str">
        <f t="shared" si="3"/>
        <v/>
      </c>
      <c r="B189" s="6"/>
      <c r="C189" s="6"/>
      <c r="D189" s="6"/>
      <c r="E189" s="80" t="str">
        <f>IFERROR(IFERROR((VLOOKUP(B189,'MUŽI-DO'!B:G,6,FALSE)),(VLOOKUP(B189,'ŽENY-DO'!B:G,6,FALSE))),"")</f>
        <v/>
      </c>
      <c r="F189" s="6"/>
      <c r="J189" s="18"/>
      <c r="K189" s="18"/>
    </row>
    <row r="190" spans="1:11" s="16" customFormat="1" x14ac:dyDescent="0.25">
      <c r="A190" s="16" t="str">
        <f t="shared" si="3"/>
        <v/>
      </c>
      <c r="B190" s="6"/>
      <c r="C190" s="6"/>
      <c r="D190" s="6"/>
      <c r="E190" s="80" t="str">
        <f>IFERROR(IFERROR((VLOOKUP(B190,'MUŽI-DO'!B:G,6,FALSE)),(VLOOKUP(B190,'ŽENY-DO'!B:G,6,FALSE))),"")</f>
        <v/>
      </c>
      <c r="F190" s="6"/>
      <c r="J190" s="18"/>
      <c r="K190" s="18"/>
    </row>
    <row r="191" spans="1:11" s="16" customFormat="1" x14ac:dyDescent="0.25">
      <c r="A191" s="16" t="str">
        <f t="shared" si="3"/>
        <v/>
      </c>
      <c r="B191" s="6"/>
      <c r="C191" s="6"/>
      <c r="D191" s="6"/>
      <c r="E191" s="80" t="str">
        <f>IFERROR(IFERROR((VLOOKUP(B191,'MUŽI-DO'!B:G,6,FALSE)),(VLOOKUP(B191,'ŽENY-DO'!B:G,6,FALSE))),"")</f>
        <v/>
      </c>
      <c r="F191" s="6"/>
      <c r="J191" s="18"/>
      <c r="K191" s="18"/>
    </row>
    <row r="192" spans="1:11" s="16" customFormat="1" x14ac:dyDescent="0.25">
      <c r="A192" s="16" t="str">
        <f t="shared" si="3"/>
        <v/>
      </c>
      <c r="B192" s="6"/>
      <c r="C192" s="6"/>
      <c r="D192" s="6"/>
      <c r="E192" s="80" t="str">
        <f>IFERROR(IFERROR((VLOOKUP(B192,'MUŽI-DO'!B:G,6,FALSE)),(VLOOKUP(B192,'ŽENY-DO'!B:G,6,FALSE))),"")</f>
        <v/>
      </c>
      <c r="F192" s="6"/>
      <c r="J192" s="18"/>
      <c r="K192" s="18"/>
    </row>
    <row r="193" spans="1:11" s="16" customFormat="1" x14ac:dyDescent="0.25">
      <c r="A193" s="16" t="str">
        <f t="shared" si="3"/>
        <v/>
      </c>
      <c r="B193" s="6"/>
      <c r="C193" s="6"/>
      <c r="D193" s="6"/>
      <c r="E193" s="80" t="str">
        <f>IFERROR(IFERROR((VLOOKUP(B193,'MUŽI-DO'!B:G,6,FALSE)),(VLOOKUP(B193,'ŽENY-DO'!B:G,6,FALSE))),"")</f>
        <v/>
      </c>
      <c r="F193" s="6"/>
      <c r="J193" s="18"/>
      <c r="K193" s="18"/>
    </row>
    <row r="194" spans="1:11" s="16" customFormat="1" x14ac:dyDescent="0.25">
      <c r="A194" s="16" t="str">
        <f t="shared" si="3"/>
        <v/>
      </c>
      <c r="B194" s="6"/>
      <c r="C194" s="6"/>
      <c r="D194" s="6"/>
      <c r="E194" s="80" t="str">
        <f>IFERROR(IFERROR((VLOOKUP(B194,'MUŽI-DO'!B:G,6,FALSE)),(VLOOKUP(B194,'ŽENY-DO'!B:G,6,FALSE))),"")</f>
        <v/>
      </c>
      <c r="F194" s="6"/>
      <c r="J194" s="18"/>
      <c r="K194" s="18"/>
    </row>
    <row r="195" spans="1:11" s="16" customFormat="1" x14ac:dyDescent="0.25">
      <c r="A195" s="16" t="str">
        <f t="shared" si="3"/>
        <v/>
      </c>
      <c r="B195" s="6"/>
      <c r="C195" s="6"/>
      <c r="D195" s="6"/>
      <c r="E195" s="80" t="str">
        <f>IFERROR(IFERROR((VLOOKUP(B195,'MUŽI-DO'!B:G,6,FALSE)),(VLOOKUP(B195,'ŽENY-DO'!B:G,6,FALSE))),"")</f>
        <v/>
      </c>
      <c r="F195" s="6"/>
      <c r="J195" s="18"/>
      <c r="K195" s="18"/>
    </row>
    <row r="196" spans="1:11" s="16" customFormat="1" x14ac:dyDescent="0.25">
      <c r="A196" s="16" t="str">
        <f t="shared" si="3"/>
        <v/>
      </c>
      <c r="B196" s="6"/>
      <c r="C196" s="6"/>
      <c r="D196" s="6"/>
      <c r="E196" s="80" t="str">
        <f>IFERROR(IFERROR((VLOOKUP(B196,'MUŽI-DO'!B:G,6,FALSE)),(VLOOKUP(B196,'ŽENY-DO'!B:G,6,FALSE))),"")</f>
        <v/>
      </c>
      <c r="F196" s="6"/>
      <c r="J196" s="18"/>
      <c r="K196" s="18"/>
    </row>
    <row r="197" spans="1:11" s="16" customFormat="1" x14ac:dyDescent="0.25">
      <c r="A197" s="16" t="str">
        <f t="shared" si="3"/>
        <v/>
      </c>
      <c r="B197" s="6"/>
      <c r="C197" s="6"/>
      <c r="D197" s="6"/>
      <c r="E197" s="80" t="str">
        <f>IFERROR(IFERROR((VLOOKUP(B197,'MUŽI-DO'!B:G,6,FALSE)),(VLOOKUP(B197,'ŽENY-DO'!B:G,6,FALSE))),"")</f>
        <v/>
      </c>
      <c r="F197" s="6"/>
      <c r="J197" s="18"/>
      <c r="K197" s="18"/>
    </row>
    <row r="198" spans="1:11" s="16" customFormat="1" x14ac:dyDescent="0.25">
      <c r="A198" s="16" t="str">
        <f t="shared" si="3"/>
        <v/>
      </c>
      <c r="B198" s="6"/>
      <c r="C198" s="6"/>
      <c r="D198" s="6"/>
      <c r="E198" s="80" t="str">
        <f>IFERROR(IFERROR((VLOOKUP(B198,'MUŽI-DO'!B:G,6,FALSE)),(VLOOKUP(B198,'ŽENY-DO'!B:G,6,FALSE))),"")</f>
        <v/>
      </c>
      <c r="F198" s="6"/>
      <c r="J198" s="18"/>
      <c r="K198" s="18"/>
    </row>
    <row r="199" spans="1:11" s="16" customFormat="1" x14ac:dyDescent="0.25">
      <c r="A199" s="16" t="str">
        <f t="shared" si="3"/>
        <v/>
      </c>
      <c r="B199" s="6"/>
      <c r="C199" s="6"/>
      <c r="D199" s="6"/>
      <c r="E199" s="80" t="str">
        <f>IFERROR(IFERROR((VLOOKUP(B199,'MUŽI-DO'!B:G,6,FALSE)),(VLOOKUP(B199,'ŽENY-DO'!B:G,6,FALSE))),"")</f>
        <v/>
      </c>
      <c r="F199" s="6"/>
      <c r="J199" s="18"/>
      <c r="K199" s="18"/>
    </row>
    <row r="200" spans="1:11" s="16" customFormat="1" x14ac:dyDescent="0.25">
      <c r="A200" s="16" t="str">
        <f t="shared" si="3"/>
        <v/>
      </c>
      <c r="B200" s="6"/>
      <c r="C200" s="6"/>
      <c r="D200" s="6"/>
      <c r="E200" s="80" t="str">
        <f>IFERROR(IFERROR((VLOOKUP(B200,'MUŽI-DO'!B:G,6,FALSE)),(VLOOKUP(B200,'ŽENY-DO'!B:G,6,FALSE))),"")</f>
        <v/>
      </c>
      <c r="F200" s="6"/>
      <c r="J200" s="18"/>
      <c r="K200" s="18"/>
    </row>
    <row r="201" spans="1:11" s="16" customFormat="1" x14ac:dyDescent="0.25">
      <c r="A201" s="16" t="str">
        <f t="shared" si="3"/>
        <v/>
      </c>
      <c r="B201" s="6"/>
      <c r="C201" s="6"/>
      <c r="D201" s="6"/>
      <c r="E201" s="80" t="str">
        <f>IFERROR(IFERROR((VLOOKUP(B201,'MUŽI-DO'!B:G,6,FALSE)),(VLOOKUP(B201,'ŽENY-DO'!B:G,6,FALSE))),"")</f>
        <v/>
      </c>
      <c r="F201" s="6"/>
      <c r="J201" s="18"/>
      <c r="K201" s="18"/>
    </row>
    <row r="202" spans="1:11" s="16" customFormat="1" x14ac:dyDescent="0.25">
      <c r="A202" s="16" t="str">
        <f t="shared" ref="A202:A265" si="4">IFERROR(IF(ISNUMBER(C202),A201+1,""),"")</f>
        <v/>
      </c>
      <c r="B202" s="6"/>
      <c r="C202" s="6"/>
      <c r="D202" s="6"/>
      <c r="E202" s="80" t="str">
        <f>IFERROR(IFERROR((VLOOKUP(B202,'MUŽI-DO'!B:G,6,FALSE)),(VLOOKUP(B202,'ŽENY-DO'!B:G,6,FALSE))),"")</f>
        <v/>
      </c>
      <c r="F202" s="6"/>
      <c r="J202" s="18"/>
      <c r="K202" s="18"/>
    </row>
    <row r="203" spans="1:11" s="16" customFormat="1" x14ac:dyDescent="0.25">
      <c r="A203" s="16" t="str">
        <f t="shared" si="4"/>
        <v/>
      </c>
      <c r="B203" s="6"/>
      <c r="C203" s="6"/>
      <c r="D203" s="6"/>
      <c r="E203" s="80" t="str">
        <f>IFERROR(IFERROR((VLOOKUP(B203,'MUŽI-DO'!B:G,6,FALSE)),(VLOOKUP(B203,'ŽENY-DO'!B:G,6,FALSE))),"")</f>
        <v/>
      </c>
      <c r="F203" s="6"/>
      <c r="J203" s="18"/>
      <c r="K203" s="18"/>
    </row>
    <row r="204" spans="1:11" s="16" customFormat="1" x14ac:dyDescent="0.25">
      <c r="A204" s="16" t="str">
        <f t="shared" si="4"/>
        <v/>
      </c>
      <c r="B204" s="6"/>
      <c r="C204" s="6"/>
      <c r="D204" s="6"/>
      <c r="E204" s="80" t="str">
        <f>IFERROR(IFERROR((VLOOKUP(B204,'MUŽI-DO'!B:G,6,FALSE)),(VLOOKUP(B204,'ŽENY-DO'!B:G,6,FALSE))),"")</f>
        <v/>
      </c>
      <c r="F204" s="6"/>
      <c r="J204" s="18"/>
      <c r="K204" s="18"/>
    </row>
    <row r="205" spans="1:11" s="16" customFormat="1" x14ac:dyDescent="0.25">
      <c r="A205" s="16" t="str">
        <f t="shared" si="4"/>
        <v/>
      </c>
      <c r="B205" s="6"/>
      <c r="C205" s="6"/>
      <c r="D205" s="6"/>
      <c r="E205" s="80" t="str">
        <f>IFERROR(IFERROR((VLOOKUP(B205,'MUŽI-DO'!B:G,6,FALSE)),(VLOOKUP(B205,'ŽENY-DO'!B:G,6,FALSE))),"")</f>
        <v/>
      </c>
      <c r="F205" s="6"/>
      <c r="J205" s="18"/>
      <c r="K205" s="18"/>
    </row>
    <row r="206" spans="1:11" s="16" customFormat="1" x14ac:dyDescent="0.25">
      <c r="A206" s="16" t="str">
        <f t="shared" si="4"/>
        <v/>
      </c>
      <c r="B206" s="6"/>
      <c r="C206" s="6"/>
      <c r="D206" s="6"/>
      <c r="E206" s="80" t="str">
        <f>IFERROR(IFERROR((VLOOKUP(B206,'MUŽI-DO'!B:G,6,FALSE)),(VLOOKUP(B206,'ŽENY-DO'!B:G,6,FALSE))),"")</f>
        <v/>
      </c>
      <c r="F206" s="6"/>
      <c r="J206" s="18"/>
      <c r="K206" s="18"/>
    </row>
    <row r="207" spans="1:11" s="16" customFormat="1" x14ac:dyDescent="0.25">
      <c r="A207" s="16" t="str">
        <f t="shared" si="4"/>
        <v/>
      </c>
      <c r="B207" s="6"/>
      <c r="C207" s="6"/>
      <c r="D207" s="6"/>
      <c r="E207" s="80" t="str">
        <f>IFERROR(IFERROR((VLOOKUP(B207,'MUŽI-DO'!B:G,6,FALSE)),(VLOOKUP(B207,'ŽENY-DO'!B:G,6,FALSE))),"")</f>
        <v/>
      </c>
      <c r="F207" s="6"/>
      <c r="J207" s="18"/>
      <c r="K207" s="18"/>
    </row>
    <row r="208" spans="1:11" s="16" customFormat="1" x14ac:dyDescent="0.25">
      <c r="A208" s="16" t="str">
        <f t="shared" si="4"/>
        <v/>
      </c>
      <c r="B208" s="6"/>
      <c r="C208" s="6"/>
      <c r="D208" s="6"/>
      <c r="E208" s="80" t="str">
        <f>IFERROR(IFERROR((VLOOKUP(B208,'MUŽI-DO'!B:G,6,FALSE)),(VLOOKUP(B208,'ŽENY-DO'!B:G,6,FALSE))),"")</f>
        <v/>
      </c>
      <c r="F208" s="6"/>
      <c r="J208" s="18"/>
      <c r="K208" s="18"/>
    </row>
    <row r="209" spans="1:11" s="16" customFormat="1" x14ac:dyDescent="0.25">
      <c r="A209" s="16" t="str">
        <f t="shared" si="4"/>
        <v/>
      </c>
      <c r="B209" s="6"/>
      <c r="C209" s="6"/>
      <c r="D209" s="6"/>
      <c r="E209" s="80" t="str">
        <f>IFERROR(IFERROR((VLOOKUP(B209,'MUŽI-DO'!B:G,6,FALSE)),(VLOOKUP(B209,'ŽENY-DO'!B:G,6,FALSE))),"")</f>
        <v/>
      </c>
      <c r="F209" s="6"/>
      <c r="J209" s="18"/>
      <c r="K209" s="18"/>
    </row>
    <row r="210" spans="1:11" s="16" customFormat="1" x14ac:dyDescent="0.25">
      <c r="A210" s="16" t="str">
        <f t="shared" si="4"/>
        <v/>
      </c>
      <c r="B210" s="6"/>
      <c r="C210" s="6"/>
      <c r="D210" s="6"/>
      <c r="E210" s="80" t="str">
        <f>IFERROR(IFERROR((VLOOKUP(B210,'MUŽI-DO'!B:G,6,FALSE)),(VLOOKUP(B210,'ŽENY-DO'!B:G,6,FALSE))),"")</f>
        <v/>
      </c>
      <c r="F210" s="6"/>
      <c r="J210" s="18"/>
      <c r="K210" s="18"/>
    </row>
    <row r="211" spans="1:11" s="16" customFormat="1" x14ac:dyDescent="0.25">
      <c r="A211" s="16" t="str">
        <f t="shared" si="4"/>
        <v/>
      </c>
      <c r="B211" s="6"/>
      <c r="C211" s="6"/>
      <c r="D211" s="6"/>
      <c r="E211" s="80" t="str">
        <f>IFERROR(IFERROR((VLOOKUP(B211,'MUŽI-DO'!B:G,6,FALSE)),(VLOOKUP(B211,'ŽENY-DO'!B:G,6,FALSE))),"")</f>
        <v/>
      </c>
      <c r="F211" s="6"/>
      <c r="J211" s="18"/>
      <c r="K211" s="18"/>
    </row>
    <row r="212" spans="1:11" s="16" customFormat="1" x14ac:dyDescent="0.25">
      <c r="A212" s="16" t="str">
        <f t="shared" si="4"/>
        <v/>
      </c>
      <c r="B212" s="6"/>
      <c r="C212" s="6"/>
      <c r="D212" s="6"/>
      <c r="E212" s="80" t="str">
        <f>IFERROR(IFERROR((VLOOKUP(B212,'MUŽI-DO'!B:G,6,FALSE)),(VLOOKUP(B212,'ŽENY-DO'!B:G,6,FALSE))),"")</f>
        <v/>
      </c>
      <c r="F212" s="6"/>
      <c r="J212" s="18"/>
      <c r="K212" s="18"/>
    </row>
    <row r="213" spans="1:11" s="16" customFormat="1" x14ac:dyDescent="0.25">
      <c r="A213" s="16" t="str">
        <f t="shared" si="4"/>
        <v/>
      </c>
      <c r="B213" s="6"/>
      <c r="C213" s="6"/>
      <c r="D213" s="6"/>
      <c r="E213" s="80" t="str">
        <f>IFERROR(IFERROR((VLOOKUP(B213,'MUŽI-DO'!B:G,6,FALSE)),(VLOOKUP(B213,'ŽENY-DO'!B:G,6,FALSE))),"")</f>
        <v/>
      </c>
      <c r="F213" s="6"/>
      <c r="J213" s="18"/>
      <c r="K213" s="18"/>
    </row>
    <row r="214" spans="1:11" s="16" customFormat="1" x14ac:dyDescent="0.25">
      <c r="A214" s="16" t="str">
        <f t="shared" si="4"/>
        <v/>
      </c>
      <c r="B214" s="6"/>
      <c r="C214" s="6"/>
      <c r="D214" s="6"/>
      <c r="E214" s="80" t="str">
        <f>IFERROR(IFERROR((VLOOKUP(B214,'MUŽI-DO'!B:G,6,FALSE)),(VLOOKUP(B214,'ŽENY-DO'!B:G,6,FALSE))),"")</f>
        <v/>
      </c>
      <c r="F214" s="6"/>
      <c r="J214" s="18"/>
      <c r="K214" s="18"/>
    </row>
    <row r="215" spans="1:11" s="16" customFormat="1" x14ac:dyDescent="0.25">
      <c r="A215" s="16" t="str">
        <f t="shared" si="4"/>
        <v/>
      </c>
      <c r="B215" s="6"/>
      <c r="C215" s="6"/>
      <c r="D215" s="6"/>
      <c r="E215" s="80" t="str">
        <f>IFERROR(IFERROR((VLOOKUP(B215,'MUŽI-DO'!B:G,6,FALSE)),(VLOOKUP(B215,'ŽENY-DO'!B:G,6,FALSE))),"")</f>
        <v/>
      </c>
      <c r="F215" s="6"/>
      <c r="J215" s="18"/>
      <c r="K215" s="18"/>
    </row>
    <row r="216" spans="1:11" s="16" customFormat="1" x14ac:dyDescent="0.25">
      <c r="A216" s="16" t="str">
        <f t="shared" si="4"/>
        <v/>
      </c>
      <c r="B216" s="6"/>
      <c r="C216" s="6"/>
      <c r="D216" s="6"/>
      <c r="E216" s="80" t="str">
        <f>IFERROR(IFERROR((VLOOKUP(B216,'MUŽI-DO'!B:G,6,FALSE)),(VLOOKUP(B216,'ŽENY-DO'!B:G,6,FALSE))),"")</f>
        <v/>
      </c>
      <c r="F216" s="6"/>
      <c r="J216" s="18"/>
      <c r="K216" s="18"/>
    </row>
    <row r="217" spans="1:11" s="16" customFormat="1" x14ac:dyDescent="0.25">
      <c r="A217" s="16" t="str">
        <f t="shared" si="4"/>
        <v/>
      </c>
      <c r="B217" s="6"/>
      <c r="C217" s="6"/>
      <c r="D217" s="6"/>
      <c r="E217" s="80" t="str">
        <f>IFERROR(IFERROR((VLOOKUP(B217,'MUŽI-DO'!B:G,6,FALSE)),(VLOOKUP(B217,'ŽENY-DO'!B:G,6,FALSE))),"")</f>
        <v/>
      </c>
      <c r="F217" s="6"/>
      <c r="J217" s="18"/>
      <c r="K217" s="18"/>
    </row>
    <row r="218" spans="1:11" s="16" customFormat="1" x14ac:dyDescent="0.25">
      <c r="A218" s="16" t="str">
        <f t="shared" si="4"/>
        <v/>
      </c>
      <c r="B218" s="6"/>
      <c r="C218" s="6"/>
      <c r="D218" s="6"/>
      <c r="E218" s="80" t="str">
        <f>IFERROR(IFERROR((VLOOKUP(B218,'MUŽI-DO'!B:G,6,FALSE)),(VLOOKUP(B218,'ŽENY-DO'!B:G,6,FALSE))),"")</f>
        <v/>
      </c>
      <c r="F218" s="6"/>
      <c r="J218" s="18"/>
      <c r="K218" s="18"/>
    </row>
    <row r="219" spans="1:11" s="16" customFormat="1" x14ac:dyDescent="0.25">
      <c r="A219" s="16" t="str">
        <f t="shared" si="4"/>
        <v/>
      </c>
      <c r="B219" s="6"/>
      <c r="C219" s="6"/>
      <c r="D219" s="6"/>
      <c r="E219" s="80" t="str">
        <f>IFERROR(IFERROR((VLOOKUP(B219,'MUŽI-DO'!B:G,6,FALSE)),(VLOOKUP(B219,'ŽENY-DO'!B:G,6,FALSE))),"")</f>
        <v/>
      </c>
      <c r="F219" s="6"/>
      <c r="J219" s="18"/>
      <c r="K219" s="18"/>
    </row>
    <row r="220" spans="1:11" s="16" customFormat="1" x14ac:dyDescent="0.25">
      <c r="A220" s="16" t="str">
        <f t="shared" si="4"/>
        <v/>
      </c>
      <c r="B220" s="6"/>
      <c r="C220" s="6"/>
      <c r="D220" s="6"/>
      <c r="E220" s="80" t="str">
        <f>IFERROR(IFERROR((VLOOKUP(B220,'MUŽI-DO'!B:G,6,FALSE)),(VLOOKUP(B220,'ŽENY-DO'!B:G,6,FALSE))),"")</f>
        <v/>
      </c>
      <c r="F220" s="6"/>
      <c r="J220" s="18"/>
      <c r="K220" s="18"/>
    </row>
    <row r="221" spans="1:11" s="16" customFormat="1" x14ac:dyDescent="0.25">
      <c r="A221" s="16" t="str">
        <f t="shared" si="4"/>
        <v/>
      </c>
      <c r="B221" s="6"/>
      <c r="C221" s="6"/>
      <c r="D221" s="6"/>
      <c r="E221" s="80" t="str">
        <f>IFERROR(IFERROR((VLOOKUP(B221,'MUŽI-DO'!B:G,6,FALSE)),(VLOOKUP(B221,'ŽENY-DO'!B:G,6,FALSE))),"")</f>
        <v/>
      </c>
      <c r="F221" s="6"/>
      <c r="J221" s="18"/>
      <c r="K221" s="18"/>
    </row>
    <row r="222" spans="1:11" s="16" customFormat="1" x14ac:dyDescent="0.25">
      <c r="A222" s="16" t="str">
        <f t="shared" si="4"/>
        <v/>
      </c>
      <c r="B222" s="6"/>
      <c r="C222" s="6"/>
      <c r="D222" s="6"/>
      <c r="E222" s="80" t="str">
        <f>IFERROR(IFERROR((VLOOKUP(B222,'MUŽI-DO'!B:G,6,FALSE)),(VLOOKUP(B222,'ŽENY-DO'!B:G,6,FALSE))),"")</f>
        <v/>
      </c>
      <c r="F222" s="6"/>
      <c r="J222" s="18"/>
      <c r="K222" s="18"/>
    </row>
    <row r="223" spans="1:11" s="16" customFormat="1" x14ac:dyDescent="0.25">
      <c r="A223" s="16" t="str">
        <f t="shared" si="4"/>
        <v/>
      </c>
      <c r="B223" s="6"/>
      <c r="C223" s="6"/>
      <c r="D223" s="6"/>
      <c r="E223" s="80" t="str">
        <f>IFERROR(IFERROR((VLOOKUP(B223,'MUŽI-DO'!B:G,6,FALSE)),(VLOOKUP(B223,'ŽENY-DO'!B:G,6,FALSE))),"")</f>
        <v/>
      </c>
      <c r="F223" s="6"/>
      <c r="J223" s="18"/>
      <c r="K223" s="18"/>
    </row>
    <row r="224" spans="1:11" s="16" customFormat="1" x14ac:dyDescent="0.25">
      <c r="A224" s="16" t="str">
        <f t="shared" si="4"/>
        <v/>
      </c>
      <c r="B224" s="6"/>
      <c r="C224" s="6"/>
      <c r="D224" s="6"/>
      <c r="E224" s="80" t="str">
        <f>IFERROR(IFERROR((VLOOKUP(B224,'MUŽI-DO'!B:G,6,FALSE)),(VLOOKUP(B224,'ŽENY-DO'!B:G,6,FALSE))),"")</f>
        <v/>
      </c>
      <c r="F224" s="6"/>
      <c r="J224" s="18"/>
      <c r="K224" s="18"/>
    </row>
    <row r="225" spans="1:11" s="16" customFormat="1" x14ac:dyDescent="0.25">
      <c r="A225" s="16" t="str">
        <f t="shared" si="4"/>
        <v/>
      </c>
      <c r="B225" s="6"/>
      <c r="C225" s="6"/>
      <c r="D225" s="6"/>
      <c r="E225" s="80" t="str">
        <f>IFERROR(IFERROR((VLOOKUP(B225,'MUŽI-DO'!B:G,6,FALSE)),(VLOOKUP(B225,'ŽENY-DO'!B:G,6,FALSE))),"")</f>
        <v/>
      </c>
      <c r="F225" s="6"/>
      <c r="J225" s="18"/>
      <c r="K225" s="18"/>
    </row>
    <row r="226" spans="1:11" s="16" customFormat="1" x14ac:dyDescent="0.25">
      <c r="A226" s="16" t="str">
        <f t="shared" si="4"/>
        <v/>
      </c>
      <c r="B226" s="6"/>
      <c r="C226" s="6"/>
      <c r="D226" s="6"/>
      <c r="E226" s="80" t="str">
        <f>IFERROR(IFERROR((VLOOKUP(B226,'MUŽI-DO'!B:G,6,FALSE)),(VLOOKUP(B226,'ŽENY-DO'!B:G,6,FALSE))),"")</f>
        <v/>
      </c>
      <c r="F226" s="6"/>
      <c r="J226" s="18"/>
      <c r="K226" s="18"/>
    </row>
    <row r="227" spans="1:11" s="16" customFormat="1" x14ac:dyDescent="0.25">
      <c r="A227" s="16" t="str">
        <f t="shared" si="4"/>
        <v/>
      </c>
      <c r="B227" s="6"/>
      <c r="C227" s="6"/>
      <c r="D227" s="6"/>
      <c r="E227" s="80" t="str">
        <f>IFERROR(IFERROR((VLOOKUP(B227,'MUŽI-DO'!B:G,6,FALSE)),(VLOOKUP(B227,'ŽENY-DO'!B:G,6,FALSE))),"")</f>
        <v/>
      </c>
      <c r="F227" s="6"/>
      <c r="J227" s="18"/>
      <c r="K227" s="18"/>
    </row>
    <row r="228" spans="1:11" s="16" customFormat="1" x14ac:dyDescent="0.25">
      <c r="A228" s="16" t="str">
        <f t="shared" si="4"/>
        <v/>
      </c>
      <c r="B228" s="6"/>
      <c r="C228" s="6"/>
      <c r="D228" s="6"/>
      <c r="E228" s="80" t="str">
        <f>IFERROR(IFERROR((VLOOKUP(B228,'MUŽI-DO'!B:G,6,FALSE)),(VLOOKUP(B228,'ŽENY-DO'!B:G,6,FALSE))),"")</f>
        <v/>
      </c>
      <c r="F228" s="6"/>
      <c r="J228" s="18"/>
      <c r="K228" s="18"/>
    </row>
    <row r="229" spans="1:11" s="16" customFormat="1" x14ac:dyDescent="0.25">
      <c r="A229" s="16" t="str">
        <f t="shared" si="4"/>
        <v/>
      </c>
      <c r="B229" s="6"/>
      <c r="C229" s="6"/>
      <c r="D229" s="6"/>
      <c r="E229" s="80" t="str">
        <f>IFERROR(IFERROR((VLOOKUP(B229,'MUŽI-DO'!B:G,6,FALSE)),(VLOOKUP(B229,'ŽENY-DO'!B:G,6,FALSE))),"")</f>
        <v/>
      </c>
      <c r="F229" s="6"/>
      <c r="J229" s="18"/>
      <c r="K229" s="18"/>
    </row>
    <row r="230" spans="1:11" s="16" customFormat="1" x14ac:dyDescent="0.25">
      <c r="A230" s="16" t="str">
        <f t="shared" si="4"/>
        <v/>
      </c>
      <c r="B230" s="6"/>
      <c r="C230" s="6"/>
      <c r="D230" s="6"/>
      <c r="E230" s="80" t="str">
        <f>IFERROR(IFERROR((VLOOKUP(B230,'MUŽI-DO'!B:G,6,FALSE)),(VLOOKUP(B230,'ŽENY-DO'!B:G,6,FALSE))),"")</f>
        <v/>
      </c>
      <c r="F230" s="6"/>
      <c r="J230" s="18"/>
      <c r="K230" s="18"/>
    </row>
    <row r="231" spans="1:11" s="16" customFormat="1" x14ac:dyDescent="0.25">
      <c r="A231" s="16" t="str">
        <f t="shared" si="4"/>
        <v/>
      </c>
      <c r="B231" s="6"/>
      <c r="C231" s="6"/>
      <c r="D231" s="6"/>
      <c r="E231" s="80" t="str">
        <f>IFERROR(IFERROR((VLOOKUP(B231,'MUŽI-DO'!B:G,6,FALSE)),(VLOOKUP(B231,'ŽENY-DO'!B:G,6,FALSE))),"")</f>
        <v/>
      </c>
      <c r="F231" s="6"/>
      <c r="J231" s="18"/>
      <c r="K231" s="18"/>
    </row>
    <row r="232" spans="1:11" s="16" customFormat="1" x14ac:dyDescent="0.25">
      <c r="A232" s="16" t="str">
        <f t="shared" si="4"/>
        <v/>
      </c>
      <c r="B232" s="6"/>
      <c r="C232" s="6"/>
      <c r="D232" s="6"/>
      <c r="E232" s="80" t="str">
        <f>IFERROR(IFERROR((VLOOKUP(B232,'MUŽI-DO'!B:G,6,FALSE)),(VLOOKUP(B232,'ŽENY-DO'!B:G,6,FALSE))),"")</f>
        <v/>
      </c>
      <c r="F232" s="6"/>
      <c r="J232" s="18"/>
      <c r="K232" s="18"/>
    </row>
    <row r="233" spans="1:11" s="16" customFormat="1" x14ac:dyDescent="0.25">
      <c r="A233" s="16" t="str">
        <f t="shared" si="4"/>
        <v/>
      </c>
      <c r="B233" s="6"/>
      <c r="C233" s="6"/>
      <c r="D233" s="6"/>
      <c r="E233" s="80" t="str">
        <f>IFERROR(IFERROR((VLOOKUP(B233,'MUŽI-DO'!B:G,6,FALSE)),(VLOOKUP(B233,'ŽENY-DO'!B:G,6,FALSE))),"")</f>
        <v/>
      </c>
      <c r="F233" s="6"/>
      <c r="J233" s="18"/>
      <c r="K233" s="18"/>
    </row>
    <row r="234" spans="1:11" s="16" customFormat="1" x14ac:dyDescent="0.25">
      <c r="A234" s="16" t="str">
        <f t="shared" si="4"/>
        <v/>
      </c>
      <c r="B234" s="6"/>
      <c r="C234" s="6"/>
      <c r="D234" s="6"/>
      <c r="E234" s="80" t="str">
        <f>IFERROR(IFERROR((VLOOKUP(B234,'MUŽI-DO'!B:G,6,FALSE)),(VLOOKUP(B234,'ŽENY-DO'!B:G,6,FALSE))),"")</f>
        <v/>
      </c>
      <c r="F234" s="6"/>
      <c r="J234" s="18"/>
      <c r="K234" s="18"/>
    </row>
    <row r="235" spans="1:11" s="16" customFormat="1" x14ac:dyDescent="0.25">
      <c r="A235" s="16" t="str">
        <f t="shared" si="4"/>
        <v/>
      </c>
      <c r="B235" s="6"/>
      <c r="C235" s="6"/>
      <c r="D235" s="6"/>
      <c r="E235" s="80" t="str">
        <f>IFERROR(IFERROR((VLOOKUP(B235,'MUŽI-DO'!B:G,6,FALSE)),(VLOOKUP(B235,'ŽENY-DO'!B:G,6,FALSE))),"")</f>
        <v/>
      </c>
      <c r="F235" s="6"/>
      <c r="J235" s="18"/>
      <c r="K235" s="18"/>
    </row>
    <row r="236" spans="1:11" s="16" customFormat="1" x14ac:dyDescent="0.25">
      <c r="A236" s="16" t="str">
        <f t="shared" si="4"/>
        <v/>
      </c>
      <c r="B236" s="6"/>
      <c r="C236" s="6"/>
      <c r="D236" s="6"/>
      <c r="E236" s="80" t="str">
        <f>IFERROR(IFERROR((VLOOKUP(B236,'MUŽI-DO'!B:G,6,FALSE)),(VLOOKUP(B236,'ŽENY-DO'!B:G,6,FALSE))),"")</f>
        <v/>
      </c>
      <c r="F236" s="6"/>
      <c r="J236" s="18"/>
      <c r="K236" s="18"/>
    </row>
    <row r="237" spans="1:11" s="16" customFormat="1" x14ac:dyDescent="0.25">
      <c r="A237" s="16" t="str">
        <f t="shared" si="4"/>
        <v/>
      </c>
      <c r="B237" s="6"/>
      <c r="C237" s="6"/>
      <c r="D237" s="6"/>
      <c r="E237" s="80" t="str">
        <f>IFERROR(IFERROR((VLOOKUP(B237,'MUŽI-DO'!B:G,6,FALSE)),(VLOOKUP(B237,'ŽENY-DO'!B:G,6,FALSE))),"")</f>
        <v/>
      </c>
      <c r="F237" s="6"/>
      <c r="J237" s="18"/>
      <c r="K237" s="18"/>
    </row>
    <row r="238" spans="1:11" s="16" customFormat="1" x14ac:dyDescent="0.25">
      <c r="A238" s="16" t="str">
        <f t="shared" si="4"/>
        <v/>
      </c>
      <c r="B238" s="6"/>
      <c r="C238" s="6"/>
      <c r="D238" s="6"/>
      <c r="E238" s="80" t="str">
        <f>IFERROR(IFERROR((VLOOKUP(B238,'MUŽI-DO'!B:G,6,FALSE)),(VLOOKUP(B238,'ŽENY-DO'!B:G,6,FALSE))),"")</f>
        <v/>
      </c>
      <c r="F238" s="6"/>
      <c r="J238" s="18"/>
      <c r="K238" s="18"/>
    </row>
    <row r="239" spans="1:11" s="16" customFormat="1" x14ac:dyDescent="0.25">
      <c r="A239" s="16" t="str">
        <f t="shared" si="4"/>
        <v/>
      </c>
      <c r="B239" s="6"/>
      <c r="C239" s="6"/>
      <c r="D239" s="6"/>
      <c r="E239" s="80" t="str">
        <f>IFERROR(IFERROR((VLOOKUP(B239,'MUŽI-DO'!B:G,6,FALSE)),(VLOOKUP(B239,'ŽENY-DO'!B:G,6,FALSE))),"")</f>
        <v/>
      </c>
      <c r="F239" s="6"/>
      <c r="J239" s="18"/>
      <c r="K239" s="18"/>
    </row>
    <row r="240" spans="1:11" s="16" customFormat="1" x14ac:dyDescent="0.25">
      <c r="A240" s="16" t="str">
        <f t="shared" si="4"/>
        <v/>
      </c>
      <c r="B240" s="6"/>
      <c r="C240" s="6"/>
      <c r="D240" s="6"/>
      <c r="E240" s="80" t="str">
        <f>IFERROR(IFERROR((VLOOKUP(B240,'MUŽI-DO'!B:G,6,FALSE)),(VLOOKUP(B240,'ŽENY-DO'!B:G,6,FALSE))),"")</f>
        <v/>
      </c>
      <c r="F240" s="6"/>
      <c r="J240" s="18"/>
      <c r="K240" s="18"/>
    </row>
    <row r="241" spans="1:11" s="16" customFormat="1" x14ac:dyDescent="0.25">
      <c r="A241" s="16" t="str">
        <f t="shared" si="4"/>
        <v/>
      </c>
      <c r="B241" s="6"/>
      <c r="C241" s="6"/>
      <c r="D241" s="6"/>
      <c r="E241" s="80" t="str">
        <f>IFERROR(IFERROR((VLOOKUP(B241,'MUŽI-DO'!B:G,6,FALSE)),(VLOOKUP(B241,'ŽENY-DO'!B:G,6,FALSE))),"")</f>
        <v/>
      </c>
      <c r="F241" s="6"/>
      <c r="J241" s="18"/>
      <c r="K241" s="18"/>
    </row>
    <row r="242" spans="1:11" s="16" customFormat="1" x14ac:dyDescent="0.25">
      <c r="A242" s="16" t="str">
        <f t="shared" si="4"/>
        <v/>
      </c>
      <c r="B242" s="6"/>
      <c r="C242" s="6"/>
      <c r="D242" s="6"/>
      <c r="E242" s="80" t="str">
        <f>IFERROR(IFERROR((VLOOKUP(B242,'MUŽI-DO'!B:G,6,FALSE)),(VLOOKUP(B242,'ŽENY-DO'!B:G,6,FALSE))),"")</f>
        <v/>
      </c>
      <c r="F242" s="6"/>
      <c r="J242" s="18"/>
      <c r="K242" s="18"/>
    </row>
    <row r="243" spans="1:11" s="16" customFormat="1" x14ac:dyDescent="0.25">
      <c r="A243" s="16" t="str">
        <f t="shared" si="4"/>
        <v/>
      </c>
      <c r="B243" s="6"/>
      <c r="C243" s="6"/>
      <c r="D243" s="6"/>
      <c r="E243" s="80" t="str">
        <f>IFERROR(IFERROR((VLOOKUP(B243,'MUŽI-DO'!B:G,6,FALSE)),(VLOOKUP(B243,'ŽENY-DO'!B:G,6,FALSE))),"")</f>
        <v/>
      </c>
      <c r="F243" s="6"/>
      <c r="J243" s="18"/>
      <c r="K243" s="18"/>
    </row>
    <row r="244" spans="1:11" s="16" customFormat="1" hidden="1" x14ac:dyDescent="0.25">
      <c r="A244" s="16" t="str">
        <f t="shared" si="4"/>
        <v/>
      </c>
      <c r="B244" s="6"/>
      <c r="C244" s="6"/>
      <c r="D244" s="6"/>
      <c r="E244" s="80" t="str">
        <f>IFERROR(IFERROR((VLOOKUP(B244,'MUŽI-DO'!B:G,6,FALSE)),(VLOOKUP(B244,'ŽENY-DO'!B:G,6,FALSE))),"")</f>
        <v/>
      </c>
      <c r="F244" s="6"/>
      <c r="J244" s="18"/>
      <c r="K244" s="18"/>
    </row>
    <row r="245" spans="1:11" s="16" customFormat="1" x14ac:dyDescent="0.25">
      <c r="A245" s="16" t="str">
        <f t="shared" si="4"/>
        <v/>
      </c>
      <c r="B245" s="6"/>
      <c r="C245" s="6"/>
      <c r="D245" s="6"/>
      <c r="E245" s="80" t="str">
        <f>IFERROR(IFERROR((VLOOKUP(B245,'MUŽI-DO'!B:G,6,FALSE)),(VLOOKUP(B245,'ŽENY-DO'!B:G,6,FALSE))),"")</f>
        <v/>
      </c>
    </row>
    <row r="246" spans="1:11" s="16" customFormat="1" x14ac:dyDescent="0.25">
      <c r="A246" s="16" t="str">
        <f t="shared" si="4"/>
        <v/>
      </c>
      <c r="B246" s="6"/>
      <c r="C246" s="6"/>
      <c r="D246" s="6"/>
      <c r="E246" s="80" t="str">
        <f>IFERROR(IFERROR((VLOOKUP(B246,'MUŽI-DO'!B:G,6,FALSE)),(VLOOKUP(B246,'ŽENY-DO'!B:G,6,FALSE))),"")</f>
        <v/>
      </c>
    </row>
    <row r="247" spans="1:11" s="16" customFormat="1" x14ac:dyDescent="0.25">
      <c r="A247" s="16" t="str">
        <f t="shared" si="4"/>
        <v/>
      </c>
      <c r="B247" s="6"/>
      <c r="C247" s="6"/>
      <c r="D247" s="6"/>
      <c r="E247" s="80" t="str">
        <f>IFERROR(IFERROR((VLOOKUP(B247,'MUŽI-DO'!B:G,6,FALSE)),(VLOOKUP(B247,'ŽENY-DO'!B:G,6,FALSE))),"")</f>
        <v/>
      </c>
    </row>
    <row r="248" spans="1:11" s="16" customFormat="1" x14ac:dyDescent="0.25">
      <c r="A248" s="16" t="str">
        <f t="shared" si="4"/>
        <v/>
      </c>
      <c r="B248" s="6"/>
      <c r="C248" s="6"/>
      <c r="D248" s="6"/>
      <c r="E248" s="80" t="str">
        <f>IFERROR(IFERROR((VLOOKUP(B248,'MUŽI-DO'!B:G,6,FALSE)),(VLOOKUP(B248,'ŽENY-DO'!B:G,6,FALSE))),"")</f>
        <v/>
      </c>
    </row>
    <row r="249" spans="1:11" s="16" customFormat="1" x14ac:dyDescent="0.25">
      <c r="A249" s="16" t="str">
        <f t="shared" si="4"/>
        <v/>
      </c>
      <c r="B249" s="6"/>
      <c r="C249" s="6"/>
      <c r="D249" s="6"/>
      <c r="E249" s="80" t="str">
        <f>IFERROR(IFERROR((VLOOKUP(B249,'MUŽI-DO'!B:G,6,FALSE)),(VLOOKUP(B249,'ŽENY-DO'!B:G,6,FALSE))),"")</f>
        <v/>
      </c>
    </row>
    <row r="250" spans="1:11" s="16" customFormat="1" x14ac:dyDescent="0.25">
      <c r="A250" s="16" t="str">
        <f t="shared" si="4"/>
        <v/>
      </c>
      <c r="B250" s="6"/>
      <c r="C250" s="6"/>
      <c r="D250" s="6"/>
      <c r="E250" s="80" t="str">
        <f>IFERROR(IFERROR((VLOOKUP(B250,'MUŽI-DO'!B:G,6,FALSE)),(VLOOKUP(B250,'ŽENY-DO'!B:G,6,FALSE))),"")</f>
        <v/>
      </c>
    </row>
    <row r="251" spans="1:11" s="16" customFormat="1" x14ac:dyDescent="0.25">
      <c r="A251" s="16" t="str">
        <f t="shared" si="4"/>
        <v/>
      </c>
      <c r="B251" s="6"/>
      <c r="C251" s="6"/>
      <c r="D251" s="6"/>
      <c r="E251" s="80" t="str">
        <f>IFERROR(IFERROR((VLOOKUP(B251,'MUŽI-DO'!B:G,6,FALSE)),(VLOOKUP(B251,'ŽENY-DO'!B:G,6,FALSE))),"")</f>
        <v/>
      </c>
    </row>
    <row r="252" spans="1:11" s="16" customFormat="1" x14ac:dyDescent="0.25">
      <c r="A252" s="16" t="str">
        <f t="shared" si="4"/>
        <v/>
      </c>
      <c r="B252" s="6"/>
      <c r="C252" s="6"/>
      <c r="D252" s="6"/>
      <c r="E252" s="80" t="str">
        <f>IFERROR(IFERROR((VLOOKUP(B252,'MUŽI-DO'!B:G,6,FALSE)),(VLOOKUP(B252,'ŽENY-DO'!B:G,6,FALSE))),"")</f>
        <v/>
      </c>
    </row>
    <row r="253" spans="1:11" s="16" customFormat="1" x14ac:dyDescent="0.25">
      <c r="A253" s="16" t="str">
        <f t="shared" si="4"/>
        <v/>
      </c>
      <c r="B253" s="6"/>
      <c r="C253" s="6"/>
      <c r="D253" s="6"/>
      <c r="E253" s="80" t="str">
        <f>IFERROR(IFERROR((VLOOKUP(B253,'MUŽI-DO'!B:G,6,FALSE)),(VLOOKUP(B253,'ŽENY-DO'!B:G,6,FALSE))),"")</f>
        <v/>
      </c>
    </row>
    <row r="254" spans="1:11" s="16" customFormat="1" x14ac:dyDescent="0.25">
      <c r="A254" s="16" t="str">
        <f t="shared" si="4"/>
        <v/>
      </c>
      <c r="B254" s="6"/>
      <c r="C254" s="6"/>
      <c r="D254" s="6"/>
      <c r="E254" s="80" t="str">
        <f>IFERROR(IFERROR((VLOOKUP(B254,'MUŽI-DO'!B:G,6,FALSE)),(VLOOKUP(B254,'ŽENY-DO'!B:G,6,FALSE))),"")</f>
        <v/>
      </c>
      <c r="F254" s="6"/>
      <c r="J254" s="12"/>
      <c r="K254" s="12"/>
    </row>
    <row r="255" spans="1:11" s="16" customFormat="1" x14ac:dyDescent="0.25">
      <c r="A255" s="16" t="str">
        <f t="shared" si="4"/>
        <v/>
      </c>
      <c r="B255" s="6"/>
      <c r="C255" s="6"/>
      <c r="D255" s="6"/>
      <c r="E255" s="80" t="str">
        <f>IFERROR(IFERROR((VLOOKUP(B255,'MUŽI-DO'!B:G,6,FALSE)),(VLOOKUP(B255,'ŽENY-DO'!B:G,6,FALSE))),"")</f>
        <v/>
      </c>
      <c r="F255" s="6"/>
      <c r="J255" s="12"/>
      <c r="K255" s="12"/>
    </row>
    <row r="256" spans="1:11" s="16" customFormat="1" x14ac:dyDescent="0.25">
      <c r="A256" s="16" t="str">
        <f t="shared" si="4"/>
        <v/>
      </c>
      <c r="B256" s="6"/>
      <c r="C256" s="6"/>
      <c r="D256" s="6"/>
      <c r="E256" s="80" t="str">
        <f>IFERROR(IFERROR((VLOOKUP(B256,'MUŽI-DO'!B:G,6,FALSE)),(VLOOKUP(B256,'ŽENY-DO'!B:G,6,FALSE))),"")</f>
        <v/>
      </c>
      <c r="F256" s="6"/>
      <c r="J256" s="12"/>
      <c r="K256" s="12"/>
    </row>
    <row r="257" spans="1:11" s="16" customFormat="1" x14ac:dyDescent="0.25">
      <c r="A257" s="16" t="str">
        <f t="shared" si="4"/>
        <v/>
      </c>
      <c r="B257" s="6"/>
      <c r="C257" s="6"/>
      <c r="D257" s="6"/>
      <c r="E257" s="80" t="str">
        <f>IFERROR(IFERROR((VLOOKUP(B257,'MUŽI-DO'!B:G,6,FALSE)),(VLOOKUP(B257,'ŽENY-DO'!B:G,6,FALSE))),"")</f>
        <v/>
      </c>
      <c r="F257" s="6"/>
      <c r="J257" s="12"/>
      <c r="K257" s="12"/>
    </row>
    <row r="258" spans="1:11" s="16" customFormat="1" x14ac:dyDescent="0.25">
      <c r="A258" s="16" t="str">
        <f t="shared" si="4"/>
        <v/>
      </c>
      <c r="B258" s="6"/>
      <c r="C258" s="6"/>
      <c r="D258" s="6"/>
      <c r="E258" s="80" t="str">
        <f>IFERROR(IFERROR((VLOOKUP(B258,'MUŽI-DO'!B:G,6,FALSE)),(VLOOKUP(B258,'ŽENY-DO'!B:G,6,FALSE))),"")</f>
        <v/>
      </c>
      <c r="F258" s="6"/>
      <c r="J258" s="12"/>
      <c r="K258" s="12"/>
    </row>
    <row r="259" spans="1:11" s="16" customFormat="1" x14ac:dyDescent="0.25">
      <c r="A259" s="16" t="str">
        <f t="shared" si="4"/>
        <v/>
      </c>
      <c r="B259" s="6"/>
      <c r="C259" s="6"/>
      <c r="D259" s="6"/>
      <c r="E259" s="80" t="str">
        <f>IFERROR(IFERROR((VLOOKUP(B259,'MUŽI-DO'!B:G,6,FALSE)),(VLOOKUP(B259,'ŽENY-DO'!B:G,6,FALSE))),"")</f>
        <v/>
      </c>
      <c r="F259" s="6"/>
      <c r="J259" s="12"/>
      <c r="K259" s="12"/>
    </row>
    <row r="260" spans="1:11" s="16" customFormat="1" x14ac:dyDescent="0.25">
      <c r="A260" s="16" t="str">
        <f t="shared" si="4"/>
        <v/>
      </c>
      <c r="B260" s="6"/>
      <c r="C260" s="6"/>
      <c r="D260" s="6"/>
      <c r="E260" s="80" t="str">
        <f>IFERROR(IFERROR((VLOOKUP(B260,'MUŽI-DO'!B:G,6,FALSE)),(VLOOKUP(B260,'ŽENY-DO'!B:G,6,FALSE))),"")</f>
        <v/>
      </c>
      <c r="F260" s="6"/>
      <c r="J260" s="12"/>
      <c r="K260" s="12"/>
    </row>
    <row r="261" spans="1:11" s="16" customFormat="1" x14ac:dyDescent="0.25">
      <c r="A261" s="16" t="str">
        <f t="shared" si="4"/>
        <v/>
      </c>
      <c r="B261" s="6"/>
      <c r="C261" s="6"/>
      <c r="D261" s="6"/>
      <c r="E261" s="80" t="str">
        <f>IFERROR(IFERROR((VLOOKUP(B261,'MUŽI-DO'!B:G,6,FALSE)),(VLOOKUP(B261,'ŽENY-DO'!B:G,6,FALSE))),"")</f>
        <v/>
      </c>
      <c r="F261" s="6"/>
      <c r="J261" s="12"/>
      <c r="K261" s="12"/>
    </row>
    <row r="262" spans="1:11" s="16" customFormat="1" x14ac:dyDescent="0.25">
      <c r="A262" s="16" t="str">
        <f t="shared" si="4"/>
        <v/>
      </c>
      <c r="B262" s="6"/>
      <c r="C262" s="6"/>
      <c r="D262" s="6"/>
      <c r="E262" s="80" t="str">
        <f>IFERROR(IFERROR((VLOOKUP(B262,'MUŽI-DO'!B:G,6,FALSE)),(VLOOKUP(B262,'ŽENY-DO'!B:G,6,FALSE))),"")</f>
        <v/>
      </c>
      <c r="F262" s="6"/>
      <c r="J262" s="12"/>
      <c r="K262" s="12"/>
    </row>
    <row r="263" spans="1:11" s="16" customFormat="1" x14ac:dyDescent="0.25">
      <c r="A263" s="16" t="str">
        <f t="shared" si="4"/>
        <v/>
      </c>
      <c r="B263" s="6"/>
      <c r="C263" s="6"/>
      <c r="D263" s="6"/>
      <c r="E263" s="80" t="str">
        <f>IFERROR(IFERROR((VLOOKUP(B263,'MUŽI-DO'!B:G,6,FALSE)),(VLOOKUP(B263,'ŽENY-DO'!B:G,6,FALSE))),"")</f>
        <v/>
      </c>
      <c r="F263" s="6"/>
      <c r="J263" s="12"/>
      <c r="K263" s="12"/>
    </row>
    <row r="264" spans="1:11" s="16" customFormat="1" x14ac:dyDescent="0.25">
      <c r="A264" s="16" t="str">
        <f t="shared" si="4"/>
        <v/>
      </c>
      <c r="B264" s="6"/>
      <c r="C264" s="6"/>
      <c r="D264" s="6"/>
      <c r="E264" s="80" t="str">
        <f>IFERROR(IFERROR((VLOOKUP(B264,'MUŽI-DO'!B:G,6,FALSE)),(VLOOKUP(B264,'ŽENY-DO'!B:G,6,FALSE))),"")</f>
        <v/>
      </c>
      <c r="F264" s="6"/>
      <c r="J264" s="12"/>
      <c r="K264" s="12"/>
    </row>
    <row r="265" spans="1:11" s="16" customFormat="1" x14ac:dyDescent="0.25">
      <c r="A265" s="16" t="str">
        <f t="shared" si="4"/>
        <v/>
      </c>
      <c r="B265" s="6"/>
      <c r="C265" s="6"/>
      <c r="D265" s="6"/>
      <c r="E265" s="80" t="str">
        <f>IFERROR(IFERROR((VLOOKUP(B265,'MUŽI-DO'!B:G,6,FALSE)),(VLOOKUP(B265,'ŽENY-DO'!B:G,6,FALSE))),"")</f>
        <v/>
      </c>
      <c r="F265" s="6"/>
      <c r="J265" s="12"/>
      <c r="K265" s="12"/>
    </row>
    <row r="266" spans="1:11" s="16" customFormat="1" x14ac:dyDescent="0.25">
      <c r="A266" s="16" t="str">
        <f t="shared" ref="A266:A304" si="5">IFERROR(IF(ISNUMBER(C266),A265+1,""),"")</f>
        <v/>
      </c>
      <c r="B266" s="6"/>
      <c r="C266" s="6"/>
      <c r="D266" s="6"/>
      <c r="E266" s="80" t="str">
        <f>IFERROR(IFERROR((VLOOKUP(B266,'MUŽI-DO'!B:G,6,FALSE)),(VLOOKUP(B266,'ŽENY-DO'!B:G,6,FALSE))),"")</f>
        <v/>
      </c>
    </row>
    <row r="267" spans="1:11" s="16" customFormat="1" x14ac:dyDescent="0.25">
      <c r="A267" s="16" t="str">
        <f t="shared" si="5"/>
        <v/>
      </c>
      <c r="B267" s="6"/>
      <c r="C267" s="6"/>
      <c r="D267" s="6"/>
      <c r="E267" s="80" t="str">
        <f>IFERROR(IFERROR((VLOOKUP(B267,'MUŽI-DO'!B:G,6,FALSE)),(VLOOKUP(B267,'ŽENY-DO'!B:G,6,FALSE))),"")</f>
        <v/>
      </c>
    </row>
    <row r="268" spans="1:11" s="16" customFormat="1" x14ac:dyDescent="0.25">
      <c r="A268" s="16" t="str">
        <f t="shared" si="5"/>
        <v/>
      </c>
      <c r="B268" s="6"/>
      <c r="C268" s="6"/>
      <c r="D268" s="6"/>
      <c r="E268" s="80" t="str">
        <f>IFERROR(IFERROR((VLOOKUP(B268,'MUŽI-DO'!B:G,6,FALSE)),(VLOOKUP(B268,'ŽENY-DO'!B:G,6,FALSE))),"")</f>
        <v/>
      </c>
    </row>
    <row r="269" spans="1:11" s="16" customFormat="1" x14ac:dyDescent="0.25">
      <c r="A269" s="16" t="str">
        <f t="shared" si="5"/>
        <v/>
      </c>
      <c r="B269" s="6"/>
      <c r="C269" s="6"/>
      <c r="D269" s="6"/>
      <c r="E269" s="80" t="str">
        <f>IFERROR(IFERROR((VLOOKUP(B269,'MUŽI-DO'!B:G,6,FALSE)),(VLOOKUP(B269,'ŽENY-DO'!B:G,6,FALSE))),"")</f>
        <v/>
      </c>
    </row>
    <row r="270" spans="1:11" s="16" customFormat="1" x14ac:dyDescent="0.25">
      <c r="A270" s="16" t="str">
        <f t="shared" si="5"/>
        <v/>
      </c>
      <c r="B270" s="6"/>
      <c r="C270" s="6"/>
      <c r="D270" s="6"/>
      <c r="E270" s="80" t="str">
        <f>IFERROR(IFERROR((VLOOKUP(B270,'MUŽI-DO'!B:G,6,FALSE)),(VLOOKUP(B270,'ŽENY-DO'!B:G,6,FALSE))),"")</f>
        <v/>
      </c>
    </row>
    <row r="271" spans="1:11" s="16" customFormat="1" x14ac:dyDescent="0.25">
      <c r="A271" s="16" t="str">
        <f t="shared" si="5"/>
        <v/>
      </c>
      <c r="B271" s="6"/>
      <c r="C271" s="6"/>
      <c r="D271" s="6"/>
      <c r="E271" s="80" t="str">
        <f>IFERROR(IFERROR((VLOOKUP(B271,'MUŽI-DO'!B:G,6,FALSE)),(VLOOKUP(B271,'ŽENY-DO'!B:G,6,FALSE))),"")</f>
        <v/>
      </c>
    </row>
    <row r="272" spans="1:11" s="16" customFormat="1" x14ac:dyDescent="0.25">
      <c r="A272" s="16" t="str">
        <f t="shared" si="5"/>
        <v/>
      </c>
      <c r="B272" s="6"/>
      <c r="C272" s="6"/>
      <c r="D272" s="6"/>
      <c r="E272" s="80" t="str">
        <f>IFERROR(IFERROR((VLOOKUP(B272,'MUŽI-DO'!B:G,6,FALSE)),(VLOOKUP(B272,'ŽENY-DO'!B:G,6,FALSE))),"")</f>
        <v/>
      </c>
    </row>
    <row r="273" spans="1:5" s="16" customFormat="1" x14ac:dyDescent="0.25">
      <c r="A273" s="16" t="str">
        <f t="shared" si="5"/>
        <v/>
      </c>
      <c r="B273" s="6"/>
      <c r="C273" s="6"/>
      <c r="D273" s="6"/>
      <c r="E273" s="80" t="str">
        <f>IFERROR(IFERROR((VLOOKUP(B273,'MUŽI-DO'!B:G,6,FALSE)),(VLOOKUP(B273,'ŽENY-DO'!B:G,6,FALSE))),"")</f>
        <v/>
      </c>
    </row>
    <row r="274" spans="1:5" s="16" customFormat="1" x14ac:dyDescent="0.25">
      <c r="A274" s="16" t="str">
        <f t="shared" si="5"/>
        <v/>
      </c>
      <c r="B274" s="6"/>
      <c r="C274" s="6"/>
      <c r="D274" s="6"/>
      <c r="E274" s="80" t="str">
        <f>IFERROR(IFERROR((VLOOKUP(B274,'MUŽI-DO'!B:G,6,FALSE)),(VLOOKUP(B274,'ŽENY-DO'!B:G,6,FALSE))),"")</f>
        <v/>
      </c>
    </row>
    <row r="275" spans="1:5" s="16" customFormat="1" x14ac:dyDescent="0.25">
      <c r="A275" s="16" t="str">
        <f t="shared" si="5"/>
        <v/>
      </c>
      <c r="B275" s="6"/>
      <c r="C275" s="6"/>
      <c r="D275" s="6"/>
      <c r="E275" s="80" t="str">
        <f>IFERROR(IFERROR((VLOOKUP(B275,'MUŽI-DO'!B:G,6,FALSE)),(VLOOKUP(B275,'ŽENY-DO'!B:G,6,FALSE))),"")</f>
        <v/>
      </c>
    </row>
    <row r="276" spans="1:5" s="16" customFormat="1" x14ac:dyDescent="0.25">
      <c r="A276" s="16" t="str">
        <f t="shared" si="5"/>
        <v/>
      </c>
      <c r="B276" s="6"/>
      <c r="C276" s="6"/>
      <c r="D276" s="6"/>
      <c r="E276" s="80" t="str">
        <f>IFERROR(IFERROR((VLOOKUP(B276,'MUŽI-DO'!B:G,6,FALSE)),(VLOOKUP(B276,'ŽENY-DO'!B:G,6,FALSE))),"")</f>
        <v/>
      </c>
    </row>
    <row r="277" spans="1:5" s="16" customFormat="1" x14ac:dyDescent="0.25">
      <c r="A277" s="16" t="str">
        <f t="shared" si="5"/>
        <v/>
      </c>
      <c r="B277" s="6"/>
      <c r="C277" s="6"/>
      <c r="D277" s="6"/>
      <c r="E277" s="80" t="str">
        <f>IFERROR(IFERROR((VLOOKUP(B277,'MUŽI-DO'!B:G,6,FALSE)),(VLOOKUP(B277,'ŽENY-DO'!B:G,6,FALSE))),"")</f>
        <v/>
      </c>
    </row>
    <row r="278" spans="1:5" s="16" customFormat="1" x14ac:dyDescent="0.25">
      <c r="A278" s="16" t="str">
        <f t="shared" si="5"/>
        <v/>
      </c>
      <c r="B278" s="6"/>
      <c r="C278" s="6"/>
      <c r="D278" s="6"/>
      <c r="E278" s="80" t="str">
        <f>IFERROR(IFERROR((VLOOKUP(B278,'MUŽI-DO'!B:G,6,FALSE)),(VLOOKUP(B278,'ŽENY-DO'!B:G,6,FALSE))),"")</f>
        <v/>
      </c>
    </row>
    <row r="279" spans="1:5" s="16" customFormat="1" x14ac:dyDescent="0.25">
      <c r="A279" s="16" t="str">
        <f t="shared" si="5"/>
        <v/>
      </c>
      <c r="B279" s="6"/>
      <c r="C279" s="6"/>
      <c r="D279" s="6"/>
      <c r="E279" s="80" t="str">
        <f>IFERROR(IFERROR((VLOOKUP(B279,'MUŽI-DO'!B:G,6,FALSE)),(VLOOKUP(B279,'ŽENY-DO'!B:G,6,FALSE))),"")</f>
        <v/>
      </c>
    </row>
    <row r="280" spans="1:5" s="16" customFormat="1" x14ac:dyDescent="0.25">
      <c r="A280" s="16" t="str">
        <f t="shared" si="5"/>
        <v/>
      </c>
      <c r="B280" s="6"/>
      <c r="C280" s="6"/>
      <c r="D280" s="6"/>
      <c r="E280" s="80" t="str">
        <f>IFERROR(IFERROR((VLOOKUP(B280,'MUŽI-DO'!B:G,6,FALSE)),(VLOOKUP(B280,'ŽENY-DO'!B:G,6,FALSE))),"")</f>
        <v/>
      </c>
    </row>
    <row r="281" spans="1:5" s="16" customFormat="1" x14ac:dyDescent="0.25">
      <c r="A281" s="16" t="str">
        <f t="shared" si="5"/>
        <v/>
      </c>
      <c r="E281" s="80" t="str">
        <f>IFERROR(IFERROR((VLOOKUP(B281,'MUŽI-DO'!B:G,6,FALSE)),(VLOOKUP(B281,'ŽENY-DO'!B:G,6,FALSE))),"")</f>
        <v/>
      </c>
    </row>
    <row r="282" spans="1:5" s="16" customFormat="1" x14ac:dyDescent="0.25">
      <c r="A282" s="16" t="str">
        <f t="shared" si="5"/>
        <v/>
      </c>
      <c r="E282" s="80" t="str">
        <f>IFERROR(IFERROR((VLOOKUP(B282,'MUŽI-DO'!B:G,6,FALSE)),(VLOOKUP(B282,'ŽENY-DO'!B:G,6,FALSE))),"")</f>
        <v/>
      </c>
    </row>
    <row r="283" spans="1:5" s="16" customFormat="1" x14ac:dyDescent="0.25">
      <c r="A283" s="16" t="str">
        <f t="shared" si="5"/>
        <v/>
      </c>
      <c r="E283" s="80" t="str">
        <f>IFERROR(IFERROR((VLOOKUP(B283,'MUŽI-DO'!B:G,6,FALSE)),(VLOOKUP(B283,'ŽENY-DO'!B:G,6,FALSE))),"")</f>
        <v/>
      </c>
    </row>
    <row r="284" spans="1:5" s="16" customFormat="1" x14ac:dyDescent="0.25">
      <c r="A284" s="16" t="str">
        <f t="shared" si="5"/>
        <v/>
      </c>
      <c r="E284" s="80" t="str">
        <f>IFERROR(IFERROR((VLOOKUP(B284,'MUŽI-DO'!B:G,6,FALSE)),(VLOOKUP(B284,'ŽENY-DO'!B:G,6,FALSE))),"")</f>
        <v/>
      </c>
    </row>
    <row r="285" spans="1:5" s="16" customFormat="1" x14ac:dyDescent="0.25">
      <c r="A285" s="16" t="str">
        <f t="shared" si="5"/>
        <v/>
      </c>
      <c r="E285" s="80" t="str">
        <f>IFERROR(IFERROR((VLOOKUP(B285,'MUŽI-DO'!B:G,6,FALSE)),(VLOOKUP(B285,'ŽENY-DO'!B:G,6,FALSE))),"")</f>
        <v/>
      </c>
    </row>
    <row r="286" spans="1:5" s="16" customFormat="1" x14ac:dyDescent="0.25">
      <c r="A286" s="16" t="str">
        <f t="shared" si="5"/>
        <v/>
      </c>
      <c r="E286" s="80" t="str">
        <f>IFERROR(IFERROR((VLOOKUP(B286,'MUŽI-DO'!B:G,6,FALSE)),(VLOOKUP(B286,'ŽENY-DO'!B:G,6,FALSE))),"")</f>
        <v/>
      </c>
    </row>
    <row r="287" spans="1:5" s="16" customFormat="1" x14ac:dyDescent="0.25">
      <c r="A287" s="16" t="str">
        <f t="shared" si="5"/>
        <v/>
      </c>
      <c r="E287" s="80" t="str">
        <f>IFERROR(IFERROR((VLOOKUP(B287,'MUŽI-DO'!B:G,6,FALSE)),(VLOOKUP(B287,'ŽENY-DO'!B:G,6,FALSE))),"")</f>
        <v/>
      </c>
    </row>
    <row r="288" spans="1:5" s="16" customFormat="1" x14ac:dyDescent="0.25">
      <c r="A288" s="16" t="str">
        <f t="shared" si="5"/>
        <v/>
      </c>
      <c r="E288" s="80" t="str">
        <f>IFERROR(IFERROR((VLOOKUP(B288,'MUŽI-DO'!B:G,6,FALSE)),(VLOOKUP(B288,'ŽENY-DO'!B:G,6,FALSE))),"")</f>
        <v/>
      </c>
    </row>
    <row r="289" spans="1:5" s="16" customFormat="1" x14ac:dyDescent="0.25">
      <c r="A289" s="16" t="str">
        <f t="shared" si="5"/>
        <v/>
      </c>
      <c r="E289" s="80" t="str">
        <f>IFERROR(IFERROR((VLOOKUP(B289,'MUŽI-DO'!B:G,6,FALSE)),(VLOOKUP(B289,'ŽENY-DO'!B:G,6,FALSE))),"")</f>
        <v/>
      </c>
    </row>
    <row r="290" spans="1:5" s="16" customFormat="1" x14ac:dyDescent="0.25">
      <c r="A290" s="16" t="str">
        <f t="shared" si="5"/>
        <v/>
      </c>
      <c r="E290" s="80" t="str">
        <f>IFERROR(IFERROR((VLOOKUP(B290,'MUŽI-DO'!B:G,6,FALSE)),(VLOOKUP(B290,'ŽENY-DO'!B:G,6,FALSE))),"")</f>
        <v/>
      </c>
    </row>
    <row r="291" spans="1:5" s="16" customFormat="1" x14ac:dyDescent="0.25">
      <c r="A291" s="16" t="str">
        <f t="shared" si="5"/>
        <v/>
      </c>
      <c r="E291" s="80" t="str">
        <f>IFERROR(IFERROR((VLOOKUP(B291,'MUŽI-DO'!B:G,6,FALSE)),(VLOOKUP(B291,'ŽENY-DO'!B:G,6,FALSE))),"")</f>
        <v/>
      </c>
    </row>
    <row r="292" spans="1:5" s="16" customFormat="1" x14ac:dyDescent="0.25">
      <c r="A292" s="16" t="str">
        <f t="shared" si="5"/>
        <v/>
      </c>
      <c r="E292" s="80" t="str">
        <f>IFERROR(IFERROR((VLOOKUP(B292,'MUŽI-DO'!B:G,6,FALSE)),(VLOOKUP(B292,'ŽENY-DO'!B:G,6,FALSE))),"")</f>
        <v/>
      </c>
    </row>
    <row r="293" spans="1:5" s="16" customFormat="1" x14ac:dyDescent="0.25">
      <c r="A293" s="16" t="str">
        <f t="shared" si="5"/>
        <v/>
      </c>
      <c r="E293" s="80" t="str">
        <f>IFERROR(IFERROR((VLOOKUP(B293,'MUŽI-DO'!B:G,6,FALSE)),(VLOOKUP(B293,'ŽENY-DO'!B:G,6,FALSE))),"")</f>
        <v/>
      </c>
    </row>
    <row r="294" spans="1:5" s="16" customFormat="1" x14ac:dyDescent="0.25">
      <c r="A294" s="16" t="str">
        <f t="shared" si="5"/>
        <v/>
      </c>
      <c r="E294" s="80" t="str">
        <f>IFERROR(IFERROR((VLOOKUP(B294,'MUŽI-DO'!B:G,6,FALSE)),(VLOOKUP(B294,'ŽENY-DO'!B:G,6,FALSE))),"")</f>
        <v/>
      </c>
    </row>
    <row r="295" spans="1:5" s="16" customFormat="1" x14ac:dyDescent="0.25">
      <c r="A295" s="16" t="str">
        <f t="shared" si="5"/>
        <v/>
      </c>
      <c r="E295" s="80" t="str">
        <f>IFERROR(IFERROR((VLOOKUP(B295,'MUŽI-DO'!B:G,6,FALSE)),(VLOOKUP(B295,'ŽENY-DO'!B:G,6,FALSE))),"")</f>
        <v/>
      </c>
    </row>
    <row r="296" spans="1:5" s="16" customFormat="1" x14ac:dyDescent="0.25">
      <c r="A296" s="16" t="str">
        <f t="shared" si="5"/>
        <v/>
      </c>
      <c r="E296" s="80" t="str">
        <f>IFERROR(IFERROR((VLOOKUP(B296,'MUŽI-DO'!B:G,6,FALSE)),(VLOOKUP(B296,'ŽENY-DO'!B:G,6,FALSE))),"")</f>
        <v/>
      </c>
    </row>
    <row r="297" spans="1:5" s="16" customFormat="1" x14ac:dyDescent="0.25">
      <c r="A297" s="16" t="str">
        <f t="shared" si="5"/>
        <v/>
      </c>
      <c r="E297" s="80" t="str">
        <f>IFERROR(IFERROR((VLOOKUP(B297,'MUŽI-DO'!B:G,6,FALSE)),(VLOOKUP(B297,'ŽENY-DO'!B:G,6,FALSE))),"")</f>
        <v/>
      </c>
    </row>
    <row r="298" spans="1:5" s="16" customFormat="1" x14ac:dyDescent="0.25">
      <c r="A298" s="16" t="str">
        <f t="shared" si="5"/>
        <v/>
      </c>
      <c r="E298" s="80" t="str">
        <f>IFERROR(IFERROR((VLOOKUP(B298,'MUŽI-DO'!B:G,6,FALSE)),(VLOOKUP(B298,'ŽENY-DO'!B:G,6,FALSE))),"")</f>
        <v/>
      </c>
    </row>
    <row r="299" spans="1:5" s="16" customFormat="1" x14ac:dyDescent="0.25">
      <c r="A299" s="16" t="str">
        <f t="shared" si="5"/>
        <v/>
      </c>
      <c r="E299" s="80" t="str">
        <f>IFERROR(IFERROR((VLOOKUP(B299,'MUŽI-DO'!B:G,6,FALSE)),(VLOOKUP(B299,'ŽENY-DO'!B:G,6,FALSE))),"")</f>
        <v/>
      </c>
    </row>
    <row r="300" spans="1:5" s="16" customFormat="1" x14ac:dyDescent="0.25">
      <c r="A300" s="16" t="str">
        <f t="shared" si="5"/>
        <v/>
      </c>
      <c r="E300" s="80" t="str">
        <f>IFERROR(IFERROR((VLOOKUP(B300,'MUŽI-DO'!B:G,6,FALSE)),(VLOOKUP(B300,'ŽENY-DO'!B:G,6,FALSE))),"")</f>
        <v/>
      </c>
    </row>
    <row r="301" spans="1:5" s="16" customFormat="1" x14ac:dyDescent="0.25">
      <c r="A301" s="16" t="str">
        <f t="shared" si="5"/>
        <v/>
      </c>
      <c r="E301" s="80" t="str">
        <f>IFERROR(IFERROR((VLOOKUP(B301,'MUŽI-DO'!B:G,6,FALSE)),(VLOOKUP(B301,'ŽENY-DO'!B:G,6,FALSE))),"")</f>
        <v/>
      </c>
    </row>
    <row r="302" spans="1:5" s="16" customFormat="1" x14ac:dyDescent="0.25">
      <c r="A302" s="16" t="str">
        <f t="shared" si="5"/>
        <v/>
      </c>
      <c r="E302" s="78"/>
    </row>
    <row r="303" spans="1:5" s="16" customFormat="1" x14ac:dyDescent="0.25">
      <c r="A303" s="16" t="str">
        <f t="shared" si="5"/>
        <v/>
      </c>
      <c r="E303" s="78"/>
    </row>
    <row r="304" spans="1:5" s="16" customFormat="1" x14ac:dyDescent="0.25">
      <c r="A304" s="16" t="str">
        <f t="shared" si="5"/>
        <v/>
      </c>
      <c r="E304" s="78"/>
    </row>
  </sheetData>
  <mergeCells count="1">
    <mergeCell ref="A2:P2"/>
  </mergeCells>
  <conditionalFormatting sqref="A9:A304">
    <cfRule type="notContainsBlanks" dxfId="826" priority="4">
      <formula>LEN(TRIM(A9))&gt;0</formula>
    </cfRule>
  </conditionalFormatting>
  <conditionalFormatting sqref="B5:B6">
    <cfRule type="notContainsBlanks" dxfId="825" priority="2">
      <formula>LEN(TRIM(B5))&gt;0</formula>
    </cfRule>
  </conditionalFormatting>
  <conditionalFormatting sqref="E7:E304">
    <cfRule type="notContainsBlanks" dxfId="824" priority="1">
      <formula>LEN(TRIM(E7))&gt;0</formula>
    </cfRule>
  </conditionalFormatting>
  <pageMargins left="0.7" right="0.7" top="0.78740157499999996" bottom="0.78740157499999996" header="0.3" footer="0.3"/>
  <pageSetup paperSize="9" orientation="portrait" r:id="rId2"/>
  <headerFooter>
    <oddFooter>&amp;C_x000D_&amp;1#&amp;"Calibri"&amp;10&amp;K000000 Confidential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List4"/>
  <dimension ref="A2:L104"/>
  <sheetViews>
    <sheetView showGridLines="0" workbookViewId="0">
      <selection sqref="A1:XFD1048576"/>
    </sheetView>
  </sheetViews>
  <sheetFormatPr defaultColWidth="7.140625" defaultRowHeight="15" x14ac:dyDescent="0.25"/>
  <cols>
    <col min="1" max="1" width="6.7109375" style="6" bestFit="1" customWidth="1"/>
    <col min="2" max="2" width="28.140625" style="6" bestFit="1" customWidth="1"/>
    <col min="3" max="3" width="18.28515625" style="6" bestFit="1" customWidth="1"/>
    <col min="4" max="4" width="11.140625" style="6" bestFit="1" customWidth="1"/>
    <col min="5" max="5" width="10" style="6" bestFit="1" customWidth="1"/>
    <col min="6" max="6" width="9.42578125" style="6" bestFit="1" customWidth="1"/>
    <col min="7" max="7" width="12" style="6" bestFit="1" customWidth="1"/>
    <col min="8" max="8" width="10.5703125" style="6" bestFit="1" customWidth="1"/>
    <col min="9" max="10" width="8.42578125" style="6" bestFit="1" customWidth="1"/>
    <col min="11" max="11" width="7.7109375" style="6" bestFit="1" customWidth="1"/>
    <col min="12" max="16384" width="7.140625" style="6"/>
  </cols>
  <sheetData>
    <row r="2" spans="1:12" ht="43.5" x14ac:dyDescent="0.25">
      <c r="A2" s="141" t="s">
        <v>206</v>
      </c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</row>
    <row r="3" spans="1:12" hidden="1" x14ac:dyDescent="0.25"/>
    <row r="4" spans="1:12" hidden="1" x14ac:dyDescent="0.25">
      <c r="B4" s="162" t="s">
        <v>0</v>
      </c>
      <c r="C4" s="1">
        <v>1</v>
      </c>
    </row>
    <row r="5" spans="1:12" hidden="1" x14ac:dyDescent="0.25">
      <c r="B5" s="120" t="s">
        <v>5</v>
      </c>
      <c r="C5" s="1" t="s">
        <v>181</v>
      </c>
    </row>
    <row r="7" spans="1:12" hidden="1" x14ac:dyDescent="0.25">
      <c r="A7" s="7" t="s">
        <v>68</v>
      </c>
      <c r="B7" s="119" t="s">
        <v>68</v>
      </c>
      <c r="C7" s="118" t="s">
        <v>148</v>
      </c>
      <c r="D7" s="3"/>
      <c r="E7" s="3"/>
      <c r="F7" s="3"/>
      <c r="G7" s="3"/>
      <c r="H7" s="3"/>
      <c r="I7" s="3"/>
      <c r="J7" s="3"/>
      <c r="K7" s="3"/>
    </row>
    <row r="8" spans="1:12" s="4" customFormat="1" x14ac:dyDescent="0.25">
      <c r="A8" s="7" t="s">
        <v>0</v>
      </c>
      <c r="B8" s="118" t="s">
        <v>1</v>
      </c>
      <c r="C8" s="1" t="s">
        <v>35</v>
      </c>
      <c r="D8" s="1" t="s">
        <v>10</v>
      </c>
      <c r="E8" s="1" t="s">
        <v>41</v>
      </c>
      <c r="F8" s="1" t="s">
        <v>44</v>
      </c>
      <c r="G8" s="1" t="s">
        <v>20</v>
      </c>
      <c r="H8" s="1" t="s">
        <v>31</v>
      </c>
      <c r="I8" s="1" t="s">
        <v>26</v>
      </c>
      <c r="J8" s="1" t="s">
        <v>187</v>
      </c>
      <c r="K8" s="3" t="s">
        <v>75</v>
      </c>
      <c r="L8" s="6"/>
    </row>
    <row r="9" spans="1:12" x14ac:dyDescent="0.25">
      <c r="A9" s="6">
        <f>IF(ISNUMBER(K9),1,"")</f>
        <v>1</v>
      </c>
      <c r="B9" s="1" t="s">
        <v>15</v>
      </c>
      <c r="C9" s="149"/>
      <c r="D9" s="149">
        <v>2</v>
      </c>
      <c r="E9" s="149"/>
      <c r="F9" s="149"/>
      <c r="G9" s="149">
        <v>4</v>
      </c>
      <c r="H9" s="149"/>
      <c r="I9" s="149"/>
      <c r="J9" s="149"/>
      <c r="K9" s="149">
        <v>6</v>
      </c>
    </row>
    <row r="10" spans="1:12" x14ac:dyDescent="0.25">
      <c r="A10" s="6">
        <f>IF(ISNUMBER(K10),A9+1,"")</f>
        <v>2</v>
      </c>
      <c r="B10" s="1" t="s">
        <v>56</v>
      </c>
      <c r="C10" s="149"/>
      <c r="D10" s="149"/>
      <c r="E10" s="149"/>
      <c r="F10" s="149"/>
      <c r="G10" s="149"/>
      <c r="H10" s="149">
        <v>5</v>
      </c>
      <c r="I10" s="149"/>
      <c r="J10" s="149"/>
      <c r="K10" s="149">
        <v>5</v>
      </c>
    </row>
    <row r="11" spans="1:12" x14ac:dyDescent="0.25">
      <c r="A11" s="6">
        <f t="shared" ref="A11:A74" si="0">IF(ISNUMBER(K11),A10+1,"")</f>
        <v>3</v>
      </c>
      <c r="B11" s="1" t="s">
        <v>39</v>
      </c>
      <c r="C11" s="149">
        <v>1</v>
      </c>
      <c r="D11" s="149"/>
      <c r="E11" s="149"/>
      <c r="F11" s="149"/>
      <c r="G11" s="149"/>
      <c r="H11" s="149"/>
      <c r="I11" s="149">
        <v>4</v>
      </c>
      <c r="J11" s="149"/>
      <c r="K11" s="149">
        <v>5</v>
      </c>
    </row>
    <row r="12" spans="1:12" x14ac:dyDescent="0.25">
      <c r="A12" s="6">
        <f t="shared" si="0"/>
        <v>4</v>
      </c>
      <c r="B12" s="1" t="s">
        <v>9</v>
      </c>
      <c r="C12" s="149"/>
      <c r="D12" s="149"/>
      <c r="E12" s="149"/>
      <c r="F12" s="149"/>
      <c r="G12" s="149"/>
      <c r="H12" s="149">
        <v>3</v>
      </c>
      <c r="I12" s="149"/>
      <c r="J12" s="149">
        <v>2</v>
      </c>
      <c r="K12" s="149">
        <v>5</v>
      </c>
    </row>
    <row r="13" spans="1:12" x14ac:dyDescent="0.25">
      <c r="A13" s="6">
        <f t="shared" si="0"/>
        <v>5</v>
      </c>
      <c r="B13" s="1" t="s">
        <v>231</v>
      </c>
      <c r="C13" s="149"/>
      <c r="D13" s="149"/>
      <c r="E13" s="149"/>
      <c r="F13" s="149"/>
      <c r="G13" s="149"/>
      <c r="H13" s="149"/>
      <c r="I13" s="149">
        <v>4</v>
      </c>
      <c r="J13" s="149"/>
      <c r="K13" s="149">
        <v>4</v>
      </c>
    </row>
    <row r="14" spans="1:12" x14ac:dyDescent="0.25">
      <c r="A14" s="6">
        <f t="shared" si="0"/>
        <v>6</v>
      </c>
      <c r="B14" s="1" t="s">
        <v>55</v>
      </c>
      <c r="C14" s="149"/>
      <c r="D14" s="149"/>
      <c r="E14" s="149"/>
      <c r="F14" s="149">
        <v>3</v>
      </c>
      <c r="G14" s="149"/>
      <c r="H14" s="149"/>
      <c r="I14" s="149"/>
      <c r="J14" s="149"/>
      <c r="K14" s="149">
        <v>3</v>
      </c>
    </row>
    <row r="15" spans="1:12" x14ac:dyDescent="0.25">
      <c r="A15" s="6">
        <f t="shared" si="0"/>
        <v>7</v>
      </c>
      <c r="B15" s="1" t="s">
        <v>54</v>
      </c>
      <c r="C15" s="149">
        <v>2</v>
      </c>
      <c r="D15" s="149"/>
      <c r="E15" s="149"/>
      <c r="F15" s="149"/>
      <c r="G15" s="149"/>
      <c r="H15" s="149"/>
      <c r="I15" s="149"/>
      <c r="J15" s="149"/>
      <c r="K15" s="149">
        <v>2</v>
      </c>
    </row>
    <row r="16" spans="1:12" x14ac:dyDescent="0.25">
      <c r="A16" s="6">
        <f t="shared" si="0"/>
        <v>8</v>
      </c>
      <c r="B16" s="1" t="s">
        <v>227</v>
      </c>
      <c r="C16" s="149"/>
      <c r="D16" s="149">
        <v>2</v>
      </c>
      <c r="E16" s="149"/>
      <c r="F16" s="149"/>
      <c r="G16" s="149"/>
      <c r="H16" s="149"/>
      <c r="I16" s="149"/>
      <c r="J16" s="149"/>
      <c r="K16" s="149">
        <v>2</v>
      </c>
    </row>
    <row r="17" spans="1:11" x14ac:dyDescent="0.25">
      <c r="A17" s="6">
        <f t="shared" si="0"/>
        <v>9</v>
      </c>
      <c r="B17" s="1" t="s">
        <v>24</v>
      </c>
      <c r="C17" s="149"/>
      <c r="D17" s="149"/>
      <c r="E17" s="149"/>
      <c r="F17" s="149"/>
      <c r="G17" s="149">
        <v>1</v>
      </c>
      <c r="H17" s="149"/>
      <c r="I17" s="149">
        <v>1</v>
      </c>
      <c r="J17" s="149"/>
      <c r="K17" s="149">
        <v>2</v>
      </c>
    </row>
    <row r="18" spans="1:11" x14ac:dyDescent="0.25">
      <c r="A18" s="6">
        <f t="shared" si="0"/>
        <v>10</v>
      </c>
      <c r="B18" s="1" t="s">
        <v>59</v>
      </c>
      <c r="C18" s="149"/>
      <c r="D18" s="149"/>
      <c r="E18" s="149"/>
      <c r="F18" s="149">
        <v>1</v>
      </c>
      <c r="G18" s="149">
        <v>1</v>
      </c>
      <c r="H18" s="149"/>
      <c r="I18" s="149"/>
      <c r="J18" s="149"/>
      <c r="K18" s="149">
        <v>2</v>
      </c>
    </row>
    <row r="19" spans="1:11" x14ac:dyDescent="0.25">
      <c r="A19" s="6">
        <f t="shared" si="0"/>
        <v>11</v>
      </c>
      <c r="B19" s="1" t="s">
        <v>13</v>
      </c>
      <c r="C19" s="149"/>
      <c r="D19" s="149">
        <v>2</v>
      </c>
      <c r="E19" s="149"/>
      <c r="F19" s="149"/>
      <c r="G19" s="149"/>
      <c r="H19" s="149"/>
      <c r="I19" s="149"/>
      <c r="J19" s="149"/>
      <c r="K19" s="149">
        <v>2</v>
      </c>
    </row>
    <row r="20" spans="1:11" x14ac:dyDescent="0.25">
      <c r="A20" s="6">
        <f t="shared" si="0"/>
        <v>12</v>
      </c>
      <c r="B20" s="1" t="s">
        <v>12</v>
      </c>
      <c r="C20" s="149"/>
      <c r="D20" s="149">
        <v>1</v>
      </c>
      <c r="E20" s="149"/>
      <c r="F20" s="149"/>
      <c r="G20" s="149">
        <v>1</v>
      </c>
      <c r="H20" s="149"/>
      <c r="I20" s="149"/>
      <c r="J20" s="149"/>
      <c r="K20" s="149">
        <v>2</v>
      </c>
    </row>
    <row r="21" spans="1:11" x14ac:dyDescent="0.25">
      <c r="A21" s="6">
        <f t="shared" si="0"/>
        <v>13</v>
      </c>
      <c r="B21" s="1" t="s">
        <v>29</v>
      </c>
      <c r="C21" s="149"/>
      <c r="D21" s="149">
        <v>1</v>
      </c>
      <c r="E21" s="149"/>
      <c r="F21" s="149"/>
      <c r="G21" s="149">
        <v>1</v>
      </c>
      <c r="H21" s="149"/>
      <c r="I21" s="149"/>
      <c r="J21" s="149"/>
      <c r="K21" s="149">
        <v>2</v>
      </c>
    </row>
    <row r="22" spans="1:11" x14ac:dyDescent="0.25">
      <c r="A22" s="6">
        <f t="shared" si="0"/>
        <v>14</v>
      </c>
      <c r="B22" s="1" t="s">
        <v>240</v>
      </c>
      <c r="C22" s="149"/>
      <c r="D22" s="149"/>
      <c r="E22" s="149">
        <v>2</v>
      </c>
      <c r="F22" s="149"/>
      <c r="G22" s="149"/>
      <c r="H22" s="149"/>
      <c r="I22" s="149"/>
      <c r="J22" s="149"/>
      <c r="K22" s="149">
        <v>2</v>
      </c>
    </row>
    <row r="23" spans="1:11" x14ac:dyDescent="0.25">
      <c r="A23" s="6">
        <f t="shared" si="0"/>
        <v>15</v>
      </c>
      <c r="B23" s="1" t="s">
        <v>22</v>
      </c>
      <c r="C23" s="149">
        <v>1</v>
      </c>
      <c r="D23" s="149"/>
      <c r="E23" s="149"/>
      <c r="F23" s="149"/>
      <c r="G23" s="149"/>
      <c r="H23" s="149"/>
      <c r="I23" s="149"/>
      <c r="J23" s="149"/>
      <c r="K23" s="149">
        <v>1</v>
      </c>
    </row>
    <row r="24" spans="1:11" x14ac:dyDescent="0.25">
      <c r="A24" s="6">
        <f t="shared" si="0"/>
        <v>16</v>
      </c>
      <c r="B24" s="1" t="s">
        <v>229</v>
      </c>
      <c r="C24" s="149"/>
      <c r="D24" s="149"/>
      <c r="E24" s="149"/>
      <c r="F24" s="149"/>
      <c r="G24" s="149">
        <v>1</v>
      </c>
      <c r="H24" s="149"/>
      <c r="I24" s="149"/>
      <c r="J24" s="149"/>
      <c r="K24" s="149">
        <v>1</v>
      </c>
    </row>
    <row r="25" spans="1:11" x14ac:dyDescent="0.25">
      <c r="A25" s="6">
        <f t="shared" si="0"/>
        <v>17</v>
      </c>
      <c r="B25" s="1" t="s">
        <v>14</v>
      </c>
      <c r="C25" s="149"/>
      <c r="D25" s="149"/>
      <c r="E25" s="149"/>
      <c r="F25" s="149">
        <v>1</v>
      </c>
      <c r="G25" s="149"/>
      <c r="H25" s="149"/>
      <c r="I25" s="149"/>
      <c r="J25" s="149"/>
      <c r="K25" s="149">
        <v>1</v>
      </c>
    </row>
    <row r="26" spans="1:11" x14ac:dyDescent="0.25">
      <c r="A26" s="6">
        <f t="shared" si="0"/>
        <v>18</v>
      </c>
      <c r="B26" s="1" t="s">
        <v>45</v>
      </c>
      <c r="C26" s="149"/>
      <c r="D26" s="149">
        <v>1</v>
      </c>
      <c r="E26" s="149"/>
      <c r="F26" s="149"/>
      <c r="G26" s="149"/>
      <c r="H26" s="149"/>
      <c r="I26" s="149"/>
      <c r="J26" s="149"/>
      <c r="K26" s="149">
        <v>1</v>
      </c>
    </row>
    <row r="27" spans="1:11" x14ac:dyDescent="0.25">
      <c r="A27" s="6">
        <f t="shared" si="0"/>
        <v>19</v>
      </c>
      <c r="B27" s="1" t="s">
        <v>38</v>
      </c>
      <c r="C27" s="149"/>
      <c r="D27" s="149"/>
      <c r="E27" s="149"/>
      <c r="F27" s="149">
        <v>1</v>
      </c>
      <c r="G27" s="149"/>
      <c r="H27" s="149"/>
      <c r="I27" s="149"/>
      <c r="J27" s="149"/>
      <c r="K27" s="149">
        <v>1</v>
      </c>
    </row>
    <row r="28" spans="1:11" x14ac:dyDescent="0.25">
      <c r="A28" s="6">
        <f t="shared" si="0"/>
        <v>20</v>
      </c>
      <c r="B28" s="1" t="s">
        <v>250</v>
      </c>
      <c r="C28" s="149"/>
      <c r="D28" s="149"/>
      <c r="E28" s="149">
        <v>1</v>
      </c>
      <c r="F28" s="149"/>
      <c r="G28" s="149"/>
      <c r="H28" s="149"/>
      <c r="I28" s="149"/>
      <c r="J28" s="149"/>
      <c r="K28" s="149">
        <v>1</v>
      </c>
    </row>
    <row r="29" spans="1:11" x14ac:dyDescent="0.25">
      <c r="A29" s="6">
        <f t="shared" si="0"/>
        <v>21</v>
      </c>
      <c r="B29" s="1" t="s">
        <v>228</v>
      </c>
      <c r="C29" s="149"/>
      <c r="D29" s="149"/>
      <c r="E29" s="149"/>
      <c r="F29" s="149"/>
      <c r="G29" s="149">
        <v>1</v>
      </c>
      <c r="H29" s="149"/>
      <c r="I29" s="149"/>
      <c r="J29" s="149"/>
      <c r="K29" s="149">
        <v>1</v>
      </c>
    </row>
    <row r="30" spans="1:11" x14ac:dyDescent="0.25">
      <c r="A30" s="6">
        <f t="shared" si="0"/>
        <v>22</v>
      </c>
      <c r="B30" s="1" t="s">
        <v>42</v>
      </c>
      <c r="C30" s="149"/>
      <c r="D30" s="149"/>
      <c r="E30" s="149">
        <v>1</v>
      </c>
      <c r="F30" s="149"/>
      <c r="G30" s="149"/>
      <c r="H30" s="149"/>
      <c r="I30" s="149"/>
      <c r="J30" s="149"/>
      <c r="K30" s="149">
        <v>1</v>
      </c>
    </row>
    <row r="31" spans="1:11" x14ac:dyDescent="0.25">
      <c r="A31" s="6">
        <f t="shared" si="0"/>
        <v>23</v>
      </c>
      <c r="B31" s="1" t="s">
        <v>40</v>
      </c>
      <c r="C31" s="149"/>
      <c r="D31" s="149"/>
      <c r="E31" s="149"/>
      <c r="F31" s="149"/>
      <c r="G31" s="149"/>
      <c r="H31" s="149"/>
      <c r="I31" s="149">
        <v>1</v>
      </c>
      <c r="J31" s="149"/>
      <c r="K31" s="149">
        <v>1</v>
      </c>
    </row>
    <row r="32" spans="1:11" x14ac:dyDescent="0.25">
      <c r="A32" s="6">
        <f t="shared" si="0"/>
        <v>24</v>
      </c>
      <c r="B32" s="1" t="s">
        <v>23</v>
      </c>
      <c r="C32" s="149"/>
      <c r="D32" s="149"/>
      <c r="E32" s="149"/>
      <c r="F32" s="149">
        <v>1</v>
      </c>
      <c r="G32" s="149"/>
      <c r="H32" s="149"/>
      <c r="I32" s="149"/>
      <c r="J32" s="149"/>
      <c r="K32" s="149">
        <v>1</v>
      </c>
    </row>
    <row r="33" spans="1:11" x14ac:dyDescent="0.25">
      <c r="A33" s="6">
        <f t="shared" si="0"/>
        <v>25</v>
      </c>
      <c r="B33" s="1" t="s">
        <v>233</v>
      </c>
      <c r="C33" s="149">
        <v>1</v>
      </c>
      <c r="D33" s="149"/>
      <c r="E33" s="149"/>
      <c r="F33" s="149"/>
      <c r="G33" s="149"/>
      <c r="H33" s="149"/>
      <c r="I33" s="149"/>
      <c r="J33" s="149"/>
      <c r="K33" s="149">
        <v>1</v>
      </c>
    </row>
    <row r="34" spans="1:11" x14ac:dyDescent="0.25">
      <c r="A34" s="6">
        <f t="shared" si="0"/>
        <v>26</v>
      </c>
      <c r="B34" s="1" t="s">
        <v>252</v>
      </c>
      <c r="C34" s="149"/>
      <c r="D34" s="149"/>
      <c r="E34" s="149">
        <v>1</v>
      </c>
      <c r="F34" s="149"/>
      <c r="G34" s="149"/>
      <c r="H34" s="149"/>
      <c r="I34" s="149"/>
      <c r="J34" s="149"/>
      <c r="K34" s="149">
        <v>1</v>
      </c>
    </row>
    <row r="35" spans="1:11" x14ac:dyDescent="0.25">
      <c r="A35" s="6">
        <f t="shared" si="0"/>
        <v>27</v>
      </c>
      <c r="B35" s="1" t="s">
        <v>46</v>
      </c>
      <c r="C35" s="149"/>
      <c r="D35" s="149"/>
      <c r="E35" s="149"/>
      <c r="F35" s="149">
        <v>1</v>
      </c>
      <c r="G35" s="149"/>
      <c r="H35" s="149"/>
      <c r="I35" s="149"/>
      <c r="J35" s="149"/>
      <c r="K35" s="149">
        <v>1</v>
      </c>
    </row>
    <row r="36" spans="1:11" x14ac:dyDescent="0.25">
      <c r="A36" s="6">
        <f t="shared" si="0"/>
        <v>28</v>
      </c>
      <c r="B36" s="1" t="s">
        <v>11</v>
      </c>
      <c r="C36" s="149">
        <v>1</v>
      </c>
      <c r="D36" s="149"/>
      <c r="E36" s="149"/>
      <c r="F36" s="149"/>
      <c r="G36" s="149"/>
      <c r="H36" s="149"/>
      <c r="I36" s="149"/>
      <c r="J36" s="149"/>
      <c r="K36" s="149">
        <v>1</v>
      </c>
    </row>
    <row r="37" spans="1:11" x14ac:dyDescent="0.25">
      <c r="A37" s="6">
        <f t="shared" si="0"/>
        <v>29</v>
      </c>
      <c r="B37" s="1" t="s">
        <v>185</v>
      </c>
      <c r="C37" s="149"/>
      <c r="D37" s="149"/>
      <c r="E37" s="149">
        <v>1</v>
      </c>
      <c r="F37" s="149"/>
      <c r="G37" s="149"/>
      <c r="H37" s="149"/>
      <c r="I37" s="149"/>
      <c r="J37" s="149"/>
      <c r="K37" s="149">
        <v>1</v>
      </c>
    </row>
    <row r="38" spans="1:11" x14ac:dyDescent="0.25">
      <c r="A38" s="6">
        <f t="shared" si="0"/>
        <v>30</v>
      </c>
      <c r="B38" s="1" t="s">
        <v>65</v>
      </c>
      <c r="C38" s="149"/>
      <c r="D38" s="149">
        <v>1</v>
      </c>
      <c r="E38" s="149"/>
      <c r="F38" s="149"/>
      <c r="G38" s="149"/>
      <c r="H38" s="149"/>
      <c r="I38" s="149"/>
      <c r="J38" s="149"/>
      <c r="K38" s="149">
        <v>1</v>
      </c>
    </row>
    <row r="39" spans="1:11" x14ac:dyDescent="0.25">
      <c r="A39" s="6" t="str">
        <f t="shared" si="0"/>
        <v/>
      </c>
    </row>
    <row r="40" spans="1:11" x14ac:dyDescent="0.25">
      <c r="A40" s="6" t="str">
        <f t="shared" si="0"/>
        <v/>
      </c>
    </row>
    <row r="41" spans="1:11" x14ac:dyDescent="0.25">
      <c r="A41" s="6" t="str">
        <f t="shared" si="0"/>
        <v/>
      </c>
    </row>
    <row r="42" spans="1:11" x14ac:dyDescent="0.25">
      <c r="A42" s="6" t="str">
        <f t="shared" si="0"/>
        <v/>
      </c>
    </row>
    <row r="43" spans="1:11" x14ac:dyDescent="0.25">
      <c r="A43" s="6" t="str">
        <f t="shared" si="0"/>
        <v/>
      </c>
    </row>
    <row r="44" spans="1:11" x14ac:dyDescent="0.25">
      <c r="A44" s="6" t="str">
        <f t="shared" si="0"/>
        <v/>
      </c>
    </row>
    <row r="45" spans="1:11" x14ac:dyDescent="0.25">
      <c r="A45" s="6" t="str">
        <f t="shared" si="0"/>
        <v/>
      </c>
    </row>
    <row r="46" spans="1:11" x14ac:dyDescent="0.25">
      <c r="A46" s="6" t="str">
        <f t="shared" si="0"/>
        <v/>
      </c>
    </row>
    <row r="47" spans="1:11" x14ac:dyDescent="0.25">
      <c r="A47" s="6" t="str">
        <f t="shared" si="0"/>
        <v/>
      </c>
    </row>
    <row r="48" spans="1:11" x14ac:dyDescent="0.25">
      <c r="A48" s="6" t="str">
        <f t="shared" si="0"/>
        <v/>
      </c>
    </row>
    <row r="49" spans="1:1" x14ac:dyDescent="0.25">
      <c r="A49" s="6" t="str">
        <f t="shared" si="0"/>
        <v/>
      </c>
    </row>
    <row r="50" spans="1:1" x14ac:dyDescent="0.25">
      <c r="A50" s="6" t="str">
        <f t="shared" si="0"/>
        <v/>
      </c>
    </row>
    <row r="51" spans="1:1" x14ac:dyDescent="0.25">
      <c r="A51" s="6" t="str">
        <f t="shared" si="0"/>
        <v/>
      </c>
    </row>
    <row r="52" spans="1:1" x14ac:dyDescent="0.25">
      <c r="A52" s="6" t="str">
        <f t="shared" si="0"/>
        <v/>
      </c>
    </row>
    <row r="53" spans="1:1" x14ac:dyDescent="0.25">
      <c r="A53" s="6" t="str">
        <f t="shared" si="0"/>
        <v/>
      </c>
    </row>
    <row r="54" spans="1:1" x14ac:dyDescent="0.25">
      <c r="A54" s="6" t="str">
        <f t="shared" si="0"/>
        <v/>
      </c>
    </row>
    <row r="55" spans="1:1" x14ac:dyDescent="0.25">
      <c r="A55" s="6" t="str">
        <f t="shared" si="0"/>
        <v/>
      </c>
    </row>
    <row r="56" spans="1:1" x14ac:dyDescent="0.25">
      <c r="A56" s="6" t="str">
        <f t="shared" si="0"/>
        <v/>
      </c>
    </row>
    <row r="57" spans="1:1" x14ac:dyDescent="0.25">
      <c r="A57" s="6" t="str">
        <f t="shared" si="0"/>
        <v/>
      </c>
    </row>
    <row r="58" spans="1:1" x14ac:dyDescent="0.25">
      <c r="A58" s="6" t="str">
        <f t="shared" si="0"/>
        <v/>
      </c>
    </row>
    <row r="59" spans="1:1" x14ac:dyDescent="0.25">
      <c r="A59" s="6" t="str">
        <f t="shared" si="0"/>
        <v/>
      </c>
    </row>
    <row r="60" spans="1:1" x14ac:dyDescent="0.25">
      <c r="A60" s="6" t="str">
        <f t="shared" si="0"/>
        <v/>
      </c>
    </row>
    <row r="61" spans="1:1" x14ac:dyDescent="0.25">
      <c r="A61" s="6" t="str">
        <f t="shared" si="0"/>
        <v/>
      </c>
    </row>
    <row r="62" spans="1:1" x14ac:dyDescent="0.25">
      <c r="A62" s="6" t="str">
        <f t="shared" si="0"/>
        <v/>
      </c>
    </row>
    <row r="63" spans="1:1" x14ac:dyDescent="0.25">
      <c r="A63" s="6" t="str">
        <f t="shared" si="0"/>
        <v/>
      </c>
    </row>
    <row r="64" spans="1:1" x14ac:dyDescent="0.25">
      <c r="A64" s="6" t="str">
        <f t="shared" si="0"/>
        <v/>
      </c>
    </row>
    <row r="65" spans="1:1" x14ac:dyDescent="0.25">
      <c r="A65" s="6" t="str">
        <f t="shared" si="0"/>
        <v/>
      </c>
    </row>
    <row r="66" spans="1:1" x14ac:dyDescent="0.25">
      <c r="A66" s="6" t="str">
        <f t="shared" si="0"/>
        <v/>
      </c>
    </row>
    <row r="67" spans="1:1" x14ac:dyDescent="0.25">
      <c r="A67" s="6" t="str">
        <f t="shared" si="0"/>
        <v/>
      </c>
    </row>
    <row r="68" spans="1:1" x14ac:dyDescent="0.25">
      <c r="A68" s="6" t="str">
        <f t="shared" si="0"/>
        <v/>
      </c>
    </row>
    <row r="69" spans="1:1" x14ac:dyDescent="0.25">
      <c r="A69" s="6" t="str">
        <f t="shared" si="0"/>
        <v/>
      </c>
    </row>
    <row r="70" spans="1:1" x14ac:dyDescent="0.25">
      <c r="A70" s="6" t="str">
        <f t="shared" si="0"/>
        <v/>
      </c>
    </row>
    <row r="71" spans="1:1" x14ac:dyDescent="0.25">
      <c r="A71" s="6" t="str">
        <f t="shared" si="0"/>
        <v/>
      </c>
    </row>
    <row r="72" spans="1:1" x14ac:dyDescent="0.25">
      <c r="A72" s="6" t="str">
        <f t="shared" si="0"/>
        <v/>
      </c>
    </row>
    <row r="73" spans="1:1" x14ac:dyDescent="0.25">
      <c r="A73" s="6" t="str">
        <f t="shared" si="0"/>
        <v/>
      </c>
    </row>
    <row r="74" spans="1:1" x14ac:dyDescent="0.25">
      <c r="A74" s="6" t="str">
        <f t="shared" si="0"/>
        <v/>
      </c>
    </row>
    <row r="75" spans="1:1" x14ac:dyDescent="0.25">
      <c r="A75" s="6" t="str">
        <f t="shared" ref="A75:A100" si="1">IF(ISNUMBER(K75),A74+1,"")</f>
        <v/>
      </c>
    </row>
    <row r="76" spans="1:1" x14ac:dyDescent="0.25">
      <c r="A76" s="6" t="str">
        <f t="shared" si="1"/>
        <v/>
      </c>
    </row>
    <row r="77" spans="1:1" x14ac:dyDescent="0.25">
      <c r="A77" s="6" t="str">
        <f t="shared" si="1"/>
        <v/>
      </c>
    </row>
    <row r="78" spans="1:1" x14ac:dyDescent="0.25">
      <c r="A78" s="6" t="str">
        <f t="shared" si="1"/>
        <v/>
      </c>
    </row>
    <row r="79" spans="1:1" x14ac:dyDescent="0.25">
      <c r="A79" s="6" t="str">
        <f t="shared" si="1"/>
        <v/>
      </c>
    </row>
    <row r="80" spans="1:1" x14ac:dyDescent="0.25">
      <c r="A80" s="6" t="str">
        <f t="shared" si="1"/>
        <v/>
      </c>
    </row>
    <row r="81" spans="1:11" x14ac:dyDescent="0.25">
      <c r="A81" s="6" t="str">
        <f t="shared" si="1"/>
        <v/>
      </c>
    </row>
    <row r="82" spans="1:11" x14ac:dyDescent="0.25">
      <c r="A82" s="6" t="str">
        <f t="shared" si="1"/>
        <v/>
      </c>
    </row>
    <row r="83" spans="1:11" x14ac:dyDescent="0.25">
      <c r="A83" s="6" t="str">
        <f t="shared" si="1"/>
        <v/>
      </c>
    </row>
    <row r="84" spans="1:11" x14ac:dyDescent="0.25">
      <c r="A84" s="6" t="str">
        <f t="shared" si="1"/>
        <v/>
      </c>
    </row>
    <row r="85" spans="1:11" x14ac:dyDescent="0.25">
      <c r="A85" s="6" t="str">
        <f t="shared" si="1"/>
        <v/>
      </c>
    </row>
    <row r="86" spans="1:11" x14ac:dyDescent="0.25">
      <c r="A86" s="6" t="str">
        <f t="shared" si="1"/>
        <v/>
      </c>
    </row>
    <row r="87" spans="1:11" x14ac:dyDescent="0.25">
      <c r="A87" s="6" t="str">
        <f t="shared" si="1"/>
        <v/>
      </c>
    </row>
    <row r="88" spans="1:11" x14ac:dyDescent="0.25">
      <c r="A88" s="6" t="str">
        <f t="shared" si="1"/>
        <v/>
      </c>
    </row>
    <row r="89" spans="1:11" x14ac:dyDescent="0.25">
      <c r="A89" s="6" t="str">
        <f t="shared" si="1"/>
        <v/>
      </c>
      <c r="K89" s="6" t="str">
        <f t="shared" ref="K89:K101" si="2">IF(ISNUMBER(S89),K88+1,"")</f>
        <v/>
      </c>
    </row>
    <row r="90" spans="1:11" x14ac:dyDescent="0.25">
      <c r="A90" s="6" t="str">
        <f t="shared" si="1"/>
        <v/>
      </c>
      <c r="K90" s="6" t="str">
        <f t="shared" si="2"/>
        <v/>
      </c>
    </row>
    <row r="91" spans="1:11" x14ac:dyDescent="0.25">
      <c r="A91" s="6" t="str">
        <f t="shared" si="1"/>
        <v/>
      </c>
      <c r="K91" s="6" t="str">
        <f t="shared" si="2"/>
        <v/>
      </c>
    </row>
    <row r="92" spans="1:11" x14ac:dyDescent="0.25">
      <c r="A92" s="6" t="str">
        <f t="shared" si="1"/>
        <v/>
      </c>
      <c r="K92" s="6" t="str">
        <f t="shared" si="2"/>
        <v/>
      </c>
    </row>
    <row r="93" spans="1:11" x14ac:dyDescent="0.25">
      <c r="A93" s="6" t="str">
        <f t="shared" si="1"/>
        <v/>
      </c>
      <c r="K93" s="6" t="str">
        <f t="shared" si="2"/>
        <v/>
      </c>
    </row>
    <row r="94" spans="1:11" x14ac:dyDescent="0.25">
      <c r="A94" s="6" t="str">
        <f t="shared" si="1"/>
        <v/>
      </c>
      <c r="K94" s="6" t="str">
        <f t="shared" si="2"/>
        <v/>
      </c>
    </row>
    <row r="95" spans="1:11" x14ac:dyDescent="0.25">
      <c r="A95" s="6" t="str">
        <f t="shared" si="1"/>
        <v/>
      </c>
      <c r="K95" s="6" t="str">
        <f t="shared" si="2"/>
        <v/>
      </c>
    </row>
    <row r="96" spans="1:11" x14ac:dyDescent="0.25">
      <c r="A96" s="6" t="str">
        <f t="shared" si="1"/>
        <v/>
      </c>
      <c r="K96" s="6" t="str">
        <f t="shared" si="2"/>
        <v/>
      </c>
    </row>
    <row r="97" spans="1:11" x14ac:dyDescent="0.25">
      <c r="A97" s="6" t="str">
        <f t="shared" si="1"/>
        <v/>
      </c>
      <c r="K97" s="6" t="str">
        <f t="shared" si="2"/>
        <v/>
      </c>
    </row>
    <row r="98" spans="1:11" x14ac:dyDescent="0.25">
      <c r="A98" s="6" t="str">
        <f t="shared" si="1"/>
        <v/>
      </c>
      <c r="K98" s="6" t="str">
        <f t="shared" si="2"/>
        <v/>
      </c>
    </row>
    <row r="99" spans="1:11" x14ac:dyDescent="0.25">
      <c r="A99" s="6" t="str">
        <f t="shared" si="1"/>
        <v/>
      </c>
      <c r="K99" s="6" t="str">
        <f t="shared" si="2"/>
        <v/>
      </c>
    </row>
    <row r="100" spans="1:11" x14ac:dyDescent="0.25">
      <c r="A100" s="6" t="str">
        <f t="shared" si="1"/>
        <v/>
      </c>
      <c r="K100" s="6" t="str">
        <f t="shared" si="2"/>
        <v/>
      </c>
    </row>
    <row r="101" spans="1:11" x14ac:dyDescent="0.25">
      <c r="A101" s="6" t="str">
        <f>IF(ISNUMBER(J101),A100+1,"")</f>
        <v/>
      </c>
      <c r="K101" s="6" t="str">
        <f t="shared" si="2"/>
        <v/>
      </c>
    </row>
    <row r="102" spans="1:11" x14ac:dyDescent="0.25">
      <c r="K102" s="6" t="str">
        <f>IF(ISNUMBER(X102),K101+1,"")</f>
        <v/>
      </c>
    </row>
    <row r="103" spans="1:11" x14ac:dyDescent="0.25">
      <c r="K103" s="6" t="str">
        <f>IF(ISNUMBER(X103),K102+1,"")</f>
        <v/>
      </c>
    </row>
    <row r="104" spans="1:11" x14ac:dyDescent="0.25">
      <c r="K104" s="6" t="str">
        <f>IF(ISNUMBER(M104),K103+1,"")</f>
        <v/>
      </c>
    </row>
  </sheetData>
  <mergeCells count="1">
    <mergeCell ref="A2:L2"/>
  </mergeCells>
  <conditionalFormatting sqref="A102:A104 A107">
    <cfRule type="notContainsBlanks" dxfId="823" priority="9">
      <formula>LEN(TRIM(A102))&gt;0</formula>
    </cfRule>
  </conditionalFormatting>
  <conditionalFormatting pivot="1" sqref="C9:K38">
    <cfRule type="colorScale" priority="6">
      <colorScale>
        <cfvo type="min"/>
        <cfvo type="max"/>
        <color theme="4" tint="0.79998168889431442"/>
        <color theme="4"/>
      </colorScale>
    </cfRule>
  </conditionalFormatting>
  <conditionalFormatting sqref="K102:K103">
    <cfRule type="notContainsBlanks" dxfId="822" priority="5">
      <formula>LEN(TRIM(K102))&gt;0</formula>
    </cfRule>
  </conditionalFormatting>
  <conditionalFormatting sqref="K104">
    <cfRule type="notContainsBlanks" dxfId="821" priority="4">
      <formula>LEN(TRIM(K104))&gt;0</formula>
    </cfRule>
  </conditionalFormatting>
  <conditionalFormatting sqref="K89:K101">
    <cfRule type="notContainsBlanks" dxfId="820" priority="3">
      <formula>LEN(TRIM(K89))&gt;0</formula>
    </cfRule>
  </conditionalFormatting>
  <conditionalFormatting sqref="A9:A101">
    <cfRule type="notContainsBlanks" dxfId="819" priority="1">
      <formula>LEN(TRIM(A9))&gt;0</formula>
    </cfRule>
  </conditionalFormatting>
  <pageMargins left="0.7" right="0.7" top="0.78740157499999996" bottom="0.78740157499999996" header="0.3" footer="0.3"/>
  <pageSetup paperSize="9" orientation="portrait" r:id="rId2"/>
  <headerFooter>
    <oddFooter>&amp;C_x000D_&amp;1#&amp;"Calibri"&amp;10&amp;K000000 Confidential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33D50-A5A4-412D-912C-9865E6AACE3C}">
  <sheetPr codeName="Sheet13"/>
  <dimension ref="A2:U104"/>
  <sheetViews>
    <sheetView showGridLines="0" workbookViewId="0">
      <selection sqref="A1:XFD1048576"/>
    </sheetView>
  </sheetViews>
  <sheetFormatPr defaultColWidth="7.140625" defaultRowHeight="15" x14ac:dyDescent="0.25"/>
  <cols>
    <col min="1" max="1" width="6.7109375" style="6" bestFit="1" customWidth="1"/>
    <col min="2" max="2" width="28.140625" style="6" bestFit="1" customWidth="1"/>
    <col min="3" max="3" width="15.28515625" style="6" bestFit="1" customWidth="1"/>
    <col min="4" max="4" width="11.140625" style="6" bestFit="1" customWidth="1"/>
    <col min="5" max="5" width="10" style="6" bestFit="1" customWidth="1"/>
    <col min="6" max="6" width="9.42578125" style="6" bestFit="1" customWidth="1"/>
    <col min="7" max="7" width="12" style="6" bestFit="1" customWidth="1"/>
    <col min="8" max="8" width="10.5703125" style="6" bestFit="1" customWidth="1"/>
    <col min="9" max="10" width="8.42578125" style="6" bestFit="1" customWidth="1"/>
    <col min="11" max="11" width="7.7109375" style="6" bestFit="1" customWidth="1"/>
    <col min="12" max="16384" width="7.140625" style="6"/>
  </cols>
  <sheetData>
    <row r="2" spans="1:21" ht="43.5" x14ac:dyDescent="0.25">
      <c r="A2" s="127" t="s">
        <v>214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9"/>
    </row>
    <row r="4" spans="1:21" hidden="1" x14ac:dyDescent="0.25">
      <c r="B4" s="162" t="s">
        <v>0</v>
      </c>
      <c r="C4" s="1">
        <v>1</v>
      </c>
    </row>
    <row r="5" spans="1:21" hidden="1" x14ac:dyDescent="0.25">
      <c r="B5" s="120" t="s">
        <v>5</v>
      </c>
      <c r="C5" s="1" t="s">
        <v>186</v>
      </c>
    </row>
    <row r="6" spans="1:21" hidden="1" x14ac:dyDescent="0.25"/>
    <row r="7" spans="1:21" hidden="1" x14ac:dyDescent="0.25">
      <c r="A7" s="7" t="s">
        <v>68</v>
      </c>
      <c r="B7" s="119" t="s">
        <v>68</v>
      </c>
      <c r="C7" s="118" t="s">
        <v>148</v>
      </c>
      <c r="D7" s="3"/>
      <c r="E7" s="3"/>
      <c r="F7" s="3"/>
      <c r="G7" s="3"/>
      <c r="H7" s="3"/>
      <c r="I7" s="3"/>
      <c r="J7" s="3"/>
      <c r="K7" s="3"/>
    </row>
    <row r="8" spans="1:21" s="4" customFormat="1" x14ac:dyDescent="0.25">
      <c r="A8" s="7" t="s">
        <v>0</v>
      </c>
      <c r="B8" s="118" t="s">
        <v>1</v>
      </c>
      <c r="C8" s="1" t="s">
        <v>35</v>
      </c>
      <c r="D8" s="1" t="s">
        <v>10</v>
      </c>
      <c r="E8" s="1" t="s">
        <v>41</v>
      </c>
      <c r="F8" s="1" t="s">
        <v>44</v>
      </c>
      <c r="G8" s="1" t="s">
        <v>20</v>
      </c>
      <c r="H8" s="1" t="s">
        <v>31</v>
      </c>
      <c r="I8" s="1" t="s">
        <v>26</v>
      </c>
      <c r="J8" s="1" t="s">
        <v>187</v>
      </c>
      <c r="K8" s="3" t="s">
        <v>75</v>
      </c>
      <c r="L8" s="6"/>
      <c r="M8" s="6"/>
      <c r="N8" s="6"/>
      <c r="O8" s="6"/>
      <c r="P8" s="6"/>
      <c r="Q8" s="6"/>
      <c r="R8" s="6"/>
      <c r="S8" s="6"/>
      <c r="T8" s="6"/>
      <c r="U8" s="6"/>
    </row>
    <row r="9" spans="1:21" x14ac:dyDescent="0.25">
      <c r="A9" s="6">
        <f>IF(ISNUMBER(K9),1,"")</f>
        <v>1</v>
      </c>
      <c r="B9" s="1" t="s">
        <v>15</v>
      </c>
      <c r="C9" s="149"/>
      <c r="D9" s="149">
        <v>1</v>
      </c>
      <c r="E9" s="149"/>
      <c r="F9" s="149"/>
      <c r="G9" s="149">
        <v>3</v>
      </c>
      <c r="H9" s="149"/>
      <c r="I9" s="149"/>
      <c r="J9" s="149"/>
      <c r="K9" s="149">
        <v>4</v>
      </c>
    </row>
    <row r="10" spans="1:21" x14ac:dyDescent="0.25">
      <c r="A10" s="6">
        <f>IF(ISNUMBER(K10),A9+1,"")</f>
        <v>2</v>
      </c>
      <c r="B10" s="1" t="s">
        <v>56</v>
      </c>
      <c r="C10" s="149"/>
      <c r="D10" s="149"/>
      <c r="E10" s="149"/>
      <c r="F10" s="149"/>
      <c r="G10" s="149"/>
      <c r="H10" s="149">
        <v>3</v>
      </c>
      <c r="I10" s="149"/>
      <c r="J10" s="149"/>
      <c r="K10" s="149">
        <v>3</v>
      </c>
    </row>
    <row r="11" spans="1:21" x14ac:dyDescent="0.25">
      <c r="A11" s="6">
        <f t="shared" ref="A11:A74" si="0">IF(ISNUMBER(K11),A10+1,"")</f>
        <v>3</v>
      </c>
      <c r="B11" s="1" t="s">
        <v>39</v>
      </c>
      <c r="C11" s="149">
        <v>1</v>
      </c>
      <c r="D11" s="149"/>
      <c r="E11" s="149"/>
      <c r="F11" s="149"/>
      <c r="G11" s="149"/>
      <c r="H11" s="149"/>
      <c r="I11" s="149">
        <v>2</v>
      </c>
      <c r="J11" s="149"/>
      <c r="K11" s="149">
        <v>3</v>
      </c>
    </row>
    <row r="12" spans="1:21" x14ac:dyDescent="0.25">
      <c r="A12" s="6">
        <f t="shared" si="0"/>
        <v>4</v>
      </c>
      <c r="B12" s="1" t="s">
        <v>12</v>
      </c>
      <c r="C12" s="149"/>
      <c r="D12" s="149">
        <v>1</v>
      </c>
      <c r="E12" s="149"/>
      <c r="F12" s="149"/>
      <c r="G12" s="149">
        <v>1</v>
      </c>
      <c r="H12" s="149"/>
      <c r="I12" s="149"/>
      <c r="J12" s="149"/>
      <c r="K12" s="149">
        <v>2</v>
      </c>
    </row>
    <row r="13" spans="1:21" x14ac:dyDescent="0.25">
      <c r="A13" s="6">
        <f t="shared" si="0"/>
        <v>5</v>
      </c>
      <c r="B13" s="1" t="s">
        <v>9</v>
      </c>
      <c r="C13" s="149"/>
      <c r="D13" s="149"/>
      <c r="E13" s="149"/>
      <c r="F13" s="149"/>
      <c r="G13" s="149"/>
      <c r="H13" s="149">
        <v>1</v>
      </c>
      <c r="I13" s="149"/>
      <c r="J13" s="149">
        <v>1</v>
      </c>
      <c r="K13" s="149">
        <v>2</v>
      </c>
    </row>
    <row r="14" spans="1:21" x14ac:dyDescent="0.25">
      <c r="A14" s="6">
        <f t="shared" si="0"/>
        <v>6</v>
      </c>
      <c r="B14" s="1" t="s">
        <v>227</v>
      </c>
      <c r="C14" s="149"/>
      <c r="D14" s="149">
        <v>1</v>
      </c>
      <c r="E14" s="149"/>
      <c r="F14" s="149"/>
      <c r="G14" s="149"/>
      <c r="H14" s="149"/>
      <c r="I14" s="149"/>
      <c r="J14" s="149"/>
      <c r="K14" s="149">
        <v>1</v>
      </c>
    </row>
    <row r="15" spans="1:21" x14ac:dyDescent="0.25">
      <c r="A15" s="6">
        <f t="shared" si="0"/>
        <v>7</v>
      </c>
      <c r="B15" s="1" t="s">
        <v>24</v>
      </c>
      <c r="C15" s="149"/>
      <c r="D15" s="149"/>
      <c r="E15" s="149"/>
      <c r="F15" s="149"/>
      <c r="G15" s="149"/>
      <c r="H15" s="149"/>
      <c r="I15" s="149">
        <v>1</v>
      </c>
      <c r="J15" s="149"/>
      <c r="K15" s="149">
        <v>1</v>
      </c>
    </row>
    <row r="16" spans="1:21" x14ac:dyDescent="0.25">
      <c r="A16" s="6">
        <f t="shared" si="0"/>
        <v>8</v>
      </c>
      <c r="B16" s="1" t="s">
        <v>23</v>
      </c>
      <c r="C16" s="149"/>
      <c r="D16" s="149"/>
      <c r="E16" s="149"/>
      <c r="F16" s="149">
        <v>1</v>
      </c>
      <c r="G16" s="149"/>
      <c r="H16" s="149"/>
      <c r="I16" s="149"/>
      <c r="J16" s="149"/>
      <c r="K16" s="149">
        <v>1</v>
      </c>
    </row>
    <row r="17" spans="1:11" x14ac:dyDescent="0.25">
      <c r="A17" s="6">
        <f t="shared" si="0"/>
        <v>9</v>
      </c>
      <c r="B17" s="1" t="s">
        <v>13</v>
      </c>
      <c r="C17" s="149"/>
      <c r="D17" s="149">
        <v>1</v>
      </c>
      <c r="E17" s="149"/>
      <c r="F17" s="149"/>
      <c r="G17" s="149"/>
      <c r="H17" s="149"/>
      <c r="I17" s="149"/>
      <c r="J17" s="149"/>
      <c r="K17" s="149">
        <v>1</v>
      </c>
    </row>
    <row r="18" spans="1:11" x14ac:dyDescent="0.25">
      <c r="A18" s="6">
        <f t="shared" si="0"/>
        <v>10</v>
      </c>
      <c r="B18" s="1" t="s">
        <v>55</v>
      </c>
      <c r="C18" s="149"/>
      <c r="D18" s="149"/>
      <c r="E18" s="149"/>
      <c r="F18" s="149">
        <v>1</v>
      </c>
      <c r="G18" s="149"/>
      <c r="H18" s="149"/>
      <c r="I18" s="149"/>
      <c r="J18" s="149"/>
      <c r="K18" s="149">
        <v>1</v>
      </c>
    </row>
    <row r="19" spans="1:11" x14ac:dyDescent="0.25">
      <c r="A19" s="6">
        <f t="shared" si="0"/>
        <v>11</v>
      </c>
      <c r="B19" s="1" t="s">
        <v>228</v>
      </c>
      <c r="C19" s="149"/>
      <c r="D19" s="149"/>
      <c r="E19" s="149"/>
      <c r="F19" s="149"/>
      <c r="G19" s="149">
        <v>1</v>
      </c>
      <c r="H19" s="149"/>
      <c r="I19" s="149"/>
      <c r="J19" s="149"/>
      <c r="K19" s="149">
        <v>1</v>
      </c>
    </row>
    <row r="20" spans="1:11" x14ac:dyDescent="0.25">
      <c r="A20" s="6">
        <f t="shared" si="0"/>
        <v>12</v>
      </c>
      <c r="B20" s="1" t="s">
        <v>11</v>
      </c>
      <c r="C20" s="149">
        <v>1</v>
      </c>
      <c r="D20" s="149"/>
      <c r="E20" s="149"/>
      <c r="F20" s="149"/>
      <c r="G20" s="149"/>
      <c r="H20" s="149"/>
      <c r="I20" s="149"/>
      <c r="J20" s="149"/>
      <c r="K20" s="149">
        <v>1</v>
      </c>
    </row>
    <row r="21" spans="1:11" x14ac:dyDescent="0.25">
      <c r="A21" s="6">
        <f t="shared" si="0"/>
        <v>13</v>
      </c>
      <c r="B21" s="1" t="s">
        <v>54</v>
      </c>
      <c r="C21" s="149">
        <v>1</v>
      </c>
      <c r="D21" s="149"/>
      <c r="E21" s="149"/>
      <c r="F21" s="149"/>
      <c r="G21" s="149"/>
      <c r="H21" s="149"/>
      <c r="I21" s="149"/>
      <c r="J21" s="149"/>
      <c r="K21" s="149">
        <v>1</v>
      </c>
    </row>
    <row r="22" spans="1:11" x14ac:dyDescent="0.25">
      <c r="A22" s="6">
        <f t="shared" si="0"/>
        <v>14</v>
      </c>
      <c r="B22" s="1" t="s">
        <v>231</v>
      </c>
      <c r="C22" s="149"/>
      <c r="D22" s="149"/>
      <c r="E22" s="149"/>
      <c r="F22" s="149"/>
      <c r="G22" s="149"/>
      <c r="H22" s="149"/>
      <c r="I22" s="149">
        <v>1</v>
      </c>
      <c r="J22" s="149"/>
      <c r="K22" s="149">
        <v>1</v>
      </c>
    </row>
    <row r="23" spans="1:11" x14ac:dyDescent="0.25">
      <c r="A23" s="6">
        <f t="shared" si="0"/>
        <v>15</v>
      </c>
      <c r="B23" s="1" t="s">
        <v>240</v>
      </c>
      <c r="C23" s="149"/>
      <c r="D23" s="149"/>
      <c r="E23" s="149">
        <v>1</v>
      </c>
      <c r="F23" s="149"/>
      <c r="G23" s="149"/>
      <c r="H23" s="149"/>
      <c r="I23" s="149"/>
      <c r="J23" s="149"/>
      <c r="K23" s="149">
        <v>1</v>
      </c>
    </row>
    <row r="24" spans="1:11" x14ac:dyDescent="0.25">
      <c r="A24" s="6">
        <f t="shared" si="0"/>
        <v>16</v>
      </c>
      <c r="B24" s="1" t="s">
        <v>40</v>
      </c>
      <c r="C24" s="149"/>
      <c r="D24" s="149"/>
      <c r="E24" s="149"/>
      <c r="F24" s="149"/>
      <c r="G24" s="149"/>
      <c r="H24" s="149"/>
      <c r="I24" s="149">
        <v>1</v>
      </c>
      <c r="J24" s="149"/>
      <c r="K24" s="149">
        <v>1</v>
      </c>
    </row>
    <row r="25" spans="1:11" x14ac:dyDescent="0.25">
      <c r="A25" s="6">
        <f t="shared" si="0"/>
        <v>17</v>
      </c>
      <c r="B25" s="1" t="s">
        <v>59</v>
      </c>
      <c r="C25" s="149"/>
      <c r="D25" s="149"/>
      <c r="E25" s="149"/>
      <c r="F25" s="149">
        <v>1</v>
      </c>
      <c r="G25" s="149"/>
      <c r="H25" s="149"/>
      <c r="I25" s="149"/>
      <c r="J25" s="149"/>
      <c r="K25" s="149">
        <v>1</v>
      </c>
    </row>
    <row r="26" spans="1:11" x14ac:dyDescent="0.25">
      <c r="A26" s="6">
        <f t="shared" si="0"/>
        <v>18</v>
      </c>
      <c r="B26" s="1" t="s">
        <v>65</v>
      </c>
      <c r="C26" s="149"/>
      <c r="D26" s="149">
        <v>1</v>
      </c>
      <c r="E26" s="149"/>
      <c r="F26" s="149"/>
      <c r="G26" s="149"/>
      <c r="H26" s="149"/>
      <c r="I26" s="149"/>
      <c r="J26" s="149"/>
      <c r="K26" s="149">
        <v>1</v>
      </c>
    </row>
    <row r="27" spans="1:11" x14ac:dyDescent="0.25">
      <c r="A27" s="6">
        <f t="shared" si="0"/>
        <v>19</v>
      </c>
      <c r="B27" s="1" t="s">
        <v>185</v>
      </c>
      <c r="C27" s="149"/>
      <c r="D27" s="149"/>
      <c r="E27" s="149">
        <v>1</v>
      </c>
      <c r="F27" s="149"/>
      <c r="G27" s="149"/>
      <c r="H27" s="149"/>
      <c r="I27" s="149"/>
      <c r="J27" s="149"/>
      <c r="K27" s="149">
        <v>1</v>
      </c>
    </row>
    <row r="28" spans="1:11" x14ac:dyDescent="0.25">
      <c r="A28" s="6">
        <f t="shared" si="0"/>
        <v>20</v>
      </c>
      <c r="B28" s="1" t="s">
        <v>46</v>
      </c>
      <c r="C28" s="149"/>
      <c r="D28" s="149"/>
      <c r="E28" s="149"/>
      <c r="F28" s="149">
        <v>1</v>
      </c>
      <c r="G28" s="149"/>
      <c r="H28" s="149"/>
      <c r="I28" s="149"/>
      <c r="J28" s="149"/>
      <c r="K28" s="149">
        <v>1</v>
      </c>
    </row>
    <row r="29" spans="1:11" x14ac:dyDescent="0.25">
      <c r="A29" s="6">
        <f t="shared" si="0"/>
        <v>21</v>
      </c>
      <c r="B29" s="1" t="s">
        <v>250</v>
      </c>
      <c r="C29" s="149"/>
      <c r="D29" s="149"/>
      <c r="E29" s="149">
        <v>1</v>
      </c>
      <c r="F29" s="149"/>
      <c r="G29" s="149"/>
      <c r="H29" s="149"/>
      <c r="I29" s="149"/>
      <c r="J29" s="149"/>
      <c r="K29" s="149">
        <v>1</v>
      </c>
    </row>
    <row r="30" spans="1:11" x14ac:dyDescent="0.25">
      <c r="A30" s="6" t="str">
        <f t="shared" si="0"/>
        <v/>
      </c>
    </row>
    <row r="31" spans="1:11" x14ac:dyDescent="0.25">
      <c r="A31" s="6" t="str">
        <f t="shared" si="0"/>
        <v/>
      </c>
    </row>
    <row r="32" spans="1:11" x14ac:dyDescent="0.25">
      <c r="A32" s="6" t="str">
        <f t="shared" si="0"/>
        <v/>
      </c>
    </row>
    <row r="33" spans="1:1" x14ac:dyDescent="0.25">
      <c r="A33" s="6" t="str">
        <f t="shared" si="0"/>
        <v/>
      </c>
    </row>
    <row r="34" spans="1:1" x14ac:dyDescent="0.25">
      <c r="A34" s="6" t="str">
        <f t="shared" si="0"/>
        <v/>
      </c>
    </row>
    <row r="35" spans="1:1" x14ac:dyDescent="0.25">
      <c r="A35" s="6" t="str">
        <f t="shared" si="0"/>
        <v/>
      </c>
    </row>
    <row r="36" spans="1:1" x14ac:dyDescent="0.25">
      <c r="A36" s="6" t="str">
        <f t="shared" si="0"/>
        <v/>
      </c>
    </row>
    <row r="37" spans="1:1" x14ac:dyDescent="0.25">
      <c r="A37" s="6" t="str">
        <f t="shared" si="0"/>
        <v/>
      </c>
    </row>
    <row r="38" spans="1:1" x14ac:dyDescent="0.25">
      <c r="A38" s="6" t="str">
        <f t="shared" si="0"/>
        <v/>
      </c>
    </row>
    <row r="39" spans="1:1" x14ac:dyDescent="0.25">
      <c r="A39" s="6" t="str">
        <f t="shared" si="0"/>
        <v/>
      </c>
    </row>
    <row r="40" spans="1:1" x14ac:dyDescent="0.25">
      <c r="A40" s="6" t="str">
        <f t="shared" si="0"/>
        <v/>
      </c>
    </row>
    <row r="41" spans="1:1" x14ac:dyDescent="0.25">
      <c r="A41" s="6" t="str">
        <f t="shared" si="0"/>
        <v/>
      </c>
    </row>
    <row r="42" spans="1:1" x14ac:dyDescent="0.25">
      <c r="A42" s="6" t="str">
        <f t="shared" si="0"/>
        <v/>
      </c>
    </row>
    <row r="43" spans="1:1" x14ac:dyDescent="0.25">
      <c r="A43" s="6" t="str">
        <f t="shared" si="0"/>
        <v/>
      </c>
    </row>
    <row r="44" spans="1:1" x14ac:dyDescent="0.25">
      <c r="A44" s="6" t="str">
        <f t="shared" si="0"/>
        <v/>
      </c>
    </row>
    <row r="45" spans="1:1" x14ac:dyDescent="0.25">
      <c r="A45" s="6" t="str">
        <f t="shared" si="0"/>
        <v/>
      </c>
    </row>
    <row r="46" spans="1:1" x14ac:dyDescent="0.25">
      <c r="A46" s="6" t="str">
        <f t="shared" si="0"/>
        <v/>
      </c>
    </row>
    <row r="47" spans="1:1" x14ac:dyDescent="0.25">
      <c r="A47" s="6" t="str">
        <f t="shared" si="0"/>
        <v/>
      </c>
    </row>
    <row r="48" spans="1:1" x14ac:dyDescent="0.25">
      <c r="A48" s="6" t="str">
        <f t="shared" si="0"/>
        <v/>
      </c>
    </row>
    <row r="49" spans="1:1" x14ac:dyDescent="0.25">
      <c r="A49" s="6" t="str">
        <f t="shared" si="0"/>
        <v/>
      </c>
    </row>
    <row r="50" spans="1:1" x14ac:dyDescent="0.25">
      <c r="A50" s="6" t="str">
        <f t="shared" si="0"/>
        <v/>
      </c>
    </row>
    <row r="51" spans="1:1" x14ac:dyDescent="0.25">
      <c r="A51" s="6" t="str">
        <f t="shared" si="0"/>
        <v/>
      </c>
    </row>
    <row r="52" spans="1:1" x14ac:dyDescent="0.25">
      <c r="A52" s="6" t="str">
        <f t="shared" si="0"/>
        <v/>
      </c>
    </row>
    <row r="53" spans="1:1" x14ac:dyDescent="0.25">
      <c r="A53" s="6" t="str">
        <f t="shared" si="0"/>
        <v/>
      </c>
    </row>
    <row r="54" spans="1:1" x14ac:dyDescent="0.25">
      <c r="A54" s="6" t="str">
        <f t="shared" si="0"/>
        <v/>
      </c>
    </row>
    <row r="55" spans="1:1" x14ac:dyDescent="0.25">
      <c r="A55" s="6" t="str">
        <f t="shared" si="0"/>
        <v/>
      </c>
    </row>
    <row r="56" spans="1:1" x14ac:dyDescent="0.25">
      <c r="A56" s="6" t="str">
        <f t="shared" si="0"/>
        <v/>
      </c>
    </row>
    <row r="57" spans="1:1" x14ac:dyDescent="0.25">
      <c r="A57" s="6" t="str">
        <f t="shared" si="0"/>
        <v/>
      </c>
    </row>
    <row r="58" spans="1:1" x14ac:dyDescent="0.25">
      <c r="A58" s="6" t="str">
        <f t="shared" si="0"/>
        <v/>
      </c>
    </row>
    <row r="59" spans="1:1" x14ac:dyDescent="0.25">
      <c r="A59" s="6" t="str">
        <f t="shared" si="0"/>
        <v/>
      </c>
    </row>
    <row r="60" spans="1:1" x14ac:dyDescent="0.25">
      <c r="A60" s="6" t="str">
        <f t="shared" si="0"/>
        <v/>
      </c>
    </row>
    <row r="61" spans="1:1" x14ac:dyDescent="0.25">
      <c r="A61" s="6" t="str">
        <f t="shared" si="0"/>
        <v/>
      </c>
    </row>
    <row r="62" spans="1:1" x14ac:dyDescent="0.25">
      <c r="A62" s="6" t="str">
        <f t="shared" si="0"/>
        <v/>
      </c>
    </row>
    <row r="63" spans="1:1" x14ac:dyDescent="0.25">
      <c r="A63" s="6" t="str">
        <f t="shared" si="0"/>
        <v/>
      </c>
    </row>
    <row r="64" spans="1:1" x14ac:dyDescent="0.25">
      <c r="A64" s="6" t="str">
        <f t="shared" si="0"/>
        <v/>
      </c>
    </row>
    <row r="65" spans="1:11" x14ac:dyDescent="0.25">
      <c r="A65" s="6" t="str">
        <f t="shared" si="0"/>
        <v/>
      </c>
    </row>
    <row r="66" spans="1:11" x14ac:dyDescent="0.25">
      <c r="A66" s="6" t="str">
        <f t="shared" si="0"/>
        <v/>
      </c>
    </row>
    <row r="67" spans="1:11" x14ac:dyDescent="0.25">
      <c r="A67" s="6" t="str">
        <f t="shared" si="0"/>
        <v/>
      </c>
    </row>
    <row r="68" spans="1:11" x14ac:dyDescent="0.25">
      <c r="A68" s="6" t="str">
        <f t="shared" si="0"/>
        <v/>
      </c>
    </row>
    <row r="69" spans="1:11" x14ac:dyDescent="0.25">
      <c r="A69" s="6" t="str">
        <f t="shared" si="0"/>
        <v/>
      </c>
    </row>
    <row r="70" spans="1:11" x14ac:dyDescent="0.25">
      <c r="A70" s="6" t="str">
        <f t="shared" si="0"/>
        <v/>
      </c>
    </row>
    <row r="71" spans="1:11" x14ac:dyDescent="0.25">
      <c r="A71" s="6" t="str">
        <f t="shared" si="0"/>
        <v/>
      </c>
    </row>
    <row r="72" spans="1:11" x14ac:dyDescent="0.25">
      <c r="A72" s="6" t="str">
        <f t="shared" si="0"/>
        <v/>
      </c>
    </row>
    <row r="73" spans="1:11" x14ac:dyDescent="0.25">
      <c r="A73" s="6" t="str">
        <f t="shared" si="0"/>
        <v/>
      </c>
    </row>
    <row r="74" spans="1:11" x14ac:dyDescent="0.25">
      <c r="A74" s="6" t="str">
        <f t="shared" si="0"/>
        <v/>
      </c>
    </row>
    <row r="75" spans="1:11" x14ac:dyDescent="0.25">
      <c r="A75" s="6" t="str">
        <f t="shared" ref="A75:A100" si="1">IF(ISNUMBER(K75),A74+1,"")</f>
        <v/>
      </c>
      <c r="K75" s="6" t="str">
        <f t="shared" ref="K75:K101" si="2">IF(ISNUMBER(S75),K74+1,"")</f>
        <v/>
      </c>
    </row>
    <row r="76" spans="1:11" x14ac:dyDescent="0.25">
      <c r="A76" s="6" t="str">
        <f t="shared" si="1"/>
        <v/>
      </c>
      <c r="K76" s="6" t="str">
        <f t="shared" si="2"/>
        <v/>
      </c>
    </row>
    <row r="77" spans="1:11" x14ac:dyDescent="0.25">
      <c r="A77" s="6" t="str">
        <f t="shared" si="1"/>
        <v/>
      </c>
      <c r="K77" s="6" t="str">
        <f t="shared" si="2"/>
        <v/>
      </c>
    </row>
    <row r="78" spans="1:11" x14ac:dyDescent="0.25">
      <c r="A78" s="6" t="str">
        <f t="shared" si="1"/>
        <v/>
      </c>
      <c r="K78" s="6" t="str">
        <f t="shared" si="2"/>
        <v/>
      </c>
    </row>
    <row r="79" spans="1:11" x14ac:dyDescent="0.25">
      <c r="A79" s="6" t="str">
        <f t="shared" si="1"/>
        <v/>
      </c>
      <c r="K79" s="6" t="str">
        <f t="shared" si="2"/>
        <v/>
      </c>
    </row>
    <row r="80" spans="1:11" x14ac:dyDescent="0.25">
      <c r="A80" s="6" t="str">
        <f t="shared" si="1"/>
        <v/>
      </c>
      <c r="K80" s="6" t="str">
        <f t="shared" si="2"/>
        <v/>
      </c>
    </row>
    <row r="81" spans="1:11" x14ac:dyDescent="0.25">
      <c r="A81" s="6" t="str">
        <f t="shared" si="1"/>
        <v/>
      </c>
      <c r="K81" s="6" t="str">
        <f t="shared" si="2"/>
        <v/>
      </c>
    </row>
    <row r="82" spans="1:11" x14ac:dyDescent="0.25">
      <c r="A82" s="6" t="str">
        <f t="shared" si="1"/>
        <v/>
      </c>
      <c r="K82" s="6" t="str">
        <f t="shared" si="2"/>
        <v/>
      </c>
    </row>
    <row r="83" spans="1:11" x14ac:dyDescent="0.25">
      <c r="A83" s="6" t="str">
        <f t="shared" si="1"/>
        <v/>
      </c>
      <c r="K83" s="6" t="str">
        <f t="shared" si="2"/>
        <v/>
      </c>
    </row>
    <row r="84" spans="1:11" x14ac:dyDescent="0.25">
      <c r="A84" s="6" t="str">
        <f t="shared" si="1"/>
        <v/>
      </c>
      <c r="K84" s="6" t="str">
        <f t="shared" si="2"/>
        <v/>
      </c>
    </row>
    <row r="85" spans="1:11" x14ac:dyDescent="0.25">
      <c r="A85" s="6" t="str">
        <f t="shared" si="1"/>
        <v/>
      </c>
      <c r="K85" s="6" t="str">
        <f t="shared" si="2"/>
        <v/>
      </c>
    </row>
    <row r="86" spans="1:11" x14ac:dyDescent="0.25">
      <c r="A86" s="6" t="str">
        <f t="shared" si="1"/>
        <v/>
      </c>
      <c r="K86" s="6" t="str">
        <f t="shared" si="2"/>
        <v/>
      </c>
    </row>
    <row r="87" spans="1:11" x14ac:dyDescent="0.25">
      <c r="A87" s="6" t="str">
        <f t="shared" si="1"/>
        <v/>
      </c>
      <c r="K87" s="6" t="str">
        <f t="shared" si="2"/>
        <v/>
      </c>
    </row>
    <row r="88" spans="1:11" x14ac:dyDescent="0.25">
      <c r="A88" s="6" t="str">
        <f t="shared" si="1"/>
        <v/>
      </c>
      <c r="K88" s="6" t="str">
        <f t="shared" si="2"/>
        <v/>
      </c>
    </row>
    <row r="89" spans="1:11" x14ac:dyDescent="0.25">
      <c r="A89" s="6" t="str">
        <f t="shared" si="1"/>
        <v/>
      </c>
      <c r="K89" s="6" t="str">
        <f t="shared" si="2"/>
        <v/>
      </c>
    </row>
    <row r="90" spans="1:11" x14ac:dyDescent="0.25">
      <c r="A90" s="6" t="str">
        <f t="shared" si="1"/>
        <v/>
      </c>
      <c r="K90" s="6" t="str">
        <f t="shared" si="2"/>
        <v/>
      </c>
    </row>
    <row r="91" spans="1:11" x14ac:dyDescent="0.25">
      <c r="A91" s="6" t="str">
        <f t="shared" si="1"/>
        <v/>
      </c>
      <c r="K91" s="6" t="str">
        <f t="shared" si="2"/>
        <v/>
      </c>
    </row>
    <row r="92" spans="1:11" x14ac:dyDescent="0.25">
      <c r="A92" s="6" t="str">
        <f t="shared" si="1"/>
        <v/>
      </c>
      <c r="K92" s="6" t="str">
        <f t="shared" si="2"/>
        <v/>
      </c>
    </row>
    <row r="93" spans="1:11" x14ac:dyDescent="0.25">
      <c r="A93" s="6" t="str">
        <f t="shared" si="1"/>
        <v/>
      </c>
      <c r="K93" s="6" t="str">
        <f t="shared" si="2"/>
        <v/>
      </c>
    </row>
    <row r="94" spans="1:11" x14ac:dyDescent="0.25">
      <c r="A94" s="6" t="str">
        <f t="shared" si="1"/>
        <v/>
      </c>
      <c r="K94" s="6" t="str">
        <f t="shared" si="2"/>
        <v/>
      </c>
    </row>
    <row r="95" spans="1:11" x14ac:dyDescent="0.25">
      <c r="A95" s="6" t="str">
        <f t="shared" si="1"/>
        <v/>
      </c>
      <c r="K95" s="6" t="str">
        <f t="shared" si="2"/>
        <v/>
      </c>
    </row>
    <row r="96" spans="1:11" x14ac:dyDescent="0.25">
      <c r="A96" s="6" t="str">
        <f t="shared" si="1"/>
        <v/>
      </c>
      <c r="K96" s="6" t="str">
        <f t="shared" si="2"/>
        <v/>
      </c>
    </row>
    <row r="97" spans="1:11" x14ac:dyDescent="0.25">
      <c r="A97" s="6" t="str">
        <f t="shared" si="1"/>
        <v/>
      </c>
      <c r="K97" s="6" t="str">
        <f t="shared" si="2"/>
        <v/>
      </c>
    </row>
    <row r="98" spans="1:11" x14ac:dyDescent="0.25">
      <c r="A98" s="6" t="str">
        <f t="shared" si="1"/>
        <v/>
      </c>
      <c r="K98" s="6" t="str">
        <f t="shared" si="2"/>
        <v/>
      </c>
    </row>
    <row r="99" spans="1:11" x14ac:dyDescent="0.25">
      <c r="A99" s="6" t="str">
        <f t="shared" si="1"/>
        <v/>
      </c>
      <c r="K99" s="6" t="str">
        <f t="shared" si="2"/>
        <v/>
      </c>
    </row>
    <row r="100" spans="1:11" x14ac:dyDescent="0.25">
      <c r="A100" s="6" t="str">
        <f t="shared" si="1"/>
        <v/>
      </c>
      <c r="K100" s="6" t="str">
        <f t="shared" si="2"/>
        <v/>
      </c>
    </row>
    <row r="101" spans="1:11" x14ac:dyDescent="0.25">
      <c r="A101" s="6" t="str">
        <f>IF(ISNUMBER(J101),A100+1,"")</f>
        <v/>
      </c>
      <c r="K101" s="6" t="str">
        <f t="shared" si="2"/>
        <v/>
      </c>
    </row>
    <row r="102" spans="1:11" x14ac:dyDescent="0.25">
      <c r="A102" s="6" t="str">
        <f>IF(ISNUMBER(J102),A101+1,"")</f>
        <v/>
      </c>
      <c r="K102" s="6" t="str">
        <f>IF(ISNUMBER(X102),K101+1,"")</f>
        <v/>
      </c>
    </row>
    <row r="103" spans="1:11" x14ac:dyDescent="0.25">
      <c r="A103" s="6" t="str">
        <f>IF(ISNUMBER(J103),A102+1,"")</f>
        <v/>
      </c>
      <c r="K103" s="6" t="str">
        <f>IF(ISNUMBER(X103),K102+1,"")</f>
        <v/>
      </c>
    </row>
    <row r="104" spans="1:11" x14ac:dyDescent="0.25">
      <c r="A104" s="6" t="str">
        <f>IF(ISNUMBER(J104),A103+1,"")</f>
        <v/>
      </c>
      <c r="K104" s="6" t="str">
        <f>IF(ISNUMBER(M104),K103+1,"")</f>
        <v/>
      </c>
    </row>
  </sheetData>
  <mergeCells count="1">
    <mergeCell ref="A2:L2"/>
  </mergeCells>
  <conditionalFormatting pivot="1" sqref="C9:K29">
    <cfRule type="colorScale" priority="10">
      <colorScale>
        <cfvo type="min"/>
        <cfvo type="max"/>
        <color theme="4" tint="0.79998168889431442"/>
        <color theme="4"/>
      </colorScale>
    </cfRule>
  </conditionalFormatting>
  <conditionalFormatting sqref="K102:K103">
    <cfRule type="notContainsBlanks" dxfId="818" priority="9">
      <formula>LEN(TRIM(K102))&gt;0</formula>
    </cfRule>
  </conditionalFormatting>
  <conditionalFormatting sqref="K104">
    <cfRule type="notContainsBlanks" dxfId="817" priority="8">
      <formula>LEN(TRIM(K104))&gt;0</formula>
    </cfRule>
  </conditionalFormatting>
  <conditionalFormatting sqref="K75:K101">
    <cfRule type="notContainsBlanks" dxfId="816" priority="7">
      <formula>LEN(TRIM(K75))&gt;0</formula>
    </cfRule>
  </conditionalFormatting>
  <conditionalFormatting sqref="A9 A101:A104">
    <cfRule type="notContainsBlanks" dxfId="815" priority="2">
      <formula>LEN(TRIM(A9))&gt;0</formula>
    </cfRule>
  </conditionalFormatting>
  <conditionalFormatting sqref="A10:A100">
    <cfRule type="notContainsBlanks" dxfId="814" priority="1">
      <formula>LEN(TRIM(A10))&gt;0</formula>
    </cfRule>
  </conditionalFormatting>
  <pageMargins left="0.7" right="0.7" top="0.78740157499999996" bottom="0.78740157499999996" header="0.3" footer="0.3"/>
  <pageSetup paperSize="9" orientation="portrait" r:id="rId2"/>
  <headerFooter>
    <oddFooter>&amp;C_x000D_&amp;1#&amp;"Calibri"&amp;10&amp;K000000 Confidential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31BFB-26B3-48D4-BE8D-BC905E05639E}">
  <sheetPr codeName="Sheet14"/>
  <dimension ref="A2:S104"/>
  <sheetViews>
    <sheetView showGridLines="0" workbookViewId="0">
      <selection sqref="A1:XFD1048576"/>
    </sheetView>
  </sheetViews>
  <sheetFormatPr defaultColWidth="7.140625" defaultRowHeight="15" x14ac:dyDescent="0.25"/>
  <cols>
    <col min="1" max="1" width="6.7109375" style="6" bestFit="1" customWidth="1"/>
    <col min="2" max="2" width="27.140625" style="6" bestFit="1" customWidth="1"/>
    <col min="3" max="3" width="15.28515625" style="6" bestFit="1" customWidth="1"/>
    <col min="4" max="4" width="11.140625" style="6" bestFit="1" customWidth="1"/>
    <col min="5" max="5" width="10" style="6" bestFit="1" customWidth="1"/>
    <col min="6" max="6" width="9.42578125" style="6" bestFit="1" customWidth="1"/>
    <col min="7" max="7" width="12" style="6" bestFit="1" customWidth="1"/>
    <col min="8" max="8" width="10.5703125" style="6" bestFit="1" customWidth="1"/>
    <col min="9" max="10" width="8.42578125" style="6" bestFit="1" customWidth="1"/>
    <col min="11" max="11" width="7.7109375" style="6" bestFit="1" customWidth="1"/>
    <col min="12" max="16384" width="7.140625" style="6"/>
  </cols>
  <sheetData>
    <row r="2" spans="1:19" ht="43.5" x14ac:dyDescent="0.25">
      <c r="A2" s="141" t="s">
        <v>205</v>
      </c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</row>
    <row r="3" spans="1:19" hidden="1" x14ac:dyDescent="0.25"/>
    <row r="4" spans="1:19" hidden="1" x14ac:dyDescent="0.25">
      <c r="B4" s="162" t="s">
        <v>0</v>
      </c>
      <c r="C4" s="1">
        <v>1</v>
      </c>
    </row>
    <row r="5" spans="1:19" hidden="1" x14ac:dyDescent="0.25">
      <c r="B5" s="120" t="s">
        <v>5</v>
      </c>
      <c r="C5" s="1" t="s">
        <v>19</v>
      </c>
    </row>
    <row r="7" spans="1:19" hidden="1" x14ac:dyDescent="0.25">
      <c r="A7" s="7" t="s">
        <v>68</v>
      </c>
      <c r="B7" s="119" t="s">
        <v>68</v>
      </c>
      <c r="C7" s="118" t="s">
        <v>148</v>
      </c>
      <c r="D7" s="3"/>
      <c r="E7" s="3"/>
      <c r="F7" s="3"/>
      <c r="G7" s="3"/>
      <c r="H7" s="3"/>
      <c r="I7" s="3"/>
      <c r="J7" s="3"/>
      <c r="K7" s="3"/>
    </row>
    <row r="8" spans="1:19" s="4" customFormat="1" x14ac:dyDescent="0.25">
      <c r="A8" s="7" t="s">
        <v>0</v>
      </c>
      <c r="B8" s="118" t="s">
        <v>1</v>
      </c>
      <c r="C8" s="1" t="s">
        <v>35</v>
      </c>
      <c r="D8" s="1" t="s">
        <v>10</v>
      </c>
      <c r="E8" s="1" t="s">
        <v>41</v>
      </c>
      <c r="F8" s="1" t="s">
        <v>44</v>
      </c>
      <c r="G8" s="1" t="s">
        <v>20</v>
      </c>
      <c r="H8" s="1" t="s">
        <v>31</v>
      </c>
      <c r="I8" s="1" t="s">
        <v>26</v>
      </c>
      <c r="J8" s="1" t="s">
        <v>187</v>
      </c>
      <c r="K8" s="3" t="s">
        <v>75</v>
      </c>
      <c r="L8" s="6"/>
      <c r="M8" s="6"/>
      <c r="N8" s="6"/>
      <c r="O8" s="6"/>
      <c r="P8" s="6"/>
      <c r="Q8" s="6"/>
      <c r="R8" s="6"/>
      <c r="S8" s="6"/>
    </row>
    <row r="9" spans="1:19" x14ac:dyDescent="0.25">
      <c r="A9" s="6">
        <f>IF(ISNUMBER(K9),1,"")</f>
        <v>1</v>
      </c>
      <c r="B9" s="1" t="s">
        <v>231</v>
      </c>
      <c r="C9" s="149"/>
      <c r="D9" s="149"/>
      <c r="E9" s="149"/>
      <c r="F9" s="149"/>
      <c r="G9" s="149"/>
      <c r="H9" s="149"/>
      <c r="I9" s="149">
        <v>3</v>
      </c>
      <c r="J9" s="149"/>
      <c r="K9" s="149">
        <v>3</v>
      </c>
    </row>
    <row r="10" spans="1:19" x14ac:dyDescent="0.25">
      <c r="A10" s="6">
        <f>IF(ISNUMBER(K10),A9+1,"")</f>
        <v>2</v>
      </c>
      <c r="B10" s="1" t="s">
        <v>9</v>
      </c>
      <c r="C10" s="149"/>
      <c r="D10" s="149"/>
      <c r="E10" s="149"/>
      <c r="F10" s="149"/>
      <c r="G10" s="149"/>
      <c r="H10" s="149">
        <v>2</v>
      </c>
      <c r="I10" s="149"/>
      <c r="J10" s="149">
        <v>1</v>
      </c>
      <c r="K10" s="149">
        <v>3</v>
      </c>
    </row>
    <row r="11" spans="1:19" x14ac:dyDescent="0.25">
      <c r="A11" s="6">
        <f t="shared" ref="A11:A74" si="0">IF(ISNUMBER(K11),A10+1,"")</f>
        <v>3</v>
      </c>
      <c r="B11" s="1" t="s">
        <v>55</v>
      </c>
      <c r="C11" s="149"/>
      <c r="D11" s="149"/>
      <c r="E11" s="149"/>
      <c r="F11" s="149">
        <v>2</v>
      </c>
      <c r="G11" s="149"/>
      <c r="H11" s="149"/>
      <c r="I11" s="149"/>
      <c r="J11" s="149"/>
      <c r="K11" s="149">
        <v>2</v>
      </c>
    </row>
    <row r="12" spans="1:19" x14ac:dyDescent="0.25">
      <c r="A12" s="6">
        <f t="shared" si="0"/>
        <v>4</v>
      </c>
      <c r="B12" s="1" t="s">
        <v>56</v>
      </c>
      <c r="C12" s="149"/>
      <c r="D12" s="149"/>
      <c r="E12" s="149"/>
      <c r="F12" s="149"/>
      <c r="G12" s="149"/>
      <c r="H12" s="149">
        <v>2</v>
      </c>
      <c r="I12" s="149"/>
      <c r="J12" s="149"/>
      <c r="K12" s="149">
        <v>2</v>
      </c>
    </row>
    <row r="13" spans="1:19" x14ac:dyDescent="0.25">
      <c r="A13" s="6">
        <f t="shared" si="0"/>
        <v>5</v>
      </c>
      <c r="B13" s="1" t="s">
        <v>15</v>
      </c>
      <c r="C13" s="149"/>
      <c r="D13" s="149">
        <v>1</v>
      </c>
      <c r="E13" s="149"/>
      <c r="F13" s="149"/>
      <c r="G13" s="149">
        <v>1</v>
      </c>
      <c r="H13" s="149"/>
      <c r="I13" s="149"/>
      <c r="J13" s="149"/>
      <c r="K13" s="149">
        <v>2</v>
      </c>
    </row>
    <row r="14" spans="1:19" x14ac:dyDescent="0.25">
      <c r="A14" s="6">
        <f t="shared" si="0"/>
        <v>6</v>
      </c>
      <c r="B14" s="1" t="s">
        <v>29</v>
      </c>
      <c r="C14" s="149"/>
      <c r="D14" s="149">
        <v>1</v>
      </c>
      <c r="E14" s="149"/>
      <c r="F14" s="149"/>
      <c r="G14" s="149">
        <v>1</v>
      </c>
      <c r="H14" s="149"/>
      <c r="I14" s="149"/>
      <c r="J14" s="149"/>
      <c r="K14" s="149">
        <v>2</v>
      </c>
    </row>
    <row r="15" spans="1:19" x14ac:dyDescent="0.25">
      <c r="A15" s="6">
        <f t="shared" si="0"/>
        <v>7</v>
      </c>
      <c r="B15" s="1" t="s">
        <v>39</v>
      </c>
      <c r="C15" s="149"/>
      <c r="D15" s="149"/>
      <c r="E15" s="149"/>
      <c r="F15" s="149"/>
      <c r="G15" s="149"/>
      <c r="H15" s="149"/>
      <c r="I15" s="149">
        <v>2</v>
      </c>
      <c r="J15" s="149"/>
      <c r="K15" s="149">
        <v>2</v>
      </c>
    </row>
    <row r="16" spans="1:19" x14ac:dyDescent="0.25">
      <c r="A16" s="6">
        <f t="shared" si="0"/>
        <v>8</v>
      </c>
      <c r="B16" s="1" t="s">
        <v>22</v>
      </c>
      <c r="C16" s="149">
        <v>1</v>
      </c>
      <c r="D16" s="149"/>
      <c r="E16" s="149"/>
      <c r="F16" s="149"/>
      <c r="G16" s="149"/>
      <c r="H16" s="149"/>
      <c r="I16" s="149"/>
      <c r="J16" s="149"/>
      <c r="K16" s="149">
        <v>1</v>
      </c>
    </row>
    <row r="17" spans="1:11" x14ac:dyDescent="0.25">
      <c r="A17" s="6">
        <f t="shared" si="0"/>
        <v>9</v>
      </c>
      <c r="B17" s="1" t="s">
        <v>252</v>
      </c>
      <c r="C17" s="149"/>
      <c r="D17" s="149"/>
      <c r="E17" s="149">
        <v>1</v>
      </c>
      <c r="F17" s="149"/>
      <c r="G17" s="149"/>
      <c r="H17" s="149"/>
      <c r="I17" s="149"/>
      <c r="J17" s="149"/>
      <c r="K17" s="149">
        <v>1</v>
      </c>
    </row>
    <row r="18" spans="1:11" x14ac:dyDescent="0.25">
      <c r="A18" s="6">
        <f t="shared" si="0"/>
        <v>10</v>
      </c>
      <c r="B18" s="1" t="s">
        <v>42</v>
      </c>
      <c r="C18" s="149"/>
      <c r="D18" s="149"/>
      <c r="E18" s="149">
        <v>1</v>
      </c>
      <c r="F18" s="149"/>
      <c r="G18" s="149"/>
      <c r="H18" s="149"/>
      <c r="I18" s="149"/>
      <c r="J18" s="149"/>
      <c r="K18" s="149">
        <v>1</v>
      </c>
    </row>
    <row r="19" spans="1:11" x14ac:dyDescent="0.25">
      <c r="A19" s="6">
        <f t="shared" si="0"/>
        <v>11</v>
      </c>
      <c r="B19" s="1" t="s">
        <v>24</v>
      </c>
      <c r="C19" s="149"/>
      <c r="D19" s="149"/>
      <c r="E19" s="149"/>
      <c r="F19" s="149"/>
      <c r="G19" s="149">
        <v>1</v>
      </c>
      <c r="H19" s="149"/>
      <c r="I19" s="149"/>
      <c r="J19" s="149"/>
      <c r="K19" s="149">
        <v>1</v>
      </c>
    </row>
    <row r="20" spans="1:11" x14ac:dyDescent="0.25">
      <c r="A20" s="6">
        <f t="shared" si="0"/>
        <v>12</v>
      </c>
      <c r="B20" s="1" t="s">
        <v>38</v>
      </c>
      <c r="C20" s="149"/>
      <c r="D20" s="149"/>
      <c r="E20" s="149"/>
      <c r="F20" s="149">
        <v>1</v>
      </c>
      <c r="G20" s="149"/>
      <c r="H20" s="149"/>
      <c r="I20" s="149"/>
      <c r="J20" s="149"/>
      <c r="K20" s="149">
        <v>1</v>
      </c>
    </row>
    <row r="21" spans="1:11" x14ac:dyDescent="0.25">
      <c r="A21" s="6">
        <f t="shared" si="0"/>
        <v>13</v>
      </c>
      <c r="B21" s="1" t="s">
        <v>229</v>
      </c>
      <c r="C21" s="149"/>
      <c r="D21" s="149"/>
      <c r="E21" s="149"/>
      <c r="F21" s="149"/>
      <c r="G21" s="149">
        <v>1</v>
      </c>
      <c r="H21" s="149"/>
      <c r="I21" s="149"/>
      <c r="J21" s="149"/>
      <c r="K21" s="149">
        <v>1</v>
      </c>
    </row>
    <row r="22" spans="1:11" x14ac:dyDescent="0.25">
      <c r="A22" s="6">
        <f t="shared" si="0"/>
        <v>14</v>
      </c>
      <c r="B22" s="1" t="s">
        <v>59</v>
      </c>
      <c r="C22" s="149"/>
      <c r="D22" s="149"/>
      <c r="E22" s="149"/>
      <c r="F22" s="149"/>
      <c r="G22" s="149">
        <v>1</v>
      </c>
      <c r="H22" s="149"/>
      <c r="I22" s="149"/>
      <c r="J22" s="149"/>
      <c r="K22" s="149">
        <v>1</v>
      </c>
    </row>
    <row r="23" spans="1:11" x14ac:dyDescent="0.25">
      <c r="A23" s="6">
        <f t="shared" si="0"/>
        <v>15</v>
      </c>
      <c r="B23" s="1" t="s">
        <v>45</v>
      </c>
      <c r="C23" s="149"/>
      <c r="D23" s="149">
        <v>1</v>
      </c>
      <c r="E23" s="149"/>
      <c r="F23" s="149"/>
      <c r="G23" s="149"/>
      <c r="H23" s="149"/>
      <c r="I23" s="149"/>
      <c r="J23" s="149"/>
      <c r="K23" s="149">
        <v>1</v>
      </c>
    </row>
    <row r="24" spans="1:11" x14ac:dyDescent="0.25">
      <c r="A24" s="6">
        <f t="shared" si="0"/>
        <v>16</v>
      </c>
      <c r="B24" s="1" t="s">
        <v>233</v>
      </c>
      <c r="C24" s="149">
        <v>1</v>
      </c>
      <c r="D24" s="149"/>
      <c r="E24" s="149"/>
      <c r="F24" s="149"/>
      <c r="G24" s="149"/>
      <c r="H24" s="149"/>
      <c r="I24" s="149"/>
      <c r="J24" s="149"/>
      <c r="K24" s="149">
        <v>1</v>
      </c>
    </row>
    <row r="25" spans="1:11" x14ac:dyDescent="0.25">
      <c r="A25" s="6">
        <f t="shared" si="0"/>
        <v>17</v>
      </c>
      <c r="B25" s="1" t="s">
        <v>13</v>
      </c>
      <c r="C25" s="149"/>
      <c r="D25" s="149">
        <v>1</v>
      </c>
      <c r="E25" s="149"/>
      <c r="F25" s="149"/>
      <c r="G25" s="149"/>
      <c r="H25" s="149"/>
      <c r="I25" s="149"/>
      <c r="J25" s="149"/>
      <c r="K25" s="149">
        <v>1</v>
      </c>
    </row>
    <row r="26" spans="1:11" x14ac:dyDescent="0.25">
      <c r="A26" s="6">
        <f t="shared" si="0"/>
        <v>18</v>
      </c>
      <c r="B26" s="1" t="s">
        <v>54</v>
      </c>
      <c r="C26" s="149">
        <v>1</v>
      </c>
      <c r="D26" s="149"/>
      <c r="E26" s="149"/>
      <c r="F26" s="149"/>
      <c r="G26" s="149"/>
      <c r="H26" s="149"/>
      <c r="I26" s="149"/>
      <c r="J26" s="149"/>
      <c r="K26" s="149">
        <v>1</v>
      </c>
    </row>
    <row r="27" spans="1:11" x14ac:dyDescent="0.25">
      <c r="A27" s="6">
        <f t="shared" si="0"/>
        <v>19</v>
      </c>
      <c r="B27" s="1" t="s">
        <v>240</v>
      </c>
      <c r="C27" s="149"/>
      <c r="D27" s="149"/>
      <c r="E27" s="149">
        <v>1</v>
      </c>
      <c r="F27" s="149"/>
      <c r="G27" s="149"/>
      <c r="H27" s="149"/>
      <c r="I27" s="149"/>
      <c r="J27" s="149"/>
      <c r="K27" s="149">
        <v>1</v>
      </c>
    </row>
    <row r="28" spans="1:11" x14ac:dyDescent="0.25">
      <c r="A28" s="6">
        <f t="shared" si="0"/>
        <v>20</v>
      </c>
      <c r="B28" s="1" t="s">
        <v>14</v>
      </c>
      <c r="C28" s="149"/>
      <c r="D28" s="149"/>
      <c r="E28" s="149"/>
      <c r="F28" s="149">
        <v>1</v>
      </c>
      <c r="G28" s="149"/>
      <c r="H28" s="149"/>
      <c r="I28" s="149"/>
      <c r="J28" s="149"/>
      <c r="K28" s="149">
        <v>1</v>
      </c>
    </row>
    <row r="29" spans="1:11" x14ac:dyDescent="0.25">
      <c r="A29" s="6">
        <f t="shared" si="0"/>
        <v>21</v>
      </c>
      <c r="B29" s="1" t="s">
        <v>227</v>
      </c>
      <c r="C29" s="149"/>
      <c r="D29" s="149">
        <v>1</v>
      </c>
      <c r="E29" s="149"/>
      <c r="F29" s="149"/>
      <c r="G29" s="149"/>
      <c r="H29" s="149"/>
      <c r="I29" s="149"/>
      <c r="J29" s="149"/>
      <c r="K29" s="149">
        <v>1</v>
      </c>
    </row>
    <row r="30" spans="1:11" x14ac:dyDescent="0.25">
      <c r="A30" s="6" t="str">
        <f t="shared" si="0"/>
        <v/>
      </c>
    </row>
    <row r="31" spans="1:11" x14ac:dyDescent="0.25">
      <c r="A31" s="6" t="str">
        <f t="shared" si="0"/>
        <v/>
      </c>
    </row>
    <row r="32" spans="1:11" x14ac:dyDescent="0.25">
      <c r="A32" s="6" t="str">
        <f t="shared" si="0"/>
        <v/>
      </c>
    </row>
    <row r="33" spans="1:1" x14ac:dyDescent="0.25">
      <c r="A33" s="6" t="str">
        <f t="shared" si="0"/>
        <v/>
      </c>
    </row>
    <row r="34" spans="1:1" x14ac:dyDescent="0.25">
      <c r="A34" s="6" t="str">
        <f t="shared" si="0"/>
        <v/>
      </c>
    </row>
    <row r="35" spans="1:1" x14ac:dyDescent="0.25">
      <c r="A35" s="6" t="str">
        <f t="shared" si="0"/>
        <v/>
      </c>
    </row>
    <row r="36" spans="1:1" x14ac:dyDescent="0.25">
      <c r="A36" s="6" t="str">
        <f t="shared" si="0"/>
        <v/>
      </c>
    </row>
    <row r="37" spans="1:1" x14ac:dyDescent="0.25">
      <c r="A37" s="6" t="str">
        <f t="shared" si="0"/>
        <v/>
      </c>
    </row>
    <row r="38" spans="1:1" x14ac:dyDescent="0.25">
      <c r="A38" s="6" t="str">
        <f t="shared" si="0"/>
        <v/>
      </c>
    </row>
    <row r="39" spans="1:1" x14ac:dyDescent="0.25">
      <c r="A39" s="6" t="str">
        <f t="shared" si="0"/>
        <v/>
      </c>
    </row>
    <row r="40" spans="1:1" x14ac:dyDescent="0.25">
      <c r="A40" s="6" t="str">
        <f t="shared" si="0"/>
        <v/>
      </c>
    </row>
    <row r="41" spans="1:1" x14ac:dyDescent="0.25">
      <c r="A41" s="6" t="str">
        <f t="shared" si="0"/>
        <v/>
      </c>
    </row>
    <row r="42" spans="1:1" x14ac:dyDescent="0.25">
      <c r="A42" s="6" t="str">
        <f t="shared" si="0"/>
        <v/>
      </c>
    </row>
    <row r="43" spans="1:1" x14ac:dyDescent="0.25">
      <c r="A43" s="6" t="str">
        <f t="shared" si="0"/>
        <v/>
      </c>
    </row>
    <row r="44" spans="1:1" x14ac:dyDescent="0.25">
      <c r="A44" s="6" t="str">
        <f t="shared" si="0"/>
        <v/>
      </c>
    </row>
    <row r="45" spans="1:1" x14ac:dyDescent="0.25">
      <c r="A45" s="6" t="str">
        <f t="shared" si="0"/>
        <v/>
      </c>
    </row>
    <row r="46" spans="1:1" x14ac:dyDescent="0.25">
      <c r="A46" s="6" t="str">
        <f t="shared" si="0"/>
        <v/>
      </c>
    </row>
    <row r="47" spans="1:1" x14ac:dyDescent="0.25">
      <c r="A47" s="6" t="str">
        <f t="shared" si="0"/>
        <v/>
      </c>
    </row>
    <row r="48" spans="1:1" x14ac:dyDescent="0.25">
      <c r="A48" s="6" t="str">
        <f t="shared" si="0"/>
        <v/>
      </c>
    </row>
    <row r="49" spans="1:1" x14ac:dyDescent="0.25">
      <c r="A49" s="6" t="str">
        <f t="shared" si="0"/>
        <v/>
      </c>
    </row>
    <row r="50" spans="1:1" x14ac:dyDescent="0.25">
      <c r="A50" s="6" t="str">
        <f t="shared" si="0"/>
        <v/>
      </c>
    </row>
    <row r="51" spans="1:1" x14ac:dyDescent="0.25">
      <c r="A51" s="6" t="str">
        <f t="shared" si="0"/>
        <v/>
      </c>
    </row>
    <row r="52" spans="1:1" x14ac:dyDescent="0.25">
      <c r="A52" s="6" t="str">
        <f t="shared" si="0"/>
        <v/>
      </c>
    </row>
    <row r="53" spans="1:1" x14ac:dyDescent="0.25">
      <c r="A53" s="6" t="str">
        <f t="shared" si="0"/>
        <v/>
      </c>
    </row>
    <row r="54" spans="1:1" x14ac:dyDescent="0.25">
      <c r="A54" s="6" t="str">
        <f t="shared" si="0"/>
        <v/>
      </c>
    </row>
    <row r="55" spans="1:1" x14ac:dyDescent="0.25">
      <c r="A55" s="6" t="str">
        <f t="shared" si="0"/>
        <v/>
      </c>
    </row>
    <row r="56" spans="1:1" x14ac:dyDescent="0.25">
      <c r="A56" s="6" t="str">
        <f t="shared" si="0"/>
        <v/>
      </c>
    </row>
    <row r="57" spans="1:1" x14ac:dyDescent="0.25">
      <c r="A57" s="6" t="str">
        <f t="shared" si="0"/>
        <v/>
      </c>
    </row>
    <row r="58" spans="1:1" x14ac:dyDescent="0.25">
      <c r="A58" s="6" t="str">
        <f t="shared" si="0"/>
        <v/>
      </c>
    </row>
    <row r="59" spans="1:1" x14ac:dyDescent="0.25">
      <c r="A59" s="6" t="str">
        <f t="shared" si="0"/>
        <v/>
      </c>
    </row>
    <row r="60" spans="1:1" x14ac:dyDescent="0.25">
      <c r="A60" s="6" t="str">
        <f t="shared" si="0"/>
        <v/>
      </c>
    </row>
    <row r="61" spans="1:1" x14ac:dyDescent="0.25">
      <c r="A61" s="6" t="str">
        <f t="shared" si="0"/>
        <v/>
      </c>
    </row>
    <row r="62" spans="1:1" x14ac:dyDescent="0.25">
      <c r="A62" s="6" t="str">
        <f t="shared" si="0"/>
        <v/>
      </c>
    </row>
    <row r="63" spans="1:1" x14ac:dyDescent="0.25">
      <c r="A63" s="6" t="str">
        <f t="shared" si="0"/>
        <v/>
      </c>
    </row>
    <row r="64" spans="1:1" x14ac:dyDescent="0.25">
      <c r="A64" s="6" t="str">
        <f t="shared" si="0"/>
        <v/>
      </c>
    </row>
    <row r="65" spans="1:11" x14ac:dyDescent="0.25">
      <c r="A65" s="6" t="str">
        <f t="shared" si="0"/>
        <v/>
      </c>
    </row>
    <row r="66" spans="1:11" x14ac:dyDescent="0.25">
      <c r="A66" s="6" t="str">
        <f t="shared" si="0"/>
        <v/>
      </c>
    </row>
    <row r="67" spans="1:11" x14ac:dyDescent="0.25">
      <c r="A67" s="6" t="str">
        <f t="shared" si="0"/>
        <v/>
      </c>
    </row>
    <row r="68" spans="1:11" x14ac:dyDescent="0.25">
      <c r="A68" s="6" t="str">
        <f t="shared" si="0"/>
        <v/>
      </c>
      <c r="K68" s="6" t="str">
        <f t="shared" ref="K68:K74" si="1">IF(ISNUMBER(S68),K67+1,"")</f>
        <v/>
      </c>
    </row>
    <row r="69" spans="1:11" x14ac:dyDescent="0.25">
      <c r="A69" s="6" t="str">
        <f t="shared" si="0"/>
        <v/>
      </c>
      <c r="K69" s="6" t="str">
        <f t="shared" si="1"/>
        <v/>
      </c>
    </row>
    <row r="70" spans="1:11" x14ac:dyDescent="0.25">
      <c r="A70" s="6" t="str">
        <f t="shared" si="0"/>
        <v/>
      </c>
      <c r="K70" s="6" t="str">
        <f t="shared" si="1"/>
        <v/>
      </c>
    </row>
    <row r="71" spans="1:11" x14ac:dyDescent="0.25">
      <c r="A71" s="6" t="str">
        <f t="shared" si="0"/>
        <v/>
      </c>
      <c r="K71" s="6" t="str">
        <f t="shared" si="1"/>
        <v/>
      </c>
    </row>
    <row r="72" spans="1:11" x14ac:dyDescent="0.25">
      <c r="A72" s="6" t="str">
        <f t="shared" si="0"/>
        <v/>
      </c>
      <c r="K72" s="6" t="str">
        <f t="shared" si="1"/>
        <v/>
      </c>
    </row>
    <row r="73" spans="1:11" x14ac:dyDescent="0.25">
      <c r="A73" s="6" t="str">
        <f t="shared" si="0"/>
        <v/>
      </c>
      <c r="K73" s="6" t="str">
        <f t="shared" si="1"/>
        <v/>
      </c>
    </row>
    <row r="74" spans="1:11" x14ac:dyDescent="0.25">
      <c r="A74" s="6" t="str">
        <f t="shared" si="0"/>
        <v/>
      </c>
      <c r="K74" s="6" t="str">
        <f t="shared" si="1"/>
        <v/>
      </c>
    </row>
    <row r="75" spans="1:11" x14ac:dyDescent="0.25">
      <c r="A75" s="6" t="str">
        <f t="shared" ref="A75:A100" si="2">IF(ISNUMBER(K75),A74+1,"")</f>
        <v/>
      </c>
      <c r="K75" s="6" t="str">
        <f t="shared" ref="K75:K101" si="3">IF(ISNUMBER(S75),K74+1,"")</f>
        <v/>
      </c>
    </row>
    <row r="76" spans="1:11" x14ac:dyDescent="0.25">
      <c r="A76" s="6" t="str">
        <f t="shared" si="2"/>
        <v/>
      </c>
      <c r="K76" s="6" t="str">
        <f t="shared" si="3"/>
        <v/>
      </c>
    </row>
    <row r="77" spans="1:11" x14ac:dyDescent="0.25">
      <c r="A77" s="6" t="str">
        <f t="shared" si="2"/>
        <v/>
      </c>
      <c r="K77" s="6" t="str">
        <f t="shared" si="3"/>
        <v/>
      </c>
    </row>
    <row r="78" spans="1:11" x14ac:dyDescent="0.25">
      <c r="A78" s="6" t="str">
        <f t="shared" si="2"/>
        <v/>
      </c>
      <c r="K78" s="6" t="str">
        <f t="shared" si="3"/>
        <v/>
      </c>
    </row>
    <row r="79" spans="1:11" x14ac:dyDescent="0.25">
      <c r="A79" s="6" t="str">
        <f t="shared" si="2"/>
        <v/>
      </c>
      <c r="K79" s="6" t="str">
        <f t="shared" si="3"/>
        <v/>
      </c>
    </row>
    <row r="80" spans="1:11" x14ac:dyDescent="0.25">
      <c r="A80" s="6" t="str">
        <f t="shared" si="2"/>
        <v/>
      </c>
      <c r="K80" s="6" t="str">
        <f t="shared" si="3"/>
        <v/>
      </c>
    </row>
    <row r="81" spans="1:11" x14ac:dyDescent="0.25">
      <c r="A81" s="6" t="str">
        <f t="shared" si="2"/>
        <v/>
      </c>
      <c r="K81" s="6" t="str">
        <f t="shared" si="3"/>
        <v/>
      </c>
    </row>
    <row r="82" spans="1:11" x14ac:dyDescent="0.25">
      <c r="A82" s="6" t="str">
        <f t="shared" si="2"/>
        <v/>
      </c>
      <c r="K82" s="6" t="str">
        <f t="shared" si="3"/>
        <v/>
      </c>
    </row>
    <row r="83" spans="1:11" x14ac:dyDescent="0.25">
      <c r="A83" s="6" t="str">
        <f t="shared" si="2"/>
        <v/>
      </c>
      <c r="K83" s="6" t="str">
        <f t="shared" si="3"/>
        <v/>
      </c>
    </row>
    <row r="84" spans="1:11" x14ac:dyDescent="0.25">
      <c r="A84" s="6" t="str">
        <f t="shared" si="2"/>
        <v/>
      </c>
      <c r="K84" s="6" t="str">
        <f t="shared" si="3"/>
        <v/>
      </c>
    </row>
    <row r="85" spans="1:11" x14ac:dyDescent="0.25">
      <c r="A85" s="6" t="str">
        <f t="shared" si="2"/>
        <v/>
      </c>
      <c r="K85" s="6" t="str">
        <f t="shared" si="3"/>
        <v/>
      </c>
    </row>
    <row r="86" spans="1:11" x14ac:dyDescent="0.25">
      <c r="A86" s="6" t="str">
        <f t="shared" si="2"/>
        <v/>
      </c>
      <c r="K86" s="6" t="str">
        <f t="shared" si="3"/>
        <v/>
      </c>
    </row>
    <row r="87" spans="1:11" x14ac:dyDescent="0.25">
      <c r="A87" s="6" t="str">
        <f t="shared" si="2"/>
        <v/>
      </c>
      <c r="K87" s="6" t="str">
        <f t="shared" si="3"/>
        <v/>
      </c>
    </row>
    <row r="88" spans="1:11" x14ac:dyDescent="0.25">
      <c r="A88" s="6" t="str">
        <f t="shared" si="2"/>
        <v/>
      </c>
      <c r="K88" s="6" t="str">
        <f t="shared" si="3"/>
        <v/>
      </c>
    </row>
    <row r="89" spans="1:11" x14ac:dyDescent="0.25">
      <c r="A89" s="6" t="str">
        <f t="shared" si="2"/>
        <v/>
      </c>
      <c r="K89" s="6" t="str">
        <f t="shared" si="3"/>
        <v/>
      </c>
    </row>
    <row r="90" spans="1:11" x14ac:dyDescent="0.25">
      <c r="A90" s="6" t="str">
        <f t="shared" si="2"/>
        <v/>
      </c>
      <c r="K90" s="6" t="str">
        <f t="shared" si="3"/>
        <v/>
      </c>
    </row>
    <row r="91" spans="1:11" x14ac:dyDescent="0.25">
      <c r="A91" s="6" t="str">
        <f t="shared" si="2"/>
        <v/>
      </c>
      <c r="K91" s="6" t="str">
        <f t="shared" si="3"/>
        <v/>
      </c>
    </row>
    <row r="92" spans="1:11" x14ac:dyDescent="0.25">
      <c r="A92" s="6" t="str">
        <f t="shared" si="2"/>
        <v/>
      </c>
      <c r="K92" s="6" t="str">
        <f t="shared" si="3"/>
        <v/>
      </c>
    </row>
    <row r="93" spans="1:11" x14ac:dyDescent="0.25">
      <c r="A93" s="6" t="str">
        <f t="shared" si="2"/>
        <v/>
      </c>
      <c r="K93" s="6" t="str">
        <f t="shared" si="3"/>
        <v/>
      </c>
    </row>
    <row r="94" spans="1:11" x14ac:dyDescent="0.25">
      <c r="A94" s="6" t="str">
        <f t="shared" si="2"/>
        <v/>
      </c>
      <c r="K94" s="6" t="str">
        <f t="shared" si="3"/>
        <v/>
      </c>
    </row>
    <row r="95" spans="1:11" x14ac:dyDescent="0.25">
      <c r="A95" s="6" t="str">
        <f t="shared" si="2"/>
        <v/>
      </c>
      <c r="K95" s="6" t="str">
        <f t="shared" si="3"/>
        <v/>
      </c>
    </row>
    <row r="96" spans="1:11" x14ac:dyDescent="0.25">
      <c r="A96" s="6" t="str">
        <f t="shared" si="2"/>
        <v/>
      </c>
      <c r="K96" s="6" t="str">
        <f t="shared" si="3"/>
        <v/>
      </c>
    </row>
    <row r="97" spans="1:11" x14ac:dyDescent="0.25">
      <c r="A97" s="6" t="str">
        <f t="shared" si="2"/>
        <v/>
      </c>
      <c r="K97" s="6" t="str">
        <f t="shared" si="3"/>
        <v/>
      </c>
    </row>
    <row r="98" spans="1:11" x14ac:dyDescent="0.25">
      <c r="A98" s="6" t="str">
        <f t="shared" si="2"/>
        <v/>
      </c>
      <c r="K98" s="6" t="str">
        <f t="shared" si="3"/>
        <v/>
      </c>
    </row>
    <row r="99" spans="1:11" x14ac:dyDescent="0.25">
      <c r="A99" s="6" t="str">
        <f t="shared" si="2"/>
        <v/>
      </c>
      <c r="K99" s="6" t="str">
        <f t="shared" si="3"/>
        <v/>
      </c>
    </row>
    <row r="100" spans="1:11" x14ac:dyDescent="0.25">
      <c r="A100" s="6" t="str">
        <f t="shared" si="2"/>
        <v/>
      </c>
      <c r="K100" s="6" t="str">
        <f t="shared" si="3"/>
        <v/>
      </c>
    </row>
    <row r="101" spans="1:11" x14ac:dyDescent="0.25">
      <c r="A101" s="6" t="str">
        <f>IF(ISNUMBER(J101),A100+1,"")</f>
        <v/>
      </c>
      <c r="K101" s="6" t="str">
        <f t="shared" si="3"/>
        <v/>
      </c>
    </row>
    <row r="102" spans="1:11" x14ac:dyDescent="0.25">
      <c r="A102" s="6" t="str">
        <f>IF(ISNUMBER(J102),A101+1,"")</f>
        <v/>
      </c>
      <c r="K102" s="6" t="str">
        <f>IF(ISNUMBER(X102),K101+1,"")</f>
        <v/>
      </c>
    </row>
    <row r="103" spans="1:11" x14ac:dyDescent="0.25">
      <c r="A103" s="6" t="str">
        <f>IF(ISNUMBER(J103),A102+1,"")</f>
        <v/>
      </c>
      <c r="K103" s="6" t="str">
        <f>IF(ISNUMBER(X103),K102+1,"")</f>
        <v/>
      </c>
    </row>
    <row r="104" spans="1:11" x14ac:dyDescent="0.25">
      <c r="A104" s="6" t="str">
        <f>IF(ISNUMBER(J104),A103+1,"")</f>
        <v/>
      </c>
      <c r="K104" s="6" t="str">
        <f>IF(ISNUMBER(M104),K103+1,"")</f>
        <v/>
      </c>
    </row>
  </sheetData>
  <mergeCells count="1">
    <mergeCell ref="A2:L2"/>
  </mergeCells>
  <conditionalFormatting pivot="1" sqref="C9:K29">
    <cfRule type="colorScale" priority="11">
      <colorScale>
        <cfvo type="min"/>
        <cfvo type="max"/>
        <color theme="4" tint="0.79998168889431442"/>
        <color theme="4"/>
      </colorScale>
    </cfRule>
  </conditionalFormatting>
  <conditionalFormatting sqref="K102:K103">
    <cfRule type="notContainsBlanks" dxfId="813" priority="10">
      <formula>LEN(TRIM(K102))&gt;0</formula>
    </cfRule>
  </conditionalFormatting>
  <conditionalFormatting sqref="K104">
    <cfRule type="notContainsBlanks" dxfId="812" priority="9">
      <formula>LEN(TRIM(K104))&gt;0</formula>
    </cfRule>
  </conditionalFormatting>
  <conditionalFormatting sqref="K68:K101">
    <cfRule type="notContainsBlanks" dxfId="811" priority="8">
      <formula>LEN(TRIM(K68))&gt;0</formula>
    </cfRule>
  </conditionalFormatting>
  <conditionalFormatting sqref="A101:A104">
    <cfRule type="notContainsBlanks" dxfId="810" priority="3">
      <formula>LEN(TRIM(A101))&gt;0</formula>
    </cfRule>
  </conditionalFormatting>
  <conditionalFormatting sqref="A9">
    <cfRule type="notContainsBlanks" dxfId="809" priority="2">
      <formula>LEN(TRIM(A9))&gt;0</formula>
    </cfRule>
  </conditionalFormatting>
  <conditionalFormatting sqref="A10:A100">
    <cfRule type="notContainsBlanks" dxfId="808" priority="1">
      <formula>LEN(TRIM(A10))&gt;0</formula>
    </cfRule>
  </conditionalFormatting>
  <pageMargins left="0.7" right="0.7" top="0.78740157499999996" bottom="0.78740157499999996" header="0.3" footer="0.3"/>
  <pageSetup paperSize="9" orientation="portrait" r:id="rId2"/>
  <headerFooter>
    <oddFooter>&amp;C_x000D_&amp;1#&amp;"Calibri"&amp;10&amp;K000000 Confidential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5A867-E9BE-4542-ABD3-2D0796CDE89F}">
  <sheetPr codeName="Sheet15"/>
  <dimension ref="A2:S301"/>
  <sheetViews>
    <sheetView workbookViewId="0">
      <selection activeCell="K8" sqref="K8"/>
    </sheetView>
  </sheetViews>
  <sheetFormatPr defaultColWidth="9.140625" defaultRowHeight="15" x14ac:dyDescent="0.25"/>
  <cols>
    <col min="1" max="1" width="6.7109375" style="6" bestFit="1" customWidth="1"/>
    <col min="2" max="2" width="29.28515625" style="6" bestFit="1" customWidth="1"/>
    <col min="3" max="3" width="18.28515625" style="6" bestFit="1" customWidth="1"/>
    <col min="4" max="4" width="5.85546875" style="6" bestFit="1" customWidth="1"/>
    <col min="5" max="5" width="13.140625" style="6" bestFit="1" customWidth="1"/>
    <col min="6" max="6" width="10" style="6" bestFit="1" customWidth="1"/>
    <col min="7" max="7" width="14.5703125" style="44" bestFit="1" customWidth="1"/>
    <col min="8" max="8" width="4.5703125" style="44" customWidth="1"/>
    <col min="9" max="9" width="6.7109375" style="6" bestFit="1" customWidth="1"/>
    <col min="10" max="10" width="11.42578125" style="6" bestFit="1" customWidth="1"/>
    <col min="11" max="11" width="14.140625" style="6" bestFit="1" customWidth="1"/>
    <col min="12" max="12" width="6.28515625" style="6" bestFit="1" customWidth="1"/>
    <col min="13" max="13" width="4.5703125" style="6" customWidth="1"/>
    <col min="14" max="14" width="6.7109375" style="6" bestFit="1" customWidth="1"/>
    <col min="15" max="15" width="28.140625" style="6" bestFit="1" customWidth="1"/>
    <col min="16" max="16" width="9.28515625" style="6" bestFit="1" customWidth="1"/>
    <col min="17" max="16384" width="9.140625" style="6"/>
  </cols>
  <sheetData>
    <row r="2" spans="1:19" ht="43.5" x14ac:dyDescent="0.25">
      <c r="A2" s="141" t="s">
        <v>134</v>
      </c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  <c r="N2" s="141"/>
      <c r="O2" s="141"/>
      <c r="P2" s="141"/>
    </row>
    <row r="4" spans="1:19" x14ac:dyDescent="0.25">
      <c r="B4" s="7" t="s">
        <v>4</v>
      </c>
      <c r="C4" s="6" t="s">
        <v>181</v>
      </c>
    </row>
    <row r="5" spans="1:19" x14ac:dyDescent="0.25">
      <c r="B5" s="7" t="s">
        <v>6</v>
      </c>
      <c r="C5" s="6" t="s">
        <v>135</v>
      </c>
    </row>
    <row r="6" spans="1:19" x14ac:dyDescent="0.25">
      <c r="B6" s="14" t="s">
        <v>5</v>
      </c>
      <c r="C6" s="6" t="s">
        <v>19</v>
      </c>
    </row>
    <row r="8" spans="1:19" x14ac:dyDescent="0.25">
      <c r="A8" s="50" t="s">
        <v>0</v>
      </c>
      <c r="B8" s="46" t="s">
        <v>1</v>
      </c>
      <c r="C8" s="4" t="s">
        <v>100</v>
      </c>
      <c r="D8" s="4" t="s">
        <v>99</v>
      </c>
      <c r="E8" s="4" t="s">
        <v>136</v>
      </c>
      <c r="F8" s="6" t="s">
        <v>137</v>
      </c>
      <c r="G8" s="55" t="s">
        <v>89</v>
      </c>
      <c r="J8" s="7" t="s">
        <v>106</v>
      </c>
      <c r="K8" s="56">
        <f>(SUM(C:C)-17)*14</f>
        <v>3052</v>
      </c>
      <c r="N8" s="133" t="s">
        <v>138</v>
      </c>
      <c r="O8" s="140"/>
      <c r="P8" s="134"/>
    </row>
    <row r="9" spans="1:19" x14ac:dyDescent="0.25">
      <c r="A9" s="49">
        <f>IF(ISNUMBER(C9),1,"")</f>
        <v>1</v>
      </c>
      <c r="B9" s="6" t="s">
        <v>59</v>
      </c>
      <c r="C9" s="150">
        <v>12</v>
      </c>
      <c r="D9" s="150">
        <v>5700</v>
      </c>
      <c r="E9" s="150">
        <v>5</v>
      </c>
      <c r="F9" s="93">
        <v>840</v>
      </c>
      <c r="G9" s="62">
        <f>ÚČETNICTVÍ!B34/'VÝPOČET-DO'!V2*D9</f>
        <v>135.47863636363635</v>
      </c>
      <c r="J9" s="7" t="s">
        <v>139</v>
      </c>
      <c r="K9" s="56">
        <f>SUM(F:F)</f>
        <v>15190</v>
      </c>
      <c r="N9" s="50" t="s">
        <v>0</v>
      </c>
      <c r="O9" s="50" t="s">
        <v>1</v>
      </c>
      <c r="P9" s="50" t="s">
        <v>140</v>
      </c>
    </row>
    <row r="10" spans="1:19" x14ac:dyDescent="0.25">
      <c r="A10" s="16">
        <f t="shared" ref="A10:A73" si="0">IFERROR(IF(ISNUMBER(C10),A9+1,""),"")</f>
        <v>2</v>
      </c>
      <c r="B10" s="6" t="s">
        <v>15</v>
      </c>
      <c r="C10" s="150">
        <v>9</v>
      </c>
      <c r="D10" s="150">
        <v>5450</v>
      </c>
      <c r="E10" s="150">
        <v>5</v>
      </c>
      <c r="F10" s="93">
        <v>630</v>
      </c>
      <c r="G10" s="62">
        <f>ÚČETNICTVÍ!B34/'VÝPOČET-DO'!V2*D10</f>
        <v>129.5365909090909</v>
      </c>
      <c r="J10" s="7" t="s">
        <v>104</v>
      </c>
      <c r="K10" s="66">
        <f>MAX(A:A)</f>
        <v>80</v>
      </c>
      <c r="N10" s="59">
        <v>1</v>
      </c>
      <c r="O10" s="63" t="str">
        <f>'MUŽI-DO'!B9</f>
        <v>Koukal Jiří [CZE061258]</v>
      </c>
      <c r="P10" s="64">
        <f>'MUŽI-DO'!G9</f>
        <v>135.47863636363635</v>
      </c>
    </row>
    <row r="11" spans="1:19" x14ac:dyDescent="0.25">
      <c r="A11" s="16">
        <f t="shared" si="0"/>
        <v>3</v>
      </c>
      <c r="B11" s="6" t="s">
        <v>17</v>
      </c>
      <c r="C11" s="150">
        <v>10</v>
      </c>
      <c r="D11" s="150">
        <v>5400</v>
      </c>
      <c r="E11" s="150">
        <v>5</v>
      </c>
      <c r="F11" s="93">
        <v>630</v>
      </c>
      <c r="G11" s="62">
        <f>ÚČETNICTVÍ!B34/'VÝPOČET-DO'!V2*D11</f>
        <v>128.34818181818181</v>
      </c>
      <c r="J11" s="51" t="s">
        <v>101</v>
      </c>
      <c r="K11" s="67">
        <f>MAX(I:I)</f>
        <v>0</v>
      </c>
      <c r="N11" s="21"/>
      <c r="O11" s="30">
        <f>'MUŽI-DO'!D9-'MUŽI-DO'!D10</f>
        <v>250</v>
      </c>
      <c r="P11" s="21"/>
      <c r="S11" s="48"/>
    </row>
    <row r="12" spans="1:19" x14ac:dyDescent="0.25">
      <c r="A12" s="16">
        <f t="shared" si="0"/>
        <v>4</v>
      </c>
      <c r="B12" s="6" t="s">
        <v>29</v>
      </c>
      <c r="C12" s="150">
        <v>9</v>
      </c>
      <c r="D12" s="150">
        <v>5350</v>
      </c>
      <c r="E12" s="150">
        <v>5</v>
      </c>
      <c r="F12" s="93">
        <v>560</v>
      </c>
      <c r="G12" s="62">
        <f>ÚČETNICTVÍ!B34/'VÝPOČET-DO'!V2*D12</f>
        <v>127.15977272727272</v>
      </c>
      <c r="J12" s="68" t="s">
        <v>101</v>
      </c>
      <c r="K12" s="6" t="s">
        <v>212</v>
      </c>
      <c r="N12" s="59">
        <v>2</v>
      </c>
      <c r="O12" s="63" t="str">
        <f>'MUŽI-DO'!B10</f>
        <v>Babický Michal [CZE063138]</v>
      </c>
      <c r="P12" s="64">
        <f>'MUŽI-DO'!G10</f>
        <v>129.5365909090909</v>
      </c>
    </row>
    <row r="13" spans="1:19" x14ac:dyDescent="0.25">
      <c r="A13" s="16">
        <f t="shared" si="0"/>
        <v>5</v>
      </c>
      <c r="B13" s="6" t="s">
        <v>45</v>
      </c>
      <c r="C13" s="150">
        <v>6</v>
      </c>
      <c r="D13" s="150">
        <v>3900</v>
      </c>
      <c r="E13" s="150">
        <v>5</v>
      </c>
      <c r="F13" s="93">
        <v>350</v>
      </c>
      <c r="G13" s="62">
        <f>ÚČETNICTVÍ!B34/'VÝPOČET-DO'!V2*D13</f>
        <v>92.695909090909083</v>
      </c>
      <c r="I13" s="139" t="s">
        <v>141</v>
      </c>
      <c r="J13" s="139"/>
      <c r="K13" s="139"/>
      <c r="L13" s="139"/>
      <c r="N13" s="21"/>
      <c r="O13" s="60">
        <f>'MUŽI-DO'!D10-'MUŽI-DO'!D11</f>
        <v>50</v>
      </c>
      <c r="P13" s="21"/>
    </row>
    <row r="14" spans="1:19" x14ac:dyDescent="0.25">
      <c r="A14" s="16">
        <f t="shared" si="0"/>
        <v>6</v>
      </c>
      <c r="B14" s="6" t="s">
        <v>228</v>
      </c>
      <c r="C14" s="150">
        <v>7</v>
      </c>
      <c r="D14" s="150">
        <v>3650</v>
      </c>
      <c r="E14" s="150">
        <v>5</v>
      </c>
      <c r="F14" s="93">
        <v>490</v>
      </c>
      <c r="G14" s="62">
        <f>ÚČETNICTVÍ!B34/'VÝPOČET-DO'!V2*D14</f>
        <v>86.753863636363633</v>
      </c>
      <c r="I14" s="50" t="s">
        <v>0</v>
      </c>
      <c r="J14" s="15" t="s">
        <v>1</v>
      </c>
      <c r="K14" s="6" t="s">
        <v>142</v>
      </c>
      <c r="L14" s="6" t="s">
        <v>143</v>
      </c>
      <c r="N14" s="59">
        <v>3</v>
      </c>
      <c r="O14" s="63" t="str">
        <f>'MUŽI-DO'!B11</f>
        <v>Vrzáček Josef [CZE070728]</v>
      </c>
      <c r="P14" s="64">
        <f>'MUŽI-DO'!G11</f>
        <v>128.34818181818181</v>
      </c>
    </row>
    <row r="15" spans="1:19" x14ac:dyDescent="0.25">
      <c r="A15" s="16">
        <f t="shared" si="0"/>
        <v>7</v>
      </c>
      <c r="B15" s="6" t="s">
        <v>12</v>
      </c>
      <c r="C15" s="150">
        <v>7</v>
      </c>
      <c r="D15" s="150">
        <v>3650</v>
      </c>
      <c r="E15" s="150">
        <v>5</v>
      </c>
      <c r="F15" s="93">
        <v>490</v>
      </c>
      <c r="G15" s="62">
        <f>ÚČETNICTVÍ!B34/'VÝPOČET-DO'!V2*D15</f>
        <v>86.753863636363633</v>
      </c>
      <c r="I15" s="49" t="str">
        <f>IF(ISNUMBER(K15),1,"")</f>
        <v/>
      </c>
      <c r="J15" s="6" t="s">
        <v>212</v>
      </c>
      <c r="K15" s="150"/>
      <c r="L15" s="150"/>
      <c r="N15" s="21"/>
      <c r="O15" s="60">
        <f>'MUŽI-DO'!D11-'MUŽI-DO'!D12</f>
        <v>50</v>
      </c>
      <c r="P15" s="21"/>
    </row>
    <row r="16" spans="1:19" x14ac:dyDescent="0.25">
      <c r="A16" s="16">
        <f t="shared" si="0"/>
        <v>8</v>
      </c>
      <c r="B16" s="6" t="s">
        <v>9</v>
      </c>
      <c r="C16" s="150">
        <v>5</v>
      </c>
      <c r="D16" s="150">
        <v>3650</v>
      </c>
      <c r="E16" s="150">
        <v>5</v>
      </c>
      <c r="F16" s="93">
        <v>280</v>
      </c>
      <c r="G16" s="62">
        <f>ÚČETNICTVÍ!B34/'VÝPOČET-DO'!V2*D16</f>
        <v>86.753863636363633</v>
      </c>
      <c r="I16" s="16" t="str">
        <f>IFERROR(IF(ISNUMBER(K16),I15+1,""),"")</f>
        <v/>
      </c>
      <c r="J16"/>
      <c r="K16"/>
      <c r="L16"/>
      <c r="N16" s="59">
        <v>4</v>
      </c>
      <c r="O16" s="63" t="str">
        <f>'MUŽI-DO'!B12</f>
        <v>Procházka Petr [CZE071371]</v>
      </c>
      <c r="P16" s="64">
        <f>'MUŽI-DO'!G12</f>
        <v>127.15977272727272</v>
      </c>
    </row>
    <row r="17" spans="1:16" x14ac:dyDescent="0.25">
      <c r="A17" s="16">
        <f t="shared" si="0"/>
        <v>9</v>
      </c>
      <c r="B17" s="6" t="s">
        <v>18</v>
      </c>
      <c r="C17" s="150">
        <v>7</v>
      </c>
      <c r="D17" s="150">
        <v>3550</v>
      </c>
      <c r="E17" s="150">
        <v>5</v>
      </c>
      <c r="F17" s="93">
        <v>490</v>
      </c>
      <c r="I17" s="16" t="str">
        <f t="shared" ref="I17:I80" si="1">IFERROR(IF(ISNUMBER(K17),I16+1,""),"")</f>
        <v/>
      </c>
      <c r="J17"/>
      <c r="K17"/>
      <c r="L17"/>
      <c r="N17" s="21"/>
      <c r="O17" s="60">
        <f>'MUŽI-DO'!D12-'MUŽI-DO'!D13</f>
        <v>1450</v>
      </c>
      <c r="P17" s="21"/>
    </row>
    <row r="18" spans="1:16" x14ac:dyDescent="0.25">
      <c r="A18" s="16">
        <f t="shared" si="0"/>
        <v>10</v>
      </c>
      <c r="B18" s="6" t="s">
        <v>14</v>
      </c>
      <c r="C18" s="150">
        <v>6</v>
      </c>
      <c r="D18" s="150">
        <v>3500</v>
      </c>
      <c r="E18" s="150">
        <v>5</v>
      </c>
      <c r="F18" s="93">
        <v>350</v>
      </c>
      <c r="I18" s="16" t="str">
        <f t="shared" si="1"/>
        <v/>
      </c>
      <c r="J18"/>
      <c r="K18"/>
      <c r="L18"/>
      <c r="N18" s="59">
        <v>5</v>
      </c>
      <c r="O18" s="63" t="str">
        <f>'MUŽI-DO'!B13</f>
        <v>Kameník Roman [CZE059800]</v>
      </c>
      <c r="P18" s="64">
        <f>'MUŽI-DO'!G13</f>
        <v>92.695909090909083</v>
      </c>
    </row>
    <row r="19" spans="1:16" x14ac:dyDescent="0.25">
      <c r="A19" s="16">
        <f t="shared" si="0"/>
        <v>11</v>
      </c>
      <c r="B19" s="6" t="s">
        <v>55</v>
      </c>
      <c r="C19" s="150">
        <v>4</v>
      </c>
      <c r="D19" s="150">
        <v>3000</v>
      </c>
      <c r="E19" s="150">
        <v>5</v>
      </c>
      <c r="F19" s="93">
        <v>280</v>
      </c>
      <c r="I19" s="16" t="str">
        <f t="shared" si="1"/>
        <v/>
      </c>
      <c r="J19"/>
      <c r="K19"/>
      <c r="L19"/>
      <c r="N19" s="21"/>
      <c r="O19" s="60">
        <f>'MUŽI-DO'!D13-'MUŽI-DO'!D14</f>
        <v>250</v>
      </c>
      <c r="P19" s="21"/>
    </row>
    <row r="20" spans="1:16" x14ac:dyDescent="0.25">
      <c r="A20" s="16">
        <f t="shared" si="0"/>
        <v>12</v>
      </c>
      <c r="B20" s="6" t="s">
        <v>13</v>
      </c>
      <c r="C20" s="150">
        <v>4</v>
      </c>
      <c r="D20" s="150">
        <v>3000</v>
      </c>
      <c r="E20" s="150">
        <v>5</v>
      </c>
      <c r="F20" s="93">
        <v>210</v>
      </c>
      <c r="I20" s="16" t="str">
        <f t="shared" si="1"/>
        <v/>
      </c>
      <c r="J20"/>
      <c r="K20"/>
      <c r="L20"/>
      <c r="N20" s="59">
        <v>6</v>
      </c>
      <c r="O20" s="63" t="str">
        <f>'MUŽI-DO'!B14</f>
        <v>Smejkal František [CZE071305]</v>
      </c>
      <c r="P20" s="64">
        <f>'MUŽI-DO'!G14</f>
        <v>86.753863636363633</v>
      </c>
    </row>
    <row r="21" spans="1:16" x14ac:dyDescent="0.25">
      <c r="A21" s="16">
        <f t="shared" si="0"/>
        <v>13</v>
      </c>
      <c r="B21" s="6" t="s">
        <v>50</v>
      </c>
      <c r="C21" s="150">
        <v>6</v>
      </c>
      <c r="D21" s="150">
        <v>2800</v>
      </c>
      <c r="E21" s="150">
        <v>5</v>
      </c>
      <c r="F21" s="93">
        <v>350</v>
      </c>
      <c r="I21" s="16" t="str">
        <f t="shared" si="1"/>
        <v/>
      </c>
      <c r="J21"/>
      <c r="K21"/>
      <c r="L21"/>
      <c r="N21" s="21"/>
      <c r="O21" s="60">
        <f>'MUŽI-DO'!D14-'MUŽI-DO'!D15</f>
        <v>0</v>
      </c>
      <c r="P21" s="21"/>
    </row>
    <row r="22" spans="1:16" x14ac:dyDescent="0.25">
      <c r="A22" s="16">
        <f t="shared" si="0"/>
        <v>14</v>
      </c>
      <c r="B22" s="6" t="s">
        <v>39</v>
      </c>
      <c r="C22" s="150">
        <v>4</v>
      </c>
      <c r="D22" s="150">
        <v>2700</v>
      </c>
      <c r="E22" s="150">
        <v>4</v>
      </c>
      <c r="F22" s="93">
        <v>280</v>
      </c>
      <c r="I22" s="16" t="str">
        <f t="shared" si="1"/>
        <v/>
      </c>
      <c r="J22"/>
      <c r="K22"/>
      <c r="L22"/>
      <c r="N22" s="59">
        <v>7</v>
      </c>
      <c r="O22" s="63" t="str">
        <f>'MUŽI-DO'!B15</f>
        <v>Novák Radek [CZE049908]</v>
      </c>
      <c r="P22" s="64">
        <f>'MUŽI-DO'!G15</f>
        <v>86.753863636363633</v>
      </c>
    </row>
    <row r="23" spans="1:16" x14ac:dyDescent="0.25">
      <c r="A23" s="16">
        <f t="shared" si="0"/>
        <v>15</v>
      </c>
      <c r="B23" s="6" t="s">
        <v>56</v>
      </c>
      <c r="C23" s="150">
        <v>4</v>
      </c>
      <c r="D23" s="150">
        <v>2600</v>
      </c>
      <c r="E23" s="150">
        <v>5</v>
      </c>
      <c r="F23" s="93">
        <v>280</v>
      </c>
      <c r="I23" s="16" t="str">
        <f t="shared" si="1"/>
        <v/>
      </c>
      <c r="J23"/>
      <c r="K23"/>
      <c r="L23"/>
      <c r="N23" s="21"/>
      <c r="O23" s="60">
        <f>'MUŽI-DO'!D15-'MUŽI-DO'!D16</f>
        <v>0</v>
      </c>
      <c r="P23" s="21"/>
    </row>
    <row r="24" spans="1:16" x14ac:dyDescent="0.25">
      <c r="A24" s="16">
        <f t="shared" si="0"/>
        <v>16</v>
      </c>
      <c r="B24" s="6" t="s">
        <v>11</v>
      </c>
      <c r="C24" s="150">
        <v>5</v>
      </c>
      <c r="D24" s="150">
        <v>2450</v>
      </c>
      <c r="E24" s="150">
        <v>5</v>
      </c>
      <c r="F24" s="93">
        <v>350</v>
      </c>
      <c r="I24" s="16" t="str">
        <f t="shared" si="1"/>
        <v/>
      </c>
      <c r="J24"/>
      <c r="K24"/>
      <c r="L24"/>
      <c r="N24" s="59">
        <v>8</v>
      </c>
      <c r="O24" s="63" t="str">
        <f>'MUŽI-DO'!B16</f>
        <v>Strašil Pavel [CZE015487]</v>
      </c>
      <c r="P24" s="64">
        <f>'MUŽI-DO'!G16</f>
        <v>86.753863636363633</v>
      </c>
    </row>
    <row r="25" spans="1:16" x14ac:dyDescent="0.25">
      <c r="A25" s="16">
        <f t="shared" si="0"/>
        <v>17</v>
      </c>
      <c r="B25" s="6" t="s">
        <v>27</v>
      </c>
      <c r="C25" s="150">
        <v>4</v>
      </c>
      <c r="D25" s="150">
        <v>2400</v>
      </c>
      <c r="E25" s="150">
        <v>4</v>
      </c>
      <c r="F25" s="93">
        <v>210</v>
      </c>
      <c r="I25" s="16" t="str">
        <f t="shared" si="1"/>
        <v/>
      </c>
      <c r="J25"/>
      <c r="K25"/>
      <c r="L25"/>
      <c r="N25" s="21"/>
      <c r="O25" s="60">
        <f>'MUŽI-DO'!D16-'MUŽI-DO'!D17</f>
        <v>100</v>
      </c>
      <c r="P25" s="21"/>
    </row>
    <row r="26" spans="1:16" x14ac:dyDescent="0.25">
      <c r="A26" s="16">
        <f t="shared" si="0"/>
        <v>18</v>
      </c>
      <c r="B26" s="6" t="s">
        <v>22</v>
      </c>
      <c r="C26" s="150">
        <v>5</v>
      </c>
      <c r="D26" s="150">
        <v>2350</v>
      </c>
      <c r="E26" s="150">
        <v>5</v>
      </c>
      <c r="F26" s="93">
        <v>280</v>
      </c>
      <c r="I26" s="16" t="str">
        <f t="shared" si="1"/>
        <v/>
      </c>
      <c r="J26"/>
      <c r="K26"/>
      <c r="L26"/>
      <c r="N26" s="59">
        <v>9</v>
      </c>
      <c r="O26" s="63" t="str">
        <f>'MUŽI-DO'!B17</f>
        <v>Novický Jiří [CZE077824]</v>
      </c>
      <c r="P26" s="64"/>
    </row>
    <row r="27" spans="1:16" x14ac:dyDescent="0.25">
      <c r="A27" s="16">
        <f t="shared" si="0"/>
        <v>19</v>
      </c>
      <c r="B27" s="6" t="s">
        <v>229</v>
      </c>
      <c r="C27" s="150">
        <v>4</v>
      </c>
      <c r="D27" s="150">
        <v>2300</v>
      </c>
      <c r="E27" s="150">
        <v>5</v>
      </c>
      <c r="F27" s="93">
        <v>280</v>
      </c>
      <c r="I27" s="16" t="str">
        <f t="shared" si="1"/>
        <v/>
      </c>
      <c r="J27"/>
      <c r="K27"/>
      <c r="L27"/>
      <c r="N27" s="21"/>
      <c r="O27" s="60">
        <f>'MUŽI-DO'!D17-'MUŽI-DO'!D18</f>
        <v>50</v>
      </c>
      <c r="P27" s="21"/>
    </row>
    <row r="28" spans="1:16" x14ac:dyDescent="0.25">
      <c r="A28" s="16">
        <f t="shared" si="0"/>
        <v>20</v>
      </c>
      <c r="B28" s="6" t="s">
        <v>231</v>
      </c>
      <c r="C28" s="150">
        <v>3</v>
      </c>
      <c r="D28" s="150">
        <v>2250</v>
      </c>
      <c r="E28" s="150">
        <v>5</v>
      </c>
      <c r="F28" s="93">
        <v>210</v>
      </c>
      <c r="I28" s="16" t="str">
        <f t="shared" si="1"/>
        <v/>
      </c>
      <c r="J28"/>
      <c r="K28"/>
      <c r="L28"/>
      <c r="N28" s="59">
        <v>10</v>
      </c>
      <c r="O28" s="63" t="str">
        <f>'MUŽI-DO'!B18</f>
        <v>Kopeček Ondřej [CZE059905]</v>
      </c>
      <c r="P28" s="64"/>
    </row>
    <row r="29" spans="1:16" x14ac:dyDescent="0.25">
      <c r="A29" s="16">
        <f t="shared" si="0"/>
        <v>21</v>
      </c>
      <c r="B29" s="6" t="s">
        <v>36</v>
      </c>
      <c r="C29" s="150">
        <v>5</v>
      </c>
      <c r="D29" s="150">
        <v>2050</v>
      </c>
      <c r="E29" s="150">
        <v>5</v>
      </c>
      <c r="F29" s="93">
        <v>350</v>
      </c>
      <c r="I29" s="16" t="str">
        <f t="shared" si="1"/>
        <v/>
      </c>
      <c r="J29"/>
      <c r="K29"/>
      <c r="L29"/>
    </row>
    <row r="30" spans="1:16" x14ac:dyDescent="0.25">
      <c r="A30" s="16">
        <f t="shared" si="0"/>
        <v>22</v>
      </c>
      <c r="B30" s="6" t="s">
        <v>38</v>
      </c>
      <c r="C30" s="150">
        <v>3</v>
      </c>
      <c r="D30" s="150">
        <v>1850</v>
      </c>
      <c r="E30" s="150">
        <v>4</v>
      </c>
      <c r="F30" s="93">
        <v>210</v>
      </c>
      <c r="I30" s="16" t="str">
        <f t="shared" si="1"/>
        <v/>
      </c>
      <c r="J30"/>
      <c r="K30"/>
      <c r="L30"/>
    </row>
    <row r="31" spans="1:16" x14ac:dyDescent="0.25">
      <c r="A31" s="16">
        <f t="shared" si="0"/>
        <v>23</v>
      </c>
      <c r="B31" s="6" t="s">
        <v>33</v>
      </c>
      <c r="C31" s="150">
        <v>4</v>
      </c>
      <c r="D31" s="150">
        <v>1700</v>
      </c>
      <c r="E31" s="150">
        <v>5</v>
      </c>
      <c r="F31" s="93">
        <v>280</v>
      </c>
      <c r="I31" s="16" t="str">
        <f t="shared" si="1"/>
        <v/>
      </c>
      <c r="J31"/>
      <c r="K31"/>
      <c r="L31"/>
    </row>
    <row r="32" spans="1:16" x14ac:dyDescent="0.25">
      <c r="A32" s="16">
        <f t="shared" si="0"/>
        <v>24</v>
      </c>
      <c r="B32" s="6" t="s">
        <v>46</v>
      </c>
      <c r="C32" s="150">
        <v>4</v>
      </c>
      <c r="D32" s="150">
        <v>1700</v>
      </c>
      <c r="E32" s="150">
        <v>5</v>
      </c>
      <c r="F32" s="93">
        <v>210</v>
      </c>
      <c r="I32" s="16" t="str">
        <f t="shared" si="1"/>
        <v/>
      </c>
      <c r="J32"/>
      <c r="K32"/>
      <c r="L32"/>
    </row>
    <row r="33" spans="1:12" x14ac:dyDescent="0.25">
      <c r="A33" s="16">
        <f t="shared" si="0"/>
        <v>25</v>
      </c>
      <c r="B33" s="6" t="s">
        <v>23</v>
      </c>
      <c r="C33" s="150">
        <v>4</v>
      </c>
      <c r="D33" s="150">
        <v>1600</v>
      </c>
      <c r="E33" s="150">
        <v>5</v>
      </c>
      <c r="F33" s="93">
        <v>210</v>
      </c>
      <c r="I33" s="16" t="str">
        <f t="shared" si="1"/>
        <v/>
      </c>
      <c r="J33"/>
      <c r="K33"/>
      <c r="L33"/>
    </row>
    <row r="34" spans="1:12" x14ac:dyDescent="0.25">
      <c r="A34" s="16">
        <f t="shared" si="0"/>
        <v>26</v>
      </c>
      <c r="B34" s="6" t="s">
        <v>47</v>
      </c>
      <c r="C34" s="150">
        <v>5</v>
      </c>
      <c r="D34" s="150">
        <v>1550</v>
      </c>
      <c r="E34" s="150">
        <v>4</v>
      </c>
      <c r="F34" s="93">
        <v>280</v>
      </c>
      <c r="I34" s="16" t="str">
        <f t="shared" si="1"/>
        <v/>
      </c>
      <c r="J34"/>
      <c r="K34"/>
      <c r="L34"/>
    </row>
    <row r="35" spans="1:12" x14ac:dyDescent="0.25">
      <c r="A35" s="16">
        <f t="shared" si="0"/>
        <v>27</v>
      </c>
      <c r="B35" s="6" t="s">
        <v>32</v>
      </c>
      <c r="C35" s="150">
        <v>3</v>
      </c>
      <c r="D35" s="150">
        <v>1450</v>
      </c>
      <c r="E35" s="150">
        <v>4</v>
      </c>
      <c r="F35" s="93">
        <v>210</v>
      </c>
      <c r="I35" s="16" t="str">
        <f t="shared" si="1"/>
        <v/>
      </c>
      <c r="J35"/>
      <c r="K35"/>
      <c r="L35"/>
    </row>
    <row r="36" spans="1:12" x14ac:dyDescent="0.25">
      <c r="A36" s="16">
        <f t="shared" si="0"/>
        <v>28</v>
      </c>
      <c r="B36" s="6" t="s">
        <v>240</v>
      </c>
      <c r="C36" s="150">
        <v>2</v>
      </c>
      <c r="D36" s="150">
        <v>1400</v>
      </c>
      <c r="E36" s="150">
        <v>4</v>
      </c>
      <c r="F36" s="93">
        <v>140</v>
      </c>
      <c r="I36" s="16" t="str">
        <f t="shared" si="1"/>
        <v/>
      </c>
      <c r="J36"/>
      <c r="K36"/>
      <c r="L36"/>
    </row>
    <row r="37" spans="1:12" x14ac:dyDescent="0.25">
      <c r="A37" s="16">
        <f t="shared" si="0"/>
        <v>29</v>
      </c>
      <c r="B37" s="6" t="s">
        <v>42</v>
      </c>
      <c r="C37" s="150">
        <v>2</v>
      </c>
      <c r="D37" s="150">
        <v>1300</v>
      </c>
      <c r="E37" s="150">
        <v>3</v>
      </c>
      <c r="F37" s="93">
        <v>140</v>
      </c>
      <c r="I37" s="16" t="str">
        <f t="shared" si="1"/>
        <v/>
      </c>
      <c r="J37"/>
      <c r="K37"/>
      <c r="L37"/>
    </row>
    <row r="38" spans="1:12" x14ac:dyDescent="0.25">
      <c r="A38" s="16">
        <f t="shared" si="0"/>
        <v>30</v>
      </c>
      <c r="B38" s="6" t="s">
        <v>238</v>
      </c>
      <c r="C38" s="150">
        <v>2</v>
      </c>
      <c r="D38" s="150">
        <v>1300</v>
      </c>
      <c r="E38" s="150">
        <v>4</v>
      </c>
      <c r="F38" s="93">
        <v>140</v>
      </c>
      <c r="I38" s="16" t="str">
        <f t="shared" si="1"/>
        <v/>
      </c>
      <c r="J38"/>
      <c r="K38"/>
      <c r="L38"/>
    </row>
    <row r="39" spans="1:12" x14ac:dyDescent="0.25">
      <c r="A39" s="16">
        <f t="shared" si="0"/>
        <v>31</v>
      </c>
      <c r="B39" s="6" t="s">
        <v>227</v>
      </c>
      <c r="C39" s="150">
        <v>2</v>
      </c>
      <c r="D39" s="150">
        <v>1200</v>
      </c>
      <c r="E39" s="150">
        <v>4</v>
      </c>
      <c r="F39" s="93">
        <v>140</v>
      </c>
      <c r="I39" s="16" t="str">
        <f t="shared" si="1"/>
        <v/>
      </c>
      <c r="J39"/>
      <c r="K39"/>
      <c r="L39"/>
    </row>
    <row r="40" spans="1:12" x14ac:dyDescent="0.25">
      <c r="A40" s="16">
        <f t="shared" si="0"/>
        <v>32</v>
      </c>
      <c r="B40" s="6" t="s">
        <v>57</v>
      </c>
      <c r="C40" s="150">
        <v>4</v>
      </c>
      <c r="D40" s="150">
        <v>1200</v>
      </c>
      <c r="E40" s="150">
        <v>5</v>
      </c>
      <c r="F40" s="93">
        <v>280</v>
      </c>
      <c r="I40" s="16" t="str">
        <f t="shared" si="1"/>
        <v/>
      </c>
      <c r="J40"/>
      <c r="K40"/>
      <c r="L40"/>
    </row>
    <row r="41" spans="1:12" x14ac:dyDescent="0.25">
      <c r="A41" s="16">
        <f t="shared" si="0"/>
        <v>33</v>
      </c>
      <c r="B41" s="6" t="s">
        <v>40</v>
      </c>
      <c r="C41" s="150">
        <v>4</v>
      </c>
      <c r="D41" s="150">
        <v>1200</v>
      </c>
      <c r="E41" s="150">
        <v>5</v>
      </c>
      <c r="F41" s="93">
        <v>280</v>
      </c>
      <c r="I41" s="16" t="str">
        <f t="shared" si="1"/>
        <v/>
      </c>
      <c r="J41"/>
      <c r="K41"/>
      <c r="L41"/>
    </row>
    <row r="42" spans="1:12" x14ac:dyDescent="0.25">
      <c r="A42" s="16">
        <f t="shared" si="0"/>
        <v>34</v>
      </c>
      <c r="B42" s="6" t="s">
        <v>64</v>
      </c>
      <c r="C42" s="150">
        <v>2</v>
      </c>
      <c r="D42" s="150">
        <v>1200</v>
      </c>
      <c r="E42" s="150">
        <v>3</v>
      </c>
      <c r="F42" s="93">
        <v>70</v>
      </c>
      <c r="I42" s="16" t="str">
        <f t="shared" si="1"/>
        <v/>
      </c>
      <c r="J42"/>
      <c r="K42"/>
      <c r="L42"/>
    </row>
    <row r="43" spans="1:12" x14ac:dyDescent="0.25">
      <c r="A43" s="16">
        <f t="shared" si="0"/>
        <v>35</v>
      </c>
      <c r="B43" s="6" t="s">
        <v>65</v>
      </c>
      <c r="C43" s="150">
        <v>2</v>
      </c>
      <c r="D43" s="150">
        <v>1100</v>
      </c>
      <c r="E43" s="150">
        <v>1</v>
      </c>
      <c r="F43" s="93">
        <v>70</v>
      </c>
      <c r="I43" s="16" t="str">
        <f t="shared" si="1"/>
        <v/>
      </c>
      <c r="J43"/>
      <c r="K43"/>
      <c r="L43"/>
    </row>
    <row r="44" spans="1:12" x14ac:dyDescent="0.25">
      <c r="A44" s="16">
        <f t="shared" si="0"/>
        <v>36</v>
      </c>
      <c r="B44" s="6" t="s">
        <v>43</v>
      </c>
      <c r="C44" s="150">
        <v>3</v>
      </c>
      <c r="D44" s="150">
        <v>1050</v>
      </c>
      <c r="E44" s="150">
        <v>4</v>
      </c>
      <c r="F44" s="93">
        <v>210</v>
      </c>
      <c r="I44" s="16" t="str">
        <f t="shared" si="1"/>
        <v/>
      </c>
      <c r="J44"/>
      <c r="K44"/>
      <c r="L44"/>
    </row>
    <row r="45" spans="1:12" x14ac:dyDescent="0.25">
      <c r="A45" s="16">
        <f t="shared" si="0"/>
        <v>37</v>
      </c>
      <c r="B45" s="6" t="s">
        <v>61</v>
      </c>
      <c r="C45" s="150">
        <v>1</v>
      </c>
      <c r="D45" s="150">
        <v>1050</v>
      </c>
      <c r="E45" s="150">
        <v>1</v>
      </c>
      <c r="F45" s="93"/>
      <c r="I45" s="16" t="str">
        <f t="shared" si="1"/>
        <v/>
      </c>
      <c r="J45"/>
      <c r="K45"/>
      <c r="L45"/>
    </row>
    <row r="46" spans="1:12" x14ac:dyDescent="0.25">
      <c r="A46" s="16">
        <f t="shared" si="0"/>
        <v>38</v>
      </c>
      <c r="B46" s="6" t="s">
        <v>28</v>
      </c>
      <c r="C46" s="150">
        <v>4</v>
      </c>
      <c r="D46" s="150">
        <v>1000</v>
      </c>
      <c r="E46" s="150">
        <v>4</v>
      </c>
      <c r="F46" s="93">
        <v>280</v>
      </c>
      <c r="I46" s="16" t="str">
        <f t="shared" si="1"/>
        <v/>
      </c>
      <c r="J46"/>
      <c r="K46"/>
      <c r="L46"/>
    </row>
    <row r="47" spans="1:12" x14ac:dyDescent="0.25">
      <c r="A47" s="16">
        <f t="shared" si="0"/>
        <v>39</v>
      </c>
      <c r="B47" s="6" t="s">
        <v>243</v>
      </c>
      <c r="C47" s="150">
        <v>2</v>
      </c>
      <c r="D47" s="150">
        <v>1000</v>
      </c>
      <c r="E47" s="150">
        <v>5</v>
      </c>
      <c r="F47" s="93">
        <v>140</v>
      </c>
      <c r="I47" s="16" t="str">
        <f t="shared" si="1"/>
        <v/>
      </c>
      <c r="J47"/>
      <c r="K47"/>
      <c r="L47"/>
    </row>
    <row r="48" spans="1:12" x14ac:dyDescent="0.25">
      <c r="A48" s="16">
        <f t="shared" si="0"/>
        <v>40</v>
      </c>
      <c r="B48" s="6" t="s">
        <v>63</v>
      </c>
      <c r="C48" s="150">
        <v>3</v>
      </c>
      <c r="D48" s="150">
        <v>950</v>
      </c>
      <c r="E48" s="150">
        <v>4</v>
      </c>
      <c r="F48" s="93">
        <v>210</v>
      </c>
      <c r="I48" s="16" t="str">
        <f t="shared" si="1"/>
        <v/>
      </c>
      <c r="J48"/>
      <c r="K48"/>
      <c r="L48"/>
    </row>
    <row r="49" spans="1:12" x14ac:dyDescent="0.25">
      <c r="A49" s="16">
        <f t="shared" si="0"/>
        <v>41</v>
      </c>
      <c r="B49" s="6" t="s">
        <v>226</v>
      </c>
      <c r="C49" s="150">
        <v>2</v>
      </c>
      <c r="D49" s="150">
        <v>900</v>
      </c>
      <c r="E49" s="150">
        <v>4</v>
      </c>
      <c r="F49" s="93">
        <v>140</v>
      </c>
      <c r="I49" s="16" t="str">
        <f t="shared" si="1"/>
        <v/>
      </c>
      <c r="J49"/>
      <c r="K49"/>
      <c r="L49"/>
    </row>
    <row r="50" spans="1:12" x14ac:dyDescent="0.25">
      <c r="A50" s="16">
        <f t="shared" si="0"/>
        <v>42</v>
      </c>
      <c r="B50" s="6" t="s">
        <v>241</v>
      </c>
      <c r="C50" s="150">
        <v>2</v>
      </c>
      <c r="D50" s="150">
        <v>900</v>
      </c>
      <c r="E50" s="150">
        <v>4</v>
      </c>
      <c r="F50" s="93">
        <v>140</v>
      </c>
      <c r="I50" s="16" t="str">
        <f t="shared" si="1"/>
        <v/>
      </c>
      <c r="J50"/>
      <c r="K50"/>
      <c r="L50"/>
    </row>
    <row r="51" spans="1:12" x14ac:dyDescent="0.25">
      <c r="A51" s="16">
        <f t="shared" si="0"/>
        <v>43</v>
      </c>
      <c r="B51" s="6" t="s">
        <v>183</v>
      </c>
      <c r="C51" s="150">
        <v>2</v>
      </c>
      <c r="D51" s="150">
        <v>900</v>
      </c>
      <c r="E51" s="150">
        <v>4</v>
      </c>
      <c r="F51" s="93">
        <v>140</v>
      </c>
      <c r="I51" s="16" t="str">
        <f t="shared" si="1"/>
        <v/>
      </c>
      <c r="J51"/>
      <c r="K51"/>
      <c r="L51"/>
    </row>
    <row r="52" spans="1:12" x14ac:dyDescent="0.25">
      <c r="A52" s="16">
        <f t="shared" si="0"/>
        <v>44</v>
      </c>
      <c r="B52" s="6" t="s">
        <v>234</v>
      </c>
      <c r="C52" s="150">
        <v>1</v>
      </c>
      <c r="D52" s="150">
        <v>850</v>
      </c>
      <c r="E52" s="150">
        <v>3</v>
      </c>
      <c r="F52" s="93">
        <v>70</v>
      </c>
      <c r="I52" s="16" t="str">
        <f t="shared" si="1"/>
        <v/>
      </c>
      <c r="J52"/>
      <c r="K52"/>
      <c r="L52"/>
    </row>
    <row r="53" spans="1:12" x14ac:dyDescent="0.25">
      <c r="A53" s="16">
        <f t="shared" si="0"/>
        <v>45</v>
      </c>
      <c r="B53" s="6" t="s">
        <v>180</v>
      </c>
      <c r="C53" s="150">
        <v>2</v>
      </c>
      <c r="D53" s="150">
        <v>800</v>
      </c>
      <c r="E53" s="150">
        <v>4</v>
      </c>
      <c r="F53" s="93">
        <v>140</v>
      </c>
      <c r="I53" s="16" t="str">
        <f t="shared" si="1"/>
        <v/>
      </c>
      <c r="J53"/>
      <c r="K53"/>
      <c r="L53"/>
    </row>
    <row r="54" spans="1:12" x14ac:dyDescent="0.25">
      <c r="A54" s="16">
        <f t="shared" si="0"/>
        <v>46</v>
      </c>
      <c r="B54" s="6" t="s">
        <v>185</v>
      </c>
      <c r="C54" s="150">
        <v>2</v>
      </c>
      <c r="D54" s="150">
        <v>800</v>
      </c>
      <c r="E54" s="150">
        <v>3</v>
      </c>
      <c r="F54" s="93">
        <v>140</v>
      </c>
      <c r="I54" s="16" t="str">
        <f t="shared" si="1"/>
        <v/>
      </c>
      <c r="J54"/>
      <c r="K54"/>
      <c r="L54"/>
    </row>
    <row r="55" spans="1:12" x14ac:dyDescent="0.25">
      <c r="A55" s="16">
        <f t="shared" si="0"/>
        <v>47</v>
      </c>
      <c r="B55" s="6" t="s">
        <v>34</v>
      </c>
      <c r="C55" s="150">
        <v>2</v>
      </c>
      <c r="D55" s="150">
        <v>800</v>
      </c>
      <c r="E55" s="150">
        <v>4</v>
      </c>
      <c r="F55" s="93">
        <v>140</v>
      </c>
      <c r="I55" s="16" t="str">
        <f t="shared" si="1"/>
        <v/>
      </c>
      <c r="J55"/>
      <c r="K55"/>
      <c r="L55"/>
    </row>
    <row r="56" spans="1:12" x14ac:dyDescent="0.25">
      <c r="A56" s="16">
        <f t="shared" si="0"/>
        <v>48</v>
      </c>
      <c r="B56" s="6" t="s">
        <v>53</v>
      </c>
      <c r="C56" s="150">
        <v>1</v>
      </c>
      <c r="D56" s="150">
        <v>750</v>
      </c>
      <c r="E56" s="150">
        <v>1</v>
      </c>
      <c r="F56" s="93">
        <v>70</v>
      </c>
      <c r="I56" s="16" t="str">
        <f t="shared" si="1"/>
        <v/>
      </c>
      <c r="J56"/>
      <c r="K56"/>
      <c r="L56"/>
    </row>
    <row r="57" spans="1:12" x14ac:dyDescent="0.25">
      <c r="A57" s="16">
        <f t="shared" si="0"/>
        <v>49</v>
      </c>
      <c r="B57" s="6" t="s">
        <v>252</v>
      </c>
      <c r="C57" s="150">
        <v>1</v>
      </c>
      <c r="D57" s="150">
        <v>750</v>
      </c>
      <c r="E57" s="150">
        <v>4</v>
      </c>
      <c r="F57" s="93">
        <v>70</v>
      </c>
      <c r="I57" s="16" t="str">
        <f t="shared" si="1"/>
        <v/>
      </c>
      <c r="J57"/>
      <c r="K57"/>
      <c r="L57"/>
    </row>
    <row r="58" spans="1:12" x14ac:dyDescent="0.25">
      <c r="A58" s="16">
        <f t="shared" si="0"/>
        <v>50</v>
      </c>
      <c r="B58" s="6" t="s">
        <v>233</v>
      </c>
      <c r="C58" s="150">
        <v>1</v>
      </c>
      <c r="D58" s="150">
        <v>750</v>
      </c>
      <c r="E58" s="150">
        <v>2</v>
      </c>
      <c r="F58" s="93">
        <v>70</v>
      </c>
      <c r="I58" s="16" t="str">
        <f t="shared" si="1"/>
        <v/>
      </c>
      <c r="J58"/>
      <c r="K58"/>
      <c r="L58"/>
    </row>
    <row r="59" spans="1:12" x14ac:dyDescent="0.25">
      <c r="A59" s="16">
        <f t="shared" si="0"/>
        <v>51</v>
      </c>
      <c r="B59" s="6" t="s">
        <v>190</v>
      </c>
      <c r="C59" s="150">
        <v>2</v>
      </c>
      <c r="D59" s="150">
        <v>700</v>
      </c>
      <c r="E59" s="150">
        <v>4</v>
      </c>
      <c r="F59" s="93">
        <v>140</v>
      </c>
      <c r="I59" s="16" t="str">
        <f t="shared" si="1"/>
        <v/>
      </c>
      <c r="J59"/>
      <c r="K59"/>
      <c r="L59"/>
    </row>
    <row r="60" spans="1:12" x14ac:dyDescent="0.25">
      <c r="A60" s="16">
        <f t="shared" si="0"/>
        <v>52</v>
      </c>
      <c r="B60" s="6" t="s">
        <v>247</v>
      </c>
      <c r="C60" s="150">
        <v>2</v>
      </c>
      <c r="D60" s="150">
        <v>700</v>
      </c>
      <c r="E60" s="150">
        <v>5</v>
      </c>
      <c r="F60" s="93">
        <v>140</v>
      </c>
      <c r="I60" s="16" t="str">
        <f t="shared" si="1"/>
        <v/>
      </c>
      <c r="J60"/>
      <c r="K60"/>
      <c r="L60"/>
    </row>
    <row r="61" spans="1:12" x14ac:dyDescent="0.25">
      <c r="A61" s="16">
        <f t="shared" si="0"/>
        <v>53</v>
      </c>
      <c r="B61" s="6" t="s">
        <v>37</v>
      </c>
      <c r="C61" s="150">
        <v>2</v>
      </c>
      <c r="D61" s="150">
        <v>700</v>
      </c>
      <c r="E61" s="150">
        <v>2</v>
      </c>
      <c r="F61" s="93">
        <v>140</v>
      </c>
      <c r="I61" s="16" t="str">
        <f t="shared" si="1"/>
        <v/>
      </c>
      <c r="J61"/>
      <c r="K61"/>
      <c r="L61"/>
    </row>
    <row r="62" spans="1:12" x14ac:dyDescent="0.25">
      <c r="A62" s="16">
        <f t="shared" si="0"/>
        <v>54</v>
      </c>
      <c r="B62" s="6" t="s">
        <v>245</v>
      </c>
      <c r="C62" s="150">
        <v>2</v>
      </c>
      <c r="D62" s="150">
        <v>700</v>
      </c>
      <c r="E62" s="150">
        <v>5</v>
      </c>
      <c r="F62" s="93">
        <v>140</v>
      </c>
      <c r="I62" s="16" t="str">
        <f t="shared" si="1"/>
        <v/>
      </c>
      <c r="J62"/>
      <c r="K62"/>
      <c r="L62"/>
    </row>
    <row r="63" spans="1:12" x14ac:dyDescent="0.25">
      <c r="A63" s="16">
        <f t="shared" si="0"/>
        <v>55</v>
      </c>
      <c r="B63" s="6" t="s">
        <v>54</v>
      </c>
      <c r="C63" s="150">
        <v>1</v>
      </c>
      <c r="D63" s="150">
        <v>650</v>
      </c>
      <c r="E63" s="150">
        <v>1</v>
      </c>
      <c r="F63" s="93">
        <v>70</v>
      </c>
      <c r="I63" s="16" t="str">
        <f t="shared" si="1"/>
        <v/>
      </c>
      <c r="J63"/>
      <c r="K63"/>
      <c r="L63"/>
    </row>
    <row r="64" spans="1:12" x14ac:dyDescent="0.25">
      <c r="A64" s="16">
        <f t="shared" si="0"/>
        <v>56</v>
      </c>
      <c r="B64" s="6" t="s">
        <v>52</v>
      </c>
      <c r="C64" s="150">
        <v>2</v>
      </c>
      <c r="D64" s="150">
        <v>600</v>
      </c>
      <c r="E64" s="150">
        <v>4</v>
      </c>
      <c r="F64" s="93">
        <v>140</v>
      </c>
      <c r="I64" s="16" t="str">
        <f t="shared" si="1"/>
        <v/>
      </c>
      <c r="J64"/>
      <c r="K64"/>
      <c r="L64"/>
    </row>
    <row r="65" spans="1:12" x14ac:dyDescent="0.25">
      <c r="A65" s="16">
        <f t="shared" si="0"/>
        <v>57</v>
      </c>
      <c r="B65" s="6" t="s">
        <v>230</v>
      </c>
      <c r="C65" s="150">
        <v>2</v>
      </c>
      <c r="D65" s="150">
        <v>600</v>
      </c>
      <c r="E65" s="150">
        <v>4</v>
      </c>
      <c r="F65" s="93">
        <v>140</v>
      </c>
      <c r="I65" s="16" t="str">
        <f t="shared" si="1"/>
        <v/>
      </c>
      <c r="J65"/>
      <c r="K65"/>
      <c r="L65"/>
    </row>
    <row r="66" spans="1:12" x14ac:dyDescent="0.25">
      <c r="A66" s="16">
        <f t="shared" si="0"/>
        <v>58</v>
      </c>
      <c r="B66" s="6" t="s">
        <v>58</v>
      </c>
      <c r="C66" s="150">
        <v>2</v>
      </c>
      <c r="D66" s="150">
        <v>600</v>
      </c>
      <c r="E66" s="150">
        <v>4</v>
      </c>
      <c r="F66" s="93">
        <v>140</v>
      </c>
      <c r="I66" s="16" t="str">
        <f t="shared" si="1"/>
        <v/>
      </c>
      <c r="J66"/>
      <c r="K66"/>
      <c r="L66"/>
    </row>
    <row r="67" spans="1:12" x14ac:dyDescent="0.25">
      <c r="A67" s="16">
        <f t="shared" si="0"/>
        <v>59</v>
      </c>
      <c r="B67" s="6" t="s">
        <v>235</v>
      </c>
      <c r="C67" s="150">
        <v>1</v>
      </c>
      <c r="D67" s="150">
        <v>550</v>
      </c>
      <c r="E67" s="150">
        <v>3</v>
      </c>
      <c r="F67" s="93">
        <v>70</v>
      </c>
      <c r="I67" s="16" t="str">
        <f t="shared" si="1"/>
        <v/>
      </c>
      <c r="J67"/>
      <c r="K67"/>
      <c r="L67"/>
    </row>
    <row r="68" spans="1:12" x14ac:dyDescent="0.25">
      <c r="A68" s="16">
        <f t="shared" si="0"/>
        <v>60</v>
      </c>
      <c r="B68" s="6" t="s">
        <v>250</v>
      </c>
      <c r="C68" s="150">
        <v>1</v>
      </c>
      <c r="D68" s="150">
        <v>550</v>
      </c>
      <c r="E68" s="150">
        <v>4</v>
      </c>
      <c r="F68" s="93">
        <v>70</v>
      </c>
      <c r="I68" s="16" t="str">
        <f t="shared" si="1"/>
        <v/>
      </c>
      <c r="J68"/>
      <c r="K68"/>
      <c r="L68"/>
    </row>
    <row r="69" spans="1:12" x14ac:dyDescent="0.25">
      <c r="A69" s="16">
        <f t="shared" si="0"/>
        <v>61</v>
      </c>
      <c r="B69" s="6" t="s">
        <v>255</v>
      </c>
      <c r="C69" s="150">
        <v>1</v>
      </c>
      <c r="D69" s="150">
        <v>550</v>
      </c>
      <c r="E69" s="150">
        <v>5</v>
      </c>
      <c r="F69" s="93">
        <v>70</v>
      </c>
      <c r="I69" s="16" t="str">
        <f t="shared" si="1"/>
        <v/>
      </c>
      <c r="J69"/>
      <c r="K69"/>
      <c r="L69"/>
    </row>
    <row r="70" spans="1:12" x14ac:dyDescent="0.25">
      <c r="A70" s="16">
        <f t="shared" si="0"/>
        <v>62</v>
      </c>
      <c r="B70" s="6" t="s">
        <v>232</v>
      </c>
      <c r="C70" s="150">
        <v>1</v>
      </c>
      <c r="D70" s="150">
        <v>550</v>
      </c>
      <c r="E70" s="150">
        <v>2</v>
      </c>
      <c r="F70" s="93">
        <v>70</v>
      </c>
      <c r="I70" s="16" t="str">
        <f t="shared" si="1"/>
        <v/>
      </c>
      <c r="J70"/>
      <c r="K70"/>
      <c r="L70"/>
    </row>
    <row r="71" spans="1:12" x14ac:dyDescent="0.25">
      <c r="A71" s="16">
        <f t="shared" si="0"/>
        <v>63</v>
      </c>
      <c r="B71" s="6" t="s">
        <v>188</v>
      </c>
      <c r="C71" s="150">
        <v>1</v>
      </c>
      <c r="D71" s="150">
        <v>550</v>
      </c>
      <c r="E71" s="150">
        <v>1</v>
      </c>
      <c r="F71" s="93"/>
      <c r="I71" s="16" t="str">
        <f t="shared" si="1"/>
        <v/>
      </c>
      <c r="J71"/>
      <c r="K71"/>
      <c r="L71"/>
    </row>
    <row r="72" spans="1:12" x14ac:dyDescent="0.25">
      <c r="A72" s="16">
        <f t="shared" si="0"/>
        <v>64</v>
      </c>
      <c r="B72" s="6" t="s">
        <v>242</v>
      </c>
      <c r="C72" s="150">
        <v>1</v>
      </c>
      <c r="D72" s="150">
        <v>450</v>
      </c>
      <c r="E72" s="150">
        <v>3</v>
      </c>
      <c r="F72" s="93">
        <v>70</v>
      </c>
      <c r="I72" s="16" t="str">
        <f t="shared" si="1"/>
        <v/>
      </c>
      <c r="J72"/>
      <c r="K72"/>
      <c r="L72"/>
    </row>
    <row r="73" spans="1:12" x14ac:dyDescent="0.25">
      <c r="A73" s="16">
        <f t="shared" si="0"/>
        <v>65</v>
      </c>
      <c r="B73" s="6" t="s">
        <v>189</v>
      </c>
      <c r="C73" s="150">
        <v>1</v>
      </c>
      <c r="D73" s="150">
        <v>450</v>
      </c>
      <c r="E73" s="150">
        <v>1</v>
      </c>
      <c r="F73" s="93"/>
      <c r="I73" s="16" t="str">
        <f t="shared" si="1"/>
        <v/>
      </c>
      <c r="J73"/>
      <c r="K73"/>
      <c r="L73"/>
    </row>
    <row r="74" spans="1:12" x14ac:dyDescent="0.25">
      <c r="A74" s="16">
        <f t="shared" ref="A74:A137" si="2">IFERROR(IF(ISNUMBER(C74),A73+1,""),"")</f>
        <v>66</v>
      </c>
      <c r="B74" s="6" t="s">
        <v>261</v>
      </c>
      <c r="C74" s="150">
        <v>1</v>
      </c>
      <c r="D74" s="150">
        <v>450</v>
      </c>
      <c r="E74" s="150">
        <v>5</v>
      </c>
      <c r="F74" s="93">
        <v>70</v>
      </c>
      <c r="I74" s="16" t="str">
        <f t="shared" si="1"/>
        <v/>
      </c>
      <c r="J74"/>
      <c r="K74"/>
      <c r="L74"/>
    </row>
    <row r="75" spans="1:12" x14ac:dyDescent="0.25">
      <c r="A75" s="16">
        <f t="shared" si="2"/>
        <v>67</v>
      </c>
      <c r="B75" s="6" t="s">
        <v>246</v>
      </c>
      <c r="C75" s="150">
        <v>1</v>
      </c>
      <c r="D75" s="150">
        <v>450</v>
      </c>
      <c r="E75" s="150">
        <v>4</v>
      </c>
      <c r="F75" s="93">
        <v>70</v>
      </c>
      <c r="I75" s="16" t="str">
        <f t="shared" si="1"/>
        <v/>
      </c>
      <c r="J75"/>
      <c r="K75"/>
      <c r="L75"/>
    </row>
    <row r="76" spans="1:12" x14ac:dyDescent="0.25">
      <c r="A76" s="16">
        <f t="shared" si="2"/>
        <v>68</v>
      </c>
      <c r="B76" s="6" t="s">
        <v>251</v>
      </c>
      <c r="C76" s="150">
        <v>1</v>
      </c>
      <c r="D76" s="150">
        <v>450</v>
      </c>
      <c r="E76" s="150">
        <v>4</v>
      </c>
      <c r="F76" s="93">
        <v>70</v>
      </c>
      <c r="I76" s="16" t="str">
        <f t="shared" si="1"/>
        <v/>
      </c>
      <c r="J76"/>
      <c r="K76"/>
      <c r="L76"/>
    </row>
    <row r="77" spans="1:12" x14ac:dyDescent="0.25">
      <c r="A77" s="16">
        <f t="shared" si="2"/>
        <v>69</v>
      </c>
      <c r="B77" s="6" t="s">
        <v>258</v>
      </c>
      <c r="C77" s="150">
        <v>1</v>
      </c>
      <c r="D77" s="150">
        <v>350</v>
      </c>
      <c r="E77" s="150">
        <v>5</v>
      </c>
      <c r="F77" s="93">
        <v>70</v>
      </c>
      <c r="I77" s="16" t="str">
        <f t="shared" si="1"/>
        <v/>
      </c>
      <c r="J77"/>
      <c r="K77"/>
      <c r="L77"/>
    </row>
    <row r="78" spans="1:12" x14ac:dyDescent="0.25">
      <c r="A78" s="16">
        <f t="shared" si="2"/>
        <v>70</v>
      </c>
      <c r="B78" s="6" t="s">
        <v>259</v>
      </c>
      <c r="C78" s="150">
        <v>1</v>
      </c>
      <c r="D78" s="150">
        <v>350</v>
      </c>
      <c r="E78" s="150">
        <v>5</v>
      </c>
      <c r="F78" s="93">
        <v>70</v>
      </c>
      <c r="I78" s="16" t="str">
        <f t="shared" si="1"/>
        <v/>
      </c>
      <c r="J78"/>
      <c r="K78"/>
      <c r="L78"/>
    </row>
    <row r="79" spans="1:12" x14ac:dyDescent="0.25">
      <c r="A79" s="16">
        <f t="shared" si="2"/>
        <v>71</v>
      </c>
      <c r="B79" s="6" t="s">
        <v>244</v>
      </c>
      <c r="C79" s="150">
        <v>1</v>
      </c>
      <c r="D79" s="150">
        <v>350</v>
      </c>
      <c r="E79" s="150">
        <v>3</v>
      </c>
      <c r="F79" s="93">
        <v>70</v>
      </c>
      <c r="I79" s="16" t="str">
        <f t="shared" si="1"/>
        <v/>
      </c>
      <c r="J79"/>
      <c r="K79"/>
      <c r="L79"/>
    </row>
    <row r="80" spans="1:12" x14ac:dyDescent="0.25">
      <c r="A80" s="16">
        <f t="shared" si="2"/>
        <v>72</v>
      </c>
      <c r="B80" s="6" t="s">
        <v>239</v>
      </c>
      <c r="C80" s="150">
        <v>1</v>
      </c>
      <c r="D80" s="150">
        <v>250</v>
      </c>
      <c r="E80" s="150">
        <v>3</v>
      </c>
      <c r="F80" s="93">
        <v>70</v>
      </c>
      <c r="I80" s="16" t="str">
        <f t="shared" si="1"/>
        <v/>
      </c>
      <c r="J80"/>
      <c r="K80"/>
      <c r="L80"/>
    </row>
    <row r="81" spans="1:12" x14ac:dyDescent="0.25">
      <c r="A81" s="16">
        <f t="shared" si="2"/>
        <v>73</v>
      </c>
      <c r="B81" s="6" t="s">
        <v>210</v>
      </c>
      <c r="C81" s="150">
        <v>1</v>
      </c>
      <c r="D81" s="150">
        <v>250</v>
      </c>
      <c r="E81" s="150">
        <v>1</v>
      </c>
      <c r="F81" s="93">
        <v>70</v>
      </c>
      <c r="I81" s="16" t="str">
        <f>IFERROR(IF(ISNUMBER(K81),I80+1,""),"")</f>
        <v/>
      </c>
      <c r="J81"/>
      <c r="K81"/>
      <c r="L81"/>
    </row>
    <row r="82" spans="1:12" x14ac:dyDescent="0.25">
      <c r="A82" s="16">
        <f t="shared" si="2"/>
        <v>74</v>
      </c>
      <c r="B82" s="6" t="s">
        <v>49</v>
      </c>
      <c r="C82" s="150">
        <v>1</v>
      </c>
      <c r="D82" s="150">
        <v>250</v>
      </c>
      <c r="E82" s="150">
        <v>1</v>
      </c>
      <c r="F82" s="93">
        <v>70</v>
      </c>
      <c r="I82" s="16" t="str">
        <f>IFERROR(IF(ISNUMBER(K82),I81+1,""),"")</f>
        <v/>
      </c>
      <c r="J82"/>
      <c r="K82"/>
      <c r="L82"/>
    </row>
    <row r="83" spans="1:12" x14ac:dyDescent="0.25">
      <c r="A83" s="16">
        <f t="shared" si="2"/>
        <v>75</v>
      </c>
      <c r="B83" s="6" t="s">
        <v>253</v>
      </c>
      <c r="C83" s="150">
        <v>1</v>
      </c>
      <c r="D83" s="150">
        <v>250</v>
      </c>
      <c r="E83" s="150">
        <v>4</v>
      </c>
      <c r="F83" s="93">
        <v>70</v>
      </c>
      <c r="I83" s="16" t="str">
        <f t="shared" ref="I83:I146" si="3">IFERROR(IF(ISNUMBER(K83),I82+1,""),"")</f>
        <v/>
      </c>
      <c r="J83"/>
      <c r="K83"/>
      <c r="L83"/>
    </row>
    <row r="84" spans="1:12" x14ac:dyDescent="0.25">
      <c r="A84" s="16">
        <f t="shared" si="2"/>
        <v>76</v>
      </c>
      <c r="B84" s="6" t="s">
        <v>260</v>
      </c>
      <c r="C84" s="150">
        <v>1</v>
      </c>
      <c r="D84" s="150">
        <v>250</v>
      </c>
      <c r="E84" s="150">
        <v>5</v>
      </c>
      <c r="F84" s="93">
        <v>70</v>
      </c>
      <c r="I84" s="16" t="str">
        <f t="shared" si="3"/>
        <v/>
      </c>
      <c r="J84"/>
      <c r="K84"/>
      <c r="L84"/>
    </row>
    <row r="85" spans="1:12" x14ac:dyDescent="0.25">
      <c r="A85" s="16">
        <f t="shared" si="2"/>
        <v>77</v>
      </c>
      <c r="B85" s="6" t="s">
        <v>249</v>
      </c>
      <c r="C85" s="150">
        <v>1</v>
      </c>
      <c r="D85" s="150">
        <v>250</v>
      </c>
      <c r="E85" s="150">
        <v>4</v>
      </c>
      <c r="F85" s="93">
        <v>70</v>
      </c>
      <c r="I85" s="16" t="str">
        <f t="shared" si="3"/>
        <v/>
      </c>
      <c r="J85"/>
      <c r="K85"/>
      <c r="L85"/>
    </row>
    <row r="86" spans="1:12" x14ac:dyDescent="0.25">
      <c r="A86" s="16">
        <f t="shared" si="2"/>
        <v>78</v>
      </c>
      <c r="B86" s="6" t="s">
        <v>262</v>
      </c>
      <c r="C86" s="150">
        <v>1</v>
      </c>
      <c r="D86" s="150">
        <v>250</v>
      </c>
      <c r="E86" s="150">
        <v>5</v>
      </c>
      <c r="F86" s="93">
        <v>70</v>
      </c>
      <c r="I86" s="16" t="str">
        <f t="shared" si="3"/>
        <v/>
      </c>
      <c r="J86"/>
      <c r="K86"/>
      <c r="L86"/>
    </row>
    <row r="87" spans="1:12" x14ac:dyDescent="0.25">
      <c r="A87" s="16">
        <f t="shared" si="2"/>
        <v>79</v>
      </c>
      <c r="B87" s="6" t="s">
        <v>257</v>
      </c>
      <c r="C87" s="150">
        <v>1</v>
      </c>
      <c r="D87" s="150">
        <v>250</v>
      </c>
      <c r="E87" s="150">
        <v>5</v>
      </c>
      <c r="F87" s="93">
        <v>70</v>
      </c>
      <c r="I87" s="16" t="str">
        <f t="shared" si="3"/>
        <v/>
      </c>
      <c r="J87"/>
      <c r="K87"/>
      <c r="L87"/>
    </row>
    <row r="88" spans="1:12" x14ac:dyDescent="0.25">
      <c r="A88" s="16">
        <f t="shared" si="2"/>
        <v>80</v>
      </c>
      <c r="B88" s="6" t="s">
        <v>60</v>
      </c>
      <c r="C88" s="150">
        <v>1</v>
      </c>
      <c r="D88" s="150">
        <v>250</v>
      </c>
      <c r="E88" s="150">
        <v>1</v>
      </c>
      <c r="F88" s="93"/>
      <c r="I88" s="16" t="str">
        <f t="shared" si="3"/>
        <v/>
      </c>
      <c r="J88"/>
      <c r="K88"/>
      <c r="L88"/>
    </row>
    <row r="89" spans="1:12" x14ac:dyDescent="0.25">
      <c r="A89" s="16" t="str">
        <f t="shared" si="2"/>
        <v/>
      </c>
      <c r="B89"/>
      <c r="C89"/>
      <c r="D89"/>
      <c r="E89"/>
      <c r="F89"/>
      <c r="I89" s="16" t="str">
        <f t="shared" si="3"/>
        <v/>
      </c>
      <c r="J89"/>
      <c r="K89"/>
      <c r="L89"/>
    </row>
    <row r="90" spans="1:12" x14ac:dyDescent="0.25">
      <c r="A90" s="16" t="str">
        <f t="shared" si="2"/>
        <v/>
      </c>
      <c r="B90"/>
      <c r="C90"/>
      <c r="D90"/>
      <c r="E90"/>
      <c r="F90"/>
      <c r="I90" s="16" t="str">
        <f t="shared" si="3"/>
        <v/>
      </c>
      <c r="J90"/>
      <c r="K90"/>
      <c r="L90"/>
    </row>
    <row r="91" spans="1:12" x14ac:dyDescent="0.25">
      <c r="A91" s="16" t="str">
        <f t="shared" si="2"/>
        <v/>
      </c>
      <c r="B91"/>
      <c r="C91"/>
      <c r="D91"/>
      <c r="E91"/>
      <c r="F91"/>
      <c r="I91" s="16" t="str">
        <f t="shared" si="3"/>
        <v/>
      </c>
      <c r="J91"/>
      <c r="K91"/>
      <c r="L91"/>
    </row>
    <row r="92" spans="1:12" x14ac:dyDescent="0.25">
      <c r="A92" s="16" t="str">
        <f t="shared" si="2"/>
        <v/>
      </c>
      <c r="B92"/>
      <c r="C92"/>
      <c r="D92"/>
      <c r="E92"/>
      <c r="F92"/>
      <c r="I92" s="16" t="str">
        <f t="shared" si="3"/>
        <v/>
      </c>
    </row>
    <row r="93" spans="1:12" x14ac:dyDescent="0.25">
      <c r="A93" s="16" t="str">
        <f t="shared" si="2"/>
        <v/>
      </c>
      <c r="B93"/>
      <c r="C93"/>
      <c r="D93"/>
      <c r="E93"/>
      <c r="F93"/>
      <c r="I93" s="16" t="str">
        <f t="shared" si="3"/>
        <v/>
      </c>
    </row>
    <row r="94" spans="1:12" x14ac:dyDescent="0.25">
      <c r="A94" s="16" t="str">
        <f t="shared" si="2"/>
        <v/>
      </c>
      <c r="B94"/>
      <c r="C94"/>
      <c r="D94"/>
      <c r="E94"/>
      <c r="F94"/>
      <c r="I94" s="16" t="str">
        <f t="shared" si="3"/>
        <v/>
      </c>
    </row>
    <row r="95" spans="1:12" x14ac:dyDescent="0.25">
      <c r="A95" s="16" t="str">
        <f t="shared" si="2"/>
        <v/>
      </c>
      <c r="B95"/>
      <c r="C95"/>
      <c r="D95"/>
      <c r="E95"/>
      <c r="F95"/>
      <c r="I95" s="16" t="str">
        <f t="shared" si="3"/>
        <v/>
      </c>
    </row>
    <row r="96" spans="1:12" x14ac:dyDescent="0.25">
      <c r="A96" s="16" t="str">
        <f t="shared" si="2"/>
        <v/>
      </c>
      <c r="B96"/>
      <c r="C96"/>
      <c r="D96"/>
      <c r="E96"/>
      <c r="F96"/>
      <c r="I96" s="16" t="str">
        <f t="shared" si="3"/>
        <v/>
      </c>
    </row>
    <row r="97" spans="1:9" x14ac:dyDescent="0.25">
      <c r="A97" s="16" t="str">
        <f t="shared" si="2"/>
        <v/>
      </c>
      <c r="B97"/>
      <c r="C97"/>
      <c r="D97"/>
      <c r="E97"/>
      <c r="F97"/>
      <c r="I97" s="16" t="str">
        <f t="shared" si="3"/>
        <v/>
      </c>
    </row>
    <row r="98" spans="1:9" x14ac:dyDescent="0.25">
      <c r="A98" s="16" t="str">
        <f t="shared" si="2"/>
        <v/>
      </c>
      <c r="B98"/>
      <c r="C98"/>
      <c r="D98"/>
      <c r="E98"/>
      <c r="F98"/>
      <c r="I98" s="16" t="str">
        <f t="shared" si="3"/>
        <v/>
      </c>
    </row>
    <row r="99" spans="1:9" x14ac:dyDescent="0.25">
      <c r="A99" s="16" t="str">
        <f t="shared" si="2"/>
        <v/>
      </c>
      <c r="B99"/>
      <c r="C99"/>
      <c r="D99"/>
      <c r="E99"/>
      <c r="F99"/>
      <c r="I99" s="16" t="str">
        <f t="shared" si="3"/>
        <v/>
      </c>
    </row>
    <row r="100" spans="1:9" x14ac:dyDescent="0.25">
      <c r="A100" s="16" t="str">
        <f t="shared" si="2"/>
        <v/>
      </c>
      <c r="B100"/>
      <c r="C100"/>
      <c r="D100"/>
      <c r="E100"/>
      <c r="F100"/>
      <c r="I100" s="16" t="str">
        <f t="shared" si="3"/>
        <v/>
      </c>
    </row>
    <row r="101" spans="1:9" x14ac:dyDescent="0.25">
      <c r="A101" s="16" t="str">
        <f t="shared" si="2"/>
        <v/>
      </c>
      <c r="B101"/>
      <c r="C101"/>
      <c r="D101"/>
      <c r="E101"/>
      <c r="F101"/>
      <c r="I101" s="16" t="str">
        <f t="shared" si="3"/>
        <v/>
      </c>
    </row>
    <row r="102" spans="1:9" x14ac:dyDescent="0.25">
      <c r="A102" s="16" t="str">
        <f t="shared" si="2"/>
        <v/>
      </c>
      <c r="B102"/>
      <c r="C102"/>
      <c r="D102"/>
      <c r="E102"/>
      <c r="F102"/>
      <c r="I102" s="16" t="str">
        <f t="shared" si="3"/>
        <v/>
      </c>
    </row>
    <row r="103" spans="1:9" x14ac:dyDescent="0.25">
      <c r="A103" s="16" t="str">
        <f t="shared" si="2"/>
        <v/>
      </c>
      <c r="B103"/>
      <c r="C103"/>
      <c r="D103"/>
      <c r="E103"/>
      <c r="F103"/>
      <c r="I103" s="16" t="str">
        <f t="shared" si="3"/>
        <v/>
      </c>
    </row>
    <row r="104" spans="1:9" x14ac:dyDescent="0.25">
      <c r="A104" s="16" t="str">
        <f t="shared" si="2"/>
        <v/>
      </c>
      <c r="B104"/>
      <c r="C104"/>
      <c r="D104"/>
      <c r="E104"/>
      <c r="F104"/>
      <c r="I104" s="16" t="str">
        <f t="shared" si="3"/>
        <v/>
      </c>
    </row>
    <row r="105" spans="1:9" x14ac:dyDescent="0.25">
      <c r="A105" s="16" t="str">
        <f t="shared" si="2"/>
        <v/>
      </c>
      <c r="B105"/>
      <c r="C105"/>
      <c r="D105"/>
      <c r="E105"/>
      <c r="F105"/>
      <c r="I105" s="16" t="str">
        <f t="shared" si="3"/>
        <v/>
      </c>
    </row>
    <row r="106" spans="1:9" x14ac:dyDescent="0.25">
      <c r="A106" s="16" t="str">
        <f t="shared" si="2"/>
        <v/>
      </c>
      <c r="B106"/>
      <c r="C106"/>
      <c r="D106"/>
      <c r="E106"/>
      <c r="F106"/>
      <c r="I106" s="16" t="str">
        <f t="shared" si="3"/>
        <v/>
      </c>
    </row>
    <row r="107" spans="1:9" x14ac:dyDescent="0.25">
      <c r="A107" s="16" t="str">
        <f t="shared" si="2"/>
        <v/>
      </c>
      <c r="B107"/>
      <c r="C107"/>
      <c r="D107"/>
      <c r="E107"/>
      <c r="F107"/>
      <c r="I107" s="16" t="str">
        <f t="shared" si="3"/>
        <v/>
      </c>
    </row>
    <row r="108" spans="1:9" x14ac:dyDescent="0.25">
      <c r="A108" s="16" t="str">
        <f t="shared" si="2"/>
        <v/>
      </c>
      <c r="B108"/>
      <c r="C108"/>
      <c r="D108"/>
      <c r="E108"/>
      <c r="F108"/>
      <c r="I108" s="16" t="str">
        <f t="shared" si="3"/>
        <v/>
      </c>
    </row>
    <row r="109" spans="1:9" x14ac:dyDescent="0.25">
      <c r="A109" s="16" t="str">
        <f t="shared" si="2"/>
        <v/>
      </c>
      <c r="B109"/>
      <c r="C109"/>
      <c r="D109"/>
      <c r="E109"/>
      <c r="F109"/>
      <c r="I109" s="16" t="str">
        <f t="shared" si="3"/>
        <v/>
      </c>
    </row>
    <row r="110" spans="1:9" x14ac:dyDescent="0.25">
      <c r="A110" s="16" t="str">
        <f t="shared" si="2"/>
        <v/>
      </c>
      <c r="B110"/>
      <c r="C110"/>
      <c r="D110"/>
      <c r="E110"/>
      <c r="F110"/>
      <c r="I110" s="16" t="str">
        <f t="shared" si="3"/>
        <v/>
      </c>
    </row>
    <row r="111" spans="1:9" x14ac:dyDescent="0.25">
      <c r="A111" s="16" t="str">
        <f t="shared" si="2"/>
        <v/>
      </c>
      <c r="B111"/>
      <c r="C111"/>
      <c r="D111"/>
      <c r="E111"/>
      <c r="F111"/>
      <c r="I111" s="16" t="str">
        <f t="shared" si="3"/>
        <v/>
      </c>
    </row>
    <row r="112" spans="1:9" x14ac:dyDescent="0.25">
      <c r="A112" s="16" t="str">
        <f t="shared" si="2"/>
        <v/>
      </c>
      <c r="B112"/>
      <c r="C112"/>
      <c r="D112"/>
      <c r="E112"/>
      <c r="F112"/>
      <c r="I112" s="16" t="str">
        <f t="shared" si="3"/>
        <v/>
      </c>
    </row>
    <row r="113" spans="1:9" x14ac:dyDescent="0.25">
      <c r="A113" s="16" t="str">
        <f t="shared" si="2"/>
        <v/>
      </c>
      <c r="B113"/>
      <c r="C113"/>
      <c r="D113"/>
      <c r="E113"/>
      <c r="F113"/>
      <c r="I113" s="16" t="str">
        <f t="shared" si="3"/>
        <v/>
      </c>
    </row>
    <row r="114" spans="1:9" x14ac:dyDescent="0.25">
      <c r="A114" s="16" t="str">
        <f t="shared" si="2"/>
        <v/>
      </c>
      <c r="B114"/>
      <c r="C114"/>
      <c r="D114"/>
      <c r="E114"/>
      <c r="F114"/>
      <c r="I114" s="16" t="str">
        <f t="shared" si="3"/>
        <v/>
      </c>
    </row>
    <row r="115" spans="1:9" x14ac:dyDescent="0.25">
      <c r="A115" s="16" t="str">
        <f t="shared" si="2"/>
        <v/>
      </c>
      <c r="B115"/>
      <c r="C115"/>
      <c r="D115"/>
      <c r="E115"/>
      <c r="F115"/>
      <c r="I115" s="16" t="str">
        <f t="shared" si="3"/>
        <v/>
      </c>
    </row>
    <row r="116" spans="1:9" x14ac:dyDescent="0.25">
      <c r="A116" s="16" t="str">
        <f t="shared" si="2"/>
        <v/>
      </c>
      <c r="B116"/>
      <c r="C116"/>
      <c r="D116"/>
      <c r="E116"/>
      <c r="F116"/>
      <c r="I116" s="16" t="str">
        <f t="shared" si="3"/>
        <v/>
      </c>
    </row>
    <row r="117" spans="1:9" x14ac:dyDescent="0.25">
      <c r="A117" s="16" t="str">
        <f t="shared" si="2"/>
        <v/>
      </c>
      <c r="B117"/>
      <c r="C117"/>
      <c r="D117"/>
      <c r="E117"/>
      <c r="F117"/>
      <c r="I117" s="16" t="str">
        <f t="shared" si="3"/>
        <v/>
      </c>
    </row>
    <row r="118" spans="1:9" x14ac:dyDescent="0.25">
      <c r="A118" s="16" t="str">
        <f t="shared" si="2"/>
        <v/>
      </c>
      <c r="B118"/>
      <c r="C118"/>
      <c r="D118"/>
      <c r="E118"/>
      <c r="F118"/>
      <c r="I118" s="16" t="str">
        <f t="shared" si="3"/>
        <v/>
      </c>
    </row>
    <row r="119" spans="1:9" x14ac:dyDescent="0.25">
      <c r="A119" s="16" t="str">
        <f t="shared" si="2"/>
        <v/>
      </c>
      <c r="B119"/>
      <c r="C119"/>
      <c r="D119"/>
      <c r="E119"/>
      <c r="F119"/>
      <c r="I119" s="16" t="str">
        <f t="shared" si="3"/>
        <v/>
      </c>
    </row>
    <row r="120" spans="1:9" x14ac:dyDescent="0.25">
      <c r="A120" s="16" t="str">
        <f t="shared" si="2"/>
        <v/>
      </c>
      <c r="B120"/>
      <c r="C120"/>
      <c r="D120"/>
      <c r="E120"/>
      <c r="F120"/>
      <c r="I120" s="16" t="str">
        <f t="shared" si="3"/>
        <v/>
      </c>
    </row>
    <row r="121" spans="1:9" x14ac:dyDescent="0.25">
      <c r="A121" s="16" t="str">
        <f t="shared" si="2"/>
        <v/>
      </c>
      <c r="B121"/>
      <c r="C121"/>
      <c r="D121"/>
      <c r="E121"/>
      <c r="F121"/>
      <c r="I121" s="16" t="str">
        <f t="shared" si="3"/>
        <v/>
      </c>
    </row>
    <row r="122" spans="1:9" x14ac:dyDescent="0.25">
      <c r="A122" s="16" t="str">
        <f t="shared" si="2"/>
        <v/>
      </c>
      <c r="B122"/>
      <c r="C122"/>
      <c r="D122"/>
      <c r="E122"/>
      <c r="F122"/>
      <c r="I122" s="16" t="str">
        <f t="shared" si="3"/>
        <v/>
      </c>
    </row>
    <row r="123" spans="1:9" x14ac:dyDescent="0.25">
      <c r="A123" s="16" t="str">
        <f t="shared" si="2"/>
        <v/>
      </c>
      <c r="B123"/>
      <c r="C123"/>
      <c r="D123"/>
      <c r="E123"/>
      <c r="F123"/>
      <c r="I123" s="16" t="str">
        <f t="shared" si="3"/>
        <v/>
      </c>
    </row>
    <row r="124" spans="1:9" x14ac:dyDescent="0.25">
      <c r="A124" s="16" t="str">
        <f t="shared" si="2"/>
        <v/>
      </c>
      <c r="B124"/>
      <c r="C124"/>
      <c r="D124"/>
      <c r="E124"/>
      <c r="F124"/>
      <c r="I124" s="16" t="str">
        <f t="shared" si="3"/>
        <v/>
      </c>
    </row>
    <row r="125" spans="1:9" x14ac:dyDescent="0.25">
      <c r="A125" s="16" t="str">
        <f t="shared" si="2"/>
        <v/>
      </c>
      <c r="B125"/>
      <c r="C125"/>
      <c r="D125"/>
      <c r="E125"/>
      <c r="F125"/>
      <c r="I125" s="16" t="str">
        <f t="shared" si="3"/>
        <v/>
      </c>
    </row>
    <row r="126" spans="1:9" x14ac:dyDescent="0.25">
      <c r="A126" s="16" t="str">
        <f t="shared" si="2"/>
        <v/>
      </c>
      <c r="B126"/>
      <c r="C126"/>
      <c r="D126"/>
      <c r="E126"/>
      <c r="F126"/>
      <c r="I126" s="16" t="str">
        <f t="shared" si="3"/>
        <v/>
      </c>
    </row>
    <row r="127" spans="1:9" x14ac:dyDescent="0.25">
      <c r="A127" s="16" t="str">
        <f t="shared" si="2"/>
        <v/>
      </c>
      <c r="B127"/>
      <c r="C127"/>
      <c r="D127"/>
      <c r="E127"/>
      <c r="F127"/>
      <c r="I127" s="16" t="str">
        <f t="shared" si="3"/>
        <v/>
      </c>
    </row>
    <row r="128" spans="1:9" x14ac:dyDescent="0.25">
      <c r="A128" s="16" t="str">
        <f t="shared" si="2"/>
        <v/>
      </c>
      <c r="B128"/>
      <c r="C128"/>
      <c r="D128"/>
      <c r="E128"/>
      <c r="F128"/>
      <c r="I128" s="16" t="str">
        <f t="shared" si="3"/>
        <v/>
      </c>
    </row>
    <row r="129" spans="1:9" x14ac:dyDescent="0.25">
      <c r="A129" s="16" t="str">
        <f t="shared" si="2"/>
        <v/>
      </c>
      <c r="B129"/>
      <c r="C129"/>
      <c r="D129"/>
      <c r="E129"/>
      <c r="F129"/>
      <c r="I129" s="16" t="str">
        <f t="shared" si="3"/>
        <v/>
      </c>
    </row>
    <row r="130" spans="1:9" x14ac:dyDescent="0.25">
      <c r="A130" s="16" t="str">
        <f t="shared" si="2"/>
        <v/>
      </c>
      <c r="B130"/>
      <c r="C130"/>
      <c r="D130"/>
      <c r="E130"/>
      <c r="F130"/>
      <c r="I130" s="16" t="str">
        <f t="shared" si="3"/>
        <v/>
      </c>
    </row>
    <row r="131" spans="1:9" x14ac:dyDescent="0.25">
      <c r="A131" s="16" t="str">
        <f t="shared" si="2"/>
        <v/>
      </c>
      <c r="B131"/>
      <c r="C131"/>
      <c r="D131"/>
      <c r="E131"/>
      <c r="F131"/>
      <c r="I131" s="16" t="str">
        <f t="shared" si="3"/>
        <v/>
      </c>
    </row>
    <row r="132" spans="1:9" x14ac:dyDescent="0.25">
      <c r="A132" s="16" t="str">
        <f t="shared" si="2"/>
        <v/>
      </c>
      <c r="B132"/>
      <c r="C132"/>
      <c r="D132"/>
      <c r="E132"/>
      <c r="F132"/>
      <c r="I132" s="16" t="str">
        <f t="shared" si="3"/>
        <v/>
      </c>
    </row>
    <row r="133" spans="1:9" x14ac:dyDescent="0.25">
      <c r="A133" s="16" t="str">
        <f t="shared" si="2"/>
        <v/>
      </c>
      <c r="B133"/>
      <c r="C133"/>
      <c r="D133"/>
      <c r="E133"/>
      <c r="F133"/>
      <c r="I133" s="16" t="str">
        <f t="shared" si="3"/>
        <v/>
      </c>
    </row>
    <row r="134" spans="1:9" x14ac:dyDescent="0.25">
      <c r="A134" s="16" t="str">
        <f t="shared" si="2"/>
        <v/>
      </c>
      <c r="B134"/>
      <c r="C134"/>
      <c r="D134"/>
      <c r="E134"/>
      <c r="F134"/>
      <c r="I134" s="16" t="str">
        <f t="shared" si="3"/>
        <v/>
      </c>
    </row>
    <row r="135" spans="1:9" x14ac:dyDescent="0.25">
      <c r="A135" s="16" t="str">
        <f t="shared" si="2"/>
        <v/>
      </c>
      <c r="B135"/>
      <c r="C135"/>
      <c r="D135"/>
      <c r="E135"/>
      <c r="F135"/>
      <c r="I135" s="16" t="str">
        <f t="shared" si="3"/>
        <v/>
      </c>
    </row>
    <row r="136" spans="1:9" x14ac:dyDescent="0.25">
      <c r="A136" s="16" t="str">
        <f t="shared" si="2"/>
        <v/>
      </c>
      <c r="B136"/>
      <c r="C136"/>
      <c r="D136"/>
      <c r="E136"/>
      <c r="F136"/>
      <c r="I136" s="16" t="str">
        <f t="shared" si="3"/>
        <v/>
      </c>
    </row>
    <row r="137" spans="1:9" x14ac:dyDescent="0.25">
      <c r="A137" s="16" t="str">
        <f t="shared" si="2"/>
        <v/>
      </c>
      <c r="B137"/>
      <c r="C137"/>
      <c r="D137"/>
      <c r="E137"/>
      <c r="F137"/>
      <c r="I137" s="16" t="str">
        <f t="shared" si="3"/>
        <v/>
      </c>
    </row>
    <row r="138" spans="1:9" x14ac:dyDescent="0.25">
      <c r="A138" s="16" t="str">
        <f t="shared" ref="A138:A201" si="4">IFERROR(IF(ISNUMBER(C138),A137+1,""),"")</f>
        <v/>
      </c>
      <c r="B138"/>
      <c r="C138"/>
      <c r="D138"/>
      <c r="E138"/>
      <c r="F138"/>
      <c r="I138" s="16" t="str">
        <f t="shared" si="3"/>
        <v/>
      </c>
    </row>
    <row r="139" spans="1:9" x14ac:dyDescent="0.25">
      <c r="A139" s="16" t="str">
        <f t="shared" si="4"/>
        <v/>
      </c>
      <c r="B139"/>
      <c r="C139"/>
      <c r="D139"/>
      <c r="E139"/>
      <c r="F139"/>
      <c r="I139" s="16" t="str">
        <f t="shared" si="3"/>
        <v/>
      </c>
    </row>
    <row r="140" spans="1:9" x14ac:dyDescent="0.25">
      <c r="A140" s="16" t="str">
        <f t="shared" si="4"/>
        <v/>
      </c>
      <c r="B140"/>
      <c r="C140"/>
      <c r="D140"/>
      <c r="E140"/>
      <c r="F140"/>
      <c r="I140" s="16" t="str">
        <f t="shared" si="3"/>
        <v/>
      </c>
    </row>
    <row r="141" spans="1:9" x14ac:dyDescent="0.25">
      <c r="A141" s="16" t="str">
        <f t="shared" si="4"/>
        <v/>
      </c>
      <c r="B141"/>
      <c r="C141"/>
      <c r="D141"/>
      <c r="E141"/>
      <c r="F141"/>
      <c r="I141" s="16" t="str">
        <f t="shared" si="3"/>
        <v/>
      </c>
    </row>
    <row r="142" spans="1:9" x14ac:dyDescent="0.25">
      <c r="A142" s="16" t="str">
        <f t="shared" si="4"/>
        <v/>
      </c>
      <c r="B142"/>
      <c r="C142"/>
      <c r="D142"/>
      <c r="E142"/>
      <c r="F142"/>
      <c r="I142" s="16" t="str">
        <f t="shared" si="3"/>
        <v/>
      </c>
    </row>
    <row r="143" spans="1:9" x14ac:dyDescent="0.25">
      <c r="A143" s="16" t="str">
        <f t="shared" si="4"/>
        <v/>
      </c>
      <c r="B143"/>
      <c r="C143"/>
      <c r="D143"/>
      <c r="E143"/>
      <c r="F143"/>
      <c r="I143" s="16" t="str">
        <f t="shared" si="3"/>
        <v/>
      </c>
    </row>
    <row r="144" spans="1:9" x14ac:dyDescent="0.25">
      <c r="A144" s="16" t="str">
        <f t="shared" si="4"/>
        <v/>
      </c>
      <c r="B144"/>
      <c r="C144"/>
      <c r="D144"/>
      <c r="E144"/>
      <c r="F144"/>
      <c r="I144" s="16" t="str">
        <f t="shared" si="3"/>
        <v/>
      </c>
    </row>
    <row r="145" spans="1:9" x14ac:dyDescent="0.25">
      <c r="A145" s="16" t="str">
        <f t="shared" si="4"/>
        <v/>
      </c>
      <c r="B145"/>
      <c r="C145"/>
      <c r="D145"/>
      <c r="E145"/>
      <c r="F145"/>
      <c r="I145" s="16" t="str">
        <f t="shared" si="3"/>
        <v/>
      </c>
    </row>
    <row r="146" spans="1:9" x14ac:dyDescent="0.25">
      <c r="A146" s="16" t="str">
        <f t="shared" si="4"/>
        <v/>
      </c>
      <c r="B146"/>
      <c r="C146"/>
      <c r="D146"/>
      <c r="E146"/>
      <c r="F146"/>
      <c r="I146" s="16" t="str">
        <f t="shared" si="3"/>
        <v/>
      </c>
    </row>
    <row r="147" spans="1:9" x14ac:dyDescent="0.25">
      <c r="A147" s="16" t="str">
        <f t="shared" si="4"/>
        <v/>
      </c>
      <c r="B147"/>
      <c r="C147"/>
      <c r="D147"/>
      <c r="E147"/>
      <c r="F147"/>
      <c r="I147" s="16" t="str">
        <f t="shared" ref="I147:I210" si="5">IFERROR(IF(ISNUMBER(K147),I146+1,""),"")</f>
        <v/>
      </c>
    </row>
    <row r="148" spans="1:9" x14ac:dyDescent="0.25">
      <c r="A148" s="16" t="str">
        <f t="shared" si="4"/>
        <v/>
      </c>
      <c r="B148"/>
      <c r="C148"/>
      <c r="D148"/>
      <c r="E148"/>
      <c r="F148"/>
      <c r="I148" s="16" t="str">
        <f t="shared" si="5"/>
        <v/>
      </c>
    </row>
    <row r="149" spans="1:9" x14ac:dyDescent="0.25">
      <c r="A149" s="16" t="str">
        <f t="shared" si="4"/>
        <v/>
      </c>
      <c r="B149"/>
      <c r="C149"/>
      <c r="D149"/>
      <c r="E149"/>
      <c r="F149"/>
      <c r="I149" s="16" t="str">
        <f t="shared" si="5"/>
        <v/>
      </c>
    </row>
    <row r="150" spans="1:9" x14ac:dyDescent="0.25">
      <c r="A150" s="16" t="str">
        <f t="shared" si="4"/>
        <v/>
      </c>
      <c r="B150"/>
      <c r="C150"/>
      <c r="D150"/>
      <c r="E150"/>
      <c r="F150"/>
      <c r="I150" s="16" t="str">
        <f t="shared" si="5"/>
        <v/>
      </c>
    </row>
    <row r="151" spans="1:9" x14ac:dyDescent="0.25">
      <c r="A151" s="16" t="str">
        <f t="shared" si="4"/>
        <v/>
      </c>
      <c r="B151"/>
      <c r="C151"/>
      <c r="D151"/>
      <c r="E151"/>
      <c r="F151"/>
      <c r="I151" s="16" t="str">
        <f t="shared" si="5"/>
        <v/>
      </c>
    </row>
    <row r="152" spans="1:9" x14ac:dyDescent="0.25">
      <c r="A152" s="16" t="str">
        <f t="shared" si="4"/>
        <v/>
      </c>
      <c r="B152"/>
      <c r="C152"/>
      <c r="D152"/>
      <c r="E152"/>
      <c r="F152"/>
      <c r="I152" s="16" t="str">
        <f t="shared" si="5"/>
        <v/>
      </c>
    </row>
    <row r="153" spans="1:9" x14ac:dyDescent="0.25">
      <c r="A153" s="16" t="str">
        <f t="shared" si="4"/>
        <v/>
      </c>
      <c r="B153"/>
      <c r="C153"/>
      <c r="D153"/>
      <c r="E153"/>
      <c r="F153"/>
      <c r="I153" s="16" t="str">
        <f t="shared" si="5"/>
        <v/>
      </c>
    </row>
    <row r="154" spans="1:9" x14ac:dyDescent="0.25">
      <c r="A154" s="16" t="str">
        <f t="shared" si="4"/>
        <v/>
      </c>
      <c r="B154"/>
      <c r="C154"/>
      <c r="D154"/>
      <c r="E154"/>
      <c r="F154"/>
      <c r="I154" s="16" t="str">
        <f t="shared" si="5"/>
        <v/>
      </c>
    </row>
    <row r="155" spans="1:9" x14ac:dyDescent="0.25">
      <c r="A155" s="16" t="str">
        <f t="shared" si="4"/>
        <v/>
      </c>
      <c r="B155"/>
      <c r="C155"/>
      <c r="D155"/>
      <c r="E155"/>
      <c r="F155"/>
      <c r="I155" s="16" t="str">
        <f t="shared" si="5"/>
        <v/>
      </c>
    </row>
    <row r="156" spans="1:9" x14ac:dyDescent="0.25">
      <c r="A156" s="16" t="str">
        <f t="shared" si="4"/>
        <v/>
      </c>
      <c r="B156"/>
      <c r="C156"/>
      <c r="D156"/>
      <c r="E156"/>
      <c r="F156"/>
      <c r="I156" s="16" t="str">
        <f t="shared" si="5"/>
        <v/>
      </c>
    </row>
    <row r="157" spans="1:9" x14ac:dyDescent="0.25">
      <c r="A157" s="16" t="str">
        <f t="shared" si="4"/>
        <v/>
      </c>
      <c r="B157"/>
      <c r="C157"/>
      <c r="D157"/>
      <c r="E157"/>
      <c r="F157"/>
      <c r="I157" s="16" t="str">
        <f t="shared" si="5"/>
        <v/>
      </c>
    </row>
    <row r="158" spans="1:9" x14ac:dyDescent="0.25">
      <c r="A158" s="16" t="str">
        <f t="shared" si="4"/>
        <v/>
      </c>
      <c r="B158"/>
      <c r="C158"/>
      <c r="D158"/>
      <c r="E158"/>
      <c r="F158"/>
      <c r="I158" s="16" t="str">
        <f t="shared" si="5"/>
        <v/>
      </c>
    </row>
    <row r="159" spans="1:9" x14ac:dyDescent="0.25">
      <c r="A159" s="16" t="str">
        <f t="shared" si="4"/>
        <v/>
      </c>
      <c r="B159"/>
      <c r="C159"/>
      <c r="D159"/>
      <c r="E159"/>
      <c r="F159"/>
      <c r="I159" s="16" t="str">
        <f t="shared" si="5"/>
        <v/>
      </c>
    </row>
    <row r="160" spans="1:9" x14ac:dyDescent="0.25">
      <c r="A160" s="16" t="str">
        <f t="shared" si="4"/>
        <v/>
      </c>
      <c r="B160"/>
      <c r="C160"/>
      <c r="D160"/>
      <c r="E160"/>
      <c r="F160"/>
      <c r="I160" s="16" t="str">
        <f t="shared" si="5"/>
        <v/>
      </c>
    </row>
    <row r="161" spans="1:9" x14ac:dyDescent="0.25">
      <c r="A161" s="16" t="str">
        <f t="shared" si="4"/>
        <v/>
      </c>
      <c r="B161"/>
      <c r="C161"/>
      <c r="D161"/>
      <c r="E161"/>
      <c r="F161"/>
      <c r="I161" s="16" t="str">
        <f t="shared" si="5"/>
        <v/>
      </c>
    </row>
    <row r="162" spans="1:9" x14ac:dyDescent="0.25">
      <c r="A162" s="16" t="str">
        <f t="shared" si="4"/>
        <v/>
      </c>
      <c r="B162"/>
      <c r="C162"/>
      <c r="D162"/>
      <c r="E162"/>
      <c r="F162"/>
      <c r="I162" s="16" t="str">
        <f t="shared" si="5"/>
        <v/>
      </c>
    </row>
    <row r="163" spans="1:9" x14ac:dyDescent="0.25">
      <c r="A163" s="16" t="str">
        <f t="shared" si="4"/>
        <v/>
      </c>
      <c r="B163"/>
      <c r="C163"/>
      <c r="D163"/>
      <c r="E163"/>
      <c r="F163"/>
      <c r="I163" s="16" t="str">
        <f t="shared" si="5"/>
        <v/>
      </c>
    </row>
    <row r="164" spans="1:9" x14ac:dyDescent="0.25">
      <c r="A164" s="16" t="str">
        <f t="shared" si="4"/>
        <v/>
      </c>
      <c r="B164"/>
      <c r="C164"/>
      <c r="D164"/>
      <c r="E164"/>
      <c r="F164"/>
      <c r="I164" s="16" t="str">
        <f t="shared" si="5"/>
        <v/>
      </c>
    </row>
    <row r="165" spans="1:9" x14ac:dyDescent="0.25">
      <c r="A165" s="16" t="str">
        <f t="shared" si="4"/>
        <v/>
      </c>
      <c r="B165"/>
      <c r="C165"/>
      <c r="D165"/>
      <c r="E165"/>
      <c r="F165"/>
      <c r="I165" s="16" t="str">
        <f t="shared" si="5"/>
        <v/>
      </c>
    </row>
    <row r="166" spans="1:9" x14ac:dyDescent="0.25">
      <c r="A166" s="16" t="str">
        <f t="shared" si="4"/>
        <v/>
      </c>
      <c r="B166"/>
      <c r="C166"/>
      <c r="D166"/>
      <c r="E166"/>
      <c r="F166"/>
      <c r="I166" s="16" t="str">
        <f t="shared" si="5"/>
        <v/>
      </c>
    </row>
    <row r="167" spans="1:9" x14ac:dyDescent="0.25">
      <c r="A167" s="16" t="str">
        <f t="shared" si="4"/>
        <v/>
      </c>
      <c r="B167"/>
      <c r="C167"/>
      <c r="D167"/>
      <c r="E167"/>
      <c r="F167"/>
      <c r="I167" s="16" t="str">
        <f t="shared" si="5"/>
        <v/>
      </c>
    </row>
    <row r="168" spans="1:9" x14ac:dyDescent="0.25">
      <c r="A168" s="16" t="str">
        <f t="shared" si="4"/>
        <v/>
      </c>
      <c r="B168"/>
      <c r="C168"/>
      <c r="D168"/>
      <c r="E168"/>
      <c r="F168"/>
      <c r="I168" s="16" t="str">
        <f t="shared" si="5"/>
        <v/>
      </c>
    </row>
    <row r="169" spans="1:9" x14ac:dyDescent="0.25">
      <c r="A169" s="16" t="str">
        <f t="shared" si="4"/>
        <v/>
      </c>
      <c r="B169"/>
      <c r="C169"/>
      <c r="D169"/>
      <c r="E169"/>
      <c r="F169"/>
      <c r="I169" s="16" t="str">
        <f t="shared" si="5"/>
        <v/>
      </c>
    </row>
    <row r="170" spans="1:9" x14ac:dyDescent="0.25">
      <c r="A170" s="16" t="str">
        <f t="shared" si="4"/>
        <v/>
      </c>
      <c r="B170"/>
      <c r="C170"/>
      <c r="D170"/>
      <c r="E170"/>
      <c r="F170"/>
      <c r="I170" s="16" t="str">
        <f t="shared" si="5"/>
        <v/>
      </c>
    </row>
    <row r="171" spans="1:9" x14ac:dyDescent="0.25">
      <c r="A171" s="16" t="str">
        <f t="shared" si="4"/>
        <v/>
      </c>
      <c r="B171"/>
      <c r="C171"/>
      <c r="D171"/>
      <c r="E171"/>
      <c r="F171"/>
      <c r="I171" s="16" t="str">
        <f t="shared" si="5"/>
        <v/>
      </c>
    </row>
    <row r="172" spans="1:9" x14ac:dyDescent="0.25">
      <c r="A172" s="16" t="str">
        <f t="shared" si="4"/>
        <v/>
      </c>
      <c r="B172"/>
      <c r="C172"/>
      <c r="D172"/>
      <c r="E172"/>
      <c r="F172"/>
      <c r="I172" s="16" t="str">
        <f t="shared" si="5"/>
        <v/>
      </c>
    </row>
    <row r="173" spans="1:9" x14ac:dyDescent="0.25">
      <c r="A173" s="16" t="str">
        <f t="shared" si="4"/>
        <v/>
      </c>
      <c r="B173"/>
      <c r="C173"/>
      <c r="D173"/>
      <c r="E173"/>
      <c r="F173"/>
      <c r="I173" s="16" t="str">
        <f t="shared" si="5"/>
        <v/>
      </c>
    </row>
    <row r="174" spans="1:9" x14ac:dyDescent="0.25">
      <c r="A174" s="16" t="str">
        <f t="shared" si="4"/>
        <v/>
      </c>
      <c r="B174"/>
      <c r="C174"/>
      <c r="D174"/>
      <c r="E174"/>
      <c r="F174"/>
      <c r="I174" s="16" t="str">
        <f t="shared" si="5"/>
        <v/>
      </c>
    </row>
    <row r="175" spans="1:9" x14ac:dyDescent="0.25">
      <c r="A175" s="16" t="str">
        <f t="shared" si="4"/>
        <v/>
      </c>
      <c r="B175"/>
      <c r="C175"/>
      <c r="D175"/>
      <c r="E175"/>
      <c r="F175"/>
      <c r="I175" s="16" t="str">
        <f t="shared" si="5"/>
        <v/>
      </c>
    </row>
    <row r="176" spans="1:9" x14ac:dyDescent="0.25">
      <c r="A176" s="16" t="str">
        <f t="shared" si="4"/>
        <v/>
      </c>
      <c r="B176"/>
      <c r="C176"/>
      <c r="D176"/>
      <c r="E176"/>
      <c r="F176"/>
      <c r="I176" s="16" t="str">
        <f t="shared" si="5"/>
        <v/>
      </c>
    </row>
    <row r="177" spans="1:9" x14ac:dyDescent="0.25">
      <c r="A177" s="16" t="str">
        <f t="shared" si="4"/>
        <v/>
      </c>
      <c r="B177"/>
      <c r="C177"/>
      <c r="D177"/>
      <c r="E177"/>
      <c r="F177"/>
      <c r="I177" s="16" t="str">
        <f t="shared" si="5"/>
        <v/>
      </c>
    </row>
    <row r="178" spans="1:9" x14ac:dyDescent="0.25">
      <c r="A178" s="16" t="str">
        <f t="shared" si="4"/>
        <v/>
      </c>
      <c r="B178"/>
      <c r="C178"/>
      <c r="D178"/>
      <c r="E178"/>
      <c r="F178"/>
      <c r="I178" s="16" t="str">
        <f t="shared" si="5"/>
        <v/>
      </c>
    </row>
    <row r="179" spans="1:9" x14ac:dyDescent="0.25">
      <c r="A179" s="16" t="str">
        <f t="shared" si="4"/>
        <v/>
      </c>
      <c r="B179"/>
      <c r="C179"/>
      <c r="D179"/>
      <c r="E179"/>
      <c r="F179"/>
      <c r="I179" s="16" t="str">
        <f t="shared" si="5"/>
        <v/>
      </c>
    </row>
    <row r="180" spans="1:9" x14ac:dyDescent="0.25">
      <c r="A180" s="16" t="str">
        <f t="shared" si="4"/>
        <v/>
      </c>
      <c r="B180"/>
      <c r="C180"/>
      <c r="D180"/>
      <c r="E180"/>
      <c r="F180"/>
      <c r="I180" s="16" t="str">
        <f t="shared" si="5"/>
        <v/>
      </c>
    </row>
    <row r="181" spans="1:9" x14ac:dyDescent="0.25">
      <c r="A181" s="16" t="str">
        <f t="shared" si="4"/>
        <v/>
      </c>
      <c r="B181"/>
      <c r="C181"/>
      <c r="D181"/>
      <c r="E181"/>
      <c r="F181"/>
      <c r="I181" s="16" t="str">
        <f t="shared" si="5"/>
        <v/>
      </c>
    </row>
    <row r="182" spans="1:9" x14ac:dyDescent="0.25">
      <c r="A182" s="16" t="str">
        <f t="shared" si="4"/>
        <v/>
      </c>
      <c r="B182"/>
      <c r="C182"/>
      <c r="D182"/>
      <c r="E182"/>
      <c r="F182"/>
      <c r="I182" s="16" t="str">
        <f t="shared" si="5"/>
        <v/>
      </c>
    </row>
    <row r="183" spans="1:9" x14ac:dyDescent="0.25">
      <c r="A183" s="16" t="str">
        <f t="shared" si="4"/>
        <v/>
      </c>
      <c r="B183"/>
      <c r="C183"/>
      <c r="D183"/>
      <c r="E183"/>
      <c r="F183"/>
      <c r="I183" s="16" t="str">
        <f t="shared" si="5"/>
        <v/>
      </c>
    </row>
    <row r="184" spans="1:9" x14ac:dyDescent="0.25">
      <c r="A184" s="16" t="str">
        <f t="shared" si="4"/>
        <v/>
      </c>
      <c r="B184"/>
      <c r="C184"/>
      <c r="D184"/>
      <c r="E184"/>
      <c r="F184"/>
      <c r="I184" s="16" t="str">
        <f t="shared" si="5"/>
        <v/>
      </c>
    </row>
    <row r="185" spans="1:9" x14ac:dyDescent="0.25">
      <c r="A185" s="16" t="str">
        <f t="shared" si="4"/>
        <v/>
      </c>
      <c r="B185"/>
      <c r="C185"/>
      <c r="D185"/>
      <c r="E185"/>
      <c r="F185"/>
      <c r="I185" s="16" t="str">
        <f t="shared" si="5"/>
        <v/>
      </c>
    </row>
    <row r="186" spans="1:9" x14ac:dyDescent="0.25">
      <c r="A186" s="16" t="str">
        <f t="shared" si="4"/>
        <v/>
      </c>
      <c r="B186"/>
      <c r="C186"/>
      <c r="D186"/>
      <c r="E186"/>
      <c r="F186"/>
      <c r="I186" s="16" t="str">
        <f t="shared" si="5"/>
        <v/>
      </c>
    </row>
    <row r="187" spans="1:9" x14ac:dyDescent="0.25">
      <c r="A187" s="16" t="str">
        <f t="shared" si="4"/>
        <v/>
      </c>
      <c r="B187"/>
      <c r="C187"/>
      <c r="D187"/>
      <c r="E187"/>
      <c r="F187"/>
      <c r="I187" s="16" t="str">
        <f t="shared" si="5"/>
        <v/>
      </c>
    </row>
    <row r="188" spans="1:9" x14ac:dyDescent="0.25">
      <c r="A188" s="16" t="str">
        <f t="shared" si="4"/>
        <v/>
      </c>
      <c r="B188"/>
      <c r="C188"/>
      <c r="D188"/>
      <c r="E188"/>
      <c r="F188"/>
      <c r="I188" s="16" t="str">
        <f t="shared" si="5"/>
        <v/>
      </c>
    </row>
    <row r="189" spans="1:9" x14ac:dyDescent="0.25">
      <c r="A189" s="16" t="str">
        <f t="shared" si="4"/>
        <v/>
      </c>
      <c r="B189"/>
      <c r="C189"/>
      <c r="D189"/>
      <c r="E189"/>
      <c r="F189"/>
      <c r="I189" s="16" t="str">
        <f t="shared" si="5"/>
        <v/>
      </c>
    </row>
    <row r="190" spans="1:9" x14ac:dyDescent="0.25">
      <c r="A190" s="16" t="str">
        <f t="shared" si="4"/>
        <v/>
      </c>
      <c r="B190"/>
      <c r="C190"/>
      <c r="D190"/>
      <c r="E190"/>
      <c r="F190"/>
      <c r="I190" s="16" t="str">
        <f t="shared" si="5"/>
        <v/>
      </c>
    </row>
    <row r="191" spans="1:9" x14ac:dyDescent="0.25">
      <c r="A191" s="16" t="str">
        <f t="shared" si="4"/>
        <v/>
      </c>
      <c r="B191"/>
      <c r="C191"/>
      <c r="D191"/>
      <c r="E191"/>
      <c r="F191"/>
      <c r="I191" s="16" t="str">
        <f t="shared" si="5"/>
        <v/>
      </c>
    </row>
    <row r="192" spans="1:9" x14ac:dyDescent="0.25">
      <c r="A192" s="16" t="str">
        <f t="shared" si="4"/>
        <v/>
      </c>
      <c r="B192"/>
      <c r="C192"/>
      <c r="D192"/>
      <c r="E192"/>
      <c r="F192"/>
      <c r="I192" s="16" t="str">
        <f t="shared" si="5"/>
        <v/>
      </c>
    </row>
    <row r="193" spans="1:9" x14ac:dyDescent="0.25">
      <c r="A193" s="16" t="str">
        <f t="shared" si="4"/>
        <v/>
      </c>
      <c r="B193"/>
      <c r="C193"/>
      <c r="D193"/>
      <c r="E193"/>
      <c r="F193"/>
      <c r="I193" s="16" t="str">
        <f t="shared" si="5"/>
        <v/>
      </c>
    </row>
    <row r="194" spans="1:9" x14ac:dyDescent="0.25">
      <c r="A194" s="16" t="str">
        <f t="shared" si="4"/>
        <v/>
      </c>
      <c r="B194"/>
      <c r="C194"/>
      <c r="D194"/>
      <c r="E194"/>
      <c r="F194"/>
      <c r="I194" s="16" t="str">
        <f t="shared" si="5"/>
        <v/>
      </c>
    </row>
    <row r="195" spans="1:9" x14ac:dyDescent="0.25">
      <c r="A195" s="16" t="str">
        <f t="shared" si="4"/>
        <v/>
      </c>
      <c r="B195"/>
      <c r="C195"/>
      <c r="D195"/>
      <c r="E195"/>
      <c r="F195"/>
      <c r="I195" s="16" t="str">
        <f t="shared" si="5"/>
        <v/>
      </c>
    </row>
    <row r="196" spans="1:9" x14ac:dyDescent="0.25">
      <c r="A196" s="16" t="str">
        <f t="shared" si="4"/>
        <v/>
      </c>
      <c r="B196"/>
      <c r="C196"/>
      <c r="D196"/>
      <c r="E196"/>
      <c r="F196"/>
      <c r="I196" s="16" t="str">
        <f t="shared" si="5"/>
        <v/>
      </c>
    </row>
    <row r="197" spans="1:9" x14ac:dyDescent="0.25">
      <c r="A197" s="16" t="str">
        <f t="shared" si="4"/>
        <v/>
      </c>
      <c r="B197"/>
      <c r="C197"/>
      <c r="D197"/>
      <c r="E197"/>
      <c r="F197"/>
      <c r="I197" s="16" t="str">
        <f t="shared" si="5"/>
        <v/>
      </c>
    </row>
    <row r="198" spans="1:9" x14ac:dyDescent="0.25">
      <c r="A198" s="16" t="str">
        <f t="shared" si="4"/>
        <v/>
      </c>
      <c r="B198"/>
      <c r="C198"/>
      <c r="D198"/>
      <c r="E198"/>
      <c r="F198"/>
      <c r="I198" s="16" t="str">
        <f t="shared" si="5"/>
        <v/>
      </c>
    </row>
    <row r="199" spans="1:9" x14ac:dyDescent="0.25">
      <c r="A199" s="16" t="str">
        <f t="shared" si="4"/>
        <v/>
      </c>
      <c r="B199"/>
      <c r="C199"/>
      <c r="D199"/>
      <c r="E199"/>
      <c r="F199"/>
      <c r="I199" s="16" t="str">
        <f t="shared" si="5"/>
        <v/>
      </c>
    </row>
    <row r="200" spans="1:9" x14ac:dyDescent="0.25">
      <c r="A200" s="16" t="str">
        <f t="shared" si="4"/>
        <v/>
      </c>
      <c r="B200"/>
      <c r="C200"/>
      <c r="D200"/>
      <c r="E200"/>
      <c r="F200"/>
      <c r="I200" s="16" t="str">
        <f t="shared" si="5"/>
        <v/>
      </c>
    </row>
    <row r="201" spans="1:9" x14ac:dyDescent="0.25">
      <c r="A201" s="16" t="str">
        <f t="shared" si="4"/>
        <v/>
      </c>
      <c r="B201"/>
      <c r="C201"/>
      <c r="D201"/>
      <c r="E201"/>
      <c r="F201"/>
      <c r="I201" s="16" t="str">
        <f t="shared" si="5"/>
        <v/>
      </c>
    </row>
    <row r="202" spans="1:9" x14ac:dyDescent="0.25">
      <c r="A202" s="16" t="str">
        <f t="shared" ref="A202:A265" si="6">IFERROR(IF(ISNUMBER(C202),A201+1,""),"")</f>
        <v/>
      </c>
      <c r="B202"/>
      <c r="C202"/>
      <c r="D202"/>
      <c r="E202"/>
      <c r="F202"/>
      <c r="I202" s="16" t="str">
        <f t="shared" si="5"/>
        <v/>
      </c>
    </row>
    <row r="203" spans="1:9" x14ac:dyDescent="0.25">
      <c r="A203" s="16" t="str">
        <f t="shared" si="6"/>
        <v/>
      </c>
      <c r="B203"/>
      <c r="C203"/>
      <c r="D203"/>
      <c r="E203"/>
      <c r="F203"/>
      <c r="I203" s="16" t="str">
        <f t="shared" si="5"/>
        <v/>
      </c>
    </row>
    <row r="204" spans="1:9" x14ac:dyDescent="0.25">
      <c r="A204" s="16" t="str">
        <f t="shared" si="6"/>
        <v/>
      </c>
      <c r="B204"/>
      <c r="C204"/>
      <c r="D204"/>
      <c r="E204"/>
      <c r="F204"/>
      <c r="I204" s="16" t="str">
        <f t="shared" si="5"/>
        <v/>
      </c>
    </row>
    <row r="205" spans="1:9" x14ac:dyDescent="0.25">
      <c r="A205" s="16" t="str">
        <f t="shared" si="6"/>
        <v/>
      </c>
      <c r="B205"/>
      <c r="C205"/>
      <c r="D205"/>
      <c r="E205"/>
      <c r="F205"/>
      <c r="I205" s="16" t="str">
        <f t="shared" si="5"/>
        <v/>
      </c>
    </row>
    <row r="206" spans="1:9" x14ac:dyDescent="0.25">
      <c r="A206" s="16" t="str">
        <f t="shared" si="6"/>
        <v/>
      </c>
      <c r="B206"/>
      <c r="C206"/>
      <c r="D206"/>
      <c r="E206"/>
      <c r="F206"/>
      <c r="I206" s="16" t="str">
        <f t="shared" si="5"/>
        <v/>
      </c>
    </row>
    <row r="207" spans="1:9" x14ac:dyDescent="0.25">
      <c r="A207" s="16" t="str">
        <f t="shared" si="6"/>
        <v/>
      </c>
      <c r="B207"/>
      <c r="C207"/>
      <c r="D207"/>
      <c r="E207"/>
      <c r="F207"/>
      <c r="I207" s="16" t="str">
        <f t="shared" si="5"/>
        <v/>
      </c>
    </row>
    <row r="208" spans="1:9" x14ac:dyDescent="0.25">
      <c r="A208" s="16" t="str">
        <f t="shared" si="6"/>
        <v/>
      </c>
      <c r="B208"/>
      <c r="C208"/>
      <c r="D208"/>
      <c r="E208"/>
      <c r="F208"/>
      <c r="I208" s="16" t="str">
        <f t="shared" si="5"/>
        <v/>
      </c>
    </row>
    <row r="209" spans="1:9" x14ac:dyDescent="0.25">
      <c r="A209" s="16" t="str">
        <f t="shared" si="6"/>
        <v/>
      </c>
      <c r="B209"/>
      <c r="C209"/>
      <c r="D209"/>
      <c r="E209"/>
      <c r="F209"/>
      <c r="I209" s="16" t="str">
        <f t="shared" si="5"/>
        <v/>
      </c>
    </row>
    <row r="210" spans="1:9" x14ac:dyDescent="0.25">
      <c r="A210" s="16" t="str">
        <f t="shared" si="6"/>
        <v/>
      </c>
      <c r="B210"/>
      <c r="C210"/>
      <c r="D210"/>
      <c r="E210"/>
      <c r="F210"/>
      <c r="I210" s="16" t="str">
        <f t="shared" si="5"/>
        <v/>
      </c>
    </row>
    <row r="211" spans="1:9" x14ac:dyDescent="0.25">
      <c r="A211" s="16" t="str">
        <f t="shared" si="6"/>
        <v/>
      </c>
      <c r="B211"/>
      <c r="C211"/>
      <c r="D211"/>
      <c r="E211"/>
      <c r="F211"/>
      <c r="I211" s="16" t="str">
        <f t="shared" ref="I211:I274" si="7">IFERROR(IF(ISNUMBER(K211),I210+1,""),"")</f>
        <v/>
      </c>
    </row>
    <row r="212" spans="1:9" x14ac:dyDescent="0.25">
      <c r="A212" s="16" t="str">
        <f t="shared" si="6"/>
        <v/>
      </c>
      <c r="B212"/>
      <c r="C212"/>
      <c r="D212"/>
      <c r="E212"/>
      <c r="F212"/>
      <c r="I212" s="16" t="str">
        <f t="shared" si="7"/>
        <v/>
      </c>
    </row>
    <row r="213" spans="1:9" x14ac:dyDescent="0.25">
      <c r="A213" s="16" t="str">
        <f t="shared" si="6"/>
        <v/>
      </c>
      <c r="B213"/>
      <c r="C213"/>
      <c r="D213"/>
      <c r="E213"/>
      <c r="F213"/>
      <c r="I213" s="16" t="str">
        <f t="shared" si="7"/>
        <v/>
      </c>
    </row>
    <row r="214" spans="1:9" x14ac:dyDescent="0.25">
      <c r="A214" s="16" t="str">
        <f t="shared" si="6"/>
        <v/>
      </c>
      <c r="B214"/>
      <c r="C214"/>
      <c r="D214"/>
      <c r="E214"/>
      <c r="F214"/>
      <c r="I214" s="16" t="str">
        <f t="shared" si="7"/>
        <v/>
      </c>
    </row>
    <row r="215" spans="1:9" x14ac:dyDescent="0.25">
      <c r="A215" s="16" t="str">
        <f t="shared" si="6"/>
        <v/>
      </c>
      <c r="B215"/>
      <c r="C215"/>
      <c r="D215"/>
      <c r="E215"/>
      <c r="F215"/>
      <c r="I215" s="16" t="str">
        <f t="shared" si="7"/>
        <v/>
      </c>
    </row>
    <row r="216" spans="1:9" x14ac:dyDescent="0.25">
      <c r="A216" s="16" t="str">
        <f t="shared" si="6"/>
        <v/>
      </c>
      <c r="B216"/>
      <c r="C216"/>
      <c r="D216"/>
      <c r="E216"/>
      <c r="F216"/>
      <c r="I216" s="16" t="str">
        <f t="shared" si="7"/>
        <v/>
      </c>
    </row>
    <row r="217" spans="1:9" x14ac:dyDescent="0.25">
      <c r="A217" s="16" t="str">
        <f t="shared" si="6"/>
        <v/>
      </c>
      <c r="B217"/>
      <c r="C217"/>
      <c r="D217"/>
      <c r="E217"/>
      <c r="F217"/>
      <c r="I217" s="16" t="str">
        <f t="shared" si="7"/>
        <v/>
      </c>
    </row>
    <row r="218" spans="1:9" x14ac:dyDescent="0.25">
      <c r="A218" s="16" t="str">
        <f t="shared" si="6"/>
        <v/>
      </c>
      <c r="B218"/>
      <c r="C218"/>
      <c r="D218"/>
      <c r="E218"/>
      <c r="F218"/>
      <c r="I218" s="16" t="str">
        <f t="shared" si="7"/>
        <v/>
      </c>
    </row>
    <row r="219" spans="1:9" x14ac:dyDescent="0.25">
      <c r="A219" s="16" t="str">
        <f t="shared" si="6"/>
        <v/>
      </c>
      <c r="B219"/>
      <c r="C219"/>
      <c r="D219"/>
      <c r="E219"/>
      <c r="F219"/>
      <c r="I219" s="16" t="str">
        <f t="shared" si="7"/>
        <v/>
      </c>
    </row>
    <row r="220" spans="1:9" x14ac:dyDescent="0.25">
      <c r="A220" s="16" t="str">
        <f t="shared" si="6"/>
        <v/>
      </c>
      <c r="B220"/>
      <c r="C220"/>
      <c r="D220"/>
      <c r="E220"/>
      <c r="F220"/>
      <c r="I220" s="16" t="str">
        <f t="shared" si="7"/>
        <v/>
      </c>
    </row>
    <row r="221" spans="1:9" x14ac:dyDescent="0.25">
      <c r="A221" s="16" t="str">
        <f t="shared" si="6"/>
        <v/>
      </c>
      <c r="B221"/>
      <c r="C221"/>
      <c r="D221"/>
      <c r="E221"/>
      <c r="F221"/>
      <c r="I221" s="16" t="str">
        <f t="shared" si="7"/>
        <v/>
      </c>
    </row>
    <row r="222" spans="1:9" x14ac:dyDescent="0.25">
      <c r="A222" s="16" t="str">
        <f t="shared" si="6"/>
        <v/>
      </c>
      <c r="B222"/>
      <c r="C222"/>
      <c r="D222"/>
      <c r="E222"/>
      <c r="F222"/>
      <c r="I222" s="16" t="str">
        <f t="shared" si="7"/>
        <v/>
      </c>
    </row>
    <row r="223" spans="1:9" x14ac:dyDescent="0.25">
      <c r="A223" s="16" t="str">
        <f t="shared" si="6"/>
        <v/>
      </c>
      <c r="B223"/>
      <c r="C223"/>
      <c r="D223"/>
      <c r="E223"/>
      <c r="F223"/>
      <c r="I223" s="16" t="str">
        <f t="shared" si="7"/>
        <v/>
      </c>
    </row>
    <row r="224" spans="1:9" x14ac:dyDescent="0.25">
      <c r="A224" s="16" t="str">
        <f t="shared" si="6"/>
        <v/>
      </c>
      <c r="B224"/>
      <c r="C224"/>
      <c r="D224"/>
      <c r="E224"/>
      <c r="F224"/>
      <c r="I224" s="16" t="str">
        <f t="shared" si="7"/>
        <v/>
      </c>
    </row>
    <row r="225" spans="1:9" x14ac:dyDescent="0.25">
      <c r="A225" s="16" t="str">
        <f t="shared" si="6"/>
        <v/>
      </c>
      <c r="B225"/>
      <c r="C225"/>
      <c r="D225"/>
      <c r="E225"/>
      <c r="F225"/>
      <c r="I225" s="16" t="str">
        <f t="shared" si="7"/>
        <v/>
      </c>
    </row>
    <row r="226" spans="1:9" x14ac:dyDescent="0.25">
      <c r="A226" s="16" t="str">
        <f t="shared" si="6"/>
        <v/>
      </c>
      <c r="B226"/>
      <c r="C226"/>
      <c r="D226"/>
      <c r="E226"/>
      <c r="F226"/>
      <c r="I226" s="16" t="str">
        <f t="shared" si="7"/>
        <v/>
      </c>
    </row>
    <row r="227" spans="1:9" x14ac:dyDescent="0.25">
      <c r="A227" s="16" t="str">
        <f t="shared" si="6"/>
        <v/>
      </c>
      <c r="B227"/>
      <c r="C227"/>
      <c r="D227"/>
      <c r="E227"/>
      <c r="F227"/>
      <c r="I227" s="16" t="str">
        <f t="shared" si="7"/>
        <v/>
      </c>
    </row>
    <row r="228" spans="1:9" x14ac:dyDescent="0.25">
      <c r="A228" s="16" t="str">
        <f t="shared" si="6"/>
        <v/>
      </c>
      <c r="B228"/>
      <c r="C228"/>
      <c r="D228"/>
      <c r="E228"/>
      <c r="F228"/>
      <c r="I228" s="16" t="str">
        <f t="shared" si="7"/>
        <v/>
      </c>
    </row>
    <row r="229" spans="1:9" x14ac:dyDescent="0.25">
      <c r="A229" s="16" t="str">
        <f t="shared" si="6"/>
        <v/>
      </c>
      <c r="B229"/>
      <c r="C229"/>
      <c r="D229"/>
      <c r="E229"/>
      <c r="F229"/>
      <c r="I229" s="16" t="str">
        <f t="shared" si="7"/>
        <v/>
      </c>
    </row>
    <row r="230" spans="1:9" x14ac:dyDescent="0.25">
      <c r="A230" s="16" t="str">
        <f t="shared" si="6"/>
        <v/>
      </c>
      <c r="B230"/>
      <c r="C230"/>
      <c r="D230"/>
      <c r="E230"/>
      <c r="F230"/>
      <c r="I230" s="16" t="str">
        <f t="shared" si="7"/>
        <v/>
      </c>
    </row>
    <row r="231" spans="1:9" x14ac:dyDescent="0.25">
      <c r="A231" s="16" t="str">
        <f t="shared" si="6"/>
        <v/>
      </c>
      <c r="B231"/>
      <c r="C231"/>
      <c r="D231"/>
      <c r="E231"/>
      <c r="F231"/>
      <c r="I231" s="16" t="str">
        <f t="shared" si="7"/>
        <v/>
      </c>
    </row>
    <row r="232" spans="1:9" x14ac:dyDescent="0.25">
      <c r="A232" s="16" t="str">
        <f t="shared" si="6"/>
        <v/>
      </c>
      <c r="B232"/>
      <c r="C232"/>
      <c r="D232"/>
      <c r="E232"/>
      <c r="F232"/>
      <c r="I232" s="16" t="str">
        <f t="shared" si="7"/>
        <v/>
      </c>
    </row>
    <row r="233" spans="1:9" x14ac:dyDescent="0.25">
      <c r="A233" s="16" t="str">
        <f t="shared" si="6"/>
        <v/>
      </c>
      <c r="B233"/>
      <c r="C233"/>
      <c r="D233"/>
      <c r="E233"/>
      <c r="F233"/>
      <c r="I233" s="16" t="str">
        <f t="shared" si="7"/>
        <v/>
      </c>
    </row>
    <row r="234" spans="1:9" x14ac:dyDescent="0.25">
      <c r="A234" s="16" t="str">
        <f t="shared" si="6"/>
        <v/>
      </c>
      <c r="B234"/>
      <c r="C234"/>
      <c r="D234"/>
      <c r="E234"/>
      <c r="F234"/>
      <c r="I234" s="16" t="str">
        <f t="shared" si="7"/>
        <v/>
      </c>
    </row>
    <row r="235" spans="1:9" x14ac:dyDescent="0.25">
      <c r="A235" s="16" t="str">
        <f t="shared" si="6"/>
        <v/>
      </c>
      <c r="B235"/>
      <c r="C235"/>
      <c r="D235"/>
      <c r="E235"/>
      <c r="F235"/>
      <c r="I235" s="16" t="str">
        <f t="shared" si="7"/>
        <v/>
      </c>
    </row>
    <row r="236" spans="1:9" x14ac:dyDescent="0.25">
      <c r="A236" s="16" t="str">
        <f t="shared" si="6"/>
        <v/>
      </c>
      <c r="I236" s="16" t="str">
        <f t="shared" si="7"/>
        <v/>
      </c>
    </row>
    <row r="237" spans="1:9" x14ac:dyDescent="0.25">
      <c r="A237" s="16" t="str">
        <f t="shared" si="6"/>
        <v/>
      </c>
      <c r="I237" s="16" t="str">
        <f t="shared" si="7"/>
        <v/>
      </c>
    </row>
    <row r="238" spans="1:9" x14ac:dyDescent="0.25">
      <c r="A238" s="16" t="str">
        <f t="shared" si="6"/>
        <v/>
      </c>
      <c r="I238" s="16" t="str">
        <f t="shared" si="7"/>
        <v/>
      </c>
    </row>
    <row r="239" spans="1:9" x14ac:dyDescent="0.25">
      <c r="A239" s="16" t="str">
        <f t="shared" si="6"/>
        <v/>
      </c>
      <c r="I239" s="16" t="str">
        <f t="shared" si="7"/>
        <v/>
      </c>
    </row>
    <row r="240" spans="1:9" x14ac:dyDescent="0.25">
      <c r="A240" s="16" t="str">
        <f t="shared" si="6"/>
        <v/>
      </c>
      <c r="I240" s="16" t="str">
        <f t="shared" si="7"/>
        <v/>
      </c>
    </row>
    <row r="241" spans="1:9" x14ac:dyDescent="0.25">
      <c r="A241" s="16" t="str">
        <f t="shared" si="6"/>
        <v/>
      </c>
      <c r="I241" s="16" t="str">
        <f t="shared" si="7"/>
        <v/>
      </c>
    </row>
    <row r="242" spans="1:9" x14ac:dyDescent="0.25">
      <c r="A242" s="16" t="str">
        <f t="shared" si="6"/>
        <v/>
      </c>
      <c r="I242" s="16" t="str">
        <f t="shared" si="7"/>
        <v/>
      </c>
    </row>
    <row r="243" spans="1:9" x14ac:dyDescent="0.25">
      <c r="A243" s="16" t="str">
        <f t="shared" si="6"/>
        <v/>
      </c>
      <c r="I243" s="16" t="str">
        <f t="shared" si="7"/>
        <v/>
      </c>
    </row>
    <row r="244" spans="1:9" x14ac:dyDescent="0.25">
      <c r="A244" s="16" t="str">
        <f t="shared" si="6"/>
        <v/>
      </c>
      <c r="I244" s="16" t="str">
        <f t="shared" si="7"/>
        <v/>
      </c>
    </row>
    <row r="245" spans="1:9" x14ac:dyDescent="0.25">
      <c r="A245" s="16" t="str">
        <f t="shared" si="6"/>
        <v/>
      </c>
      <c r="I245" s="16" t="str">
        <f t="shared" si="7"/>
        <v/>
      </c>
    </row>
    <row r="246" spans="1:9" x14ac:dyDescent="0.25">
      <c r="A246" s="16" t="str">
        <f t="shared" si="6"/>
        <v/>
      </c>
      <c r="I246" s="16" t="str">
        <f t="shared" si="7"/>
        <v/>
      </c>
    </row>
    <row r="247" spans="1:9" x14ac:dyDescent="0.25">
      <c r="A247" s="16" t="str">
        <f t="shared" si="6"/>
        <v/>
      </c>
      <c r="I247" s="16" t="str">
        <f t="shared" si="7"/>
        <v/>
      </c>
    </row>
    <row r="248" spans="1:9" x14ac:dyDescent="0.25">
      <c r="A248" s="16" t="str">
        <f t="shared" si="6"/>
        <v/>
      </c>
      <c r="I248" s="16" t="str">
        <f t="shared" si="7"/>
        <v/>
      </c>
    </row>
    <row r="249" spans="1:9" x14ac:dyDescent="0.25">
      <c r="A249" s="16" t="str">
        <f t="shared" si="6"/>
        <v/>
      </c>
      <c r="I249" s="16" t="str">
        <f t="shared" si="7"/>
        <v/>
      </c>
    </row>
    <row r="250" spans="1:9" x14ac:dyDescent="0.25">
      <c r="A250" s="16" t="str">
        <f t="shared" si="6"/>
        <v/>
      </c>
      <c r="I250" s="16" t="str">
        <f t="shared" si="7"/>
        <v/>
      </c>
    </row>
    <row r="251" spans="1:9" x14ac:dyDescent="0.25">
      <c r="A251" s="16" t="str">
        <f t="shared" si="6"/>
        <v/>
      </c>
      <c r="I251" s="16" t="str">
        <f t="shared" si="7"/>
        <v/>
      </c>
    </row>
    <row r="252" spans="1:9" x14ac:dyDescent="0.25">
      <c r="A252" s="16" t="str">
        <f t="shared" si="6"/>
        <v/>
      </c>
      <c r="I252" s="16" t="str">
        <f t="shared" si="7"/>
        <v/>
      </c>
    </row>
    <row r="253" spans="1:9" x14ac:dyDescent="0.25">
      <c r="A253" s="16" t="str">
        <f t="shared" si="6"/>
        <v/>
      </c>
      <c r="I253" s="16" t="str">
        <f t="shared" si="7"/>
        <v/>
      </c>
    </row>
    <row r="254" spans="1:9" x14ac:dyDescent="0.25">
      <c r="A254" s="16" t="str">
        <f t="shared" si="6"/>
        <v/>
      </c>
      <c r="I254" s="16" t="str">
        <f t="shared" si="7"/>
        <v/>
      </c>
    </row>
    <row r="255" spans="1:9" x14ac:dyDescent="0.25">
      <c r="A255" s="16" t="str">
        <f t="shared" si="6"/>
        <v/>
      </c>
      <c r="I255" s="16" t="str">
        <f t="shared" si="7"/>
        <v/>
      </c>
    </row>
    <row r="256" spans="1:9" x14ac:dyDescent="0.25">
      <c r="A256" s="16" t="str">
        <f t="shared" si="6"/>
        <v/>
      </c>
      <c r="I256" s="16" t="str">
        <f t="shared" si="7"/>
        <v/>
      </c>
    </row>
    <row r="257" spans="1:9" x14ac:dyDescent="0.25">
      <c r="A257" s="16" t="str">
        <f t="shared" si="6"/>
        <v/>
      </c>
      <c r="I257" s="16" t="str">
        <f t="shared" si="7"/>
        <v/>
      </c>
    </row>
    <row r="258" spans="1:9" x14ac:dyDescent="0.25">
      <c r="A258" s="16" t="str">
        <f t="shared" si="6"/>
        <v/>
      </c>
      <c r="I258" s="16" t="str">
        <f t="shared" si="7"/>
        <v/>
      </c>
    </row>
    <row r="259" spans="1:9" x14ac:dyDescent="0.25">
      <c r="A259" s="16" t="str">
        <f t="shared" si="6"/>
        <v/>
      </c>
      <c r="I259" s="16" t="str">
        <f t="shared" si="7"/>
        <v/>
      </c>
    </row>
    <row r="260" spans="1:9" x14ac:dyDescent="0.25">
      <c r="A260" s="16" t="str">
        <f t="shared" si="6"/>
        <v/>
      </c>
      <c r="I260" s="16" t="str">
        <f t="shared" si="7"/>
        <v/>
      </c>
    </row>
    <row r="261" spans="1:9" x14ac:dyDescent="0.25">
      <c r="A261" s="16" t="str">
        <f t="shared" si="6"/>
        <v/>
      </c>
      <c r="I261" s="16" t="str">
        <f t="shared" si="7"/>
        <v/>
      </c>
    </row>
    <row r="262" spans="1:9" x14ac:dyDescent="0.25">
      <c r="A262" s="16" t="str">
        <f t="shared" si="6"/>
        <v/>
      </c>
      <c r="I262" s="16" t="str">
        <f t="shared" si="7"/>
        <v/>
      </c>
    </row>
    <row r="263" spans="1:9" x14ac:dyDescent="0.25">
      <c r="A263" s="16" t="str">
        <f t="shared" si="6"/>
        <v/>
      </c>
      <c r="I263" s="16" t="str">
        <f t="shared" si="7"/>
        <v/>
      </c>
    </row>
    <row r="264" spans="1:9" x14ac:dyDescent="0.25">
      <c r="A264" s="16" t="str">
        <f t="shared" si="6"/>
        <v/>
      </c>
      <c r="I264" s="16" t="str">
        <f t="shared" si="7"/>
        <v/>
      </c>
    </row>
    <row r="265" spans="1:9" x14ac:dyDescent="0.25">
      <c r="A265" s="16" t="str">
        <f t="shared" si="6"/>
        <v/>
      </c>
      <c r="I265" s="16" t="str">
        <f t="shared" si="7"/>
        <v/>
      </c>
    </row>
    <row r="266" spans="1:9" x14ac:dyDescent="0.25">
      <c r="A266" s="16" t="str">
        <f t="shared" ref="A266:A301" si="8">IFERROR(IF(ISNUMBER(C266),A265+1,""),"")</f>
        <v/>
      </c>
      <c r="I266" s="16" t="str">
        <f t="shared" si="7"/>
        <v/>
      </c>
    </row>
    <row r="267" spans="1:9" x14ac:dyDescent="0.25">
      <c r="A267" s="16" t="str">
        <f t="shared" si="8"/>
        <v/>
      </c>
      <c r="I267" s="16" t="str">
        <f t="shared" si="7"/>
        <v/>
      </c>
    </row>
    <row r="268" spans="1:9" x14ac:dyDescent="0.25">
      <c r="A268" s="16" t="str">
        <f t="shared" si="8"/>
        <v/>
      </c>
      <c r="I268" s="16" t="str">
        <f t="shared" si="7"/>
        <v/>
      </c>
    </row>
    <row r="269" spans="1:9" x14ac:dyDescent="0.25">
      <c r="A269" s="16" t="str">
        <f t="shared" si="8"/>
        <v/>
      </c>
      <c r="I269" s="16" t="str">
        <f t="shared" si="7"/>
        <v/>
      </c>
    </row>
    <row r="270" spans="1:9" x14ac:dyDescent="0.25">
      <c r="A270" s="16" t="str">
        <f t="shared" si="8"/>
        <v/>
      </c>
      <c r="I270" s="16" t="str">
        <f t="shared" si="7"/>
        <v/>
      </c>
    </row>
    <row r="271" spans="1:9" x14ac:dyDescent="0.25">
      <c r="A271" s="16" t="str">
        <f t="shared" si="8"/>
        <v/>
      </c>
      <c r="I271" s="16" t="str">
        <f t="shared" si="7"/>
        <v/>
      </c>
    </row>
    <row r="272" spans="1:9" x14ac:dyDescent="0.25">
      <c r="A272" s="16" t="str">
        <f t="shared" si="8"/>
        <v/>
      </c>
      <c r="I272" s="16" t="str">
        <f t="shared" si="7"/>
        <v/>
      </c>
    </row>
    <row r="273" spans="1:9" x14ac:dyDescent="0.25">
      <c r="A273" s="16" t="str">
        <f t="shared" si="8"/>
        <v/>
      </c>
      <c r="I273" s="16" t="str">
        <f t="shared" si="7"/>
        <v/>
      </c>
    </row>
    <row r="274" spans="1:9" x14ac:dyDescent="0.25">
      <c r="A274" s="16" t="str">
        <f t="shared" si="8"/>
        <v/>
      </c>
      <c r="I274" s="16" t="str">
        <f t="shared" si="7"/>
        <v/>
      </c>
    </row>
    <row r="275" spans="1:9" x14ac:dyDescent="0.25">
      <c r="A275" s="16" t="str">
        <f t="shared" si="8"/>
        <v/>
      </c>
      <c r="I275" s="16" t="str">
        <f t="shared" ref="I275:I283" si="9">IFERROR(IF(ISNUMBER(K275),I274+1,""),"")</f>
        <v/>
      </c>
    </row>
    <row r="276" spans="1:9" x14ac:dyDescent="0.25">
      <c r="A276" s="16" t="str">
        <f t="shared" si="8"/>
        <v/>
      </c>
      <c r="I276" s="16" t="str">
        <f t="shared" si="9"/>
        <v/>
      </c>
    </row>
    <row r="277" spans="1:9" x14ac:dyDescent="0.25">
      <c r="A277" s="16" t="str">
        <f t="shared" si="8"/>
        <v/>
      </c>
      <c r="I277" s="16" t="str">
        <f t="shared" si="9"/>
        <v/>
      </c>
    </row>
    <row r="278" spans="1:9" x14ac:dyDescent="0.25">
      <c r="A278" s="16" t="str">
        <f t="shared" si="8"/>
        <v/>
      </c>
      <c r="I278" s="16" t="str">
        <f t="shared" si="9"/>
        <v/>
      </c>
    </row>
    <row r="279" spans="1:9" x14ac:dyDescent="0.25">
      <c r="A279" s="16" t="str">
        <f t="shared" si="8"/>
        <v/>
      </c>
      <c r="I279" s="16" t="str">
        <f t="shared" si="9"/>
        <v/>
      </c>
    </row>
    <row r="280" spans="1:9" x14ac:dyDescent="0.25">
      <c r="A280" s="16" t="str">
        <f t="shared" si="8"/>
        <v/>
      </c>
      <c r="I280" s="16" t="str">
        <f t="shared" si="9"/>
        <v/>
      </c>
    </row>
    <row r="281" spans="1:9" x14ac:dyDescent="0.25">
      <c r="A281" s="16" t="str">
        <f t="shared" si="8"/>
        <v/>
      </c>
      <c r="I281" s="16" t="str">
        <f t="shared" si="9"/>
        <v/>
      </c>
    </row>
    <row r="282" spans="1:9" x14ac:dyDescent="0.25">
      <c r="A282" s="16" t="str">
        <f t="shared" si="8"/>
        <v/>
      </c>
      <c r="I282" s="16" t="str">
        <f t="shared" si="9"/>
        <v/>
      </c>
    </row>
    <row r="283" spans="1:9" x14ac:dyDescent="0.25">
      <c r="A283" s="16" t="str">
        <f t="shared" si="8"/>
        <v/>
      </c>
      <c r="I283" s="16" t="str">
        <f t="shared" si="9"/>
        <v/>
      </c>
    </row>
    <row r="284" spans="1:9" x14ac:dyDescent="0.25">
      <c r="A284" s="16" t="str">
        <f t="shared" si="8"/>
        <v/>
      </c>
    </row>
    <row r="285" spans="1:9" x14ac:dyDescent="0.25">
      <c r="A285" s="16" t="str">
        <f t="shared" si="8"/>
        <v/>
      </c>
    </row>
    <row r="286" spans="1:9" x14ac:dyDescent="0.25">
      <c r="A286" s="16" t="str">
        <f t="shared" si="8"/>
        <v/>
      </c>
      <c r="I286" s="16" t="str">
        <f>IFERROR(IF(ISNUMBER(K286),I283+1,""),"")</f>
        <v/>
      </c>
    </row>
    <row r="287" spans="1:9" x14ac:dyDescent="0.25">
      <c r="A287" s="16" t="str">
        <f t="shared" si="8"/>
        <v/>
      </c>
      <c r="I287" s="16" t="str">
        <f t="shared" ref="I287:I301" si="10">IFERROR(IF(ISNUMBER(K287),I286+1,""),"")</f>
        <v/>
      </c>
    </row>
    <row r="288" spans="1:9" x14ac:dyDescent="0.25">
      <c r="A288" s="16" t="str">
        <f t="shared" si="8"/>
        <v/>
      </c>
      <c r="I288" s="16" t="str">
        <f t="shared" si="10"/>
        <v/>
      </c>
    </row>
    <row r="289" spans="1:9" x14ac:dyDescent="0.25">
      <c r="A289" s="16" t="str">
        <f t="shared" si="8"/>
        <v/>
      </c>
      <c r="I289" s="16" t="str">
        <f t="shared" si="10"/>
        <v/>
      </c>
    </row>
    <row r="290" spans="1:9" x14ac:dyDescent="0.25">
      <c r="A290" s="16" t="str">
        <f t="shared" si="8"/>
        <v/>
      </c>
      <c r="I290" s="16" t="str">
        <f t="shared" si="10"/>
        <v/>
      </c>
    </row>
    <row r="291" spans="1:9" x14ac:dyDescent="0.25">
      <c r="A291" s="16" t="str">
        <f t="shared" si="8"/>
        <v/>
      </c>
      <c r="I291" s="16" t="str">
        <f t="shared" si="10"/>
        <v/>
      </c>
    </row>
    <row r="292" spans="1:9" x14ac:dyDescent="0.25">
      <c r="A292" s="16" t="str">
        <f t="shared" si="8"/>
        <v/>
      </c>
      <c r="I292" s="16" t="str">
        <f t="shared" si="10"/>
        <v/>
      </c>
    </row>
    <row r="293" spans="1:9" x14ac:dyDescent="0.25">
      <c r="A293" s="16" t="str">
        <f t="shared" si="8"/>
        <v/>
      </c>
      <c r="I293" s="16" t="str">
        <f t="shared" si="10"/>
        <v/>
      </c>
    </row>
    <row r="294" spans="1:9" x14ac:dyDescent="0.25">
      <c r="A294" s="16" t="str">
        <f t="shared" si="8"/>
        <v/>
      </c>
      <c r="I294" s="16" t="str">
        <f t="shared" si="10"/>
        <v/>
      </c>
    </row>
    <row r="295" spans="1:9" x14ac:dyDescent="0.25">
      <c r="A295" s="16" t="str">
        <f t="shared" si="8"/>
        <v/>
      </c>
      <c r="I295" s="16" t="str">
        <f t="shared" si="10"/>
        <v/>
      </c>
    </row>
    <row r="296" spans="1:9" x14ac:dyDescent="0.25">
      <c r="A296" s="16" t="str">
        <f t="shared" si="8"/>
        <v/>
      </c>
      <c r="I296" s="16" t="str">
        <f t="shared" si="10"/>
        <v/>
      </c>
    </row>
    <row r="297" spans="1:9" x14ac:dyDescent="0.25">
      <c r="A297" s="16" t="str">
        <f t="shared" si="8"/>
        <v/>
      </c>
      <c r="I297" s="16" t="str">
        <f t="shared" si="10"/>
        <v/>
      </c>
    </row>
    <row r="298" spans="1:9" x14ac:dyDescent="0.25">
      <c r="A298" s="16" t="str">
        <f t="shared" si="8"/>
        <v/>
      </c>
      <c r="I298" s="16" t="str">
        <f t="shared" si="10"/>
        <v/>
      </c>
    </row>
    <row r="299" spans="1:9" x14ac:dyDescent="0.25">
      <c r="A299" s="16" t="str">
        <f t="shared" si="8"/>
        <v/>
      </c>
      <c r="I299" s="16" t="str">
        <f t="shared" si="10"/>
        <v/>
      </c>
    </row>
    <row r="300" spans="1:9" x14ac:dyDescent="0.25">
      <c r="A300" s="16" t="str">
        <f t="shared" si="8"/>
        <v/>
      </c>
      <c r="I300" s="16" t="str">
        <f t="shared" si="10"/>
        <v/>
      </c>
    </row>
    <row r="301" spans="1:9" x14ac:dyDescent="0.25">
      <c r="A301" s="16" t="str">
        <f t="shared" si="8"/>
        <v/>
      </c>
      <c r="I301" s="16" t="str">
        <f t="shared" si="10"/>
        <v/>
      </c>
    </row>
  </sheetData>
  <mergeCells count="3">
    <mergeCell ref="A2:P2"/>
    <mergeCell ref="N8:P8"/>
    <mergeCell ref="I13:L13"/>
  </mergeCells>
  <conditionalFormatting sqref="A9:A301">
    <cfRule type="notContainsBlanks" dxfId="807" priority="2">
      <formula>LEN(TRIM(A9))&gt;0</formula>
    </cfRule>
  </conditionalFormatting>
  <conditionalFormatting sqref="I15:I283">
    <cfRule type="notContainsBlanks" dxfId="806" priority="1">
      <formula>LEN(TRIM(I15))&gt;0</formula>
    </cfRule>
  </conditionalFormatting>
  <conditionalFormatting sqref="J14 J32:J83 I286:I301">
    <cfRule type="notContainsBlanks" dxfId="805" priority="4">
      <formula>LEN(TRIM(I14))&gt;0</formula>
    </cfRule>
  </conditionalFormatting>
  <pageMargins left="0.7" right="0.7" top="0.78740157499999996" bottom="0.78740157499999996" header="0.3" footer="0.3"/>
  <pageSetup paperSize="9" orientation="portrait" horizontalDpi="300" verticalDpi="300" r:id="rId3"/>
  <headerFooter>
    <oddFooter>&amp;C_x000D_&amp;1#&amp;"Calibri"&amp;10&amp;K000000 Confidential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B9260-E19C-4825-B9E7-00B55EB61C8A}">
  <sheetPr codeName="Sheet16"/>
  <dimension ref="A2:R105"/>
  <sheetViews>
    <sheetView workbookViewId="0">
      <selection activeCell="K9" sqref="K9"/>
    </sheetView>
  </sheetViews>
  <sheetFormatPr defaultColWidth="9.140625" defaultRowHeight="15" x14ac:dyDescent="0.25"/>
  <cols>
    <col min="1" max="1" width="6.7109375" style="6" bestFit="1" customWidth="1"/>
    <col min="2" max="2" width="29.7109375" style="6" bestFit="1" customWidth="1"/>
    <col min="3" max="3" width="18.28515625" style="6" bestFit="1" customWidth="1"/>
    <col min="4" max="4" width="5.85546875" style="6" bestFit="1" customWidth="1"/>
    <col min="5" max="5" width="13.140625" style="6" bestFit="1" customWidth="1"/>
    <col min="6" max="6" width="10" style="6" bestFit="1" customWidth="1"/>
    <col min="7" max="7" width="14.5703125" style="44" bestFit="1" customWidth="1"/>
    <col min="8" max="8" width="4.5703125" style="6" customWidth="1"/>
    <col min="9" max="9" width="6.7109375" style="6" bestFit="1" customWidth="1"/>
    <col min="10" max="10" width="11.42578125" style="6" bestFit="1" customWidth="1"/>
    <col min="11" max="11" width="14.140625" style="6" bestFit="1" customWidth="1"/>
    <col min="12" max="12" width="6.28515625" style="6" bestFit="1" customWidth="1"/>
    <col min="13" max="13" width="4.5703125" style="6" customWidth="1"/>
    <col min="14" max="14" width="6.7109375" style="6" bestFit="1" customWidth="1"/>
    <col min="15" max="15" width="29.28515625" style="6" bestFit="1" customWidth="1"/>
    <col min="16" max="16" width="8.5703125" style="6" bestFit="1" customWidth="1"/>
    <col min="17" max="16384" width="9.140625" style="6"/>
  </cols>
  <sheetData>
    <row r="2" spans="1:18" ht="43.5" x14ac:dyDescent="0.25">
      <c r="A2" s="141" t="s">
        <v>144</v>
      </c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  <c r="N2" s="141"/>
      <c r="O2" s="141"/>
      <c r="P2" s="141"/>
    </row>
    <row r="4" spans="1:18" x14ac:dyDescent="0.25">
      <c r="B4" s="7" t="s">
        <v>4</v>
      </c>
      <c r="C4" s="161" t="s">
        <v>181</v>
      </c>
    </row>
    <row r="5" spans="1:18" x14ac:dyDescent="0.25">
      <c r="B5" s="7" t="s">
        <v>6</v>
      </c>
      <c r="C5" s="161" t="s">
        <v>145</v>
      </c>
    </row>
    <row r="6" spans="1:18" x14ac:dyDescent="0.25">
      <c r="B6" s="14" t="s">
        <v>5</v>
      </c>
      <c r="C6" s="6" t="s">
        <v>19</v>
      </c>
    </row>
    <row r="8" spans="1:18" x14ac:dyDescent="0.25">
      <c r="A8" s="7" t="s">
        <v>0</v>
      </c>
      <c r="B8" s="46" t="s">
        <v>1</v>
      </c>
      <c r="C8" s="4" t="s">
        <v>100</v>
      </c>
      <c r="D8" s="4" t="s">
        <v>99</v>
      </c>
      <c r="E8" s="4" t="s">
        <v>136</v>
      </c>
      <c r="F8" s="6" t="s">
        <v>137</v>
      </c>
      <c r="G8" s="55" t="s">
        <v>89</v>
      </c>
      <c r="J8" s="7" t="s">
        <v>106</v>
      </c>
      <c r="K8" s="56">
        <f>(SUM(C:C)-8)*14</f>
        <v>434</v>
      </c>
      <c r="N8" s="133" t="s">
        <v>146</v>
      </c>
      <c r="O8" s="140"/>
      <c r="P8" s="134"/>
    </row>
    <row r="9" spans="1:18" x14ac:dyDescent="0.25">
      <c r="A9" s="16">
        <f>IF(ISNUMBER(C9),1,"")</f>
        <v>1</v>
      </c>
      <c r="B9" s="6" t="s">
        <v>24</v>
      </c>
      <c r="C9" s="150">
        <v>5</v>
      </c>
      <c r="D9" s="150">
        <v>2950</v>
      </c>
      <c r="E9" s="150">
        <v>5</v>
      </c>
      <c r="F9" s="57">
        <v>280</v>
      </c>
      <c r="G9" s="62">
        <f>ÚČETNICTVÍ!B34/'VÝPOČET-DO'!V2*D9</f>
        <v>70.116136363636357</v>
      </c>
      <c r="J9" s="7" t="s">
        <v>139</v>
      </c>
      <c r="K9" s="56">
        <f>SUM(F:F)</f>
        <v>2240</v>
      </c>
      <c r="N9" s="50" t="s">
        <v>0</v>
      </c>
      <c r="O9" s="50" t="s">
        <v>1</v>
      </c>
      <c r="P9" s="50" t="s">
        <v>140</v>
      </c>
    </row>
    <row r="10" spans="1:18" x14ac:dyDescent="0.25">
      <c r="A10" s="16">
        <f>IF(ISNUMBER(C10),A9+1,"")</f>
        <v>2</v>
      </c>
      <c r="B10" s="6" t="s">
        <v>30</v>
      </c>
      <c r="C10" s="150">
        <v>8</v>
      </c>
      <c r="D10" s="150">
        <v>2300</v>
      </c>
      <c r="E10" s="150">
        <v>5</v>
      </c>
      <c r="F10" s="57">
        <v>490</v>
      </c>
      <c r="G10" s="62">
        <f>ÚČETNICTVÍ!B34/'VÝPOČET-DO'!V2*D10</f>
        <v>54.666818181818179</v>
      </c>
      <c r="J10" s="7" t="s">
        <v>104</v>
      </c>
      <c r="K10" s="58">
        <f>MAX(A:A)</f>
        <v>14</v>
      </c>
      <c r="N10" s="59">
        <v>1</v>
      </c>
      <c r="O10" s="63" t="str">
        <f>'ŽENY-DO'!B9</f>
        <v>Medová Marcela [CZE039792]</v>
      </c>
      <c r="P10" s="64">
        <f>'ŽENY-DO'!G9</f>
        <v>70.116136363636357</v>
      </c>
      <c r="R10" s="48"/>
    </row>
    <row r="11" spans="1:18" x14ac:dyDescent="0.25">
      <c r="A11" s="16">
        <f t="shared" ref="A11:A74" si="0">IF(ISNUMBER(C11),A10+1,"")</f>
        <v>3</v>
      </c>
      <c r="B11" s="6" t="s">
        <v>16</v>
      </c>
      <c r="C11" s="150">
        <v>6</v>
      </c>
      <c r="D11" s="150">
        <v>2000</v>
      </c>
      <c r="E11" s="150">
        <v>5</v>
      </c>
      <c r="F11" s="57">
        <v>420</v>
      </c>
      <c r="G11" s="62">
        <f>ÚČETNICTVÍ!B34/'VÝPOČET-DO'!V2*D11</f>
        <v>47.536363636363632</v>
      </c>
      <c r="J11" s="50" t="s">
        <v>101</v>
      </c>
      <c r="K11" s="58">
        <f>MAX(I:I)</f>
        <v>0</v>
      </c>
      <c r="N11" s="21"/>
      <c r="O11" s="30">
        <f>'ŽENY-DO'!D9-'ŽENY-DO'!D10</f>
        <v>650</v>
      </c>
      <c r="P11" s="21"/>
    </row>
    <row r="12" spans="1:18" x14ac:dyDescent="0.25">
      <c r="A12" s="16">
        <f t="shared" si="0"/>
        <v>4</v>
      </c>
      <c r="B12" s="6" t="s">
        <v>48</v>
      </c>
      <c r="C12" s="150">
        <v>5</v>
      </c>
      <c r="D12" s="150">
        <v>1650</v>
      </c>
      <c r="E12" s="150">
        <v>5</v>
      </c>
      <c r="F12" s="57">
        <v>280</v>
      </c>
      <c r="J12" s="65" t="s">
        <v>101</v>
      </c>
      <c r="K12" s="6" t="s">
        <v>212</v>
      </c>
      <c r="N12" s="59">
        <v>2</v>
      </c>
      <c r="O12" s="63" t="str">
        <f>'ŽENY-DO'!B10</f>
        <v>Žiačiková Monika [CZE078286]</v>
      </c>
      <c r="P12" s="64">
        <f>'ŽENY-DO'!G10</f>
        <v>54.666818181818179</v>
      </c>
    </row>
    <row r="13" spans="1:18" x14ac:dyDescent="0.25">
      <c r="A13" s="16">
        <f t="shared" si="0"/>
        <v>5</v>
      </c>
      <c r="B13" s="6" t="s">
        <v>236</v>
      </c>
      <c r="C13" s="150">
        <v>2</v>
      </c>
      <c r="D13" s="150">
        <v>1000</v>
      </c>
      <c r="E13" s="150">
        <v>4</v>
      </c>
      <c r="F13" s="57">
        <v>140</v>
      </c>
      <c r="I13" s="139" t="s">
        <v>141</v>
      </c>
      <c r="J13" s="139"/>
      <c r="K13" s="139"/>
      <c r="L13" s="139"/>
      <c r="N13" s="21"/>
      <c r="O13" s="60">
        <f>'ŽENY-DO'!D10-'ŽENY-DO'!D11</f>
        <v>300</v>
      </c>
      <c r="P13" s="21"/>
    </row>
    <row r="14" spans="1:18" x14ac:dyDescent="0.25">
      <c r="A14" s="16">
        <f t="shared" si="0"/>
        <v>6</v>
      </c>
      <c r="B14" s="6" t="s">
        <v>62</v>
      </c>
      <c r="C14" s="150">
        <v>2</v>
      </c>
      <c r="D14" s="150">
        <v>800</v>
      </c>
      <c r="E14" s="150">
        <v>3</v>
      </c>
      <c r="F14" s="57">
        <v>70</v>
      </c>
      <c r="I14" s="52" t="s">
        <v>0</v>
      </c>
      <c r="J14" s="61" t="s">
        <v>1</v>
      </c>
      <c r="K14" s="6" t="s">
        <v>142</v>
      </c>
      <c r="L14" s="6" t="s">
        <v>143</v>
      </c>
      <c r="N14" s="59">
        <v>3</v>
      </c>
      <c r="O14" s="63" t="str">
        <f>'ŽENY-DO'!B11</f>
        <v>Markovičová Lenka [CZE072576]</v>
      </c>
      <c r="P14" s="64">
        <f>'ŽENY-DO'!G11</f>
        <v>47.536363636363632</v>
      </c>
    </row>
    <row r="15" spans="1:18" x14ac:dyDescent="0.25">
      <c r="A15" s="16">
        <f t="shared" si="0"/>
        <v>7</v>
      </c>
      <c r="B15" s="6" t="s">
        <v>25</v>
      </c>
      <c r="C15" s="150">
        <v>2</v>
      </c>
      <c r="D15" s="150">
        <v>700</v>
      </c>
      <c r="E15" s="150">
        <v>4</v>
      </c>
      <c r="F15" s="57">
        <v>70</v>
      </c>
      <c r="I15" s="49" t="str">
        <f>IF(ISNUMBER(K15),1,"")</f>
        <v/>
      </c>
      <c r="J15" s="6" t="s">
        <v>212</v>
      </c>
      <c r="K15" s="150"/>
      <c r="L15" s="150"/>
      <c r="N15" s="21"/>
      <c r="O15" s="60">
        <f>'ŽENY-DO'!D11-'ŽENY-DO'!D12</f>
        <v>350</v>
      </c>
      <c r="P15" s="21"/>
    </row>
    <row r="16" spans="1:18" x14ac:dyDescent="0.25">
      <c r="A16" s="16">
        <f t="shared" si="0"/>
        <v>8</v>
      </c>
      <c r="B16" s="6" t="s">
        <v>67</v>
      </c>
      <c r="C16" s="150">
        <v>1</v>
      </c>
      <c r="D16" s="150">
        <v>650</v>
      </c>
      <c r="E16" s="150">
        <v>1</v>
      </c>
      <c r="F16" s="57"/>
      <c r="I16" s="16" t="str">
        <f t="shared" ref="I16:I79" si="1">IFERROR(IF(ISNUMBER(K16),I15+1,""),"")</f>
        <v/>
      </c>
      <c r="J16"/>
      <c r="K16"/>
      <c r="L16"/>
      <c r="N16" s="59">
        <v>4</v>
      </c>
      <c r="O16" s="63" t="str">
        <f>'ŽENY-DO'!B12</f>
        <v>Vrzáčková Alžběta [CZE071138]</v>
      </c>
      <c r="P16" s="64"/>
    </row>
    <row r="17" spans="1:16" x14ac:dyDescent="0.25">
      <c r="A17" s="16">
        <f t="shared" si="0"/>
        <v>9</v>
      </c>
      <c r="B17" s="6" t="s">
        <v>66</v>
      </c>
      <c r="C17" s="150">
        <v>2</v>
      </c>
      <c r="D17" s="150">
        <v>600</v>
      </c>
      <c r="E17" s="150">
        <v>4</v>
      </c>
      <c r="F17" s="57">
        <v>140</v>
      </c>
      <c r="I17" s="16" t="str">
        <f t="shared" si="1"/>
        <v/>
      </c>
      <c r="J17"/>
      <c r="K17"/>
      <c r="L17"/>
      <c r="N17" s="21"/>
      <c r="O17" s="60">
        <f>'ŽENY-DO'!D12-'ŽENY-DO'!D13</f>
        <v>650</v>
      </c>
      <c r="P17" s="21"/>
    </row>
    <row r="18" spans="1:16" x14ac:dyDescent="0.25">
      <c r="A18" s="16">
        <f t="shared" si="0"/>
        <v>10</v>
      </c>
      <c r="B18" s="6" t="s">
        <v>237</v>
      </c>
      <c r="C18" s="150">
        <v>2</v>
      </c>
      <c r="D18" s="150">
        <v>500</v>
      </c>
      <c r="E18" s="150">
        <v>4</v>
      </c>
      <c r="F18" s="57">
        <v>140</v>
      </c>
      <c r="I18" s="16" t="str">
        <f t="shared" si="1"/>
        <v/>
      </c>
      <c r="J18"/>
      <c r="K18"/>
      <c r="L18"/>
      <c r="N18" s="59">
        <v>5</v>
      </c>
      <c r="O18" s="63" t="str">
        <f>'ŽENY-DO'!B13</f>
        <v>Žiačiková Petra [CZE058361]</v>
      </c>
      <c r="P18" s="64"/>
    </row>
    <row r="19" spans="1:16" x14ac:dyDescent="0.25">
      <c r="A19" s="16">
        <f t="shared" si="0"/>
        <v>11</v>
      </c>
      <c r="B19" s="6" t="s">
        <v>256</v>
      </c>
      <c r="C19" s="150">
        <v>1</v>
      </c>
      <c r="D19" s="150">
        <v>350</v>
      </c>
      <c r="E19" s="150">
        <v>5</v>
      </c>
      <c r="F19" s="57">
        <v>70</v>
      </c>
      <c r="I19" s="16" t="str">
        <f t="shared" si="1"/>
        <v/>
      </c>
      <c r="J19"/>
      <c r="K19"/>
      <c r="L19"/>
      <c r="N19" s="21"/>
      <c r="O19" s="60">
        <f>'ŽENY-DO'!D13-'ŽENY-DO'!D14</f>
        <v>200</v>
      </c>
      <c r="P19" s="21"/>
    </row>
    <row r="20" spans="1:16" x14ac:dyDescent="0.25">
      <c r="A20" s="16">
        <f t="shared" si="0"/>
        <v>12</v>
      </c>
      <c r="B20" s="6" t="s">
        <v>254</v>
      </c>
      <c r="C20" s="150">
        <v>1</v>
      </c>
      <c r="D20" s="150">
        <v>350</v>
      </c>
      <c r="E20" s="150">
        <v>4</v>
      </c>
      <c r="F20" s="57">
        <v>70</v>
      </c>
      <c r="I20" s="16" t="str">
        <f t="shared" si="1"/>
        <v/>
      </c>
      <c r="J20"/>
      <c r="K20"/>
      <c r="L20"/>
      <c r="N20" s="59">
        <v>6</v>
      </c>
      <c r="O20" s="63" t="str">
        <f>'ŽENY-DO'!B14</f>
        <v>Vondráková Nikola [CZE082491]</v>
      </c>
      <c r="P20" s="64"/>
    </row>
    <row r="21" spans="1:16" x14ac:dyDescent="0.25">
      <c r="A21" s="16">
        <f t="shared" si="0"/>
        <v>13</v>
      </c>
      <c r="B21" s="6" t="s">
        <v>21</v>
      </c>
      <c r="C21" s="150">
        <v>1</v>
      </c>
      <c r="D21" s="150">
        <v>350</v>
      </c>
      <c r="E21" s="150">
        <v>1</v>
      </c>
      <c r="F21" s="57"/>
      <c r="I21" s="16" t="str">
        <f t="shared" si="1"/>
        <v/>
      </c>
      <c r="J21"/>
      <c r="K21"/>
      <c r="L21"/>
      <c r="N21" s="21"/>
      <c r="O21" s="60">
        <f>'ŽENY-DO'!D14-'ŽENY-DO'!D15</f>
        <v>100</v>
      </c>
      <c r="P21" s="21"/>
    </row>
    <row r="22" spans="1:16" x14ac:dyDescent="0.25">
      <c r="A22" s="16">
        <f t="shared" si="0"/>
        <v>14</v>
      </c>
      <c r="B22" s="6" t="s">
        <v>248</v>
      </c>
      <c r="C22" s="150">
        <v>1</v>
      </c>
      <c r="D22" s="150">
        <v>250</v>
      </c>
      <c r="E22" s="150">
        <v>4</v>
      </c>
      <c r="F22" s="57">
        <v>70</v>
      </c>
      <c r="I22" s="16" t="str">
        <f t="shared" si="1"/>
        <v/>
      </c>
      <c r="J22"/>
      <c r="K22"/>
      <c r="L22"/>
      <c r="N22" s="59">
        <v>7</v>
      </c>
      <c r="O22" s="63" t="str">
        <f>'ŽENY-DO'!B15</f>
        <v>Urbánková Kristýna [CZE076210]</v>
      </c>
      <c r="P22" s="64"/>
    </row>
    <row r="23" spans="1:16" x14ac:dyDescent="0.25">
      <c r="A23" s="16" t="str">
        <f t="shared" si="0"/>
        <v/>
      </c>
      <c r="B23"/>
      <c r="C23"/>
      <c r="D23"/>
      <c r="E23"/>
      <c r="F23"/>
      <c r="I23" s="16" t="str">
        <f t="shared" si="1"/>
        <v/>
      </c>
      <c r="J23"/>
      <c r="K23"/>
      <c r="L23"/>
      <c r="N23" s="21"/>
      <c r="O23" s="60">
        <f>'ŽENY-DO'!D15-'ŽENY-DO'!D16</f>
        <v>50</v>
      </c>
      <c r="P23" s="21"/>
    </row>
    <row r="24" spans="1:16" x14ac:dyDescent="0.25">
      <c r="A24" s="16" t="str">
        <f t="shared" si="0"/>
        <v/>
      </c>
      <c r="B24"/>
      <c r="C24"/>
      <c r="D24"/>
      <c r="E24"/>
      <c r="F24"/>
      <c r="I24" s="16" t="str">
        <f t="shared" si="1"/>
        <v/>
      </c>
      <c r="J24"/>
      <c r="K24"/>
      <c r="L24"/>
      <c r="N24" s="59">
        <v>8</v>
      </c>
      <c r="O24" s="63" t="str">
        <f>'ŽENY-DO'!B16</f>
        <v>Kartáková Tereza [CZE078818]</v>
      </c>
      <c r="P24" s="64"/>
    </row>
    <row r="25" spans="1:16" x14ac:dyDescent="0.25">
      <c r="A25" s="16" t="str">
        <f t="shared" si="0"/>
        <v/>
      </c>
      <c r="B25"/>
      <c r="C25"/>
      <c r="D25"/>
      <c r="E25"/>
      <c r="F25"/>
      <c r="I25" s="16" t="str">
        <f t="shared" si="1"/>
        <v/>
      </c>
      <c r="J25"/>
      <c r="K25"/>
      <c r="L25"/>
      <c r="N25" s="21"/>
      <c r="O25" s="60">
        <f>'ŽENY-DO'!D16-'ŽENY-DO'!D17</f>
        <v>50</v>
      </c>
      <c r="P25" s="21"/>
    </row>
    <row r="26" spans="1:16" x14ac:dyDescent="0.25">
      <c r="A26" s="16" t="str">
        <f t="shared" si="0"/>
        <v/>
      </c>
      <c r="B26"/>
      <c r="C26"/>
      <c r="D26"/>
      <c r="E26"/>
      <c r="F26"/>
      <c r="I26" s="16" t="str">
        <f t="shared" si="1"/>
        <v/>
      </c>
      <c r="N26" s="59">
        <v>9</v>
      </c>
      <c r="O26" s="63" t="str">
        <f>'ŽENY-DO'!B17</f>
        <v>Landová Aneta [CZE075881]</v>
      </c>
      <c r="P26" s="64"/>
    </row>
    <row r="27" spans="1:16" x14ac:dyDescent="0.25">
      <c r="A27" s="16" t="str">
        <f t="shared" si="0"/>
        <v/>
      </c>
      <c r="B27"/>
      <c r="C27"/>
      <c r="D27"/>
      <c r="E27"/>
      <c r="F27"/>
      <c r="I27" s="16" t="str">
        <f t="shared" si="1"/>
        <v/>
      </c>
      <c r="N27" s="21"/>
      <c r="O27" s="60">
        <f>'ŽENY-DO'!D17-'ŽENY-DO'!D18</f>
        <v>100</v>
      </c>
      <c r="P27" s="21"/>
    </row>
    <row r="28" spans="1:16" x14ac:dyDescent="0.25">
      <c r="A28" s="16" t="str">
        <f t="shared" si="0"/>
        <v/>
      </c>
      <c r="B28"/>
      <c r="C28"/>
      <c r="D28"/>
      <c r="E28"/>
      <c r="F28"/>
      <c r="I28" s="16" t="str">
        <f t="shared" si="1"/>
        <v/>
      </c>
      <c r="N28" s="59">
        <v>10</v>
      </c>
      <c r="O28" s="63" t="str">
        <f>'ŽENY-DO'!B18</f>
        <v>Žiačiková Věra [CZE058362]</v>
      </c>
      <c r="P28" s="64"/>
    </row>
    <row r="29" spans="1:16" x14ac:dyDescent="0.25">
      <c r="A29" s="16" t="str">
        <f t="shared" si="0"/>
        <v/>
      </c>
      <c r="B29"/>
      <c r="C29"/>
      <c r="D29"/>
      <c r="E29"/>
      <c r="F29"/>
      <c r="I29" s="16" t="str">
        <f t="shared" si="1"/>
        <v/>
      </c>
    </row>
    <row r="30" spans="1:16" x14ac:dyDescent="0.25">
      <c r="A30" s="16" t="str">
        <f t="shared" si="0"/>
        <v/>
      </c>
      <c r="B30"/>
      <c r="C30"/>
      <c r="D30"/>
      <c r="E30"/>
      <c r="F30"/>
      <c r="I30" s="16" t="str">
        <f t="shared" si="1"/>
        <v/>
      </c>
    </row>
    <row r="31" spans="1:16" x14ac:dyDescent="0.25">
      <c r="A31" s="16" t="str">
        <f t="shared" si="0"/>
        <v/>
      </c>
      <c r="B31"/>
      <c r="C31"/>
      <c r="D31"/>
      <c r="E31"/>
      <c r="F31"/>
      <c r="I31" s="16" t="str">
        <f t="shared" si="1"/>
        <v/>
      </c>
    </row>
    <row r="32" spans="1:16" x14ac:dyDescent="0.25">
      <c r="A32" s="16" t="str">
        <f t="shared" si="0"/>
        <v/>
      </c>
      <c r="B32"/>
      <c r="C32"/>
      <c r="D32"/>
      <c r="E32"/>
      <c r="F32"/>
      <c r="I32" s="16" t="str">
        <f t="shared" si="1"/>
        <v/>
      </c>
    </row>
    <row r="33" spans="1:9" x14ac:dyDescent="0.25">
      <c r="A33" s="16" t="str">
        <f t="shared" si="0"/>
        <v/>
      </c>
      <c r="B33"/>
      <c r="C33"/>
      <c r="D33"/>
      <c r="E33"/>
      <c r="F33"/>
      <c r="I33" s="16" t="str">
        <f t="shared" si="1"/>
        <v/>
      </c>
    </row>
    <row r="34" spans="1:9" x14ac:dyDescent="0.25">
      <c r="A34" s="16" t="str">
        <f t="shared" si="0"/>
        <v/>
      </c>
      <c r="B34"/>
      <c r="C34"/>
      <c r="D34"/>
      <c r="E34"/>
      <c r="F34"/>
      <c r="I34" s="16" t="str">
        <f t="shared" si="1"/>
        <v/>
      </c>
    </row>
    <row r="35" spans="1:9" x14ac:dyDescent="0.25">
      <c r="A35" s="16" t="str">
        <f t="shared" si="0"/>
        <v/>
      </c>
      <c r="B35"/>
      <c r="C35"/>
      <c r="D35"/>
      <c r="E35"/>
      <c r="F35"/>
      <c r="I35" s="16" t="str">
        <f t="shared" si="1"/>
        <v/>
      </c>
    </row>
    <row r="36" spans="1:9" x14ac:dyDescent="0.25">
      <c r="A36" s="16" t="str">
        <f t="shared" si="0"/>
        <v/>
      </c>
      <c r="B36"/>
      <c r="C36"/>
      <c r="D36"/>
      <c r="E36"/>
      <c r="F36"/>
      <c r="I36" s="16" t="str">
        <f t="shared" si="1"/>
        <v/>
      </c>
    </row>
    <row r="37" spans="1:9" x14ac:dyDescent="0.25">
      <c r="A37" s="16" t="str">
        <f t="shared" si="0"/>
        <v/>
      </c>
      <c r="B37"/>
      <c r="C37"/>
      <c r="D37"/>
      <c r="E37"/>
      <c r="F37"/>
      <c r="I37" s="16" t="str">
        <f t="shared" si="1"/>
        <v/>
      </c>
    </row>
    <row r="38" spans="1:9" x14ac:dyDescent="0.25">
      <c r="A38" s="16" t="str">
        <f t="shared" si="0"/>
        <v/>
      </c>
      <c r="B38"/>
      <c r="C38"/>
      <c r="D38"/>
      <c r="E38"/>
      <c r="F38"/>
      <c r="I38" s="16" t="str">
        <f t="shared" si="1"/>
        <v/>
      </c>
    </row>
    <row r="39" spans="1:9" x14ac:dyDescent="0.25">
      <c r="A39" s="16" t="str">
        <f t="shared" si="0"/>
        <v/>
      </c>
      <c r="B39"/>
      <c r="C39"/>
      <c r="D39"/>
      <c r="E39"/>
      <c r="F39"/>
      <c r="I39" s="16" t="str">
        <f t="shared" si="1"/>
        <v/>
      </c>
    </row>
    <row r="40" spans="1:9" x14ac:dyDescent="0.25">
      <c r="A40" s="16" t="str">
        <f t="shared" si="0"/>
        <v/>
      </c>
      <c r="B40"/>
      <c r="C40"/>
      <c r="D40"/>
      <c r="E40"/>
      <c r="F40"/>
      <c r="I40" s="16" t="str">
        <f t="shared" si="1"/>
        <v/>
      </c>
    </row>
    <row r="41" spans="1:9" x14ac:dyDescent="0.25">
      <c r="A41" s="16" t="str">
        <f t="shared" si="0"/>
        <v/>
      </c>
      <c r="B41"/>
      <c r="C41"/>
      <c r="D41"/>
      <c r="E41"/>
      <c r="F41"/>
      <c r="I41" s="16" t="str">
        <f t="shared" si="1"/>
        <v/>
      </c>
    </row>
    <row r="42" spans="1:9" x14ac:dyDescent="0.25">
      <c r="A42" s="16" t="str">
        <f t="shared" si="0"/>
        <v/>
      </c>
      <c r="B42"/>
      <c r="C42"/>
      <c r="D42"/>
      <c r="E42"/>
      <c r="F42"/>
      <c r="I42" s="16" t="str">
        <f t="shared" si="1"/>
        <v/>
      </c>
    </row>
    <row r="43" spans="1:9" x14ac:dyDescent="0.25">
      <c r="A43" s="16" t="str">
        <f t="shared" si="0"/>
        <v/>
      </c>
      <c r="B43"/>
      <c r="C43"/>
      <c r="D43"/>
      <c r="E43"/>
      <c r="F43"/>
      <c r="I43" s="16" t="str">
        <f t="shared" si="1"/>
        <v/>
      </c>
    </row>
    <row r="44" spans="1:9" x14ac:dyDescent="0.25">
      <c r="A44" s="16" t="str">
        <f t="shared" si="0"/>
        <v/>
      </c>
      <c r="B44"/>
      <c r="C44"/>
      <c r="D44"/>
      <c r="E44"/>
      <c r="F44"/>
      <c r="I44" s="16" t="str">
        <f t="shared" si="1"/>
        <v/>
      </c>
    </row>
    <row r="45" spans="1:9" x14ac:dyDescent="0.25">
      <c r="A45" s="16" t="str">
        <f t="shared" si="0"/>
        <v/>
      </c>
      <c r="I45" s="16" t="str">
        <f t="shared" si="1"/>
        <v/>
      </c>
    </row>
    <row r="46" spans="1:9" x14ac:dyDescent="0.25">
      <c r="A46" s="16" t="str">
        <f t="shared" si="0"/>
        <v/>
      </c>
      <c r="I46" s="16" t="str">
        <f t="shared" si="1"/>
        <v/>
      </c>
    </row>
    <row r="47" spans="1:9" x14ac:dyDescent="0.25">
      <c r="A47" s="16" t="str">
        <f t="shared" si="0"/>
        <v/>
      </c>
      <c r="I47" s="16" t="str">
        <f t="shared" si="1"/>
        <v/>
      </c>
    </row>
    <row r="48" spans="1:9" x14ac:dyDescent="0.25">
      <c r="A48" s="16" t="str">
        <f t="shared" si="0"/>
        <v/>
      </c>
      <c r="I48" s="16" t="str">
        <f t="shared" si="1"/>
        <v/>
      </c>
    </row>
    <row r="49" spans="1:9" x14ac:dyDescent="0.25">
      <c r="A49" s="16" t="str">
        <f t="shared" si="0"/>
        <v/>
      </c>
      <c r="I49" s="16" t="str">
        <f t="shared" si="1"/>
        <v/>
      </c>
    </row>
    <row r="50" spans="1:9" x14ac:dyDescent="0.25">
      <c r="A50" s="16" t="str">
        <f t="shared" si="0"/>
        <v/>
      </c>
      <c r="I50" s="16" t="str">
        <f t="shared" si="1"/>
        <v/>
      </c>
    </row>
    <row r="51" spans="1:9" x14ac:dyDescent="0.25">
      <c r="A51" s="16" t="str">
        <f t="shared" si="0"/>
        <v/>
      </c>
      <c r="I51" s="16" t="str">
        <f t="shared" si="1"/>
        <v/>
      </c>
    </row>
    <row r="52" spans="1:9" x14ac:dyDescent="0.25">
      <c r="A52" s="16" t="str">
        <f t="shared" si="0"/>
        <v/>
      </c>
      <c r="I52" s="16" t="str">
        <f t="shared" si="1"/>
        <v/>
      </c>
    </row>
    <row r="53" spans="1:9" x14ac:dyDescent="0.25">
      <c r="A53" s="16" t="str">
        <f t="shared" si="0"/>
        <v/>
      </c>
      <c r="I53" s="16" t="str">
        <f t="shared" si="1"/>
        <v/>
      </c>
    </row>
    <row r="54" spans="1:9" x14ac:dyDescent="0.25">
      <c r="A54" s="16" t="str">
        <f t="shared" si="0"/>
        <v/>
      </c>
      <c r="I54" s="16" t="str">
        <f t="shared" si="1"/>
        <v/>
      </c>
    </row>
    <row r="55" spans="1:9" x14ac:dyDescent="0.25">
      <c r="A55" s="16" t="str">
        <f t="shared" si="0"/>
        <v/>
      </c>
      <c r="I55" s="16" t="str">
        <f t="shared" si="1"/>
        <v/>
      </c>
    </row>
    <row r="56" spans="1:9" x14ac:dyDescent="0.25">
      <c r="A56" s="16" t="str">
        <f t="shared" si="0"/>
        <v/>
      </c>
      <c r="I56" s="16" t="str">
        <f t="shared" si="1"/>
        <v/>
      </c>
    </row>
    <row r="57" spans="1:9" x14ac:dyDescent="0.25">
      <c r="A57" s="16" t="str">
        <f t="shared" si="0"/>
        <v/>
      </c>
      <c r="I57" s="16" t="str">
        <f t="shared" si="1"/>
        <v/>
      </c>
    </row>
    <row r="58" spans="1:9" x14ac:dyDescent="0.25">
      <c r="A58" s="16" t="str">
        <f t="shared" si="0"/>
        <v/>
      </c>
      <c r="I58" s="16" t="str">
        <f t="shared" si="1"/>
        <v/>
      </c>
    </row>
    <row r="59" spans="1:9" x14ac:dyDescent="0.25">
      <c r="A59" s="16" t="str">
        <f t="shared" si="0"/>
        <v/>
      </c>
      <c r="I59" s="16" t="str">
        <f t="shared" si="1"/>
        <v/>
      </c>
    </row>
    <row r="60" spans="1:9" x14ac:dyDescent="0.25">
      <c r="A60" s="16" t="str">
        <f t="shared" si="0"/>
        <v/>
      </c>
      <c r="I60" s="16" t="str">
        <f t="shared" si="1"/>
        <v/>
      </c>
    </row>
    <row r="61" spans="1:9" x14ac:dyDescent="0.25">
      <c r="A61" s="16" t="str">
        <f t="shared" si="0"/>
        <v/>
      </c>
      <c r="I61" s="16" t="str">
        <f t="shared" si="1"/>
        <v/>
      </c>
    </row>
    <row r="62" spans="1:9" x14ac:dyDescent="0.25">
      <c r="A62" s="16" t="str">
        <f t="shared" si="0"/>
        <v/>
      </c>
      <c r="I62" s="16" t="str">
        <f t="shared" si="1"/>
        <v/>
      </c>
    </row>
    <row r="63" spans="1:9" x14ac:dyDescent="0.25">
      <c r="A63" s="16" t="str">
        <f t="shared" si="0"/>
        <v/>
      </c>
      <c r="I63" s="16" t="str">
        <f t="shared" si="1"/>
        <v/>
      </c>
    </row>
    <row r="64" spans="1:9" x14ac:dyDescent="0.25">
      <c r="A64" s="16" t="str">
        <f t="shared" si="0"/>
        <v/>
      </c>
      <c r="I64" s="16" t="str">
        <f t="shared" si="1"/>
        <v/>
      </c>
    </row>
    <row r="65" spans="1:9" x14ac:dyDescent="0.25">
      <c r="A65" s="16" t="str">
        <f t="shared" si="0"/>
        <v/>
      </c>
      <c r="I65" s="16" t="str">
        <f t="shared" si="1"/>
        <v/>
      </c>
    </row>
    <row r="66" spans="1:9" x14ac:dyDescent="0.25">
      <c r="A66" s="16" t="str">
        <f t="shared" si="0"/>
        <v/>
      </c>
      <c r="I66" s="16" t="str">
        <f t="shared" si="1"/>
        <v/>
      </c>
    </row>
    <row r="67" spans="1:9" x14ac:dyDescent="0.25">
      <c r="A67" s="16" t="str">
        <f t="shared" si="0"/>
        <v/>
      </c>
      <c r="I67" s="16" t="str">
        <f t="shared" si="1"/>
        <v/>
      </c>
    </row>
    <row r="68" spans="1:9" x14ac:dyDescent="0.25">
      <c r="A68" s="16" t="str">
        <f t="shared" si="0"/>
        <v/>
      </c>
      <c r="I68" s="16" t="str">
        <f t="shared" si="1"/>
        <v/>
      </c>
    </row>
    <row r="69" spans="1:9" x14ac:dyDescent="0.25">
      <c r="A69" s="16" t="str">
        <f t="shared" si="0"/>
        <v/>
      </c>
      <c r="I69" s="16" t="str">
        <f t="shared" si="1"/>
        <v/>
      </c>
    </row>
    <row r="70" spans="1:9" x14ac:dyDescent="0.25">
      <c r="A70" s="16" t="str">
        <f t="shared" si="0"/>
        <v/>
      </c>
      <c r="I70" s="16" t="str">
        <f t="shared" si="1"/>
        <v/>
      </c>
    </row>
    <row r="71" spans="1:9" x14ac:dyDescent="0.25">
      <c r="A71" s="16" t="str">
        <f t="shared" si="0"/>
        <v/>
      </c>
      <c r="I71" s="16" t="str">
        <f t="shared" si="1"/>
        <v/>
      </c>
    </row>
    <row r="72" spans="1:9" x14ac:dyDescent="0.25">
      <c r="A72" s="16" t="str">
        <f t="shared" si="0"/>
        <v/>
      </c>
      <c r="I72" s="16" t="str">
        <f t="shared" si="1"/>
        <v/>
      </c>
    </row>
    <row r="73" spans="1:9" x14ac:dyDescent="0.25">
      <c r="A73" s="16" t="str">
        <f t="shared" si="0"/>
        <v/>
      </c>
      <c r="I73" s="16" t="str">
        <f t="shared" si="1"/>
        <v/>
      </c>
    </row>
    <row r="74" spans="1:9" x14ac:dyDescent="0.25">
      <c r="A74" s="16" t="str">
        <f t="shared" si="0"/>
        <v/>
      </c>
      <c r="I74" s="16" t="str">
        <f t="shared" si="1"/>
        <v/>
      </c>
    </row>
    <row r="75" spans="1:9" x14ac:dyDescent="0.25">
      <c r="A75" s="16" t="str">
        <f t="shared" ref="A75:A105" si="2">IF(ISNUMBER(C75),A74+1,"")</f>
        <v/>
      </c>
      <c r="I75" s="16" t="str">
        <f t="shared" si="1"/>
        <v/>
      </c>
    </row>
    <row r="76" spans="1:9" x14ac:dyDescent="0.25">
      <c r="A76" s="16" t="str">
        <f t="shared" si="2"/>
        <v/>
      </c>
      <c r="I76" s="16" t="str">
        <f t="shared" si="1"/>
        <v/>
      </c>
    </row>
    <row r="77" spans="1:9" x14ac:dyDescent="0.25">
      <c r="A77" s="16" t="str">
        <f t="shared" si="2"/>
        <v/>
      </c>
      <c r="I77" s="16" t="str">
        <f t="shared" si="1"/>
        <v/>
      </c>
    </row>
    <row r="78" spans="1:9" x14ac:dyDescent="0.25">
      <c r="A78" s="16" t="str">
        <f t="shared" si="2"/>
        <v/>
      </c>
      <c r="I78" s="16" t="str">
        <f t="shared" si="1"/>
        <v/>
      </c>
    </row>
    <row r="79" spans="1:9" x14ac:dyDescent="0.25">
      <c r="A79" s="16" t="str">
        <f t="shared" si="2"/>
        <v/>
      </c>
      <c r="I79" s="16" t="str">
        <f t="shared" si="1"/>
        <v/>
      </c>
    </row>
    <row r="80" spans="1:9" x14ac:dyDescent="0.25">
      <c r="A80" s="16" t="str">
        <f t="shared" si="2"/>
        <v/>
      </c>
      <c r="I80" s="16" t="str">
        <f t="shared" ref="I80:I93" si="3">IFERROR(IF(ISNUMBER(K80),I79+1,""),"")</f>
        <v/>
      </c>
    </row>
    <row r="81" spans="1:9" x14ac:dyDescent="0.25">
      <c r="A81" s="16" t="str">
        <f t="shared" si="2"/>
        <v/>
      </c>
      <c r="I81" s="16" t="str">
        <f t="shared" si="3"/>
        <v/>
      </c>
    </row>
    <row r="82" spans="1:9" x14ac:dyDescent="0.25">
      <c r="A82" s="16" t="str">
        <f t="shared" si="2"/>
        <v/>
      </c>
      <c r="I82" s="16" t="str">
        <f t="shared" si="3"/>
        <v/>
      </c>
    </row>
    <row r="83" spans="1:9" x14ac:dyDescent="0.25">
      <c r="A83" s="16" t="str">
        <f t="shared" si="2"/>
        <v/>
      </c>
      <c r="I83" s="16" t="str">
        <f t="shared" si="3"/>
        <v/>
      </c>
    </row>
    <row r="84" spans="1:9" x14ac:dyDescent="0.25">
      <c r="A84" s="16" t="str">
        <f t="shared" si="2"/>
        <v/>
      </c>
      <c r="I84" s="16" t="str">
        <f t="shared" si="3"/>
        <v/>
      </c>
    </row>
    <row r="85" spans="1:9" x14ac:dyDescent="0.25">
      <c r="A85" s="16" t="str">
        <f t="shared" si="2"/>
        <v/>
      </c>
      <c r="I85" s="16" t="str">
        <f t="shared" si="3"/>
        <v/>
      </c>
    </row>
    <row r="86" spans="1:9" x14ac:dyDescent="0.25">
      <c r="A86" s="16" t="str">
        <f t="shared" si="2"/>
        <v/>
      </c>
      <c r="I86" s="16" t="str">
        <f t="shared" si="3"/>
        <v/>
      </c>
    </row>
    <row r="87" spans="1:9" x14ac:dyDescent="0.25">
      <c r="A87" s="16" t="str">
        <f t="shared" si="2"/>
        <v/>
      </c>
      <c r="I87" s="16" t="str">
        <f t="shared" si="3"/>
        <v/>
      </c>
    </row>
    <row r="88" spans="1:9" x14ac:dyDescent="0.25">
      <c r="A88" s="16" t="str">
        <f t="shared" si="2"/>
        <v/>
      </c>
      <c r="I88" s="16" t="str">
        <f t="shared" si="3"/>
        <v/>
      </c>
    </row>
    <row r="89" spans="1:9" x14ac:dyDescent="0.25">
      <c r="A89" s="16" t="str">
        <f t="shared" si="2"/>
        <v/>
      </c>
      <c r="I89" s="16" t="str">
        <f t="shared" si="3"/>
        <v/>
      </c>
    </row>
    <row r="90" spans="1:9" x14ac:dyDescent="0.25">
      <c r="A90" s="16" t="str">
        <f t="shared" si="2"/>
        <v/>
      </c>
      <c r="I90" s="16" t="str">
        <f t="shared" si="3"/>
        <v/>
      </c>
    </row>
    <row r="91" spans="1:9" x14ac:dyDescent="0.25">
      <c r="A91" s="16" t="str">
        <f t="shared" si="2"/>
        <v/>
      </c>
      <c r="I91" s="16" t="str">
        <f t="shared" si="3"/>
        <v/>
      </c>
    </row>
    <row r="92" spans="1:9" x14ac:dyDescent="0.25">
      <c r="A92" s="16" t="str">
        <f t="shared" si="2"/>
        <v/>
      </c>
      <c r="I92" s="16" t="str">
        <f t="shared" si="3"/>
        <v/>
      </c>
    </row>
    <row r="93" spans="1:9" x14ac:dyDescent="0.25">
      <c r="A93" s="16" t="str">
        <f t="shared" si="2"/>
        <v/>
      </c>
      <c r="I93" s="16" t="str">
        <f t="shared" si="3"/>
        <v/>
      </c>
    </row>
    <row r="94" spans="1:9" x14ac:dyDescent="0.25">
      <c r="A94" s="16" t="str">
        <f t="shared" si="2"/>
        <v/>
      </c>
      <c r="I94" s="16" t="str">
        <f>IFERROR(IF(ISNUMBER(K94),#REF!+1,""),"")</f>
        <v/>
      </c>
    </row>
    <row r="95" spans="1:9" x14ac:dyDescent="0.25">
      <c r="A95" s="16" t="str">
        <f t="shared" si="2"/>
        <v/>
      </c>
      <c r="I95" s="16" t="str">
        <f>IFERROR(IF(ISNUMBER(K95),I94+1,""),"")</f>
        <v/>
      </c>
    </row>
    <row r="96" spans="1:9" x14ac:dyDescent="0.25">
      <c r="A96" s="16" t="str">
        <f t="shared" si="2"/>
        <v/>
      </c>
      <c r="I96" s="16" t="str">
        <f>IFERROR(IF(ISNUMBER(K96),I95+1,""),"")</f>
        <v/>
      </c>
    </row>
    <row r="97" spans="1:9" x14ac:dyDescent="0.25">
      <c r="A97" s="16" t="str">
        <f t="shared" si="2"/>
        <v/>
      </c>
      <c r="I97" s="16" t="str">
        <f>IFERROR(IF(ISNUMBER(K97),I96+1,""),"")</f>
        <v/>
      </c>
    </row>
    <row r="98" spans="1:9" x14ac:dyDescent="0.25">
      <c r="A98" s="16" t="str">
        <f t="shared" si="2"/>
        <v/>
      </c>
      <c r="I98" s="16" t="str">
        <f>IFERROR(IF(ISNUMBER(K98),I97+1,""),"")</f>
        <v/>
      </c>
    </row>
    <row r="99" spans="1:9" x14ac:dyDescent="0.25">
      <c r="A99" s="16" t="str">
        <f t="shared" si="2"/>
        <v/>
      </c>
    </row>
    <row r="100" spans="1:9" x14ac:dyDescent="0.25">
      <c r="A100" s="16" t="str">
        <f t="shared" si="2"/>
        <v/>
      </c>
    </row>
    <row r="101" spans="1:9" x14ac:dyDescent="0.25">
      <c r="A101" s="16" t="str">
        <f t="shared" si="2"/>
        <v/>
      </c>
    </row>
    <row r="102" spans="1:9" x14ac:dyDescent="0.25">
      <c r="A102" s="16" t="str">
        <f t="shared" si="2"/>
        <v/>
      </c>
    </row>
    <row r="103" spans="1:9" x14ac:dyDescent="0.25">
      <c r="A103" s="16" t="str">
        <f t="shared" si="2"/>
        <v/>
      </c>
    </row>
    <row r="104" spans="1:9" x14ac:dyDescent="0.25">
      <c r="A104" s="16" t="str">
        <f t="shared" si="2"/>
        <v/>
      </c>
    </row>
    <row r="105" spans="1:9" x14ac:dyDescent="0.25">
      <c r="A105" s="16" t="str">
        <f t="shared" si="2"/>
        <v/>
      </c>
    </row>
  </sheetData>
  <mergeCells count="3">
    <mergeCell ref="A2:P2"/>
    <mergeCell ref="N8:P8"/>
    <mergeCell ref="I13:L13"/>
  </mergeCells>
  <conditionalFormatting sqref="A9:A105">
    <cfRule type="notContainsBlanks" dxfId="804" priority="3">
      <formula>LEN(TRIM(A9))&gt;0</formula>
    </cfRule>
  </conditionalFormatting>
  <conditionalFormatting sqref="I15:I98">
    <cfRule type="notContainsBlanks" dxfId="803" priority="1">
      <formula>LEN(TRIM(I15))&gt;0</formula>
    </cfRule>
  </conditionalFormatting>
  <pageMargins left="0.7" right="0.7" top="0.78740157499999996" bottom="0.78740157499999996" header="0.3" footer="0.3"/>
  <pageSetup paperSize="9" orientation="portrait" horizontalDpi="300" verticalDpi="300" r:id="rId3"/>
  <headerFooter>
    <oddFooter>&amp;C_x000D_&amp;1#&amp;"Calibri"&amp;10&amp;K000000 Confidential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631ED-A7F2-41C2-9AB6-B7CFCDB89FCF}">
  <sheetPr codeName="Sheet17"/>
  <dimension ref="A2:S301"/>
  <sheetViews>
    <sheetView workbookViewId="0">
      <selection activeCell="A7" sqref="A1:XFD7"/>
    </sheetView>
  </sheetViews>
  <sheetFormatPr defaultColWidth="9.140625" defaultRowHeight="15" x14ac:dyDescent="0.25"/>
  <cols>
    <col min="1" max="1" width="6.7109375" style="6" bestFit="1" customWidth="1"/>
    <col min="2" max="2" width="29.28515625" style="6" bestFit="1" customWidth="1"/>
    <col min="3" max="3" width="18.28515625" style="6" bestFit="1" customWidth="1"/>
    <col min="4" max="4" width="5.85546875" style="6" bestFit="1" customWidth="1"/>
    <col min="5" max="5" width="13.140625" style="6" bestFit="1" customWidth="1"/>
    <col min="6" max="6" width="10" style="6" bestFit="1" customWidth="1"/>
    <col min="7" max="7" width="14.5703125" style="44" bestFit="1" customWidth="1"/>
    <col min="8" max="8" width="4.5703125" style="44" customWidth="1"/>
    <col min="9" max="9" width="6.7109375" style="6" bestFit="1" customWidth="1"/>
    <col min="10" max="10" width="11.42578125" style="6" bestFit="1" customWidth="1"/>
    <col min="11" max="11" width="13.42578125" style="6" bestFit="1" customWidth="1"/>
    <col min="12" max="12" width="6.28515625" style="6" bestFit="1" customWidth="1"/>
    <col min="13" max="13" width="4.5703125" style="6" customWidth="1"/>
    <col min="14" max="14" width="6.7109375" style="6" bestFit="1" customWidth="1"/>
    <col min="15" max="15" width="28.140625" style="6" bestFit="1" customWidth="1"/>
    <col min="16" max="16" width="9.28515625" style="6" bestFit="1" customWidth="1"/>
    <col min="17" max="16384" width="9.140625" style="6"/>
  </cols>
  <sheetData>
    <row r="2" spans="1:19" ht="43.5" x14ac:dyDescent="0.25">
      <c r="A2" s="141" t="s">
        <v>149</v>
      </c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  <c r="N2" s="141"/>
      <c r="O2" s="141"/>
      <c r="P2" s="141"/>
    </row>
    <row r="4" spans="1:19" x14ac:dyDescent="0.25">
      <c r="B4" s="7" t="s">
        <v>4</v>
      </c>
      <c r="C4" s="6" t="s">
        <v>181</v>
      </c>
    </row>
    <row r="5" spans="1:19" x14ac:dyDescent="0.25">
      <c r="B5" s="7" t="s">
        <v>6</v>
      </c>
      <c r="C5" s="6" t="s">
        <v>135</v>
      </c>
    </row>
    <row r="6" spans="1:19" x14ac:dyDescent="0.25">
      <c r="B6" s="14" t="s">
        <v>5</v>
      </c>
      <c r="C6" s="6" t="s">
        <v>186</v>
      </c>
    </row>
    <row r="8" spans="1:19" x14ac:dyDescent="0.25">
      <c r="A8" s="50" t="s">
        <v>0</v>
      </c>
      <c r="B8" s="46" t="s">
        <v>1</v>
      </c>
      <c r="C8" s="4" t="s">
        <v>100</v>
      </c>
      <c r="D8" s="4" t="s">
        <v>99</v>
      </c>
      <c r="E8" s="4" t="s">
        <v>136</v>
      </c>
      <c r="F8" s="6" t="s">
        <v>137</v>
      </c>
      <c r="G8" s="55" t="s">
        <v>89</v>
      </c>
      <c r="N8" s="133" t="s">
        <v>138</v>
      </c>
      <c r="O8" s="140"/>
      <c r="P8" s="134"/>
    </row>
    <row r="9" spans="1:19" x14ac:dyDescent="0.25">
      <c r="A9" s="49">
        <f>IF(ISNUMBER(C9),1,"")</f>
        <v>1</v>
      </c>
      <c r="B9" s="6" t="s">
        <v>15</v>
      </c>
      <c r="C9" s="150">
        <v>9</v>
      </c>
      <c r="D9" s="150">
        <v>5350</v>
      </c>
      <c r="E9" s="150">
        <v>5</v>
      </c>
      <c r="F9" s="93"/>
      <c r="G9" s="62">
        <f>ÚČETNICTVÍ!B35/'VÝPOČET-DI'!V2*D9</f>
        <v>213.38787185354693</v>
      </c>
      <c r="N9" s="50" t="s">
        <v>0</v>
      </c>
      <c r="O9" s="50" t="s">
        <v>1</v>
      </c>
      <c r="P9" s="50" t="s">
        <v>140</v>
      </c>
    </row>
    <row r="10" spans="1:19" x14ac:dyDescent="0.25">
      <c r="A10" s="16">
        <f t="shared" ref="A10:A73" si="0">IFERROR(IF(ISNUMBER(C10),A9+1,""),"")</f>
        <v>2</v>
      </c>
      <c r="B10" s="6" t="s">
        <v>29</v>
      </c>
      <c r="C10" s="150">
        <v>9</v>
      </c>
      <c r="D10" s="150">
        <v>5150</v>
      </c>
      <c r="E10" s="150">
        <v>5</v>
      </c>
      <c r="F10" s="93"/>
      <c r="G10" s="62">
        <f>ÚČETNICTVÍ!B35/'VÝPOČET-DI'!V2*D10</f>
        <v>205.41075514874143</v>
      </c>
      <c r="N10" s="59">
        <v>1</v>
      </c>
      <c r="O10" s="63" t="str">
        <f>'MUŽI-DI'!B9</f>
        <v>Babický Michal [CZE063138]</v>
      </c>
      <c r="P10" s="64">
        <f>'MUŽI-DI'!G9</f>
        <v>213.38787185354693</v>
      </c>
    </row>
    <row r="11" spans="1:19" x14ac:dyDescent="0.25">
      <c r="A11" s="16">
        <f t="shared" si="0"/>
        <v>3</v>
      </c>
      <c r="B11" s="6" t="s">
        <v>59</v>
      </c>
      <c r="C11" s="150">
        <v>12</v>
      </c>
      <c r="D11" s="150">
        <v>4900</v>
      </c>
      <c r="E11" s="150">
        <v>5</v>
      </c>
      <c r="F11" s="93"/>
      <c r="G11" s="62">
        <f>ÚČETNICTVÍ!B35/'VÝPOČET-DI'!V2*D11</f>
        <v>195.43935926773457</v>
      </c>
      <c r="N11" s="21"/>
      <c r="O11" s="30">
        <f>'MUŽI-DI'!D9-'MUŽI-DI'!D10</f>
        <v>200</v>
      </c>
      <c r="P11" s="21"/>
      <c r="S11" s="48"/>
    </row>
    <row r="12" spans="1:19" x14ac:dyDescent="0.25">
      <c r="A12" s="16">
        <f t="shared" si="0"/>
        <v>4</v>
      </c>
      <c r="B12" s="6" t="s">
        <v>17</v>
      </c>
      <c r="C12" s="150">
        <v>10</v>
      </c>
      <c r="D12" s="150">
        <v>4600</v>
      </c>
      <c r="E12" s="150">
        <v>5</v>
      </c>
      <c r="F12" s="93"/>
      <c r="G12" s="62">
        <f>ÚČETNICTVÍ!B35/'VÝPOČET-DI'!V2*D12</f>
        <v>183.47368421052633</v>
      </c>
      <c r="N12" s="59">
        <v>2</v>
      </c>
      <c r="O12" s="63" t="str">
        <f>'MUŽI-DI'!B10</f>
        <v>Procházka Petr [CZE071371]</v>
      </c>
      <c r="P12" s="64">
        <f>'MUŽI-DI'!G10</f>
        <v>205.41075514874143</v>
      </c>
    </row>
    <row r="13" spans="1:19" x14ac:dyDescent="0.25">
      <c r="A13" s="16">
        <f t="shared" si="0"/>
        <v>5</v>
      </c>
      <c r="B13" s="6" t="s">
        <v>12</v>
      </c>
      <c r="C13" s="150">
        <v>7</v>
      </c>
      <c r="D13" s="150">
        <v>4550</v>
      </c>
      <c r="E13" s="150">
        <v>5</v>
      </c>
      <c r="F13" s="93"/>
      <c r="G13" s="62">
        <f>ÚČETNICTVÍ!B35/'VÝPOČET-DI'!V2*D13</f>
        <v>181.47940503432494</v>
      </c>
      <c r="N13" s="21"/>
      <c r="O13" s="60">
        <f>'MUŽI-DI'!D10-'MUŽI-DI'!D11</f>
        <v>250</v>
      </c>
      <c r="P13" s="21"/>
    </row>
    <row r="14" spans="1:19" x14ac:dyDescent="0.25">
      <c r="A14" s="16">
        <f t="shared" si="0"/>
        <v>6</v>
      </c>
      <c r="B14" s="6" t="s">
        <v>45</v>
      </c>
      <c r="C14" s="150">
        <v>6</v>
      </c>
      <c r="D14" s="150">
        <v>3700</v>
      </c>
      <c r="E14" s="150">
        <v>5</v>
      </c>
      <c r="F14" s="93"/>
      <c r="G14" s="62">
        <f>ÚČETNICTVÍ!B35/'VÝPOČET-DI'!V2*D14</f>
        <v>147.57665903890162</v>
      </c>
      <c r="N14" s="59">
        <v>3</v>
      </c>
      <c r="O14" s="63" t="str">
        <f>'MUŽI-DI'!B11</f>
        <v>Koukal Jiří [CZE061258]</v>
      </c>
      <c r="P14" s="64">
        <f>'MUŽI-DI'!G11</f>
        <v>195.43935926773457</v>
      </c>
    </row>
    <row r="15" spans="1:19" x14ac:dyDescent="0.25">
      <c r="A15" s="16">
        <f t="shared" si="0"/>
        <v>7</v>
      </c>
      <c r="B15" s="6" t="s">
        <v>14</v>
      </c>
      <c r="C15" s="150">
        <v>6</v>
      </c>
      <c r="D15" s="150">
        <v>3600</v>
      </c>
      <c r="E15" s="150">
        <v>5</v>
      </c>
      <c r="F15" s="93"/>
      <c r="G15" s="62">
        <f>ÚČETNICTVÍ!B35/'VÝPOČET-DI'!V2*D15</f>
        <v>143.58810068649888</v>
      </c>
      <c r="N15" s="21"/>
      <c r="O15" s="60">
        <f>'MUŽI-DI'!D11-'MUŽI-DI'!D12</f>
        <v>300</v>
      </c>
      <c r="P15" s="21"/>
    </row>
    <row r="16" spans="1:19" x14ac:dyDescent="0.25">
      <c r="A16" s="16">
        <f t="shared" si="0"/>
        <v>8</v>
      </c>
      <c r="B16" s="6" t="s">
        <v>50</v>
      </c>
      <c r="C16" s="150">
        <v>6</v>
      </c>
      <c r="D16" s="150">
        <v>3500</v>
      </c>
      <c r="E16" s="150">
        <v>5</v>
      </c>
      <c r="F16" s="93"/>
      <c r="G16" s="62">
        <f>ÚČETNICTVÍ!B35/'VÝPOČET-DI'!V2*D16</f>
        <v>139.59954233409613</v>
      </c>
      <c r="N16" s="59">
        <v>4</v>
      </c>
      <c r="O16" s="63" t="str">
        <f>'MUŽI-DI'!B12</f>
        <v>Vrzáček Josef [CZE070728]</v>
      </c>
      <c r="P16" s="64">
        <f>'MUŽI-DI'!G12</f>
        <v>183.47368421052633</v>
      </c>
    </row>
    <row r="17" spans="1:16" x14ac:dyDescent="0.25">
      <c r="A17" s="16">
        <f t="shared" si="0"/>
        <v>9</v>
      </c>
      <c r="B17" s="6" t="s">
        <v>9</v>
      </c>
      <c r="C17" s="150">
        <v>5</v>
      </c>
      <c r="D17" s="150">
        <v>3450</v>
      </c>
      <c r="E17" s="150">
        <v>5</v>
      </c>
      <c r="F17" s="93"/>
      <c r="N17" s="21"/>
      <c r="O17" s="60">
        <f>'MUŽI-DI'!D12-'MUŽI-DI'!D13</f>
        <v>50</v>
      </c>
      <c r="P17" s="21"/>
    </row>
    <row r="18" spans="1:16" x14ac:dyDescent="0.25">
      <c r="A18" s="16">
        <f t="shared" si="0"/>
        <v>10</v>
      </c>
      <c r="B18" s="6" t="s">
        <v>228</v>
      </c>
      <c r="C18" s="150">
        <v>7</v>
      </c>
      <c r="D18" s="150">
        <v>3350</v>
      </c>
      <c r="E18" s="150">
        <v>5</v>
      </c>
      <c r="F18" s="93"/>
      <c r="N18" s="59">
        <v>5</v>
      </c>
      <c r="O18" s="63" t="str">
        <f>'MUŽI-DI'!B13</f>
        <v>Novák Radek [CZE049908]</v>
      </c>
      <c r="P18" s="64">
        <f>'MUŽI-DI'!G13</f>
        <v>181.47940503432494</v>
      </c>
    </row>
    <row r="19" spans="1:16" x14ac:dyDescent="0.25">
      <c r="A19" s="16">
        <f t="shared" si="0"/>
        <v>11</v>
      </c>
      <c r="B19" s="6" t="s">
        <v>39</v>
      </c>
      <c r="C19" s="150">
        <v>4</v>
      </c>
      <c r="D19" s="150">
        <v>3000</v>
      </c>
      <c r="E19" s="150">
        <v>4</v>
      </c>
      <c r="F19" s="93"/>
      <c r="N19" s="21"/>
      <c r="O19" s="60">
        <f>'MUŽI-DI'!D13-'MUŽI-DI'!D14</f>
        <v>850</v>
      </c>
      <c r="P19" s="21"/>
    </row>
    <row r="20" spans="1:16" x14ac:dyDescent="0.25">
      <c r="A20" s="16">
        <f t="shared" si="0"/>
        <v>12</v>
      </c>
      <c r="B20" s="6" t="s">
        <v>22</v>
      </c>
      <c r="C20" s="150">
        <v>5</v>
      </c>
      <c r="D20" s="150">
        <v>2850</v>
      </c>
      <c r="E20" s="150">
        <v>5</v>
      </c>
      <c r="F20" s="93"/>
      <c r="N20" s="59">
        <v>6</v>
      </c>
      <c r="O20" s="63" t="str">
        <f>'MUŽI-DI'!B14</f>
        <v>Kameník Roman [CZE059800]</v>
      </c>
      <c r="P20" s="64">
        <f>'MUŽI-DI'!G14</f>
        <v>147.57665903890162</v>
      </c>
    </row>
    <row r="21" spans="1:16" x14ac:dyDescent="0.25">
      <c r="A21" s="16">
        <f t="shared" si="0"/>
        <v>13</v>
      </c>
      <c r="B21" s="6" t="s">
        <v>13</v>
      </c>
      <c r="C21" s="150">
        <v>4</v>
      </c>
      <c r="D21" s="150">
        <v>2800</v>
      </c>
      <c r="E21" s="150">
        <v>5</v>
      </c>
      <c r="F21" s="93"/>
      <c r="I21" s="16" t="str">
        <f t="shared" ref="I21:I80" si="1">IFERROR(IF(ISNUMBER(K21),I20+1,""),"")</f>
        <v/>
      </c>
      <c r="N21" s="21"/>
      <c r="O21" s="60">
        <f>'MUŽI-DI'!D14-'MUŽI-DI'!D15</f>
        <v>100</v>
      </c>
      <c r="P21" s="21"/>
    </row>
    <row r="22" spans="1:16" x14ac:dyDescent="0.25">
      <c r="A22" s="16">
        <f t="shared" si="0"/>
        <v>14</v>
      </c>
      <c r="B22" s="6" t="s">
        <v>18</v>
      </c>
      <c r="C22" s="150">
        <v>7</v>
      </c>
      <c r="D22" s="150">
        <v>2750</v>
      </c>
      <c r="E22" s="150">
        <v>5</v>
      </c>
      <c r="F22" s="93"/>
      <c r="I22" s="16" t="str">
        <f t="shared" si="1"/>
        <v/>
      </c>
      <c r="N22" s="59">
        <v>7</v>
      </c>
      <c r="O22" s="63" t="str">
        <f>'MUŽI-DI'!B15</f>
        <v>Kopeček Ondřej [CZE059905]</v>
      </c>
      <c r="P22" s="64">
        <f>'MUŽI-DI'!G15</f>
        <v>143.58810068649888</v>
      </c>
    </row>
    <row r="23" spans="1:16" x14ac:dyDescent="0.25">
      <c r="A23" s="16">
        <f t="shared" si="0"/>
        <v>15</v>
      </c>
      <c r="B23" s="6" t="s">
        <v>56</v>
      </c>
      <c r="C23" s="150">
        <v>4</v>
      </c>
      <c r="D23" s="150">
        <v>2600</v>
      </c>
      <c r="E23" s="150">
        <v>5</v>
      </c>
      <c r="F23" s="93"/>
      <c r="I23" s="16" t="str">
        <f t="shared" si="1"/>
        <v/>
      </c>
      <c r="N23" s="21"/>
      <c r="O23" s="60">
        <f>'MUŽI-DI'!D15-'MUŽI-DI'!D16</f>
        <v>100</v>
      </c>
      <c r="P23" s="21"/>
    </row>
    <row r="24" spans="1:16" x14ac:dyDescent="0.25">
      <c r="A24" s="16">
        <f t="shared" si="0"/>
        <v>16</v>
      </c>
      <c r="B24" s="6" t="s">
        <v>11</v>
      </c>
      <c r="C24" s="150">
        <v>5</v>
      </c>
      <c r="D24" s="150">
        <v>2550</v>
      </c>
      <c r="E24" s="150">
        <v>5</v>
      </c>
      <c r="F24" s="93"/>
      <c r="I24" s="16" t="str">
        <f t="shared" si="1"/>
        <v/>
      </c>
      <c r="N24" s="59">
        <v>8</v>
      </c>
      <c r="O24" s="63" t="str">
        <f>'MUŽI-DI'!B16</f>
        <v>Jajčík Roman [CZE078879]</v>
      </c>
      <c r="P24" s="64">
        <f>'MUŽI-DI'!G16</f>
        <v>139.59954233409613</v>
      </c>
    </row>
    <row r="25" spans="1:16" x14ac:dyDescent="0.25">
      <c r="A25" s="16">
        <f t="shared" si="0"/>
        <v>17</v>
      </c>
      <c r="B25" s="6" t="s">
        <v>55</v>
      </c>
      <c r="C25" s="150">
        <v>4</v>
      </c>
      <c r="D25" s="150">
        <v>2300</v>
      </c>
      <c r="E25" s="150">
        <v>5</v>
      </c>
      <c r="F25" s="93"/>
      <c r="I25" s="16" t="str">
        <f t="shared" si="1"/>
        <v/>
      </c>
      <c r="N25" s="21"/>
      <c r="O25" s="60">
        <f>'MUŽI-DI'!D16-'MUŽI-DI'!D17</f>
        <v>50</v>
      </c>
      <c r="P25" s="21"/>
    </row>
    <row r="26" spans="1:16" x14ac:dyDescent="0.25">
      <c r="A26" s="16">
        <f t="shared" si="0"/>
        <v>18</v>
      </c>
      <c r="B26" s="6" t="s">
        <v>46</v>
      </c>
      <c r="C26" s="150">
        <v>4</v>
      </c>
      <c r="D26" s="150">
        <v>2200</v>
      </c>
      <c r="E26" s="150">
        <v>5</v>
      </c>
      <c r="F26" s="93"/>
      <c r="I26" s="16" t="str">
        <f t="shared" si="1"/>
        <v/>
      </c>
      <c r="N26" s="59">
        <v>9</v>
      </c>
      <c r="O26" s="63" t="str">
        <f>'MUŽI-DI'!B17</f>
        <v>Strašil Pavel [CZE015487]</v>
      </c>
      <c r="P26" s="64"/>
    </row>
    <row r="27" spans="1:16" x14ac:dyDescent="0.25">
      <c r="A27" s="16">
        <f t="shared" si="0"/>
        <v>19</v>
      </c>
      <c r="B27" s="6" t="s">
        <v>40</v>
      </c>
      <c r="C27" s="150">
        <v>4</v>
      </c>
      <c r="D27" s="150">
        <v>2200</v>
      </c>
      <c r="E27" s="150">
        <v>5</v>
      </c>
      <c r="F27" s="93"/>
      <c r="I27" s="16" t="str">
        <f t="shared" si="1"/>
        <v/>
      </c>
      <c r="N27" s="21"/>
      <c r="O27" s="60">
        <f>'MUŽI-DI'!D17-'MUŽI-DI'!D18</f>
        <v>100</v>
      </c>
      <c r="P27" s="21"/>
    </row>
    <row r="28" spans="1:16" x14ac:dyDescent="0.25">
      <c r="A28" s="16">
        <f t="shared" si="0"/>
        <v>20</v>
      </c>
      <c r="B28" s="6" t="s">
        <v>36</v>
      </c>
      <c r="C28" s="150">
        <v>5</v>
      </c>
      <c r="D28" s="150">
        <v>1950</v>
      </c>
      <c r="E28" s="150">
        <v>5</v>
      </c>
      <c r="F28" s="93"/>
      <c r="I28" s="16" t="str">
        <f t="shared" si="1"/>
        <v/>
      </c>
      <c r="N28" s="59">
        <v>10</v>
      </c>
      <c r="O28" s="63" t="str">
        <f>'MUŽI-DI'!B18</f>
        <v>Smejkal František [CZE071305]</v>
      </c>
      <c r="P28" s="64"/>
    </row>
    <row r="29" spans="1:16" x14ac:dyDescent="0.25">
      <c r="A29" s="16">
        <f t="shared" si="0"/>
        <v>21</v>
      </c>
      <c r="B29" s="6" t="s">
        <v>23</v>
      </c>
      <c r="C29" s="150">
        <v>4</v>
      </c>
      <c r="D29" s="150">
        <v>1900</v>
      </c>
      <c r="E29" s="150">
        <v>5</v>
      </c>
      <c r="F29" s="93"/>
      <c r="I29" s="16" t="str">
        <f t="shared" si="1"/>
        <v/>
      </c>
    </row>
    <row r="30" spans="1:16" x14ac:dyDescent="0.25">
      <c r="A30" s="16">
        <f t="shared" si="0"/>
        <v>22</v>
      </c>
      <c r="B30" s="6" t="s">
        <v>229</v>
      </c>
      <c r="C30" s="150">
        <v>4</v>
      </c>
      <c r="D30" s="150">
        <v>1900</v>
      </c>
      <c r="E30" s="150">
        <v>5</v>
      </c>
      <c r="F30" s="93"/>
      <c r="I30" s="16" t="str">
        <f t="shared" si="1"/>
        <v/>
      </c>
    </row>
    <row r="31" spans="1:16" x14ac:dyDescent="0.25">
      <c r="A31" s="16">
        <f t="shared" si="0"/>
        <v>23</v>
      </c>
      <c r="B31" s="6" t="s">
        <v>231</v>
      </c>
      <c r="C31" s="150">
        <v>3</v>
      </c>
      <c r="D31" s="150">
        <v>1850</v>
      </c>
      <c r="E31" s="150">
        <v>5</v>
      </c>
      <c r="F31" s="93"/>
      <c r="I31" s="16" t="str">
        <f t="shared" si="1"/>
        <v/>
      </c>
    </row>
    <row r="32" spans="1:16" x14ac:dyDescent="0.25">
      <c r="A32" s="16">
        <f t="shared" si="0"/>
        <v>24</v>
      </c>
      <c r="B32" s="6" t="s">
        <v>47</v>
      </c>
      <c r="C32" s="150">
        <v>5</v>
      </c>
      <c r="D32" s="150">
        <v>1750</v>
      </c>
      <c r="E32" s="150">
        <v>4</v>
      </c>
      <c r="F32" s="93"/>
      <c r="I32" s="16" t="str">
        <f t="shared" si="1"/>
        <v/>
      </c>
    </row>
    <row r="33" spans="1:9" x14ac:dyDescent="0.25">
      <c r="A33" s="16">
        <f t="shared" si="0"/>
        <v>25</v>
      </c>
      <c r="B33" s="6" t="s">
        <v>27</v>
      </c>
      <c r="C33" s="150">
        <v>4</v>
      </c>
      <c r="D33" s="150">
        <v>1700</v>
      </c>
      <c r="E33" s="150">
        <v>4</v>
      </c>
      <c r="F33" s="93"/>
      <c r="I33" s="16" t="str">
        <f t="shared" si="1"/>
        <v/>
      </c>
    </row>
    <row r="34" spans="1:9" x14ac:dyDescent="0.25">
      <c r="A34" s="16">
        <f t="shared" si="0"/>
        <v>26</v>
      </c>
      <c r="B34" s="6" t="s">
        <v>32</v>
      </c>
      <c r="C34" s="150">
        <v>3</v>
      </c>
      <c r="D34" s="150">
        <v>1650</v>
      </c>
      <c r="E34" s="150">
        <v>4</v>
      </c>
      <c r="F34" s="93"/>
      <c r="I34" s="16" t="str">
        <f t="shared" si="1"/>
        <v/>
      </c>
    </row>
    <row r="35" spans="1:9" x14ac:dyDescent="0.25">
      <c r="A35" s="16">
        <f t="shared" si="0"/>
        <v>27</v>
      </c>
      <c r="B35" s="6" t="s">
        <v>57</v>
      </c>
      <c r="C35" s="150">
        <v>4</v>
      </c>
      <c r="D35" s="150">
        <v>1600</v>
      </c>
      <c r="E35" s="150">
        <v>5</v>
      </c>
      <c r="F35" s="93"/>
      <c r="I35" s="16" t="str">
        <f t="shared" si="1"/>
        <v/>
      </c>
    </row>
    <row r="36" spans="1:9" x14ac:dyDescent="0.25">
      <c r="A36" s="16">
        <f t="shared" si="0"/>
        <v>28</v>
      </c>
      <c r="B36" s="6" t="s">
        <v>33</v>
      </c>
      <c r="C36" s="150">
        <v>4</v>
      </c>
      <c r="D36" s="150">
        <v>1400</v>
      </c>
      <c r="E36" s="150">
        <v>5</v>
      </c>
      <c r="F36" s="93"/>
      <c r="I36" s="16" t="str">
        <f t="shared" si="1"/>
        <v/>
      </c>
    </row>
    <row r="37" spans="1:9" x14ac:dyDescent="0.25">
      <c r="A37" s="16">
        <f t="shared" si="0"/>
        <v>29</v>
      </c>
      <c r="B37" s="6" t="s">
        <v>28</v>
      </c>
      <c r="C37" s="150">
        <v>4</v>
      </c>
      <c r="D37" s="150">
        <v>1400</v>
      </c>
      <c r="E37" s="150">
        <v>4</v>
      </c>
      <c r="F37" s="93"/>
      <c r="I37" s="16" t="str">
        <f t="shared" si="1"/>
        <v/>
      </c>
    </row>
    <row r="38" spans="1:9" x14ac:dyDescent="0.25">
      <c r="A38" s="16">
        <f t="shared" si="0"/>
        <v>30</v>
      </c>
      <c r="B38" s="6" t="s">
        <v>243</v>
      </c>
      <c r="C38" s="150">
        <v>2</v>
      </c>
      <c r="D38" s="150">
        <v>1300</v>
      </c>
      <c r="E38" s="150">
        <v>5</v>
      </c>
      <c r="F38" s="93"/>
      <c r="I38" s="16" t="str">
        <f t="shared" si="1"/>
        <v/>
      </c>
    </row>
    <row r="39" spans="1:9" x14ac:dyDescent="0.25">
      <c r="A39" s="16">
        <f t="shared" si="0"/>
        <v>31</v>
      </c>
      <c r="B39" s="6" t="s">
        <v>43</v>
      </c>
      <c r="C39" s="150">
        <v>3</v>
      </c>
      <c r="D39" s="150">
        <v>1250</v>
      </c>
      <c r="E39" s="150">
        <v>4</v>
      </c>
      <c r="F39" s="93"/>
      <c r="I39" s="16" t="str">
        <f t="shared" si="1"/>
        <v/>
      </c>
    </row>
    <row r="40" spans="1:9" x14ac:dyDescent="0.25">
      <c r="A40" s="16">
        <f t="shared" si="0"/>
        <v>32</v>
      </c>
      <c r="B40" s="6" t="s">
        <v>38</v>
      </c>
      <c r="C40" s="150">
        <v>3</v>
      </c>
      <c r="D40" s="150">
        <v>1250</v>
      </c>
      <c r="E40" s="150">
        <v>4</v>
      </c>
      <c r="F40" s="93"/>
      <c r="I40" s="16" t="str">
        <f t="shared" si="1"/>
        <v/>
      </c>
    </row>
    <row r="41" spans="1:9" x14ac:dyDescent="0.25">
      <c r="A41" s="16">
        <f t="shared" si="0"/>
        <v>33</v>
      </c>
      <c r="B41" s="6" t="s">
        <v>65</v>
      </c>
      <c r="C41" s="150">
        <v>2</v>
      </c>
      <c r="D41" s="150">
        <v>1200</v>
      </c>
      <c r="E41" s="150">
        <v>1</v>
      </c>
      <c r="F41" s="93"/>
      <c r="I41" s="16" t="str">
        <f t="shared" si="1"/>
        <v/>
      </c>
    </row>
    <row r="42" spans="1:9" x14ac:dyDescent="0.25">
      <c r="A42" s="16">
        <f t="shared" si="0"/>
        <v>34</v>
      </c>
      <c r="B42" s="6" t="s">
        <v>52</v>
      </c>
      <c r="C42" s="150">
        <v>2</v>
      </c>
      <c r="D42" s="150">
        <v>1200</v>
      </c>
      <c r="E42" s="150">
        <v>4</v>
      </c>
      <c r="F42" s="93"/>
      <c r="I42" s="16" t="str">
        <f t="shared" si="1"/>
        <v/>
      </c>
    </row>
    <row r="43" spans="1:9" x14ac:dyDescent="0.25">
      <c r="A43" s="16">
        <f t="shared" si="0"/>
        <v>35</v>
      </c>
      <c r="B43" s="6" t="s">
        <v>64</v>
      </c>
      <c r="C43" s="150">
        <v>2</v>
      </c>
      <c r="D43" s="150">
        <v>1200</v>
      </c>
      <c r="E43" s="150">
        <v>3</v>
      </c>
      <c r="F43" s="93"/>
      <c r="I43" s="16" t="str">
        <f t="shared" si="1"/>
        <v/>
      </c>
    </row>
    <row r="44" spans="1:9" x14ac:dyDescent="0.25">
      <c r="A44" s="16">
        <f t="shared" si="0"/>
        <v>36</v>
      </c>
      <c r="B44" s="6" t="s">
        <v>227</v>
      </c>
      <c r="C44" s="150">
        <v>2</v>
      </c>
      <c r="D44" s="150">
        <v>1200</v>
      </c>
      <c r="E44" s="150">
        <v>4</v>
      </c>
      <c r="F44" s="93"/>
      <c r="I44" s="16" t="str">
        <f t="shared" si="1"/>
        <v/>
      </c>
    </row>
    <row r="45" spans="1:9" x14ac:dyDescent="0.25">
      <c r="A45" s="16">
        <f t="shared" si="0"/>
        <v>37</v>
      </c>
      <c r="B45" s="6" t="s">
        <v>241</v>
      </c>
      <c r="C45" s="150">
        <v>2</v>
      </c>
      <c r="D45" s="150">
        <v>1100</v>
      </c>
      <c r="E45" s="150">
        <v>4</v>
      </c>
      <c r="F45" s="93"/>
      <c r="I45" s="16" t="str">
        <f t="shared" si="1"/>
        <v/>
      </c>
    </row>
    <row r="46" spans="1:9" x14ac:dyDescent="0.25">
      <c r="A46" s="16">
        <f t="shared" si="0"/>
        <v>38</v>
      </c>
      <c r="B46" s="6" t="s">
        <v>42</v>
      </c>
      <c r="C46" s="150">
        <v>2</v>
      </c>
      <c r="D46" s="150">
        <v>1100</v>
      </c>
      <c r="E46" s="150">
        <v>3</v>
      </c>
      <c r="F46" s="93"/>
      <c r="I46" s="16" t="str">
        <f t="shared" si="1"/>
        <v/>
      </c>
    </row>
    <row r="47" spans="1:9" x14ac:dyDescent="0.25">
      <c r="A47" s="16">
        <f t="shared" si="0"/>
        <v>39</v>
      </c>
      <c r="B47" s="6" t="s">
        <v>245</v>
      </c>
      <c r="C47" s="150">
        <v>2</v>
      </c>
      <c r="D47" s="150">
        <v>1000</v>
      </c>
      <c r="E47" s="150">
        <v>5</v>
      </c>
      <c r="F47" s="93"/>
      <c r="I47" s="16" t="str">
        <f t="shared" si="1"/>
        <v/>
      </c>
    </row>
    <row r="48" spans="1:9" x14ac:dyDescent="0.25">
      <c r="A48" s="16">
        <f t="shared" si="0"/>
        <v>40</v>
      </c>
      <c r="B48" s="6" t="s">
        <v>240</v>
      </c>
      <c r="C48" s="150">
        <v>2</v>
      </c>
      <c r="D48" s="150">
        <v>1000</v>
      </c>
      <c r="E48" s="150">
        <v>4</v>
      </c>
      <c r="F48" s="93"/>
      <c r="I48" s="16" t="str">
        <f t="shared" si="1"/>
        <v/>
      </c>
    </row>
    <row r="49" spans="1:9" x14ac:dyDescent="0.25">
      <c r="A49" s="16">
        <f t="shared" si="0"/>
        <v>41</v>
      </c>
      <c r="B49" s="6" t="s">
        <v>34</v>
      </c>
      <c r="C49" s="150">
        <v>3</v>
      </c>
      <c r="D49" s="150">
        <v>950</v>
      </c>
      <c r="E49" s="150">
        <v>4</v>
      </c>
      <c r="F49" s="93"/>
      <c r="I49" s="16" t="str">
        <f t="shared" si="1"/>
        <v/>
      </c>
    </row>
    <row r="50" spans="1:9" x14ac:dyDescent="0.25">
      <c r="A50" s="16">
        <f t="shared" si="0"/>
        <v>42</v>
      </c>
      <c r="B50" s="6" t="s">
        <v>63</v>
      </c>
      <c r="C50" s="150">
        <v>3</v>
      </c>
      <c r="D50" s="150">
        <v>950</v>
      </c>
      <c r="E50" s="150">
        <v>4</v>
      </c>
      <c r="F50" s="93"/>
      <c r="I50" s="16" t="str">
        <f t="shared" si="1"/>
        <v/>
      </c>
    </row>
    <row r="51" spans="1:9" x14ac:dyDescent="0.25">
      <c r="A51" s="16">
        <f t="shared" si="0"/>
        <v>43</v>
      </c>
      <c r="B51" s="6" t="s">
        <v>185</v>
      </c>
      <c r="C51" s="150">
        <v>2</v>
      </c>
      <c r="D51" s="150">
        <v>900</v>
      </c>
      <c r="E51" s="150">
        <v>3</v>
      </c>
      <c r="F51" s="93"/>
      <c r="I51" s="16" t="str">
        <f t="shared" si="1"/>
        <v/>
      </c>
    </row>
    <row r="52" spans="1:9" x14ac:dyDescent="0.25">
      <c r="A52" s="16">
        <f t="shared" si="0"/>
        <v>44</v>
      </c>
      <c r="B52" s="6" t="s">
        <v>183</v>
      </c>
      <c r="C52" s="150">
        <v>2</v>
      </c>
      <c r="D52" s="150">
        <v>900</v>
      </c>
      <c r="E52" s="150">
        <v>4</v>
      </c>
      <c r="F52" s="93"/>
      <c r="I52" s="16" t="str">
        <f t="shared" si="1"/>
        <v/>
      </c>
    </row>
    <row r="53" spans="1:9" x14ac:dyDescent="0.25">
      <c r="A53" s="16">
        <f t="shared" si="0"/>
        <v>45</v>
      </c>
      <c r="B53" s="6" t="s">
        <v>37</v>
      </c>
      <c r="C53" s="150">
        <v>2</v>
      </c>
      <c r="D53" s="150">
        <v>900</v>
      </c>
      <c r="E53" s="150">
        <v>2</v>
      </c>
      <c r="F53" s="93"/>
      <c r="I53" s="16" t="str">
        <f t="shared" si="1"/>
        <v/>
      </c>
    </row>
    <row r="54" spans="1:9" x14ac:dyDescent="0.25">
      <c r="A54" s="16">
        <f t="shared" si="0"/>
        <v>46</v>
      </c>
      <c r="B54" s="6" t="s">
        <v>247</v>
      </c>
      <c r="C54" s="150">
        <v>2</v>
      </c>
      <c r="D54" s="150">
        <v>800</v>
      </c>
      <c r="E54" s="150">
        <v>5</v>
      </c>
      <c r="F54" s="93"/>
      <c r="I54" s="16" t="str">
        <f t="shared" si="1"/>
        <v/>
      </c>
    </row>
    <row r="55" spans="1:9" x14ac:dyDescent="0.25">
      <c r="A55" s="16">
        <f t="shared" si="0"/>
        <v>47</v>
      </c>
      <c r="B55" s="6" t="s">
        <v>238</v>
      </c>
      <c r="C55" s="150">
        <v>2</v>
      </c>
      <c r="D55" s="150">
        <v>800</v>
      </c>
      <c r="E55" s="150">
        <v>4</v>
      </c>
      <c r="F55" s="93"/>
      <c r="I55" s="16" t="str">
        <f t="shared" si="1"/>
        <v/>
      </c>
    </row>
    <row r="56" spans="1:9" x14ac:dyDescent="0.25">
      <c r="A56" s="16">
        <f t="shared" si="0"/>
        <v>48</v>
      </c>
      <c r="B56" s="6" t="s">
        <v>190</v>
      </c>
      <c r="C56" s="150">
        <v>2</v>
      </c>
      <c r="D56" s="150">
        <v>800</v>
      </c>
      <c r="E56" s="150">
        <v>4</v>
      </c>
      <c r="F56" s="93"/>
      <c r="I56" s="16" t="str">
        <f t="shared" si="1"/>
        <v/>
      </c>
    </row>
    <row r="57" spans="1:9" x14ac:dyDescent="0.25">
      <c r="A57" s="16">
        <f t="shared" si="0"/>
        <v>49</v>
      </c>
      <c r="B57" s="6" t="s">
        <v>226</v>
      </c>
      <c r="C57" s="150">
        <v>2</v>
      </c>
      <c r="D57" s="150">
        <v>800</v>
      </c>
      <c r="E57" s="150">
        <v>4</v>
      </c>
      <c r="F57" s="93"/>
      <c r="I57" s="16" t="str">
        <f t="shared" si="1"/>
        <v/>
      </c>
    </row>
    <row r="58" spans="1:9" x14ac:dyDescent="0.25">
      <c r="A58" s="16">
        <f t="shared" si="0"/>
        <v>50</v>
      </c>
      <c r="B58" s="6" t="s">
        <v>250</v>
      </c>
      <c r="C58" s="150">
        <v>1</v>
      </c>
      <c r="D58" s="150">
        <v>750</v>
      </c>
      <c r="E58" s="150">
        <v>4</v>
      </c>
      <c r="F58" s="93"/>
      <c r="I58" s="16" t="str">
        <f t="shared" si="1"/>
        <v/>
      </c>
    </row>
    <row r="59" spans="1:9" x14ac:dyDescent="0.25">
      <c r="A59" s="16">
        <f t="shared" si="0"/>
        <v>51</v>
      </c>
      <c r="B59" s="6" t="s">
        <v>60</v>
      </c>
      <c r="C59" s="150">
        <v>1</v>
      </c>
      <c r="D59" s="150">
        <v>750</v>
      </c>
      <c r="E59" s="150">
        <v>1</v>
      </c>
      <c r="F59" s="93"/>
      <c r="I59" s="16" t="str">
        <f t="shared" si="1"/>
        <v/>
      </c>
    </row>
    <row r="60" spans="1:9" x14ac:dyDescent="0.25">
      <c r="A60" s="16">
        <f t="shared" si="0"/>
        <v>52</v>
      </c>
      <c r="B60" s="6" t="s">
        <v>180</v>
      </c>
      <c r="C60" s="150">
        <v>2</v>
      </c>
      <c r="D60" s="150">
        <v>700</v>
      </c>
      <c r="E60" s="150">
        <v>4</v>
      </c>
      <c r="F60" s="93"/>
      <c r="I60" s="16" t="str">
        <f t="shared" si="1"/>
        <v/>
      </c>
    </row>
    <row r="61" spans="1:9" x14ac:dyDescent="0.25">
      <c r="A61" s="16">
        <f t="shared" si="0"/>
        <v>53</v>
      </c>
      <c r="B61" s="6" t="s">
        <v>54</v>
      </c>
      <c r="C61" s="150">
        <v>1</v>
      </c>
      <c r="D61" s="150">
        <v>650</v>
      </c>
      <c r="E61" s="150">
        <v>1</v>
      </c>
      <c r="F61" s="93"/>
      <c r="I61" s="16" t="str">
        <f t="shared" si="1"/>
        <v/>
      </c>
    </row>
    <row r="62" spans="1:9" x14ac:dyDescent="0.25">
      <c r="A62" s="16">
        <f t="shared" si="0"/>
        <v>54</v>
      </c>
      <c r="B62" s="6" t="s">
        <v>188</v>
      </c>
      <c r="C62" s="150">
        <v>1</v>
      </c>
      <c r="D62" s="150">
        <v>650</v>
      </c>
      <c r="E62" s="150">
        <v>1</v>
      </c>
      <c r="F62" s="93"/>
      <c r="I62" s="16" t="str">
        <f t="shared" si="1"/>
        <v/>
      </c>
    </row>
    <row r="63" spans="1:9" x14ac:dyDescent="0.25">
      <c r="A63" s="16">
        <f t="shared" si="0"/>
        <v>55</v>
      </c>
      <c r="B63" s="6" t="s">
        <v>251</v>
      </c>
      <c r="C63" s="150">
        <v>1</v>
      </c>
      <c r="D63" s="150">
        <v>650</v>
      </c>
      <c r="E63" s="150">
        <v>4</v>
      </c>
      <c r="F63" s="93"/>
      <c r="I63" s="16" t="str">
        <f t="shared" si="1"/>
        <v/>
      </c>
    </row>
    <row r="64" spans="1:9" x14ac:dyDescent="0.25">
      <c r="A64" s="16">
        <f t="shared" si="0"/>
        <v>56</v>
      </c>
      <c r="B64" s="6" t="s">
        <v>58</v>
      </c>
      <c r="C64" s="150">
        <v>2</v>
      </c>
      <c r="D64" s="150">
        <v>600</v>
      </c>
      <c r="E64" s="150">
        <v>4</v>
      </c>
      <c r="F64" s="93"/>
      <c r="I64" s="16" t="str">
        <f t="shared" si="1"/>
        <v/>
      </c>
    </row>
    <row r="65" spans="1:9" x14ac:dyDescent="0.25">
      <c r="A65" s="16">
        <f t="shared" si="0"/>
        <v>57</v>
      </c>
      <c r="B65" s="6" t="s">
        <v>255</v>
      </c>
      <c r="C65" s="150">
        <v>1</v>
      </c>
      <c r="D65" s="150">
        <v>550</v>
      </c>
      <c r="E65" s="150">
        <v>5</v>
      </c>
      <c r="F65" s="93"/>
      <c r="I65" s="16" t="str">
        <f t="shared" si="1"/>
        <v/>
      </c>
    </row>
    <row r="66" spans="1:9" x14ac:dyDescent="0.25">
      <c r="A66" s="16">
        <f t="shared" si="0"/>
        <v>58</v>
      </c>
      <c r="B66" s="6" t="s">
        <v>189</v>
      </c>
      <c r="C66" s="150">
        <v>1</v>
      </c>
      <c r="D66" s="150">
        <v>550</v>
      </c>
      <c r="E66" s="150">
        <v>1</v>
      </c>
      <c r="F66" s="93"/>
      <c r="I66" s="16" t="str">
        <f t="shared" si="1"/>
        <v/>
      </c>
    </row>
    <row r="67" spans="1:9" x14ac:dyDescent="0.25">
      <c r="A67" s="16">
        <f t="shared" si="0"/>
        <v>59</v>
      </c>
      <c r="B67" s="6" t="s">
        <v>253</v>
      </c>
      <c r="C67" s="150">
        <v>1</v>
      </c>
      <c r="D67" s="150">
        <v>550</v>
      </c>
      <c r="E67" s="150">
        <v>4</v>
      </c>
      <c r="F67" s="93"/>
      <c r="I67" s="16" t="str">
        <f t="shared" si="1"/>
        <v/>
      </c>
    </row>
    <row r="68" spans="1:9" x14ac:dyDescent="0.25">
      <c r="A68" s="16">
        <f t="shared" si="0"/>
        <v>60</v>
      </c>
      <c r="B68" s="6" t="s">
        <v>234</v>
      </c>
      <c r="C68" s="150">
        <v>1</v>
      </c>
      <c r="D68" s="150">
        <v>550</v>
      </c>
      <c r="E68" s="150">
        <v>3</v>
      </c>
      <c r="F68" s="93"/>
      <c r="I68" s="16" t="str">
        <f t="shared" si="1"/>
        <v/>
      </c>
    </row>
    <row r="69" spans="1:9" x14ac:dyDescent="0.25">
      <c r="A69" s="16">
        <f t="shared" si="0"/>
        <v>61</v>
      </c>
      <c r="B69" s="6" t="s">
        <v>230</v>
      </c>
      <c r="C69" s="150">
        <v>2</v>
      </c>
      <c r="D69" s="150">
        <v>500</v>
      </c>
      <c r="E69" s="150">
        <v>4</v>
      </c>
      <c r="F69" s="93"/>
      <c r="I69" s="16" t="str">
        <f t="shared" si="1"/>
        <v/>
      </c>
    </row>
    <row r="70" spans="1:9" x14ac:dyDescent="0.25">
      <c r="A70" s="16">
        <f t="shared" si="0"/>
        <v>62</v>
      </c>
      <c r="B70" s="6" t="s">
        <v>252</v>
      </c>
      <c r="C70" s="150">
        <v>1</v>
      </c>
      <c r="D70" s="150">
        <v>450</v>
      </c>
      <c r="E70" s="150">
        <v>4</v>
      </c>
      <c r="F70" s="93"/>
      <c r="I70" s="16" t="str">
        <f t="shared" si="1"/>
        <v/>
      </c>
    </row>
    <row r="71" spans="1:9" x14ac:dyDescent="0.25">
      <c r="A71" s="16">
        <f t="shared" si="0"/>
        <v>63</v>
      </c>
      <c r="B71" s="6" t="s">
        <v>232</v>
      </c>
      <c r="C71" s="150">
        <v>1</v>
      </c>
      <c r="D71" s="150">
        <v>450</v>
      </c>
      <c r="E71" s="150">
        <v>2</v>
      </c>
      <c r="F71" s="93"/>
      <c r="I71" s="16" t="str">
        <f t="shared" si="1"/>
        <v/>
      </c>
    </row>
    <row r="72" spans="1:9" x14ac:dyDescent="0.25">
      <c r="A72" s="16">
        <f t="shared" si="0"/>
        <v>64</v>
      </c>
      <c r="B72" s="6" t="s">
        <v>246</v>
      </c>
      <c r="C72" s="150">
        <v>1</v>
      </c>
      <c r="D72" s="150">
        <v>450</v>
      </c>
      <c r="E72" s="150">
        <v>4</v>
      </c>
      <c r="F72" s="93"/>
      <c r="I72" s="16" t="str">
        <f t="shared" si="1"/>
        <v/>
      </c>
    </row>
    <row r="73" spans="1:9" x14ac:dyDescent="0.25">
      <c r="A73" s="16">
        <f t="shared" si="0"/>
        <v>65</v>
      </c>
      <c r="B73" s="6" t="s">
        <v>61</v>
      </c>
      <c r="C73" s="150">
        <v>1</v>
      </c>
      <c r="D73" s="150">
        <v>450</v>
      </c>
      <c r="E73" s="150">
        <v>1</v>
      </c>
      <c r="F73" s="93"/>
      <c r="I73" s="16" t="str">
        <f t="shared" si="1"/>
        <v/>
      </c>
    </row>
    <row r="74" spans="1:9" x14ac:dyDescent="0.25">
      <c r="A74" s="16">
        <f t="shared" ref="A74:A137" si="2">IFERROR(IF(ISNUMBER(C74),A73+1,""),"")</f>
        <v>66</v>
      </c>
      <c r="B74" s="6" t="s">
        <v>259</v>
      </c>
      <c r="C74" s="150">
        <v>1</v>
      </c>
      <c r="D74" s="150">
        <v>450</v>
      </c>
      <c r="E74" s="150">
        <v>5</v>
      </c>
      <c r="F74" s="93"/>
      <c r="I74" s="16" t="str">
        <f t="shared" si="1"/>
        <v/>
      </c>
    </row>
    <row r="75" spans="1:9" x14ac:dyDescent="0.25">
      <c r="A75" s="16">
        <f t="shared" si="2"/>
        <v>67</v>
      </c>
      <c r="B75" s="6" t="s">
        <v>235</v>
      </c>
      <c r="C75" s="150">
        <v>1</v>
      </c>
      <c r="D75" s="150">
        <v>450</v>
      </c>
      <c r="E75" s="150">
        <v>3</v>
      </c>
      <c r="F75" s="93"/>
      <c r="I75" s="16" t="str">
        <f t="shared" si="1"/>
        <v/>
      </c>
    </row>
    <row r="76" spans="1:9" x14ac:dyDescent="0.25">
      <c r="A76" s="16">
        <f t="shared" si="2"/>
        <v>68</v>
      </c>
      <c r="B76" s="6" t="s">
        <v>242</v>
      </c>
      <c r="C76" s="150">
        <v>1</v>
      </c>
      <c r="D76" s="150">
        <v>450</v>
      </c>
      <c r="E76" s="150">
        <v>3</v>
      </c>
      <c r="F76" s="93"/>
      <c r="I76" s="16" t="str">
        <f t="shared" si="1"/>
        <v/>
      </c>
    </row>
    <row r="77" spans="1:9" x14ac:dyDescent="0.25">
      <c r="A77" s="16">
        <f t="shared" si="2"/>
        <v>69</v>
      </c>
      <c r="B77" s="6" t="s">
        <v>257</v>
      </c>
      <c r="C77" s="150">
        <v>1</v>
      </c>
      <c r="D77" s="150">
        <v>350</v>
      </c>
      <c r="E77" s="150">
        <v>5</v>
      </c>
      <c r="F77" s="93"/>
      <c r="I77" s="16" t="str">
        <f t="shared" si="1"/>
        <v/>
      </c>
    </row>
    <row r="78" spans="1:9" x14ac:dyDescent="0.25">
      <c r="A78" s="16">
        <f t="shared" si="2"/>
        <v>70</v>
      </c>
      <c r="B78" s="6" t="s">
        <v>261</v>
      </c>
      <c r="C78" s="150">
        <v>1</v>
      </c>
      <c r="D78" s="150">
        <v>350</v>
      </c>
      <c r="E78" s="150">
        <v>5</v>
      </c>
      <c r="F78" s="93"/>
      <c r="I78" s="16" t="str">
        <f t="shared" si="1"/>
        <v/>
      </c>
    </row>
    <row r="79" spans="1:9" x14ac:dyDescent="0.25">
      <c r="A79" s="16">
        <f t="shared" si="2"/>
        <v>71</v>
      </c>
      <c r="B79" s="6" t="s">
        <v>258</v>
      </c>
      <c r="C79" s="150">
        <v>1</v>
      </c>
      <c r="D79" s="150">
        <v>350</v>
      </c>
      <c r="E79" s="150">
        <v>5</v>
      </c>
      <c r="F79" s="93"/>
      <c r="I79" s="16" t="str">
        <f t="shared" si="1"/>
        <v/>
      </c>
    </row>
    <row r="80" spans="1:9" x14ac:dyDescent="0.25">
      <c r="A80" s="16">
        <f t="shared" si="2"/>
        <v>72</v>
      </c>
      <c r="B80" s="6" t="s">
        <v>244</v>
      </c>
      <c r="C80" s="150">
        <v>1</v>
      </c>
      <c r="D80" s="150">
        <v>350</v>
      </c>
      <c r="E80" s="150">
        <v>3</v>
      </c>
      <c r="F80" s="93"/>
      <c r="I80" s="16" t="str">
        <f t="shared" si="1"/>
        <v/>
      </c>
    </row>
    <row r="81" spans="1:9" x14ac:dyDescent="0.25">
      <c r="A81" s="16">
        <f t="shared" si="2"/>
        <v>73</v>
      </c>
      <c r="B81" s="6" t="s">
        <v>53</v>
      </c>
      <c r="C81" s="150">
        <v>1</v>
      </c>
      <c r="D81" s="150">
        <v>350</v>
      </c>
      <c r="E81" s="150">
        <v>1</v>
      </c>
      <c r="F81" s="93"/>
      <c r="I81" s="16" t="str">
        <f>IFERROR(IF(ISNUMBER(K81),I80+1,""),"")</f>
        <v/>
      </c>
    </row>
    <row r="82" spans="1:9" x14ac:dyDescent="0.25">
      <c r="A82" s="16">
        <f t="shared" si="2"/>
        <v>74</v>
      </c>
      <c r="B82" s="6" t="s">
        <v>210</v>
      </c>
      <c r="C82" s="150">
        <v>1</v>
      </c>
      <c r="D82" s="150">
        <v>350</v>
      </c>
      <c r="E82" s="150">
        <v>1</v>
      </c>
      <c r="F82" s="93"/>
      <c r="I82" s="16" t="str">
        <f>IFERROR(IF(ISNUMBER(K82),I81+1,""),"")</f>
        <v/>
      </c>
    </row>
    <row r="83" spans="1:9" x14ac:dyDescent="0.25">
      <c r="A83" s="16">
        <f t="shared" si="2"/>
        <v>75</v>
      </c>
      <c r="B83" s="6" t="s">
        <v>49</v>
      </c>
      <c r="C83" s="150">
        <v>1</v>
      </c>
      <c r="D83" s="150">
        <v>250</v>
      </c>
      <c r="E83" s="150">
        <v>1</v>
      </c>
      <c r="F83" s="93"/>
      <c r="I83" s="16" t="str">
        <f t="shared" ref="I83:I146" si="3">IFERROR(IF(ISNUMBER(K83),I82+1,""),"")</f>
        <v/>
      </c>
    </row>
    <row r="84" spans="1:9" x14ac:dyDescent="0.25">
      <c r="A84" s="16">
        <f t="shared" si="2"/>
        <v>76</v>
      </c>
      <c r="B84" s="6" t="s">
        <v>260</v>
      </c>
      <c r="C84" s="150">
        <v>1</v>
      </c>
      <c r="D84" s="150">
        <v>250</v>
      </c>
      <c r="E84" s="150">
        <v>5</v>
      </c>
      <c r="F84" s="93"/>
      <c r="I84" s="16" t="str">
        <f t="shared" si="3"/>
        <v/>
      </c>
    </row>
    <row r="85" spans="1:9" x14ac:dyDescent="0.25">
      <c r="A85" s="16">
        <f t="shared" si="2"/>
        <v>77</v>
      </c>
      <c r="B85" s="6" t="s">
        <v>233</v>
      </c>
      <c r="C85" s="150">
        <v>1</v>
      </c>
      <c r="D85" s="150">
        <v>250</v>
      </c>
      <c r="E85" s="150">
        <v>2</v>
      </c>
      <c r="F85" s="93"/>
      <c r="I85" s="16" t="str">
        <f t="shared" si="3"/>
        <v/>
      </c>
    </row>
    <row r="86" spans="1:9" x14ac:dyDescent="0.25">
      <c r="A86" s="16">
        <f t="shared" si="2"/>
        <v>78</v>
      </c>
      <c r="B86" s="6" t="s">
        <v>249</v>
      </c>
      <c r="C86" s="150">
        <v>1</v>
      </c>
      <c r="D86" s="150">
        <v>250</v>
      </c>
      <c r="E86" s="150">
        <v>4</v>
      </c>
      <c r="F86" s="93"/>
      <c r="I86" s="16" t="str">
        <f t="shared" si="3"/>
        <v/>
      </c>
    </row>
    <row r="87" spans="1:9" x14ac:dyDescent="0.25">
      <c r="A87" s="16" t="str">
        <f t="shared" si="2"/>
        <v/>
      </c>
      <c r="B87"/>
      <c r="C87"/>
      <c r="D87"/>
      <c r="E87"/>
      <c r="F87"/>
      <c r="I87" s="16" t="str">
        <f t="shared" si="3"/>
        <v/>
      </c>
    </row>
    <row r="88" spans="1:9" x14ac:dyDescent="0.25">
      <c r="A88" s="16" t="str">
        <f t="shared" si="2"/>
        <v/>
      </c>
      <c r="B88"/>
      <c r="C88"/>
      <c r="D88"/>
      <c r="E88"/>
      <c r="F88"/>
      <c r="I88" s="16" t="str">
        <f t="shared" si="3"/>
        <v/>
      </c>
    </row>
    <row r="89" spans="1:9" x14ac:dyDescent="0.25">
      <c r="A89" s="16" t="str">
        <f t="shared" si="2"/>
        <v/>
      </c>
      <c r="B89"/>
      <c r="C89"/>
      <c r="D89"/>
      <c r="E89"/>
      <c r="F89"/>
      <c r="I89" s="16" t="str">
        <f t="shared" si="3"/>
        <v/>
      </c>
    </row>
    <row r="90" spans="1:9" x14ac:dyDescent="0.25">
      <c r="A90" s="16" t="str">
        <f t="shared" si="2"/>
        <v/>
      </c>
      <c r="B90"/>
      <c r="C90"/>
      <c r="D90"/>
      <c r="E90"/>
      <c r="F90"/>
      <c r="I90" s="16" t="str">
        <f t="shared" si="3"/>
        <v/>
      </c>
    </row>
    <row r="91" spans="1:9" x14ac:dyDescent="0.25">
      <c r="A91" s="16" t="str">
        <f t="shared" si="2"/>
        <v/>
      </c>
      <c r="B91"/>
      <c r="C91"/>
      <c r="D91"/>
      <c r="E91"/>
      <c r="F91"/>
      <c r="I91" s="16" t="str">
        <f t="shared" si="3"/>
        <v/>
      </c>
    </row>
    <row r="92" spans="1:9" x14ac:dyDescent="0.25">
      <c r="A92" s="16" t="str">
        <f t="shared" si="2"/>
        <v/>
      </c>
      <c r="B92"/>
      <c r="C92"/>
      <c r="D92"/>
      <c r="E92"/>
      <c r="F92"/>
      <c r="I92" s="16" t="str">
        <f t="shared" si="3"/>
        <v/>
      </c>
    </row>
    <row r="93" spans="1:9" x14ac:dyDescent="0.25">
      <c r="A93" s="16" t="str">
        <f t="shared" si="2"/>
        <v/>
      </c>
      <c r="B93"/>
      <c r="C93"/>
      <c r="D93"/>
      <c r="E93"/>
      <c r="F93"/>
      <c r="I93" s="16" t="str">
        <f t="shared" si="3"/>
        <v/>
      </c>
    </row>
    <row r="94" spans="1:9" x14ac:dyDescent="0.25">
      <c r="A94" s="16" t="str">
        <f t="shared" si="2"/>
        <v/>
      </c>
      <c r="B94"/>
      <c r="C94"/>
      <c r="D94"/>
      <c r="E94"/>
      <c r="F94"/>
      <c r="I94" s="16" t="str">
        <f t="shared" si="3"/>
        <v/>
      </c>
    </row>
    <row r="95" spans="1:9" x14ac:dyDescent="0.25">
      <c r="A95" s="16" t="str">
        <f t="shared" si="2"/>
        <v/>
      </c>
      <c r="B95"/>
      <c r="C95"/>
      <c r="D95"/>
      <c r="E95"/>
      <c r="F95"/>
      <c r="I95" s="16" t="str">
        <f t="shared" si="3"/>
        <v/>
      </c>
    </row>
    <row r="96" spans="1:9" x14ac:dyDescent="0.25">
      <c r="A96" s="16" t="str">
        <f t="shared" si="2"/>
        <v/>
      </c>
      <c r="B96"/>
      <c r="C96"/>
      <c r="D96"/>
      <c r="E96"/>
      <c r="F96"/>
      <c r="I96" s="16" t="str">
        <f t="shared" si="3"/>
        <v/>
      </c>
    </row>
    <row r="97" spans="1:9" x14ac:dyDescent="0.25">
      <c r="A97" s="16" t="str">
        <f t="shared" si="2"/>
        <v/>
      </c>
      <c r="B97"/>
      <c r="C97"/>
      <c r="D97"/>
      <c r="E97"/>
      <c r="F97"/>
      <c r="I97" s="16" t="str">
        <f t="shared" si="3"/>
        <v/>
      </c>
    </row>
    <row r="98" spans="1:9" x14ac:dyDescent="0.25">
      <c r="A98" s="16" t="str">
        <f t="shared" si="2"/>
        <v/>
      </c>
      <c r="B98"/>
      <c r="C98"/>
      <c r="D98"/>
      <c r="E98"/>
      <c r="F98"/>
      <c r="I98" s="16" t="str">
        <f t="shared" si="3"/>
        <v/>
      </c>
    </row>
    <row r="99" spans="1:9" x14ac:dyDescent="0.25">
      <c r="A99" s="16" t="str">
        <f t="shared" si="2"/>
        <v/>
      </c>
      <c r="B99"/>
      <c r="C99"/>
      <c r="D99"/>
      <c r="E99"/>
      <c r="F99"/>
      <c r="I99" s="16" t="str">
        <f t="shared" si="3"/>
        <v/>
      </c>
    </row>
    <row r="100" spans="1:9" x14ac:dyDescent="0.25">
      <c r="A100" s="16" t="str">
        <f t="shared" si="2"/>
        <v/>
      </c>
      <c r="B100"/>
      <c r="C100"/>
      <c r="D100"/>
      <c r="E100"/>
      <c r="F100"/>
      <c r="I100" s="16" t="str">
        <f t="shared" si="3"/>
        <v/>
      </c>
    </row>
    <row r="101" spans="1:9" x14ac:dyDescent="0.25">
      <c r="A101" s="16" t="str">
        <f t="shared" si="2"/>
        <v/>
      </c>
      <c r="B101"/>
      <c r="C101"/>
      <c r="D101"/>
      <c r="E101"/>
      <c r="F101"/>
      <c r="I101" s="16" t="str">
        <f t="shared" si="3"/>
        <v/>
      </c>
    </row>
    <row r="102" spans="1:9" x14ac:dyDescent="0.25">
      <c r="A102" s="16" t="str">
        <f t="shared" si="2"/>
        <v/>
      </c>
      <c r="B102"/>
      <c r="C102"/>
      <c r="D102"/>
      <c r="E102"/>
      <c r="F102"/>
      <c r="I102" s="16" t="str">
        <f t="shared" si="3"/>
        <v/>
      </c>
    </row>
    <row r="103" spans="1:9" x14ac:dyDescent="0.25">
      <c r="A103" s="16" t="str">
        <f t="shared" si="2"/>
        <v/>
      </c>
      <c r="B103"/>
      <c r="C103"/>
      <c r="D103"/>
      <c r="E103"/>
      <c r="F103"/>
      <c r="I103" s="16" t="str">
        <f t="shared" si="3"/>
        <v/>
      </c>
    </row>
    <row r="104" spans="1:9" x14ac:dyDescent="0.25">
      <c r="A104" s="16" t="str">
        <f t="shared" si="2"/>
        <v/>
      </c>
      <c r="B104"/>
      <c r="C104"/>
      <c r="D104"/>
      <c r="E104"/>
      <c r="F104"/>
      <c r="I104" s="16" t="str">
        <f t="shared" si="3"/>
        <v/>
      </c>
    </row>
    <row r="105" spans="1:9" x14ac:dyDescent="0.25">
      <c r="A105" s="16" t="str">
        <f t="shared" si="2"/>
        <v/>
      </c>
      <c r="B105"/>
      <c r="C105"/>
      <c r="D105"/>
      <c r="E105"/>
      <c r="F105"/>
      <c r="I105" s="16" t="str">
        <f t="shared" si="3"/>
        <v/>
      </c>
    </row>
    <row r="106" spans="1:9" x14ac:dyDescent="0.25">
      <c r="A106" s="16" t="str">
        <f t="shared" si="2"/>
        <v/>
      </c>
      <c r="B106"/>
      <c r="C106"/>
      <c r="D106"/>
      <c r="E106"/>
      <c r="F106"/>
      <c r="I106" s="16" t="str">
        <f t="shared" si="3"/>
        <v/>
      </c>
    </row>
    <row r="107" spans="1:9" x14ac:dyDescent="0.25">
      <c r="A107" s="16" t="str">
        <f t="shared" si="2"/>
        <v/>
      </c>
      <c r="B107"/>
      <c r="C107"/>
      <c r="D107"/>
      <c r="E107"/>
      <c r="F107"/>
      <c r="I107" s="16" t="str">
        <f t="shared" si="3"/>
        <v/>
      </c>
    </row>
    <row r="108" spans="1:9" x14ac:dyDescent="0.25">
      <c r="A108" s="16" t="str">
        <f t="shared" si="2"/>
        <v/>
      </c>
      <c r="B108"/>
      <c r="C108"/>
      <c r="D108"/>
      <c r="E108"/>
      <c r="F108"/>
      <c r="I108" s="16" t="str">
        <f t="shared" si="3"/>
        <v/>
      </c>
    </row>
    <row r="109" spans="1:9" x14ac:dyDescent="0.25">
      <c r="A109" s="16" t="str">
        <f t="shared" si="2"/>
        <v/>
      </c>
      <c r="B109"/>
      <c r="C109"/>
      <c r="D109"/>
      <c r="E109"/>
      <c r="F109"/>
      <c r="I109" s="16" t="str">
        <f t="shared" si="3"/>
        <v/>
      </c>
    </row>
    <row r="110" spans="1:9" x14ac:dyDescent="0.25">
      <c r="A110" s="16" t="str">
        <f t="shared" si="2"/>
        <v/>
      </c>
      <c r="B110"/>
      <c r="C110"/>
      <c r="D110"/>
      <c r="E110"/>
      <c r="F110"/>
      <c r="I110" s="16" t="str">
        <f t="shared" si="3"/>
        <v/>
      </c>
    </row>
    <row r="111" spans="1:9" x14ac:dyDescent="0.25">
      <c r="A111" s="16" t="str">
        <f t="shared" si="2"/>
        <v/>
      </c>
      <c r="B111"/>
      <c r="C111"/>
      <c r="D111"/>
      <c r="E111"/>
      <c r="F111"/>
      <c r="I111" s="16" t="str">
        <f t="shared" si="3"/>
        <v/>
      </c>
    </row>
    <row r="112" spans="1:9" x14ac:dyDescent="0.25">
      <c r="A112" s="16" t="str">
        <f t="shared" si="2"/>
        <v/>
      </c>
      <c r="B112"/>
      <c r="C112"/>
      <c r="D112"/>
      <c r="E112"/>
      <c r="F112"/>
      <c r="I112" s="16" t="str">
        <f t="shared" si="3"/>
        <v/>
      </c>
    </row>
    <row r="113" spans="1:9" x14ac:dyDescent="0.25">
      <c r="A113" s="16" t="str">
        <f t="shared" si="2"/>
        <v/>
      </c>
      <c r="B113"/>
      <c r="C113"/>
      <c r="D113"/>
      <c r="E113"/>
      <c r="F113"/>
      <c r="I113" s="16" t="str">
        <f t="shared" si="3"/>
        <v/>
      </c>
    </row>
    <row r="114" spans="1:9" x14ac:dyDescent="0.25">
      <c r="A114" s="16" t="str">
        <f t="shared" si="2"/>
        <v/>
      </c>
      <c r="B114"/>
      <c r="C114"/>
      <c r="D114"/>
      <c r="E114"/>
      <c r="F114"/>
      <c r="I114" s="16" t="str">
        <f t="shared" si="3"/>
        <v/>
      </c>
    </row>
    <row r="115" spans="1:9" x14ac:dyDescent="0.25">
      <c r="A115" s="16" t="str">
        <f t="shared" si="2"/>
        <v/>
      </c>
      <c r="B115"/>
      <c r="C115"/>
      <c r="D115"/>
      <c r="E115"/>
      <c r="F115"/>
      <c r="I115" s="16" t="str">
        <f t="shared" si="3"/>
        <v/>
      </c>
    </row>
    <row r="116" spans="1:9" x14ac:dyDescent="0.25">
      <c r="A116" s="16" t="str">
        <f t="shared" si="2"/>
        <v/>
      </c>
      <c r="B116"/>
      <c r="C116"/>
      <c r="D116"/>
      <c r="E116"/>
      <c r="F116"/>
      <c r="I116" s="16" t="str">
        <f t="shared" si="3"/>
        <v/>
      </c>
    </row>
    <row r="117" spans="1:9" x14ac:dyDescent="0.25">
      <c r="A117" s="16" t="str">
        <f t="shared" si="2"/>
        <v/>
      </c>
      <c r="B117"/>
      <c r="C117"/>
      <c r="D117"/>
      <c r="E117"/>
      <c r="F117"/>
      <c r="I117" s="16" t="str">
        <f t="shared" si="3"/>
        <v/>
      </c>
    </row>
    <row r="118" spans="1:9" x14ac:dyDescent="0.25">
      <c r="A118" s="16" t="str">
        <f t="shared" si="2"/>
        <v/>
      </c>
      <c r="B118"/>
      <c r="C118"/>
      <c r="D118"/>
      <c r="E118"/>
      <c r="F118"/>
      <c r="I118" s="16" t="str">
        <f t="shared" si="3"/>
        <v/>
      </c>
    </row>
    <row r="119" spans="1:9" x14ac:dyDescent="0.25">
      <c r="A119" s="16" t="str">
        <f t="shared" si="2"/>
        <v/>
      </c>
      <c r="B119"/>
      <c r="C119"/>
      <c r="D119"/>
      <c r="E119"/>
      <c r="F119"/>
      <c r="I119" s="16" t="str">
        <f t="shared" si="3"/>
        <v/>
      </c>
    </row>
    <row r="120" spans="1:9" x14ac:dyDescent="0.25">
      <c r="A120" s="16" t="str">
        <f t="shared" si="2"/>
        <v/>
      </c>
      <c r="B120"/>
      <c r="C120"/>
      <c r="D120"/>
      <c r="E120"/>
      <c r="F120"/>
      <c r="I120" s="16" t="str">
        <f t="shared" si="3"/>
        <v/>
      </c>
    </row>
    <row r="121" spans="1:9" x14ac:dyDescent="0.25">
      <c r="A121" s="16" t="str">
        <f t="shared" si="2"/>
        <v/>
      </c>
      <c r="B121"/>
      <c r="C121"/>
      <c r="D121"/>
      <c r="E121"/>
      <c r="F121"/>
      <c r="I121" s="16" t="str">
        <f t="shared" si="3"/>
        <v/>
      </c>
    </row>
    <row r="122" spans="1:9" x14ac:dyDescent="0.25">
      <c r="A122" s="16" t="str">
        <f t="shared" si="2"/>
        <v/>
      </c>
      <c r="B122"/>
      <c r="C122"/>
      <c r="D122"/>
      <c r="E122"/>
      <c r="F122"/>
      <c r="I122" s="16" t="str">
        <f t="shared" si="3"/>
        <v/>
      </c>
    </row>
    <row r="123" spans="1:9" x14ac:dyDescent="0.25">
      <c r="A123" s="16" t="str">
        <f t="shared" si="2"/>
        <v/>
      </c>
      <c r="B123"/>
      <c r="C123"/>
      <c r="D123"/>
      <c r="E123"/>
      <c r="F123"/>
      <c r="I123" s="16" t="str">
        <f t="shared" si="3"/>
        <v/>
      </c>
    </row>
    <row r="124" spans="1:9" x14ac:dyDescent="0.25">
      <c r="A124" s="16" t="str">
        <f t="shared" si="2"/>
        <v/>
      </c>
      <c r="B124"/>
      <c r="C124"/>
      <c r="D124"/>
      <c r="E124"/>
      <c r="F124"/>
      <c r="I124" s="16" t="str">
        <f t="shared" si="3"/>
        <v/>
      </c>
    </row>
    <row r="125" spans="1:9" x14ac:dyDescent="0.25">
      <c r="A125" s="16" t="str">
        <f t="shared" si="2"/>
        <v/>
      </c>
      <c r="B125"/>
      <c r="C125"/>
      <c r="D125"/>
      <c r="E125"/>
      <c r="F125"/>
      <c r="I125" s="16" t="str">
        <f t="shared" si="3"/>
        <v/>
      </c>
    </row>
    <row r="126" spans="1:9" x14ac:dyDescent="0.25">
      <c r="A126" s="16" t="str">
        <f t="shared" si="2"/>
        <v/>
      </c>
      <c r="B126"/>
      <c r="C126"/>
      <c r="D126"/>
      <c r="E126"/>
      <c r="F126"/>
      <c r="I126" s="16" t="str">
        <f t="shared" si="3"/>
        <v/>
      </c>
    </row>
    <row r="127" spans="1:9" x14ac:dyDescent="0.25">
      <c r="A127" s="16" t="str">
        <f t="shared" si="2"/>
        <v/>
      </c>
      <c r="B127"/>
      <c r="C127"/>
      <c r="D127"/>
      <c r="E127"/>
      <c r="F127"/>
      <c r="I127" s="16" t="str">
        <f t="shared" si="3"/>
        <v/>
      </c>
    </row>
    <row r="128" spans="1:9" x14ac:dyDescent="0.25">
      <c r="A128" s="16" t="str">
        <f t="shared" si="2"/>
        <v/>
      </c>
      <c r="B128"/>
      <c r="C128"/>
      <c r="D128"/>
      <c r="E128"/>
      <c r="F128"/>
      <c r="I128" s="16" t="str">
        <f t="shared" si="3"/>
        <v/>
      </c>
    </row>
    <row r="129" spans="1:9" x14ac:dyDescent="0.25">
      <c r="A129" s="16" t="str">
        <f t="shared" si="2"/>
        <v/>
      </c>
      <c r="B129"/>
      <c r="C129"/>
      <c r="D129"/>
      <c r="E129"/>
      <c r="F129"/>
      <c r="I129" s="16" t="str">
        <f t="shared" si="3"/>
        <v/>
      </c>
    </row>
    <row r="130" spans="1:9" x14ac:dyDescent="0.25">
      <c r="A130" s="16" t="str">
        <f t="shared" si="2"/>
        <v/>
      </c>
      <c r="B130"/>
      <c r="C130"/>
      <c r="D130"/>
      <c r="E130"/>
      <c r="F130"/>
      <c r="I130" s="16" t="str">
        <f t="shared" si="3"/>
        <v/>
      </c>
    </row>
    <row r="131" spans="1:9" x14ac:dyDescent="0.25">
      <c r="A131" s="16" t="str">
        <f t="shared" si="2"/>
        <v/>
      </c>
      <c r="B131"/>
      <c r="C131"/>
      <c r="D131"/>
      <c r="E131"/>
      <c r="F131"/>
      <c r="I131" s="16" t="str">
        <f t="shared" si="3"/>
        <v/>
      </c>
    </row>
    <row r="132" spans="1:9" x14ac:dyDescent="0.25">
      <c r="A132" s="16" t="str">
        <f t="shared" si="2"/>
        <v/>
      </c>
      <c r="B132"/>
      <c r="C132"/>
      <c r="D132"/>
      <c r="E132"/>
      <c r="F132"/>
      <c r="I132" s="16" t="str">
        <f t="shared" si="3"/>
        <v/>
      </c>
    </row>
    <row r="133" spans="1:9" x14ac:dyDescent="0.25">
      <c r="A133" s="16" t="str">
        <f t="shared" si="2"/>
        <v/>
      </c>
      <c r="B133"/>
      <c r="C133"/>
      <c r="D133"/>
      <c r="E133"/>
      <c r="F133"/>
      <c r="I133" s="16" t="str">
        <f t="shared" si="3"/>
        <v/>
      </c>
    </row>
    <row r="134" spans="1:9" x14ac:dyDescent="0.25">
      <c r="A134" s="16" t="str">
        <f t="shared" si="2"/>
        <v/>
      </c>
      <c r="B134"/>
      <c r="C134"/>
      <c r="D134"/>
      <c r="E134"/>
      <c r="F134"/>
      <c r="I134" s="16" t="str">
        <f t="shared" si="3"/>
        <v/>
      </c>
    </row>
    <row r="135" spans="1:9" x14ac:dyDescent="0.25">
      <c r="A135" s="16" t="str">
        <f t="shared" si="2"/>
        <v/>
      </c>
      <c r="B135"/>
      <c r="C135"/>
      <c r="D135"/>
      <c r="E135"/>
      <c r="F135"/>
      <c r="I135" s="16" t="str">
        <f t="shared" si="3"/>
        <v/>
      </c>
    </row>
    <row r="136" spans="1:9" x14ac:dyDescent="0.25">
      <c r="A136" s="16" t="str">
        <f t="shared" si="2"/>
        <v/>
      </c>
      <c r="B136"/>
      <c r="C136"/>
      <c r="D136"/>
      <c r="E136"/>
      <c r="F136"/>
      <c r="I136" s="16" t="str">
        <f t="shared" si="3"/>
        <v/>
      </c>
    </row>
    <row r="137" spans="1:9" x14ac:dyDescent="0.25">
      <c r="A137" s="16" t="str">
        <f t="shared" si="2"/>
        <v/>
      </c>
      <c r="B137"/>
      <c r="C137"/>
      <c r="D137"/>
      <c r="E137"/>
      <c r="F137"/>
      <c r="I137" s="16" t="str">
        <f t="shared" si="3"/>
        <v/>
      </c>
    </row>
    <row r="138" spans="1:9" x14ac:dyDescent="0.25">
      <c r="A138" s="16" t="str">
        <f t="shared" ref="A138:A201" si="4">IFERROR(IF(ISNUMBER(C138),A137+1,""),"")</f>
        <v/>
      </c>
      <c r="B138"/>
      <c r="C138"/>
      <c r="D138"/>
      <c r="E138"/>
      <c r="F138"/>
      <c r="I138" s="16" t="str">
        <f t="shared" si="3"/>
        <v/>
      </c>
    </row>
    <row r="139" spans="1:9" x14ac:dyDescent="0.25">
      <c r="A139" s="16" t="str">
        <f t="shared" si="4"/>
        <v/>
      </c>
      <c r="B139"/>
      <c r="C139"/>
      <c r="D139"/>
      <c r="E139"/>
      <c r="F139"/>
      <c r="I139" s="16" t="str">
        <f t="shared" si="3"/>
        <v/>
      </c>
    </row>
    <row r="140" spans="1:9" x14ac:dyDescent="0.25">
      <c r="A140" s="16" t="str">
        <f t="shared" si="4"/>
        <v/>
      </c>
      <c r="B140"/>
      <c r="C140"/>
      <c r="D140"/>
      <c r="E140"/>
      <c r="F140"/>
      <c r="I140" s="16" t="str">
        <f t="shared" si="3"/>
        <v/>
      </c>
    </row>
    <row r="141" spans="1:9" x14ac:dyDescent="0.25">
      <c r="A141" s="16" t="str">
        <f t="shared" si="4"/>
        <v/>
      </c>
      <c r="B141"/>
      <c r="C141"/>
      <c r="D141"/>
      <c r="E141"/>
      <c r="F141"/>
      <c r="I141" s="16" t="str">
        <f t="shared" si="3"/>
        <v/>
      </c>
    </row>
    <row r="142" spans="1:9" x14ac:dyDescent="0.25">
      <c r="A142" s="16" t="str">
        <f t="shared" si="4"/>
        <v/>
      </c>
      <c r="B142"/>
      <c r="C142"/>
      <c r="D142"/>
      <c r="E142"/>
      <c r="F142"/>
      <c r="I142" s="16" t="str">
        <f t="shared" si="3"/>
        <v/>
      </c>
    </row>
    <row r="143" spans="1:9" x14ac:dyDescent="0.25">
      <c r="A143" s="16" t="str">
        <f t="shared" si="4"/>
        <v/>
      </c>
      <c r="B143"/>
      <c r="C143"/>
      <c r="D143"/>
      <c r="E143"/>
      <c r="F143"/>
      <c r="I143" s="16" t="str">
        <f t="shared" si="3"/>
        <v/>
      </c>
    </row>
    <row r="144" spans="1:9" x14ac:dyDescent="0.25">
      <c r="A144" s="16" t="str">
        <f t="shared" si="4"/>
        <v/>
      </c>
      <c r="B144"/>
      <c r="C144"/>
      <c r="D144"/>
      <c r="E144"/>
      <c r="F144"/>
      <c r="I144" s="16" t="str">
        <f t="shared" si="3"/>
        <v/>
      </c>
    </row>
    <row r="145" spans="1:9" x14ac:dyDescent="0.25">
      <c r="A145" s="16" t="str">
        <f t="shared" si="4"/>
        <v/>
      </c>
      <c r="B145"/>
      <c r="C145"/>
      <c r="D145"/>
      <c r="E145"/>
      <c r="F145"/>
      <c r="I145" s="16" t="str">
        <f t="shared" si="3"/>
        <v/>
      </c>
    </row>
    <row r="146" spans="1:9" x14ac:dyDescent="0.25">
      <c r="A146" s="16" t="str">
        <f t="shared" si="4"/>
        <v/>
      </c>
      <c r="B146"/>
      <c r="C146"/>
      <c r="D146"/>
      <c r="E146"/>
      <c r="F146"/>
      <c r="I146" s="16" t="str">
        <f t="shared" si="3"/>
        <v/>
      </c>
    </row>
    <row r="147" spans="1:9" x14ac:dyDescent="0.25">
      <c r="A147" s="16" t="str">
        <f t="shared" si="4"/>
        <v/>
      </c>
      <c r="B147"/>
      <c r="C147"/>
      <c r="D147"/>
      <c r="E147"/>
      <c r="F147"/>
      <c r="I147" s="16" t="str">
        <f t="shared" ref="I147:I210" si="5">IFERROR(IF(ISNUMBER(K147),I146+1,""),"")</f>
        <v/>
      </c>
    </row>
    <row r="148" spans="1:9" x14ac:dyDescent="0.25">
      <c r="A148" s="16" t="str">
        <f t="shared" si="4"/>
        <v/>
      </c>
      <c r="B148"/>
      <c r="C148"/>
      <c r="D148"/>
      <c r="E148"/>
      <c r="F148"/>
      <c r="I148" s="16" t="str">
        <f t="shared" si="5"/>
        <v/>
      </c>
    </row>
    <row r="149" spans="1:9" x14ac:dyDescent="0.25">
      <c r="A149" s="16" t="str">
        <f t="shared" si="4"/>
        <v/>
      </c>
      <c r="B149"/>
      <c r="C149"/>
      <c r="D149"/>
      <c r="E149"/>
      <c r="F149"/>
      <c r="I149" s="16" t="str">
        <f t="shared" si="5"/>
        <v/>
      </c>
    </row>
    <row r="150" spans="1:9" x14ac:dyDescent="0.25">
      <c r="A150" s="16" t="str">
        <f t="shared" si="4"/>
        <v/>
      </c>
      <c r="B150"/>
      <c r="C150"/>
      <c r="D150"/>
      <c r="E150"/>
      <c r="F150"/>
      <c r="I150" s="16" t="str">
        <f t="shared" si="5"/>
        <v/>
      </c>
    </row>
    <row r="151" spans="1:9" x14ac:dyDescent="0.25">
      <c r="A151" s="16" t="str">
        <f t="shared" si="4"/>
        <v/>
      </c>
      <c r="B151"/>
      <c r="C151"/>
      <c r="D151"/>
      <c r="E151"/>
      <c r="F151"/>
      <c r="I151" s="16" t="str">
        <f t="shared" si="5"/>
        <v/>
      </c>
    </row>
    <row r="152" spans="1:9" x14ac:dyDescent="0.25">
      <c r="A152" s="16" t="str">
        <f t="shared" si="4"/>
        <v/>
      </c>
      <c r="B152"/>
      <c r="C152"/>
      <c r="D152"/>
      <c r="E152"/>
      <c r="F152"/>
      <c r="I152" s="16" t="str">
        <f t="shared" si="5"/>
        <v/>
      </c>
    </row>
    <row r="153" spans="1:9" x14ac:dyDescent="0.25">
      <c r="A153" s="16" t="str">
        <f t="shared" si="4"/>
        <v/>
      </c>
      <c r="B153"/>
      <c r="C153"/>
      <c r="D153"/>
      <c r="E153"/>
      <c r="F153"/>
      <c r="I153" s="16" t="str">
        <f t="shared" si="5"/>
        <v/>
      </c>
    </row>
    <row r="154" spans="1:9" x14ac:dyDescent="0.25">
      <c r="A154" s="16" t="str">
        <f t="shared" si="4"/>
        <v/>
      </c>
      <c r="B154"/>
      <c r="C154"/>
      <c r="D154"/>
      <c r="E154"/>
      <c r="F154"/>
      <c r="I154" s="16" t="str">
        <f t="shared" si="5"/>
        <v/>
      </c>
    </row>
    <row r="155" spans="1:9" x14ac:dyDescent="0.25">
      <c r="A155" s="16" t="str">
        <f t="shared" si="4"/>
        <v/>
      </c>
      <c r="B155"/>
      <c r="C155"/>
      <c r="D155"/>
      <c r="E155"/>
      <c r="F155"/>
      <c r="I155" s="16" t="str">
        <f t="shared" si="5"/>
        <v/>
      </c>
    </row>
    <row r="156" spans="1:9" x14ac:dyDescent="0.25">
      <c r="A156" s="16" t="str">
        <f t="shared" si="4"/>
        <v/>
      </c>
      <c r="B156"/>
      <c r="C156"/>
      <c r="D156"/>
      <c r="E156"/>
      <c r="F156"/>
      <c r="I156" s="16" t="str">
        <f t="shared" si="5"/>
        <v/>
      </c>
    </row>
    <row r="157" spans="1:9" x14ac:dyDescent="0.25">
      <c r="A157" s="16" t="str">
        <f t="shared" si="4"/>
        <v/>
      </c>
      <c r="B157"/>
      <c r="C157"/>
      <c r="D157"/>
      <c r="E157"/>
      <c r="F157"/>
      <c r="I157" s="16" t="str">
        <f t="shared" si="5"/>
        <v/>
      </c>
    </row>
    <row r="158" spans="1:9" x14ac:dyDescent="0.25">
      <c r="A158" s="16" t="str">
        <f t="shared" si="4"/>
        <v/>
      </c>
      <c r="B158"/>
      <c r="C158"/>
      <c r="D158"/>
      <c r="E158"/>
      <c r="F158"/>
      <c r="I158" s="16" t="str">
        <f t="shared" si="5"/>
        <v/>
      </c>
    </row>
    <row r="159" spans="1:9" x14ac:dyDescent="0.25">
      <c r="A159" s="16" t="str">
        <f t="shared" si="4"/>
        <v/>
      </c>
      <c r="B159"/>
      <c r="C159"/>
      <c r="D159"/>
      <c r="E159"/>
      <c r="F159"/>
      <c r="I159" s="16" t="str">
        <f t="shared" si="5"/>
        <v/>
      </c>
    </row>
    <row r="160" spans="1:9" x14ac:dyDescent="0.25">
      <c r="A160" s="16" t="str">
        <f t="shared" si="4"/>
        <v/>
      </c>
      <c r="B160"/>
      <c r="C160"/>
      <c r="D160"/>
      <c r="E160"/>
      <c r="F160"/>
      <c r="I160" s="16" t="str">
        <f t="shared" si="5"/>
        <v/>
      </c>
    </row>
    <row r="161" spans="1:9" x14ac:dyDescent="0.25">
      <c r="A161" s="16" t="str">
        <f t="shared" si="4"/>
        <v/>
      </c>
      <c r="B161"/>
      <c r="C161"/>
      <c r="D161"/>
      <c r="E161"/>
      <c r="F161"/>
      <c r="I161" s="16" t="str">
        <f t="shared" si="5"/>
        <v/>
      </c>
    </row>
    <row r="162" spans="1:9" x14ac:dyDescent="0.25">
      <c r="A162" s="16" t="str">
        <f t="shared" si="4"/>
        <v/>
      </c>
      <c r="B162"/>
      <c r="C162"/>
      <c r="D162"/>
      <c r="E162"/>
      <c r="F162"/>
      <c r="I162" s="16" t="str">
        <f t="shared" si="5"/>
        <v/>
      </c>
    </row>
    <row r="163" spans="1:9" x14ac:dyDescent="0.25">
      <c r="A163" s="16" t="str">
        <f t="shared" si="4"/>
        <v/>
      </c>
      <c r="B163"/>
      <c r="C163"/>
      <c r="D163"/>
      <c r="E163"/>
      <c r="F163"/>
      <c r="I163" s="16" t="str">
        <f t="shared" si="5"/>
        <v/>
      </c>
    </row>
    <row r="164" spans="1:9" x14ac:dyDescent="0.25">
      <c r="A164" s="16" t="str">
        <f t="shared" si="4"/>
        <v/>
      </c>
      <c r="B164"/>
      <c r="C164"/>
      <c r="D164"/>
      <c r="E164"/>
      <c r="F164"/>
      <c r="I164" s="16" t="str">
        <f t="shared" si="5"/>
        <v/>
      </c>
    </row>
    <row r="165" spans="1:9" x14ac:dyDescent="0.25">
      <c r="A165" s="16" t="str">
        <f t="shared" si="4"/>
        <v/>
      </c>
      <c r="B165"/>
      <c r="C165"/>
      <c r="D165"/>
      <c r="E165"/>
      <c r="F165"/>
      <c r="I165" s="16" t="str">
        <f t="shared" si="5"/>
        <v/>
      </c>
    </row>
    <row r="166" spans="1:9" x14ac:dyDescent="0.25">
      <c r="A166" s="16" t="str">
        <f t="shared" si="4"/>
        <v/>
      </c>
      <c r="B166"/>
      <c r="C166"/>
      <c r="D166"/>
      <c r="E166"/>
      <c r="F166"/>
      <c r="I166" s="16" t="str">
        <f t="shared" si="5"/>
        <v/>
      </c>
    </row>
    <row r="167" spans="1:9" x14ac:dyDescent="0.25">
      <c r="A167" s="16" t="str">
        <f t="shared" si="4"/>
        <v/>
      </c>
      <c r="B167"/>
      <c r="C167"/>
      <c r="D167"/>
      <c r="E167"/>
      <c r="F167"/>
      <c r="I167" s="16" t="str">
        <f t="shared" si="5"/>
        <v/>
      </c>
    </row>
    <row r="168" spans="1:9" x14ac:dyDescent="0.25">
      <c r="A168" s="16" t="str">
        <f t="shared" si="4"/>
        <v/>
      </c>
      <c r="B168"/>
      <c r="C168"/>
      <c r="D168"/>
      <c r="E168"/>
      <c r="F168"/>
      <c r="I168" s="16" t="str">
        <f t="shared" si="5"/>
        <v/>
      </c>
    </row>
    <row r="169" spans="1:9" x14ac:dyDescent="0.25">
      <c r="A169" s="16" t="str">
        <f t="shared" si="4"/>
        <v/>
      </c>
      <c r="B169"/>
      <c r="C169"/>
      <c r="D169"/>
      <c r="E169"/>
      <c r="F169"/>
      <c r="I169" s="16" t="str">
        <f t="shared" si="5"/>
        <v/>
      </c>
    </row>
    <row r="170" spans="1:9" x14ac:dyDescent="0.25">
      <c r="A170" s="16" t="str">
        <f t="shared" si="4"/>
        <v/>
      </c>
      <c r="B170"/>
      <c r="C170"/>
      <c r="D170"/>
      <c r="E170"/>
      <c r="F170"/>
      <c r="I170" s="16" t="str">
        <f t="shared" si="5"/>
        <v/>
      </c>
    </row>
    <row r="171" spans="1:9" x14ac:dyDescent="0.25">
      <c r="A171" s="16" t="str">
        <f t="shared" si="4"/>
        <v/>
      </c>
      <c r="B171"/>
      <c r="C171"/>
      <c r="D171"/>
      <c r="E171"/>
      <c r="F171"/>
      <c r="I171" s="16" t="str">
        <f t="shared" si="5"/>
        <v/>
      </c>
    </row>
    <row r="172" spans="1:9" x14ac:dyDescent="0.25">
      <c r="A172" s="16" t="str">
        <f t="shared" si="4"/>
        <v/>
      </c>
      <c r="B172"/>
      <c r="C172"/>
      <c r="D172"/>
      <c r="E172"/>
      <c r="F172"/>
      <c r="I172" s="16" t="str">
        <f t="shared" si="5"/>
        <v/>
      </c>
    </row>
    <row r="173" spans="1:9" x14ac:dyDescent="0.25">
      <c r="A173" s="16" t="str">
        <f t="shared" si="4"/>
        <v/>
      </c>
      <c r="B173"/>
      <c r="C173"/>
      <c r="D173"/>
      <c r="E173"/>
      <c r="F173"/>
      <c r="I173" s="16" t="str">
        <f t="shared" si="5"/>
        <v/>
      </c>
    </row>
    <row r="174" spans="1:9" x14ac:dyDescent="0.25">
      <c r="A174" s="16" t="str">
        <f t="shared" si="4"/>
        <v/>
      </c>
      <c r="B174"/>
      <c r="C174"/>
      <c r="D174"/>
      <c r="E174"/>
      <c r="F174"/>
      <c r="I174" s="16" t="str">
        <f t="shared" si="5"/>
        <v/>
      </c>
    </row>
    <row r="175" spans="1:9" x14ac:dyDescent="0.25">
      <c r="A175" s="16" t="str">
        <f t="shared" si="4"/>
        <v/>
      </c>
      <c r="B175"/>
      <c r="C175"/>
      <c r="D175"/>
      <c r="E175"/>
      <c r="F175"/>
      <c r="I175" s="16" t="str">
        <f t="shared" si="5"/>
        <v/>
      </c>
    </row>
    <row r="176" spans="1:9" x14ac:dyDescent="0.25">
      <c r="A176" s="16" t="str">
        <f t="shared" si="4"/>
        <v/>
      </c>
      <c r="B176"/>
      <c r="C176"/>
      <c r="D176"/>
      <c r="E176"/>
      <c r="F176"/>
      <c r="I176" s="16" t="str">
        <f t="shared" si="5"/>
        <v/>
      </c>
    </row>
    <row r="177" spans="1:9" x14ac:dyDescent="0.25">
      <c r="A177" s="16" t="str">
        <f t="shared" si="4"/>
        <v/>
      </c>
      <c r="B177"/>
      <c r="C177"/>
      <c r="D177"/>
      <c r="E177"/>
      <c r="F177"/>
      <c r="I177" s="16" t="str">
        <f t="shared" si="5"/>
        <v/>
      </c>
    </row>
    <row r="178" spans="1:9" x14ac:dyDescent="0.25">
      <c r="A178" s="16" t="str">
        <f t="shared" si="4"/>
        <v/>
      </c>
      <c r="B178"/>
      <c r="C178"/>
      <c r="D178"/>
      <c r="E178"/>
      <c r="F178"/>
      <c r="I178" s="16" t="str">
        <f t="shared" si="5"/>
        <v/>
      </c>
    </row>
    <row r="179" spans="1:9" x14ac:dyDescent="0.25">
      <c r="A179" s="16" t="str">
        <f t="shared" si="4"/>
        <v/>
      </c>
      <c r="B179"/>
      <c r="C179"/>
      <c r="D179"/>
      <c r="E179"/>
      <c r="F179"/>
      <c r="I179" s="16" t="str">
        <f t="shared" si="5"/>
        <v/>
      </c>
    </row>
    <row r="180" spans="1:9" x14ac:dyDescent="0.25">
      <c r="A180" s="16" t="str">
        <f t="shared" si="4"/>
        <v/>
      </c>
      <c r="B180"/>
      <c r="C180"/>
      <c r="D180"/>
      <c r="E180"/>
      <c r="F180"/>
      <c r="I180" s="16" t="str">
        <f t="shared" si="5"/>
        <v/>
      </c>
    </row>
    <row r="181" spans="1:9" x14ac:dyDescent="0.25">
      <c r="A181" s="16" t="str">
        <f t="shared" si="4"/>
        <v/>
      </c>
      <c r="B181"/>
      <c r="C181"/>
      <c r="D181"/>
      <c r="E181"/>
      <c r="F181"/>
      <c r="I181" s="16" t="str">
        <f t="shared" si="5"/>
        <v/>
      </c>
    </row>
    <row r="182" spans="1:9" x14ac:dyDescent="0.25">
      <c r="A182" s="16" t="str">
        <f t="shared" si="4"/>
        <v/>
      </c>
      <c r="B182"/>
      <c r="C182"/>
      <c r="D182"/>
      <c r="E182"/>
      <c r="F182"/>
      <c r="I182" s="16" t="str">
        <f t="shared" si="5"/>
        <v/>
      </c>
    </row>
    <row r="183" spans="1:9" x14ac:dyDescent="0.25">
      <c r="A183" s="16" t="str">
        <f t="shared" si="4"/>
        <v/>
      </c>
      <c r="B183"/>
      <c r="C183"/>
      <c r="D183"/>
      <c r="E183"/>
      <c r="F183"/>
      <c r="I183" s="16" t="str">
        <f t="shared" si="5"/>
        <v/>
      </c>
    </row>
    <row r="184" spans="1:9" x14ac:dyDescent="0.25">
      <c r="A184" s="16" t="str">
        <f t="shared" si="4"/>
        <v/>
      </c>
      <c r="B184"/>
      <c r="C184"/>
      <c r="D184"/>
      <c r="E184"/>
      <c r="F184"/>
      <c r="I184" s="16" t="str">
        <f t="shared" si="5"/>
        <v/>
      </c>
    </row>
    <row r="185" spans="1:9" x14ac:dyDescent="0.25">
      <c r="A185" s="16" t="str">
        <f t="shared" si="4"/>
        <v/>
      </c>
      <c r="B185"/>
      <c r="C185"/>
      <c r="D185"/>
      <c r="E185"/>
      <c r="F185"/>
      <c r="I185" s="16" t="str">
        <f t="shared" si="5"/>
        <v/>
      </c>
    </row>
    <row r="186" spans="1:9" x14ac:dyDescent="0.25">
      <c r="A186" s="16" t="str">
        <f t="shared" si="4"/>
        <v/>
      </c>
      <c r="B186"/>
      <c r="C186"/>
      <c r="D186"/>
      <c r="E186"/>
      <c r="F186"/>
      <c r="I186" s="16" t="str">
        <f t="shared" si="5"/>
        <v/>
      </c>
    </row>
    <row r="187" spans="1:9" x14ac:dyDescent="0.25">
      <c r="A187" s="16" t="str">
        <f t="shared" si="4"/>
        <v/>
      </c>
      <c r="B187"/>
      <c r="C187"/>
      <c r="D187"/>
      <c r="E187"/>
      <c r="F187"/>
      <c r="I187" s="16" t="str">
        <f t="shared" si="5"/>
        <v/>
      </c>
    </row>
    <row r="188" spans="1:9" x14ac:dyDescent="0.25">
      <c r="A188" s="16" t="str">
        <f t="shared" si="4"/>
        <v/>
      </c>
      <c r="B188"/>
      <c r="C188"/>
      <c r="D188"/>
      <c r="E188"/>
      <c r="F188"/>
      <c r="I188" s="16" t="str">
        <f t="shared" si="5"/>
        <v/>
      </c>
    </row>
    <row r="189" spans="1:9" x14ac:dyDescent="0.25">
      <c r="A189" s="16" t="str">
        <f t="shared" si="4"/>
        <v/>
      </c>
      <c r="B189"/>
      <c r="C189"/>
      <c r="D189"/>
      <c r="E189"/>
      <c r="F189"/>
      <c r="I189" s="16" t="str">
        <f t="shared" si="5"/>
        <v/>
      </c>
    </row>
    <row r="190" spans="1:9" x14ac:dyDescent="0.25">
      <c r="A190" s="16" t="str">
        <f t="shared" si="4"/>
        <v/>
      </c>
      <c r="B190"/>
      <c r="C190"/>
      <c r="D190"/>
      <c r="E190"/>
      <c r="F190"/>
      <c r="I190" s="16" t="str">
        <f t="shared" si="5"/>
        <v/>
      </c>
    </row>
    <row r="191" spans="1:9" x14ac:dyDescent="0.25">
      <c r="A191" s="16" t="str">
        <f t="shared" si="4"/>
        <v/>
      </c>
      <c r="B191"/>
      <c r="C191"/>
      <c r="D191"/>
      <c r="E191"/>
      <c r="F191"/>
      <c r="I191" s="16" t="str">
        <f t="shared" si="5"/>
        <v/>
      </c>
    </row>
    <row r="192" spans="1:9" x14ac:dyDescent="0.25">
      <c r="A192" s="16" t="str">
        <f t="shared" si="4"/>
        <v/>
      </c>
      <c r="B192"/>
      <c r="C192"/>
      <c r="D192"/>
      <c r="E192"/>
      <c r="F192"/>
      <c r="I192" s="16" t="str">
        <f t="shared" si="5"/>
        <v/>
      </c>
    </row>
    <row r="193" spans="1:9" x14ac:dyDescent="0.25">
      <c r="A193" s="16" t="str">
        <f t="shared" si="4"/>
        <v/>
      </c>
      <c r="B193"/>
      <c r="C193"/>
      <c r="D193"/>
      <c r="E193"/>
      <c r="F193"/>
      <c r="I193" s="16" t="str">
        <f t="shared" si="5"/>
        <v/>
      </c>
    </row>
    <row r="194" spans="1:9" x14ac:dyDescent="0.25">
      <c r="A194" s="16" t="str">
        <f t="shared" si="4"/>
        <v/>
      </c>
      <c r="B194"/>
      <c r="C194"/>
      <c r="D194"/>
      <c r="E194"/>
      <c r="F194"/>
      <c r="I194" s="16" t="str">
        <f t="shared" si="5"/>
        <v/>
      </c>
    </row>
    <row r="195" spans="1:9" x14ac:dyDescent="0.25">
      <c r="A195" s="16" t="str">
        <f t="shared" si="4"/>
        <v/>
      </c>
      <c r="B195"/>
      <c r="C195"/>
      <c r="D195"/>
      <c r="E195"/>
      <c r="F195"/>
      <c r="I195" s="16" t="str">
        <f t="shared" si="5"/>
        <v/>
      </c>
    </row>
    <row r="196" spans="1:9" x14ac:dyDescent="0.25">
      <c r="A196" s="16" t="str">
        <f t="shared" si="4"/>
        <v/>
      </c>
      <c r="B196"/>
      <c r="C196"/>
      <c r="D196"/>
      <c r="E196"/>
      <c r="F196"/>
      <c r="I196" s="16" t="str">
        <f t="shared" si="5"/>
        <v/>
      </c>
    </row>
    <row r="197" spans="1:9" x14ac:dyDescent="0.25">
      <c r="A197" s="16" t="str">
        <f t="shared" si="4"/>
        <v/>
      </c>
      <c r="B197"/>
      <c r="C197"/>
      <c r="D197"/>
      <c r="E197"/>
      <c r="F197"/>
      <c r="I197" s="16" t="str">
        <f t="shared" si="5"/>
        <v/>
      </c>
    </row>
    <row r="198" spans="1:9" x14ac:dyDescent="0.25">
      <c r="A198" s="16" t="str">
        <f t="shared" si="4"/>
        <v/>
      </c>
      <c r="B198"/>
      <c r="C198"/>
      <c r="D198"/>
      <c r="E198"/>
      <c r="F198"/>
      <c r="I198" s="16" t="str">
        <f t="shared" si="5"/>
        <v/>
      </c>
    </row>
    <row r="199" spans="1:9" x14ac:dyDescent="0.25">
      <c r="A199" s="16" t="str">
        <f t="shared" si="4"/>
        <v/>
      </c>
      <c r="B199"/>
      <c r="C199"/>
      <c r="D199"/>
      <c r="E199"/>
      <c r="F199"/>
      <c r="I199" s="16" t="str">
        <f t="shared" si="5"/>
        <v/>
      </c>
    </row>
    <row r="200" spans="1:9" x14ac:dyDescent="0.25">
      <c r="A200" s="16" t="str">
        <f t="shared" si="4"/>
        <v/>
      </c>
      <c r="B200"/>
      <c r="C200"/>
      <c r="D200"/>
      <c r="E200"/>
      <c r="F200"/>
      <c r="I200" s="16" t="str">
        <f t="shared" si="5"/>
        <v/>
      </c>
    </row>
    <row r="201" spans="1:9" x14ac:dyDescent="0.25">
      <c r="A201" s="16" t="str">
        <f t="shared" si="4"/>
        <v/>
      </c>
      <c r="B201"/>
      <c r="C201"/>
      <c r="D201"/>
      <c r="E201"/>
      <c r="F201"/>
      <c r="I201" s="16" t="str">
        <f t="shared" si="5"/>
        <v/>
      </c>
    </row>
    <row r="202" spans="1:9" x14ac:dyDescent="0.25">
      <c r="A202" s="16" t="str">
        <f t="shared" ref="A202:A265" si="6">IFERROR(IF(ISNUMBER(C202),A201+1,""),"")</f>
        <v/>
      </c>
      <c r="B202"/>
      <c r="C202"/>
      <c r="D202"/>
      <c r="E202"/>
      <c r="F202"/>
      <c r="I202" s="16" t="str">
        <f t="shared" si="5"/>
        <v/>
      </c>
    </row>
    <row r="203" spans="1:9" x14ac:dyDescent="0.25">
      <c r="A203" s="16" t="str">
        <f t="shared" si="6"/>
        <v/>
      </c>
      <c r="B203"/>
      <c r="C203"/>
      <c r="D203"/>
      <c r="E203"/>
      <c r="F203"/>
      <c r="I203" s="16" t="str">
        <f t="shared" si="5"/>
        <v/>
      </c>
    </row>
    <row r="204" spans="1:9" x14ac:dyDescent="0.25">
      <c r="A204" s="16" t="str">
        <f t="shared" si="6"/>
        <v/>
      </c>
      <c r="B204"/>
      <c r="C204"/>
      <c r="D204"/>
      <c r="E204"/>
      <c r="F204"/>
      <c r="I204" s="16" t="str">
        <f t="shared" si="5"/>
        <v/>
      </c>
    </row>
    <row r="205" spans="1:9" x14ac:dyDescent="0.25">
      <c r="A205" s="16" t="str">
        <f t="shared" si="6"/>
        <v/>
      </c>
      <c r="B205"/>
      <c r="C205"/>
      <c r="D205"/>
      <c r="E205"/>
      <c r="F205"/>
      <c r="I205" s="16" t="str">
        <f t="shared" si="5"/>
        <v/>
      </c>
    </row>
    <row r="206" spans="1:9" x14ac:dyDescent="0.25">
      <c r="A206" s="16" t="str">
        <f t="shared" si="6"/>
        <v/>
      </c>
      <c r="B206"/>
      <c r="C206"/>
      <c r="D206"/>
      <c r="E206"/>
      <c r="F206"/>
      <c r="I206" s="16" t="str">
        <f t="shared" si="5"/>
        <v/>
      </c>
    </row>
    <row r="207" spans="1:9" x14ac:dyDescent="0.25">
      <c r="A207" s="16" t="str">
        <f t="shared" si="6"/>
        <v/>
      </c>
      <c r="B207"/>
      <c r="C207"/>
      <c r="D207"/>
      <c r="E207"/>
      <c r="F207"/>
      <c r="I207" s="16" t="str">
        <f t="shared" si="5"/>
        <v/>
      </c>
    </row>
    <row r="208" spans="1:9" x14ac:dyDescent="0.25">
      <c r="A208" s="16" t="str">
        <f t="shared" si="6"/>
        <v/>
      </c>
      <c r="B208"/>
      <c r="C208"/>
      <c r="D208"/>
      <c r="E208"/>
      <c r="F208"/>
      <c r="I208" s="16" t="str">
        <f t="shared" si="5"/>
        <v/>
      </c>
    </row>
    <row r="209" spans="1:9" x14ac:dyDescent="0.25">
      <c r="A209" s="16" t="str">
        <f t="shared" si="6"/>
        <v/>
      </c>
      <c r="B209"/>
      <c r="C209"/>
      <c r="D209"/>
      <c r="E209"/>
      <c r="F209"/>
      <c r="I209" s="16" t="str">
        <f t="shared" si="5"/>
        <v/>
      </c>
    </row>
    <row r="210" spans="1:9" x14ac:dyDescent="0.25">
      <c r="A210" s="16" t="str">
        <f t="shared" si="6"/>
        <v/>
      </c>
      <c r="B210"/>
      <c r="C210"/>
      <c r="D210"/>
      <c r="E210"/>
      <c r="F210"/>
      <c r="I210" s="16" t="str">
        <f t="shared" si="5"/>
        <v/>
      </c>
    </row>
    <row r="211" spans="1:9" x14ac:dyDescent="0.25">
      <c r="A211" s="16" t="str">
        <f t="shared" si="6"/>
        <v/>
      </c>
      <c r="B211"/>
      <c r="C211"/>
      <c r="D211"/>
      <c r="E211"/>
      <c r="F211"/>
      <c r="I211" s="16" t="str">
        <f t="shared" ref="I211:I274" si="7">IFERROR(IF(ISNUMBER(K211),I210+1,""),"")</f>
        <v/>
      </c>
    </row>
    <row r="212" spans="1:9" x14ac:dyDescent="0.25">
      <c r="A212" s="16" t="str">
        <f t="shared" si="6"/>
        <v/>
      </c>
      <c r="B212"/>
      <c r="C212"/>
      <c r="D212"/>
      <c r="E212"/>
      <c r="F212"/>
      <c r="I212" s="16" t="str">
        <f t="shared" si="7"/>
        <v/>
      </c>
    </row>
    <row r="213" spans="1:9" x14ac:dyDescent="0.25">
      <c r="A213" s="16" t="str">
        <f t="shared" si="6"/>
        <v/>
      </c>
      <c r="B213"/>
      <c r="C213"/>
      <c r="D213"/>
      <c r="E213"/>
      <c r="F213"/>
      <c r="I213" s="16" t="str">
        <f t="shared" si="7"/>
        <v/>
      </c>
    </row>
    <row r="214" spans="1:9" x14ac:dyDescent="0.25">
      <c r="A214" s="16" t="str">
        <f t="shared" si="6"/>
        <v/>
      </c>
      <c r="B214"/>
      <c r="C214"/>
      <c r="D214"/>
      <c r="E214"/>
      <c r="F214"/>
      <c r="I214" s="16" t="str">
        <f t="shared" si="7"/>
        <v/>
      </c>
    </row>
    <row r="215" spans="1:9" x14ac:dyDescent="0.25">
      <c r="A215" s="16" t="str">
        <f t="shared" si="6"/>
        <v/>
      </c>
      <c r="B215"/>
      <c r="C215"/>
      <c r="D215"/>
      <c r="E215"/>
      <c r="F215"/>
      <c r="I215" s="16" t="str">
        <f t="shared" si="7"/>
        <v/>
      </c>
    </row>
    <row r="216" spans="1:9" x14ac:dyDescent="0.25">
      <c r="A216" s="16" t="str">
        <f t="shared" si="6"/>
        <v/>
      </c>
      <c r="B216"/>
      <c r="C216"/>
      <c r="D216"/>
      <c r="E216"/>
      <c r="F216"/>
      <c r="I216" s="16" t="str">
        <f t="shared" si="7"/>
        <v/>
      </c>
    </row>
    <row r="217" spans="1:9" x14ac:dyDescent="0.25">
      <c r="A217" s="16" t="str">
        <f t="shared" si="6"/>
        <v/>
      </c>
      <c r="B217"/>
      <c r="C217"/>
      <c r="D217"/>
      <c r="E217"/>
      <c r="F217"/>
      <c r="I217" s="16" t="str">
        <f t="shared" si="7"/>
        <v/>
      </c>
    </row>
    <row r="218" spans="1:9" x14ac:dyDescent="0.25">
      <c r="A218" s="16" t="str">
        <f t="shared" si="6"/>
        <v/>
      </c>
      <c r="B218"/>
      <c r="C218"/>
      <c r="D218"/>
      <c r="E218"/>
      <c r="F218"/>
      <c r="I218" s="16" t="str">
        <f t="shared" si="7"/>
        <v/>
      </c>
    </row>
    <row r="219" spans="1:9" x14ac:dyDescent="0.25">
      <c r="A219" s="16" t="str">
        <f t="shared" si="6"/>
        <v/>
      </c>
      <c r="B219"/>
      <c r="C219"/>
      <c r="D219"/>
      <c r="E219"/>
      <c r="F219"/>
      <c r="I219" s="16" t="str">
        <f t="shared" si="7"/>
        <v/>
      </c>
    </row>
    <row r="220" spans="1:9" x14ac:dyDescent="0.25">
      <c r="A220" s="16" t="str">
        <f t="shared" si="6"/>
        <v/>
      </c>
      <c r="B220"/>
      <c r="C220"/>
      <c r="D220"/>
      <c r="E220"/>
      <c r="F220"/>
      <c r="I220" s="16" t="str">
        <f t="shared" si="7"/>
        <v/>
      </c>
    </row>
    <row r="221" spans="1:9" x14ac:dyDescent="0.25">
      <c r="A221" s="16" t="str">
        <f t="shared" si="6"/>
        <v/>
      </c>
      <c r="B221"/>
      <c r="C221"/>
      <c r="D221"/>
      <c r="E221"/>
      <c r="F221"/>
      <c r="I221" s="16" t="str">
        <f t="shared" si="7"/>
        <v/>
      </c>
    </row>
    <row r="222" spans="1:9" x14ac:dyDescent="0.25">
      <c r="A222" s="16" t="str">
        <f t="shared" si="6"/>
        <v/>
      </c>
      <c r="B222"/>
      <c r="C222"/>
      <c r="D222"/>
      <c r="E222"/>
      <c r="F222"/>
      <c r="I222" s="16" t="str">
        <f t="shared" si="7"/>
        <v/>
      </c>
    </row>
    <row r="223" spans="1:9" x14ac:dyDescent="0.25">
      <c r="A223" s="16" t="str">
        <f t="shared" si="6"/>
        <v/>
      </c>
      <c r="B223"/>
      <c r="C223"/>
      <c r="D223"/>
      <c r="E223"/>
      <c r="F223"/>
      <c r="I223" s="16" t="str">
        <f t="shared" si="7"/>
        <v/>
      </c>
    </row>
    <row r="224" spans="1:9" x14ac:dyDescent="0.25">
      <c r="A224" s="16" t="str">
        <f t="shared" si="6"/>
        <v/>
      </c>
      <c r="B224"/>
      <c r="C224"/>
      <c r="D224"/>
      <c r="E224"/>
      <c r="F224"/>
      <c r="I224" s="16" t="str">
        <f t="shared" si="7"/>
        <v/>
      </c>
    </row>
    <row r="225" spans="1:9" x14ac:dyDescent="0.25">
      <c r="A225" s="16" t="str">
        <f t="shared" si="6"/>
        <v/>
      </c>
      <c r="B225"/>
      <c r="C225"/>
      <c r="D225"/>
      <c r="E225"/>
      <c r="F225"/>
      <c r="I225" s="16" t="str">
        <f t="shared" si="7"/>
        <v/>
      </c>
    </row>
    <row r="226" spans="1:9" x14ac:dyDescent="0.25">
      <c r="A226" s="16" t="str">
        <f t="shared" si="6"/>
        <v/>
      </c>
      <c r="B226"/>
      <c r="C226"/>
      <c r="D226"/>
      <c r="E226"/>
      <c r="F226"/>
      <c r="I226" s="16" t="str">
        <f t="shared" si="7"/>
        <v/>
      </c>
    </row>
    <row r="227" spans="1:9" x14ac:dyDescent="0.25">
      <c r="A227" s="16" t="str">
        <f t="shared" si="6"/>
        <v/>
      </c>
      <c r="B227"/>
      <c r="C227"/>
      <c r="D227"/>
      <c r="E227"/>
      <c r="F227"/>
      <c r="I227" s="16" t="str">
        <f t="shared" si="7"/>
        <v/>
      </c>
    </row>
    <row r="228" spans="1:9" x14ac:dyDescent="0.25">
      <c r="A228" s="16" t="str">
        <f t="shared" si="6"/>
        <v/>
      </c>
      <c r="B228"/>
      <c r="C228"/>
      <c r="D228"/>
      <c r="E228"/>
      <c r="F228"/>
      <c r="I228" s="16" t="str">
        <f t="shared" si="7"/>
        <v/>
      </c>
    </row>
    <row r="229" spans="1:9" x14ac:dyDescent="0.25">
      <c r="A229" s="16" t="str">
        <f t="shared" si="6"/>
        <v/>
      </c>
      <c r="B229"/>
      <c r="C229"/>
      <c r="D229"/>
      <c r="E229"/>
      <c r="F229"/>
      <c r="I229" s="16" t="str">
        <f t="shared" si="7"/>
        <v/>
      </c>
    </row>
    <row r="230" spans="1:9" x14ac:dyDescent="0.25">
      <c r="A230" s="16" t="str">
        <f t="shared" si="6"/>
        <v/>
      </c>
      <c r="B230"/>
      <c r="C230"/>
      <c r="D230"/>
      <c r="E230"/>
      <c r="F230"/>
      <c r="I230" s="16" t="str">
        <f t="shared" si="7"/>
        <v/>
      </c>
    </row>
    <row r="231" spans="1:9" x14ac:dyDescent="0.25">
      <c r="A231" s="16" t="str">
        <f t="shared" si="6"/>
        <v/>
      </c>
      <c r="B231"/>
      <c r="C231"/>
      <c r="D231"/>
      <c r="E231"/>
      <c r="F231"/>
      <c r="I231" s="16" t="str">
        <f t="shared" si="7"/>
        <v/>
      </c>
    </row>
    <row r="232" spans="1:9" x14ac:dyDescent="0.25">
      <c r="A232" s="16" t="str">
        <f t="shared" si="6"/>
        <v/>
      </c>
      <c r="I232" s="16" t="str">
        <f t="shared" si="7"/>
        <v/>
      </c>
    </row>
    <row r="233" spans="1:9" x14ac:dyDescent="0.25">
      <c r="A233" s="16" t="str">
        <f t="shared" si="6"/>
        <v/>
      </c>
      <c r="I233" s="16" t="str">
        <f t="shared" si="7"/>
        <v/>
      </c>
    </row>
    <row r="234" spans="1:9" x14ac:dyDescent="0.25">
      <c r="A234" s="16" t="str">
        <f t="shared" si="6"/>
        <v/>
      </c>
      <c r="I234" s="16" t="str">
        <f t="shared" si="7"/>
        <v/>
      </c>
    </row>
    <row r="235" spans="1:9" x14ac:dyDescent="0.25">
      <c r="A235" s="16" t="str">
        <f t="shared" si="6"/>
        <v/>
      </c>
      <c r="I235" s="16" t="str">
        <f t="shared" si="7"/>
        <v/>
      </c>
    </row>
    <row r="236" spans="1:9" x14ac:dyDescent="0.25">
      <c r="A236" s="16" t="str">
        <f t="shared" si="6"/>
        <v/>
      </c>
      <c r="I236" s="16" t="str">
        <f t="shared" si="7"/>
        <v/>
      </c>
    </row>
    <row r="237" spans="1:9" x14ac:dyDescent="0.25">
      <c r="A237" s="16" t="str">
        <f t="shared" si="6"/>
        <v/>
      </c>
      <c r="I237" s="16" t="str">
        <f t="shared" si="7"/>
        <v/>
      </c>
    </row>
    <row r="238" spans="1:9" x14ac:dyDescent="0.25">
      <c r="A238" s="16" t="str">
        <f t="shared" si="6"/>
        <v/>
      </c>
      <c r="I238" s="16" t="str">
        <f t="shared" si="7"/>
        <v/>
      </c>
    </row>
    <row r="239" spans="1:9" x14ac:dyDescent="0.25">
      <c r="A239" s="16" t="str">
        <f t="shared" si="6"/>
        <v/>
      </c>
      <c r="I239" s="16" t="str">
        <f t="shared" si="7"/>
        <v/>
      </c>
    </row>
    <row r="240" spans="1:9" x14ac:dyDescent="0.25">
      <c r="A240" s="16" t="str">
        <f t="shared" si="6"/>
        <v/>
      </c>
      <c r="I240" s="16" t="str">
        <f t="shared" si="7"/>
        <v/>
      </c>
    </row>
    <row r="241" spans="1:9" x14ac:dyDescent="0.25">
      <c r="A241" s="16" t="str">
        <f t="shared" si="6"/>
        <v/>
      </c>
      <c r="I241" s="16" t="str">
        <f t="shared" si="7"/>
        <v/>
      </c>
    </row>
    <row r="242" spans="1:9" x14ac:dyDescent="0.25">
      <c r="A242" s="16" t="str">
        <f t="shared" si="6"/>
        <v/>
      </c>
      <c r="I242" s="16" t="str">
        <f t="shared" si="7"/>
        <v/>
      </c>
    </row>
    <row r="243" spans="1:9" x14ac:dyDescent="0.25">
      <c r="A243" s="16" t="str">
        <f t="shared" si="6"/>
        <v/>
      </c>
      <c r="I243" s="16" t="str">
        <f t="shared" si="7"/>
        <v/>
      </c>
    </row>
    <row r="244" spans="1:9" x14ac:dyDescent="0.25">
      <c r="A244" s="16" t="str">
        <f t="shared" si="6"/>
        <v/>
      </c>
      <c r="I244" s="16" t="str">
        <f t="shared" si="7"/>
        <v/>
      </c>
    </row>
    <row r="245" spans="1:9" x14ac:dyDescent="0.25">
      <c r="A245" s="16" t="str">
        <f t="shared" si="6"/>
        <v/>
      </c>
      <c r="I245" s="16" t="str">
        <f t="shared" si="7"/>
        <v/>
      </c>
    </row>
    <row r="246" spans="1:9" x14ac:dyDescent="0.25">
      <c r="A246" s="16" t="str">
        <f t="shared" si="6"/>
        <v/>
      </c>
      <c r="I246" s="16" t="str">
        <f t="shared" si="7"/>
        <v/>
      </c>
    </row>
    <row r="247" spans="1:9" x14ac:dyDescent="0.25">
      <c r="A247" s="16" t="str">
        <f t="shared" si="6"/>
        <v/>
      </c>
      <c r="I247" s="16" t="str">
        <f t="shared" si="7"/>
        <v/>
      </c>
    </row>
    <row r="248" spans="1:9" x14ac:dyDescent="0.25">
      <c r="A248" s="16" t="str">
        <f t="shared" si="6"/>
        <v/>
      </c>
      <c r="I248" s="16" t="str">
        <f t="shared" si="7"/>
        <v/>
      </c>
    </row>
    <row r="249" spans="1:9" x14ac:dyDescent="0.25">
      <c r="A249" s="16" t="str">
        <f t="shared" si="6"/>
        <v/>
      </c>
      <c r="I249" s="16" t="str">
        <f t="shared" si="7"/>
        <v/>
      </c>
    </row>
    <row r="250" spans="1:9" x14ac:dyDescent="0.25">
      <c r="A250" s="16" t="str">
        <f t="shared" si="6"/>
        <v/>
      </c>
      <c r="I250" s="16" t="str">
        <f t="shared" si="7"/>
        <v/>
      </c>
    </row>
    <row r="251" spans="1:9" x14ac:dyDescent="0.25">
      <c r="A251" s="16" t="str">
        <f t="shared" si="6"/>
        <v/>
      </c>
      <c r="I251" s="16" t="str">
        <f t="shared" si="7"/>
        <v/>
      </c>
    </row>
    <row r="252" spans="1:9" x14ac:dyDescent="0.25">
      <c r="A252" s="16" t="str">
        <f t="shared" si="6"/>
        <v/>
      </c>
      <c r="I252" s="16" t="str">
        <f t="shared" si="7"/>
        <v/>
      </c>
    </row>
    <row r="253" spans="1:9" x14ac:dyDescent="0.25">
      <c r="A253" s="16" t="str">
        <f t="shared" si="6"/>
        <v/>
      </c>
      <c r="I253" s="16" t="str">
        <f t="shared" si="7"/>
        <v/>
      </c>
    </row>
    <row r="254" spans="1:9" x14ac:dyDescent="0.25">
      <c r="A254" s="16" t="str">
        <f t="shared" si="6"/>
        <v/>
      </c>
      <c r="I254" s="16" t="str">
        <f t="shared" si="7"/>
        <v/>
      </c>
    </row>
    <row r="255" spans="1:9" x14ac:dyDescent="0.25">
      <c r="A255" s="16" t="str">
        <f t="shared" si="6"/>
        <v/>
      </c>
      <c r="I255" s="16" t="str">
        <f t="shared" si="7"/>
        <v/>
      </c>
    </row>
    <row r="256" spans="1:9" x14ac:dyDescent="0.25">
      <c r="A256" s="16" t="str">
        <f t="shared" si="6"/>
        <v/>
      </c>
      <c r="I256" s="16" t="str">
        <f t="shared" si="7"/>
        <v/>
      </c>
    </row>
    <row r="257" spans="1:9" x14ac:dyDescent="0.25">
      <c r="A257" s="16" t="str">
        <f t="shared" si="6"/>
        <v/>
      </c>
      <c r="I257" s="16" t="str">
        <f t="shared" si="7"/>
        <v/>
      </c>
    </row>
    <row r="258" spans="1:9" x14ac:dyDescent="0.25">
      <c r="A258" s="16" t="str">
        <f t="shared" si="6"/>
        <v/>
      </c>
      <c r="I258" s="16" t="str">
        <f t="shared" si="7"/>
        <v/>
      </c>
    </row>
    <row r="259" spans="1:9" x14ac:dyDescent="0.25">
      <c r="A259" s="16" t="str">
        <f t="shared" si="6"/>
        <v/>
      </c>
      <c r="I259" s="16" t="str">
        <f t="shared" si="7"/>
        <v/>
      </c>
    </row>
    <row r="260" spans="1:9" x14ac:dyDescent="0.25">
      <c r="A260" s="16" t="str">
        <f t="shared" si="6"/>
        <v/>
      </c>
      <c r="I260" s="16" t="str">
        <f t="shared" si="7"/>
        <v/>
      </c>
    </row>
    <row r="261" spans="1:9" x14ac:dyDescent="0.25">
      <c r="A261" s="16" t="str">
        <f t="shared" si="6"/>
        <v/>
      </c>
      <c r="I261" s="16" t="str">
        <f t="shared" si="7"/>
        <v/>
      </c>
    </row>
    <row r="262" spans="1:9" x14ac:dyDescent="0.25">
      <c r="A262" s="16" t="str">
        <f t="shared" si="6"/>
        <v/>
      </c>
      <c r="I262" s="16" t="str">
        <f t="shared" si="7"/>
        <v/>
      </c>
    </row>
    <row r="263" spans="1:9" x14ac:dyDescent="0.25">
      <c r="A263" s="16" t="str">
        <f t="shared" si="6"/>
        <v/>
      </c>
      <c r="I263" s="16" t="str">
        <f t="shared" si="7"/>
        <v/>
      </c>
    </row>
    <row r="264" spans="1:9" x14ac:dyDescent="0.25">
      <c r="A264" s="16" t="str">
        <f t="shared" si="6"/>
        <v/>
      </c>
      <c r="I264" s="16" t="str">
        <f t="shared" si="7"/>
        <v/>
      </c>
    </row>
    <row r="265" spans="1:9" x14ac:dyDescent="0.25">
      <c r="A265" s="16" t="str">
        <f t="shared" si="6"/>
        <v/>
      </c>
      <c r="I265" s="16" t="str">
        <f t="shared" si="7"/>
        <v/>
      </c>
    </row>
    <row r="266" spans="1:9" x14ac:dyDescent="0.25">
      <c r="A266" s="16" t="str">
        <f t="shared" ref="A266:A301" si="8">IFERROR(IF(ISNUMBER(C266),A265+1,""),"")</f>
        <v/>
      </c>
      <c r="I266" s="16" t="str">
        <f t="shared" si="7"/>
        <v/>
      </c>
    </row>
    <row r="267" spans="1:9" x14ac:dyDescent="0.25">
      <c r="A267" s="16" t="str">
        <f t="shared" si="8"/>
        <v/>
      </c>
      <c r="I267" s="16" t="str">
        <f t="shared" si="7"/>
        <v/>
      </c>
    </row>
    <row r="268" spans="1:9" x14ac:dyDescent="0.25">
      <c r="A268" s="16" t="str">
        <f t="shared" si="8"/>
        <v/>
      </c>
      <c r="I268" s="16" t="str">
        <f t="shared" si="7"/>
        <v/>
      </c>
    </row>
    <row r="269" spans="1:9" x14ac:dyDescent="0.25">
      <c r="A269" s="16" t="str">
        <f t="shared" si="8"/>
        <v/>
      </c>
      <c r="I269" s="16" t="str">
        <f t="shared" si="7"/>
        <v/>
      </c>
    </row>
    <row r="270" spans="1:9" x14ac:dyDescent="0.25">
      <c r="A270" s="16" t="str">
        <f t="shared" si="8"/>
        <v/>
      </c>
      <c r="I270" s="16" t="str">
        <f t="shared" si="7"/>
        <v/>
      </c>
    </row>
    <row r="271" spans="1:9" x14ac:dyDescent="0.25">
      <c r="A271" s="16" t="str">
        <f t="shared" si="8"/>
        <v/>
      </c>
      <c r="I271" s="16" t="str">
        <f t="shared" si="7"/>
        <v/>
      </c>
    </row>
    <row r="272" spans="1:9" x14ac:dyDescent="0.25">
      <c r="A272" s="16" t="str">
        <f t="shared" si="8"/>
        <v/>
      </c>
      <c r="I272" s="16" t="str">
        <f t="shared" si="7"/>
        <v/>
      </c>
    </row>
    <row r="273" spans="1:9" x14ac:dyDescent="0.25">
      <c r="A273" s="16" t="str">
        <f t="shared" si="8"/>
        <v/>
      </c>
      <c r="I273" s="16" t="str">
        <f t="shared" si="7"/>
        <v/>
      </c>
    </row>
    <row r="274" spans="1:9" x14ac:dyDescent="0.25">
      <c r="A274" s="16" t="str">
        <f t="shared" si="8"/>
        <v/>
      </c>
      <c r="I274" s="16" t="str">
        <f t="shared" si="7"/>
        <v/>
      </c>
    </row>
    <row r="275" spans="1:9" x14ac:dyDescent="0.25">
      <c r="A275" s="16" t="str">
        <f t="shared" si="8"/>
        <v/>
      </c>
      <c r="I275" s="16" t="str">
        <f t="shared" ref="I275:I283" si="9">IFERROR(IF(ISNUMBER(K275),I274+1,""),"")</f>
        <v/>
      </c>
    </row>
    <row r="276" spans="1:9" x14ac:dyDescent="0.25">
      <c r="A276" s="16" t="str">
        <f t="shared" si="8"/>
        <v/>
      </c>
      <c r="I276" s="16" t="str">
        <f t="shared" si="9"/>
        <v/>
      </c>
    </row>
    <row r="277" spans="1:9" x14ac:dyDescent="0.25">
      <c r="A277" s="16" t="str">
        <f t="shared" si="8"/>
        <v/>
      </c>
      <c r="I277" s="16" t="str">
        <f t="shared" si="9"/>
        <v/>
      </c>
    </row>
    <row r="278" spans="1:9" x14ac:dyDescent="0.25">
      <c r="A278" s="16" t="str">
        <f t="shared" si="8"/>
        <v/>
      </c>
      <c r="I278" s="16" t="str">
        <f t="shared" si="9"/>
        <v/>
      </c>
    </row>
    <row r="279" spans="1:9" x14ac:dyDescent="0.25">
      <c r="A279" s="16" t="str">
        <f t="shared" si="8"/>
        <v/>
      </c>
      <c r="I279" s="16" t="str">
        <f t="shared" si="9"/>
        <v/>
      </c>
    </row>
    <row r="280" spans="1:9" x14ac:dyDescent="0.25">
      <c r="A280" s="16" t="str">
        <f t="shared" si="8"/>
        <v/>
      </c>
      <c r="I280" s="16" t="str">
        <f t="shared" si="9"/>
        <v/>
      </c>
    </row>
    <row r="281" spans="1:9" x14ac:dyDescent="0.25">
      <c r="A281" s="16" t="str">
        <f t="shared" si="8"/>
        <v/>
      </c>
      <c r="I281" s="16" t="str">
        <f t="shared" si="9"/>
        <v/>
      </c>
    </row>
    <row r="282" spans="1:9" x14ac:dyDescent="0.25">
      <c r="A282" s="16" t="str">
        <f t="shared" si="8"/>
        <v/>
      </c>
      <c r="I282" s="16" t="str">
        <f t="shared" si="9"/>
        <v/>
      </c>
    </row>
    <row r="283" spans="1:9" x14ac:dyDescent="0.25">
      <c r="A283" s="16" t="str">
        <f t="shared" si="8"/>
        <v/>
      </c>
      <c r="I283" s="16" t="str">
        <f t="shared" si="9"/>
        <v/>
      </c>
    </row>
    <row r="284" spans="1:9" x14ac:dyDescent="0.25">
      <c r="A284" s="16" t="str">
        <f t="shared" si="8"/>
        <v/>
      </c>
    </row>
    <row r="285" spans="1:9" x14ac:dyDescent="0.25">
      <c r="A285" s="16" t="str">
        <f t="shared" si="8"/>
        <v/>
      </c>
    </row>
    <row r="286" spans="1:9" x14ac:dyDescent="0.25">
      <c r="A286" s="16" t="str">
        <f t="shared" si="8"/>
        <v/>
      </c>
      <c r="I286" s="16" t="str">
        <f>IFERROR(IF(ISNUMBER(K286),I283+1,""),"")</f>
        <v/>
      </c>
    </row>
    <row r="287" spans="1:9" x14ac:dyDescent="0.25">
      <c r="A287" s="16" t="str">
        <f t="shared" si="8"/>
        <v/>
      </c>
      <c r="I287" s="16" t="str">
        <f t="shared" ref="I287:I301" si="10">IFERROR(IF(ISNUMBER(K287),I286+1,""),"")</f>
        <v/>
      </c>
    </row>
    <row r="288" spans="1:9" x14ac:dyDescent="0.25">
      <c r="A288" s="16" t="str">
        <f t="shared" si="8"/>
        <v/>
      </c>
      <c r="I288" s="16" t="str">
        <f t="shared" si="10"/>
        <v/>
      </c>
    </row>
    <row r="289" spans="1:9" x14ac:dyDescent="0.25">
      <c r="A289" s="16" t="str">
        <f t="shared" si="8"/>
        <v/>
      </c>
      <c r="I289" s="16" t="str">
        <f t="shared" si="10"/>
        <v/>
      </c>
    </row>
    <row r="290" spans="1:9" x14ac:dyDescent="0.25">
      <c r="A290" s="16" t="str">
        <f t="shared" si="8"/>
        <v/>
      </c>
      <c r="I290" s="16" t="str">
        <f t="shared" si="10"/>
        <v/>
      </c>
    </row>
    <row r="291" spans="1:9" x14ac:dyDescent="0.25">
      <c r="A291" s="16" t="str">
        <f t="shared" si="8"/>
        <v/>
      </c>
      <c r="I291" s="16" t="str">
        <f t="shared" si="10"/>
        <v/>
      </c>
    </row>
    <row r="292" spans="1:9" x14ac:dyDescent="0.25">
      <c r="A292" s="16" t="str">
        <f t="shared" si="8"/>
        <v/>
      </c>
      <c r="I292" s="16" t="str">
        <f t="shared" si="10"/>
        <v/>
      </c>
    </row>
    <row r="293" spans="1:9" x14ac:dyDescent="0.25">
      <c r="A293" s="16" t="str">
        <f t="shared" si="8"/>
        <v/>
      </c>
      <c r="I293" s="16" t="str">
        <f t="shared" si="10"/>
        <v/>
      </c>
    </row>
    <row r="294" spans="1:9" x14ac:dyDescent="0.25">
      <c r="A294" s="16" t="str">
        <f t="shared" si="8"/>
        <v/>
      </c>
      <c r="I294" s="16" t="str">
        <f t="shared" si="10"/>
        <v/>
      </c>
    </row>
    <row r="295" spans="1:9" x14ac:dyDescent="0.25">
      <c r="A295" s="16" t="str">
        <f t="shared" si="8"/>
        <v/>
      </c>
      <c r="I295" s="16" t="str">
        <f t="shared" si="10"/>
        <v/>
      </c>
    </row>
    <row r="296" spans="1:9" x14ac:dyDescent="0.25">
      <c r="A296" s="16" t="str">
        <f t="shared" si="8"/>
        <v/>
      </c>
      <c r="I296" s="16" t="str">
        <f t="shared" si="10"/>
        <v/>
      </c>
    </row>
    <row r="297" spans="1:9" x14ac:dyDescent="0.25">
      <c r="A297" s="16" t="str">
        <f t="shared" si="8"/>
        <v/>
      </c>
      <c r="I297" s="16" t="str">
        <f t="shared" si="10"/>
        <v/>
      </c>
    </row>
    <row r="298" spans="1:9" x14ac:dyDescent="0.25">
      <c r="A298" s="16" t="str">
        <f t="shared" si="8"/>
        <v/>
      </c>
      <c r="I298" s="16" t="str">
        <f t="shared" si="10"/>
        <v/>
      </c>
    </row>
    <row r="299" spans="1:9" x14ac:dyDescent="0.25">
      <c r="A299" s="16" t="str">
        <f t="shared" si="8"/>
        <v/>
      </c>
      <c r="I299" s="16" t="str">
        <f t="shared" si="10"/>
        <v/>
      </c>
    </row>
    <row r="300" spans="1:9" x14ac:dyDescent="0.25">
      <c r="A300" s="16" t="str">
        <f t="shared" si="8"/>
        <v/>
      </c>
      <c r="I300" s="16" t="str">
        <f t="shared" si="10"/>
        <v/>
      </c>
    </row>
    <row r="301" spans="1:9" x14ac:dyDescent="0.25">
      <c r="A301" s="16" t="str">
        <f t="shared" si="8"/>
        <v/>
      </c>
      <c r="I301" s="16" t="str">
        <f t="shared" si="10"/>
        <v/>
      </c>
    </row>
  </sheetData>
  <mergeCells count="2">
    <mergeCell ref="A2:P2"/>
    <mergeCell ref="N8:P8"/>
  </mergeCells>
  <conditionalFormatting sqref="A9:A301">
    <cfRule type="notContainsBlanks" dxfId="802" priority="2">
      <formula>LEN(TRIM(A9))&gt;0</formula>
    </cfRule>
  </conditionalFormatting>
  <conditionalFormatting sqref="I21:I283 J32:J83 I286:I301">
    <cfRule type="notContainsBlanks" dxfId="801" priority="4">
      <formula>LEN(TRIM(I21))&gt;0</formula>
    </cfRule>
  </conditionalFormatting>
  <pageMargins left="0.7" right="0.7" top="0.78740157499999996" bottom="0.78740157499999996" header="0.3" footer="0.3"/>
  <pageSetup paperSize="9" orientation="portrait" horizontalDpi="300" verticalDpi="300" r:id="rId2"/>
  <headerFooter>
    <oddFooter>&amp;C_x000D_&amp;1#&amp;"Calibri"&amp;10&amp;K000000 Confidential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32E1A-3922-4644-BFA2-B38FB7BCA272}">
  <sheetPr codeName="Sheet18"/>
  <dimension ref="A2:R105"/>
  <sheetViews>
    <sheetView workbookViewId="0">
      <selection activeCell="A7" sqref="A1:XFD7"/>
    </sheetView>
  </sheetViews>
  <sheetFormatPr defaultColWidth="9.140625" defaultRowHeight="15" x14ac:dyDescent="0.25"/>
  <cols>
    <col min="1" max="1" width="6.7109375" style="6" bestFit="1" customWidth="1"/>
    <col min="2" max="2" width="29.7109375" style="6" bestFit="1" customWidth="1"/>
    <col min="3" max="3" width="18.28515625" style="6" bestFit="1" customWidth="1"/>
    <col min="4" max="4" width="5.85546875" style="6" bestFit="1" customWidth="1"/>
    <col min="5" max="5" width="13.140625" style="6" bestFit="1" customWidth="1"/>
    <col min="6" max="6" width="10" style="6" bestFit="1" customWidth="1"/>
    <col min="7" max="7" width="14.5703125" style="44" bestFit="1" customWidth="1"/>
    <col min="8" max="8" width="4.5703125" style="6" customWidth="1"/>
    <col min="9" max="9" width="6.7109375" style="6" bestFit="1" customWidth="1"/>
    <col min="10" max="10" width="11.42578125" style="6" bestFit="1" customWidth="1"/>
    <col min="11" max="11" width="13.42578125" style="6" bestFit="1" customWidth="1"/>
    <col min="12" max="12" width="6.28515625" style="6" bestFit="1" customWidth="1"/>
    <col min="13" max="13" width="4.5703125" style="6" customWidth="1"/>
    <col min="14" max="14" width="6.7109375" style="6" bestFit="1" customWidth="1"/>
    <col min="15" max="15" width="29.28515625" style="6" bestFit="1" customWidth="1"/>
    <col min="16" max="16" width="9.28515625" style="6" bestFit="1" customWidth="1"/>
    <col min="17" max="16384" width="9.140625" style="6"/>
  </cols>
  <sheetData>
    <row r="2" spans="1:18" ht="43.5" x14ac:dyDescent="0.25">
      <c r="A2" s="141" t="s">
        <v>150</v>
      </c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  <c r="N2" s="141"/>
      <c r="O2" s="141"/>
      <c r="P2" s="141"/>
    </row>
    <row r="4" spans="1:18" x14ac:dyDescent="0.25">
      <c r="B4" s="7" t="s">
        <v>4</v>
      </c>
      <c r="C4" s="161" t="s">
        <v>181</v>
      </c>
    </row>
    <row r="5" spans="1:18" x14ac:dyDescent="0.25">
      <c r="B5" s="7" t="s">
        <v>6</v>
      </c>
      <c r="C5" s="161" t="s">
        <v>145</v>
      </c>
    </row>
    <row r="6" spans="1:18" x14ac:dyDescent="0.25">
      <c r="B6" s="14" t="s">
        <v>5</v>
      </c>
      <c r="C6" s="6" t="s">
        <v>186</v>
      </c>
    </row>
    <row r="8" spans="1:18" x14ac:dyDescent="0.25">
      <c r="A8" s="7" t="s">
        <v>0</v>
      </c>
      <c r="B8" s="46" t="s">
        <v>1</v>
      </c>
      <c r="C8" s="4" t="s">
        <v>100</v>
      </c>
      <c r="D8" s="4" t="s">
        <v>99</v>
      </c>
      <c r="E8" s="4" t="s">
        <v>136</v>
      </c>
      <c r="F8" s="6" t="s">
        <v>137</v>
      </c>
      <c r="G8" s="55" t="s">
        <v>89</v>
      </c>
      <c r="N8" s="133" t="s">
        <v>146</v>
      </c>
      <c r="O8" s="140"/>
      <c r="P8" s="134"/>
    </row>
    <row r="9" spans="1:18" x14ac:dyDescent="0.25">
      <c r="A9" s="16">
        <f>IF(ISNUMBER(C9),1,"")</f>
        <v>1</v>
      </c>
      <c r="B9" s="6" t="s">
        <v>16</v>
      </c>
      <c r="C9" s="150">
        <v>6</v>
      </c>
      <c r="D9" s="150">
        <v>3000</v>
      </c>
      <c r="E9" s="150">
        <v>5</v>
      </c>
      <c r="F9" s="57"/>
      <c r="G9" s="62">
        <f>ÚČETNICTVÍ!B35/'VÝPOČET-DI'!V2*D9</f>
        <v>119.65675057208239</v>
      </c>
      <c r="N9" s="50" t="s">
        <v>0</v>
      </c>
      <c r="O9" s="50" t="s">
        <v>1</v>
      </c>
      <c r="P9" s="50" t="s">
        <v>140</v>
      </c>
    </row>
    <row r="10" spans="1:18" x14ac:dyDescent="0.25">
      <c r="A10" s="16">
        <f>IF(ISNUMBER(C10),A9+1,"")</f>
        <v>2</v>
      </c>
      <c r="B10" s="6" t="s">
        <v>30</v>
      </c>
      <c r="C10" s="150">
        <v>8</v>
      </c>
      <c r="D10" s="150">
        <v>2900</v>
      </c>
      <c r="E10" s="150">
        <v>5</v>
      </c>
      <c r="F10" s="57"/>
      <c r="G10" s="62">
        <f>ÚČETNICTVÍ!B35/'VÝPOČET-DI'!V2*D10</f>
        <v>115.66819221967964</v>
      </c>
      <c r="N10" s="59">
        <v>1</v>
      </c>
      <c r="O10" s="63" t="str">
        <f>'ŽENY-DI'!B9</f>
        <v>Markovičová Lenka [CZE072576]</v>
      </c>
      <c r="P10" s="64">
        <f>'ŽENY-DI'!G9</f>
        <v>119.65675057208239</v>
      </c>
      <c r="R10" s="48"/>
    </row>
    <row r="11" spans="1:18" x14ac:dyDescent="0.25">
      <c r="A11" s="16">
        <f t="shared" ref="A11:A74" si="0">IF(ISNUMBER(C11),A10+1,"")</f>
        <v>3</v>
      </c>
      <c r="B11" s="6" t="s">
        <v>24</v>
      </c>
      <c r="C11" s="150">
        <v>5</v>
      </c>
      <c r="D11" s="150">
        <v>2450</v>
      </c>
      <c r="E11" s="150">
        <v>5</v>
      </c>
      <c r="F11" s="57"/>
      <c r="G11" s="62">
        <f>ÚČETNICTVÍ!B35/'VÝPOČET-DI'!V2*D11</f>
        <v>97.719679633867287</v>
      </c>
      <c r="N11" s="21"/>
      <c r="O11" s="30">
        <f>'ŽENY-DI'!D9-'ŽENY-DI'!D10</f>
        <v>100</v>
      </c>
      <c r="P11" s="21"/>
    </row>
    <row r="12" spans="1:18" x14ac:dyDescent="0.25">
      <c r="A12" s="16">
        <f t="shared" si="0"/>
        <v>4</v>
      </c>
      <c r="B12" s="6" t="s">
        <v>48</v>
      </c>
      <c r="C12" s="150">
        <v>5</v>
      </c>
      <c r="D12" s="150">
        <v>1850</v>
      </c>
      <c r="E12" s="150">
        <v>5</v>
      </c>
      <c r="F12" s="57"/>
      <c r="N12" s="59">
        <v>2</v>
      </c>
      <c r="O12" s="63" t="str">
        <f>'ŽENY-DI'!B10</f>
        <v>Žiačiková Monika [CZE078286]</v>
      </c>
      <c r="P12" s="64">
        <f>'ŽENY-DI'!G10</f>
        <v>115.66819221967964</v>
      </c>
    </row>
    <row r="13" spans="1:18" x14ac:dyDescent="0.25">
      <c r="A13" s="16">
        <f t="shared" si="0"/>
        <v>5</v>
      </c>
      <c r="B13" s="6" t="s">
        <v>236</v>
      </c>
      <c r="C13" s="150">
        <v>2</v>
      </c>
      <c r="D13" s="150">
        <v>1000</v>
      </c>
      <c r="E13" s="150">
        <v>4</v>
      </c>
      <c r="F13" s="57"/>
      <c r="N13" s="21"/>
      <c r="O13" s="60">
        <f>'ŽENY-DI'!D10-'ŽENY-DI'!D11</f>
        <v>450</v>
      </c>
      <c r="P13" s="21"/>
    </row>
    <row r="14" spans="1:18" x14ac:dyDescent="0.25">
      <c r="A14" s="16">
        <f t="shared" si="0"/>
        <v>6</v>
      </c>
      <c r="B14" s="6" t="s">
        <v>25</v>
      </c>
      <c r="C14" s="150">
        <v>2</v>
      </c>
      <c r="D14" s="150">
        <v>700</v>
      </c>
      <c r="E14" s="150">
        <v>4</v>
      </c>
      <c r="F14" s="57"/>
      <c r="N14" s="59">
        <v>3</v>
      </c>
      <c r="O14" s="63" t="str">
        <f>'ŽENY-DI'!B11</f>
        <v>Medová Marcela [CZE039792]</v>
      </c>
      <c r="P14" s="64">
        <f>'ŽENY-DI'!G11</f>
        <v>97.719679633867287</v>
      </c>
    </row>
    <row r="15" spans="1:18" x14ac:dyDescent="0.25">
      <c r="A15" s="16">
        <f t="shared" si="0"/>
        <v>7</v>
      </c>
      <c r="B15" s="6" t="s">
        <v>237</v>
      </c>
      <c r="C15" s="150">
        <v>2</v>
      </c>
      <c r="D15" s="150">
        <v>600</v>
      </c>
      <c r="E15" s="150">
        <v>4</v>
      </c>
      <c r="F15" s="57"/>
      <c r="N15" s="21"/>
      <c r="O15" s="60">
        <f>'ŽENY-DI'!D11-'ŽENY-DI'!D12</f>
        <v>600</v>
      </c>
      <c r="P15" s="21"/>
    </row>
    <row r="16" spans="1:18" x14ac:dyDescent="0.25">
      <c r="A16" s="16">
        <f t="shared" si="0"/>
        <v>8</v>
      </c>
      <c r="B16" s="6" t="s">
        <v>62</v>
      </c>
      <c r="C16" s="150">
        <v>2</v>
      </c>
      <c r="D16" s="150">
        <v>600</v>
      </c>
      <c r="E16" s="150">
        <v>3</v>
      </c>
      <c r="F16" s="57"/>
      <c r="N16" s="59">
        <v>4</v>
      </c>
      <c r="O16" s="63" t="str">
        <f>'ŽENY-DI'!B12</f>
        <v>Vrzáčková Alžběta [CZE071138]</v>
      </c>
      <c r="P16" s="64"/>
    </row>
    <row r="17" spans="1:16" x14ac:dyDescent="0.25">
      <c r="A17" s="16">
        <f t="shared" si="0"/>
        <v>9</v>
      </c>
      <c r="B17" s="6" t="s">
        <v>67</v>
      </c>
      <c r="C17" s="150">
        <v>1</v>
      </c>
      <c r="D17" s="150">
        <v>550</v>
      </c>
      <c r="E17" s="150">
        <v>1</v>
      </c>
      <c r="F17" s="57"/>
      <c r="N17" s="21"/>
      <c r="O17" s="60">
        <f>'ŽENY-DI'!D12-'ŽENY-DI'!D13</f>
        <v>850</v>
      </c>
      <c r="P17" s="21"/>
    </row>
    <row r="18" spans="1:16" x14ac:dyDescent="0.25">
      <c r="A18" s="16">
        <f t="shared" si="0"/>
        <v>10</v>
      </c>
      <c r="B18" s="6" t="s">
        <v>66</v>
      </c>
      <c r="C18" s="150">
        <v>2</v>
      </c>
      <c r="D18" s="150">
        <v>500</v>
      </c>
      <c r="E18" s="150">
        <v>4</v>
      </c>
      <c r="F18" s="57"/>
      <c r="N18" s="59">
        <v>5</v>
      </c>
      <c r="O18" s="63" t="str">
        <f>'ŽENY-DI'!B13</f>
        <v>Žiačiková Petra [CZE058361]</v>
      </c>
      <c r="P18" s="64"/>
    </row>
    <row r="19" spans="1:16" x14ac:dyDescent="0.25">
      <c r="A19" s="16">
        <f t="shared" si="0"/>
        <v>11</v>
      </c>
      <c r="B19" s="6" t="s">
        <v>256</v>
      </c>
      <c r="C19" s="150">
        <v>1</v>
      </c>
      <c r="D19" s="150">
        <v>450</v>
      </c>
      <c r="E19" s="150">
        <v>5</v>
      </c>
      <c r="F19" s="57"/>
      <c r="N19" s="21"/>
      <c r="O19" s="60">
        <f>'ŽENY-DI'!D13-'ŽENY-DI'!D14</f>
        <v>300</v>
      </c>
      <c r="P19" s="21"/>
    </row>
    <row r="20" spans="1:16" x14ac:dyDescent="0.25">
      <c r="A20" s="16">
        <f t="shared" si="0"/>
        <v>12</v>
      </c>
      <c r="B20" s="6" t="s">
        <v>254</v>
      </c>
      <c r="C20" s="150">
        <v>1</v>
      </c>
      <c r="D20" s="150">
        <v>450</v>
      </c>
      <c r="E20" s="150">
        <v>4</v>
      </c>
      <c r="F20" s="57"/>
      <c r="I20" s="16" t="str">
        <f t="shared" ref="I20:I79" si="1">IFERROR(IF(ISNUMBER(K20),I19+1,""),"")</f>
        <v/>
      </c>
      <c r="N20" s="59">
        <v>6</v>
      </c>
      <c r="O20" s="63" t="str">
        <f>'ŽENY-DI'!B14</f>
        <v>Urbánková Kristýna [CZE076210]</v>
      </c>
      <c r="P20" s="64"/>
    </row>
    <row r="21" spans="1:16" x14ac:dyDescent="0.25">
      <c r="A21" s="16">
        <f t="shared" si="0"/>
        <v>13</v>
      </c>
      <c r="B21" s="6" t="s">
        <v>21</v>
      </c>
      <c r="C21" s="150">
        <v>1</v>
      </c>
      <c r="D21" s="150">
        <v>350</v>
      </c>
      <c r="E21" s="150">
        <v>1</v>
      </c>
      <c r="F21" s="57"/>
      <c r="I21" s="16" t="str">
        <f t="shared" si="1"/>
        <v/>
      </c>
      <c r="N21" s="21"/>
      <c r="O21" s="60">
        <f>'ŽENY-DI'!D14-'ŽENY-DI'!D15</f>
        <v>100</v>
      </c>
      <c r="P21" s="21"/>
    </row>
    <row r="22" spans="1:16" x14ac:dyDescent="0.25">
      <c r="A22" s="16">
        <f t="shared" si="0"/>
        <v>14</v>
      </c>
      <c r="B22" s="6" t="s">
        <v>248</v>
      </c>
      <c r="C22" s="150">
        <v>1</v>
      </c>
      <c r="D22" s="150">
        <v>250</v>
      </c>
      <c r="E22" s="150">
        <v>4</v>
      </c>
      <c r="F22" s="57"/>
      <c r="I22" s="16" t="str">
        <f t="shared" si="1"/>
        <v/>
      </c>
      <c r="N22" s="59">
        <v>7</v>
      </c>
      <c r="O22" s="63" t="str">
        <f>'ŽENY-DI'!B15</f>
        <v>Žiačiková Věra [CZE058362]</v>
      </c>
      <c r="P22" s="64"/>
    </row>
    <row r="23" spans="1:16" x14ac:dyDescent="0.25">
      <c r="A23" s="16" t="str">
        <f t="shared" si="0"/>
        <v/>
      </c>
      <c r="B23"/>
      <c r="C23"/>
      <c r="D23"/>
      <c r="E23"/>
      <c r="F23"/>
      <c r="I23" s="16" t="str">
        <f t="shared" si="1"/>
        <v/>
      </c>
      <c r="N23" s="21"/>
      <c r="O23" s="60">
        <f>'ŽENY-DI'!D15-'ŽENY-DI'!D16</f>
        <v>0</v>
      </c>
      <c r="P23" s="21"/>
    </row>
    <row r="24" spans="1:16" x14ac:dyDescent="0.25">
      <c r="A24" s="16" t="str">
        <f t="shared" si="0"/>
        <v/>
      </c>
      <c r="B24"/>
      <c r="C24"/>
      <c r="D24"/>
      <c r="E24"/>
      <c r="F24"/>
      <c r="I24" s="16" t="str">
        <f t="shared" si="1"/>
        <v/>
      </c>
      <c r="N24" s="59">
        <v>8</v>
      </c>
      <c r="O24" s="63" t="str">
        <f>'ŽENY-DI'!B16</f>
        <v>Vondráková Nikola [CZE082491]</v>
      </c>
      <c r="P24" s="64"/>
    </row>
    <row r="25" spans="1:16" x14ac:dyDescent="0.25">
      <c r="A25" s="16" t="str">
        <f t="shared" si="0"/>
        <v/>
      </c>
      <c r="B25"/>
      <c r="C25"/>
      <c r="D25"/>
      <c r="E25"/>
      <c r="F25"/>
      <c r="I25" s="16" t="str">
        <f t="shared" si="1"/>
        <v/>
      </c>
      <c r="N25" s="21"/>
      <c r="O25" s="60">
        <f>'ŽENY-DI'!D16-'ŽENY-DI'!D17</f>
        <v>50</v>
      </c>
      <c r="P25" s="21"/>
    </row>
    <row r="26" spans="1:16" x14ac:dyDescent="0.25">
      <c r="A26" s="16" t="str">
        <f t="shared" si="0"/>
        <v/>
      </c>
      <c r="B26"/>
      <c r="C26"/>
      <c r="D26"/>
      <c r="E26"/>
      <c r="F26"/>
      <c r="I26" s="16" t="str">
        <f t="shared" si="1"/>
        <v/>
      </c>
      <c r="N26" s="59">
        <v>9</v>
      </c>
      <c r="O26" s="63" t="str">
        <f>'ŽENY-DI'!B17</f>
        <v>Kartáková Tereza [CZE078818]</v>
      </c>
      <c r="P26" s="64"/>
    </row>
    <row r="27" spans="1:16" x14ac:dyDescent="0.25">
      <c r="A27" s="16" t="str">
        <f t="shared" si="0"/>
        <v/>
      </c>
      <c r="B27"/>
      <c r="C27"/>
      <c r="D27"/>
      <c r="E27"/>
      <c r="F27"/>
      <c r="I27" s="16" t="str">
        <f t="shared" si="1"/>
        <v/>
      </c>
      <c r="N27" s="21"/>
      <c r="O27" s="60">
        <f>'ŽENY-DI'!D17-'ŽENY-DI'!D18</f>
        <v>50</v>
      </c>
      <c r="P27" s="21"/>
    </row>
    <row r="28" spans="1:16" x14ac:dyDescent="0.25">
      <c r="A28" s="16" t="str">
        <f t="shared" si="0"/>
        <v/>
      </c>
      <c r="B28"/>
      <c r="C28"/>
      <c r="D28"/>
      <c r="E28"/>
      <c r="F28"/>
      <c r="I28" s="16" t="str">
        <f t="shared" si="1"/>
        <v/>
      </c>
      <c r="N28" s="59">
        <v>10</v>
      </c>
      <c r="O28" s="63" t="str">
        <f>'ŽENY-DI'!B18</f>
        <v>Landová Aneta [CZE075881]</v>
      </c>
      <c r="P28" s="64"/>
    </row>
    <row r="29" spans="1:16" x14ac:dyDescent="0.25">
      <c r="A29" s="16" t="str">
        <f t="shared" si="0"/>
        <v/>
      </c>
      <c r="B29"/>
      <c r="C29"/>
      <c r="D29"/>
      <c r="E29"/>
      <c r="F29"/>
      <c r="I29" s="16" t="str">
        <f t="shared" si="1"/>
        <v/>
      </c>
    </row>
    <row r="30" spans="1:16" x14ac:dyDescent="0.25">
      <c r="A30" s="16" t="str">
        <f t="shared" si="0"/>
        <v/>
      </c>
      <c r="B30"/>
      <c r="C30"/>
      <c r="D30"/>
      <c r="E30"/>
      <c r="F30"/>
      <c r="I30" s="16" t="str">
        <f t="shared" si="1"/>
        <v/>
      </c>
    </row>
    <row r="31" spans="1:16" x14ac:dyDescent="0.25">
      <c r="A31" s="16" t="str">
        <f t="shared" si="0"/>
        <v/>
      </c>
      <c r="B31"/>
      <c r="C31"/>
      <c r="D31"/>
      <c r="E31"/>
      <c r="F31"/>
      <c r="I31" s="16" t="str">
        <f t="shared" si="1"/>
        <v/>
      </c>
    </row>
    <row r="32" spans="1:16" x14ac:dyDescent="0.25">
      <c r="A32" s="16" t="str">
        <f t="shared" si="0"/>
        <v/>
      </c>
      <c r="B32"/>
      <c r="C32"/>
      <c r="D32"/>
      <c r="E32"/>
      <c r="F32"/>
      <c r="I32" s="16" t="str">
        <f t="shared" si="1"/>
        <v/>
      </c>
    </row>
    <row r="33" spans="1:9" x14ac:dyDescent="0.25">
      <c r="A33" s="16" t="str">
        <f t="shared" si="0"/>
        <v/>
      </c>
      <c r="B33"/>
      <c r="C33"/>
      <c r="D33"/>
      <c r="E33"/>
      <c r="F33"/>
      <c r="I33" s="16" t="str">
        <f t="shared" si="1"/>
        <v/>
      </c>
    </row>
    <row r="34" spans="1:9" x14ac:dyDescent="0.25">
      <c r="A34" s="16" t="str">
        <f t="shared" si="0"/>
        <v/>
      </c>
      <c r="B34"/>
      <c r="C34"/>
      <c r="D34"/>
      <c r="E34"/>
      <c r="F34"/>
      <c r="I34" s="16" t="str">
        <f t="shared" si="1"/>
        <v/>
      </c>
    </row>
    <row r="35" spans="1:9" x14ac:dyDescent="0.25">
      <c r="A35" s="16" t="str">
        <f t="shared" si="0"/>
        <v/>
      </c>
      <c r="B35"/>
      <c r="C35"/>
      <c r="D35"/>
      <c r="E35"/>
      <c r="F35"/>
      <c r="I35" s="16" t="str">
        <f t="shared" si="1"/>
        <v/>
      </c>
    </row>
    <row r="36" spans="1:9" x14ac:dyDescent="0.25">
      <c r="A36" s="16" t="str">
        <f t="shared" si="0"/>
        <v/>
      </c>
      <c r="B36"/>
      <c r="C36"/>
      <c r="D36"/>
      <c r="E36"/>
      <c r="F36"/>
      <c r="I36" s="16" t="str">
        <f t="shared" si="1"/>
        <v/>
      </c>
    </row>
    <row r="37" spans="1:9" x14ac:dyDescent="0.25">
      <c r="A37" s="16" t="str">
        <f t="shared" si="0"/>
        <v/>
      </c>
      <c r="B37"/>
      <c r="C37"/>
      <c r="D37"/>
      <c r="E37"/>
      <c r="F37"/>
      <c r="I37" s="16" t="str">
        <f t="shared" si="1"/>
        <v/>
      </c>
    </row>
    <row r="38" spans="1:9" x14ac:dyDescent="0.25">
      <c r="A38" s="16" t="str">
        <f t="shared" si="0"/>
        <v/>
      </c>
      <c r="B38"/>
      <c r="C38"/>
      <c r="D38"/>
      <c r="E38"/>
      <c r="F38"/>
      <c r="I38" s="16" t="str">
        <f t="shared" si="1"/>
        <v/>
      </c>
    </row>
    <row r="39" spans="1:9" x14ac:dyDescent="0.25">
      <c r="A39" s="16" t="str">
        <f t="shared" si="0"/>
        <v/>
      </c>
      <c r="B39"/>
      <c r="C39"/>
      <c r="D39"/>
      <c r="E39"/>
      <c r="F39"/>
      <c r="I39" s="16" t="str">
        <f t="shared" si="1"/>
        <v/>
      </c>
    </row>
    <row r="40" spans="1:9" x14ac:dyDescent="0.25">
      <c r="A40" s="16" t="str">
        <f t="shared" si="0"/>
        <v/>
      </c>
      <c r="B40"/>
      <c r="C40"/>
      <c r="D40"/>
      <c r="E40"/>
      <c r="F40"/>
      <c r="I40" s="16" t="str">
        <f t="shared" si="1"/>
        <v/>
      </c>
    </row>
    <row r="41" spans="1:9" x14ac:dyDescent="0.25">
      <c r="A41" s="16" t="str">
        <f t="shared" si="0"/>
        <v/>
      </c>
      <c r="B41"/>
      <c r="C41"/>
      <c r="D41"/>
      <c r="E41"/>
      <c r="F41"/>
      <c r="I41" s="16" t="str">
        <f t="shared" si="1"/>
        <v/>
      </c>
    </row>
    <row r="42" spans="1:9" x14ac:dyDescent="0.25">
      <c r="A42" s="16" t="str">
        <f t="shared" si="0"/>
        <v/>
      </c>
      <c r="B42"/>
      <c r="C42"/>
      <c r="D42"/>
      <c r="E42"/>
      <c r="F42"/>
      <c r="I42" s="16" t="str">
        <f t="shared" si="1"/>
        <v/>
      </c>
    </row>
    <row r="43" spans="1:9" x14ac:dyDescent="0.25">
      <c r="A43" s="16" t="str">
        <f t="shared" si="0"/>
        <v/>
      </c>
      <c r="B43"/>
      <c r="C43"/>
      <c r="D43"/>
      <c r="E43"/>
      <c r="F43"/>
      <c r="I43" s="16" t="str">
        <f t="shared" si="1"/>
        <v/>
      </c>
    </row>
    <row r="44" spans="1:9" x14ac:dyDescent="0.25">
      <c r="A44" s="16" t="str">
        <f t="shared" si="0"/>
        <v/>
      </c>
      <c r="B44"/>
      <c r="C44"/>
      <c r="D44"/>
      <c r="E44"/>
      <c r="F44"/>
      <c r="I44" s="16" t="str">
        <f t="shared" si="1"/>
        <v/>
      </c>
    </row>
    <row r="45" spans="1:9" x14ac:dyDescent="0.25">
      <c r="A45" s="16" t="str">
        <f t="shared" si="0"/>
        <v/>
      </c>
      <c r="I45" s="16" t="str">
        <f t="shared" si="1"/>
        <v/>
      </c>
    </row>
    <row r="46" spans="1:9" x14ac:dyDescent="0.25">
      <c r="A46" s="16" t="str">
        <f t="shared" si="0"/>
        <v/>
      </c>
      <c r="I46" s="16" t="str">
        <f t="shared" si="1"/>
        <v/>
      </c>
    </row>
    <row r="47" spans="1:9" x14ac:dyDescent="0.25">
      <c r="A47" s="16" t="str">
        <f t="shared" si="0"/>
        <v/>
      </c>
      <c r="I47" s="16" t="str">
        <f t="shared" si="1"/>
        <v/>
      </c>
    </row>
    <row r="48" spans="1:9" x14ac:dyDescent="0.25">
      <c r="A48" s="16" t="str">
        <f t="shared" si="0"/>
        <v/>
      </c>
      <c r="I48" s="16" t="str">
        <f t="shared" si="1"/>
        <v/>
      </c>
    </row>
    <row r="49" spans="1:9" x14ac:dyDescent="0.25">
      <c r="A49" s="16" t="str">
        <f t="shared" si="0"/>
        <v/>
      </c>
      <c r="I49" s="16" t="str">
        <f t="shared" si="1"/>
        <v/>
      </c>
    </row>
    <row r="50" spans="1:9" x14ac:dyDescent="0.25">
      <c r="A50" s="16" t="str">
        <f t="shared" si="0"/>
        <v/>
      </c>
      <c r="I50" s="16" t="str">
        <f t="shared" si="1"/>
        <v/>
      </c>
    </row>
    <row r="51" spans="1:9" x14ac:dyDescent="0.25">
      <c r="A51" s="16" t="str">
        <f t="shared" si="0"/>
        <v/>
      </c>
      <c r="I51" s="16" t="str">
        <f t="shared" si="1"/>
        <v/>
      </c>
    </row>
    <row r="52" spans="1:9" x14ac:dyDescent="0.25">
      <c r="A52" s="16" t="str">
        <f t="shared" si="0"/>
        <v/>
      </c>
      <c r="I52" s="16" t="str">
        <f t="shared" si="1"/>
        <v/>
      </c>
    </row>
    <row r="53" spans="1:9" x14ac:dyDescent="0.25">
      <c r="A53" s="16" t="str">
        <f t="shared" si="0"/>
        <v/>
      </c>
      <c r="I53" s="16" t="str">
        <f t="shared" si="1"/>
        <v/>
      </c>
    </row>
    <row r="54" spans="1:9" x14ac:dyDescent="0.25">
      <c r="A54" s="16" t="str">
        <f t="shared" si="0"/>
        <v/>
      </c>
      <c r="I54" s="16" t="str">
        <f t="shared" si="1"/>
        <v/>
      </c>
    </row>
    <row r="55" spans="1:9" x14ac:dyDescent="0.25">
      <c r="A55" s="16" t="str">
        <f t="shared" si="0"/>
        <v/>
      </c>
      <c r="I55" s="16" t="str">
        <f t="shared" si="1"/>
        <v/>
      </c>
    </row>
    <row r="56" spans="1:9" x14ac:dyDescent="0.25">
      <c r="A56" s="16" t="str">
        <f t="shared" si="0"/>
        <v/>
      </c>
      <c r="I56" s="16" t="str">
        <f t="shared" si="1"/>
        <v/>
      </c>
    </row>
    <row r="57" spans="1:9" x14ac:dyDescent="0.25">
      <c r="A57" s="16" t="str">
        <f t="shared" si="0"/>
        <v/>
      </c>
      <c r="I57" s="16" t="str">
        <f t="shared" si="1"/>
        <v/>
      </c>
    </row>
    <row r="58" spans="1:9" x14ac:dyDescent="0.25">
      <c r="A58" s="16" t="str">
        <f t="shared" si="0"/>
        <v/>
      </c>
      <c r="I58" s="16" t="str">
        <f t="shared" si="1"/>
        <v/>
      </c>
    </row>
    <row r="59" spans="1:9" x14ac:dyDescent="0.25">
      <c r="A59" s="16" t="str">
        <f t="shared" si="0"/>
        <v/>
      </c>
      <c r="I59" s="16" t="str">
        <f t="shared" si="1"/>
        <v/>
      </c>
    </row>
    <row r="60" spans="1:9" x14ac:dyDescent="0.25">
      <c r="A60" s="16" t="str">
        <f t="shared" si="0"/>
        <v/>
      </c>
      <c r="I60" s="16" t="str">
        <f t="shared" si="1"/>
        <v/>
      </c>
    </row>
    <row r="61" spans="1:9" x14ac:dyDescent="0.25">
      <c r="A61" s="16" t="str">
        <f t="shared" si="0"/>
        <v/>
      </c>
      <c r="I61" s="16" t="str">
        <f t="shared" si="1"/>
        <v/>
      </c>
    </row>
    <row r="62" spans="1:9" x14ac:dyDescent="0.25">
      <c r="A62" s="16" t="str">
        <f t="shared" si="0"/>
        <v/>
      </c>
      <c r="I62" s="16" t="str">
        <f t="shared" si="1"/>
        <v/>
      </c>
    </row>
    <row r="63" spans="1:9" x14ac:dyDescent="0.25">
      <c r="A63" s="16" t="str">
        <f t="shared" si="0"/>
        <v/>
      </c>
      <c r="I63" s="16" t="str">
        <f t="shared" si="1"/>
        <v/>
      </c>
    </row>
    <row r="64" spans="1:9" x14ac:dyDescent="0.25">
      <c r="A64" s="16" t="str">
        <f t="shared" si="0"/>
        <v/>
      </c>
      <c r="I64" s="16" t="str">
        <f t="shared" si="1"/>
        <v/>
      </c>
    </row>
    <row r="65" spans="1:9" x14ac:dyDescent="0.25">
      <c r="A65" s="16" t="str">
        <f t="shared" si="0"/>
        <v/>
      </c>
      <c r="I65" s="16" t="str">
        <f t="shared" si="1"/>
        <v/>
      </c>
    </row>
    <row r="66" spans="1:9" x14ac:dyDescent="0.25">
      <c r="A66" s="16" t="str">
        <f t="shared" si="0"/>
        <v/>
      </c>
      <c r="I66" s="16" t="str">
        <f t="shared" si="1"/>
        <v/>
      </c>
    </row>
    <row r="67" spans="1:9" x14ac:dyDescent="0.25">
      <c r="A67" s="16" t="str">
        <f t="shared" si="0"/>
        <v/>
      </c>
      <c r="I67" s="16" t="str">
        <f t="shared" si="1"/>
        <v/>
      </c>
    </row>
    <row r="68" spans="1:9" x14ac:dyDescent="0.25">
      <c r="A68" s="16" t="str">
        <f t="shared" si="0"/>
        <v/>
      </c>
      <c r="I68" s="16" t="str">
        <f t="shared" si="1"/>
        <v/>
      </c>
    </row>
    <row r="69" spans="1:9" x14ac:dyDescent="0.25">
      <c r="A69" s="16" t="str">
        <f t="shared" si="0"/>
        <v/>
      </c>
      <c r="I69" s="16" t="str">
        <f t="shared" si="1"/>
        <v/>
      </c>
    </row>
    <row r="70" spans="1:9" x14ac:dyDescent="0.25">
      <c r="A70" s="16" t="str">
        <f t="shared" si="0"/>
        <v/>
      </c>
      <c r="I70" s="16" t="str">
        <f t="shared" si="1"/>
        <v/>
      </c>
    </row>
    <row r="71" spans="1:9" x14ac:dyDescent="0.25">
      <c r="A71" s="16" t="str">
        <f t="shared" si="0"/>
        <v/>
      </c>
      <c r="I71" s="16" t="str">
        <f t="shared" si="1"/>
        <v/>
      </c>
    </row>
    <row r="72" spans="1:9" x14ac:dyDescent="0.25">
      <c r="A72" s="16" t="str">
        <f t="shared" si="0"/>
        <v/>
      </c>
      <c r="I72" s="16" t="str">
        <f t="shared" si="1"/>
        <v/>
      </c>
    </row>
    <row r="73" spans="1:9" x14ac:dyDescent="0.25">
      <c r="A73" s="16" t="str">
        <f t="shared" si="0"/>
        <v/>
      </c>
      <c r="I73" s="16" t="str">
        <f t="shared" si="1"/>
        <v/>
      </c>
    </row>
    <row r="74" spans="1:9" x14ac:dyDescent="0.25">
      <c r="A74" s="16" t="str">
        <f t="shared" si="0"/>
        <v/>
      </c>
      <c r="I74" s="16" t="str">
        <f t="shared" si="1"/>
        <v/>
      </c>
    </row>
    <row r="75" spans="1:9" x14ac:dyDescent="0.25">
      <c r="A75" s="16" t="str">
        <f t="shared" ref="A75:A105" si="2">IF(ISNUMBER(C75),A74+1,"")</f>
        <v/>
      </c>
      <c r="I75" s="16" t="str">
        <f t="shared" si="1"/>
        <v/>
      </c>
    </row>
    <row r="76" spans="1:9" x14ac:dyDescent="0.25">
      <c r="A76" s="16" t="str">
        <f t="shared" si="2"/>
        <v/>
      </c>
      <c r="I76" s="16" t="str">
        <f t="shared" si="1"/>
        <v/>
      </c>
    </row>
    <row r="77" spans="1:9" x14ac:dyDescent="0.25">
      <c r="A77" s="16" t="str">
        <f t="shared" si="2"/>
        <v/>
      </c>
      <c r="I77" s="16" t="str">
        <f t="shared" si="1"/>
        <v/>
      </c>
    </row>
    <row r="78" spans="1:9" x14ac:dyDescent="0.25">
      <c r="A78" s="16" t="str">
        <f t="shared" si="2"/>
        <v/>
      </c>
      <c r="I78" s="16" t="str">
        <f t="shared" si="1"/>
        <v/>
      </c>
    </row>
    <row r="79" spans="1:9" x14ac:dyDescent="0.25">
      <c r="A79" s="16" t="str">
        <f t="shared" si="2"/>
        <v/>
      </c>
      <c r="I79" s="16" t="str">
        <f t="shared" si="1"/>
        <v/>
      </c>
    </row>
    <row r="80" spans="1:9" x14ac:dyDescent="0.25">
      <c r="A80" s="16" t="str">
        <f t="shared" si="2"/>
        <v/>
      </c>
      <c r="I80" s="16" t="str">
        <f t="shared" ref="I80:I93" si="3">IFERROR(IF(ISNUMBER(K80),I79+1,""),"")</f>
        <v/>
      </c>
    </row>
    <row r="81" spans="1:9" x14ac:dyDescent="0.25">
      <c r="A81" s="16" t="str">
        <f t="shared" si="2"/>
        <v/>
      </c>
      <c r="I81" s="16" t="str">
        <f t="shared" si="3"/>
        <v/>
      </c>
    </row>
    <row r="82" spans="1:9" x14ac:dyDescent="0.25">
      <c r="A82" s="16" t="str">
        <f t="shared" si="2"/>
        <v/>
      </c>
      <c r="I82" s="16" t="str">
        <f t="shared" si="3"/>
        <v/>
      </c>
    </row>
    <row r="83" spans="1:9" x14ac:dyDescent="0.25">
      <c r="A83" s="16" t="str">
        <f t="shared" si="2"/>
        <v/>
      </c>
      <c r="I83" s="16" t="str">
        <f t="shared" si="3"/>
        <v/>
      </c>
    </row>
    <row r="84" spans="1:9" x14ac:dyDescent="0.25">
      <c r="A84" s="16" t="str">
        <f t="shared" si="2"/>
        <v/>
      </c>
      <c r="I84" s="16" t="str">
        <f t="shared" si="3"/>
        <v/>
      </c>
    </row>
    <row r="85" spans="1:9" x14ac:dyDescent="0.25">
      <c r="A85" s="16" t="str">
        <f t="shared" si="2"/>
        <v/>
      </c>
      <c r="I85" s="16" t="str">
        <f t="shared" si="3"/>
        <v/>
      </c>
    </row>
    <row r="86" spans="1:9" x14ac:dyDescent="0.25">
      <c r="A86" s="16" t="str">
        <f t="shared" si="2"/>
        <v/>
      </c>
      <c r="I86" s="16" t="str">
        <f t="shared" si="3"/>
        <v/>
      </c>
    </row>
    <row r="87" spans="1:9" x14ac:dyDescent="0.25">
      <c r="A87" s="16" t="str">
        <f t="shared" si="2"/>
        <v/>
      </c>
      <c r="I87" s="16" t="str">
        <f t="shared" si="3"/>
        <v/>
      </c>
    </row>
    <row r="88" spans="1:9" x14ac:dyDescent="0.25">
      <c r="A88" s="16" t="str">
        <f t="shared" si="2"/>
        <v/>
      </c>
      <c r="I88" s="16" t="str">
        <f t="shared" si="3"/>
        <v/>
      </c>
    </row>
    <row r="89" spans="1:9" x14ac:dyDescent="0.25">
      <c r="A89" s="16" t="str">
        <f t="shared" si="2"/>
        <v/>
      </c>
      <c r="I89" s="16" t="str">
        <f t="shared" si="3"/>
        <v/>
      </c>
    </row>
    <row r="90" spans="1:9" x14ac:dyDescent="0.25">
      <c r="A90" s="16" t="str">
        <f t="shared" si="2"/>
        <v/>
      </c>
      <c r="I90" s="16" t="str">
        <f t="shared" si="3"/>
        <v/>
      </c>
    </row>
    <row r="91" spans="1:9" x14ac:dyDescent="0.25">
      <c r="A91" s="16" t="str">
        <f t="shared" si="2"/>
        <v/>
      </c>
      <c r="I91" s="16" t="str">
        <f t="shared" si="3"/>
        <v/>
      </c>
    </row>
    <row r="92" spans="1:9" x14ac:dyDescent="0.25">
      <c r="A92" s="16" t="str">
        <f t="shared" si="2"/>
        <v/>
      </c>
      <c r="I92" s="16" t="str">
        <f t="shared" si="3"/>
        <v/>
      </c>
    </row>
    <row r="93" spans="1:9" x14ac:dyDescent="0.25">
      <c r="A93" s="16" t="str">
        <f t="shared" si="2"/>
        <v/>
      </c>
      <c r="I93" s="16" t="str">
        <f t="shared" si="3"/>
        <v/>
      </c>
    </row>
    <row r="94" spans="1:9" x14ac:dyDescent="0.25">
      <c r="A94" s="16" t="str">
        <f t="shared" si="2"/>
        <v/>
      </c>
      <c r="I94" s="16" t="str">
        <f>IFERROR(IF(ISNUMBER(K94),#REF!+1,""),"")</f>
        <v/>
      </c>
    </row>
    <row r="95" spans="1:9" x14ac:dyDescent="0.25">
      <c r="A95" s="16" t="str">
        <f t="shared" si="2"/>
        <v/>
      </c>
      <c r="I95" s="16" t="str">
        <f>IFERROR(IF(ISNUMBER(K95),I94+1,""),"")</f>
        <v/>
      </c>
    </row>
    <row r="96" spans="1:9" x14ac:dyDescent="0.25">
      <c r="A96" s="16" t="str">
        <f t="shared" si="2"/>
        <v/>
      </c>
      <c r="I96" s="16" t="str">
        <f>IFERROR(IF(ISNUMBER(K96),I95+1,""),"")</f>
        <v/>
      </c>
    </row>
    <row r="97" spans="1:9" x14ac:dyDescent="0.25">
      <c r="A97" s="16" t="str">
        <f t="shared" si="2"/>
        <v/>
      </c>
      <c r="I97" s="16" t="str">
        <f>IFERROR(IF(ISNUMBER(K97),I96+1,""),"")</f>
        <v/>
      </c>
    </row>
    <row r="98" spans="1:9" x14ac:dyDescent="0.25">
      <c r="A98" s="16" t="str">
        <f t="shared" si="2"/>
        <v/>
      </c>
      <c r="I98" s="16" t="str">
        <f>IFERROR(IF(ISNUMBER(K98),I97+1,""),"")</f>
        <v/>
      </c>
    </row>
    <row r="99" spans="1:9" x14ac:dyDescent="0.25">
      <c r="A99" s="16" t="str">
        <f t="shared" si="2"/>
        <v/>
      </c>
    </row>
    <row r="100" spans="1:9" x14ac:dyDescent="0.25">
      <c r="A100" s="16" t="str">
        <f t="shared" si="2"/>
        <v/>
      </c>
    </row>
    <row r="101" spans="1:9" x14ac:dyDescent="0.25">
      <c r="A101" s="16" t="str">
        <f t="shared" si="2"/>
        <v/>
      </c>
    </row>
    <row r="102" spans="1:9" x14ac:dyDescent="0.25">
      <c r="A102" s="16" t="str">
        <f t="shared" si="2"/>
        <v/>
      </c>
    </row>
    <row r="103" spans="1:9" x14ac:dyDescent="0.25">
      <c r="A103" s="16" t="str">
        <f t="shared" si="2"/>
        <v/>
      </c>
    </row>
    <row r="104" spans="1:9" x14ac:dyDescent="0.25">
      <c r="A104" s="16" t="str">
        <f t="shared" si="2"/>
        <v/>
      </c>
    </row>
    <row r="105" spans="1:9" x14ac:dyDescent="0.25">
      <c r="A105" s="16" t="str">
        <f t="shared" si="2"/>
        <v/>
      </c>
    </row>
  </sheetData>
  <mergeCells count="2">
    <mergeCell ref="A2:P2"/>
    <mergeCell ref="N8:P8"/>
  </mergeCells>
  <conditionalFormatting sqref="A9:A105">
    <cfRule type="notContainsBlanks" dxfId="800" priority="3">
      <formula>LEN(TRIM(A9))&gt;0</formula>
    </cfRule>
  </conditionalFormatting>
  <conditionalFormatting sqref="I20:I98">
    <cfRule type="notContainsBlanks" dxfId="799" priority="2">
      <formula>LEN(TRIM(I20))&gt;0</formula>
    </cfRule>
  </conditionalFormatting>
  <pageMargins left="0.7" right="0.7" top="0.78740157499999996" bottom="0.78740157499999996" header="0.3" footer="0.3"/>
  <pageSetup paperSize="9" orientation="portrait" horizontalDpi="300" verticalDpi="300" r:id="rId2"/>
  <headerFooter>
    <oddFooter>&amp;C_x000D_&amp;1#&amp;"Calibri"&amp;10&amp;K000000 Confidential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W27"/>
  <sheetViews>
    <sheetView zoomScaleNormal="100" workbookViewId="0">
      <selection activeCell="V2" sqref="V2"/>
    </sheetView>
  </sheetViews>
  <sheetFormatPr defaultColWidth="20" defaultRowHeight="15" x14ac:dyDescent="0.25"/>
  <cols>
    <col min="1" max="1" width="12" style="6" bestFit="1" customWidth="1"/>
    <col min="2" max="2" width="6" style="6" bestFit="1" customWidth="1"/>
    <col min="3" max="3" width="8.85546875" style="6" bestFit="1" customWidth="1"/>
    <col min="4" max="4" width="20" style="6"/>
    <col min="5" max="5" width="12" style="6" bestFit="1" customWidth="1"/>
    <col min="6" max="6" width="6" style="6" bestFit="1" customWidth="1"/>
    <col min="7" max="7" width="8.85546875" style="6" bestFit="1" customWidth="1"/>
    <col min="8" max="8" width="20" style="6"/>
    <col min="9" max="9" width="12" style="6" bestFit="1" customWidth="1"/>
    <col min="10" max="10" width="6" style="6" bestFit="1" customWidth="1"/>
    <col min="11" max="11" width="8.85546875" style="6" bestFit="1" customWidth="1"/>
    <col min="12" max="12" width="20" style="6"/>
    <col min="13" max="13" width="12" style="6" bestFit="1" customWidth="1"/>
    <col min="14" max="14" width="6" style="6" bestFit="1" customWidth="1"/>
    <col min="15" max="15" width="8.85546875" style="6" bestFit="1" customWidth="1"/>
    <col min="16" max="16" width="4.7109375" style="6" bestFit="1" customWidth="1"/>
    <col min="17" max="17" width="12" style="6" bestFit="1" customWidth="1"/>
    <col min="18" max="18" width="6" style="6" bestFit="1" customWidth="1"/>
    <col min="19" max="19" width="8.85546875" style="6" bestFit="1" customWidth="1"/>
    <col min="20" max="21" width="5.7109375" style="6" bestFit="1" customWidth="1"/>
    <col min="22" max="22" width="15" style="6" bestFit="1" customWidth="1"/>
    <col min="23" max="23" width="12.7109375" style="6" bestFit="1" customWidth="1"/>
    <col min="24" max="16384" width="20" style="6"/>
  </cols>
  <sheetData>
    <row r="1" spans="1:23" x14ac:dyDescent="0.25">
      <c r="A1" s="125" t="s">
        <v>44</v>
      </c>
      <c r="B1" s="145"/>
      <c r="C1" s="126"/>
      <c r="E1" s="125" t="s">
        <v>31</v>
      </c>
      <c r="F1" s="145"/>
      <c r="G1" s="126"/>
      <c r="I1" s="125" t="s">
        <v>10</v>
      </c>
      <c r="J1" s="145"/>
      <c r="K1" s="126"/>
      <c r="M1" s="125" t="s">
        <v>51</v>
      </c>
      <c r="N1" s="145"/>
      <c r="O1" s="126"/>
      <c r="Q1" s="125" t="s">
        <v>20</v>
      </c>
      <c r="R1" s="145"/>
      <c r="S1" s="126"/>
      <c r="V1" s="50" t="s">
        <v>151</v>
      </c>
      <c r="W1" s="50" t="s">
        <v>152</v>
      </c>
    </row>
    <row r="2" spans="1:23" x14ac:dyDescent="0.25">
      <c r="A2" s="7" t="s">
        <v>105</v>
      </c>
      <c r="B2" s="7" t="s">
        <v>2</v>
      </c>
      <c r="C2" s="7" t="s">
        <v>153</v>
      </c>
      <c r="E2" s="7" t="s">
        <v>105</v>
      </c>
      <c r="F2" s="7" t="s">
        <v>2</v>
      </c>
      <c r="G2" s="7" t="s">
        <v>153</v>
      </c>
      <c r="I2" s="7" t="s">
        <v>105</v>
      </c>
      <c r="J2" s="7" t="s">
        <v>2</v>
      </c>
      <c r="K2" s="7" t="s">
        <v>153</v>
      </c>
      <c r="M2" s="7" t="s">
        <v>105</v>
      </c>
      <c r="N2" s="7" t="s">
        <v>2</v>
      </c>
      <c r="O2" s="7" t="s">
        <v>153</v>
      </c>
      <c r="Q2" s="7" t="s">
        <v>105</v>
      </c>
      <c r="R2" s="7" t="s">
        <v>2</v>
      </c>
      <c r="S2" s="7" t="s">
        <v>153</v>
      </c>
      <c r="V2" s="11">
        <f>SUM('MUŽI-DO'!D9:D16,'ŽENY-DO'!D9:D11)</f>
        <v>44000</v>
      </c>
      <c r="W2" s="11" t="e">
        <f>SUM(#REF!)</f>
        <v>#REF!</v>
      </c>
    </row>
    <row r="3" spans="1:23" x14ac:dyDescent="0.25">
      <c r="A3" s="21">
        <v>6</v>
      </c>
      <c r="B3" s="21">
        <f>IF(CEILING('MADEIRA-DO'!$I$7,1)&lt;=6,'MADEIRA-DO'!$D$8+'MADEIRA-DO'!$D$9+'MADEIRA-DO'!$D$10,)</f>
        <v>7050</v>
      </c>
      <c r="C3" s="21" t="s">
        <v>154</v>
      </c>
      <c r="E3" s="21">
        <v>6</v>
      </c>
      <c r="F3" s="21">
        <f>IF(CEILING('PŘIBYSLAV-DO'!$I$7,1)&lt;=6,'PŘIBYSLAV-DO'!$D$8+'PŘIBYSLAV-DO'!$D$9+'PŘIBYSLAV-DO'!$D$10,)</f>
        <v>6800</v>
      </c>
      <c r="G3" s="21" t="s">
        <v>154</v>
      </c>
      <c r="I3" s="21">
        <v>6</v>
      </c>
      <c r="J3" s="21">
        <f>IF(CEILING('DEMLOVKA-DO'!$I$7,1)&lt;=6,'DEMLOVKA-DO'!$D$8+'DEMLOVKA-DO'!$D$9+'DEMLOVKA-DO'!$D$10,)</f>
        <v>8100</v>
      </c>
      <c r="K3" s="21" t="s">
        <v>154</v>
      </c>
      <c r="M3" s="21">
        <v>6</v>
      </c>
      <c r="N3" s="21">
        <f>IF(CEILING('TAJFUN-DO'!$I$7,1)&lt;=6,'TAJFUN-DO'!$D$8+'TAJFUN-DO'!$D$9+'TAJFUN-DO'!$D$10,)</f>
        <v>3750</v>
      </c>
      <c r="O3" s="21" t="s">
        <v>154</v>
      </c>
      <c r="Q3" s="21">
        <v>6</v>
      </c>
      <c r="R3" s="21">
        <f>IF(CEILING('MUSIC CLUB-DO'!$I$7,1)&lt;=6,'MUSIC CLUB-DO'!$D$8+'MUSIC CLUB-DO'!$D$9+'MUSIC CLUB-DO'!$D$10,)</f>
        <v>6150</v>
      </c>
      <c r="S3" s="21" t="s">
        <v>154</v>
      </c>
    </row>
    <row r="4" spans="1:23" x14ac:dyDescent="0.25">
      <c r="A4" s="21">
        <v>7</v>
      </c>
      <c r="B4" s="21">
        <f>IF(CEILING('MADEIRA-DO'!$I$7,1)=7,'MADEIRA-DO'!$D$8+'MADEIRA-DO'!$D$9+'MADEIRA-DO'!$D$10+'MADEIRA-DO'!$D$11,)</f>
        <v>0</v>
      </c>
      <c r="C4" s="142" t="s">
        <v>155</v>
      </c>
      <c r="E4" s="21">
        <v>7</v>
      </c>
      <c r="F4" s="21">
        <f>IF(CEILING('PŘIBYSLAV-DO'!$I$7,1)=7,'PŘIBYSLAV-DO'!$D$8+'PŘIBYSLAV-DO'!$D$9+'PŘIBYSLAV-DO'!$D$10+'PŘIBYSLAV-DO'!$D$11,)</f>
        <v>0</v>
      </c>
      <c r="G4" s="142" t="s">
        <v>155</v>
      </c>
      <c r="I4" s="21">
        <v>7</v>
      </c>
      <c r="J4" s="21">
        <f>IF(CEILING('DEMLOVKA-DO'!$I$7,1)=7,'DEMLOVKA-DO'!$D$8+'DEMLOVKA-DO'!$D$9+'DEMLOVKA-DO'!$D$10+'DEMLOVKA-DO'!$D$11,)</f>
        <v>0</v>
      </c>
      <c r="K4" s="142" t="s">
        <v>155</v>
      </c>
      <c r="M4" s="21">
        <v>7</v>
      </c>
      <c r="N4" s="21">
        <f>IF(CEILING('TAJFUN-DO'!$I$7,1)=7,'TAJFUN-DO'!$D$8+'TAJFUN-DO'!$D$9+'TAJFUN-DO'!$D$10+'TAJFUN-DO'!$D$11,)</f>
        <v>0</v>
      </c>
      <c r="O4" s="142" t="s">
        <v>155</v>
      </c>
      <c r="Q4" s="21">
        <v>7</v>
      </c>
      <c r="R4" s="21">
        <f>IF(CEILING('MUSIC CLUB-DO'!$I$7,1)=7,'MUSIC CLUB-DO'!$D$8+'MUSIC CLUB-DO'!$D$9+'MUSIC CLUB-DO'!$D$10+'MUSIC CLUB-DO'!$D$11,)</f>
        <v>0</v>
      </c>
      <c r="S4" s="142" t="s">
        <v>155</v>
      </c>
    </row>
    <row r="5" spans="1:23" x14ac:dyDescent="0.25">
      <c r="A5" s="21">
        <v>8</v>
      </c>
      <c r="B5" s="21">
        <f>IF(CEILING('MADEIRA-DO'!$I$7,1)=8,'MADEIRA-DO'!$D$8+'MADEIRA-DO'!$D$9+'MADEIRA-DO'!$D$10+'MADEIRA-DO'!$D$11,)</f>
        <v>0</v>
      </c>
      <c r="C5" s="143"/>
      <c r="E5" s="21">
        <v>8</v>
      </c>
      <c r="F5" s="21">
        <f>IF(CEILING('PŘIBYSLAV-DO'!$I$7,1)=8,'PŘIBYSLAV-DO'!$D$8+'PŘIBYSLAV-DO'!$D$9+'PŘIBYSLAV-DO'!$D$10+'PŘIBYSLAV-DO'!$D$11,)</f>
        <v>0</v>
      </c>
      <c r="G5" s="143"/>
      <c r="I5" s="21">
        <v>8</v>
      </c>
      <c r="J5" s="21">
        <f>IF(CEILING('DEMLOVKA-DO'!$I$7,1)=8,'DEMLOVKA-DO'!$D$8+'DEMLOVKA-DO'!$D$9+'DEMLOVKA-DO'!$D$10+'DEMLOVKA-DO'!$D$11,)</f>
        <v>0</v>
      </c>
      <c r="K5" s="143"/>
      <c r="M5" s="21">
        <v>8</v>
      </c>
      <c r="N5" s="21">
        <f>IF(CEILING('TAJFUN-DO'!$I$7,1)=8,'TAJFUN-DO'!$D$8+'TAJFUN-DO'!$D$9+'TAJFUN-DO'!$D$10+'TAJFUN-DO'!$D$11,)</f>
        <v>0</v>
      </c>
      <c r="O5" s="143"/>
      <c r="Q5" s="21">
        <v>8</v>
      </c>
      <c r="R5" s="21">
        <f>IF(CEILING('MUSIC CLUB-DO'!$I$7,1)=8,'MUSIC CLUB-DO'!$D$8+'MUSIC CLUB-DO'!$D$9+'MUSIC CLUB-DO'!$D$10+'MUSIC CLUB-DO'!$D$11,)</f>
        <v>0</v>
      </c>
      <c r="S5" s="143"/>
    </row>
    <row r="6" spans="1:23" x14ac:dyDescent="0.25">
      <c r="A6" s="21">
        <v>9</v>
      </c>
      <c r="B6" s="21">
        <f>IF(CEILING('MADEIRA-DO'!$I$7,1)=9,'MADEIRA-DO'!$D$8+'MADEIRA-DO'!$D$9+'MADEIRA-DO'!$D$10+'MADEIRA-DO'!$D$11,)</f>
        <v>0</v>
      </c>
      <c r="C6" s="144"/>
      <c r="E6" s="21">
        <v>9</v>
      </c>
      <c r="F6" s="21">
        <f>IF(CEILING('PŘIBYSLAV-DO'!$I$7,1)=9,'PŘIBYSLAV-DO'!$D$8+'PŘIBYSLAV-DO'!$D$9+'PŘIBYSLAV-DO'!$D$10+'PŘIBYSLAV-DO'!$D$11,)</f>
        <v>0</v>
      </c>
      <c r="G6" s="144"/>
      <c r="I6" s="21">
        <v>9</v>
      </c>
      <c r="J6" s="21">
        <f>IF(CEILING('DEMLOVKA-DO'!$I$7,1)=9,'DEMLOVKA-DO'!$D$8+'DEMLOVKA-DO'!$D$9+'DEMLOVKA-DO'!$D$10+'DEMLOVKA-DO'!$D$11,)</f>
        <v>0</v>
      </c>
      <c r="K6" s="144"/>
      <c r="M6" s="21">
        <v>9</v>
      </c>
      <c r="N6" s="21">
        <f>IF(CEILING('TAJFUN-DO'!$I$7,1)=9,'TAJFUN-DO'!$D$8+'TAJFUN-DO'!$D$9+'TAJFUN-DO'!$D$10+'TAJFUN-DO'!$D$11,)</f>
        <v>0</v>
      </c>
      <c r="O6" s="144"/>
      <c r="Q6" s="21">
        <v>9</v>
      </c>
      <c r="R6" s="21">
        <f>IF(CEILING('MUSIC CLUB-DO'!$I$7,1)=9,'MUSIC CLUB-DO'!$D$8+'MUSIC CLUB-DO'!$D$9+'MUSIC CLUB-DO'!$D$10+'MUSIC CLUB-DO'!$D$11,)</f>
        <v>0</v>
      </c>
      <c r="S6" s="144"/>
    </row>
    <row r="7" spans="1:23" x14ac:dyDescent="0.25">
      <c r="A7" s="21">
        <v>10</v>
      </c>
      <c r="B7" s="21">
        <f>IF(CEILING('MADEIRA-DO'!$I$7,1)=10,'MADEIRA-DO'!$D$8+'MADEIRA-DO'!$D$9+'MADEIRA-DO'!$D$10+'MADEIRA-DO'!$D$11+'MADEIRA-DO'!$D$12,)</f>
        <v>0</v>
      </c>
      <c r="C7" s="142" t="s">
        <v>156</v>
      </c>
      <c r="E7" s="21">
        <v>10</v>
      </c>
      <c r="F7" s="21">
        <f>IF(CEILING('PŘIBYSLAV-DO'!$I$7,1)=10,'PŘIBYSLAV-DO'!$D$8+'PŘIBYSLAV-DO'!$D$9+'PŘIBYSLAV-DO'!$D$10+'PŘIBYSLAV-DO'!$D$11+'PŘIBYSLAV-DO'!$D$12,)</f>
        <v>0</v>
      </c>
      <c r="G7" s="142" t="s">
        <v>156</v>
      </c>
      <c r="I7" s="21">
        <v>10</v>
      </c>
      <c r="J7" s="21">
        <f>IF(CEILING('DEMLOVKA-DO'!$I$7,1)=10,'DEMLOVKA-DO'!$D$8+'DEMLOVKA-DO'!$D$9+'DEMLOVKA-DO'!$D$10+'DEMLOVKA-DO'!$D$11+'DEMLOVKA-DO'!$D$12,)</f>
        <v>0</v>
      </c>
      <c r="K7" s="142" t="s">
        <v>156</v>
      </c>
      <c r="M7" s="21">
        <v>10</v>
      </c>
      <c r="N7" s="21">
        <f>IF(CEILING('TAJFUN-DO'!$I$7,1)=10,'TAJFUN-DO'!$D$8+'TAJFUN-DO'!$D$9+'TAJFUN-DO'!$D$10+'TAJFUN-DO'!$D$11+'TAJFUN-DO'!$D$12,)</f>
        <v>0</v>
      </c>
      <c r="O7" s="142" t="s">
        <v>156</v>
      </c>
      <c r="Q7" s="21">
        <v>10</v>
      </c>
      <c r="R7" s="21">
        <f>IF(CEILING('MUSIC CLUB-DO'!$I$7,1)=10,'MUSIC CLUB-DO'!$D$8+'MUSIC CLUB-DO'!$D$9+'MUSIC CLUB-DO'!$D$10+'MUSIC CLUB-DO'!$D$11+'MUSIC CLUB-DO'!$D$12,)</f>
        <v>0</v>
      </c>
      <c r="S7" s="142" t="s">
        <v>156</v>
      </c>
    </row>
    <row r="8" spans="1:23" x14ac:dyDescent="0.25">
      <c r="A8" s="21">
        <v>11</v>
      </c>
      <c r="B8" s="21">
        <f>IF(CEILING('MADEIRA-DO'!$I$7,1)=11,'MADEIRA-DO'!$D$8+'MADEIRA-DO'!$D$9+'MADEIRA-DO'!$D$10+'MADEIRA-DO'!$D$11+'MADEIRA-DO'!$D$12,)</f>
        <v>0</v>
      </c>
      <c r="C8" s="143"/>
      <c r="E8" s="21">
        <v>11</v>
      </c>
      <c r="F8" s="21">
        <f>IF(CEILING('PŘIBYSLAV-DO'!$I$7,1)=11,'PŘIBYSLAV-DO'!$D$8+'PŘIBYSLAV-DO'!$D$9+'PŘIBYSLAV-DO'!$D$10+'PŘIBYSLAV-DO'!$D$11+'PŘIBYSLAV-DO'!$D$12,)</f>
        <v>0</v>
      </c>
      <c r="G8" s="143"/>
      <c r="I8" s="21">
        <v>11</v>
      </c>
      <c r="J8" s="21">
        <f>IF(CEILING('DEMLOVKA-DO'!$I$7,1)=11,'DEMLOVKA-DO'!$D$8+'DEMLOVKA-DO'!$D$9+'DEMLOVKA-DO'!$D$10+'DEMLOVKA-DO'!$D$11+'DEMLOVKA-DO'!$D$12,)</f>
        <v>0</v>
      </c>
      <c r="K8" s="143"/>
      <c r="M8" s="21">
        <v>11</v>
      </c>
      <c r="N8" s="21">
        <f>IF(CEILING('TAJFUN-DO'!$I$7,1)=11,'TAJFUN-DO'!$D$8+'TAJFUN-DO'!$D$9+'TAJFUN-DO'!$D$10+'TAJFUN-DO'!$D$11+'TAJFUN-DO'!$D$12,)</f>
        <v>0</v>
      </c>
      <c r="O8" s="143"/>
      <c r="Q8" s="21">
        <v>11</v>
      </c>
      <c r="R8" s="21">
        <f>IF(CEILING('MUSIC CLUB-DO'!$I$7,1)=11,'MUSIC CLUB-DO'!$D$8+'MUSIC CLUB-DO'!$D$9+'MUSIC CLUB-DO'!$D$10+'MUSIC CLUB-DO'!$D$11+'MUSIC CLUB-DO'!$D$12,)</f>
        <v>0</v>
      </c>
      <c r="S8" s="143"/>
    </row>
    <row r="9" spans="1:23" x14ac:dyDescent="0.25">
      <c r="A9" s="21">
        <v>12</v>
      </c>
      <c r="B9" s="21">
        <f>IF(CEILING('MADEIRA-DO'!$I$7,1)=12,'MADEIRA-DO'!$D$8+'MADEIRA-DO'!$D$9+'MADEIRA-DO'!$D$10+'MADEIRA-DO'!$D$11+'MADEIRA-DO'!$D$12,)</f>
        <v>0</v>
      </c>
      <c r="C9" s="143"/>
      <c r="E9" s="21">
        <v>12</v>
      </c>
      <c r="F9" s="21">
        <f>IF(CEILING('PŘIBYSLAV-DO'!$I$7,1)=12,'PŘIBYSLAV-DO'!$D$8+'PŘIBYSLAV-DO'!$D$9+'PŘIBYSLAV-DO'!$D$10+'PŘIBYSLAV-DO'!$D$11+'PŘIBYSLAV-DO'!$D$12,)</f>
        <v>0</v>
      </c>
      <c r="G9" s="143"/>
      <c r="I9" s="21">
        <v>12</v>
      </c>
      <c r="J9" s="21">
        <f>IF(CEILING('DEMLOVKA-DO'!$I$7,1)=12,'DEMLOVKA-DO'!$D$8+'DEMLOVKA-DO'!$D$9+'DEMLOVKA-DO'!$D$10+'DEMLOVKA-DO'!$D$11+'DEMLOVKA-DO'!$D$12,)</f>
        <v>0</v>
      </c>
      <c r="K9" s="143"/>
      <c r="M9" s="21">
        <v>12</v>
      </c>
      <c r="N9" s="21">
        <f>IF(CEILING('TAJFUN-DO'!$I$7,1)=12,'TAJFUN-DO'!$D$8+'TAJFUN-DO'!$D$9+'TAJFUN-DO'!$D$10+'TAJFUN-DO'!$D$11+'TAJFUN-DO'!$D$12,)</f>
        <v>0</v>
      </c>
      <c r="O9" s="143"/>
      <c r="Q9" s="21">
        <v>12</v>
      </c>
      <c r="R9" s="21">
        <f>IF(CEILING('MUSIC CLUB-DO'!$I$7,1)=12,'MUSIC CLUB-DO'!$D$8+'MUSIC CLUB-DO'!$D$9+'MUSIC CLUB-DO'!$D$10+'MUSIC CLUB-DO'!$D$11+'MUSIC CLUB-DO'!$D$12,)</f>
        <v>0</v>
      </c>
      <c r="S9" s="143"/>
    </row>
    <row r="10" spans="1:23" x14ac:dyDescent="0.25">
      <c r="A10" s="21">
        <v>13</v>
      </c>
      <c r="B10" s="21">
        <f>IF(CEILING('MADEIRA-DO'!$I$7,1)=13,'MADEIRA-DO'!$D$8+'MADEIRA-DO'!$D$9+'MADEIRA-DO'!$D$10+'MADEIRA-DO'!$D$11+'MADEIRA-DO'!$D$12,)</f>
        <v>0</v>
      </c>
      <c r="C10" s="144"/>
      <c r="E10" s="21">
        <v>13</v>
      </c>
      <c r="F10" s="21">
        <f>IF(CEILING('PŘIBYSLAV-DO'!$I$7,1)=13,'PŘIBYSLAV-DO'!$D$8+'PŘIBYSLAV-DO'!$D$9+'PŘIBYSLAV-DO'!$D$10+'PŘIBYSLAV-DO'!$D$11+'PŘIBYSLAV-DO'!$D$12,)</f>
        <v>0</v>
      </c>
      <c r="G10" s="144"/>
      <c r="I10" s="21">
        <v>13</v>
      </c>
      <c r="J10" s="21">
        <f>IF(CEILING('DEMLOVKA-DO'!$I$7,1)=13,'DEMLOVKA-DO'!$D$8+'DEMLOVKA-DO'!$D$9+'DEMLOVKA-DO'!$D$10+'DEMLOVKA-DO'!$D$11+'DEMLOVKA-DO'!$D$12,)</f>
        <v>0</v>
      </c>
      <c r="K10" s="144"/>
      <c r="M10" s="21">
        <v>13</v>
      </c>
      <c r="N10" s="21">
        <f>IF(CEILING('TAJFUN-DO'!$I$7,1)=13,'TAJFUN-DO'!$D$8+'TAJFUN-DO'!$D$9+'TAJFUN-DO'!$D$10+'TAJFUN-DO'!$D$11+'TAJFUN-DO'!$D$12,)</f>
        <v>0</v>
      </c>
      <c r="O10" s="144"/>
      <c r="Q10" s="21">
        <v>13</v>
      </c>
      <c r="R10" s="21">
        <f>IF(CEILING('MUSIC CLUB-DO'!$I$7,1)=13,'MUSIC CLUB-DO'!$D$8+'MUSIC CLUB-DO'!$D$9+'MUSIC CLUB-DO'!$D$10+'MUSIC CLUB-DO'!$D$11+'MUSIC CLUB-DO'!$D$12,)</f>
        <v>0</v>
      </c>
      <c r="S10" s="144"/>
    </row>
    <row r="11" spans="1:23" x14ac:dyDescent="0.25">
      <c r="A11" s="21">
        <v>14</v>
      </c>
      <c r="B11" s="21">
        <f>IF(CEILING('MADEIRA-DO'!$I$7,1)&gt;13,'MADEIRA-DO'!$D$8+'MADEIRA-DO'!$D$9+'MADEIRA-DO'!$D$10+'MADEIRA-DO'!$D$11+'MADEIRA-DO'!$D$12+'MADEIRA-DO'!$D$13,)</f>
        <v>0</v>
      </c>
      <c r="C11" s="21" t="s">
        <v>157</v>
      </c>
      <c r="E11" s="21">
        <v>14</v>
      </c>
      <c r="F11" s="21">
        <f>IF(CEILING('PŘIBYSLAV-DO'!$I$7,1)&gt;13,'PŘIBYSLAV-DO'!$D$8+'PŘIBYSLAV-DO'!$D$9+'PŘIBYSLAV-DO'!$D$10+'PŘIBYSLAV-DO'!$D$11+'PŘIBYSLAV-DO'!$D$12+'PŘIBYSLAV-DO'!$D$13,)</f>
        <v>0</v>
      </c>
      <c r="G11" s="21" t="s">
        <v>157</v>
      </c>
      <c r="I11" s="21">
        <v>14</v>
      </c>
      <c r="J11" s="21">
        <f>IF(CEILING('DEMLOVKA-DO'!$I$7,1)&gt;13,'DEMLOVKA-DO'!$D$8+'DEMLOVKA-DO'!$D$9+'DEMLOVKA-DO'!$D$10+'DEMLOVKA-DO'!$D$11+'DEMLOVKA-DO'!$D$12+'DEMLOVKA-DO'!$D$13,)</f>
        <v>0</v>
      </c>
      <c r="K11" s="21" t="s">
        <v>157</v>
      </c>
      <c r="M11" s="21">
        <v>14</v>
      </c>
      <c r="N11" s="21">
        <f>IF(CEILING('TAJFUN-DO'!$I$7,1)&gt;13,'TAJFUN-DO'!$D$8+'TAJFUN-DO'!$D$9+'TAJFUN-DO'!$D$10+'TAJFUN-DO'!$D$11+'TAJFUN-DO'!$D$12+'TAJFUN-DO'!$D$13,)</f>
        <v>0</v>
      </c>
      <c r="O11" s="21" t="s">
        <v>157</v>
      </c>
      <c r="Q11" s="21">
        <v>14</v>
      </c>
      <c r="R11" s="21">
        <f>IF(CEILING('MUSIC CLUB-DO'!$I$7,1)&gt;13,'MUSIC CLUB-DO'!$D$8+'MUSIC CLUB-DO'!$D$9+'MUSIC CLUB-DO'!$D$10+'MUSIC CLUB-DO'!$D$11+'MUSIC CLUB-DO'!$D$12+'MUSIC CLUB-DO'!$D$13,)</f>
        <v>0</v>
      </c>
      <c r="S11" s="21" t="s">
        <v>157</v>
      </c>
    </row>
    <row r="12" spans="1:23" x14ac:dyDescent="0.25">
      <c r="B12" s="88">
        <f>SUM(B3:B11)</f>
        <v>7050</v>
      </c>
      <c r="F12" s="88">
        <f>SUM(F3:F11)</f>
        <v>6800</v>
      </c>
      <c r="J12" s="88">
        <f>SUM(J3:J11)</f>
        <v>8100</v>
      </c>
      <c r="N12" s="88">
        <f>SUM(N3:N11)</f>
        <v>3750</v>
      </c>
      <c r="R12" s="88">
        <f>SUM(R3:R11)</f>
        <v>6150</v>
      </c>
    </row>
    <row r="14" spans="1:23" x14ac:dyDescent="0.25">
      <c r="A14" s="125" t="s">
        <v>41</v>
      </c>
      <c r="B14" s="145"/>
      <c r="C14" s="126"/>
      <c r="E14" s="125" t="s">
        <v>35</v>
      </c>
      <c r="F14" s="145"/>
      <c r="G14" s="126"/>
      <c r="I14" s="125" t="s">
        <v>26</v>
      </c>
      <c r="J14" s="145"/>
      <c r="K14" s="126"/>
      <c r="M14" s="125" t="s">
        <v>158</v>
      </c>
      <c r="N14" s="145"/>
      <c r="O14" s="145"/>
      <c r="P14" s="145"/>
      <c r="Q14" s="145"/>
      <c r="R14" s="145"/>
      <c r="S14" s="145"/>
      <c r="T14" s="145"/>
      <c r="U14" s="126"/>
    </row>
    <row r="15" spans="1:23" x14ac:dyDescent="0.25">
      <c r="A15" s="7" t="s">
        <v>105</v>
      </c>
      <c r="B15" s="7" t="s">
        <v>2</v>
      </c>
      <c r="C15" s="7" t="s">
        <v>153</v>
      </c>
      <c r="E15" s="7" t="s">
        <v>105</v>
      </c>
      <c r="F15" s="7" t="s">
        <v>2</v>
      </c>
      <c r="G15" s="7" t="s">
        <v>153</v>
      </c>
      <c r="I15" s="7" t="s">
        <v>105</v>
      </c>
      <c r="J15" s="7" t="s">
        <v>2</v>
      </c>
      <c r="K15" s="7" t="s">
        <v>153</v>
      </c>
      <c r="M15" s="7"/>
      <c r="N15" s="96" t="s">
        <v>159</v>
      </c>
      <c r="O15" s="96" t="s">
        <v>160</v>
      </c>
      <c r="P15" s="96" t="s">
        <v>161</v>
      </c>
      <c r="Q15" s="97" t="s">
        <v>162</v>
      </c>
      <c r="R15" s="97" t="s">
        <v>163</v>
      </c>
      <c r="S15" s="97" t="s">
        <v>164</v>
      </c>
      <c r="T15" s="97" t="s">
        <v>165</v>
      </c>
      <c r="U15" s="97" t="s">
        <v>166</v>
      </c>
    </row>
    <row r="16" spans="1:23" x14ac:dyDescent="0.25">
      <c r="A16" s="21">
        <v>6</v>
      </c>
      <c r="B16" s="21">
        <f>IF(CEILING('KOVÁRNA-DO'!$I$7,1)&lt;=6,'KOVÁRNA-DO'!$D$8+'KOVÁRNA-DO'!$D$9+'KOVÁRNA-DO'!$D$10,)</f>
        <v>3750</v>
      </c>
      <c r="C16" s="21" t="s">
        <v>154</v>
      </c>
      <c r="E16" s="21">
        <v>6</v>
      </c>
      <c r="F16" s="21">
        <f>IF(CEILING('BRTNICE-DO'!$I$7,1)&lt;=6,'BRTNICE-DO'!$D$8+'BRTNICE-DO'!$D$9+'BRTNICE-DO'!$D$10,)</f>
        <v>3750</v>
      </c>
      <c r="G16" s="21" t="s">
        <v>154</v>
      </c>
      <c r="I16" s="21">
        <v>6</v>
      </c>
      <c r="J16" s="21">
        <f>IF(CEILING('U DEJVA-DO'!$I$7,1)&lt;=6,'U DEJVA-DO'!$D$8+'U DEJVA-DO'!$D$9+'U DEJVA-DO'!$D$10,)</f>
        <v>6650</v>
      </c>
      <c r="K16" s="21" t="s">
        <v>154</v>
      </c>
      <c r="M16" s="97" t="s">
        <v>167</v>
      </c>
      <c r="N16" s="21">
        <v>650</v>
      </c>
      <c r="O16" s="21">
        <v>750</v>
      </c>
      <c r="P16" s="21">
        <v>850</v>
      </c>
      <c r="Q16" s="21">
        <v>950</v>
      </c>
      <c r="R16" s="21">
        <v>1050</v>
      </c>
      <c r="S16" s="21">
        <v>1150</v>
      </c>
      <c r="T16" s="21">
        <v>1250</v>
      </c>
      <c r="U16" s="21">
        <v>1350</v>
      </c>
    </row>
    <row r="17" spans="1:21" x14ac:dyDescent="0.25">
      <c r="A17" s="21">
        <v>7</v>
      </c>
      <c r="B17" s="21">
        <f>IF(CEILING('KOVÁRNA-DO'!$I$7,1)=7,'KOVÁRNA-DO'!$D$8+'KOVÁRNA-DO'!$D$9+'KOVÁRNA-DO'!$D$10+'KOVÁRNA-DO'!$D$11,)</f>
        <v>0</v>
      </c>
      <c r="C17" s="142" t="s">
        <v>155</v>
      </c>
      <c r="E17" s="21">
        <v>7</v>
      </c>
      <c r="F17" s="21">
        <f>IF(CEILING('BRTNICE-DO'!$I$7,1)=7,'BRTNICE-DO'!$D$8+'BRTNICE-DO'!$D$9+'BRTNICE-DO'!$D$10+'BRTNICE-DO'!$D$11,)</f>
        <v>0</v>
      </c>
      <c r="G17" s="142" t="s">
        <v>155</v>
      </c>
      <c r="I17" s="21">
        <v>7</v>
      </c>
      <c r="J17" s="21">
        <f>IF(CEILING('U DEJVA-DO'!$I$7,1)=7,'U DEJVA-DO'!$D$8+'U DEJVA-DO'!$D$9+'U DEJVA-DO'!$D$10+'U DEJVA-DO'!$D$11,)</f>
        <v>0</v>
      </c>
      <c r="K17" s="142" t="s">
        <v>155</v>
      </c>
      <c r="M17" s="97" t="s">
        <v>168</v>
      </c>
      <c r="N17" s="21">
        <v>550</v>
      </c>
      <c r="O17" s="21">
        <v>650</v>
      </c>
      <c r="P17" s="21">
        <v>750</v>
      </c>
      <c r="Q17" s="21">
        <v>850</v>
      </c>
      <c r="R17" s="21">
        <v>950</v>
      </c>
      <c r="S17" s="21">
        <v>1050</v>
      </c>
      <c r="T17" s="21">
        <v>1150</v>
      </c>
      <c r="U17" s="21">
        <v>1250</v>
      </c>
    </row>
    <row r="18" spans="1:21" x14ac:dyDescent="0.25">
      <c r="A18" s="21">
        <v>8</v>
      </c>
      <c r="B18" s="21">
        <f>IF(CEILING('KOVÁRNA-DO'!$I$7,1)=8,'KOVÁRNA-DO'!$D$8+'KOVÁRNA-DO'!$D$9+'KOVÁRNA-DO'!$D$10+'KOVÁRNA-DO'!$D$11,)</f>
        <v>0</v>
      </c>
      <c r="C18" s="143"/>
      <c r="E18" s="21">
        <v>8</v>
      </c>
      <c r="F18" s="21">
        <f>IF(CEILING('BRTNICE-DO'!$I$7,1)=8,'BRTNICE-DO'!$D$8+'BRTNICE-DO'!$D$9+'BRTNICE-DO'!$D$10+'BRTNICE-DO'!$D$11,)</f>
        <v>0</v>
      </c>
      <c r="G18" s="143"/>
      <c r="I18" s="21">
        <v>8</v>
      </c>
      <c r="J18" s="21">
        <f>IF(CEILING('U DEJVA-DO'!$I$7,1)=8,'U DEJVA-DO'!$D$8+'U DEJVA-DO'!$D$9+'U DEJVA-DO'!$D$10+'U DEJVA-DO'!$D$11,)</f>
        <v>0</v>
      </c>
      <c r="K18" s="143"/>
      <c r="M18" s="97" t="s">
        <v>169</v>
      </c>
      <c r="N18" s="21">
        <v>450</v>
      </c>
      <c r="O18" s="21">
        <v>550</v>
      </c>
      <c r="P18" s="21">
        <v>650</v>
      </c>
      <c r="Q18" s="21">
        <v>750</v>
      </c>
      <c r="R18" s="21">
        <v>850</v>
      </c>
      <c r="S18" s="21">
        <v>950</v>
      </c>
      <c r="T18" s="21">
        <v>1050</v>
      </c>
      <c r="U18" s="21">
        <v>1150</v>
      </c>
    </row>
    <row r="19" spans="1:21" x14ac:dyDescent="0.25">
      <c r="A19" s="21">
        <v>9</v>
      </c>
      <c r="B19" s="21">
        <f>IF(CEILING('KOVÁRNA-DO'!$I$7,1)=9,'KOVÁRNA-DO'!$D$8+'KOVÁRNA-DO'!$D$9+'KOVÁRNA-DO'!$D$10+'KOVÁRNA-DO'!$D$11,)</f>
        <v>0</v>
      </c>
      <c r="C19" s="144"/>
      <c r="E19" s="21">
        <v>9</v>
      </c>
      <c r="F19" s="21">
        <f>IF(CEILING('BRTNICE-DO'!$I$7,1)=9,'BRTNICE-DO'!$D$8+'BRTNICE-DO'!$D$9+'BRTNICE-DO'!$D$10+'BRTNICE-DO'!$D$11,)</f>
        <v>0</v>
      </c>
      <c r="G19" s="144"/>
      <c r="I19" s="21">
        <v>9</v>
      </c>
      <c r="J19" s="21">
        <f>IF(CEILING('U DEJVA-DO'!$I$7,1)=9,'U DEJVA-DO'!$D$8+'U DEJVA-DO'!$D$9+'U DEJVA-DO'!$D$10+'U DEJVA-DO'!$D$11,)</f>
        <v>0</v>
      </c>
      <c r="K19" s="144"/>
      <c r="M19" s="97" t="s">
        <v>170</v>
      </c>
      <c r="N19" s="21">
        <v>350</v>
      </c>
      <c r="O19" s="21">
        <v>450</v>
      </c>
      <c r="P19" s="21">
        <v>550</v>
      </c>
      <c r="Q19" s="21">
        <v>650</v>
      </c>
      <c r="R19" s="21">
        <v>750</v>
      </c>
      <c r="S19" s="21">
        <v>850</v>
      </c>
      <c r="T19" s="21">
        <v>950</v>
      </c>
      <c r="U19" s="21">
        <v>1050</v>
      </c>
    </row>
    <row r="20" spans="1:21" x14ac:dyDescent="0.25">
      <c r="A20" s="21">
        <v>10</v>
      </c>
      <c r="B20" s="21">
        <f>IF(CEILING('KOVÁRNA-DO'!$I$7,1)=10,'KOVÁRNA-DO'!$D$8+'KOVÁRNA-DO'!$D$9+'KOVÁRNA-DO'!$D$10+'KOVÁRNA-DO'!$D$11+'KOVÁRNA-DO'!$D$12,)</f>
        <v>0</v>
      </c>
      <c r="C20" s="142" t="s">
        <v>156</v>
      </c>
      <c r="E20" s="21">
        <v>10</v>
      </c>
      <c r="F20" s="21">
        <f>IF(CEILING('BRTNICE-DO'!$I$7,1)=10,'BRTNICE-DO'!$D$8+'BRTNICE-DO'!$D$9+'BRTNICE-DO'!$D$10+'BRTNICE-DO'!$D$11+'BRTNICE-DO'!$D$12,)</f>
        <v>0</v>
      </c>
      <c r="G20" s="142" t="s">
        <v>156</v>
      </c>
      <c r="I20" s="21">
        <v>10</v>
      </c>
      <c r="J20" s="21">
        <f>IF(CEILING('U DEJVA-DO'!$I$7,1)=10,'U DEJVA-DO'!$D$8+'U DEJVA-DO'!$D$9+'U DEJVA-DO'!$D$10+'U DEJVA-DO'!$D$11+'U DEJVA-DO'!$D$12,)</f>
        <v>0</v>
      </c>
      <c r="K20" s="142" t="s">
        <v>156</v>
      </c>
      <c r="M20" s="96" t="s">
        <v>159</v>
      </c>
      <c r="N20" s="21">
        <v>250</v>
      </c>
      <c r="O20" s="21">
        <v>350</v>
      </c>
      <c r="P20" s="21">
        <v>450</v>
      </c>
      <c r="Q20" s="21">
        <v>550</v>
      </c>
      <c r="R20" s="21">
        <v>650</v>
      </c>
      <c r="S20" s="21">
        <v>750</v>
      </c>
      <c r="T20" s="21">
        <v>850</v>
      </c>
      <c r="U20" s="21">
        <v>950</v>
      </c>
    </row>
    <row r="21" spans="1:21" x14ac:dyDescent="0.25">
      <c r="A21" s="21">
        <v>11</v>
      </c>
      <c r="B21" s="21">
        <f>IF(CEILING('KOVÁRNA-DO'!$I$7,1)=11,'KOVÁRNA-DO'!$D$8+'KOVÁRNA-DO'!$D$9+'KOVÁRNA-DO'!$D$10+'KOVÁRNA-DO'!$D$11+'KOVÁRNA-DO'!$D$12,)</f>
        <v>0</v>
      </c>
      <c r="C21" s="143"/>
      <c r="E21" s="21">
        <v>11</v>
      </c>
      <c r="F21" s="21">
        <f>IF(CEILING('BRTNICE-DO'!$I$7,1)=11,'BRTNICE-DO'!$D$8+'BRTNICE-DO'!$D$9+'BRTNICE-DO'!$D$10+'BRTNICE-DO'!$D$11+'BRTNICE-DO'!$D$12,)</f>
        <v>0</v>
      </c>
      <c r="G21" s="143"/>
      <c r="I21" s="21">
        <v>11</v>
      </c>
      <c r="J21" s="21">
        <f>IF(CEILING('U DEJVA-DO'!$I$7,1)=11,'U DEJVA-DO'!$D$8+'U DEJVA-DO'!$D$9+'U DEJVA-DO'!$D$10+'U DEJVA-DO'!$D$11+'U DEJVA-DO'!$D$12,)</f>
        <v>0</v>
      </c>
      <c r="K21" s="143"/>
      <c r="M21" s="96" t="s">
        <v>160</v>
      </c>
      <c r="N21" s="21"/>
      <c r="O21" s="21">
        <v>250</v>
      </c>
      <c r="P21" s="21">
        <v>350</v>
      </c>
      <c r="Q21" s="21">
        <v>450</v>
      </c>
      <c r="R21" s="21">
        <v>550</v>
      </c>
      <c r="S21" s="21">
        <v>650</v>
      </c>
      <c r="T21" s="21">
        <v>750</v>
      </c>
      <c r="U21" s="21">
        <v>850</v>
      </c>
    </row>
    <row r="22" spans="1:21" x14ac:dyDescent="0.25">
      <c r="A22" s="21">
        <v>12</v>
      </c>
      <c r="B22" s="21">
        <f>IF(CEILING('KOVÁRNA-DO'!$I$7,1)=12,'KOVÁRNA-DO'!$D$8+'KOVÁRNA-DO'!$D$9+'KOVÁRNA-DO'!$D$10+'KOVÁRNA-DO'!$D$11+'KOVÁRNA-DO'!$D$12,)</f>
        <v>0</v>
      </c>
      <c r="C22" s="143"/>
      <c r="E22" s="21">
        <v>12</v>
      </c>
      <c r="F22" s="21">
        <f>IF(CEILING('BRTNICE-DO'!$I$7,1)=12,'BRTNICE-DO'!$D$8+'BRTNICE-DO'!$D$9+'BRTNICE-DO'!$D$10+'BRTNICE-DO'!$D$11+'BRTNICE-DO'!$D$12,)</f>
        <v>0</v>
      </c>
      <c r="G22" s="143"/>
      <c r="I22" s="21">
        <v>12</v>
      </c>
      <c r="J22" s="21">
        <f>IF(CEILING('U DEJVA-DO'!$I$7,1)=12,'U DEJVA-DO'!$D$8+'U DEJVA-DO'!$D$9+'U DEJVA-DO'!$D$10+'U DEJVA-DO'!$D$11+'U DEJVA-DO'!$D$12,)</f>
        <v>0</v>
      </c>
      <c r="K22" s="143"/>
      <c r="M22" s="96" t="s">
        <v>161</v>
      </c>
      <c r="N22" s="21"/>
      <c r="O22" s="21"/>
      <c r="P22" s="21">
        <v>250</v>
      </c>
      <c r="Q22" s="21">
        <v>350</v>
      </c>
      <c r="R22" s="21">
        <v>450</v>
      </c>
      <c r="S22" s="21">
        <v>550</v>
      </c>
      <c r="T22" s="21">
        <v>650</v>
      </c>
      <c r="U22" s="21">
        <v>750</v>
      </c>
    </row>
    <row r="23" spans="1:21" x14ac:dyDescent="0.25">
      <c r="A23" s="21">
        <v>13</v>
      </c>
      <c r="B23" s="21">
        <f>IF(CEILING('KOVÁRNA-DO'!$I$7,1)=13,'KOVÁRNA-DO'!$D$8+'KOVÁRNA-DO'!$D$9+'KOVÁRNA-DO'!$D$10+'KOVÁRNA-DO'!$D$11+'KOVÁRNA-DO'!$D$12,)</f>
        <v>0</v>
      </c>
      <c r="C23" s="144"/>
      <c r="E23" s="21">
        <v>13</v>
      </c>
      <c r="F23" s="21">
        <f>IF(CEILING('BRTNICE-DO'!$I$7,1)=13,'BRTNICE-DO'!$D$8+'BRTNICE-DO'!$D$9+'BRTNICE-DO'!$D$10+'BRTNICE-DO'!$D$11+'BRTNICE-DO'!$D$12,)</f>
        <v>0</v>
      </c>
      <c r="G23" s="144"/>
      <c r="I23" s="21">
        <v>13</v>
      </c>
      <c r="J23" s="21">
        <f>IF(CEILING('U DEJVA-DO'!$I$7,1)=13,'U DEJVA-DO'!$D$8+'U DEJVA-DO'!$D$9+'U DEJVA-DO'!$D$10+'U DEJVA-DO'!$D$11+'U DEJVA-DO'!$D$12,)</f>
        <v>0</v>
      </c>
      <c r="K23" s="144"/>
      <c r="M23" s="97" t="s">
        <v>162</v>
      </c>
      <c r="N23" s="21"/>
      <c r="O23" s="21"/>
      <c r="P23" s="21"/>
      <c r="Q23" s="21">
        <v>250</v>
      </c>
      <c r="R23" s="21">
        <v>350</v>
      </c>
      <c r="S23" s="21">
        <v>450</v>
      </c>
      <c r="T23" s="21">
        <v>550</v>
      </c>
      <c r="U23" s="21">
        <v>650</v>
      </c>
    </row>
    <row r="24" spans="1:21" x14ac:dyDescent="0.25">
      <c r="A24" s="21">
        <v>14</v>
      </c>
      <c r="B24" s="21">
        <f>IF(CEILING('KOVÁRNA-DO'!$I$7,1)&gt;13,'KOVÁRNA-DO'!$D$8+'KOVÁRNA-DO'!$D$9+'KOVÁRNA-DO'!$D$10+'KOVÁRNA-DO'!$D$11+'KOVÁRNA-DO'!$D$12+'KOVÁRNA-DO'!$D$13,)</f>
        <v>0</v>
      </c>
      <c r="C24" s="21" t="s">
        <v>157</v>
      </c>
      <c r="E24" s="21">
        <v>14</v>
      </c>
      <c r="F24" s="21">
        <f>IF(CEILING('BRTNICE-DO'!$I$7,1)&gt;13,'BRTNICE-DO'!$D$8+'BRTNICE-DO'!$D$9+'BRTNICE-DO'!$D$10+'BRTNICE-DO'!$D$11+'BRTNICE-DO'!$D$12+'BRTNICE-DO'!$D$13,)</f>
        <v>0</v>
      </c>
      <c r="G24" s="21" t="s">
        <v>157</v>
      </c>
      <c r="I24" s="21">
        <v>14</v>
      </c>
      <c r="J24" s="21">
        <f>IF(CEILING('U DEJVA-DO'!$I$7,1)&gt;13,'U DEJVA-DO'!$D$8+'U DEJVA-DO'!$D$9+'U DEJVA-DO'!$D$10+'U DEJVA-DO'!$D$11+'U DEJVA-DO'!$D$12+'U DEJVA-DO'!$D$13,)</f>
        <v>0</v>
      </c>
      <c r="K24" s="21" t="s">
        <v>157</v>
      </c>
      <c r="M24" s="97" t="s">
        <v>163</v>
      </c>
      <c r="N24" s="21"/>
      <c r="O24" s="21"/>
      <c r="P24" s="21"/>
      <c r="Q24" s="21"/>
      <c r="R24" s="21">
        <v>250</v>
      </c>
      <c r="S24" s="21">
        <v>350</v>
      </c>
      <c r="T24" s="21">
        <v>450</v>
      </c>
      <c r="U24" s="21">
        <v>550</v>
      </c>
    </row>
    <row r="25" spans="1:21" x14ac:dyDescent="0.25">
      <c r="B25" s="88">
        <f>SUM(B16:B24)</f>
        <v>3750</v>
      </c>
      <c r="F25" s="88">
        <f>SUM(F16:F24)</f>
        <v>3750</v>
      </c>
      <c r="J25" s="88">
        <f>SUM(J16:J24)</f>
        <v>6650</v>
      </c>
      <c r="M25" s="97" t="s">
        <v>164</v>
      </c>
      <c r="N25" s="21"/>
      <c r="O25" s="21"/>
      <c r="P25" s="21"/>
      <c r="Q25" s="21"/>
      <c r="R25" s="21"/>
      <c r="S25" s="21">
        <v>250</v>
      </c>
      <c r="T25" s="21">
        <v>350</v>
      </c>
      <c r="U25" s="21">
        <v>450</v>
      </c>
    </row>
    <row r="26" spans="1:21" x14ac:dyDescent="0.25">
      <c r="M26" s="97" t="s">
        <v>165</v>
      </c>
      <c r="N26" s="21"/>
      <c r="O26" s="21"/>
      <c r="P26" s="21"/>
      <c r="Q26" s="21"/>
      <c r="R26" s="21"/>
      <c r="S26" s="21"/>
      <c r="T26" s="21">
        <v>250</v>
      </c>
      <c r="U26" s="21">
        <v>350</v>
      </c>
    </row>
    <row r="27" spans="1:21" x14ac:dyDescent="0.25">
      <c r="M27" s="97" t="s">
        <v>166</v>
      </c>
      <c r="N27" s="21"/>
      <c r="O27" s="21"/>
      <c r="P27" s="21"/>
      <c r="Q27" s="21"/>
      <c r="R27" s="21"/>
      <c r="S27" s="21"/>
      <c r="T27" s="21"/>
      <c r="U27" s="21">
        <v>250</v>
      </c>
    </row>
  </sheetData>
  <mergeCells count="25">
    <mergeCell ref="G17:G19"/>
    <mergeCell ref="G20:G23"/>
    <mergeCell ref="K17:K19"/>
    <mergeCell ref="K20:K23"/>
    <mergeCell ref="K4:K6"/>
    <mergeCell ref="K7:K10"/>
    <mergeCell ref="I1:K1"/>
    <mergeCell ref="M14:U14"/>
    <mergeCell ref="E1:G1"/>
    <mergeCell ref="G4:G6"/>
    <mergeCell ref="G7:G10"/>
    <mergeCell ref="M1:O1"/>
    <mergeCell ref="O4:O6"/>
    <mergeCell ref="O7:O10"/>
    <mergeCell ref="Q1:S1"/>
    <mergeCell ref="S4:S6"/>
    <mergeCell ref="S7:S10"/>
    <mergeCell ref="I14:K14"/>
    <mergeCell ref="E14:G14"/>
    <mergeCell ref="C4:C6"/>
    <mergeCell ref="C7:C10"/>
    <mergeCell ref="C17:C19"/>
    <mergeCell ref="C20:C23"/>
    <mergeCell ref="A1:C1"/>
    <mergeCell ref="A14:C14"/>
  </mergeCells>
  <conditionalFormatting sqref="M14:M27">
    <cfRule type="notContainsBlanks" dxfId="798" priority="1">
      <formula>LEN(TRIM(M14))&gt;0</formula>
    </cfRule>
  </conditionalFormatting>
  <conditionalFormatting sqref="N15:U15">
    <cfRule type="notContainsBlanks" dxfId="797" priority="2">
      <formula>LEN(TRIM(N15))&gt;0</formula>
    </cfRule>
  </conditionalFormatting>
  <pageMargins left="0.7" right="0.7" top="0.78740157499999996" bottom="0.78740157499999996" header="0.3" footer="0.3"/>
  <headerFooter>
    <oddFooter>&amp;C_x000D_&amp;1#&amp;"Calibri"&amp;10&amp;K000000 Confidential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445F2-304D-4C16-BF0B-BF15907146D8}">
  <sheetPr codeName="Sheet20"/>
  <dimension ref="A1:W27"/>
  <sheetViews>
    <sheetView zoomScaleNormal="100" workbookViewId="0">
      <selection activeCell="J16" sqref="J16:J24"/>
    </sheetView>
  </sheetViews>
  <sheetFormatPr defaultColWidth="20" defaultRowHeight="15" x14ac:dyDescent="0.25"/>
  <cols>
    <col min="1" max="1" width="12" style="6" bestFit="1" customWidth="1"/>
    <col min="2" max="2" width="6" style="6" bestFit="1" customWidth="1"/>
    <col min="3" max="3" width="8.85546875" style="6" bestFit="1" customWidth="1"/>
    <col min="4" max="4" width="20" style="6"/>
    <col min="5" max="5" width="12" style="6" bestFit="1" customWidth="1"/>
    <col min="6" max="6" width="6" style="6" bestFit="1" customWidth="1"/>
    <col min="7" max="7" width="8.85546875" style="6" bestFit="1" customWidth="1"/>
    <col min="8" max="8" width="20" style="6"/>
    <col min="9" max="9" width="12" style="6" bestFit="1" customWidth="1"/>
    <col min="10" max="10" width="6" style="6" bestFit="1" customWidth="1"/>
    <col min="11" max="11" width="8.85546875" style="6" bestFit="1" customWidth="1"/>
    <col min="12" max="12" width="20" style="6"/>
    <col min="13" max="13" width="12" style="6" bestFit="1" customWidth="1"/>
    <col min="14" max="14" width="6" style="6" bestFit="1" customWidth="1"/>
    <col min="15" max="15" width="8.85546875" style="6" bestFit="1" customWidth="1"/>
    <col min="16" max="16" width="4.7109375" style="6" bestFit="1" customWidth="1"/>
    <col min="17" max="17" width="12" style="6" bestFit="1" customWidth="1"/>
    <col min="18" max="18" width="6" style="6" bestFit="1" customWidth="1"/>
    <col min="19" max="19" width="8.85546875" style="6" bestFit="1" customWidth="1"/>
    <col min="20" max="21" width="5.7109375" style="6" bestFit="1" customWidth="1"/>
    <col min="22" max="22" width="15" style="6" bestFit="1" customWidth="1"/>
    <col min="23" max="23" width="12.7109375" style="6" bestFit="1" customWidth="1"/>
    <col min="24" max="16384" width="20" style="6"/>
  </cols>
  <sheetData>
    <row r="1" spans="1:23" x14ac:dyDescent="0.25">
      <c r="A1" s="125" t="s">
        <v>44</v>
      </c>
      <c r="B1" s="145"/>
      <c r="C1" s="126"/>
      <c r="E1" s="125" t="s">
        <v>31</v>
      </c>
      <c r="F1" s="145"/>
      <c r="G1" s="126"/>
      <c r="I1" s="125" t="s">
        <v>10</v>
      </c>
      <c r="J1" s="145"/>
      <c r="K1" s="126"/>
      <c r="M1" s="125" t="s">
        <v>51</v>
      </c>
      <c r="N1" s="145"/>
      <c r="O1" s="126"/>
      <c r="Q1" s="125" t="s">
        <v>20</v>
      </c>
      <c r="R1" s="145"/>
      <c r="S1" s="126"/>
      <c r="V1" s="50" t="s">
        <v>151</v>
      </c>
      <c r="W1" s="50" t="s">
        <v>152</v>
      </c>
    </row>
    <row r="2" spans="1:23" x14ac:dyDescent="0.25">
      <c r="A2" s="7" t="s">
        <v>105</v>
      </c>
      <c r="B2" s="7" t="s">
        <v>2</v>
      </c>
      <c r="C2" s="7" t="s">
        <v>153</v>
      </c>
      <c r="E2" s="7" t="s">
        <v>105</v>
      </c>
      <c r="F2" s="7" t="s">
        <v>2</v>
      </c>
      <c r="G2" s="7" t="s">
        <v>153</v>
      </c>
      <c r="I2" s="7" t="s">
        <v>105</v>
      </c>
      <c r="J2" s="7" t="s">
        <v>2</v>
      </c>
      <c r="K2" s="7" t="s">
        <v>153</v>
      </c>
      <c r="M2" s="7" t="s">
        <v>105</v>
      </c>
      <c r="N2" s="7" t="s">
        <v>2</v>
      </c>
      <c r="O2" s="7" t="s">
        <v>153</v>
      </c>
      <c r="Q2" s="7" t="s">
        <v>105</v>
      </c>
      <c r="R2" s="7" t="s">
        <v>2</v>
      </c>
      <c r="S2" s="7" t="s">
        <v>153</v>
      </c>
      <c r="V2" s="11">
        <f>SUM('MUŽI-DI'!D9:D16,'ŽENY-DI'!D9:D11)</f>
        <v>43700</v>
      </c>
      <c r="W2" s="11" t="e">
        <f>SUM(#REF!)</f>
        <v>#REF!</v>
      </c>
    </row>
    <row r="3" spans="1:23" x14ac:dyDescent="0.25">
      <c r="A3" s="21">
        <v>6</v>
      </c>
      <c r="B3" s="21">
        <f>IF(CEILING('MADEIRA-DIDO'!$I$7,1)&lt;=6,'MADEIRA-DIDO'!$D$8+'MADEIRA-DIDO'!$D$9+'MADEIRA-DIDO'!$D$10,)</f>
        <v>6450</v>
      </c>
      <c r="C3" s="21" t="s">
        <v>154</v>
      </c>
      <c r="E3" s="21">
        <v>6</v>
      </c>
      <c r="F3" s="21">
        <f>IF(CEILING('PŘIBYSLAV-DIDO'!$I$7,1)&lt;=6,'PŘIBYSLAV-DIDO'!$D$8+'PŘIBYSLAV-DIDO'!$D$9+'PŘIBYSLAV-DIDO'!$D$10,)</f>
        <v>6550</v>
      </c>
      <c r="G3" s="21" t="s">
        <v>154</v>
      </c>
      <c r="I3" s="21">
        <v>6</v>
      </c>
      <c r="J3" s="21">
        <f>IF(CEILING('DEMLOVKA-DIDO'!$I$7,1)&lt;=6,'DEMLOVKA-DIDO'!$D$8+'DEMLOVKA-DIDO'!$D$9+'DEMLOVKA-DIDO'!$D$10,)</f>
        <v>9000</v>
      </c>
      <c r="K3" s="21" t="s">
        <v>154</v>
      </c>
      <c r="M3" s="21">
        <v>6</v>
      </c>
      <c r="N3" s="21">
        <f>IF(CEILING('TAJFUN-DI'!$I$7,1)&lt;=6,'TAJFUN-DI'!$D$8+'TAJFUN-DI'!$D$9+'TAJFUN-DI'!$D$10,)</f>
        <v>3450</v>
      </c>
      <c r="O3" s="21" t="s">
        <v>154</v>
      </c>
      <c r="Q3" s="21">
        <v>6</v>
      </c>
      <c r="R3" s="21">
        <f>IF(CEILING('MUSIC CLUB-DIDO'!$I$7,1)&lt;=6,'MUSIC CLUB-DIDO'!$D$8+'MUSIC CLUB-DIDO'!$D$9+'MUSIC CLUB-DIDO'!$D$10,)</f>
        <v>6450</v>
      </c>
      <c r="S3" s="21" t="s">
        <v>154</v>
      </c>
    </row>
    <row r="4" spans="1:23" x14ac:dyDescent="0.25">
      <c r="A4" s="21">
        <v>7</v>
      </c>
      <c r="B4" s="21">
        <f>IF(CEILING('MADEIRA-DIDO'!$I$7,1)=7,'MADEIRA-DIDO'!$D$8+'MADEIRA-DIDO'!$D$9+'MADEIRA-DIDO'!$D$10+'MADEIRA-DIDO'!$D$11,)</f>
        <v>0</v>
      </c>
      <c r="C4" s="142" t="s">
        <v>155</v>
      </c>
      <c r="E4" s="21">
        <v>7</v>
      </c>
      <c r="F4" s="21">
        <f>IF(CEILING('PŘIBYSLAV-DIDO'!$I$7,1)=7,'PŘIBYSLAV-DIDO'!$D$8+'PŘIBYSLAV-DIDO'!$D$9+'PŘIBYSLAV-DIDO'!$D$10+'PŘIBYSLAV-DIDO'!$D$11,)</f>
        <v>0</v>
      </c>
      <c r="G4" s="142" t="s">
        <v>155</v>
      </c>
      <c r="I4" s="21">
        <v>7</v>
      </c>
      <c r="J4" s="21">
        <f>IF(CEILING('DEMLOVKA-DIDO'!$I$7,1)=7,'DEMLOVKA-DIDO'!$D$8+'DEMLOVKA-DIDO'!$D$9+'DEMLOVKA-DIDO'!$D$10+'DEMLOVKA-DIDO'!$D$11,)</f>
        <v>0</v>
      </c>
      <c r="K4" s="142" t="s">
        <v>155</v>
      </c>
      <c r="M4" s="21">
        <v>7</v>
      </c>
      <c r="N4" s="21">
        <f>IF(CEILING('TAJFUN-DI'!$I$7,1)=7,'TAJFUN-DI'!$D$8+'TAJFUN-DI'!$D$9+'TAJFUN-DI'!$D$10+'TAJFUN-DI'!$D$11,)</f>
        <v>0</v>
      </c>
      <c r="O4" s="142" t="s">
        <v>155</v>
      </c>
      <c r="Q4" s="21">
        <v>7</v>
      </c>
      <c r="R4" s="21">
        <f>IF(CEILING('MUSIC CLUB-DIDO'!$I$7,1)=7,'MUSIC CLUB-DIDO'!$D$8+'MUSIC CLUB-DIDO'!$D$9+'MUSIC CLUB-DIDO'!$D$10+'MUSIC CLUB-DIDO'!$D$11,)</f>
        <v>0</v>
      </c>
      <c r="S4" s="142" t="s">
        <v>155</v>
      </c>
    </row>
    <row r="5" spans="1:23" x14ac:dyDescent="0.25">
      <c r="A5" s="21">
        <v>8</v>
      </c>
      <c r="B5" s="21">
        <f>IF(CEILING('MADEIRA-DIDO'!$I$7,1)=8,'MADEIRA-DIDO'!$D$8+'MADEIRA-DIDO'!$D$9+'MADEIRA-DIDO'!$D$10+'MADEIRA-DIDO'!$D$11,)</f>
        <v>0</v>
      </c>
      <c r="C5" s="143"/>
      <c r="E5" s="21">
        <v>8</v>
      </c>
      <c r="F5" s="21">
        <f>IF(CEILING('PŘIBYSLAV-DIDO'!$I$7,1)=8,'PŘIBYSLAV-DIDO'!$D$8+'PŘIBYSLAV-DIDO'!$D$9+'PŘIBYSLAV-DIDO'!$D$10+'PŘIBYSLAV-DIDO'!$D$11,)</f>
        <v>0</v>
      </c>
      <c r="G5" s="143"/>
      <c r="I5" s="21">
        <v>8</v>
      </c>
      <c r="J5" s="21">
        <f>IF(CEILING('DEMLOVKA-DIDO'!$I$7,1)=8,'DEMLOVKA-DIDO'!$D$8+'DEMLOVKA-DIDO'!$D$9+'DEMLOVKA-DIDO'!$D$10+'DEMLOVKA-DIDO'!$D$11,)</f>
        <v>0</v>
      </c>
      <c r="K5" s="143"/>
      <c r="M5" s="21">
        <v>8</v>
      </c>
      <c r="N5" s="21">
        <f>IF(CEILING('TAJFUN-DI'!$I$7,1)=8,'TAJFUN-DI'!$D$8+'TAJFUN-DI'!$D$9+'TAJFUN-DI'!$D$10+'TAJFUN-DI'!$D$11,)</f>
        <v>0</v>
      </c>
      <c r="O5" s="143"/>
      <c r="Q5" s="21">
        <v>8</v>
      </c>
      <c r="R5" s="21">
        <f>IF(CEILING('MUSIC CLUB-DIDO'!$I$7,1)=8,'MUSIC CLUB-DIDO'!$D$8+'MUSIC CLUB-DIDO'!$D$9+'MUSIC CLUB-DIDO'!$D$10+'MUSIC CLUB-DIDO'!$D$11,)</f>
        <v>0</v>
      </c>
      <c r="S5" s="143"/>
    </row>
    <row r="6" spans="1:23" x14ac:dyDescent="0.25">
      <c r="A6" s="21">
        <v>9</v>
      </c>
      <c r="B6" s="21">
        <f>IF(CEILING('MADEIRA-DIDO'!$I$7,1)=9,'MADEIRA-DIDO'!$D$8+'MADEIRA-DIDO'!$D$9+'MADEIRA-DIDO'!$D$10+'MADEIRA-DIDO'!$D$11,)</f>
        <v>0</v>
      </c>
      <c r="C6" s="144"/>
      <c r="E6" s="21">
        <v>9</v>
      </c>
      <c r="F6" s="21">
        <f>IF(CEILING('PŘIBYSLAV-DIDO'!$I$7,1)=9,'PŘIBYSLAV-DIDO'!$D$8+'PŘIBYSLAV-DIDO'!$D$9+'PŘIBYSLAV-DIDO'!$D$10+'PŘIBYSLAV-DIDO'!$D$11,)</f>
        <v>0</v>
      </c>
      <c r="G6" s="144"/>
      <c r="I6" s="21">
        <v>9</v>
      </c>
      <c r="J6" s="21">
        <f>IF(CEILING('DEMLOVKA-DIDO'!$I$7,1)=9,'DEMLOVKA-DIDO'!$D$8+'DEMLOVKA-DIDO'!$D$9+'DEMLOVKA-DIDO'!$D$10+'DEMLOVKA-DIDO'!$D$11,)</f>
        <v>0</v>
      </c>
      <c r="K6" s="144"/>
      <c r="M6" s="21">
        <v>9</v>
      </c>
      <c r="N6" s="21">
        <f>IF(CEILING('TAJFUN-DI'!$I$7,1)=9,'TAJFUN-DI'!$D$8+'TAJFUN-DI'!$D$9+'TAJFUN-DI'!$D$10+'TAJFUN-DI'!$D$11,)</f>
        <v>0</v>
      </c>
      <c r="O6" s="144"/>
      <c r="Q6" s="21">
        <v>9</v>
      </c>
      <c r="R6" s="21">
        <f>IF(CEILING('MUSIC CLUB-DIDO'!$I$7,1)=9,'MUSIC CLUB-DIDO'!$D$8+'MUSIC CLUB-DIDO'!$D$9+'MUSIC CLUB-DIDO'!$D$10+'MUSIC CLUB-DIDO'!$D$11,)</f>
        <v>0</v>
      </c>
      <c r="S6" s="144"/>
    </row>
    <row r="7" spans="1:23" x14ac:dyDescent="0.25">
      <c r="A7" s="21">
        <v>10</v>
      </c>
      <c r="B7" s="21">
        <f>IF(CEILING('MADEIRA-DIDO'!$I$7,1)=10,'MADEIRA-DIDO'!$D$8+'MADEIRA-DIDO'!$D$9+'MADEIRA-DIDO'!$D$10+'MADEIRA-DIDO'!$D$11+'MADEIRA-DIDO'!$D$12,)</f>
        <v>0</v>
      </c>
      <c r="C7" s="142" t="s">
        <v>156</v>
      </c>
      <c r="E7" s="21">
        <v>10</v>
      </c>
      <c r="F7" s="21">
        <f>IF(CEILING('PŘIBYSLAV-DIDO'!$I$7,1)=10,'PŘIBYSLAV-DIDO'!$D$8+'PŘIBYSLAV-DIDO'!$D$9+'PŘIBYSLAV-DIDO'!$D$10+'PŘIBYSLAV-DIDO'!$D$11+'PŘIBYSLAV-DIDO'!$D$12,)</f>
        <v>0</v>
      </c>
      <c r="G7" s="142" t="s">
        <v>156</v>
      </c>
      <c r="I7" s="21">
        <v>10</v>
      </c>
      <c r="J7" s="21">
        <f>IF(CEILING('DEMLOVKA-DIDO'!$I$7,1)=10,'DEMLOVKA-DIDO'!$D$8+'DEMLOVKA-DIDO'!$D$9+'DEMLOVKA-DIDO'!$D$10+'DEMLOVKA-DIDO'!$D$11+'DEMLOVKA-DIDO'!$D$12,)</f>
        <v>0</v>
      </c>
      <c r="K7" s="142" t="s">
        <v>156</v>
      </c>
      <c r="M7" s="21">
        <v>10</v>
      </c>
      <c r="N7" s="21">
        <f>IF(CEILING('TAJFUN-DI'!$I$7,1)=10,'TAJFUN-DI'!$D$8+'TAJFUN-DI'!$D$9+'TAJFUN-DI'!$D$10+'TAJFUN-DI'!$D$11+'TAJFUN-DI'!$D$12,)</f>
        <v>0</v>
      </c>
      <c r="O7" s="142" t="s">
        <v>156</v>
      </c>
      <c r="Q7" s="21">
        <v>10</v>
      </c>
      <c r="R7" s="21">
        <f>IF(CEILING('MUSIC CLUB-DIDO'!$I$7,1)=10,'MUSIC CLUB-DIDO'!$D$8+'MUSIC CLUB-DIDO'!$D$9+'MUSIC CLUB-DIDO'!$D$10+'MUSIC CLUB-DIDO'!$D$11+'MUSIC CLUB-DIDO'!$D$12,)</f>
        <v>0</v>
      </c>
      <c r="S7" s="142" t="s">
        <v>156</v>
      </c>
    </row>
    <row r="8" spans="1:23" x14ac:dyDescent="0.25">
      <c r="A8" s="21">
        <v>11</v>
      </c>
      <c r="B8" s="21">
        <f>IF(CEILING('MADEIRA-DIDO'!$I$7,1)=11,'MADEIRA-DIDO'!$D$8+'MADEIRA-DIDO'!$D$9+'MADEIRA-DIDO'!$D$10+'MADEIRA-DIDO'!$D$11+'MADEIRA-DIDO'!$D$12,)</f>
        <v>0</v>
      </c>
      <c r="C8" s="143"/>
      <c r="E8" s="21">
        <v>11</v>
      </c>
      <c r="F8" s="21">
        <f>IF(CEILING('PŘIBYSLAV-DIDO'!$I$7,1)=11,'PŘIBYSLAV-DIDO'!$D$8+'PŘIBYSLAV-DIDO'!$D$9+'PŘIBYSLAV-DIDO'!$D$10+'PŘIBYSLAV-DIDO'!$D$11+'PŘIBYSLAV-DIDO'!$D$12,)</f>
        <v>0</v>
      </c>
      <c r="G8" s="143"/>
      <c r="I8" s="21">
        <v>11</v>
      </c>
      <c r="J8" s="21">
        <f>IF(CEILING('DEMLOVKA-DIDO'!$I$7,1)=11,'DEMLOVKA-DIDO'!$D$8+'DEMLOVKA-DIDO'!$D$9+'DEMLOVKA-DIDO'!$D$10+'DEMLOVKA-DIDO'!$D$11+'DEMLOVKA-DIDO'!$D$12,)</f>
        <v>0</v>
      </c>
      <c r="K8" s="143"/>
      <c r="M8" s="21">
        <v>11</v>
      </c>
      <c r="N8" s="21">
        <f>IF(CEILING('TAJFUN-DI'!$I$7,1)=11,'TAJFUN-DI'!$D$8+'TAJFUN-DI'!$D$9+'TAJFUN-DI'!$D$10+'TAJFUN-DI'!$D$11+'TAJFUN-DI'!$D$12,)</f>
        <v>0</v>
      </c>
      <c r="O8" s="143"/>
      <c r="Q8" s="21">
        <v>11</v>
      </c>
      <c r="R8" s="21">
        <f>IF(CEILING('MUSIC CLUB-DIDO'!$I$7,1)=11,'MUSIC CLUB-DIDO'!$D$8+'MUSIC CLUB-DIDO'!$D$9+'MUSIC CLUB-DIDO'!$D$10+'MUSIC CLUB-DIDO'!$D$11+'MUSIC CLUB-DIDO'!$D$12,)</f>
        <v>0</v>
      </c>
      <c r="S8" s="143"/>
    </row>
    <row r="9" spans="1:23" x14ac:dyDescent="0.25">
      <c r="A9" s="21">
        <v>12</v>
      </c>
      <c r="B9" s="21">
        <f>IF(CEILING('MADEIRA-DIDO'!$I$7,1)=12,'MADEIRA-DIDO'!$D$8+'MADEIRA-DIDO'!$D$9+'MADEIRA-DIDO'!$D$10+'MADEIRA-DIDO'!$D$11+'MADEIRA-DIDO'!$D$12,)</f>
        <v>0</v>
      </c>
      <c r="C9" s="143"/>
      <c r="E9" s="21">
        <v>12</v>
      </c>
      <c r="F9" s="21">
        <f>IF(CEILING('PŘIBYSLAV-DIDO'!$I$7,1)=12,'PŘIBYSLAV-DIDO'!$D$8+'PŘIBYSLAV-DIDO'!$D$9+'PŘIBYSLAV-DIDO'!$D$10+'PŘIBYSLAV-DIDO'!$D$11+'PŘIBYSLAV-DIDO'!$D$12,)</f>
        <v>0</v>
      </c>
      <c r="G9" s="143"/>
      <c r="I9" s="21">
        <v>12</v>
      </c>
      <c r="J9" s="21">
        <f>IF(CEILING('DEMLOVKA-DIDO'!$I$7,1)=12,'DEMLOVKA-DIDO'!$D$8+'DEMLOVKA-DIDO'!$D$9+'DEMLOVKA-DIDO'!$D$10+'DEMLOVKA-DIDO'!$D$11+'DEMLOVKA-DIDO'!$D$12,)</f>
        <v>0</v>
      </c>
      <c r="K9" s="143"/>
      <c r="M9" s="21">
        <v>12</v>
      </c>
      <c r="N9" s="21">
        <f>IF(CEILING('TAJFUN-DI'!$I$7,1)=12,'TAJFUN-DI'!$D$8+'TAJFUN-DI'!$D$9+'TAJFUN-DI'!$D$10+'TAJFUN-DI'!$D$11+'TAJFUN-DI'!$D$12,)</f>
        <v>0</v>
      </c>
      <c r="O9" s="143"/>
      <c r="Q9" s="21">
        <v>12</v>
      </c>
      <c r="R9" s="21">
        <f>IF(CEILING('MUSIC CLUB-DIDO'!$I$7,1)=12,'MUSIC CLUB-DIDO'!$D$8+'MUSIC CLUB-DIDO'!$D$9+'MUSIC CLUB-DIDO'!$D$10+'MUSIC CLUB-DIDO'!$D$11+'MUSIC CLUB-DIDO'!$D$12,)</f>
        <v>0</v>
      </c>
      <c r="S9" s="143"/>
    </row>
    <row r="10" spans="1:23" x14ac:dyDescent="0.25">
      <c r="A10" s="21">
        <v>13</v>
      </c>
      <c r="B10" s="21">
        <f>IF(CEILING('MADEIRA-DIDO'!$I$7,1)=13,'MADEIRA-DIDO'!$D$8+'MADEIRA-DIDO'!$D$9+'MADEIRA-DIDO'!$D$10+'MADEIRA-DIDO'!$D$11+'MADEIRA-DIDO'!$D$12,)</f>
        <v>0</v>
      </c>
      <c r="C10" s="144"/>
      <c r="E10" s="21">
        <v>13</v>
      </c>
      <c r="F10" s="21">
        <f>IF(CEILING('PŘIBYSLAV-DIDO'!$I$7,1)=13,'PŘIBYSLAV-DIDO'!$D$8+'PŘIBYSLAV-DIDO'!$D$9+'PŘIBYSLAV-DIDO'!$D$10+'PŘIBYSLAV-DIDO'!$D$11+'PŘIBYSLAV-DIDO'!$D$12,)</f>
        <v>0</v>
      </c>
      <c r="G10" s="144"/>
      <c r="I10" s="21">
        <v>13</v>
      </c>
      <c r="J10" s="21">
        <f>IF(CEILING('DEMLOVKA-DIDO'!$I$7,1)=13,'DEMLOVKA-DIDO'!$D$8+'DEMLOVKA-DIDO'!$D$9+'DEMLOVKA-DIDO'!$D$10+'DEMLOVKA-DIDO'!$D$11+'DEMLOVKA-DIDO'!$D$12,)</f>
        <v>0</v>
      </c>
      <c r="K10" s="144"/>
      <c r="M10" s="21">
        <v>13</v>
      </c>
      <c r="N10" s="21">
        <f>IF(CEILING('TAJFUN-DI'!$I$7,1)=13,'TAJFUN-DI'!$D$8+'TAJFUN-DI'!$D$9+'TAJFUN-DI'!$D$10+'TAJFUN-DI'!$D$11+'TAJFUN-DI'!$D$12,)</f>
        <v>0</v>
      </c>
      <c r="O10" s="144"/>
      <c r="Q10" s="21">
        <v>13</v>
      </c>
      <c r="R10" s="21">
        <f>IF(CEILING('MUSIC CLUB-DIDO'!$I$7,1)=13,'MUSIC CLUB-DIDO'!$D$8+'MUSIC CLUB-DIDO'!$D$9+'MUSIC CLUB-DIDO'!$D$10+'MUSIC CLUB-DIDO'!$D$11+'MUSIC CLUB-DIDO'!$D$12,)</f>
        <v>0</v>
      </c>
      <c r="S10" s="144"/>
    </row>
    <row r="11" spans="1:23" x14ac:dyDescent="0.25">
      <c r="A11" s="21">
        <v>14</v>
      </c>
      <c r="B11" s="21">
        <f>IF(CEILING('MADEIRA-DIDO'!$I$7,1)&gt;13,'MADEIRA-DIDO'!$D$8+'MADEIRA-DIDO'!$D$9+'MADEIRA-DIDO'!$D$10+'MADEIRA-DIDO'!$D$11+'MADEIRA-DIDO'!$D$12+'MADEIRA-DIDO'!$D$13,)</f>
        <v>0</v>
      </c>
      <c r="C11" s="21" t="s">
        <v>157</v>
      </c>
      <c r="E11" s="21">
        <v>14</v>
      </c>
      <c r="F11" s="21">
        <f>IF(CEILING('PŘIBYSLAV-DIDO'!$I$7,1)&gt;13,'PŘIBYSLAV-DIDO'!$D$8+'PŘIBYSLAV-DIDO'!$D$9+'PŘIBYSLAV-DIDO'!$D$10+'PŘIBYSLAV-DIDO'!$D$11+'PŘIBYSLAV-DIDO'!$D$12+'PŘIBYSLAV-DIDO'!$D$13,)</f>
        <v>0</v>
      </c>
      <c r="G11" s="21" t="s">
        <v>157</v>
      </c>
      <c r="I11" s="21">
        <v>14</v>
      </c>
      <c r="J11" s="21">
        <f>IF(CEILING('DEMLOVKA-DIDO'!$I$7,1)&gt;13,'DEMLOVKA-DIDO'!$D$8+'DEMLOVKA-DIDO'!$D$9+'DEMLOVKA-DIDO'!$D$10+'DEMLOVKA-DIDO'!$D$11+'DEMLOVKA-DIDO'!$D$12+'DEMLOVKA-DIDO'!$D$13,)</f>
        <v>0</v>
      </c>
      <c r="K11" s="21" t="s">
        <v>157</v>
      </c>
      <c r="M11" s="21">
        <v>14</v>
      </c>
      <c r="N11" s="21">
        <f>IF(CEILING('TAJFUN-DI'!$I$7,1)&gt;13,'TAJFUN-DI'!$D$8+'TAJFUN-DI'!$D$9+'TAJFUN-DI'!$D$10+'TAJFUN-DI'!$D$11+'TAJFUN-DI'!$D$12+'TAJFUN-DI'!$D$13,)</f>
        <v>0</v>
      </c>
      <c r="O11" s="21" t="s">
        <v>157</v>
      </c>
      <c r="Q11" s="21">
        <v>14</v>
      </c>
      <c r="R11" s="21">
        <f>IF(CEILING('MUSIC CLUB-DIDO'!$I$7,1)&gt;13,'MUSIC CLUB-DIDO'!$D$8+'MUSIC CLUB-DIDO'!$D$9+'MUSIC CLUB-DIDO'!$D$10+'MUSIC CLUB-DIDO'!$D$11+'MUSIC CLUB-DIDO'!$D$12+'MUSIC CLUB-DIDO'!$D$13,)</f>
        <v>0</v>
      </c>
      <c r="S11" s="21" t="s">
        <v>157</v>
      </c>
    </row>
    <row r="12" spans="1:23" x14ac:dyDescent="0.25">
      <c r="B12" s="88">
        <f>SUM(B3:B11)</f>
        <v>6450</v>
      </c>
      <c r="F12" s="88">
        <f>SUM(F3:F11)</f>
        <v>6550</v>
      </c>
      <c r="J12" s="88">
        <f>SUM(J3:J11)</f>
        <v>9000</v>
      </c>
      <c r="N12" s="88">
        <f>SUM(N3:N11)</f>
        <v>3450</v>
      </c>
      <c r="R12" s="88">
        <f>SUM(R3:R11)</f>
        <v>6450</v>
      </c>
    </row>
    <row r="14" spans="1:23" x14ac:dyDescent="0.25">
      <c r="A14" s="125" t="s">
        <v>41</v>
      </c>
      <c r="B14" s="145"/>
      <c r="C14" s="126"/>
      <c r="E14" s="125" t="s">
        <v>35</v>
      </c>
      <c r="F14" s="145"/>
      <c r="G14" s="126"/>
      <c r="I14" s="125" t="s">
        <v>26</v>
      </c>
      <c r="J14" s="145"/>
      <c r="K14" s="126"/>
      <c r="M14" s="125" t="s">
        <v>158</v>
      </c>
      <c r="N14" s="145"/>
      <c r="O14" s="145"/>
      <c r="P14" s="145"/>
      <c r="Q14" s="145"/>
      <c r="R14" s="145"/>
      <c r="S14" s="145"/>
      <c r="T14" s="145"/>
      <c r="U14" s="126"/>
    </row>
    <row r="15" spans="1:23" x14ac:dyDescent="0.25">
      <c r="A15" s="7" t="s">
        <v>105</v>
      </c>
      <c r="B15" s="7" t="s">
        <v>2</v>
      </c>
      <c r="C15" s="7" t="s">
        <v>153</v>
      </c>
      <c r="E15" s="7" t="s">
        <v>105</v>
      </c>
      <c r="F15" s="7" t="s">
        <v>2</v>
      </c>
      <c r="G15" s="7" t="s">
        <v>153</v>
      </c>
      <c r="I15" s="7" t="s">
        <v>105</v>
      </c>
      <c r="J15" s="7" t="s">
        <v>2</v>
      </c>
      <c r="K15" s="7" t="s">
        <v>153</v>
      </c>
      <c r="M15" s="7"/>
      <c r="N15" s="96" t="s">
        <v>159</v>
      </c>
      <c r="O15" s="96" t="s">
        <v>160</v>
      </c>
      <c r="P15" s="96" t="s">
        <v>161</v>
      </c>
      <c r="Q15" s="97" t="s">
        <v>162</v>
      </c>
      <c r="R15" s="97" t="s">
        <v>163</v>
      </c>
      <c r="S15" s="97" t="s">
        <v>164</v>
      </c>
      <c r="T15" s="97" t="s">
        <v>165</v>
      </c>
      <c r="U15" s="97" t="s">
        <v>166</v>
      </c>
    </row>
    <row r="16" spans="1:23" x14ac:dyDescent="0.25">
      <c r="A16" s="21">
        <v>6</v>
      </c>
      <c r="B16" s="21">
        <f>IF(CEILING('KOVÁRNA-DIDO'!$I$7,1)&lt;=6,'KOVÁRNA-DIDO'!$D$8+'KOVÁRNA-DIDO'!$D$9+'KOVÁRNA-DIDO'!$D$10,)</f>
        <v>3450</v>
      </c>
      <c r="C16" s="21" t="s">
        <v>154</v>
      </c>
      <c r="E16" s="21">
        <v>6</v>
      </c>
      <c r="F16" s="21">
        <f>IF(CEILING('BRTNICE-DIDO'!$I$7,1)&lt;=6,'BRTNICE-DIDO'!$D$8+'BRTNICE-DIDO'!$D$9+'BRTNICE-DIDO'!$D$10,)</f>
        <v>3950</v>
      </c>
      <c r="G16" s="21" t="s">
        <v>154</v>
      </c>
      <c r="I16" s="21">
        <v>6</v>
      </c>
      <c r="J16" s="21">
        <f>IF(CEILING('U DEJVA-DIDO'!$I$7,1)&lt;=6,'U DEJVA-DIDO'!$D$8+'U DEJVA-DIDO'!$D$9+'U DEJVA-DIDO'!$D$10,)</f>
        <v>6550</v>
      </c>
      <c r="K16" s="21" t="s">
        <v>154</v>
      </c>
      <c r="M16" s="97" t="s">
        <v>167</v>
      </c>
      <c r="N16" s="21">
        <v>650</v>
      </c>
      <c r="O16" s="21">
        <v>750</v>
      </c>
      <c r="P16" s="21">
        <v>850</v>
      </c>
      <c r="Q16" s="21">
        <v>950</v>
      </c>
      <c r="R16" s="21">
        <v>1050</v>
      </c>
      <c r="S16" s="21">
        <v>1150</v>
      </c>
      <c r="T16" s="21">
        <v>1250</v>
      </c>
      <c r="U16" s="21">
        <v>1350</v>
      </c>
    </row>
    <row r="17" spans="1:21" x14ac:dyDescent="0.25">
      <c r="A17" s="21">
        <v>7</v>
      </c>
      <c r="B17" s="21">
        <f>IF(CEILING('KOVÁRNA-DIDO'!$I$7,1)=7,'KOVÁRNA-DIDO'!$D$8+'KOVÁRNA-DIDO'!$D$9+'KOVÁRNA-DIDO'!$D$10+'KOVÁRNA-DIDO'!$D$11,)</f>
        <v>0</v>
      </c>
      <c r="C17" s="142" t="s">
        <v>155</v>
      </c>
      <c r="E17" s="21">
        <v>7</v>
      </c>
      <c r="F17" s="21">
        <f>IF(CEILING('BRTNICE-DIDO'!$I$7,1)=7,'BRTNICE-DIDO'!$D$8+'BRTNICE-DIDO'!$D$9+'BRTNICE-DIDO'!$D$10+'BRTNICE-DIDO'!$D$11,)</f>
        <v>0</v>
      </c>
      <c r="G17" s="142" t="s">
        <v>155</v>
      </c>
      <c r="I17" s="21">
        <v>7</v>
      </c>
      <c r="J17" s="21">
        <f>IF(CEILING('U DEJVA-DIDO'!$I$7,1)=7,'U DEJVA-DIDO'!$D$8+'U DEJVA-DIDO'!$D$9+'U DEJVA-DIDO'!$D$10+'U DEJVA-DIDO'!$D$11,)</f>
        <v>0</v>
      </c>
      <c r="K17" s="142" t="s">
        <v>155</v>
      </c>
      <c r="M17" s="97" t="s">
        <v>168</v>
      </c>
      <c r="N17" s="21">
        <v>550</v>
      </c>
      <c r="O17" s="21">
        <v>650</v>
      </c>
      <c r="P17" s="21">
        <v>750</v>
      </c>
      <c r="Q17" s="21">
        <v>850</v>
      </c>
      <c r="R17" s="21">
        <v>950</v>
      </c>
      <c r="S17" s="21">
        <v>1050</v>
      </c>
      <c r="T17" s="21">
        <v>1150</v>
      </c>
      <c r="U17" s="21">
        <v>1250</v>
      </c>
    </row>
    <row r="18" spans="1:21" x14ac:dyDescent="0.25">
      <c r="A18" s="21">
        <v>8</v>
      </c>
      <c r="B18" s="21">
        <f>IF(CEILING('KOVÁRNA-DIDO'!$I$7,1)=8,'KOVÁRNA-DIDO'!$D$8+'KOVÁRNA-DIDO'!$D$9+'KOVÁRNA-DIDO'!$D$10+'KOVÁRNA-DIDO'!$D$11,)</f>
        <v>0</v>
      </c>
      <c r="C18" s="143"/>
      <c r="E18" s="21">
        <v>8</v>
      </c>
      <c r="F18" s="21">
        <f>IF(CEILING('BRTNICE-DIDO'!$I$7,1)=8,'BRTNICE-DIDO'!$D$8+'BRTNICE-DIDO'!$D$9+'BRTNICE-DIDO'!$D$10+'BRTNICE-DIDO'!$D$11,)</f>
        <v>0</v>
      </c>
      <c r="G18" s="143"/>
      <c r="I18" s="21">
        <v>8</v>
      </c>
      <c r="J18" s="21">
        <f>IF(CEILING('U DEJVA-DIDO'!$I$7,1)=8,'U DEJVA-DIDO'!$D$8+'U DEJVA-DIDO'!$D$9+'U DEJVA-DIDO'!$D$10+'U DEJVA-DIDO'!$D$11,)</f>
        <v>0</v>
      </c>
      <c r="K18" s="143"/>
      <c r="M18" s="97" t="s">
        <v>169</v>
      </c>
      <c r="N18" s="21">
        <v>450</v>
      </c>
      <c r="O18" s="21">
        <v>550</v>
      </c>
      <c r="P18" s="21">
        <v>650</v>
      </c>
      <c r="Q18" s="21">
        <v>750</v>
      </c>
      <c r="R18" s="21">
        <v>850</v>
      </c>
      <c r="S18" s="21">
        <v>950</v>
      </c>
      <c r="T18" s="21">
        <v>1050</v>
      </c>
      <c r="U18" s="21">
        <v>1150</v>
      </c>
    </row>
    <row r="19" spans="1:21" x14ac:dyDescent="0.25">
      <c r="A19" s="21">
        <v>9</v>
      </c>
      <c r="B19" s="21">
        <f>IF(CEILING('KOVÁRNA-DIDO'!$I$7,1)=9,'KOVÁRNA-DIDO'!$D$8+'KOVÁRNA-DIDO'!$D$9+'KOVÁRNA-DIDO'!$D$10+'KOVÁRNA-DIDO'!$D$11,)</f>
        <v>0</v>
      </c>
      <c r="C19" s="144"/>
      <c r="E19" s="21">
        <v>9</v>
      </c>
      <c r="F19" s="21">
        <f>IF(CEILING('BRTNICE-DIDO'!$I$7,1)=9,'BRTNICE-DIDO'!$D$8+'BRTNICE-DIDO'!$D$9+'BRTNICE-DIDO'!$D$10+'BRTNICE-DIDO'!$D$11,)</f>
        <v>0</v>
      </c>
      <c r="G19" s="144"/>
      <c r="I19" s="21">
        <v>9</v>
      </c>
      <c r="J19" s="21">
        <f>IF(CEILING('U DEJVA-DIDO'!$I$7,1)=9,'U DEJVA-DIDO'!$D$8+'U DEJVA-DIDO'!$D$9+'U DEJVA-DIDO'!$D$10+'U DEJVA-DIDO'!$D$11,)</f>
        <v>0</v>
      </c>
      <c r="K19" s="144"/>
      <c r="M19" s="97" t="s">
        <v>170</v>
      </c>
      <c r="N19" s="21">
        <v>350</v>
      </c>
      <c r="O19" s="21">
        <v>450</v>
      </c>
      <c r="P19" s="21">
        <v>550</v>
      </c>
      <c r="Q19" s="21">
        <v>650</v>
      </c>
      <c r="R19" s="21">
        <v>750</v>
      </c>
      <c r="S19" s="21">
        <v>850</v>
      </c>
      <c r="T19" s="21">
        <v>950</v>
      </c>
      <c r="U19" s="21">
        <v>1050</v>
      </c>
    </row>
    <row r="20" spans="1:21" x14ac:dyDescent="0.25">
      <c r="A20" s="21">
        <v>10</v>
      </c>
      <c r="B20" s="21">
        <f>IF(CEILING('KOVÁRNA-DIDO'!$I$7,1)=10,'KOVÁRNA-DIDO'!$D$8+'KOVÁRNA-DIDO'!$D$9+'KOVÁRNA-DIDO'!$D$10+'KOVÁRNA-DIDO'!$D$11+'KOVÁRNA-DIDO'!$D$12,)</f>
        <v>0</v>
      </c>
      <c r="C20" s="142" t="s">
        <v>156</v>
      </c>
      <c r="E20" s="21">
        <v>10</v>
      </c>
      <c r="F20" s="21">
        <f>IF(CEILING('BRTNICE-DIDO'!$I$7,1)=10,'BRTNICE-DIDO'!$D$8+'BRTNICE-DIDO'!$D$9+'BRTNICE-DIDO'!$D$10+'BRTNICE-DIDO'!$D$11+'BRTNICE-DIDO'!$D$12,)</f>
        <v>0</v>
      </c>
      <c r="G20" s="142" t="s">
        <v>156</v>
      </c>
      <c r="I20" s="21">
        <v>10</v>
      </c>
      <c r="J20" s="21">
        <f>IF(CEILING('U DEJVA-DIDO'!$I$7,1)=10,'U DEJVA-DIDO'!$D$8+'U DEJVA-DIDO'!$D$9+'U DEJVA-DIDO'!$D$10+'U DEJVA-DIDO'!$D$11+'U DEJVA-DIDO'!$D$12,)</f>
        <v>0</v>
      </c>
      <c r="K20" s="142" t="s">
        <v>156</v>
      </c>
      <c r="M20" s="96" t="s">
        <v>159</v>
      </c>
      <c r="N20" s="21">
        <v>250</v>
      </c>
      <c r="O20" s="21">
        <v>350</v>
      </c>
      <c r="P20" s="21">
        <v>450</v>
      </c>
      <c r="Q20" s="21">
        <v>550</v>
      </c>
      <c r="R20" s="21">
        <v>650</v>
      </c>
      <c r="S20" s="21">
        <v>750</v>
      </c>
      <c r="T20" s="21">
        <v>850</v>
      </c>
      <c r="U20" s="21">
        <v>950</v>
      </c>
    </row>
    <row r="21" spans="1:21" x14ac:dyDescent="0.25">
      <c r="A21" s="21">
        <v>11</v>
      </c>
      <c r="B21" s="21">
        <f>IF(CEILING('KOVÁRNA-DIDO'!$I$7,1)=11,'KOVÁRNA-DIDO'!$D$8+'KOVÁRNA-DIDO'!$D$9+'KOVÁRNA-DIDO'!$D$10+'KOVÁRNA-DIDO'!$D$11+'KOVÁRNA-DIDO'!$D$12,)</f>
        <v>0</v>
      </c>
      <c r="C21" s="143"/>
      <c r="E21" s="21">
        <v>11</v>
      </c>
      <c r="F21" s="21">
        <f>IF(CEILING('BRTNICE-DIDO'!$I$7,1)=11,'BRTNICE-DIDO'!$D$8+'BRTNICE-DIDO'!$D$9+'BRTNICE-DIDO'!$D$10+'BRTNICE-DIDO'!$D$11+'BRTNICE-DIDO'!$D$12,)</f>
        <v>0</v>
      </c>
      <c r="G21" s="143"/>
      <c r="I21" s="21">
        <v>11</v>
      </c>
      <c r="J21" s="21">
        <f>IF(CEILING('U DEJVA-DIDO'!$I$7,1)=11,'U DEJVA-DIDO'!$D$8+'U DEJVA-DIDO'!$D$9+'U DEJVA-DIDO'!$D$10+'U DEJVA-DIDO'!$D$11+'U DEJVA-DIDO'!$D$12,)</f>
        <v>0</v>
      </c>
      <c r="K21" s="143"/>
      <c r="M21" s="96" t="s">
        <v>160</v>
      </c>
      <c r="N21" s="21"/>
      <c r="O21" s="21">
        <v>250</v>
      </c>
      <c r="P21" s="21">
        <v>350</v>
      </c>
      <c r="Q21" s="21">
        <v>450</v>
      </c>
      <c r="R21" s="21">
        <v>550</v>
      </c>
      <c r="S21" s="21">
        <v>650</v>
      </c>
      <c r="T21" s="21">
        <v>750</v>
      </c>
      <c r="U21" s="21">
        <v>850</v>
      </c>
    </row>
    <row r="22" spans="1:21" x14ac:dyDescent="0.25">
      <c r="A22" s="21">
        <v>12</v>
      </c>
      <c r="B22" s="21">
        <f>IF(CEILING('KOVÁRNA-DIDO'!$I$7,1)=12,'KOVÁRNA-DIDO'!$D$8+'KOVÁRNA-DIDO'!$D$9+'KOVÁRNA-DIDO'!$D$10+'KOVÁRNA-DIDO'!$D$11+'KOVÁRNA-DIDO'!$D$12,)</f>
        <v>0</v>
      </c>
      <c r="C22" s="143"/>
      <c r="E22" s="21">
        <v>12</v>
      </c>
      <c r="F22" s="21">
        <f>IF(CEILING('BRTNICE-DIDO'!$I$7,1)=12,'BRTNICE-DIDO'!$D$8+'BRTNICE-DIDO'!$D$9+'BRTNICE-DIDO'!$D$10+'BRTNICE-DIDO'!$D$11+'BRTNICE-DIDO'!$D$12,)</f>
        <v>0</v>
      </c>
      <c r="G22" s="143"/>
      <c r="I22" s="21">
        <v>12</v>
      </c>
      <c r="J22" s="21">
        <f>IF(CEILING('U DEJVA-DIDO'!$I$7,1)=12,'U DEJVA-DIDO'!$D$8+'U DEJVA-DIDO'!$D$9+'U DEJVA-DIDO'!$D$10+'U DEJVA-DIDO'!$D$11+'U DEJVA-DIDO'!$D$12,)</f>
        <v>0</v>
      </c>
      <c r="K22" s="143"/>
      <c r="M22" s="96" t="s">
        <v>161</v>
      </c>
      <c r="N22" s="21"/>
      <c r="O22" s="21"/>
      <c r="P22" s="21">
        <v>250</v>
      </c>
      <c r="Q22" s="21">
        <v>350</v>
      </c>
      <c r="R22" s="21">
        <v>450</v>
      </c>
      <c r="S22" s="21">
        <v>550</v>
      </c>
      <c r="T22" s="21">
        <v>650</v>
      </c>
      <c r="U22" s="21">
        <v>750</v>
      </c>
    </row>
    <row r="23" spans="1:21" x14ac:dyDescent="0.25">
      <c r="A23" s="21">
        <v>13</v>
      </c>
      <c r="B23" s="21">
        <f>IF(CEILING('KOVÁRNA-DIDO'!$I$7,1)=13,'KOVÁRNA-DIDO'!$D$8+'KOVÁRNA-DIDO'!$D$9+'KOVÁRNA-DIDO'!$D$10+'KOVÁRNA-DIDO'!$D$11+'KOVÁRNA-DIDO'!$D$12,)</f>
        <v>0</v>
      </c>
      <c r="C23" s="144"/>
      <c r="E23" s="21">
        <v>13</v>
      </c>
      <c r="F23" s="21">
        <f>IF(CEILING('BRTNICE-DIDO'!$I$7,1)=13,'BRTNICE-DIDO'!$D$8+'BRTNICE-DIDO'!$D$9+'BRTNICE-DIDO'!$D$10+'BRTNICE-DIDO'!$D$11+'BRTNICE-DIDO'!$D$12,)</f>
        <v>0</v>
      </c>
      <c r="G23" s="144"/>
      <c r="I23" s="21">
        <v>13</v>
      </c>
      <c r="J23" s="21">
        <f>IF(CEILING('U DEJVA-DIDO'!$I$7,1)=13,'U DEJVA-DIDO'!$D$8+'U DEJVA-DIDO'!$D$9+'U DEJVA-DIDO'!$D$10+'U DEJVA-DIDO'!$D$11+'U DEJVA-DIDO'!$D$12,)</f>
        <v>0</v>
      </c>
      <c r="K23" s="144"/>
      <c r="M23" s="97" t="s">
        <v>162</v>
      </c>
      <c r="N23" s="21"/>
      <c r="O23" s="21"/>
      <c r="P23" s="21"/>
      <c r="Q23" s="21">
        <v>250</v>
      </c>
      <c r="R23" s="21">
        <v>350</v>
      </c>
      <c r="S23" s="21">
        <v>450</v>
      </c>
      <c r="T23" s="21">
        <v>550</v>
      </c>
      <c r="U23" s="21">
        <v>650</v>
      </c>
    </row>
    <row r="24" spans="1:21" x14ac:dyDescent="0.25">
      <c r="A24" s="21">
        <v>14</v>
      </c>
      <c r="B24" s="21">
        <f>IF(CEILING('KOVÁRNA-DIDO'!$I$7,1)&gt;13,'KOVÁRNA-DIDO'!$D$8+'KOVÁRNA-DIDO'!$D$9+'KOVÁRNA-DIDO'!$D$10+'KOVÁRNA-DIDO'!$D$11+'KOVÁRNA-DIDO'!$D$12+'KOVÁRNA-DIDO'!$D$13,)</f>
        <v>0</v>
      </c>
      <c r="C24" s="21" t="s">
        <v>157</v>
      </c>
      <c r="E24" s="21">
        <v>14</v>
      </c>
      <c r="F24" s="21">
        <f>IF(CEILING('BRTNICE-DIDO'!$I$7,1)&gt;13,'BRTNICE-DIDO'!$D$8+'BRTNICE-DIDO'!$D$9+'BRTNICE-DIDO'!$D$10+'BRTNICE-DIDO'!$D$11+'BRTNICE-DIDO'!$D$12+'BRTNICE-DIDO'!$D$13,)</f>
        <v>0</v>
      </c>
      <c r="G24" s="21" t="s">
        <v>157</v>
      </c>
      <c r="I24" s="21">
        <v>14</v>
      </c>
      <c r="J24" s="21">
        <f>IF(CEILING('U DEJVA-DIDO'!$I$7,1)&gt;13,'U DEJVA-DIDO'!$D$8+'U DEJVA-DIDO'!$D$9+'U DEJVA-DIDO'!$D$10+'U DEJVA-DIDO'!$D$11+'U DEJVA-DIDO'!$D$12+'U DEJVA-DIDO'!$D$13,)</f>
        <v>0</v>
      </c>
      <c r="K24" s="21" t="s">
        <v>157</v>
      </c>
      <c r="M24" s="97" t="s">
        <v>163</v>
      </c>
      <c r="N24" s="21"/>
      <c r="O24" s="21"/>
      <c r="P24" s="21"/>
      <c r="Q24" s="21"/>
      <c r="R24" s="21">
        <v>250</v>
      </c>
      <c r="S24" s="21">
        <v>350</v>
      </c>
      <c r="T24" s="21">
        <v>450</v>
      </c>
      <c r="U24" s="21">
        <v>550</v>
      </c>
    </row>
    <row r="25" spans="1:21" x14ac:dyDescent="0.25">
      <c r="B25" s="88">
        <f>SUM(B16:B24)</f>
        <v>3450</v>
      </c>
      <c r="F25" s="88">
        <f>SUM(F16:F24)</f>
        <v>3950</v>
      </c>
      <c r="J25" s="88">
        <f>SUM(J16:J24)</f>
        <v>6550</v>
      </c>
      <c r="M25" s="97" t="s">
        <v>164</v>
      </c>
      <c r="N25" s="21"/>
      <c r="O25" s="21"/>
      <c r="P25" s="21"/>
      <c r="Q25" s="21"/>
      <c r="R25" s="21"/>
      <c r="S25" s="21">
        <v>250</v>
      </c>
      <c r="T25" s="21">
        <v>350</v>
      </c>
      <c r="U25" s="21">
        <v>450</v>
      </c>
    </row>
    <row r="26" spans="1:21" x14ac:dyDescent="0.25">
      <c r="M26" s="97" t="s">
        <v>165</v>
      </c>
      <c r="N26" s="21"/>
      <c r="O26" s="21"/>
      <c r="P26" s="21"/>
      <c r="Q26" s="21"/>
      <c r="R26" s="21"/>
      <c r="S26" s="21"/>
      <c r="T26" s="21">
        <v>250</v>
      </c>
      <c r="U26" s="21">
        <v>350</v>
      </c>
    </row>
    <row r="27" spans="1:21" x14ac:dyDescent="0.25">
      <c r="M27" s="97" t="s">
        <v>166</v>
      </c>
      <c r="N27" s="21"/>
      <c r="O27" s="21"/>
      <c r="P27" s="21"/>
      <c r="Q27" s="21"/>
      <c r="R27" s="21"/>
      <c r="S27" s="21"/>
      <c r="T27" s="21"/>
      <c r="U27" s="21">
        <v>250</v>
      </c>
    </row>
  </sheetData>
  <mergeCells count="25">
    <mergeCell ref="C17:C19"/>
    <mergeCell ref="C20:C23"/>
    <mergeCell ref="C7:C10"/>
    <mergeCell ref="G7:G10"/>
    <mergeCell ref="K7:K10"/>
    <mergeCell ref="I14:K14"/>
    <mergeCell ref="K17:K19"/>
    <mergeCell ref="K20:K23"/>
    <mergeCell ref="E14:G14"/>
    <mergeCell ref="G17:G19"/>
    <mergeCell ref="G20:G23"/>
    <mergeCell ref="O7:O10"/>
    <mergeCell ref="S7:S10"/>
    <mergeCell ref="A14:C14"/>
    <mergeCell ref="M14:U14"/>
    <mergeCell ref="A1:C1"/>
    <mergeCell ref="E1:G1"/>
    <mergeCell ref="I1:K1"/>
    <mergeCell ref="M1:O1"/>
    <mergeCell ref="Q1:S1"/>
    <mergeCell ref="C4:C6"/>
    <mergeCell ref="G4:G6"/>
    <mergeCell ref="K4:K6"/>
    <mergeCell ref="O4:O6"/>
    <mergeCell ref="S4:S6"/>
  </mergeCells>
  <conditionalFormatting sqref="M14:M27">
    <cfRule type="notContainsBlanks" dxfId="796" priority="1">
      <formula>LEN(TRIM(M14))&gt;0</formula>
    </cfRule>
  </conditionalFormatting>
  <conditionalFormatting sqref="N15:U15">
    <cfRule type="notContainsBlanks" dxfId="795" priority="2">
      <formula>LEN(TRIM(N15))&gt;0</formula>
    </cfRule>
  </conditionalFormatting>
  <pageMargins left="0.7" right="0.7" top="0.78740157499999996" bottom="0.78740157499999996" header="0.3" footer="0.3"/>
  <headerFooter>
    <oddFooter>&amp;C_x000D_&amp;1#&amp;"Calibri"&amp;10&amp;K000000 Confidential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16AE1-BE27-4D02-AA22-A7CEEF9060B6}">
  <sheetPr codeName="Sheet22"/>
  <dimension ref="A2:EA107"/>
  <sheetViews>
    <sheetView showGridLines="0" zoomScaleNormal="100" workbookViewId="0">
      <selection activeCell="I9" sqref="I9"/>
    </sheetView>
  </sheetViews>
  <sheetFormatPr defaultColWidth="7.140625" defaultRowHeight="15" x14ac:dyDescent="0.25"/>
  <cols>
    <col min="1" max="1" width="6.7109375" style="6" bestFit="1" customWidth="1"/>
    <col min="2" max="2" width="29.28515625" style="6" bestFit="1" customWidth="1"/>
    <col min="3" max="3" width="18.28515625" style="6" bestFit="1" customWidth="1"/>
    <col min="4" max="4" width="5.85546875" style="6" bestFit="1" customWidth="1"/>
    <col min="5" max="5" width="15.42578125" style="6" bestFit="1" customWidth="1"/>
    <col min="6" max="6" width="7.140625" style="6" customWidth="1"/>
    <col min="7" max="7" width="6.7109375" style="6" bestFit="1" customWidth="1"/>
    <col min="8" max="8" width="26.7109375" style="6" bestFit="1" customWidth="1"/>
    <col min="9" max="9" width="6" style="6" bestFit="1" customWidth="1"/>
    <col min="10" max="11" width="7.140625" style="6"/>
    <col min="12" max="12" width="7.140625" style="6" customWidth="1"/>
    <col min="13" max="13" width="6.7109375" style="6" bestFit="1" customWidth="1"/>
    <col min="14" max="14" width="29.28515625" style="6" bestFit="1" customWidth="1"/>
    <col min="15" max="15" width="15.5703125" style="6" bestFit="1" customWidth="1"/>
    <col min="16" max="16" width="7.140625" style="6"/>
    <col min="17" max="17" width="6.7109375" style="6" bestFit="1" customWidth="1"/>
    <col min="18" max="18" width="29.28515625" style="6" bestFit="1" customWidth="1"/>
    <col min="19" max="19" width="15.5703125" style="6" bestFit="1" customWidth="1"/>
    <col min="20" max="20" width="7.140625" style="6"/>
    <col min="21" max="21" width="6.7109375" style="6" bestFit="1" customWidth="1"/>
    <col min="22" max="22" width="29.28515625" style="6" bestFit="1" customWidth="1"/>
    <col min="23" max="23" width="15.5703125" style="6" bestFit="1" customWidth="1"/>
    <col min="24" max="24" width="7.140625" style="6"/>
    <col min="25" max="25" width="6.7109375" style="6" bestFit="1" customWidth="1"/>
    <col min="26" max="26" width="27.7109375" style="6" bestFit="1" customWidth="1"/>
    <col min="27" max="27" width="15.5703125" style="6" bestFit="1" customWidth="1"/>
    <col min="28" max="28" width="7.140625" style="6"/>
    <col min="29" max="29" width="6.7109375" style="6" bestFit="1" customWidth="1"/>
    <col min="30" max="30" width="29.28515625" style="6" bestFit="1" customWidth="1"/>
    <col min="31" max="31" width="15.5703125" style="6" bestFit="1" customWidth="1"/>
    <col min="32" max="32" width="7.140625" style="6"/>
    <col min="33" max="33" width="6.7109375" style="6" bestFit="1" customWidth="1"/>
    <col min="34" max="34" width="11.42578125" style="6" bestFit="1" customWidth="1"/>
    <col min="35" max="35" width="15.5703125" style="6" bestFit="1" customWidth="1"/>
    <col min="36" max="36" width="7.140625" style="6"/>
    <col min="37" max="37" width="6.7109375" style="6" bestFit="1" customWidth="1"/>
    <col min="38" max="38" width="11.42578125" style="6" bestFit="1" customWidth="1"/>
    <col min="39" max="39" width="15.5703125" style="6" bestFit="1" customWidth="1"/>
    <col min="40" max="40" width="7.140625" style="6"/>
    <col min="41" max="41" width="6.7109375" style="6" bestFit="1" customWidth="1"/>
    <col min="42" max="42" width="11.42578125" style="6" bestFit="1" customWidth="1"/>
    <col min="43" max="43" width="15.5703125" style="6" bestFit="1" customWidth="1"/>
    <col min="44" max="44" width="7.140625" style="6"/>
    <col min="45" max="45" width="6.7109375" style="6" bestFit="1" customWidth="1"/>
    <col min="46" max="46" width="11.42578125" style="6" bestFit="1" customWidth="1"/>
    <col min="47" max="47" width="15.5703125" style="6" bestFit="1" customWidth="1"/>
    <col min="48" max="48" width="7.140625" style="6"/>
    <col min="49" max="49" width="6.7109375" style="6" bestFit="1" customWidth="1"/>
    <col min="50" max="50" width="11.42578125" style="6" bestFit="1" customWidth="1"/>
    <col min="51" max="51" width="15.5703125" style="6" bestFit="1" customWidth="1"/>
    <col min="52" max="52" width="7.140625" style="6"/>
    <col min="53" max="53" width="6.7109375" style="6" bestFit="1" customWidth="1"/>
    <col min="54" max="54" width="11.42578125" style="6" bestFit="1" customWidth="1"/>
    <col min="55" max="55" width="15.5703125" style="6" bestFit="1" customWidth="1"/>
    <col min="56" max="56" width="7.140625" style="6"/>
    <col min="57" max="57" width="6.7109375" style="6" bestFit="1" customWidth="1"/>
    <col min="58" max="58" width="11.42578125" style="6" bestFit="1" customWidth="1"/>
    <col min="59" max="59" width="15.5703125" style="6" bestFit="1" customWidth="1"/>
    <col min="60" max="60" width="7.140625" style="6"/>
    <col min="61" max="61" width="6.7109375" style="6" bestFit="1" customWidth="1"/>
    <col min="62" max="62" width="11.42578125" style="6" bestFit="1" customWidth="1"/>
    <col min="63" max="63" width="15.5703125" style="6" bestFit="1" customWidth="1"/>
    <col min="64" max="64" width="7.140625" style="6"/>
    <col min="65" max="65" width="6.7109375" style="6" bestFit="1" customWidth="1"/>
    <col min="66" max="66" width="11.42578125" style="6" bestFit="1" customWidth="1"/>
    <col min="67" max="67" width="15.5703125" style="6" bestFit="1" customWidth="1"/>
    <col min="68" max="68" width="7.140625" style="6"/>
    <col min="69" max="69" width="6.7109375" style="6" bestFit="1" customWidth="1"/>
    <col min="70" max="70" width="11.42578125" style="6" bestFit="1" customWidth="1"/>
    <col min="71" max="71" width="15.5703125" style="6" bestFit="1" customWidth="1"/>
    <col min="72" max="72" width="7.140625" style="6"/>
    <col min="73" max="73" width="6.7109375" style="6" bestFit="1" customWidth="1"/>
    <col min="74" max="74" width="11.42578125" style="6" bestFit="1" customWidth="1"/>
    <col min="75" max="75" width="15.5703125" style="6" bestFit="1" customWidth="1"/>
    <col min="76" max="76" width="7.140625" style="6"/>
    <col min="77" max="77" width="6.7109375" style="6" bestFit="1" customWidth="1"/>
    <col min="78" max="78" width="11.42578125" style="6" bestFit="1" customWidth="1"/>
    <col min="79" max="79" width="15.5703125" style="6" bestFit="1" customWidth="1"/>
    <col min="80" max="80" width="7.140625" style="6"/>
    <col min="81" max="81" width="6.7109375" style="6" bestFit="1" customWidth="1"/>
    <col min="82" max="82" width="11.42578125" style="6" bestFit="1" customWidth="1"/>
    <col min="83" max="83" width="15.5703125" style="6" bestFit="1" customWidth="1"/>
    <col min="84" max="84" width="7.140625" style="6"/>
    <col min="85" max="85" width="6.7109375" style="6" bestFit="1" customWidth="1"/>
    <col min="86" max="86" width="11.42578125" style="6" bestFit="1" customWidth="1"/>
    <col min="87" max="87" width="15.5703125" style="6" bestFit="1" customWidth="1"/>
    <col min="88" max="88" width="7.140625" style="6"/>
    <col min="89" max="89" width="6.7109375" style="6" bestFit="1" customWidth="1"/>
    <col min="90" max="90" width="11.42578125" style="6" bestFit="1" customWidth="1"/>
    <col min="91" max="91" width="15.5703125" style="6" bestFit="1" customWidth="1"/>
    <col min="92" max="92" width="7.140625" style="6"/>
    <col min="93" max="93" width="6.7109375" style="6" bestFit="1" customWidth="1"/>
    <col min="94" max="94" width="11.42578125" style="6" bestFit="1" customWidth="1"/>
    <col min="95" max="95" width="15.5703125" style="6" bestFit="1" customWidth="1"/>
    <col min="96" max="96" width="7.140625" style="6"/>
    <col min="97" max="97" width="6.7109375" style="6" bestFit="1" customWidth="1"/>
    <col min="98" max="98" width="11.42578125" style="6" bestFit="1" customWidth="1"/>
    <col min="99" max="99" width="15.5703125" style="6" bestFit="1" customWidth="1"/>
    <col min="100" max="100" width="7.140625" style="6"/>
    <col min="101" max="101" width="6.7109375" style="6" bestFit="1" customWidth="1"/>
    <col min="102" max="102" width="11.42578125" style="6" bestFit="1" customWidth="1"/>
    <col min="103" max="103" width="15.5703125" style="6" bestFit="1" customWidth="1"/>
    <col min="104" max="104" width="7.140625" style="6"/>
    <col min="105" max="105" width="6.7109375" style="6" bestFit="1" customWidth="1"/>
    <col min="106" max="106" width="11.42578125" style="6" bestFit="1" customWidth="1"/>
    <col min="107" max="107" width="15.5703125" style="6" bestFit="1" customWidth="1"/>
    <col min="108" max="108" width="7.140625" style="6"/>
    <col min="109" max="109" width="6.7109375" style="6" bestFit="1" customWidth="1"/>
    <col min="110" max="110" width="11.42578125" style="6" bestFit="1" customWidth="1"/>
    <col min="111" max="111" width="15.5703125" style="6" bestFit="1" customWidth="1"/>
    <col min="112" max="112" width="7.140625" style="6"/>
    <col min="113" max="113" width="6.7109375" style="6" bestFit="1" customWidth="1"/>
    <col min="114" max="114" width="11.42578125" style="6" bestFit="1" customWidth="1"/>
    <col min="115" max="115" width="15.5703125" style="6" bestFit="1" customWidth="1"/>
    <col min="116" max="116" width="7.140625" style="6"/>
    <col min="117" max="117" width="6.7109375" style="6" bestFit="1" customWidth="1"/>
    <col min="118" max="118" width="11.42578125" style="6" bestFit="1" customWidth="1"/>
    <col min="119" max="119" width="15.5703125" style="6" bestFit="1" customWidth="1"/>
    <col min="120" max="120" width="7.140625" style="6"/>
    <col min="121" max="121" width="6.7109375" style="6" bestFit="1" customWidth="1"/>
    <col min="122" max="122" width="11.42578125" style="6" bestFit="1" customWidth="1"/>
    <col min="123" max="123" width="15.5703125" style="6" bestFit="1" customWidth="1"/>
    <col min="124" max="124" width="7.140625" style="6"/>
    <col min="125" max="125" width="6.7109375" style="6" bestFit="1" customWidth="1"/>
    <col min="126" max="126" width="11.42578125" style="6" bestFit="1" customWidth="1"/>
    <col min="127" max="127" width="15.5703125" style="6" bestFit="1" customWidth="1"/>
    <col min="128" max="128" width="7.140625" style="6"/>
    <col min="129" max="129" width="6.7109375" style="6" bestFit="1" customWidth="1"/>
    <col min="130" max="130" width="11.42578125" style="6" bestFit="1" customWidth="1"/>
    <col min="131" max="131" width="15.5703125" style="6" bestFit="1" customWidth="1"/>
    <col min="132" max="16384" width="7.140625" style="6"/>
  </cols>
  <sheetData>
    <row r="2" spans="1:131" ht="43.5" x14ac:dyDescent="0.25">
      <c r="A2" s="127" t="s">
        <v>204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7"/>
    </row>
    <row r="4" spans="1:131" x14ac:dyDescent="0.25">
      <c r="B4" s="110" t="s">
        <v>4</v>
      </c>
      <c r="C4" s="1" t="s">
        <v>10</v>
      </c>
    </row>
    <row r="5" spans="1:131" x14ac:dyDescent="0.25">
      <c r="B5" s="110" t="s">
        <v>5</v>
      </c>
      <c r="C5" s="1" t="s">
        <v>181</v>
      </c>
    </row>
    <row r="6" spans="1:131" s="4" customFormat="1" x14ac:dyDescent="0.25">
      <c r="A6" s="6"/>
      <c r="B6" s="6"/>
      <c r="C6" s="6"/>
      <c r="D6" s="6"/>
      <c r="E6" s="6"/>
      <c r="F6" s="6"/>
      <c r="L6" s="6"/>
    </row>
    <row r="7" spans="1:131" x14ac:dyDescent="0.25">
      <c r="A7" s="7" t="s">
        <v>0</v>
      </c>
      <c r="B7" s="46" t="s">
        <v>1</v>
      </c>
      <c r="C7" s="4" t="s">
        <v>100</v>
      </c>
      <c r="D7" s="4" t="s">
        <v>99</v>
      </c>
      <c r="H7" s="7" t="s">
        <v>113</v>
      </c>
      <c r="I7" s="109">
        <f>POŘADÍ!I23</f>
        <v>5</v>
      </c>
      <c r="K7" s="3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  <c r="DR7" s="106"/>
      <c r="DS7" s="106"/>
      <c r="DT7" s="106"/>
      <c r="DU7" s="106"/>
      <c r="DV7" s="106"/>
      <c r="DW7" s="106"/>
      <c r="DX7" s="106"/>
      <c r="DY7" s="106"/>
      <c r="DZ7" s="106"/>
      <c r="EA7" s="105"/>
    </row>
    <row r="8" spans="1:131" x14ac:dyDescent="0.25">
      <c r="A8" s="33">
        <f>IF(ISNUMBER(C8),1,"")</f>
        <v>1</v>
      </c>
      <c r="B8" s="1" t="s">
        <v>12</v>
      </c>
      <c r="C8" s="149">
        <v>10</v>
      </c>
      <c r="D8" s="149">
        <v>6300</v>
      </c>
      <c r="H8" s="7" t="s">
        <v>171</v>
      </c>
      <c r="I8" s="91">
        <f>(SUM(C:C)/2)/I9</f>
        <v>12.4</v>
      </c>
      <c r="J8" s="4"/>
      <c r="K8" s="38"/>
    </row>
    <row r="9" spans="1:131" x14ac:dyDescent="0.25">
      <c r="A9" s="33">
        <f>IF(ISNUMBER(C9),A8+1,"")</f>
        <v>2</v>
      </c>
      <c r="B9" s="1" t="s">
        <v>29</v>
      </c>
      <c r="C9" s="149">
        <v>10</v>
      </c>
      <c r="D9" s="149">
        <v>5900</v>
      </c>
      <c r="H9" s="7" t="s">
        <v>184</v>
      </c>
      <c r="I9" s="109">
        <f>ÚČETNICTVÍ!AF42</f>
        <v>5</v>
      </c>
      <c r="K9" s="38"/>
      <c r="N9" s="110" t="s">
        <v>4</v>
      </c>
      <c r="O9" s="1" t="s">
        <v>10</v>
      </c>
      <c r="Q9" s="42"/>
      <c r="R9" s="110" t="s">
        <v>4</v>
      </c>
      <c r="S9" s="1" t="s">
        <v>10</v>
      </c>
      <c r="V9" s="110" t="s">
        <v>4</v>
      </c>
      <c r="W9" s="1" t="s">
        <v>10</v>
      </c>
      <c r="Z9" s="110" t="s">
        <v>4</v>
      </c>
      <c r="AA9" s="1" t="s">
        <v>10</v>
      </c>
      <c r="AD9" s="110" t="s">
        <v>4</v>
      </c>
      <c r="AE9" s="1" t="s">
        <v>10</v>
      </c>
      <c r="AH9" s="110" t="s">
        <v>4</v>
      </c>
      <c r="AI9" s="1" t="s">
        <v>10</v>
      </c>
      <c r="AL9" s="110" t="s">
        <v>4</v>
      </c>
      <c r="AM9" s="1" t="s">
        <v>10</v>
      </c>
      <c r="AP9" s="110" t="s">
        <v>4</v>
      </c>
      <c r="AQ9" s="1" t="s">
        <v>10</v>
      </c>
      <c r="AT9" s="110" t="s">
        <v>4</v>
      </c>
      <c r="AU9" s="1" t="s">
        <v>10</v>
      </c>
      <c r="AX9" s="110" t="s">
        <v>4</v>
      </c>
      <c r="AY9" s="1" t="s">
        <v>10</v>
      </c>
      <c r="BB9" s="110" t="s">
        <v>4</v>
      </c>
      <c r="BC9" s="1" t="s">
        <v>10</v>
      </c>
      <c r="BF9" s="110" t="s">
        <v>4</v>
      </c>
      <c r="BG9" s="1" t="s">
        <v>10</v>
      </c>
      <c r="BJ9" s="110" t="s">
        <v>4</v>
      </c>
      <c r="BK9" s="1" t="s">
        <v>10</v>
      </c>
      <c r="BN9" s="110" t="s">
        <v>4</v>
      </c>
      <c r="BO9" s="1" t="s">
        <v>10</v>
      </c>
      <c r="BR9" s="110" t="s">
        <v>4</v>
      </c>
      <c r="BS9" s="1" t="s">
        <v>10</v>
      </c>
      <c r="BV9" s="110" t="s">
        <v>4</v>
      </c>
      <c r="BW9" s="1" t="s">
        <v>10</v>
      </c>
      <c r="BZ9" s="110" t="s">
        <v>4</v>
      </c>
      <c r="CA9" s="1" t="s">
        <v>10</v>
      </c>
      <c r="CD9" s="110" t="s">
        <v>4</v>
      </c>
      <c r="CE9" s="1" t="s">
        <v>10</v>
      </c>
      <c r="CH9" s="110" t="s">
        <v>4</v>
      </c>
      <c r="CI9" s="1" t="s">
        <v>10</v>
      </c>
      <c r="CL9" s="110" t="s">
        <v>4</v>
      </c>
      <c r="CM9" s="1" t="s">
        <v>10</v>
      </c>
      <c r="CP9" s="110" t="s">
        <v>4</v>
      </c>
      <c r="CQ9" s="1" t="s">
        <v>10</v>
      </c>
      <c r="CT9" s="110" t="s">
        <v>4</v>
      </c>
      <c r="CU9" s="1" t="s">
        <v>10</v>
      </c>
      <c r="CX9" s="110" t="s">
        <v>4</v>
      </c>
      <c r="CY9" s="1" t="s">
        <v>10</v>
      </c>
      <c r="DB9" s="110" t="s">
        <v>4</v>
      </c>
      <c r="DC9" s="1" t="s">
        <v>10</v>
      </c>
      <c r="DF9" s="110" t="s">
        <v>4</v>
      </c>
      <c r="DG9" s="1" t="s">
        <v>10</v>
      </c>
      <c r="DJ9" s="110" t="s">
        <v>4</v>
      </c>
      <c r="DK9" s="1" t="s">
        <v>10</v>
      </c>
      <c r="DN9" s="110" t="s">
        <v>4</v>
      </c>
      <c r="DO9" s="1" t="s">
        <v>10</v>
      </c>
      <c r="DR9" s="110" t="s">
        <v>4</v>
      </c>
      <c r="DS9" s="1" t="s">
        <v>10</v>
      </c>
      <c r="DV9" s="110" t="s">
        <v>4</v>
      </c>
      <c r="DW9" s="1" t="s">
        <v>10</v>
      </c>
      <c r="DZ9" s="110" t="s">
        <v>4</v>
      </c>
      <c r="EA9" s="1" t="s">
        <v>10</v>
      </c>
    </row>
    <row r="10" spans="1:131" x14ac:dyDescent="0.25">
      <c r="A10" s="33">
        <f t="shared" ref="A10:A73" si="0">IF(ISNUMBER(C10),A9+1,"")</f>
        <v>3</v>
      </c>
      <c r="B10" s="1" t="s">
        <v>18</v>
      </c>
      <c r="C10" s="149">
        <v>8</v>
      </c>
      <c r="D10" s="149">
        <v>4000</v>
      </c>
      <c r="I10" s="111"/>
      <c r="K10" s="38"/>
      <c r="N10" s="110" t="s">
        <v>5</v>
      </c>
      <c r="O10" s="1" t="s">
        <v>19</v>
      </c>
      <c r="R10" s="110" t="s">
        <v>5</v>
      </c>
      <c r="S10" s="1" t="s">
        <v>19</v>
      </c>
      <c r="V10" s="110" t="s">
        <v>5</v>
      </c>
      <c r="W10" s="1" t="s">
        <v>19</v>
      </c>
      <c r="Z10" s="110" t="s">
        <v>5</v>
      </c>
      <c r="AA10" s="1" t="s">
        <v>19</v>
      </c>
      <c r="AD10" s="110" t="s">
        <v>5</v>
      </c>
      <c r="AE10" s="1" t="s">
        <v>19</v>
      </c>
      <c r="AH10" s="110" t="s">
        <v>5</v>
      </c>
      <c r="AI10" s="1" t="s">
        <v>19</v>
      </c>
      <c r="AL10" s="110" t="s">
        <v>5</v>
      </c>
      <c r="AM10" s="1" t="s">
        <v>19</v>
      </c>
      <c r="AP10" s="110" t="s">
        <v>5</v>
      </c>
      <c r="AQ10" s="1" t="s">
        <v>19</v>
      </c>
      <c r="AT10" s="110" t="s">
        <v>5</v>
      </c>
      <c r="AU10" s="1" t="s">
        <v>19</v>
      </c>
      <c r="AX10" s="110" t="s">
        <v>5</v>
      </c>
      <c r="AY10" s="1" t="s">
        <v>19</v>
      </c>
      <c r="BB10" s="110" t="s">
        <v>5</v>
      </c>
      <c r="BC10" s="1" t="s">
        <v>19</v>
      </c>
      <c r="BF10" s="110" t="s">
        <v>5</v>
      </c>
      <c r="BG10" s="1" t="s">
        <v>19</v>
      </c>
      <c r="BJ10" s="110" t="s">
        <v>5</v>
      </c>
      <c r="BK10" s="1" t="s">
        <v>19</v>
      </c>
      <c r="BN10" s="110" t="s">
        <v>5</v>
      </c>
      <c r="BO10" s="1" t="s">
        <v>19</v>
      </c>
      <c r="BR10" s="110" t="s">
        <v>5</v>
      </c>
      <c r="BS10" s="1" t="s">
        <v>19</v>
      </c>
      <c r="BV10" s="110" t="s">
        <v>5</v>
      </c>
      <c r="BW10" s="1" t="s">
        <v>19</v>
      </c>
      <c r="BZ10" s="110" t="s">
        <v>5</v>
      </c>
      <c r="CA10" s="1" t="s">
        <v>19</v>
      </c>
      <c r="CD10" s="110" t="s">
        <v>5</v>
      </c>
      <c r="CE10" s="1" t="s">
        <v>19</v>
      </c>
      <c r="CH10" s="110" t="s">
        <v>5</v>
      </c>
      <c r="CI10" s="1" t="s">
        <v>19</v>
      </c>
      <c r="CL10" s="110" t="s">
        <v>5</v>
      </c>
      <c r="CM10" s="1" t="s">
        <v>19</v>
      </c>
      <c r="CP10" s="110" t="s">
        <v>5</v>
      </c>
      <c r="CQ10" s="1" t="s">
        <v>19</v>
      </c>
      <c r="CT10" s="110" t="s">
        <v>5</v>
      </c>
      <c r="CU10" s="1" t="s">
        <v>19</v>
      </c>
      <c r="CX10" s="110" t="s">
        <v>5</v>
      </c>
      <c r="CY10" s="1" t="s">
        <v>19</v>
      </c>
      <c r="DB10" s="110" t="s">
        <v>5</v>
      </c>
      <c r="DC10" s="1" t="s">
        <v>19</v>
      </c>
      <c r="DF10" s="110" t="s">
        <v>5</v>
      </c>
      <c r="DG10" s="1" t="s">
        <v>19</v>
      </c>
      <c r="DJ10" s="110" t="s">
        <v>5</v>
      </c>
      <c r="DK10" s="1" t="s">
        <v>19</v>
      </c>
      <c r="DN10" s="110" t="s">
        <v>5</v>
      </c>
      <c r="DO10" s="1" t="s">
        <v>19</v>
      </c>
      <c r="DR10" s="110" t="s">
        <v>5</v>
      </c>
      <c r="DS10" s="1" t="s">
        <v>19</v>
      </c>
      <c r="DV10" s="110" t="s">
        <v>5</v>
      </c>
      <c r="DW10" s="1" t="s">
        <v>19</v>
      </c>
      <c r="DZ10" s="110" t="s">
        <v>5</v>
      </c>
      <c r="EA10" s="1" t="s">
        <v>19</v>
      </c>
    </row>
    <row r="11" spans="1:131" x14ac:dyDescent="0.25">
      <c r="A11" s="33">
        <f t="shared" si="0"/>
        <v>4</v>
      </c>
      <c r="B11" s="1" t="s">
        <v>16</v>
      </c>
      <c r="C11" s="149">
        <v>8</v>
      </c>
      <c r="D11" s="149">
        <v>3800</v>
      </c>
      <c r="G11" s="139" t="s">
        <v>172</v>
      </c>
      <c r="H11" s="139"/>
      <c r="I11" s="139"/>
      <c r="J11" s="34"/>
      <c r="K11" s="38"/>
      <c r="N11" s="110" t="s">
        <v>3</v>
      </c>
      <c r="O11" s="1">
        <v>1</v>
      </c>
      <c r="R11" s="110" t="s">
        <v>3</v>
      </c>
      <c r="S11" s="1">
        <v>2</v>
      </c>
      <c r="V11" s="110" t="s">
        <v>3</v>
      </c>
      <c r="W11" s="1">
        <v>3</v>
      </c>
      <c r="Z11" s="110" t="s">
        <v>3</v>
      </c>
      <c r="AA11" s="1">
        <v>4</v>
      </c>
      <c r="AD11" s="110" t="s">
        <v>3</v>
      </c>
      <c r="AE11" s="1">
        <v>5</v>
      </c>
      <c r="AH11" s="110" t="s">
        <v>3</v>
      </c>
      <c r="AI11" s="1">
        <v>6</v>
      </c>
      <c r="AL11" s="110" t="s">
        <v>3</v>
      </c>
      <c r="AM11" s="1">
        <v>7</v>
      </c>
      <c r="AP11" s="110" t="s">
        <v>3</v>
      </c>
      <c r="AQ11" s="1">
        <v>8</v>
      </c>
      <c r="AT11" s="110" t="s">
        <v>3</v>
      </c>
      <c r="AU11" s="1">
        <v>9</v>
      </c>
      <c r="AX11" s="110" t="s">
        <v>3</v>
      </c>
      <c r="AY11" s="1">
        <v>10</v>
      </c>
      <c r="BB11" s="110" t="s">
        <v>3</v>
      </c>
      <c r="BC11" s="1">
        <v>11</v>
      </c>
      <c r="BF11" s="110" t="s">
        <v>3</v>
      </c>
      <c r="BG11" s="1">
        <v>12</v>
      </c>
      <c r="BJ11" s="110" t="s">
        <v>3</v>
      </c>
      <c r="BK11" s="1">
        <v>13</v>
      </c>
      <c r="BN11" s="110" t="s">
        <v>3</v>
      </c>
      <c r="BO11" s="1">
        <v>14</v>
      </c>
      <c r="BR11" s="110" t="s">
        <v>3</v>
      </c>
      <c r="BS11" s="1">
        <v>15</v>
      </c>
      <c r="BV11" s="110" t="s">
        <v>3</v>
      </c>
      <c r="BW11" s="1">
        <v>16</v>
      </c>
      <c r="BZ11" s="110" t="s">
        <v>3</v>
      </c>
      <c r="CA11" s="1">
        <v>17</v>
      </c>
      <c r="CD11" s="110" t="s">
        <v>3</v>
      </c>
      <c r="CE11" s="1">
        <v>18</v>
      </c>
      <c r="CH11" s="110" t="s">
        <v>3</v>
      </c>
      <c r="CI11" s="1">
        <v>19</v>
      </c>
      <c r="CL11" s="110" t="s">
        <v>3</v>
      </c>
      <c r="CM11" s="1">
        <v>20</v>
      </c>
      <c r="CP11" s="110" t="s">
        <v>3</v>
      </c>
      <c r="CQ11" s="1">
        <v>21</v>
      </c>
      <c r="CT11" s="110" t="s">
        <v>3</v>
      </c>
      <c r="CU11" s="1">
        <v>22</v>
      </c>
      <c r="CX11" s="110" t="s">
        <v>3</v>
      </c>
      <c r="CY11" s="1">
        <v>23</v>
      </c>
      <c r="DB11" s="110" t="s">
        <v>3</v>
      </c>
      <c r="DC11" s="1">
        <v>24</v>
      </c>
      <c r="DF11" s="110" t="s">
        <v>3</v>
      </c>
      <c r="DG11" s="1">
        <v>25</v>
      </c>
      <c r="DJ11" s="110" t="s">
        <v>3</v>
      </c>
      <c r="DK11" s="1">
        <v>26</v>
      </c>
      <c r="DN11" s="110" t="s">
        <v>3</v>
      </c>
      <c r="DO11" s="1">
        <v>27</v>
      </c>
      <c r="DR11" s="110" t="s">
        <v>3</v>
      </c>
      <c r="DS11" s="1">
        <v>28</v>
      </c>
      <c r="DV11" s="110" t="s">
        <v>3</v>
      </c>
      <c r="DW11" s="1">
        <v>29</v>
      </c>
      <c r="DZ11" s="110" t="s">
        <v>3</v>
      </c>
      <c r="EA11" s="1">
        <v>30</v>
      </c>
    </row>
    <row r="12" spans="1:131" x14ac:dyDescent="0.25">
      <c r="A12" s="33">
        <f t="shared" si="0"/>
        <v>5</v>
      </c>
      <c r="B12" s="1" t="s">
        <v>15</v>
      </c>
      <c r="C12" s="149">
        <v>6</v>
      </c>
      <c r="D12" s="149">
        <v>3700</v>
      </c>
      <c r="G12" s="7" t="s">
        <v>0</v>
      </c>
      <c r="H12" s="7" t="s">
        <v>1</v>
      </c>
      <c r="I12" s="7" t="s">
        <v>173</v>
      </c>
      <c r="K12" s="38"/>
    </row>
    <row r="13" spans="1:131" x14ac:dyDescent="0.25">
      <c r="A13" s="33">
        <f t="shared" si="0"/>
        <v>6</v>
      </c>
      <c r="B13" s="1" t="s">
        <v>59</v>
      </c>
      <c r="C13" s="149">
        <v>8</v>
      </c>
      <c r="D13" s="149">
        <v>3300</v>
      </c>
      <c r="G13" s="33">
        <f>IF(ISNUMBER(I13),1,"")</f>
        <v>1</v>
      </c>
      <c r="H13" s="21" t="str">
        <f>'PRVNÍ MÍSTA'!J6</f>
        <v>Procházka Petr [CZE071371]</v>
      </c>
      <c r="I13" s="88">
        <f>'PRVNÍ MÍSTA'!K6</f>
        <v>1</v>
      </c>
      <c r="K13" s="38"/>
      <c r="M13" s="7" t="s">
        <v>0</v>
      </c>
      <c r="N13" s="13" t="s">
        <v>1</v>
      </c>
      <c r="O13" s="1" t="s">
        <v>99</v>
      </c>
      <c r="Q13" s="7" t="s">
        <v>0</v>
      </c>
      <c r="R13" s="13" t="s">
        <v>1</v>
      </c>
      <c r="S13" s="1" t="s">
        <v>99</v>
      </c>
      <c r="U13" s="7" t="s">
        <v>0</v>
      </c>
      <c r="V13" s="13" t="s">
        <v>1</v>
      </c>
      <c r="W13" s="1" t="s">
        <v>99</v>
      </c>
      <c r="Y13" s="7" t="s">
        <v>0</v>
      </c>
      <c r="Z13" s="13" t="s">
        <v>1</v>
      </c>
      <c r="AA13" s="1" t="s">
        <v>99</v>
      </c>
      <c r="AC13" s="7" t="s">
        <v>0</v>
      </c>
      <c r="AD13" s="13" t="s">
        <v>1</v>
      </c>
      <c r="AE13" s="1" t="s">
        <v>99</v>
      </c>
      <c r="AG13" s="7" t="s">
        <v>0</v>
      </c>
      <c r="AH13" s="13" t="s">
        <v>1</v>
      </c>
      <c r="AI13" s="1" t="s">
        <v>99</v>
      </c>
      <c r="AK13" s="7" t="s">
        <v>0</v>
      </c>
      <c r="AL13" s="13" t="s">
        <v>1</v>
      </c>
      <c r="AM13" s="1" t="s">
        <v>99</v>
      </c>
      <c r="AO13" s="7" t="s">
        <v>0</v>
      </c>
      <c r="AP13" s="13" t="s">
        <v>1</v>
      </c>
      <c r="AQ13" s="1" t="s">
        <v>99</v>
      </c>
      <c r="AS13" s="7" t="s">
        <v>0</v>
      </c>
      <c r="AT13" s="13" t="s">
        <v>1</v>
      </c>
      <c r="AU13" s="1" t="s">
        <v>99</v>
      </c>
      <c r="AW13" s="7" t="s">
        <v>0</v>
      </c>
      <c r="AX13" s="13" t="s">
        <v>1</v>
      </c>
      <c r="AY13" s="1" t="s">
        <v>99</v>
      </c>
      <c r="BA13" s="7" t="s">
        <v>0</v>
      </c>
      <c r="BB13" s="13" t="s">
        <v>1</v>
      </c>
      <c r="BC13" s="1" t="s">
        <v>99</v>
      </c>
      <c r="BE13" s="7" t="s">
        <v>0</v>
      </c>
      <c r="BF13" s="13" t="s">
        <v>1</v>
      </c>
      <c r="BG13" s="1" t="s">
        <v>99</v>
      </c>
      <c r="BI13" s="7" t="s">
        <v>0</v>
      </c>
      <c r="BJ13" s="13" t="s">
        <v>1</v>
      </c>
      <c r="BK13" s="1" t="s">
        <v>99</v>
      </c>
      <c r="BM13" s="7" t="s">
        <v>0</v>
      </c>
      <c r="BN13" s="13" t="s">
        <v>1</v>
      </c>
      <c r="BO13" s="1" t="s">
        <v>99</v>
      </c>
      <c r="BQ13" s="7" t="s">
        <v>0</v>
      </c>
      <c r="BR13" s="13" t="s">
        <v>1</v>
      </c>
      <c r="BS13" s="1" t="s">
        <v>99</v>
      </c>
      <c r="BU13" s="7" t="s">
        <v>0</v>
      </c>
      <c r="BV13" s="13" t="s">
        <v>1</v>
      </c>
      <c r="BW13" s="1" t="s">
        <v>99</v>
      </c>
      <c r="BY13" s="7" t="s">
        <v>0</v>
      </c>
      <c r="BZ13" s="13" t="s">
        <v>1</v>
      </c>
      <c r="CA13" s="1" t="s">
        <v>99</v>
      </c>
      <c r="CC13" s="7" t="s">
        <v>0</v>
      </c>
      <c r="CD13" s="13" t="s">
        <v>1</v>
      </c>
      <c r="CE13" s="1" t="s">
        <v>99</v>
      </c>
      <c r="CG13" s="7" t="s">
        <v>0</v>
      </c>
      <c r="CH13" s="13" t="s">
        <v>1</v>
      </c>
      <c r="CI13" s="1" t="s">
        <v>99</v>
      </c>
      <c r="CK13" s="7" t="s">
        <v>0</v>
      </c>
      <c r="CL13" s="13" t="s">
        <v>1</v>
      </c>
      <c r="CM13" s="1" t="s">
        <v>99</v>
      </c>
      <c r="CO13" s="7" t="s">
        <v>0</v>
      </c>
      <c r="CP13" s="13" t="s">
        <v>1</v>
      </c>
      <c r="CQ13" s="1" t="s">
        <v>99</v>
      </c>
      <c r="CS13" s="7" t="s">
        <v>0</v>
      </c>
      <c r="CT13" s="13" t="s">
        <v>1</v>
      </c>
      <c r="CU13" s="1" t="s">
        <v>99</v>
      </c>
      <c r="CW13" s="7" t="s">
        <v>0</v>
      </c>
      <c r="CX13" s="13" t="s">
        <v>1</v>
      </c>
      <c r="CY13" s="1" t="s">
        <v>99</v>
      </c>
      <c r="DA13" s="7" t="s">
        <v>0</v>
      </c>
      <c r="DB13" s="13" t="s">
        <v>1</v>
      </c>
      <c r="DC13" s="1" t="s">
        <v>99</v>
      </c>
      <c r="DE13" s="7" t="s">
        <v>0</v>
      </c>
      <c r="DF13" s="13" t="s">
        <v>1</v>
      </c>
      <c r="DG13" s="1" t="s">
        <v>99</v>
      </c>
      <c r="DI13" s="7" t="s">
        <v>0</v>
      </c>
      <c r="DJ13" s="13" t="s">
        <v>1</v>
      </c>
      <c r="DK13" s="1" t="s">
        <v>99</v>
      </c>
      <c r="DM13" s="7" t="s">
        <v>0</v>
      </c>
      <c r="DN13" s="13" t="s">
        <v>1</v>
      </c>
      <c r="DO13" s="1" t="s">
        <v>99</v>
      </c>
      <c r="DQ13" s="7" t="s">
        <v>0</v>
      </c>
      <c r="DR13" s="13" t="s">
        <v>1</v>
      </c>
      <c r="DS13" s="1" t="s">
        <v>99</v>
      </c>
      <c r="DU13" s="7" t="s">
        <v>0</v>
      </c>
      <c r="DV13" s="13" t="s">
        <v>1</v>
      </c>
      <c r="DW13" s="1" t="s">
        <v>99</v>
      </c>
      <c r="DY13" s="7" t="s">
        <v>0</v>
      </c>
      <c r="DZ13" s="13" t="s">
        <v>1</v>
      </c>
      <c r="EA13" s="1" t="s">
        <v>99</v>
      </c>
    </row>
    <row r="14" spans="1:131" x14ac:dyDescent="0.25">
      <c r="A14" s="16">
        <f t="shared" si="0"/>
        <v>7</v>
      </c>
      <c r="B14" s="1" t="s">
        <v>27</v>
      </c>
      <c r="C14" s="149">
        <v>6</v>
      </c>
      <c r="D14" s="149">
        <v>3200</v>
      </c>
      <c r="G14" s="33">
        <f>IF(ISNUMBER(I14),G13+1,"")</f>
        <v>2</v>
      </c>
      <c r="H14" s="21" t="str">
        <f>'PRVNÍ MÍSTA'!J7</f>
        <v>Jenšík Ondřej [CZE057906]</v>
      </c>
      <c r="I14" s="21">
        <f>'PRVNÍ MÍSTA'!K7</f>
        <v>1</v>
      </c>
      <c r="K14" s="38"/>
      <c r="M14" s="33">
        <f>IF(ISNUMBER(O14),1,"")</f>
        <v>1</v>
      </c>
      <c r="N14" s="1" t="s">
        <v>15</v>
      </c>
      <c r="O14" s="149">
        <v>850</v>
      </c>
      <c r="Q14" s="33">
        <f>IF(ISNUMBER(S14),1,"")</f>
        <v>1</v>
      </c>
      <c r="R14" s="1" t="s">
        <v>29</v>
      </c>
      <c r="S14" s="149">
        <v>850</v>
      </c>
      <c r="U14" s="33">
        <f>IF(ISNUMBER(W14),1,"")</f>
        <v>1</v>
      </c>
      <c r="V14" s="1" t="s">
        <v>45</v>
      </c>
      <c r="W14" s="149">
        <v>1050</v>
      </c>
      <c r="Y14" s="33">
        <f>IF(ISNUMBER(AA14),1,"")</f>
        <v>1</v>
      </c>
      <c r="Z14" s="1" t="s">
        <v>227</v>
      </c>
      <c r="AA14" s="149">
        <v>850</v>
      </c>
      <c r="AC14" s="33">
        <f>IF(ISNUMBER(AE14),1,"")</f>
        <v>1</v>
      </c>
      <c r="AD14" s="1" t="s">
        <v>13</v>
      </c>
      <c r="AE14" s="149">
        <v>950</v>
      </c>
      <c r="AG14" s="33" t="str">
        <f>IF(ISNUMBER(AI14),1,"")</f>
        <v/>
      </c>
      <c r="AK14" s="33" t="str">
        <f>IF(ISNUMBER(AM14),1,"")</f>
        <v/>
      </c>
      <c r="AO14" s="33" t="str">
        <f>IF(ISNUMBER(AQ14),1,"")</f>
        <v/>
      </c>
      <c r="AS14" s="33" t="str">
        <f>IF(ISNUMBER(AU14),1,"")</f>
        <v/>
      </c>
      <c r="AW14" s="33" t="str">
        <f>IF(ISNUMBER(AY14),1,"")</f>
        <v/>
      </c>
      <c r="BA14" s="33" t="str">
        <f>IF(ISNUMBER(BC14),1,"")</f>
        <v/>
      </c>
      <c r="BE14" s="33" t="str">
        <f>IF(ISNUMBER(BG14),1,"")</f>
        <v/>
      </c>
      <c r="BI14" s="33" t="str">
        <f>IF(ISNUMBER(BK14),1,"")</f>
        <v/>
      </c>
      <c r="BM14" s="33" t="str">
        <f>IF(ISNUMBER(BO14),1,"")</f>
        <v/>
      </c>
      <c r="BQ14" s="33" t="str">
        <f>IF(ISNUMBER(BS14),1,"")</f>
        <v/>
      </c>
      <c r="BU14" s="33" t="str">
        <f>IF(ISNUMBER(BW14),1,"")</f>
        <v/>
      </c>
      <c r="BY14" s="33" t="str">
        <f>IF(ISNUMBER(CA14),1,"")</f>
        <v/>
      </c>
      <c r="CC14" s="33" t="str">
        <f>IF(ISNUMBER(CE14),1,"")</f>
        <v/>
      </c>
      <c r="CG14" s="33" t="str">
        <f>IF(ISNUMBER(CI14),1,"")</f>
        <v/>
      </c>
      <c r="CK14" s="33" t="str">
        <f>IF(ISNUMBER(CM14),1,"")</f>
        <v/>
      </c>
      <c r="CO14" s="33" t="str">
        <f>IF(ISNUMBER(CQ14),1,"")</f>
        <v/>
      </c>
      <c r="CS14" s="33" t="str">
        <f>IF(ISNUMBER(CU14),1,"")</f>
        <v/>
      </c>
      <c r="CW14" s="33" t="str">
        <f>IF(ISNUMBER(CY14),1,"")</f>
        <v/>
      </c>
      <c r="DA14" s="33" t="str">
        <f>IF(ISNUMBER(DC14),1,"")</f>
        <v/>
      </c>
      <c r="DE14" s="33" t="str">
        <f>IF(ISNUMBER(DG14),1,"")</f>
        <v/>
      </c>
      <c r="DI14" s="33" t="str">
        <f>IF(ISNUMBER(DK14),1,"")</f>
        <v/>
      </c>
      <c r="DM14" s="33" t="str">
        <f>IF(ISNUMBER(DO14),1,"")</f>
        <v/>
      </c>
      <c r="DQ14" s="33" t="str">
        <f>IF(ISNUMBER(DS14),1,"")</f>
        <v/>
      </c>
      <c r="DU14" s="33" t="str">
        <f>IF(ISNUMBER(DW14),1,"")</f>
        <v/>
      </c>
      <c r="DY14" s="33" t="str">
        <f>IF(ISNUMBER(EA14),1,"")</f>
        <v/>
      </c>
    </row>
    <row r="15" spans="1:131" x14ac:dyDescent="0.25">
      <c r="A15" s="16">
        <f t="shared" si="0"/>
        <v>8</v>
      </c>
      <c r="B15" s="1" t="s">
        <v>227</v>
      </c>
      <c r="C15" s="149">
        <v>4</v>
      </c>
      <c r="D15" s="149">
        <v>2400</v>
      </c>
      <c r="G15" s="33">
        <f>IF(ISNUMBER(I15),G14+1,"")</f>
        <v>3</v>
      </c>
      <c r="H15" s="21" t="str">
        <f>'PRVNÍ MÍSTA'!J8</f>
        <v>Benda Lukáš [CZE026430]</v>
      </c>
      <c r="I15" s="21">
        <f>'PRVNÍ MÍSTA'!K8</f>
        <v>1</v>
      </c>
      <c r="K15" s="38"/>
      <c r="M15" s="33">
        <f t="shared" ref="M15:M78" si="1">IF(ISNUMBER(O15),M14+1,"")</f>
        <v>2</v>
      </c>
      <c r="N15" s="1" t="s">
        <v>65</v>
      </c>
      <c r="O15" s="149">
        <v>750</v>
      </c>
      <c r="Q15" s="33">
        <f t="shared" ref="Q15:Q78" si="2">IF(ISNUMBER(S15),Q14+1,"")</f>
        <v>2</v>
      </c>
      <c r="R15" s="1" t="s">
        <v>18</v>
      </c>
      <c r="S15" s="149">
        <v>750</v>
      </c>
      <c r="U15" s="33">
        <f t="shared" ref="U15:U78" si="3">IF(ISNUMBER(W15),U14+1,"")</f>
        <v>2</v>
      </c>
      <c r="V15" s="1" t="s">
        <v>27</v>
      </c>
      <c r="W15" s="149">
        <v>950</v>
      </c>
      <c r="Y15" s="33">
        <f t="shared" ref="Y15:Y78" si="4">IF(ISNUMBER(AA15),Y14+1,"")</f>
        <v>2</v>
      </c>
      <c r="Z15" s="1" t="s">
        <v>29</v>
      </c>
      <c r="AA15" s="149">
        <v>750</v>
      </c>
      <c r="AC15" s="33">
        <f t="shared" ref="AC15:AC78" si="5">IF(ISNUMBER(AE15),AC14+1,"")</f>
        <v>2</v>
      </c>
      <c r="AD15" s="1" t="s">
        <v>18</v>
      </c>
      <c r="AE15" s="149">
        <v>850</v>
      </c>
      <c r="AG15" s="33" t="str">
        <f t="shared" ref="AG15:AG78" si="6">IF(ISNUMBER(AI15),AG14+1,"")</f>
        <v/>
      </c>
      <c r="AK15" s="33" t="str">
        <f t="shared" ref="AK15:AK78" si="7">IF(ISNUMBER(AM15),AK14+1,"")</f>
        <v/>
      </c>
      <c r="AO15" s="33" t="str">
        <f t="shared" ref="AO15:AO78" si="8">IF(ISNUMBER(AQ15),AO14+1,"")</f>
        <v/>
      </c>
      <c r="AS15" s="33" t="str">
        <f t="shared" ref="AS15:AS78" si="9">IF(ISNUMBER(AU15),AS14+1,"")</f>
        <v/>
      </c>
      <c r="AW15" s="33" t="str">
        <f t="shared" ref="AW15:AW78" si="10">IF(ISNUMBER(AY15),AW14+1,"")</f>
        <v/>
      </c>
      <c r="BA15" s="33" t="str">
        <f t="shared" ref="BA15:BA78" si="11">IF(ISNUMBER(BC15),BA14+1,"")</f>
        <v/>
      </c>
      <c r="BE15" s="33" t="str">
        <f t="shared" ref="BE15:BE78" si="12">IF(ISNUMBER(BG15),BE14+1,"")</f>
        <v/>
      </c>
      <c r="BI15" s="33" t="str">
        <f t="shared" ref="BI15:BI78" si="13">IF(ISNUMBER(BK15),BI14+1,"")</f>
        <v/>
      </c>
      <c r="BM15" s="33" t="str">
        <f t="shared" ref="BM15:BM78" si="14">IF(ISNUMBER(BO15),BM14+1,"")</f>
        <v/>
      </c>
      <c r="BQ15" s="33" t="str">
        <f t="shared" ref="BQ15:BQ78" si="15">IF(ISNUMBER(BS15),BQ14+1,"")</f>
        <v/>
      </c>
      <c r="BU15" s="33" t="str">
        <f t="shared" ref="BU15:BU78" si="16">IF(ISNUMBER(BW15),BU14+1,"")</f>
        <v/>
      </c>
      <c r="BY15" s="33" t="str">
        <f t="shared" ref="BY15:BY78" si="17">IF(ISNUMBER(CA15),BY14+1,"")</f>
        <v/>
      </c>
      <c r="CC15" s="33" t="str">
        <f t="shared" ref="CC15:CC78" si="18">IF(ISNUMBER(CE15),CC14+1,"")</f>
        <v/>
      </c>
      <c r="CG15" s="33" t="str">
        <f t="shared" ref="CG15:CG78" si="19">IF(ISNUMBER(CI15),CG14+1,"")</f>
        <v/>
      </c>
      <c r="CK15" s="33" t="str">
        <f t="shared" ref="CK15:CK78" si="20">IF(ISNUMBER(CM15),CK14+1,"")</f>
        <v/>
      </c>
      <c r="CO15" s="33" t="str">
        <f t="shared" ref="CO15:CO78" si="21">IF(ISNUMBER(CQ15),CO14+1,"")</f>
        <v/>
      </c>
      <c r="CS15" s="33" t="str">
        <f t="shared" ref="CS15:CS78" si="22">IF(ISNUMBER(CU15),CS14+1,"")</f>
        <v/>
      </c>
      <c r="CW15" s="33" t="str">
        <f t="shared" ref="CW15:CW78" si="23">IF(ISNUMBER(CY15),CW14+1,"")</f>
        <v/>
      </c>
      <c r="DA15" s="33" t="str">
        <f t="shared" ref="DA15:DA78" si="24">IF(ISNUMBER(DC15),DA14+1,"")</f>
        <v/>
      </c>
      <c r="DE15" s="33" t="str">
        <f t="shared" ref="DE15:DE78" si="25">IF(ISNUMBER(DG15),DE14+1,"")</f>
        <v/>
      </c>
      <c r="DI15" s="33" t="str">
        <f t="shared" ref="DI15:DI78" si="26">IF(ISNUMBER(DK15),DI14+1,"")</f>
        <v/>
      </c>
      <c r="DM15" s="33" t="str">
        <f t="shared" ref="DM15:DM78" si="27">IF(ISNUMBER(DO15),DM14+1,"")</f>
        <v/>
      </c>
      <c r="DQ15" s="33" t="str">
        <f t="shared" ref="DQ15:DQ78" si="28">IF(ISNUMBER(DS15),DQ14+1,"")</f>
        <v/>
      </c>
      <c r="DU15" s="33" t="str">
        <f t="shared" ref="DU15:DU78" si="29">IF(ISNUMBER(DW15),DU14+1,"")</f>
        <v/>
      </c>
      <c r="DY15" s="33" t="str">
        <f t="shared" ref="DY15:DY78" si="30">IF(ISNUMBER(EA15),DY14+1,"")</f>
        <v/>
      </c>
    </row>
    <row r="16" spans="1:131" x14ac:dyDescent="0.25">
      <c r="A16" s="16">
        <f t="shared" si="0"/>
        <v>9</v>
      </c>
      <c r="B16" s="1" t="s">
        <v>50</v>
      </c>
      <c r="C16" s="149">
        <v>4</v>
      </c>
      <c r="D16" s="149">
        <v>2200</v>
      </c>
      <c r="K16" s="38"/>
      <c r="M16" s="33">
        <f t="shared" si="1"/>
        <v>3</v>
      </c>
      <c r="N16" s="1" t="s">
        <v>14</v>
      </c>
      <c r="O16" s="149">
        <v>650</v>
      </c>
      <c r="Q16" s="33">
        <f t="shared" si="2"/>
        <v>3</v>
      </c>
      <c r="R16" s="1" t="s">
        <v>226</v>
      </c>
      <c r="S16" s="149">
        <v>650</v>
      </c>
      <c r="U16" s="33">
        <f t="shared" si="3"/>
        <v>3</v>
      </c>
      <c r="V16" s="1" t="s">
        <v>234</v>
      </c>
      <c r="W16" s="149">
        <v>850</v>
      </c>
      <c r="Y16" s="33">
        <f t="shared" si="4"/>
        <v>3</v>
      </c>
      <c r="Z16" s="1" t="s">
        <v>18</v>
      </c>
      <c r="AA16" s="149">
        <v>650</v>
      </c>
      <c r="AC16" s="33">
        <f t="shared" si="5"/>
        <v>3</v>
      </c>
      <c r="AD16" s="1" t="s">
        <v>15</v>
      </c>
      <c r="AE16" s="149">
        <v>750</v>
      </c>
      <c r="AG16" s="33" t="str">
        <f t="shared" si="6"/>
        <v/>
      </c>
      <c r="AK16" s="33" t="str">
        <f t="shared" si="7"/>
        <v/>
      </c>
      <c r="AO16" s="33" t="str">
        <f t="shared" si="8"/>
        <v/>
      </c>
      <c r="AS16" s="33" t="str">
        <f t="shared" si="9"/>
        <v/>
      </c>
      <c r="AW16" s="33" t="str">
        <f t="shared" si="10"/>
        <v/>
      </c>
      <c r="BA16" s="33" t="str">
        <f t="shared" si="11"/>
        <v/>
      </c>
      <c r="BE16" s="33" t="str">
        <f t="shared" si="12"/>
        <v/>
      </c>
      <c r="BI16" s="33" t="str">
        <f t="shared" si="13"/>
        <v/>
      </c>
      <c r="BM16" s="33" t="str">
        <f t="shared" si="14"/>
        <v/>
      </c>
      <c r="BQ16" s="33" t="str">
        <f t="shared" si="15"/>
        <v/>
      </c>
      <c r="BU16" s="33" t="str">
        <f t="shared" si="16"/>
        <v/>
      </c>
      <c r="BY16" s="33" t="str">
        <f t="shared" si="17"/>
        <v/>
      </c>
      <c r="CC16" s="33" t="str">
        <f t="shared" si="18"/>
        <v/>
      </c>
      <c r="CG16" s="33" t="str">
        <f t="shared" si="19"/>
        <v/>
      </c>
      <c r="CK16" s="33" t="str">
        <f t="shared" si="20"/>
        <v/>
      </c>
      <c r="CO16" s="33" t="str">
        <f t="shared" si="21"/>
        <v/>
      </c>
      <c r="CS16" s="33" t="str">
        <f t="shared" si="22"/>
        <v/>
      </c>
      <c r="CW16" s="33" t="str">
        <f t="shared" si="23"/>
        <v/>
      </c>
      <c r="DA16" s="33" t="str">
        <f t="shared" si="24"/>
        <v/>
      </c>
      <c r="DE16" s="33" t="str">
        <f t="shared" si="25"/>
        <v/>
      </c>
      <c r="DI16" s="33" t="str">
        <f t="shared" si="26"/>
        <v/>
      </c>
      <c r="DM16" s="33" t="str">
        <f t="shared" si="27"/>
        <v/>
      </c>
      <c r="DQ16" s="33" t="str">
        <f t="shared" si="28"/>
        <v/>
      </c>
      <c r="DU16" s="33" t="str">
        <f t="shared" si="29"/>
        <v/>
      </c>
      <c r="DY16" s="33" t="str">
        <f t="shared" si="30"/>
        <v/>
      </c>
    </row>
    <row r="17" spans="1:129" x14ac:dyDescent="0.25">
      <c r="A17" s="16">
        <f t="shared" si="0"/>
        <v>10</v>
      </c>
      <c r="B17" s="1" t="s">
        <v>17</v>
      </c>
      <c r="C17" s="149">
        <v>4</v>
      </c>
      <c r="D17" s="149">
        <v>2000</v>
      </c>
      <c r="K17" s="38"/>
      <c r="M17" s="33">
        <f t="shared" si="1"/>
        <v>4</v>
      </c>
      <c r="N17" s="1" t="s">
        <v>12</v>
      </c>
      <c r="O17" s="149">
        <v>550</v>
      </c>
      <c r="Q17" s="33">
        <f t="shared" si="2"/>
        <v>4</v>
      </c>
      <c r="R17" s="1" t="s">
        <v>17</v>
      </c>
      <c r="S17" s="149">
        <v>550</v>
      </c>
      <c r="U17" s="33">
        <f t="shared" si="3"/>
        <v>4</v>
      </c>
      <c r="V17" s="1" t="s">
        <v>59</v>
      </c>
      <c r="W17" s="149">
        <v>750</v>
      </c>
      <c r="Y17" s="33">
        <f t="shared" si="4"/>
        <v>4</v>
      </c>
      <c r="Z17" s="1" t="s">
        <v>12</v>
      </c>
      <c r="AA17" s="149">
        <v>550</v>
      </c>
      <c r="AC17" s="33">
        <f t="shared" si="5"/>
        <v>4</v>
      </c>
      <c r="AD17" s="1" t="s">
        <v>12</v>
      </c>
      <c r="AE17" s="149">
        <v>650</v>
      </c>
      <c r="AG17" s="33" t="str">
        <f t="shared" si="6"/>
        <v/>
      </c>
      <c r="AK17" s="33" t="str">
        <f t="shared" si="7"/>
        <v/>
      </c>
      <c r="AO17" s="33" t="str">
        <f t="shared" si="8"/>
        <v/>
      </c>
      <c r="AS17" s="33" t="str">
        <f t="shared" si="9"/>
        <v/>
      </c>
      <c r="AW17" s="33" t="str">
        <f t="shared" si="10"/>
        <v/>
      </c>
      <c r="BA17" s="33" t="str">
        <f t="shared" si="11"/>
        <v/>
      </c>
      <c r="BE17" s="33" t="str">
        <f t="shared" si="12"/>
        <v/>
      </c>
      <c r="BI17" s="33" t="str">
        <f t="shared" si="13"/>
        <v/>
      </c>
      <c r="BM17" s="33" t="str">
        <f t="shared" si="14"/>
        <v/>
      </c>
      <c r="BQ17" s="33" t="str">
        <f t="shared" si="15"/>
        <v/>
      </c>
      <c r="BU17" s="33" t="str">
        <f t="shared" si="16"/>
        <v/>
      </c>
      <c r="BY17" s="33" t="str">
        <f t="shared" si="17"/>
        <v/>
      </c>
      <c r="CC17" s="33" t="str">
        <f t="shared" si="18"/>
        <v/>
      </c>
      <c r="CG17" s="33" t="str">
        <f t="shared" si="19"/>
        <v/>
      </c>
      <c r="CK17" s="33" t="str">
        <f t="shared" si="20"/>
        <v/>
      </c>
      <c r="CO17" s="33" t="str">
        <f t="shared" si="21"/>
        <v/>
      </c>
      <c r="CS17" s="33" t="str">
        <f t="shared" si="22"/>
        <v/>
      </c>
      <c r="CW17" s="33" t="str">
        <f t="shared" si="23"/>
        <v/>
      </c>
      <c r="DA17" s="33" t="str">
        <f t="shared" si="24"/>
        <v/>
      </c>
      <c r="DE17" s="33" t="str">
        <f t="shared" si="25"/>
        <v/>
      </c>
      <c r="DI17" s="33" t="str">
        <f t="shared" si="26"/>
        <v/>
      </c>
      <c r="DM17" s="33" t="str">
        <f t="shared" si="27"/>
        <v/>
      </c>
      <c r="DQ17" s="33" t="str">
        <f t="shared" si="28"/>
        <v/>
      </c>
      <c r="DU17" s="33" t="str">
        <f t="shared" si="29"/>
        <v/>
      </c>
      <c r="DY17" s="33" t="str">
        <f t="shared" si="30"/>
        <v/>
      </c>
    </row>
    <row r="18" spans="1:129" x14ac:dyDescent="0.25">
      <c r="A18" s="16">
        <f t="shared" si="0"/>
        <v>11</v>
      </c>
      <c r="B18" s="1" t="s">
        <v>30</v>
      </c>
      <c r="C18" s="149">
        <v>6</v>
      </c>
      <c r="D18" s="149">
        <v>2000</v>
      </c>
      <c r="K18" s="38"/>
      <c r="M18" s="33">
        <f t="shared" si="1"/>
        <v>5</v>
      </c>
      <c r="N18" s="1" t="s">
        <v>59</v>
      </c>
      <c r="O18" s="149">
        <v>450</v>
      </c>
      <c r="Q18" s="33">
        <f t="shared" si="2"/>
        <v>5</v>
      </c>
      <c r="R18" s="1" t="s">
        <v>48</v>
      </c>
      <c r="S18" s="149">
        <v>450</v>
      </c>
      <c r="U18" s="33">
        <f t="shared" si="3"/>
        <v>5</v>
      </c>
      <c r="V18" s="1" t="s">
        <v>17</v>
      </c>
      <c r="W18" s="149">
        <v>650</v>
      </c>
      <c r="Y18" s="33">
        <f t="shared" si="4"/>
        <v>5</v>
      </c>
      <c r="Z18" s="1" t="s">
        <v>246</v>
      </c>
      <c r="AA18" s="149">
        <v>450</v>
      </c>
      <c r="AC18" s="33">
        <f t="shared" si="5"/>
        <v>5</v>
      </c>
      <c r="AD18" s="1" t="s">
        <v>255</v>
      </c>
      <c r="AE18" s="149">
        <v>550</v>
      </c>
      <c r="AG18" s="33" t="str">
        <f t="shared" si="6"/>
        <v/>
      </c>
      <c r="AK18" s="33" t="str">
        <f t="shared" si="7"/>
        <v/>
      </c>
      <c r="AO18" s="33" t="str">
        <f t="shared" si="8"/>
        <v/>
      </c>
      <c r="AS18" s="33" t="str">
        <f t="shared" si="9"/>
        <v/>
      </c>
      <c r="AW18" s="33" t="str">
        <f t="shared" si="10"/>
        <v/>
      </c>
      <c r="BA18" s="33" t="str">
        <f t="shared" si="11"/>
        <v/>
      </c>
      <c r="BE18" s="33" t="str">
        <f t="shared" si="12"/>
        <v/>
      </c>
      <c r="BI18" s="33" t="str">
        <f t="shared" si="13"/>
        <v/>
      </c>
      <c r="BM18" s="33" t="str">
        <f t="shared" si="14"/>
        <v/>
      </c>
      <c r="BQ18" s="33" t="str">
        <f t="shared" si="15"/>
        <v/>
      </c>
      <c r="BU18" s="33" t="str">
        <f t="shared" si="16"/>
        <v/>
      </c>
      <c r="BY18" s="33" t="str">
        <f t="shared" si="17"/>
        <v/>
      </c>
      <c r="CC18" s="33" t="str">
        <f t="shared" si="18"/>
        <v/>
      </c>
      <c r="CG18" s="33" t="str">
        <f t="shared" si="19"/>
        <v/>
      </c>
      <c r="CK18" s="33" t="str">
        <f t="shared" si="20"/>
        <v/>
      </c>
      <c r="CO18" s="33" t="str">
        <f t="shared" si="21"/>
        <v/>
      </c>
      <c r="CS18" s="33" t="str">
        <f t="shared" si="22"/>
        <v/>
      </c>
      <c r="CW18" s="33" t="str">
        <f t="shared" si="23"/>
        <v/>
      </c>
      <c r="DA18" s="33" t="str">
        <f t="shared" si="24"/>
        <v/>
      </c>
      <c r="DE18" s="33" t="str">
        <f t="shared" si="25"/>
        <v/>
      </c>
      <c r="DI18" s="33" t="str">
        <f t="shared" si="26"/>
        <v/>
      </c>
      <c r="DM18" s="33" t="str">
        <f t="shared" si="27"/>
        <v/>
      </c>
      <c r="DQ18" s="33" t="str">
        <f t="shared" si="28"/>
        <v/>
      </c>
      <c r="DU18" s="33" t="str">
        <f t="shared" si="29"/>
        <v/>
      </c>
      <c r="DY18" s="33" t="str">
        <f t="shared" si="30"/>
        <v/>
      </c>
    </row>
    <row r="19" spans="1:129" x14ac:dyDescent="0.25">
      <c r="A19" s="16">
        <f t="shared" si="0"/>
        <v>12</v>
      </c>
      <c r="B19" s="1" t="s">
        <v>45</v>
      </c>
      <c r="C19" s="149">
        <v>2</v>
      </c>
      <c r="D19" s="149">
        <v>1900</v>
      </c>
      <c r="K19" s="38"/>
      <c r="M19" s="33">
        <f t="shared" si="1"/>
        <v>6</v>
      </c>
      <c r="N19" s="1" t="s">
        <v>27</v>
      </c>
      <c r="O19" s="149">
        <v>450</v>
      </c>
      <c r="Q19" s="33">
        <f t="shared" si="2"/>
        <v>6</v>
      </c>
      <c r="R19" s="1" t="s">
        <v>12</v>
      </c>
      <c r="S19" s="149">
        <v>450</v>
      </c>
      <c r="U19" s="33">
        <f t="shared" si="3"/>
        <v>6</v>
      </c>
      <c r="V19" s="1" t="s">
        <v>236</v>
      </c>
      <c r="W19" s="149">
        <v>650</v>
      </c>
      <c r="Y19" s="33">
        <f t="shared" si="4"/>
        <v>6</v>
      </c>
      <c r="Z19" s="1" t="s">
        <v>27</v>
      </c>
      <c r="AA19" s="149">
        <v>450</v>
      </c>
      <c r="AC19" s="33">
        <f t="shared" si="5"/>
        <v>6</v>
      </c>
      <c r="AD19" s="1" t="s">
        <v>24</v>
      </c>
      <c r="AE19" s="149">
        <v>550</v>
      </c>
      <c r="AG19" s="33" t="str">
        <f t="shared" si="6"/>
        <v/>
      </c>
      <c r="AK19" s="33" t="str">
        <f t="shared" si="7"/>
        <v/>
      </c>
      <c r="AO19" s="33" t="str">
        <f t="shared" si="8"/>
        <v/>
      </c>
      <c r="AS19" s="33" t="str">
        <f t="shared" si="9"/>
        <v/>
      </c>
      <c r="AW19" s="33" t="str">
        <f t="shared" si="10"/>
        <v/>
      </c>
      <c r="BA19" s="33" t="str">
        <f t="shared" si="11"/>
        <v/>
      </c>
      <c r="BE19" s="33" t="str">
        <f t="shared" si="12"/>
        <v/>
      </c>
      <c r="BI19" s="33" t="str">
        <f t="shared" si="13"/>
        <v/>
      </c>
      <c r="BM19" s="33" t="str">
        <f t="shared" si="14"/>
        <v/>
      </c>
      <c r="BQ19" s="33" t="str">
        <f t="shared" si="15"/>
        <v/>
      </c>
      <c r="BU19" s="33" t="str">
        <f t="shared" si="16"/>
        <v/>
      </c>
      <c r="BY19" s="33" t="str">
        <f t="shared" si="17"/>
        <v/>
      </c>
      <c r="CC19" s="33" t="str">
        <f t="shared" si="18"/>
        <v/>
      </c>
      <c r="CG19" s="33" t="str">
        <f t="shared" si="19"/>
        <v/>
      </c>
      <c r="CK19" s="33" t="str">
        <f t="shared" si="20"/>
        <v/>
      </c>
      <c r="CO19" s="33" t="str">
        <f t="shared" si="21"/>
        <v/>
      </c>
      <c r="CS19" s="33" t="str">
        <f t="shared" si="22"/>
        <v/>
      </c>
      <c r="CW19" s="33" t="str">
        <f t="shared" si="23"/>
        <v/>
      </c>
      <c r="DA19" s="33" t="str">
        <f t="shared" si="24"/>
        <v/>
      </c>
      <c r="DE19" s="33" t="str">
        <f t="shared" si="25"/>
        <v/>
      </c>
      <c r="DI19" s="33" t="str">
        <f t="shared" si="26"/>
        <v/>
      </c>
      <c r="DM19" s="33" t="str">
        <f t="shared" si="27"/>
        <v/>
      </c>
      <c r="DQ19" s="33" t="str">
        <f t="shared" si="28"/>
        <v/>
      </c>
      <c r="DU19" s="33" t="str">
        <f t="shared" si="29"/>
        <v/>
      </c>
      <c r="DY19" s="33" t="str">
        <f t="shared" si="30"/>
        <v/>
      </c>
    </row>
    <row r="20" spans="1:129" x14ac:dyDescent="0.25">
      <c r="A20" s="16">
        <f t="shared" si="0"/>
        <v>13</v>
      </c>
      <c r="B20" s="1" t="s">
        <v>13</v>
      </c>
      <c r="C20" s="149">
        <v>2</v>
      </c>
      <c r="D20" s="149">
        <v>1900</v>
      </c>
      <c r="K20" s="38"/>
      <c r="M20" s="33">
        <f t="shared" si="1"/>
        <v>7</v>
      </c>
      <c r="N20" s="1" t="s">
        <v>16</v>
      </c>
      <c r="O20" s="149">
        <v>350</v>
      </c>
      <c r="Q20" s="33">
        <f t="shared" si="2"/>
        <v>7</v>
      </c>
      <c r="R20" s="1" t="s">
        <v>227</v>
      </c>
      <c r="S20" s="149">
        <v>350</v>
      </c>
      <c r="U20" s="33">
        <f t="shared" si="3"/>
        <v>7</v>
      </c>
      <c r="V20" s="1" t="s">
        <v>235</v>
      </c>
      <c r="W20" s="149">
        <v>550</v>
      </c>
      <c r="Y20" s="33">
        <f t="shared" si="4"/>
        <v>7</v>
      </c>
      <c r="Z20" s="1" t="s">
        <v>11</v>
      </c>
      <c r="AA20" s="149">
        <v>350</v>
      </c>
      <c r="AC20" s="33">
        <f t="shared" si="5"/>
        <v>7</v>
      </c>
      <c r="AD20" s="1" t="s">
        <v>29</v>
      </c>
      <c r="AE20" s="149">
        <v>450</v>
      </c>
      <c r="AG20" s="33" t="str">
        <f t="shared" si="6"/>
        <v/>
      </c>
      <c r="AK20" s="33" t="str">
        <f t="shared" si="7"/>
        <v/>
      </c>
      <c r="AO20" s="33" t="str">
        <f t="shared" si="8"/>
        <v/>
      </c>
      <c r="AS20" s="33" t="str">
        <f t="shared" si="9"/>
        <v/>
      </c>
      <c r="AW20" s="33" t="str">
        <f t="shared" si="10"/>
        <v/>
      </c>
      <c r="BA20" s="33" t="str">
        <f t="shared" si="11"/>
        <v/>
      </c>
      <c r="BE20" s="33" t="str">
        <f t="shared" si="12"/>
        <v/>
      </c>
      <c r="BI20" s="33" t="str">
        <f t="shared" si="13"/>
        <v/>
      </c>
      <c r="BM20" s="33" t="str">
        <f t="shared" si="14"/>
        <v/>
      </c>
      <c r="BQ20" s="33" t="str">
        <f t="shared" si="15"/>
        <v/>
      </c>
      <c r="BU20" s="33" t="str">
        <f t="shared" si="16"/>
        <v/>
      </c>
      <c r="BY20" s="33" t="str">
        <f t="shared" si="17"/>
        <v/>
      </c>
      <c r="CC20" s="33" t="str">
        <f t="shared" si="18"/>
        <v/>
      </c>
      <c r="CG20" s="33" t="str">
        <f t="shared" si="19"/>
        <v/>
      </c>
      <c r="CK20" s="33" t="str">
        <f t="shared" si="20"/>
        <v/>
      </c>
      <c r="CO20" s="33" t="str">
        <f t="shared" si="21"/>
        <v/>
      </c>
      <c r="CS20" s="33" t="str">
        <f t="shared" si="22"/>
        <v/>
      </c>
      <c r="CW20" s="33" t="str">
        <f t="shared" si="23"/>
        <v/>
      </c>
      <c r="DA20" s="33" t="str">
        <f t="shared" si="24"/>
        <v/>
      </c>
      <c r="DE20" s="33" t="str">
        <f t="shared" si="25"/>
        <v/>
      </c>
      <c r="DI20" s="33" t="str">
        <f t="shared" si="26"/>
        <v/>
      </c>
      <c r="DM20" s="33" t="str">
        <f t="shared" si="27"/>
        <v/>
      </c>
      <c r="DQ20" s="33" t="str">
        <f t="shared" si="28"/>
        <v/>
      </c>
      <c r="DU20" s="33" t="str">
        <f t="shared" si="29"/>
        <v/>
      </c>
      <c r="DY20" s="33" t="str">
        <f t="shared" si="30"/>
        <v/>
      </c>
    </row>
    <row r="21" spans="1:129" x14ac:dyDescent="0.25">
      <c r="A21" s="16">
        <f t="shared" si="0"/>
        <v>14</v>
      </c>
      <c r="B21" s="1" t="s">
        <v>226</v>
      </c>
      <c r="C21" s="149">
        <v>4</v>
      </c>
      <c r="D21" s="149">
        <v>1700</v>
      </c>
      <c r="K21" s="38"/>
      <c r="M21" s="33">
        <f t="shared" si="1"/>
        <v>8</v>
      </c>
      <c r="N21" s="1" t="s">
        <v>29</v>
      </c>
      <c r="O21" s="149">
        <v>350</v>
      </c>
      <c r="Q21" s="33">
        <f t="shared" si="2"/>
        <v>8</v>
      </c>
      <c r="R21" s="1" t="s">
        <v>16</v>
      </c>
      <c r="S21" s="149">
        <v>350</v>
      </c>
      <c r="U21" s="33">
        <f t="shared" si="3"/>
        <v>8</v>
      </c>
      <c r="V21" s="1" t="s">
        <v>29</v>
      </c>
      <c r="W21" s="149">
        <v>550</v>
      </c>
      <c r="Y21" s="33">
        <f t="shared" si="4"/>
        <v>8</v>
      </c>
      <c r="Z21" s="1" t="s">
        <v>30</v>
      </c>
      <c r="AA21" s="149">
        <v>350</v>
      </c>
      <c r="AC21" s="33">
        <f t="shared" si="5"/>
        <v>8</v>
      </c>
      <c r="AD21" s="1" t="s">
        <v>245</v>
      </c>
      <c r="AE21" s="149">
        <v>450</v>
      </c>
      <c r="AG21" s="33" t="str">
        <f t="shared" si="6"/>
        <v/>
      </c>
      <c r="AK21" s="33" t="str">
        <f t="shared" si="7"/>
        <v/>
      </c>
      <c r="AO21" s="33" t="str">
        <f t="shared" si="8"/>
        <v/>
      </c>
      <c r="AS21" s="33" t="str">
        <f t="shared" si="9"/>
        <v/>
      </c>
      <c r="AW21" s="33" t="str">
        <f t="shared" si="10"/>
        <v/>
      </c>
      <c r="BA21" s="33" t="str">
        <f t="shared" si="11"/>
        <v/>
      </c>
      <c r="BE21" s="33" t="str">
        <f t="shared" si="12"/>
        <v/>
      </c>
      <c r="BI21" s="33" t="str">
        <f t="shared" si="13"/>
        <v/>
      </c>
      <c r="BM21" s="33" t="str">
        <f t="shared" si="14"/>
        <v/>
      </c>
      <c r="BQ21" s="33" t="str">
        <f t="shared" si="15"/>
        <v/>
      </c>
      <c r="BU21" s="33" t="str">
        <f t="shared" si="16"/>
        <v/>
      </c>
      <c r="BY21" s="33" t="str">
        <f t="shared" si="17"/>
        <v/>
      </c>
      <c r="CC21" s="33" t="str">
        <f t="shared" si="18"/>
        <v/>
      </c>
      <c r="CG21" s="33" t="str">
        <f t="shared" si="19"/>
        <v/>
      </c>
      <c r="CK21" s="33" t="str">
        <f t="shared" si="20"/>
        <v/>
      </c>
      <c r="CO21" s="33" t="str">
        <f t="shared" si="21"/>
        <v/>
      </c>
      <c r="CS21" s="33" t="str">
        <f t="shared" si="22"/>
        <v/>
      </c>
      <c r="CW21" s="33" t="str">
        <f t="shared" si="23"/>
        <v/>
      </c>
      <c r="DA21" s="33" t="str">
        <f t="shared" si="24"/>
        <v/>
      </c>
      <c r="DE21" s="33" t="str">
        <f t="shared" si="25"/>
        <v/>
      </c>
      <c r="DI21" s="33" t="str">
        <f t="shared" si="26"/>
        <v/>
      </c>
      <c r="DM21" s="33" t="str">
        <f t="shared" si="27"/>
        <v/>
      </c>
      <c r="DQ21" s="33" t="str">
        <f t="shared" si="28"/>
        <v/>
      </c>
      <c r="DU21" s="33" t="str">
        <f t="shared" si="29"/>
        <v/>
      </c>
      <c r="DY21" s="33" t="str">
        <f t="shared" si="30"/>
        <v/>
      </c>
    </row>
    <row r="22" spans="1:129" x14ac:dyDescent="0.25">
      <c r="A22" s="16">
        <f t="shared" si="0"/>
        <v>15</v>
      </c>
      <c r="B22" s="1" t="s">
        <v>245</v>
      </c>
      <c r="C22" s="149">
        <v>4</v>
      </c>
      <c r="D22" s="149">
        <v>1700</v>
      </c>
      <c r="K22" s="38"/>
      <c r="M22" s="33">
        <f t="shared" si="1"/>
        <v>9</v>
      </c>
      <c r="N22" s="1" t="s">
        <v>50</v>
      </c>
      <c r="O22" s="149">
        <v>250</v>
      </c>
      <c r="Q22" s="33">
        <f t="shared" si="2"/>
        <v>9</v>
      </c>
      <c r="R22" s="1" t="s">
        <v>59</v>
      </c>
      <c r="S22" s="149">
        <v>250</v>
      </c>
      <c r="U22" s="33">
        <f t="shared" si="3"/>
        <v>9</v>
      </c>
      <c r="V22" s="1" t="s">
        <v>15</v>
      </c>
      <c r="W22" s="149">
        <v>450</v>
      </c>
      <c r="Y22" s="33">
        <f t="shared" si="4"/>
        <v>9</v>
      </c>
      <c r="Z22" s="1" t="s">
        <v>47</v>
      </c>
      <c r="AA22" s="149">
        <v>250</v>
      </c>
      <c r="AC22" s="33">
        <f t="shared" si="5"/>
        <v>9</v>
      </c>
      <c r="AD22" s="1" t="s">
        <v>256</v>
      </c>
      <c r="AE22" s="149">
        <v>350</v>
      </c>
      <c r="AG22" s="33" t="str">
        <f t="shared" si="6"/>
        <v/>
      </c>
      <c r="AK22" s="33" t="str">
        <f t="shared" si="7"/>
        <v/>
      </c>
      <c r="AO22" s="33" t="str">
        <f t="shared" si="8"/>
        <v/>
      </c>
      <c r="AS22" s="33" t="str">
        <f t="shared" si="9"/>
        <v/>
      </c>
      <c r="AW22" s="33" t="str">
        <f t="shared" si="10"/>
        <v/>
      </c>
      <c r="BA22" s="33" t="str">
        <f t="shared" si="11"/>
        <v/>
      </c>
      <c r="BE22" s="33" t="str">
        <f t="shared" si="12"/>
        <v/>
      </c>
      <c r="BI22" s="33" t="str">
        <f t="shared" si="13"/>
        <v/>
      </c>
      <c r="BM22" s="33" t="str">
        <f t="shared" si="14"/>
        <v/>
      </c>
      <c r="BQ22" s="33" t="str">
        <f t="shared" si="15"/>
        <v/>
      </c>
      <c r="BU22" s="33" t="str">
        <f t="shared" si="16"/>
        <v/>
      </c>
      <c r="BY22" s="33" t="str">
        <f t="shared" si="17"/>
        <v/>
      </c>
      <c r="CC22" s="33" t="str">
        <f t="shared" si="18"/>
        <v/>
      </c>
      <c r="CG22" s="33" t="str">
        <f t="shared" si="19"/>
        <v/>
      </c>
      <c r="CK22" s="33" t="str">
        <f t="shared" si="20"/>
        <v/>
      </c>
      <c r="CO22" s="33" t="str">
        <f t="shared" si="21"/>
        <v/>
      </c>
      <c r="CS22" s="33" t="str">
        <f t="shared" si="22"/>
        <v/>
      </c>
      <c r="CW22" s="33" t="str">
        <f t="shared" si="23"/>
        <v/>
      </c>
      <c r="DA22" s="33" t="str">
        <f t="shared" si="24"/>
        <v/>
      </c>
      <c r="DE22" s="33" t="str">
        <f t="shared" si="25"/>
        <v/>
      </c>
      <c r="DI22" s="33" t="str">
        <f t="shared" si="26"/>
        <v/>
      </c>
      <c r="DM22" s="33" t="str">
        <f t="shared" si="27"/>
        <v/>
      </c>
      <c r="DQ22" s="33" t="str">
        <f t="shared" si="28"/>
        <v/>
      </c>
      <c r="DU22" s="33" t="str">
        <f t="shared" si="29"/>
        <v/>
      </c>
      <c r="DY22" s="33" t="str">
        <f t="shared" si="30"/>
        <v/>
      </c>
    </row>
    <row r="23" spans="1:129" x14ac:dyDescent="0.25">
      <c r="A23" s="16">
        <f t="shared" si="0"/>
        <v>16</v>
      </c>
      <c r="B23" s="1" t="s">
        <v>65</v>
      </c>
      <c r="C23" s="149">
        <v>2</v>
      </c>
      <c r="D23" s="149">
        <v>1600</v>
      </c>
      <c r="K23" s="38"/>
      <c r="M23" s="33">
        <f t="shared" si="1"/>
        <v>10</v>
      </c>
      <c r="N23" s="1" t="s">
        <v>18</v>
      </c>
      <c r="O23" s="149">
        <v>250</v>
      </c>
      <c r="Q23" s="33">
        <f t="shared" si="2"/>
        <v>10</v>
      </c>
      <c r="R23" s="1" t="s">
        <v>30</v>
      </c>
      <c r="S23" s="149">
        <v>250</v>
      </c>
      <c r="U23" s="33">
        <f t="shared" si="3"/>
        <v>10</v>
      </c>
      <c r="V23" s="1" t="s">
        <v>50</v>
      </c>
      <c r="W23" s="149">
        <v>450</v>
      </c>
      <c r="Y23" s="33">
        <f t="shared" si="4"/>
        <v>10</v>
      </c>
      <c r="Z23" s="1" t="s">
        <v>226</v>
      </c>
      <c r="AA23" s="149">
        <v>250</v>
      </c>
      <c r="AC23" s="33">
        <f t="shared" si="5"/>
        <v>10</v>
      </c>
      <c r="AD23" s="1" t="s">
        <v>59</v>
      </c>
      <c r="AE23" s="149">
        <v>350</v>
      </c>
      <c r="AG23" s="33" t="str">
        <f t="shared" si="6"/>
        <v/>
      </c>
      <c r="AK23" s="33" t="str">
        <f t="shared" si="7"/>
        <v/>
      </c>
      <c r="AO23" s="33" t="str">
        <f t="shared" si="8"/>
        <v/>
      </c>
      <c r="AS23" s="33" t="str">
        <f t="shared" si="9"/>
        <v/>
      </c>
      <c r="AW23" s="33" t="str">
        <f t="shared" si="10"/>
        <v/>
      </c>
      <c r="BA23" s="33" t="str">
        <f t="shared" si="11"/>
        <v/>
      </c>
      <c r="BE23" s="33" t="str">
        <f t="shared" si="12"/>
        <v/>
      </c>
      <c r="BI23" s="33" t="str">
        <f t="shared" si="13"/>
        <v/>
      </c>
      <c r="BM23" s="33" t="str">
        <f t="shared" si="14"/>
        <v/>
      </c>
      <c r="BQ23" s="33" t="str">
        <f t="shared" si="15"/>
        <v/>
      </c>
      <c r="BU23" s="33" t="str">
        <f t="shared" si="16"/>
        <v/>
      </c>
      <c r="BY23" s="33" t="str">
        <f t="shared" si="17"/>
        <v/>
      </c>
      <c r="CC23" s="33" t="str">
        <f t="shared" si="18"/>
        <v/>
      </c>
      <c r="CG23" s="33" t="str">
        <f t="shared" si="19"/>
        <v/>
      </c>
      <c r="CK23" s="33" t="str">
        <f t="shared" si="20"/>
        <v/>
      </c>
      <c r="CO23" s="33" t="str">
        <f t="shared" si="21"/>
        <v/>
      </c>
      <c r="CS23" s="33" t="str">
        <f t="shared" si="22"/>
        <v/>
      </c>
      <c r="CW23" s="33" t="str">
        <f t="shared" si="23"/>
        <v/>
      </c>
      <c r="DA23" s="33" t="str">
        <f t="shared" si="24"/>
        <v/>
      </c>
      <c r="DE23" s="33" t="str">
        <f t="shared" si="25"/>
        <v/>
      </c>
      <c r="DI23" s="33" t="str">
        <f t="shared" si="26"/>
        <v/>
      </c>
      <c r="DM23" s="33" t="str">
        <f t="shared" si="27"/>
        <v/>
      </c>
      <c r="DQ23" s="33" t="str">
        <f t="shared" si="28"/>
        <v/>
      </c>
      <c r="DU23" s="33" t="str">
        <f t="shared" si="29"/>
        <v/>
      </c>
      <c r="DY23" s="33" t="str">
        <f t="shared" si="30"/>
        <v/>
      </c>
    </row>
    <row r="24" spans="1:129" x14ac:dyDescent="0.25">
      <c r="A24" s="16">
        <f t="shared" si="0"/>
        <v>17</v>
      </c>
      <c r="B24" s="1" t="s">
        <v>234</v>
      </c>
      <c r="C24" s="149">
        <v>2</v>
      </c>
      <c r="D24" s="149">
        <v>1400</v>
      </c>
      <c r="K24" s="38"/>
      <c r="M24" s="33" t="str">
        <f t="shared" si="1"/>
        <v/>
      </c>
      <c r="Q24" s="33" t="str">
        <f t="shared" si="2"/>
        <v/>
      </c>
      <c r="U24" s="33">
        <f t="shared" si="3"/>
        <v>11</v>
      </c>
      <c r="V24" s="1" t="s">
        <v>23</v>
      </c>
      <c r="W24" s="149">
        <v>450</v>
      </c>
      <c r="Y24" s="33">
        <f t="shared" si="4"/>
        <v>11</v>
      </c>
      <c r="Z24" s="1" t="s">
        <v>245</v>
      </c>
      <c r="AA24" s="149">
        <v>250</v>
      </c>
      <c r="AC24" s="33">
        <f t="shared" si="5"/>
        <v>11</v>
      </c>
      <c r="AD24" s="1" t="s">
        <v>16</v>
      </c>
      <c r="AE24" s="149">
        <v>350</v>
      </c>
      <c r="AG24" s="33" t="str">
        <f t="shared" si="6"/>
        <v/>
      </c>
      <c r="AK24" s="33" t="str">
        <f t="shared" si="7"/>
        <v/>
      </c>
      <c r="AO24" s="33" t="str">
        <f t="shared" si="8"/>
        <v/>
      </c>
      <c r="AS24" s="33" t="str">
        <f t="shared" si="9"/>
        <v/>
      </c>
      <c r="AW24" s="33" t="str">
        <f t="shared" si="10"/>
        <v/>
      </c>
      <c r="BA24" s="33" t="str">
        <f t="shared" si="11"/>
        <v/>
      </c>
      <c r="BE24" s="33" t="str">
        <f t="shared" si="12"/>
        <v/>
      </c>
      <c r="BI24" s="33" t="str">
        <f t="shared" si="13"/>
        <v/>
      </c>
      <c r="BM24" s="33" t="str">
        <f t="shared" si="14"/>
        <v/>
      </c>
      <c r="BQ24" s="33" t="str">
        <f t="shared" si="15"/>
        <v/>
      </c>
      <c r="BU24" s="33" t="str">
        <f t="shared" si="16"/>
        <v/>
      </c>
      <c r="BY24" s="33" t="str">
        <f t="shared" si="17"/>
        <v/>
      </c>
      <c r="CC24" s="33" t="str">
        <f t="shared" si="18"/>
        <v/>
      </c>
      <c r="CG24" s="33" t="str">
        <f t="shared" si="19"/>
        <v/>
      </c>
      <c r="CK24" s="33" t="str">
        <f t="shared" si="20"/>
        <v/>
      </c>
      <c r="CO24" s="33" t="str">
        <f t="shared" si="21"/>
        <v/>
      </c>
      <c r="CS24" s="33" t="str">
        <f t="shared" si="22"/>
        <v/>
      </c>
      <c r="CW24" s="33" t="str">
        <f t="shared" si="23"/>
        <v/>
      </c>
      <c r="DA24" s="33" t="str">
        <f t="shared" si="24"/>
        <v/>
      </c>
      <c r="DE24" s="33" t="str">
        <f t="shared" si="25"/>
        <v/>
      </c>
      <c r="DI24" s="33" t="str">
        <f t="shared" si="26"/>
        <v/>
      </c>
      <c r="DM24" s="33" t="str">
        <f t="shared" si="27"/>
        <v/>
      </c>
      <c r="DQ24" s="33" t="str">
        <f t="shared" si="28"/>
        <v/>
      </c>
      <c r="DU24" s="33" t="str">
        <f t="shared" si="29"/>
        <v/>
      </c>
      <c r="DY24" s="33" t="str">
        <f t="shared" si="30"/>
        <v/>
      </c>
    </row>
    <row r="25" spans="1:129" x14ac:dyDescent="0.25">
      <c r="A25" s="16">
        <f t="shared" si="0"/>
        <v>18</v>
      </c>
      <c r="B25" s="1" t="s">
        <v>14</v>
      </c>
      <c r="C25" s="149">
        <v>2</v>
      </c>
      <c r="D25" s="149">
        <v>1400</v>
      </c>
      <c r="K25" s="38"/>
      <c r="M25" s="33" t="str">
        <f t="shared" si="1"/>
        <v/>
      </c>
      <c r="Q25" s="33" t="str">
        <f t="shared" si="2"/>
        <v/>
      </c>
      <c r="U25" s="33">
        <f t="shared" si="3"/>
        <v>12</v>
      </c>
      <c r="V25" s="1" t="s">
        <v>12</v>
      </c>
      <c r="W25" s="149">
        <v>450</v>
      </c>
      <c r="Y25" s="33" t="str">
        <f t="shared" si="4"/>
        <v/>
      </c>
      <c r="AC25" s="33">
        <f t="shared" si="5"/>
        <v>12</v>
      </c>
      <c r="AD25" s="1" t="s">
        <v>23</v>
      </c>
      <c r="AE25" s="149">
        <v>350</v>
      </c>
      <c r="AG25" s="33" t="str">
        <f t="shared" si="6"/>
        <v/>
      </c>
      <c r="AK25" s="33" t="str">
        <f t="shared" si="7"/>
        <v/>
      </c>
      <c r="AO25" s="33" t="str">
        <f t="shared" si="8"/>
        <v/>
      </c>
      <c r="AS25" s="33" t="str">
        <f t="shared" si="9"/>
        <v/>
      </c>
      <c r="AW25" s="33" t="str">
        <f t="shared" si="10"/>
        <v/>
      </c>
      <c r="BA25" s="33" t="str">
        <f t="shared" si="11"/>
        <v/>
      </c>
      <c r="BE25" s="33" t="str">
        <f t="shared" si="12"/>
        <v/>
      </c>
      <c r="BI25" s="33" t="str">
        <f t="shared" si="13"/>
        <v/>
      </c>
      <c r="BM25" s="33" t="str">
        <f t="shared" si="14"/>
        <v/>
      </c>
      <c r="BQ25" s="33" t="str">
        <f t="shared" si="15"/>
        <v/>
      </c>
      <c r="BU25" s="33" t="str">
        <f t="shared" si="16"/>
        <v/>
      </c>
      <c r="BY25" s="33" t="str">
        <f t="shared" si="17"/>
        <v/>
      </c>
      <c r="CC25" s="33" t="str">
        <f t="shared" si="18"/>
        <v/>
      </c>
      <c r="CG25" s="33" t="str">
        <f t="shared" si="19"/>
        <v/>
      </c>
      <c r="CK25" s="33" t="str">
        <f t="shared" si="20"/>
        <v/>
      </c>
      <c r="CO25" s="33" t="str">
        <f t="shared" si="21"/>
        <v/>
      </c>
      <c r="CS25" s="33" t="str">
        <f t="shared" si="22"/>
        <v/>
      </c>
      <c r="CW25" s="33" t="str">
        <f t="shared" si="23"/>
        <v/>
      </c>
      <c r="DA25" s="33" t="str">
        <f t="shared" si="24"/>
        <v/>
      </c>
      <c r="DE25" s="33" t="str">
        <f t="shared" si="25"/>
        <v/>
      </c>
      <c r="DI25" s="33" t="str">
        <f t="shared" si="26"/>
        <v/>
      </c>
      <c r="DM25" s="33" t="str">
        <f t="shared" si="27"/>
        <v/>
      </c>
      <c r="DQ25" s="33" t="str">
        <f t="shared" si="28"/>
        <v/>
      </c>
      <c r="DU25" s="33" t="str">
        <f t="shared" si="29"/>
        <v/>
      </c>
      <c r="DY25" s="33" t="str">
        <f t="shared" si="30"/>
        <v/>
      </c>
    </row>
    <row r="26" spans="1:129" x14ac:dyDescent="0.25">
      <c r="A26" s="16">
        <f t="shared" si="0"/>
        <v>19</v>
      </c>
      <c r="B26" s="1" t="s">
        <v>23</v>
      </c>
      <c r="C26" s="149">
        <v>4</v>
      </c>
      <c r="D26" s="149">
        <v>1400</v>
      </c>
      <c r="K26" s="38"/>
      <c r="M26" s="33" t="str">
        <f t="shared" si="1"/>
        <v/>
      </c>
      <c r="Q26" s="33" t="str">
        <f t="shared" si="2"/>
        <v/>
      </c>
      <c r="U26" s="33">
        <f t="shared" si="3"/>
        <v>13</v>
      </c>
      <c r="V26" s="1" t="s">
        <v>16</v>
      </c>
      <c r="W26" s="149">
        <v>350</v>
      </c>
      <c r="Y26" s="33" t="str">
        <f t="shared" si="4"/>
        <v/>
      </c>
      <c r="AC26" s="33">
        <f t="shared" si="5"/>
        <v>13</v>
      </c>
      <c r="AD26" s="1" t="s">
        <v>257</v>
      </c>
      <c r="AE26" s="149">
        <v>250</v>
      </c>
      <c r="AG26" s="33" t="str">
        <f t="shared" si="6"/>
        <v/>
      </c>
      <c r="AK26" s="33" t="str">
        <f t="shared" si="7"/>
        <v/>
      </c>
      <c r="AO26" s="33" t="str">
        <f t="shared" si="8"/>
        <v/>
      </c>
      <c r="AS26" s="33" t="str">
        <f t="shared" si="9"/>
        <v/>
      </c>
      <c r="AW26" s="33" t="str">
        <f t="shared" si="10"/>
        <v/>
      </c>
      <c r="BA26" s="33" t="str">
        <f t="shared" si="11"/>
        <v/>
      </c>
      <c r="BE26" s="33" t="str">
        <f t="shared" si="12"/>
        <v/>
      </c>
      <c r="BI26" s="33" t="str">
        <f t="shared" si="13"/>
        <v/>
      </c>
      <c r="BM26" s="33" t="str">
        <f t="shared" si="14"/>
        <v/>
      </c>
      <c r="BQ26" s="33" t="str">
        <f t="shared" si="15"/>
        <v/>
      </c>
      <c r="BU26" s="33" t="str">
        <f t="shared" si="16"/>
        <v/>
      </c>
      <c r="BY26" s="33" t="str">
        <f t="shared" si="17"/>
        <v/>
      </c>
      <c r="CC26" s="33" t="str">
        <f t="shared" si="18"/>
        <v/>
      </c>
      <c r="CG26" s="33" t="str">
        <f t="shared" si="19"/>
        <v/>
      </c>
      <c r="CK26" s="33" t="str">
        <f t="shared" si="20"/>
        <v/>
      </c>
      <c r="CO26" s="33" t="str">
        <f t="shared" si="21"/>
        <v/>
      </c>
      <c r="CS26" s="33" t="str">
        <f t="shared" si="22"/>
        <v/>
      </c>
      <c r="CW26" s="33" t="str">
        <f t="shared" si="23"/>
        <v/>
      </c>
      <c r="DA26" s="33" t="str">
        <f t="shared" si="24"/>
        <v/>
      </c>
      <c r="DE26" s="33" t="str">
        <f t="shared" si="25"/>
        <v/>
      </c>
      <c r="DI26" s="33" t="str">
        <f t="shared" si="26"/>
        <v/>
      </c>
      <c r="DM26" s="33" t="str">
        <f t="shared" si="27"/>
        <v/>
      </c>
      <c r="DQ26" s="33" t="str">
        <f t="shared" si="28"/>
        <v/>
      </c>
      <c r="DU26" s="33" t="str">
        <f t="shared" si="29"/>
        <v/>
      </c>
      <c r="DY26" s="33" t="str">
        <f t="shared" si="30"/>
        <v/>
      </c>
    </row>
    <row r="27" spans="1:129" x14ac:dyDescent="0.25">
      <c r="A27" s="16">
        <f t="shared" si="0"/>
        <v>20</v>
      </c>
      <c r="B27" s="1" t="s">
        <v>47</v>
      </c>
      <c r="C27" s="149">
        <v>4</v>
      </c>
      <c r="D27" s="149">
        <v>1300</v>
      </c>
      <c r="K27" s="38"/>
      <c r="M27" s="33" t="str">
        <f t="shared" si="1"/>
        <v/>
      </c>
      <c r="Q27" s="33" t="str">
        <f t="shared" si="2"/>
        <v/>
      </c>
      <c r="U27" s="33">
        <f t="shared" si="3"/>
        <v>14</v>
      </c>
      <c r="V27" s="1" t="s">
        <v>62</v>
      </c>
      <c r="W27" s="149">
        <v>350</v>
      </c>
      <c r="Y27" s="33" t="str">
        <f t="shared" si="4"/>
        <v/>
      </c>
      <c r="AC27" s="33" t="str">
        <f t="shared" si="5"/>
        <v/>
      </c>
      <c r="AG27" s="33" t="str">
        <f t="shared" si="6"/>
        <v/>
      </c>
      <c r="AK27" s="33" t="str">
        <f t="shared" si="7"/>
        <v/>
      </c>
      <c r="AO27" s="33" t="str">
        <f t="shared" si="8"/>
        <v/>
      </c>
      <c r="AS27" s="33" t="str">
        <f t="shared" si="9"/>
        <v/>
      </c>
      <c r="AW27" s="33" t="str">
        <f t="shared" si="10"/>
        <v/>
      </c>
      <c r="BA27" s="33" t="str">
        <f t="shared" si="11"/>
        <v/>
      </c>
      <c r="BE27" s="33" t="str">
        <f t="shared" si="12"/>
        <v/>
      </c>
      <c r="BI27" s="33" t="str">
        <f t="shared" si="13"/>
        <v/>
      </c>
      <c r="BM27" s="33" t="str">
        <f t="shared" si="14"/>
        <v/>
      </c>
      <c r="BQ27" s="33" t="str">
        <f t="shared" si="15"/>
        <v/>
      </c>
      <c r="BU27" s="33" t="str">
        <f t="shared" si="16"/>
        <v/>
      </c>
      <c r="BY27" s="33" t="str">
        <f t="shared" si="17"/>
        <v/>
      </c>
      <c r="CC27" s="33" t="str">
        <f t="shared" si="18"/>
        <v/>
      </c>
      <c r="CG27" s="33" t="str">
        <f t="shared" si="19"/>
        <v/>
      </c>
      <c r="CK27" s="33" t="str">
        <f t="shared" si="20"/>
        <v/>
      </c>
      <c r="CO27" s="33" t="str">
        <f t="shared" si="21"/>
        <v/>
      </c>
      <c r="CS27" s="33" t="str">
        <f t="shared" si="22"/>
        <v/>
      </c>
      <c r="CW27" s="33" t="str">
        <f t="shared" si="23"/>
        <v/>
      </c>
      <c r="DA27" s="33" t="str">
        <f t="shared" si="24"/>
        <v/>
      </c>
      <c r="DE27" s="33" t="str">
        <f t="shared" si="25"/>
        <v/>
      </c>
      <c r="DI27" s="33" t="str">
        <f t="shared" si="26"/>
        <v/>
      </c>
      <c r="DM27" s="33" t="str">
        <f t="shared" si="27"/>
        <v/>
      </c>
      <c r="DQ27" s="33" t="str">
        <f t="shared" si="28"/>
        <v/>
      </c>
      <c r="DU27" s="33" t="str">
        <f t="shared" si="29"/>
        <v/>
      </c>
      <c r="DY27" s="33" t="str">
        <f t="shared" si="30"/>
        <v/>
      </c>
    </row>
    <row r="28" spans="1:129" x14ac:dyDescent="0.25">
      <c r="A28" s="16">
        <f t="shared" si="0"/>
        <v>21</v>
      </c>
      <c r="B28" s="1" t="s">
        <v>255</v>
      </c>
      <c r="C28" s="149">
        <v>2</v>
      </c>
      <c r="D28" s="149">
        <v>1100</v>
      </c>
      <c r="K28" s="38"/>
      <c r="M28" s="33" t="str">
        <f t="shared" si="1"/>
        <v/>
      </c>
      <c r="Q28" s="33" t="str">
        <f t="shared" si="2"/>
        <v/>
      </c>
      <c r="U28" s="33">
        <f t="shared" si="3"/>
        <v>15</v>
      </c>
      <c r="V28" s="1" t="s">
        <v>64</v>
      </c>
      <c r="W28" s="149">
        <v>350</v>
      </c>
      <c r="Y28" s="33" t="str">
        <f t="shared" si="4"/>
        <v/>
      </c>
      <c r="AC28" s="33" t="str">
        <f t="shared" si="5"/>
        <v/>
      </c>
      <c r="AG28" s="33" t="str">
        <f t="shared" si="6"/>
        <v/>
      </c>
      <c r="AK28" s="33" t="str">
        <f t="shared" si="7"/>
        <v/>
      </c>
      <c r="AO28" s="33" t="str">
        <f t="shared" si="8"/>
        <v/>
      </c>
      <c r="AS28" s="33" t="str">
        <f t="shared" si="9"/>
        <v/>
      </c>
      <c r="AW28" s="33" t="str">
        <f t="shared" si="10"/>
        <v/>
      </c>
      <c r="BA28" s="33" t="str">
        <f t="shared" si="11"/>
        <v/>
      </c>
      <c r="BE28" s="33" t="str">
        <f t="shared" si="12"/>
        <v/>
      </c>
      <c r="BI28" s="33" t="str">
        <f t="shared" si="13"/>
        <v/>
      </c>
      <c r="BM28" s="33" t="str">
        <f t="shared" si="14"/>
        <v/>
      </c>
      <c r="BQ28" s="33" t="str">
        <f t="shared" si="15"/>
        <v/>
      </c>
      <c r="BU28" s="33" t="str">
        <f t="shared" si="16"/>
        <v/>
      </c>
      <c r="BY28" s="33" t="str">
        <f t="shared" si="17"/>
        <v/>
      </c>
      <c r="CC28" s="33" t="str">
        <f t="shared" si="18"/>
        <v/>
      </c>
      <c r="CG28" s="33" t="str">
        <f t="shared" si="19"/>
        <v/>
      </c>
      <c r="CK28" s="33" t="str">
        <f t="shared" si="20"/>
        <v/>
      </c>
      <c r="CO28" s="33" t="str">
        <f t="shared" si="21"/>
        <v/>
      </c>
      <c r="CS28" s="33" t="str">
        <f t="shared" si="22"/>
        <v/>
      </c>
      <c r="CW28" s="33" t="str">
        <f t="shared" si="23"/>
        <v/>
      </c>
      <c r="DA28" s="33" t="str">
        <f t="shared" si="24"/>
        <v/>
      </c>
      <c r="DE28" s="33" t="str">
        <f t="shared" si="25"/>
        <v/>
      </c>
      <c r="DI28" s="33" t="str">
        <f t="shared" si="26"/>
        <v/>
      </c>
      <c r="DM28" s="33" t="str">
        <f t="shared" si="27"/>
        <v/>
      </c>
      <c r="DQ28" s="33" t="str">
        <f t="shared" si="28"/>
        <v/>
      </c>
      <c r="DU28" s="33" t="str">
        <f t="shared" si="29"/>
        <v/>
      </c>
      <c r="DY28" s="33" t="str">
        <f t="shared" si="30"/>
        <v/>
      </c>
    </row>
    <row r="29" spans="1:129" x14ac:dyDescent="0.25">
      <c r="A29" s="16">
        <f t="shared" si="0"/>
        <v>22</v>
      </c>
      <c r="B29" s="1" t="s">
        <v>24</v>
      </c>
      <c r="C29" s="149">
        <v>2</v>
      </c>
      <c r="D29" s="149">
        <v>1100</v>
      </c>
      <c r="K29" s="38"/>
      <c r="M29" s="33" t="str">
        <f t="shared" si="1"/>
        <v/>
      </c>
      <c r="Q29" s="33" t="str">
        <f t="shared" si="2"/>
        <v/>
      </c>
      <c r="U29" s="33">
        <f t="shared" si="3"/>
        <v>16</v>
      </c>
      <c r="V29" s="1" t="s">
        <v>47</v>
      </c>
      <c r="W29" s="149">
        <v>350</v>
      </c>
      <c r="Y29" s="33" t="str">
        <f t="shared" si="4"/>
        <v/>
      </c>
      <c r="AC29" s="33" t="str">
        <f t="shared" si="5"/>
        <v/>
      </c>
      <c r="AG29" s="33" t="str">
        <f t="shared" si="6"/>
        <v/>
      </c>
      <c r="AK29" s="33" t="str">
        <f t="shared" si="7"/>
        <v/>
      </c>
      <c r="AO29" s="33" t="str">
        <f t="shared" si="8"/>
        <v/>
      </c>
      <c r="AS29" s="33" t="str">
        <f t="shared" si="9"/>
        <v/>
      </c>
      <c r="AW29" s="33" t="str">
        <f t="shared" si="10"/>
        <v/>
      </c>
      <c r="BA29" s="33" t="str">
        <f t="shared" si="11"/>
        <v/>
      </c>
      <c r="BE29" s="33" t="str">
        <f t="shared" si="12"/>
        <v/>
      </c>
      <c r="BI29" s="33" t="str">
        <f t="shared" si="13"/>
        <v/>
      </c>
      <c r="BM29" s="33" t="str">
        <f t="shared" si="14"/>
        <v/>
      </c>
      <c r="BQ29" s="33" t="str">
        <f t="shared" si="15"/>
        <v/>
      </c>
      <c r="BU29" s="33" t="str">
        <f t="shared" si="16"/>
        <v/>
      </c>
      <c r="BY29" s="33" t="str">
        <f t="shared" si="17"/>
        <v/>
      </c>
      <c r="CC29" s="33" t="str">
        <f t="shared" si="18"/>
        <v/>
      </c>
      <c r="CG29" s="33" t="str">
        <f t="shared" si="19"/>
        <v/>
      </c>
      <c r="CK29" s="33" t="str">
        <f t="shared" si="20"/>
        <v/>
      </c>
      <c r="CO29" s="33" t="str">
        <f t="shared" si="21"/>
        <v/>
      </c>
      <c r="CS29" s="33" t="str">
        <f t="shared" si="22"/>
        <v/>
      </c>
      <c r="CW29" s="33" t="str">
        <f t="shared" si="23"/>
        <v/>
      </c>
      <c r="DA29" s="33" t="str">
        <f t="shared" si="24"/>
        <v/>
      </c>
      <c r="DE29" s="33" t="str">
        <f t="shared" si="25"/>
        <v/>
      </c>
      <c r="DI29" s="33" t="str">
        <f t="shared" si="26"/>
        <v/>
      </c>
      <c r="DM29" s="33" t="str">
        <f t="shared" si="27"/>
        <v/>
      </c>
      <c r="DQ29" s="33" t="str">
        <f t="shared" si="28"/>
        <v/>
      </c>
      <c r="DU29" s="33" t="str">
        <f t="shared" si="29"/>
        <v/>
      </c>
      <c r="DY29" s="33" t="str">
        <f t="shared" si="30"/>
        <v/>
      </c>
    </row>
    <row r="30" spans="1:129" x14ac:dyDescent="0.25">
      <c r="A30" s="16">
        <f t="shared" si="0"/>
        <v>23</v>
      </c>
      <c r="B30" s="1" t="s">
        <v>235</v>
      </c>
      <c r="C30" s="149">
        <v>2</v>
      </c>
      <c r="D30" s="149">
        <v>1000</v>
      </c>
      <c r="K30" s="38"/>
      <c r="M30" s="33" t="str">
        <f t="shared" si="1"/>
        <v/>
      </c>
      <c r="Q30" s="33" t="str">
        <f t="shared" si="2"/>
        <v/>
      </c>
      <c r="U30" s="33">
        <f t="shared" si="3"/>
        <v>17</v>
      </c>
      <c r="V30" s="1" t="s">
        <v>237</v>
      </c>
      <c r="W30" s="149">
        <v>250</v>
      </c>
      <c r="Y30" s="33" t="str">
        <f t="shared" si="4"/>
        <v/>
      </c>
      <c r="AC30" s="33" t="str">
        <f t="shared" si="5"/>
        <v/>
      </c>
      <c r="AG30" s="33" t="str">
        <f t="shared" si="6"/>
        <v/>
      </c>
      <c r="AK30" s="33" t="str">
        <f t="shared" si="7"/>
        <v/>
      </c>
      <c r="AO30" s="33" t="str">
        <f t="shared" si="8"/>
        <v/>
      </c>
      <c r="AS30" s="33" t="str">
        <f t="shared" si="9"/>
        <v/>
      </c>
      <c r="AW30" s="33" t="str">
        <f t="shared" si="10"/>
        <v/>
      </c>
      <c r="BA30" s="33" t="str">
        <f t="shared" si="11"/>
        <v/>
      </c>
      <c r="BE30" s="33" t="str">
        <f t="shared" si="12"/>
        <v/>
      </c>
      <c r="BI30" s="33" t="str">
        <f t="shared" si="13"/>
        <v/>
      </c>
      <c r="BM30" s="33" t="str">
        <f t="shared" si="14"/>
        <v/>
      </c>
      <c r="BQ30" s="33" t="str">
        <f t="shared" si="15"/>
        <v/>
      </c>
      <c r="BU30" s="33" t="str">
        <f t="shared" si="16"/>
        <v/>
      </c>
      <c r="BY30" s="33" t="str">
        <f t="shared" si="17"/>
        <v/>
      </c>
      <c r="CC30" s="33" t="str">
        <f t="shared" si="18"/>
        <v/>
      </c>
      <c r="CG30" s="33" t="str">
        <f t="shared" si="19"/>
        <v/>
      </c>
      <c r="CK30" s="33" t="str">
        <f t="shared" si="20"/>
        <v/>
      </c>
      <c r="CO30" s="33" t="str">
        <f t="shared" si="21"/>
        <v/>
      </c>
      <c r="CS30" s="33" t="str">
        <f t="shared" si="22"/>
        <v/>
      </c>
      <c r="CW30" s="33" t="str">
        <f t="shared" si="23"/>
        <v/>
      </c>
      <c r="DA30" s="33" t="str">
        <f t="shared" si="24"/>
        <v/>
      </c>
      <c r="DE30" s="33" t="str">
        <f t="shared" si="25"/>
        <v/>
      </c>
      <c r="DI30" s="33" t="str">
        <f t="shared" si="26"/>
        <v/>
      </c>
      <c r="DM30" s="33" t="str">
        <f t="shared" si="27"/>
        <v/>
      </c>
      <c r="DQ30" s="33" t="str">
        <f t="shared" si="28"/>
        <v/>
      </c>
      <c r="DU30" s="33" t="str">
        <f t="shared" si="29"/>
        <v/>
      </c>
      <c r="DY30" s="33" t="str">
        <f t="shared" si="30"/>
        <v/>
      </c>
    </row>
    <row r="31" spans="1:129" x14ac:dyDescent="0.25">
      <c r="A31" s="16">
        <f t="shared" si="0"/>
        <v>24</v>
      </c>
      <c r="B31" s="1" t="s">
        <v>236</v>
      </c>
      <c r="C31" s="149">
        <v>2</v>
      </c>
      <c r="D31" s="149">
        <v>1000</v>
      </c>
      <c r="K31" s="38"/>
      <c r="M31" s="33" t="str">
        <f t="shared" si="1"/>
        <v/>
      </c>
      <c r="Q31" s="33" t="str">
        <f t="shared" si="2"/>
        <v/>
      </c>
      <c r="U31" s="33">
        <f t="shared" si="3"/>
        <v>18</v>
      </c>
      <c r="V31" s="1" t="s">
        <v>30</v>
      </c>
      <c r="W31" s="149">
        <v>250</v>
      </c>
      <c r="Y31" s="33" t="str">
        <f t="shared" si="4"/>
        <v/>
      </c>
      <c r="AC31" s="33" t="str">
        <f t="shared" si="5"/>
        <v/>
      </c>
      <c r="AG31" s="33" t="str">
        <f t="shared" si="6"/>
        <v/>
      </c>
      <c r="AK31" s="33" t="str">
        <f t="shared" si="7"/>
        <v/>
      </c>
      <c r="AO31" s="33" t="str">
        <f t="shared" si="8"/>
        <v/>
      </c>
      <c r="AS31" s="33" t="str">
        <f t="shared" si="9"/>
        <v/>
      </c>
      <c r="AW31" s="33" t="str">
        <f t="shared" si="10"/>
        <v/>
      </c>
      <c r="BA31" s="33" t="str">
        <f t="shared" si="11"/>
        <v/>
      </c>
      <c r="BE31" s="33" t="str">
        <f t="shared" si="12"/>
        <v/>
      </c>
      <c r="BI31" s="33" t="str">
        <f t="shared" si="13"/>
        <v/>
      </c>
      <c r="BM31" s="33" t="str">
        <f t="shared" si="14"/>
        <v/>
      </c>
      <c r="BQ31" s="33" t="str">
        <f t="shared" si="15"/>
        <v/>
      </c>
      <c r="BU31" s="33" t="str">
        <f t="shared" si="16"/>
        <v/>
      </c>
      <c r="BY31" s="33" t="str">
        <f t="shared" si="17"/>
        <v/>
      </c>
      <c r="CC31" s="33" t="str">
        <f t="shared" si="18"/>
        <v/>
      </c>
      <c r="CG31" s="33" t="str">
        <f t="shared" si="19"/>
        <v/>
      </c>
      <c r="CK31" s="33" t="str">
        <f t="shared" si="20"/>
        <v/>
      </c>
      <c r="CO31" s="33" t="str">
        <f t="shared" si="21"/>
        <v/>
      </c>
      <c r="CS31" s="33" t="str">
        <f t="shared" si="22"/>
        <v/>
      </c>
      <c r="CW31" s="33" t="str">
        <f t="shared" si="23"/>
        <v/>
      </c>
      <c r="DA31" s="33" t="str">
        <f t="shared" si="24"/>
        <v/>
      </c>
      <c r="DE31" s="33" t="str">
        <f t="shared" si="25"/>
        <v/>
      </c>
      <c r="DI31" s="33" t="str">
        <f t="shared" si="26"/>
        <v/>
      </c>
      <c r="DM31" s="33" t="str">
        <f t="shared" si="27"/>
        <v/>
      </c>
      <c r="DQ31" s="33" t="str">
        <f t="shared" si="28"/>
        <v/>
      </c>
      <c r="DU31" s="33" t="str">
        <f t="shared" si="29"/>
        <v/>
      </c>
      <c r="DY31" s="33" t="str">
        <f t="shared" si="30"/>
        <v/>
      </c>
    </row>
    <row r="32" spans="1:129" x14ac:dyDescent="0.25">
      <c r="A32" s="16">
        <f t="shared" si="0"/>
        <v>25</v>
      </c>
      <c r="B32" s="1" t="s">
        <v>246</v>
      </c>
      <c r="C32" s="149">
        <v>2</v>
      </c>
      <c r="D32" s="149">
        <v>900</v>
      </c>
      <c r="K32" s="38"/>
      <c r="M32" s="33" t="str">
        <f t="shared" si="1"/>
        <v/>
      </c>
      <c r="Q32" s="33" t="str">
        <f t="shared" si="2"/>
        <v/>
      </c>
      <c r="U32" s="33" t="str">
        <f t="shared" si="3"/>
        <v/>
      </c>
      <c r="Y32" s="33" t="str">
        <f t="shared" si="4"/>
        <v/>
      </c>
      <c r="AC32" s="33" t="str">
        <f t="shared" si="5"/>
        <v/>
      </c>
      <c r="AG32" s="33" t="str">
        <f t="shared" si="6"/>
        <v/>
      </c>
      <c r="AK32" s="33" t="str">
        <f t="shared" si="7"/>
        <v/>
      </c>
      <c r="AO32" s="33" t="str">
        <f t="shared" si="8"/>
        <v/>
      </c>
      <c r="AS32" s="33" t="str">
        <f t="shared" si="9"/>
        <v/>
      </c>
      <c r="AW32" s="33" t="str">
        <f t="shared" si="10"/>
        <v/>
      </c>
      <c r="BA32" s="33" t="str">
        <f t="shared" si="11"/>
        <v/>
      </c>
      <c r="BE32" s="33" t="str">
        <f t="shared" si="12"/>
        <v/>
      </c>
      <c r="BI32" s="33" t="str">
        <f t="shared" si="13"/>
        <v/>
      </c>
      <c r="BM32" s="33" t="str">
        <f t="shared" si="14"/>
        <v/>
      </c>
      <c r="BQ32" s="33" t="str">
        <f t="shared" si="15"/>
        <v/>
      </c>
      <c r="BU32" s="33" t="str">
        <f t="shared" si="16"/>
        <v/>
      </c>
      <c r="BY32" s="33" t="str">
        <f t="shared" si="17"/>
        <v/>
      </c>
      <c r="CC32" s="33" t="str">
        <f t="shared" si="18"/>
        <v/>
      </c>
      <c r="CG32" s="33" t="str">
        <f t="shared" si="19"/>
        <v/>
      </c>
      <c r="CK32" s="33" t="str">
        <f t="shared" si="20"/>
        <v/>
      </c>
      <c r="CO32" s="33" t="str">
        <f t="shared" si="21"/>
        <v/>
      </c>
      <c r="CS32" s="33" t="str">
        <f t="shared" si="22"/>
        <v/>
      </c>
      <c r="CW32" s="33" t="str">
        <f t="shared" si="23"/>
        <v/>
      </c>
      <c r="DA32" s="33" t="str">
        <f t="shared" si="24"/>
        <v/>
      </c>
      <c r="DE32" s="33" t="str">
        <f t="shared" si="25"/>
        <v/>
      </c>
      <c r="DI32" s="33" t="str">
        <f t="shared" si="26"/>
        <v/>
      </c>
      <c r="DM32" s="33" t="str">
        <f t="shared" si="27"/>
        <v/>
      </c>
      <c r="DQ32" s="33" t="str">
        <f t="shared" si="28"/>
        <v/>
      </c>
      <c r="DU32" s="33" t="str">
        <f t="shared" si="29"/>
        <v/>
      </c>
      <c r="DY32" s="33" t="str">
        <f t="shared" si="30"/>
        <v/>
      </c>
    </row>
    <row r="33" spans="1:129" x14ac:dyDescent="0.25">
      <c r="A33" s="16">
        <f t="shared" si="0"/>
        <v>26</v>
      </c>
      <c r="B33" s="1" t="s">
        <v>11</v>
      </c>
      <c r="C33" s="149">
        <v>2</v>
      </c>
      <c r="D33" s="149">
        <v>800</v>
      </c>
      <c r="K33" s="38"/>
      <c r="M33" s="33" t="str">
        <f t="shared" si="1"/>
        <v/>
      </c>
      <c r="Q33" s="33" t="str">
        <f t="shared" si="2"/>
        <v/>
      </c>
      <c r="U33" s="33" t="str">
        <f t="shared" si="3"/>
        <v/>
      </c>
      <c r="Y33" s="33" t="str">
        <f t="shared" si="4"/>
        <v/>
      </c>
      <c r="AC33" s="33" t="str">
        <f t="shared" si="5"/>
        <v/>
      </c>
      <c r="AG33" s="33" t="str">
        <f t="shared" si="6"/>
        <v/>
      </c>
      <c r="AK33" s="33" t="str">
        <f t="shared" si="7"/>
        <v/>
      </c>
      <c r="AO33" s="33" t="str">
        <f t="shared" si="8"/>
        <v/>
      </c>
      <c r="AS33" s="33" t="str">
        <f t="shared" si="9"/>
        <v/>
      </c>
      <c r="AW33" s="33" t="str">
        <f t="shared" si="10"/>
        <v/>
      </c>
      <c r="BA33" s="33" t="str">
        <f t="shared" si="11"/>
        <v/>
      </c>
      <c r="BE33" s="33" t="str">
        <f t="shared" si="12"/>
        <v/>
      </c>
      <c r="BI33" s="33" t="str">
        <f t="shared" si="13"/>
        <v/>
      </c>
      <c r="BM33" s="33" t="str">
        <f t="shared" si="14"/>
        <v/>
      </c>
      <c r="BQ33" s="33" t="str">
        <f t="shared" si="15"/>
        <v/>
      </c>
      <c r="BU33" s="33" t="str">
        <f t="shared" si="16"/>
        <v/>
      </c>
      <c r="BY33" s="33" t="str">
        <f t="shared" si="17"/>
        <v/>
      </c>
      <c r="CC33" s="33" t="str">
        <f t="shared" si="18"/>
        <v/>
      </c>
      <c r="CG33" s="33" t="str">
        <f t="shared" si="19"/>
        <v/>
      </c>
      <c r="CK33" s="33" t="str">
        <f t="shared" si="20"/>
        <v/>
      </c>
      <c r="CO33" s="33" t="str">
        <f t="shared" si="21"/>
        <v/>
      </c>
      <c r="CS33" s="33" t="str">
        <f t="shared" si="22"/>
        <v/>
      </c>
      <c r="CW33" s="33" t="str">
        <f t="shared" si="23"/>
        <v/>
      </c>
      <c r="DA33" s="33" t="str">
        <f t="shared" si="24"/>
        <v/>
      </c>
      <c r="DE33" s="33" t="str">
        <f t="shared" si="25"/>
        <v/>
      </c>
      <c r="DI33" s="33" t="str">
        <f t="shared" si="26"/>
        <v/>
      </c>
      <c r="DM33" s="33" t="str">
        <f t="shared" si="27"/>
        <v/>
      </c>
      <c r="DQ33" s="33" t="str">
        <f t="shared" si="28"/>
        <v/>
      </c>
      <c r="DU33" s="33" t="str">
        <f t="shared" si="29"/>
        <v/>
      </c>
      <c r="DY33" s="33" t="str">
        <f t="shared" si="30"/>
        <v/>
      </c>
    </row>
    <row r="34" spans="1:129" x14ac:dyDescent="0.25">
      <c r="A34" s="16">
        <f t="shared" si="0"/>
        <v>27</v>
      </c>
      <c r="B34" s="1" t="s">
        <v>256</v>
      </c>
      <c r="C34" s="149">
        <v>2</v>
      </c>
      <c r="D34" s="149">
        <v>800</v>
      </c>
      <c r="K34" s="38"/>
      <c r="M34" s="33" t="str">
        <f t="shared" si="1"/>
        <v/>
      </c>
      <c r="Q34" s="33" t="str">
        <f t="shared" si="2"/>
        <v/>
      </c>
      <c r="U34" s="33" t="str">
        <f t="shared" si="3"/>
        <v/>
      </c>
      <c r="Y34" s="33" t="str">
        <f t="shared" si="4"/>
        <v/>
      </c>
      <c r="AC34" s="33" t="str">
        <f t="shared" si="5"/>
        <v/>
      </c>
      <c r="AG34" s="33" t="str">
        <f t="shared" si="6"/>
        <v/>
      </c>
      <c r="AK34" s="33" t="str">
        <f t="shared" si="7"/>
        <v/>
      </c>
      <c r="AO34" s="33" t="str">
        <f t="shared" si="8"/>
        <v/>
      </c>
      <c r="AS34" s="33" t="str">
        <f t="shared" si="9"/>
        <v/>
      </c>
      <c r="AW34" s="33" t="str">
        <f t="shared" si="10"/>
        <v/>
      </c>
      <c r="BA34" s="33" t="str">
        <f t="shared" si="11"/>
        <v/>
      </c>
      <c r="BE34" s="33" t="str">
        <f t="shared" si="12"/>
        <v/>
      </c>
      <c r="BI34" s="33" t="str">
        <f t="shared" si="13"/>
        <v/>
      </c>
      <c r="BM34" s="33" t="str">
        <f t="shared" si="14"/>
        <v/>
      </c>
      <c r="BQ34" s="33" t="str">
        <f t="shared" si="15"/>
        <v/>
      </c>
      <c r="BU34" s="33" t="str">
        <f t="shared" si="16"/>
        <v/>
      </c>
      <c r="BY34" s="33" t="str">
        <f t="shared" si="17"/>
        <v/>
      </c>
      <c r="CC34" s="33" t="str">
        <f t="shared" si="18"/>
        <v/>
      </c>
      <c r="CG34" s="33" t="str">
        <f t="shared" si="19"/>
        <v/>
      </c>
      <c r="CK34" s="33" t="str">
        <f t="shared" si="20"/>
        <v/>
      </c>
      <c r="CO34" s="33" t="str">
        <f t="shared" si="21"/>
        <v/>
      </c>
      <c r="CS34" s="33" t="str">
        <f t="shared" si="22"/>
        <v/>
      </c>
      <c r="CW34" s="33" t="str">
        <f t="shared" si="23"/>
        <v/>
      </c>
      <c r="DA34" s="33" t="str">
        <f t="shared" si="24"/>
        <v/>
      </c>
      <c r="DE34" s="33" t="str">
        <f t="shared" si="25"/>
        <v/>
      </c>
      <c r="DI34" s="33" t="str">
        <f t="shared" si="26"/>
        <v/>
      </c>
      <c r="DM34" s="33" t="str">
        <f t="shared" si="27"/>
        <v/>
      </c>
      <c r="DQ34" s="33" t="str">
        <f t="shared" si="28"/>
        <v/>
      </c>
      <c r="DU34" s="33" t="str">
        <f t="shared" si="29"/>
        <v/>
      </c>
      <c r="DY34" s="33" t="str">
        <f t="shared" si="30"/>
        <v/>
      </c>
    </row>
    <row r="35" spans="1:129" x14ac:dyDescent="0.25">
      <c r="A35" s="16">
        <f t="shared" si="0"/>
        <v>28</v>
      </c>
      <c r="B35" s="1" t="s">
        <v>64</v>
      </c>
      <c r="C35" s="149">
        <v>2</v>
      </c>
      <c r="D35" s="149">
        <v>700</v>
      </c>
      <c r="K35" s="38"/>
      <c r="M35" s="33" t="str">
        <f t="shared" si="1"/>
        <v/>
      </c>
      <c r="Q35" s="33" t="str">
        <f t="shared" si="2"/>
        <v/>
      </c>
      <c r="U35" s="33" t="str">
        <f t="shared" si="3"/>
        <v/>
      </c>
      <c r="Y35" s="33" t="str">
        <f t="shared" si="4"/>
        <v/>
      </c>
      <c r="AC35" s="33" t="str">
        <f t="shared" si="5"/>
        <v/>
      </c>
      <c r="AG35" s="33" t="str">
        <f t="shared" si="6"/>
        <v/>
      </c>
      <c r="AK35" s="33" t="str">
        <f t="shared" si="7"/>
        <v/>
      </c>
      <c r="AO35" s="33" t="str">
        <f t="shared" si="8"/>
        <v/>
      </c>
      <c r="AS35" s="33" t="str">
        <f t="shared" si="9"/>
        <v/>
      </c>
      <c r="AW35" s="33" t="str">
        <f t="shared" si="10"/>
        <v/>
      </c>
      <c r="BA35" s="33" t="str">
        <f t="shared" si="11"/>
        <v/>
      </c>
      <c r="BE35" s="33" t="str">
        <f t="shared" si="12"/>
        <v/>
      </c>
      <c r="BI35" s="33" t="str">
        <f t="shared" si="13"/>
        <v/>
      </c>
      <c r="BM35" s="33" t="str">
        <f t="shared" si="14"/>
        <v/>
      </c>
      <c r="BQ35" s="33" t="str">
        <f t="shared" si="15"/>
        <v/>
      </c>
      <c r="BU35" s="33" t="str">
        <f t="shared" si="16"/>
        <v/>
      </c>
      <c r="BY35" s="33" t="str">
        <f t="shared" si="17"/>
        <v/>
      </c>
      <c r="CC35" s="33" t="str">
        <f t="shared" si="18"/>
        <v/>
      </c>
      <c r="CG35" s="33" t="str">
        <f t="shared" si="19"/>
        <v/>
      </c>
      <c r="CK35" s="33" t="str">
        <f t="shared" si="20"/>
        <v/>
      </c>
      <c r="CO35" s="33" t="str">
        <f t="shared" si="21"/>
        <v/>
      </c>
      <c r="CS35" s="33" t="str">
        <f t="shared" si="22"/>
        <v/>
      </c>
      <c r="CW35" s="33" t="str">
        <f t="shared" si="23"/>
        <v/>
      </c>
      <c r="DA35" s="33" t="str">
        <f t="shared" si="24"/>
        <v/>
      </c>
      <c r="DE35" s="33" t="str">
        <f t="shared" si="25"/>
        <v/>
      </c>
      <c r="DI35" s="33" t="str">
        <f t="shared" si="26"/>
        <v/>
      </c>
      <c r="DM35" s="33" t="str">
        <f t="shared" si="27"/>
        <v/>
      </c>
      <c r="DQ35" s="33" t="str">
        <f t="shared" si="28"/>
        <v/>
      </c>
      <c r="DU35" s="33" t="str">
        <f t="shared" si="29"/>
        <v/>
      </c>
      <c r="DY35" s="33" t="str">
        <f t="shared" si="30"/>
        <v/>
      </c>
    </row>
    <row r="36" spans="1:129" x14ac:dyDescent="0.25">
      <c r="A36" s="16">
        <f t="shared" si="0"/>
        <v>29</v>
      </c>
      <c r="B36" s="1" t="s">
        <v>48</v>
      </c>
      <c r="C36" s="149">
        <v>2</v>
      </c>
      <c r="D36" s="149">
        <v>700</v>
      </c>
      <c r="K36" s="38"/>
      <c r="M36" s="33" t="str">
        <f t="shared" si="1"/>
        <v/>
      </c>
      <c r="Q36" s="33" t="str">
        <f t="shared" si="2"/>
        <v/>
      </c>
      <c r="U36" s="33" t="str">
        <f t="shared" si="3"/>
        <v/>
      </c>
      <c r="Y36" s="33" t="str">
        <f t="shared" si="4"/>
        <v/>
      </c>
      <c r="AC36" s="33" t="str">
        <f t="shared" si="5"/>
        <v/>
      </c>
      <c r="AG36" s="33" t="str">
        <f t="shared" si="6"/>
        <v/>
      </c>
      <c r="AK36" s="33" t="str">
        <f t="shared" si="7"/>
        <v/>
      </c>
      <c r="AO36" s="33" t="str">
        <f t="shared" si="8"/>
        <v/>
      </c>
      <c r="AS36" s="33" t="str">
        <f t="shared" si="9"/>
        <v/>
      </c>
      <c r="AW36" s="33" t="str">
        <f t="shared" si="10"/>
        <v/>
      </c>
      <c r="BA36" s="33" t="str">
        <f t="shared" si="11"/>
        <v/>
      </c>
      <c r="BE36" s="33" t="str">
        <f t="shared" si="12"/>
        <v/>
      </c>
      <c r="BI36" s="33" t="str">
        <f t="shared" si="13"/>
        <v/>
      </c>
      <c r="BM36" s="33" t="str">
        <f t="shared" si="14"/>
        <v/>
      </c>
      <c r="BQ36" s="33" t="str">
        <f t="shared" si="15"/>
        <v/>
      </c>
      <c r="BU36" s="33" t="str">
        <f t="shared" si="16"/>
        <v/>
      </c>
      <c r="BY36" s="33" t="str">
        <f t="shared" si="17"/>
        <v/>
      </c>
      <c r="CC36" s="33" t="str">
        <f t="shared" si="18"/>
        <v/>
      </c>
      <c r="CG36" s="33" t="str">
        <f t="shared" si="19"/>
        <v/>
      </c>
      <c r="CK36" s="33" t="str">
        <f t="shared" si="20"/>
        <v/>
      </c>
      <c r="CO36" s="33" t="str">
        <f t="shared" si="21"/>
        <v/>
      </c>
      <c r="CS36" s="33" t="str">
        <f t="shared" si="22"/>
        <v/>
      </c>
      <c r="CW36" s="33" t="str">
        <f t="shared" si="23"/>
        <v/>
      </c>
      <c r="DA36" s="33" t="str">
        <f t="shared" si="24"/>
        <v/>
      </c>
      <c r="DE36" s="33" t="str">
        <f t="shared" si="25"/>
        <v/>
      </c>
      <c r="DI36" s="33" t="str">
        <f t="shared" si="26"/>
        <v/>
      </c>
      <c r="DM36" s="33" t="str">
        <f t="shared" si="27"/>
        <v/>
      </c>
      <c r="DQ36" s="33" t="str">
        <f t="shared" si="28"/>
        <v/>
      </c>
      <c r="DU36" s="33" t="str">
        <f t="shared" si="29"/>
        <v/>
      </c>
      <c r="DY36" s="33" t="str">
        <f t="shared" si="30"/>
        <v/>
      </c>
    </row>
    <row r="37" spans="1:129" x14ac:dyDescent="0.25">
      <c r="A37" s="16">
        <f t="shared" si="0"/>
        <v>30</v>
      </c>
      <c r="B37" s="1" t="s">
        <v>62</v>
      </c>
      <c r="C37" s="149">
        <v>2</v>
      </c>
      <c r="D37" s="149">
        <v>600</v>
      </c>
      <c r="K37" s="38"/>
      <c r="M37" s="33" t="str">
        <f t="shared" si="1"/>
        <v/>
      </c>
      <c r="Q37" s="33" t="str">
        <f t="shared" si="2"/>
        <v/>
      </c>
      <c r="U37" s="33" t="str">
        <f t="shared" si="3"/>
        <v/>
      </c>
      <c r="Y37" s="33" t="str">
        <f t="shared" si="4"/>
        <v/>
      </c>
      <c r="AC37" s="33" t="str">
        <f t="shared" si="5"/>
        <v/>
      </c>
      <c r="AG37" s="33" t="str">
        <f t="shared" si="6"/>
        <v/>
      </c>
      <c r="AK37" s="33" t="str">
        <f t="shared" si="7"/>
        <v/>
      </c>
      <c r="AO37" s="33" t="str">
        <f t="shared" si="8"/>
        <v/>
      </c>
      <c r="AS37" s="33" t="str">
        <f t="shared" si="9"/>
        <v/>
      </c>
      <c r="AW37" s="33" t="str">
        <f t="shared" si="10"/>
        <v/>
      </c>
      <c r="BA37" s="33" t="str">
        <f t="shared" si="11"/>
        <v/>
      </c>
      <c r="BE37" s="33" t="str">
        <f t="shared" si="12"/>
        <v/>
      </c>
      <c r="BI37" s="33" t="str">
        <f t="shared" si="13"/>
        <v/>
      </c>
      <c r="BM37" s="33" t="str">
        <f t="shared" si="14"/>
        <v/>
      </c>
      <c r="BQ37" s="33" t="str">
        <f t="shared" si="15"/>
        <v/>
      </c>
      <c r="BU37" s="33" t="str">
        <f t="shared" si="16"/>
        <v/>
      </c>
      <c r="BY37" s="33" t="str">
        <f t="shared" si="17"/>
        <v/>
      </c>
      <c r="CC37" s="33" t="str">
        <f t="shared" si="18"/>
        <v/>
      </c>
      <c r="CG37" s="33" t="str">
        <f t="shared" si="19"/>
        <v/>
      </c>
      <c r="CK37" s="33" t="str">
        <f t="shared" si="20"/>
        <v/>
      </c>
      <c r="CO37" s="33" t="str">
        <f t="shared" si="21"/>
        <v/>
      </c>
      <c r="CS37" s="33" t="str">
        <f t="shared" si="22"/>
        <v/>
      </c>
      <c r="CW37" s="33" t="str">
        <f t="shared" si="23"/>
        <v/>
      </c>
      <c r="DA37" s="33" t="str">
        <f t="shared" si="24"/>
        <v/>
      </c>
      <c r="DE37" s="33" t="str">
        <f t="shared" si="25"/>
        <v/>
      </c>
      <c r="DI37" s="33" t="str">
        <f t="shared" si="26"/>
        <v/>
      </c>
      <c r="DM37" s="33" t="str">
        <f t="shared" si="27"/>
        <v/>
      </c>
      <c r="DQ37" s="33" t="str">
        <f t="shared" si="28"/>
        <v/>
      </c>
      <c r="DU37" s="33" t="str">
        <f t="shared" si="29"/>
        <v/>
      </c>
      <c r="DY37" s="33" t="str">
        <f t="shared" si="30"/>
        <v/>
      </c>
    </row>
    <row r="38" spans="1:129" x14ac:dyDescent="0.25">
      <c r="A38" s="16">
        <f t="shared" si="0"/>
        <v>31</v>
      </c>
      <c r="B38" s="1" t="s">
        <v>257</v>
      </c>
      <c r="C38" s="149">
        <v>2</v>
      </c>
      <c r="D38" s="149">
        <v>600</v>
      </c>
      <c r="K38" s="38"/>
      <c r="M38" s="33" t="str">
        <f t="shared" si="1"/>
        <v/>
      </c>
      <c r="Q38" s="33" t="str">
        <f t="shared" si="2"/>
        <v/>
      </c>
      <c r="U38" s="33" t="str">
        <f t="shared" si="3"/>
        <v/>
      </c>
      <c r="Y38" s="33" t="str">
        <f t="shared" si="4"/>
        <v/>
      </c>
      <c r="AC38" s="33" t="str">
        <f t="shared" si="5"/>
        <v/>
      </c>
      <c r="AG38" s="33" t="str">
        <f t="shared" si="6"/>
        <v/>
      </c>
      <c r="AK38" s="33" t="str">
        <f t="shared" si="7"/>
        <v/>
      </c>
      <c r="AO38" s="33" t="str">
        <f t="shared" si="8"/>
        <v/>
      </c>
      <c r="AS38" s="33" t="str">
        <f t="shared" si="9"/>
        <v/>
      </c>
      <c r="AW38" s="33" t="str">
        <f t="shared" si="10"/>
        <v/>
      </c>
      <c r="BA38" s="33" t="str">
        <f t="shared" si="11"/>
        <v/>
      </c>
      <c r="BE38" s="33" t="str">
        <f t="shared" si="12"/>
        <v/>
      </c>
      <c r="BI38" s="33" t="str">
        <f t="shared" si="13"/>
        <v/>
      </c>
      <c r="BM38" s="33" t="str">
        <f t="shared" si="14"/>
        <v/>
      </c>
      <c r="BQ38" s="33" t="str">
        <f t="shared" si="15"/>
        <v/>
      </c>
      <c r="BU38" s="33" t="str">
        <f t="shared" si="16"/>
        <v/>
      </c>
      <c r="BY38" s="33" t="str">
        <f t="shared" si="17"/>
        <v/>
      </c>
      <c r="CC38" s="33" t="str">
        <f t="shared" si="18"/>
        <v/>
      </c>
      <c r="CG38" s="33" t="str">
        <f t="shared" si="19"/>
        <v/>
      </c>
      <c r="CK38" s="33" t="str">
        <f t="shared" si="20"/>
        <v/>
      </c>
      <c r="CO38" s="33" t="str">
        <f t="shared" si="21"/>
        <v/>
      </c>
      <c r="CS38" s="33" t="str">
        <f t="shared" si="22"/>
        <v/>
      </c>
      <c r="CW38" s="33" t="str">
        <f t="shared" si="23"/>
        <v/>
      </c>
      <c r="DA38" s="33" t="str">
        <f t="shared" si="24"/>
        <v/>
      </c>
      <c r="DE38" s="33" t="str">
        <f t="shared" si="25"/>
        <v/>
      </c>
      <c r="DI38" s="33" t="str">
        <f t="shared" si="26"/>
        <v/>
      </c>
      <c r="DM38" s="33" t="str">
        <f t="shared" si="27"/>
        <v/>
      </c>
      <c r="DQ38" s="33" t="str">
        <f t="shared" si="28"/>
        <v/>
      </c>
      <c r="DU38" s="33" t="str">
        <f t="shared" si="29"/>
        <v/>
      </c>
      <c r="DY38" s="33" t="str">
        <f t="shared" si="30"/>
        <v/>
      </c>
    </row>
    <row r="39" spans="1:129" x14ac:dyDescent="0.25">
      <c r="A39" s="16">
        <f t="shared" si="0"/>
        <v>32</v>
      </c>
      <c r="B39" s="1" t="s">
        <v>237</v>
      </c>
      <c r="C39" s="149">
        <v>2</v>
      </c>
      <c r="D39" s="149">
        <v>600</v>
      </c>
      <c r="K39" s="38"/>
      <c r="M39" s="33" t="str">
        <f t="shared" si="1"/>
        <v/>
      </c>
      <c r="Q39" s="33" t="str">
        <f t="shared" si="2"/>
        <v/>
      </c>
      <c r="U39" s="33" t="str">
        <f t="shared" si="3"/>
        <v/>
      </c>
      <c r="Y39" s="33" t="str">
        <f t="shared" si="4"/>
        <v/>
      </c>
      <c r="AC39" s="33" t="str">
        <f t="shared" si="5"/>
        <v/>
      </c>
      <c r="AG39" s="33" t="str">
        <f t="shared" si="6"/>
        <v/>
      </c>
      <c r="AK39" s="33" t="str">
        <f t="shared" si="7"/>
        <v/>
      </c>
      <c r="AO39" s="33" t="str">
        <f t="shared" si="8"/>
        <v/>
      </c>
      <c r="AS39" s="33" t="str">
        <f t="shared" si="9"/>
        <v/>
      </c>
      <c r="AW39" s="33" t="str">
        <f t="shared" si="10"/>
        <v/>
      </c>
      <c r="BA39" s="33" t="str">
        <f t="shared" si="11"/>
        <v/>
      </c>
      <c r="BE39" s="33" t="str">
        <f t="shared" si="12"/>
        <v/>
      </c>
      <c r="BI39" s="33" t="str">
        <f t="shared" si="13"/>
        <v/>
      </c>
      <c r="BM39" s="33" t="str">
        <f t="shared" si="14"/>
        <v/>
      </c>
      <c r="BQ39" s="33" t="str">
        <f t="shared" si="15"/>
        <v/>
      </c>
      <c r="BU39" s="33" t="str">
        <f t="shared" si="16"/>
        <v/>
      </c>
      <c r="BY39" s="33" t="str">
        <f t="shared" si="17"/>
        <v/>
      </c>
      <c r="CC39" s="33" t="str">
        <f t="shared" si="18"/>
        <v/>
      </c>
      <c r="CG39" s="33" t="str">
        <f t="shared" si="19"/>
        <v/>
      </c>
      <c r="CK39" s="33" t="str">
        <f t="shared" si="20"/>
        <v/>
      </c>
      <c r="CO39" s="33" t="str">
        <f t="shared" si="21"/>
        <v/>
      </c>
      <c r="CS39" s="33" t="str">
        <f t="shared" si="22"/>
        <v/>
      </c>
      <c r="CW39" s="33" t="str">
        <f t="shared" si="23"/>
        <v/>
      </c>
      <c r="DA39" s="33" t="str">
        <f t="shared" si="24"/>
        <v/>
      </c>
      <c r="DE39" s="33" t="str">
        <f t="shared" si="25"/>
        <v/>
      </c>
      <c r="DI39" s="33" t="str">
        <f t="shared" si="26"/>
        <v/>
      </c>
      <c r="DM39" s="33" t="str">
        <f t="shared" si="27"/>
        <v/>
      </c>
      <c r="DQ39" s="33" t="str">
        <f t="shared" si="28"/>
        <v/>
      </c>
      <c r="DU39" s="33" t="str">
        <f t="shared" si="29"/>
        <v/>
      </c>
      <c r="DY39" s="33" t="str">
        <f t="shared" si="30"/>
        <v/>
      </c>
    </row>
    <row r="40" spans="1:129" x14ac:dyDescent="0.25">
      <c r="A40" s="16" t="str">
        <f t="shared" si="0"/>
        <v/>
      </c>
      <c r="K40" s="38"/>
      <c r="M40" s="33" t="str">
        <f t="shared" si="1"/>
        <v/>
      </c>
      <c r="Q40" s="33" t="str">
        <f t="shared" si="2"/>
        <v/>
      </c>
      <c r="U40" s="33" t="str">
        <f t="shared" si="3"/>
        <v/>
      </c>
      <c r="Y40" s="33" t="str">
        <f t="shared" si="4"/>
        <v/>
      </c>
      <c r="AC40" s="33" t="str">
        <f t="shared" si="5"/>
        <v/>
      </c>
      <c r="AG40" s="33" t="str">
        <f t="shared" si="6"/>
        <v/>
      </c>
      <c r="AK40" s="33" t="str">
        <f t="shared" si="7"/>
        <v/>
      </c>
      <c r="AO40" s="33" t="str">
        <f t="shared" si="8"/>
        <v/>
      </c>
      <c r="AS40" s="33" t="str">
        <f t="shared" si="9"/>
        <v/>
      </c>
      <c r="AW40" s="33" t="str">
        <f t="shared" si="10"/>
        <v/>
      </c>
      <c r="BA40" s="33" t="str">
        <f t="shared" si="11"/>
        <v/>
      </c>
      <c r="BE40" s="33" t="str">
        <f t="shared" si="12"/>
        <v/>
      </c>
      <c r="BI40" s="33" t="str">
        <f t="shared" si="13"/>
        <v/>
      </c>
      <c r="BM40" s="33" t="str">
        <f t="shared" si="14"/>
        <v/>
      </c>
      <c r="BQ40" s="33" t="str">
        <f t="shared" si="15"/>
        <v/>
      </c>
      <c r="BU40" s="33" t="str">
        <f t="shared" si="16"/>
        <v/>
      </c>
      <c r="BY40" s="33" t="str">
        <f t="shared" si="17"/>
        <v/>
      </c>
      <c r="CC40" s="33" t="str">
        <f t="shared" si="18"/>
        <v/>
      </c>
      <c r="CG40" s="33" t="str">
        <f t="shared" si="19"/>
        <v/>
      </c>
      <c r="CK40" s="33" t="str">
        <f t="shared" si="20"/>
        <v/>
      </c>
      <c r="CO40" s="33" t="str">
        <f t="shared" si="21"/>
        <v/>
      </c>
      <c r="CS40" s="33" t="str">
        <f t="shared" si="22"/>
        <v/>
      </c>
      <c r="CW40" s="33" t="str">
        <f t="shared" si="23"/>
        <v/>
      </c>
      <c r="DA40" s="33" t="str">
        <f t="shared" si="24"/>
        <v/>
      </c>
      <c r="DE40" s="33" t="str">
        <f t="shared" si="25"/>
        <v/>
      </c>
      <c r="DI40" s="33" t="str">
        <f t="shared" si="26"/>
        <v/>
      </c>
      <c r="DM40" s="33" t="str">
        <f t="shared" si="27"/>
        <v/>
      </c>
      <c r="DQ40" s="33" t="str">
        <f t="shared" si="28"/>
        <v/>
      </c>
      <c r="DU40" s="33" t="str">
        <f t="shared" si="29"/>
        <v/>
      </c>
      <c r="DY40" s="33" t="str">
        <f t="shared" si="30"/>
        <v/>
      </c>
    </row>
    <row r="41" spans="1:129" x14ac:dyDescent="0.25">
      <c r="A41" s="16" t="str">
        <f t="shared" si="0"/>
        <v/>
      </c>
      <c r="K41" s="38"/>
      <c r="M41" s="33" t="str">
        <f t="shared" si="1"/>
        <v/>
      </c>
      <c r="Q41" s="33" t="str">
        <f t="shared" si="2"/>
        <v/>
      </c>
      <c r="U41" s="33" t="str">
        <f t="shared" si="3"/>
        <v/>
      </c>
      <c r="Y41" s="33" t="str">
        <f t="shared" si="4"/>
        <v/>
      </c>
      <c r="AC41" s="33" t="str">
        <f t="shared" si="5"/>
        <v/>
      </c>
      <c r="AG41" s="33" t="str">
        <f t="shared" si="6"/>
        <v/>
      </c>
      <c r="AK41" s="33" t="str">
        <f t="shared" si="7"/>
        <v/>
      </c>
      <c r="AO41" s="33" t="str">
        <f t="shared" si="8"/>
        <v/>
      </c>
      <c r="AS41" s="33" t="str">
        <f t="shared" si="9"/>
        <v/>
      </c>
      <c r="AW41" s="33" t="str">
        <f t="shared" si="10"/>
        <v/>
      </c>
      <c r="BA41" s="33" t="str">
        <f t="shared" si="11"/>
        <v/>
      </c>
      <c r="BE41" s="33" t="str">
        <f t="shared" si="12"/>
        <v/>
      </c>
      <c r="BI41" s="33" t="str">
        <f t="shared" si="13"/>
        <v/>
      </c>
      <c r="BM41" s="33" t="str">
        <f t="shared" si="14"/>
        <v/>
      </c>
      <c r="BQ41" s="33" t="str">
        <f t="shared" si="15"/>
        <v/>
      </c>
      <c r="BU41" s="33" t="str">
        <f t="shared" si="16"/>
        <v/>
      </c>
      <c r="BY41" s="33" t="str">
        <f t="shared" si="17"/>
        <v/>
      </c>
      <c r="CC41" s="33" t="str">
        <f t="shared" si="18"/>
        <v/>
      </c>
      <c r="CG41" s="33" t="str">
        <f t="shared" si="19"/>
        <v/>
      </c>
      <c r="CK41" s="33" t="str">
        <f t="shared" si="20"/>
        <v/>
      </c>
      <c r="CO41" s="33" t="str">
        <f t="shared" si="21"/>
        <v/>
      </c>
      <c r="CS41" s="33" t="str">
        <f t="shared" si="22"/>
        <v/>
      </c>
      <c r="CW41" s="33" t="str">
        <f t="shared" si="23"/>
        <v/>
      </c>
      <c r="DA41" s="33" t="str">
        <f t="shared" si="24"/>
        <v/>
      </c>
      <c r="DE41" s="33" t="str">
        <f t="shared" si="25"/>
        <v/>
      </c>
      <c r="DI41" s="33" t="str">
        <f t="shared" si="26"/>
        <v/>
      </c>
      <c r="DM41" s="33" t="str">
        <f t="shared" si="27"/>
        <v/>
      </c>
      <c r="DQ41" s="33" t="str">
        <f t="shared" si="28"/>
        <v/>
      </c>
      <c r="DU41" s="33" t="str">
        <f t="shared" si="29"/>
        <v/>
      </c>
      <c r="DY41" s="33" t="str">
        <f t="shared" si="30"/>
        <v/>
      </c>
    </row>
    <row r="42" spans="1:129" x14ac:dyDescent="0.25">
      <c r="A42" s="16" t="str">
        <f t="shared" si="0"/>
        <v/>
      </c>
      <c r="K42" s="38"/>
      <c r="M42" s="33" t="str">
        <f t="shared" si="1"/>
        <v/>
      </c>
      <c r="Q42" s="33" t="str">
        <f t="shared" si="2"/>
        <v/>
      </c>
      <c r="U42" s="33" t="str">
        <f t="shared" si="3"/>
        <v/>
      </c>
      <c r="Y42" s="33" t="str">
        <f t="shared" si="4"/>
        <v/>
      </c>
      <c r="AC42" s="33" t="str">
        <f t="shared" si="5"/>
        <v/>
      </c>
      <c r="AG42" s="33" t="str">
        <f t="shared" si="6"/>
        <v/>
      </c>
      <c r="AK42" s="33" t="str">
        <f t="shared" si="7"/>
        <v/>
      </c>
      <c r="AO42" s="33" t="str">
        <f t="shared" si="8"/>
        <v/>
      </c>
      <c r="AS42" s="33" t="str">
        <f t="shared" si="9"/>
        <v/>
      </c>
      <c r="AW42" s="33" t="str">
        <f t="shared" si="10"/>
        <v/>
      </c>
      <c r="BA42" s="33" t="str">
        <f t="shared" si="11"/>
        <v/>
      </c>
      <c r="BE42" s="33" t="str">
        <f t="shared" si="12"/>
        <v/>
      </c>
      <c r="BI42" s="33" t="str">
        <f t="shared" si="13"/>
        <v/>
      </c>
      <c r="BM42" s="33" t="str">
        <f t="shared" si="14"/>
        <v/>
      </c>
      <c r="BQ42" s="33" t="str">
        <f t="shared" si="15"/>
        <v/>
      </c>
      <c r="BU42" s="33" t="str">
        <f t="shared" si="16"/>
        <v/>
      </c>
      <c r="BY42" s="33" t="str">
        <f t="shared" si="17"/>
        <v/>
      </c>
      <c r="CC42" s="33" t="str">
        <f t="shared" si="18"/>
        <v/>
      </c>
      <c r="CG42" s="33" t="str">
        <f t="shared" si="19"/>
        <v/>
      </c>
      <c r="CK42" s="33" t="str">
        <f t="shared" si="20"/>
        <v/>
      </c>
      <c r="CO42" s="33" t="str">
        <f t="shared" si="21"/>
        <v/>
      </c>
      <c r="CS42" s="33" t="str">
        <f t="shared" si="22"/>
        <v/>
      </c>
      <c r="CW42" s="33" t="str">
        <f t="shared" si="23"/>
        <v/>
      </c>
      <c r="DA42" s="33" t="str">
        <f t="shared" si="24"/>
        <v/>
      </c>
      <c r="DE42" s="33" t="str">
        <f t="shared" si="25"/>
        <v/>
      </c>
      <c r="DI42" s="33" t="str">
        <f t="shared" si="26"/>
        <v/>
      </c>
      <c r="DM42" s="33" t="str">
        <f t="shared" si="27"/>
        <v/>
      </c>
      <c r="DQ42" s="33" t="str">
        <f t="shared" si="28"/>
        <v/>
      </c>
      <c r="DU42" s="33" t="str">
        <f t="shared" si="29"/>
        <v/>
      </c>
      <c r="DY42" s="33" t="str">
        <f t="shared" si="30"/>
        <v/>
      </c>
    </row>
    <row r="43" spans="1:129" x14ac:dyDescent="0.25">
      <c r="A43" s="16" t="str">
        <f t="shared" si="0"/>
        <v/>
      </c>
      <c r="K43" s="38"/>
      <c r="M43" s="33" t="str">
        <f t="shared" si="1"/>
        <v/>
      </c>
      <c r="Q43" s="33" t="str">
        <f t="shared" si="2"/>
        <v/>
      </c>
      <c r="U43" s="33" t="str">
        <f t="shared" si="3"/>
        <v/>
      </c>
      <c r="Y43" s="33" t="str">
        <f t="shared" si="4"/>
        <v/>
      </c>
      <c r="AC43" s="33" t="str">
        <f t="shared" si="5"/>
        <v/>
      </c>
      <c r="AG43" s="33" t="str">
        <f t="shared" si="6"/>
        <v/>
      </c>
      <c r="AK43" s="33" t="str">
        <f t="shared" si="7"/>
        <v/>
      </c>
      <c r="AO43" s="33" t="str">
        <f t="shared" si="8"/>
        <v/>
      </c>
      <c r="AS43" s="33" t="str">
        <f t="shared" si="9"/>
        <v/>
      </c>
      <c r="AW43" s="33" t="str">
        <f t="shared" si="10"/>
        <v/>
      </c>
      <c r="BA43" s="33" t="str">
        <f t="shared" si="11"/>
        <v/>
      </c>
      <c r="BE43" s="33" t="str">
        <f t="shared" si="12"/>
        <v/>
      </c>
      <c r="BI43" s="33" t="str">
        <f t="shared" si="13"/>
        <v/>
      </c>
      <c r="BM43" s="33" t="str">
        <f t="shared" si="14"/>
        <v/>
      </c>
      <c r="BQ43" s="33" t="str">
        <f t="shared" si="15"/>
        <v/>
      </c>
      <c r="BU43" s="33" t="str">
        <f t="shared" si="16"/>
        <v/>
      </c>
      <c r="BY43" s="33" t="str">
        <f t="shared" si="17"/>
        <v/>
      </c>
      <c r="CC43" s="33" t="str">
        <f t="shared" si="18"/>
        <v/>
      </c>
      <c r="CG43" s="33" t="str">
        <f t="shared" si="19"/>
        <v/>
      </c>
      <c r="CK43" s="33" t="str">
        <f t="shared" si="20"/>
        <v/>
      </c>
      <c r="CO43" s="33" t="str">
        <f t="shared" si="21"/>
        <v/>
      </c>
      <c r="CS43" s="33" t="str">
        <f t="shared" si="22"/>
        <v/>
      </c>
      <c r="CW43" s="33" t="str">
        <f t="shared" si="23"/>
        <v/>
      </c>
      <c r="DA43" s="33" t="str">
        <f t="shared" si="24"/>
        <v/>
      </c>
      <c r="DE43" s="33" t="str">
        <f t="shared" si="25"/>
        <v/>
      </c>
      <c r="DI43" s="33" t="str">
        <f t="shared" si="26"/>
        <v/>
      </c>
      <c r="DM43" s="33" t="str">
        <f t="shared" si="27"/>
        <v/>
      </c>
      <c r="DQ43" s="33" t="str">
        <f t="shared" si="28"/>
        <v/>
      </c>
      <c r="DU43" s="33" t="str">
        <f t="shared" si="29"/>
        <v/>
      </c>
      <c r="DY43" s="33" t="str">
        <f t="shared" si="30"/>
        <v/>
      </c>
    </row>
    <row r="44" spans="1:129" x14ac:dyDescent="0.25">
      <c r="A44" s="16" t="str">
        <f t="shared" si="0"/>
        <v/>
      </c>
      <c r="K44" s="38"/>
      <c r="M44" s="33" t="str">
        <f t="shared" si="1"/>
        <v/>
      </c>
      <c r="Q44" s="33" t="str">
        <f t="shared" si="2"/>
        <v/>
      </c>
      <c r="U44" s="33" t="str">
        <f t="shared" si="3"/>
        <v/>
      </c>
      <c r="Y44" s="33" t="str">
        <f t="shared" si="4"/>
        <v/>
      </c>
      <c r="AC44" s="33" t="str">
        <f t="shared" si="5"/>
        <v/>
      </c>
      <c r="AG44" s="33" t="str">
        <f t="shared" si="6"/>
        <v/>
      </c>
      <c r="AK44" s="33" t="str">
        <f t="shared" si="7"/>
        <v/>
      </c>
      <c r="AO44" s="33" t="str">
        <f t="shared" si="8"/>
        <v/>
      </c>
      <c r="AS44" s="33" t="str">
        <f t="shared" si="9"/>
        <v/>
      </c>
      <c r="AW44" s="33" t="str">
        <f t="shared" si="10"/>
        <v/>
      </c>
      <c r="BA44" s="33" t="str">
        <f t="shared" si="11"/>
        <v/>
      </c>
      <c r="BE44" s="33" t="str">
        <f t="shared" si="12"/>
        <v/>
      </c>
      <c r="BI44" s="33" t="str">
        <f t="shared" si="13"/>
        <v/>
      </c>
      <c r="BM44" s="33" t="str">
        <f t="shared" si="14"/>
        <v/>
      </c>
      <c r="BQ44" s="33" t="str">
        <f t="shared" si="15"/>
        <v/>
      </c>
      <c r="BU44" s="33" t="str">
        <f t="shared" si="16"/>
        <v/>
      </c>
      <c r="BY44" s="33" t="str">
        <f t="shared" si="17"/>
        <v/>
      </c>
      <c r="CC44" s="33" t="str">
        <f t="shared" si="18"/>
        <v/>
      </c>
      <c r="CG44" s="33" t="str">
        <f t="shared" si="19"/>
        <v/>
      </c>
      <c r="CK44" s="33" t="str">
        <f t="shared" si="20"/>
        <v/>
      </c>
      <c r="CO44" s="33" t="str">
        <f t="shared" si="21"/>
        <v/>
      </c>
      <c r="CS44" s="33" t="str">
        <f t="shared" si="22"/>
        <v/>
      </c>
      <c r="CW44" s="33" t="str">
        <f t="shared" si="23"/>
        <v/>
      </c>
      <c r="DA44" s="33" t="str">
        <f t="shared" si="24"/>
        <v/>
      </c>
      <c r="DE44" s="33" t="str">
        <f t="shared" si="25"/>
        <v/>
      </c>
      <c r="DI44" s="33" t="str">
        <f t="shared" si="26"/>
        <v/>
      </c>
      <c r="DM44" s="33" t="str">
        <f t="shared" si="27"/>
        <v/>
      </c>
      <c r="DQ44" s="33" t="str">
        <f t="shared" si="28"/>
        <v/>
      </c>
      <c r="DU44" s="33" t="str">
        <f t="shared" si="29"/>
        <v/>
      </c>
      <c r="DY44" s="33" t="str">
        <f t="shared" si="30"/>
        <v/>
      </c>
    </row>
    <row r="45" spans="1:129" x14ac:dyDescent="0.25">
      <c r="A45" s="16" t="str">
        <f t="shared" si="0"/>
        <v/>
      </c>
      <c r="K45" s="38"/>
      <c r="M45" s="33" t="str">
        <f t="shared" si="1"/>
        <v/>
      </c>
      <c r="Q45" s="33" t="str">
        <f t="shared" si="2"/>
        <v/>
      </c>
      <c r="U45" s="33" t="str">
        <f t="shared" si="3"/>
        <v/>
      </c>
      <c r="Y45" s="33" t="str">
        <f t="shared" si="4"/>
        <v/>
      </c>
      <c r="AC45" s="33" t="str">
        <f t="shared" si="5"/>
        <v/>
      </c>
      <c r="AG45" s="33" t="str">
        <f t="shared" si="6"/>
        <v/>
      </c>
      <c r="AK45" s="33" t="str">
        <f t="shared" si="7"/>
        <v/>
      </c>
      <c r="AO45" s="33" t="str">
        <f t="shared" si="8"/>
        <v/>
      </c>
      <c r="AS45" s="33" t="str">
        <f t="shared" si="9"/>
        <v/>
      </c>
      <c r="AW45" s="33" t="str">
        <f t="shared" si="10"/>
        <v/>
      </c>
      <c r="BA45" s="33" t="str">
        <f t="shared" si="11"/>
        <v/>
      </c>
      <c r="BE45" s="33" t="str">
        <f t="shared" si="12"/>
        <v/>
      </c>
      <c r="BI45" s="33" t="str">
        <f t="shared" si="13"/>
        <v/>
      </c>
      <c r="BM45" s="33" t="str">
        <f t="shared" si="14"/>
        <v/>
      </c>
      <c r="BQ45" s="33" t="str">
        <f t="shared" si="15"/>
        <v/>
      </c>
      <c r="BU45" s="33" t="str">
        <f t="shared" si="16"/>
        <v/>
      </c>
      <c r="BY45" s="33" t="str">
        <f t="shared" si="17"/>
        <v/>
      </c>
      <c r="CC45" s="33" t="str">
        <f t="shared" si="18"/>
        <v/>
      </c>
      <c r="CG45" s="33" t="str">
        <f t="shared" si="19"/>
        <v/>
      </c>
      <c r="CK45" s="33" t="str">
        <f t="shared" si="20"/>
        <v/>
      </c>
      <c r="CO45" s="33" t="str">
        <f t="shared" si="21"/>
        <v/>
      </c>
      <c r="CS45" s="33" t="str">
        <f t="shared" si="22"/>
        <v/>
      </c>
      <c r="CW45" s="33" t="str">
        <f t="shared" si="23"/>
        <v/>
      </c>
      <c r="DA45" s="33" t="str">
        <f t="shared" si="24"/>
        <v/>
      </c>
      <c r="DE45" s="33" t="str">
        <f t="shared" si="25"/>
        <v/>
      </c>
      <c r="DI45" s="33" t="str">
        <f t="shared" si="26"/>
        <v/>
      </c>
      <c r="DM45" s="33" t="str">
        <f t="shared" si="27"/>
        <v/>
      </c>
      <c r="DQ45" s="33" t="str">
        <f t="shared" si="28"/>
        <v/>
      </c>
      <c r="DU45" s="33" t="str">
        <f t="shared" si="29"/>
        <v/>
      </c>
      <c r="DY45" s="33" t="str">
        <f t="shared" si="30"/>
        <v/>
      </c>
    </row>
    <row r="46" spans="1:129" x14ac:dyDescent="0.25">
      <c r="A46" s="16" t="str">
        <f t="shared" si="0"/>
        <v/>
      </c>
      <c r="K46" s="38"/>
      <c r="M46" s="33" t="str">
        <f t="shared" si="1"/>
        <v/>
      </c>
      <c r="Q46" s="33" t="str">
        <f t="shared" si="2"/>
        <v/>
      </c>
      <c r="U46" s="33" t="str">
        <f t="shared" si="3"/>
        <v/>
      </c>
      <c r="Y46" s="33" t="str">
        <f t="shared" si="4"/>
        <v/>
      </c>
      <c r="AC46" s="33" t="str">
        <f t="shared" si="5"/>
        <v/>
      </c>
      <c r="AG46" s="33" t="str">
        <f t="shared" si="6"/>
        <v/>
      </c>
      <c r="AK46" s="33" t="str">
        <f t="shared" si="7"/>
        <v/>
      </c>
      <c r="AO46" s="33" t="str">
        <f t="shared" si="8"/>
        <v/>
      </c>
      <c r="AS46" s="33" t="str">
        <f t="shared" si="9"/>
        <v/>
      </c>
      <c r="AW46" s="33" t="str">
        <f t="shared" si="10"/>
        <v/>
      </c>
      <c r="BA46" s="33" t="str">
        <f t="shared" si="11"/>
        <v/>
      </c>
      <c r="BE46" s="33" t="str">
        <f t="shared" si="12"/>
        <v/>
      </c>
      <c r="BI46" s="33" t="str">
        <f t="shared" si="13"/>
        <v/>
      </c>
      <c r="BM46" s="33" t="str">
        <f t="shared" si="14"/>
        <v/>
      </c>
      <c r="BQ46" s="33" t="str">
        <f t="shared" si="15"/>
        <v/>
      </c>
      <c r="BU46" s="33" t="str">
        <f t="shared" si="16"/>
        <v/>
      </c>
      <c r="BY46" s="33" t="str">
        <f t="shared" si="17"/>
        <v/>
      </c>
      <c r="CC46" s="33" t="str">
        <f t="shared" si="18"/>
        <v/>
      </c>
      <c r="CG46" s="33" t="str">
        <f t="shared" si="19"/>
        <v/>
      </c>
      <c r="CK46" s="33" t="str">
        <f t="shared" si="20"/>
        <v/>
      </c>
      <c r="CO46" s="33" t="str">
        <f t="shared" si="21"/>
        <v/>
      </c>
      <c r="CS46" s="33" t="str">
        <f t="shared" si="22"/>
        <v/>
      </c>
      <c r="CW46" s="33" t="str">
        <f t="shared" si="23"/>
        <v/>
      </c>
      <c r="DA46" s="33" t="str">
        <f t="shared" si="24"/>
        <v/>
      </c>
      <c r="DE46" s="33" t="str">
        <f t="shared" si="25"/>
        <v/>
      </c>
      <c r="DI46" s="33" t="str">
        <f t="shared" si="26"/>
        <v/>
      </c>
      <c r="DM46" s="33" t="str">
        <f t="shared" si="27"/>
        <v/>
      </c>
      <c r="DQ46" s="33" t="str">
        <f t="shared" si="28"/>
        <v/>
      </c>
      <c r="DU46" s="33" t="str">
        <f t="shared" si="29"/>
        <v/>
      </c>
      <c r="DY46" s="33" t="str">
        <f t="shared" si="30"/>
        <v/>
      </c>
    </row>
    <row r="47" spans="1:129" x14ac:dyDescent="0.25">
      <c r="A47" s="16" t="str">
        <f t="shared" si="0"/>
        <v/>
      </c>
      <c r="K47" s="38"/>
      <c r="M47" s="33" t="str">
        <f t="shared" si="1"/>
        <v/>
      </c>
      <c r="Q47" s="33" t="str">
        <f t="shared" si="2"/>
        <v/>
      </c>
      <c r="U47" s="33" t="str">
        <f t="shared" si="3"/>
        <v/>
      </c>
      <c r="Y47" s="33" t="str">
        <f t="shared" si="4"/>
        <v/>
      </c>
      <c r="AC47" s="33" t="str">
        <f t="shared" si="5"/>
        <v/>
      </c>
      <c r="AG47" s="33" t="str">
        <f t="shared" si="6"/>
        <v/>
      </c>
      <c r="AK47" s="33" t="str">
        <f t="shared" si="7"/>
        <v/>
      </c>
      <c r="AO47" s="33" t="str">
        <f t="shared" si="8"/>
        <v/>
      </c>
      <c r="AS47" s="33" t="str">
        <f t="shared" si="9"/>
        <v/>
      </c>
      <c r="AW47" s="33" t="str">
        <f t="shared" si="10"/>
        <v/>
      </c>
      <c r="BA47" s="33" t="str">
        <f t="shared" si="11"/>
        <v/>
      </c>
      <c r="BE47" s="33" t="str">
        <f t="shared" si="12"/>
        <v/>
      </c>
      <c r="BI47" s="33" t="str">
        <f t="shared" si="13"/>
        <v/>
      </c>
      <c r="BM47" s="33" t="str">
        <f t="shared" si="14"/>
        <v/>
      </c>
      <c r="BQ47" s="33" t="str">
        <f t="shared" si="15"/>
        <v/>
      </c>
      <c r="BU47" s="33" t="str">
        <f t="shared" si="16"/>
        <v/>
      </c>
      <c r="BY47" s="33" t="str">
        <f t="shared" si="17"/>
        <v/>
      </c>
      <c r="CC47" s="33" t="str">
        <f t="shared" si="18"/>
        <v/>
      </c>
      <c r="CG47" s="33" t="str">
        <f t="shared" si="19"/>
        <v/>
      </c>
      <c r="CK47" s="33" t="str">
        <f t="shared" si="20"/>
        <v/>
      </c>
      <c r="CO47" s="33" t="str">
        <f t="shared" si="21"/>
        <v/>
      </c>
      <c r="CS47" s="33" t="str">
        <f t="shared" si="22"/>
        <v/>
      </c>
      <c r="CW47" s="33" t="str">
        <f t="shared" si="23"/>
        <v/>
      </c>
      <c r="DA47" s="33" t="str">
        <f t="shared" si="24"/>
        <v/>
      </c>
      <c r="DE47" s="33" t="str">
        <f t="shared" si="25"/>
        <v/>
      </c>
      <c r="DI47" s="33" t="str">
        <f t="shared" si="26"/>
        <v/>
      </c>
      <c r="DM47" s="33" t="str">
        <f t="shared" si="27"/>
        <v/>
      </c>
      <c r="DQ47" s="33" t="str">
        <f t="shared" si="28"/>
        <v/>
      </c>
      <c r="DU47" s="33" t="str">
        <f t="shared" si="29"/>
        <v/>
      </c>
      <c r="DY47" s="33" t="str">
        <f t="shared" si="30"/>
        <v/>
      </c>
    </row>
    <row r="48" spans="1:129" x14ac:dyDescent="0.25">
      <c r="A48" s="16" t="str">
        <f t="shared" si="0"/>
        <v/>
      </c>
      <c r="K48" s="38"/>
      <c r="M48" s="33" t="str">
        <f t="shared" si="1"/>
        <v/>
      </c>
      <c r="Q48" s="33" t="str">
        <f t="shared" si="2"/>
        <v/>
      </c>
      <c r="U48" s="33" t="str">
        <f t="shared" si="3"/>
        <v/>
      </c>
      <c r="Y48" s="33" t="str">
        <f t="shared" si="4"/>
        <v/>
      </c>
      <c r="AC48" s="33" t="str">
        <f t="shared" si="5"/>
        <v/>
      </c>
      <c r="AG48" s="33" t="str">
        <f t="shared" si="6"/>
        <v/>
      </c>
      <c r="AK48" s="33" t="str">
        <f t="shared" si="7"/>
        <v/>
      </c>
      <c r="AO48" s="33" t="str">
        <f t="shared" si="8"/>
        <v/>
      </c>
      <c r="AS48" s="33" t="str">
        <f t="shared" si="9"/>
        <v/>
      </c>
      <c r="AW48" s="33" t="str">
        <f t="shared" si="10"/>
        <v/>
      </c>
      <c r="BA48" s="33" t="str">
        <f t="shared" si="11"/>
        <v/>
      </c>
      <c r="BE48" s="33" t="str">
        <f t="shared" si="12"/>
        <v/>
      </c>
      <c r="BI48" s="33" t="str">
        <f t="shared" si="13"/>
        <v/>
      </c>
      <c r="BM48" s="33" t="str">
        <f t="shared" si="14"/>
        <v/>
      </c>
      <c r="BQ48" s="33" t="str">
        <f t="shared" si="15"/>
        <v/>
      </c>
      <c r="BU48" s="33" t="str">
        <f t="shared" si="16"/>
        <v/>
      </c>
      <c r="BY48" s="33" t="str">
        <f t="shared" si="17"/>
        <v/>
      </c>
      <c r="CC48" s="33" t="str">
        <f t="shared" si="18"/>
        <v/>
      </c>
      <c r="CG48" s="33" t="str">
        <f t="shared" si="19"/>
        <v/>
      </c>
      <c r="CK48" s="33" t="str">
        <f t="shared" si="20"/>
        <v/>
      </c>
      <c r="CO48" s="33" t="str">
        <f t="shared" si="21"/>
        <v/>
      </c>
      <c r="CS48" s="33" t="str">
        <f t="shared" si="22"/>
        <v/>
      </c>
      <c r="CW48" s="33" t="str">
        <f t="shared" si="23"/>
        <v/>
      </c>
      <c r="DA48" s="33" t="str">
        <f t="shared" si="24"/>
        <v/>
      </c>
      <c r="DE48" s="33" t="str">
        <f t="shared" si="25"/>
        <v/>
      </c>
      <c r="DI48" s="33" t="str">
        <f t="shared" si="26"/>
        <v/>
      </c>
      <c r="DM48" s="33" t="str">
        <f t="shared" si="27"/>
        <v/>
      </c>
      <c r="DQ48" s="33" t="str">
        <f t="shared" si="28"/>
        <v/>
      </c>
      <c r="DU48" s="33" t="str">
        <f t="shared" si="29"/>
        <v/>
      </c>
      <c r="DY48" s="33" t="str">
        <f t="shared" si="30"/>
        <v/>
      </c>
    </row>
    <row r="49" spans="1:129" x14ac:dyDescent="0.25">
      <c r="A49" s="16" t="str">
        <f t="shared" si="0"/>
        <v/>
      </c>
      <c r="K49" s="38"/>
      <c r="M49" s="33" t="str">
        <f t="shared" si="1"/>
        <v/>
      </c>
      <c r="Q49" s="33" t="str">
        <f t="shared" si="2"/>
        <v/>
      </c>
      <c r="U49" s="33" t="str">
        <f t="shared" si="3"/>
        <v/>
      </c>
      <c r="Y49" s="33" t="str">
        <f t="shared" si="4"/>
        <v/>
      </c>
      <c r="AC49" s="33" t="str">
        <f t="shared" si="5"/>
        <v/>
      </c>
      <c r="AG49" s="33" t="str">
        <f t="shared" si="6"/>
        <v/>
      </c>
      <c r="AK49" s="33" t="str">
        <f t="shared" si="7"/>
        <v/>
      </c>
      <c r="AO49" s="33" t="str">
        <f t="shared" si="8"/>
        <v/>
      </c>
      <c r="AS49" s="33" t="str">
        <f t="shared" si="9"/>
        <v/>
      </c>
      <c r="AW49" s="33" t="str">
        <f t="shared" si="10"/>
        <v/>
      </c>
      <c r="BA49" s="33" t="str">
        <f t="shared" si="11"/>
        <v/>
      </c>
      <c r="BE49" s="33" t="str">
        <f t="shared" si="12"/>
        <v/>
      </c>
      <c r="BI49" s="33" t="str">
        <f t="shared" si="13"/>
        <v/>
      </c>
      <c r="BM49" s="33" t="str">
        <f t="shared" si="14"/>
        <v/>
      </c>
      <c r="BQ49" s="33" t="str">
        <f t="shared" si="15"/>
        <v/>
      </c>
      <c r="BU49" s="33" t="str">
        <f t="shared" si="16"/>
        <v/>
      </c>
      <c r="BY49" s="33" t="str">
        <f t="shared" si="17"/>
        <v/>
      </c>
      <c r="CC49" s="33" t="str">
        <f t="shared" si="18"/>
        <v/>
      </c>
      <c r="CG49" s="33" t="str">
        <f t="shared" si="19"/>
        <v/>
      </c>
      <c r="CK49" s="33" t="str">
        <f t="shared" si="20"/>
        <v/>
      </c>
      <c r="CO49" s="33" t="str">
        <f t="shared" si="21"/>
        <v/>
      </c>
      <c r="CS49" s="33" t="str">
        <f t="shared" si="22"/>
        <v/>
      </c>
      <c r="CW49" s="33" t="str">
        <f t="shared" si="23"/>
        <v/>
      </c>
      <c r="DA49" s="33" t="str">
        <f t="shared" si="24"/>
        <v/>
      </c>
      <c r="DE49" s="33" t="str">
        <f t="shared" si="25"/>
        <v/>
      </c>
      <c r="DI49" s="33" t="str">
        <f t="shared" si="26"/>
        <v/>
      </c>
      <c r="DM49" s="33" t="str">
        <f t="shared" si="27"/>
        <v/>
      </c>
      <c r="DQ49" s="33" t="str">
        <f t="shared" si="28"/>
        <v/>
      </c>
      <c r="DU49" s="33" t="str">
        <f t="shared" si="29"/>
        <v/>
      </c>
      <c r="DY49" s="33" t="str">
        <f t="shared" si="30"/>
        <v/>
      </c>
    </row>
    <row r="50" spans="1:129" x14ac:dyDescent="0.25">
      <c r="A50" s="16" t="str">
        <f t="shared" si="0"/>
        <v/>
      </c>
      <c r="K50" s="38"/>
      <c r="M50" s="33" t="str">
        <f t="shared" si="1"/>
        <v/>
      </c>
      <c r="Q50" s="33" t="str">
        <f t="shared" si="2"/>
        <v/>
      </c>
      <c r="U50" s="33" t="str">
        <f t="shared" si="3"/>
        <v/>
      </c>
      <c r="Y50" s="33" t="str">
        <f t="shared" si="4"/>
        <v/>
      </c>
      <c r="AC50" s="33" t="str">
        <f t="shared" si="5"/>
        <v/>
      </c>
      <c r="AG50" s="33" t="str">
        <f t="shared" si="6"/>
        <v/>
      </c>
      <c r="AK50" s="33" t="str">
        <f t="shared" si="7"/>
        <v/>
      </c>
      <c r="AO50" s="33" t="str">
        <f t="shared" si="8"/>
        <v/>
      </c>
      <c r="AS50" s="33" t="str">
        <f t="shared" si="9"/>
        <v/>
      </c>
      <c r="AW50" s="33" t="str">
        <f t="shared" si="10"/>
        <v/>
      </c>
      <c r="BA50" s="33" t="str">
        <f t="shared" si="11"/>
        <v/>
      </c>
      <c r="BE50" s="33" t="str">
        <f t="shared" si="12"/>
        <v/>
      </c>
      <c r="BI50" s="33" t="str">
        <f t="shared" si="13"/>
        <v/>
      </c>
      <c r="BM50" s="33" t="str">
        <f t="shared" si="14"/>
        <v/>
      </c>
      <c r="BQ50" s="33" t="str">
        <f t="shared" si="15"/>
        <v/>
      </c>
      <c r="BU50" s="33" t="str">
        <f t="shared" si="16"/>
        <v/>
      </c>
      <c r="BY50" s="33" t="str">
        <f t="shared" si="17"/>
        <v/>
      </c>
      <c r="CC50" s="33" t="str">
        <f t="shared" si="18"/>
        <v/>
      </c>
      <c r="CG50" s="33" t="str">
        <f t="shared" si="19"/>
        <v/>
      </c>
      <c r="CK50" s="33" t="str">
        <f t="shared" si="20"/>
        <v/>
      </c>
      <c r="CO50" s="33" t="str">
        <f t="shared" si="21"/>
        <v/>
      </c>
      <c r="CS50" s="33" t="str">
        <f t="shared" si="22"/>
        <v/>
      </c>
      <c r="CW50" s="33" t="str">
        <f t="shared" si="23"/>
        <v/>
      </c>
      <c r="DA50" s="33" t="str">
        <f t="shared" si="24"/>
        <v/>
      </c>
      <c r="DE50" s="33" t="str">
        <f t="shared" si="25"/>
        <v/>
      </c>
      <c r="DI50" s="33" t="str">
        <f t="shared" si="26"/>
        <v/>
      </c>
      <c r="DM50" s="33" t="str">
        <f t="shared" si="27"/>
        <v/>
      </c>
      <c r="DQ50" s="33" t="str">
        <f t="shared" si="28"/>
        <v/>
      </c>
      <c r="DU50" s="33" t="str">
        <f t="shared" si="29"/>
        <v/>
      </c>
      <c r="DY50" s="33" t="str">
        <f t="shared" si="30"/>
        <v/>
      </c>
    </row>
    <row r="51" spans="1:129" x14ac:dyDescent="0.25">
      <c r="A51" s="16" t="str">
        <f t="shared" si="0"/>
        <v/>
      </c>
      <c r="K51" s="38"/>
      <c r="M51" s="33" t="str">
        <f t="shared" si="1"/>
        <v/>
      </c>
      <c r="Q51" s="33" t="str">
        <f t="shared" si="2"/>
        <v/>
      </c>
      <c r="U51" s="33" t="str">
        <f t="shared" si="3"/>
        <v/>
      </c>
      <c r="Y51" s="33" t="str">
        <f t="shared" si="4"/>
        <v/>
      </c>
      <c r="AC51" s="33" t="str">
        <f t="shared" si="5"/>
        <v/>
      </c>
      <c r="AG51" s="33" t="str">
        <f t="shared" si="6"/>
        <v/>
      </c>
      <c r="AK51" s="33" t="str">
        <f t="shared" si="7"/>
        <v/>
      </c>
      <c r="AO51" s="33" t="str">
        <f t="shared" si="8"/>
        <v/>
      </c>
      <c r="AS51" s="33" t="str">
        <f t="shared" si="9"/>
        <v/>
      </c>
      <c r="AW51" s="33" t="str">
        <f t="shared" si="10"/>
        <v/>
      </c>
      <c r="BA51" s="33" t="str">
        <f t="shared" si="11"/>
        <v/>
      </c>
      <c r="BE51" s="33" t="str">
        <f t="shared" si="12"/>
        <v/>
      </c>
      <c r="BI51" s="33" t="str">
        <f t="shared" si="13"/>
        <v/>
      </c>
      <c r="BM51" s="33" t="str">
        <f t="shared" si="14"/>
        <v/>
      </c>
      <c r="BQ51" s="33" t="str">
        <f t="shared" si="15"/>
        <v/>
      </c>
      <c r="BU51" s="33" t="str">
        <f t="shared" si="16"/>
        <v/>
      </c>
      <c r="BY51" s="33" t="str">
        <f t="shared" si="17"/>
        <v/>
      </c>
      <c r="CC51" s="33" t="str">
        <f t="shared" si="18"/>
        <v/>
      </c>
      <c r="CG51" s="33" t="str">
        <f t="shared" si="19"/>
        <v/>
      </c>
      <c r="CK51" s="33" t="str">
        <f t="shared" si="20"/>
        <v/>
      </c>
      <c r="CO51" s="33" t="str">
        <f t="shared" si="21"/>
        <v/>
      </c>
      <c r="CS51" s="33" t="str">
        <f t="shared" si="22"/>
        <v/>
      </c>
      <c r="CW51" s="33" t="str">
        <f t="shared" si="23"/>
        <v/>
      </c>
      <c r="DA51" s="33" t="str">
        <f t="shared" si="24"/>
        <v/>
      </c>
      <c r="DE51" s="33" t="str">
        <f t="shared" si="25"/>
        <v/>
      </c>
      <c r="DI51" s="33" t="str">
        <f t="shared" si="26"/>
        <v/>
      </c>
      <c r="DM51" s="33" t="str">
        <f t="shared" si="27"/>
        <v/>
      </c>
      <c r="DQ51" s="33" t="str">
        <f t="shared" si="28"/>
        <v/>
      </c>
      <c r="DU51" s="33" t="str">
        <f t="shared" si="29"/>
        <v/>
      </c>
      <c r="DY51" s="33" t="str">
        <f t="shared" si="30"/>
        <v/>
      </c>
    </row>
    <row r="52" spans="1:129" x14ac:dyDescent="0.25">
      <c r="A52" s="16" t="str">
        <f t="shared" si="0"/>
        <v/>
      </c>
      <c r="K52" s="38"/>
      <c r="M52" s="33" t="str">
        <f t="shared" si="1"/>
        <v/>
      </c>
      <c r="Q52" s="33" t="str">
        <f t="shared" si="2"/>
        <v/>
      </c>
      <c r="U52" s="33" t="str">
        <f t="shared" si="3"/>
        <v/>
      </c>
      <c r="Y52" s="33" t="str">
        <f t="shared" si="4"/>
        <v/>
      </c>
      <c r="AC52" s="33" t="str">
        <f t="shared" si="5"/>
        <v/>
      </c>
      <c r="AG52" s="33" t="str">
        <f t="shared" si="6"/>
        <v/>
      </c>
      <c r="AK52" s="33" t="str">
        <f t="shared" si="7"/>
        <v/>
      </c>
      <c r="AO52" s="33" t="str">
        <f t="shared" si="8"/>
        <v/>
      </c>
      <c r="AS52" s="33" t="str">
        <f t="shared" si="9"/>
        <v/>
      </c>
      <c r="AW52" s="33" t="str">
        <f t="shared" si="10"/>
        <v/>
      </c>
      <c r="BA52" s="33" t="str">
        <f t="shared" si="11"/>
        <v/>
      </c>
      <c r="BE52" s="33" t="str">
        <f t="shared" si="12"/>
        <v/>
      </c>
      <c r="BI52" s="33" t="str">
        <f t="shared" si="13"/>
        <v/>
      </c>
      <c r="BM52" s="33" t="str">
        <f t="shared" si="14"/>
        <v/>
      </c>
      <c r="BQ52" s="33" t="str">
        <f t="shared" si="15"/>
        <v/>
      </c>
      <c r="BU52" s="33" t="str">
        <f t="shared" si="16"/>
        <v/>
      </c>
      <c r="BY52" s="33" t="str">
        <f t="shared" si="17"/>
        <v/>
      </c>
      <c r="CC52" s="33" t="str">
        <f t="shared" si="18"/>
        <v/>
      </c>
      <c r="CG52" s="33" t="str">
        <f t="shared" si="19"/>
        <v/>
      </c>
      <c r="CK52" s="33" t="str">
        <f t="shared" si="20"/>
        <v/>
      </c>
      <c r="CO52" s="33" t="str">
        <f t="shared" si="21"/>
        <v/>
      </c>
      <c r="CS52" s="33" t="str">
        <f t="shared" si="22"/>
        <v/>
      </c>
      <c r="CW52" s="33" t="str">
        <f t="shared" si="23"/>
        <v/>
      </c>
      <c r="DA52" s="33" t="str">
        <f t="shared" si="24"/>
        <v/>
      </c>
      <c r="DE52" s="33" t="str">
        <f t="shared" si="25"/>
        <v/>
      </c>
      <c r="DI52" s="33" t="str">
        <f t="shared" si="26"/>
        <v/>
      </c>
      <c r="DM52" s="33" t="str">
        <f t="shared" si="27"/>
        <v/>
      </c>
      <c r="DQ52" s="33" t="str">
        <f t="shared" si="28"/>
        <v/>
      </c>
      <c r="DU52" s="33" t="str">
        <f t="shared" si="29"/>
        <v/>
      </c>
      <c r="DY52" s="33" t="str">
        <f t="shared" si="30"/>
        <v/>
      </c>
    </row>
    <row r="53" spans="1:129" x14ac:dyDescent="0.25">
      <c r="A53" s="16" t="str">
        <f t="shared" si="0"/>
        <v/>
      </c>
      <c r="K53" s="38"/>
      <c r="M53" s="33" t="str">
        <f t="shared" si="1"/>
        <v/>
      </c>
      <c r="Q53" s="33" t="str">
        <f t="shared" si="2"/>
        <v/>
      </c>
      <c r="U53" s="33" t="str">
        <f t="shared" si="3"/>
        <v/>
      </c>
      <c r="Y53" s="33" t="str">
        <f t="shared" si="4"/>
        <v/>
      </c>
      <c r="AC53" s="33" t="str">
        <f t="shared" si="5"/>
        <v/>
      </c>
      <c r="AG53" s="33" t="str">
        <f t="shared" si="6"/>
        <v/>
      </c>
      <c r="AK53" s="33" t="str">
        <f t="shared" si="7"/>
        <v/>
      </c>
      <c r="AO53" s="33" t="str">
        <f t="shared" si="8"/>
        <v/>
      </c>
      <c r="AS53" s="33" t="str">
        <f t="shared" si="9"/>
        <v/>
      </c>
      <c r="AW53" s="33" t="str">
        <f t="shared" si="10"/>
        <v/>
      </c>
      <c r="BA53" s="33" t="str">
        <f t="shared" si="11"/>
        <v/>
      </c>
      <c r="BE53" s="33" t="str">
        <f t="shared" si="12"/>
        <v/>
      </c>
      <c r="BI53" s="33" t="str">
        <f t="shared" si="13"/>
        <v/>
      </c>
      <c r="BM53" s="33" t="str">
        <f t="shared" si="14"/>
        <v/>
      </c>
      <c r="BQ53" s="33" t="str">
        <f t="shared" si="15"/>
        <v/>
      </c>
      <c r="BU53" s="33" t="str">
        <f t="shared" si="16"/>
        <v/>
      </c>
      <c r="BY53" s="33" t="str">
        <f t="shared" si="17"/>
        <v/>
      </c>
      <c r="CC53" s="33" t="str">
        <f t="shared" si="18"/>
        <v/>
      </c>
      <c r="CG53" s="33" t="str">
        <f t="shared" si="19"/>
        <v/>
      </c>
      <c r="CK53" s="33" t="str">
        <f t="shared" si="20"/>
        <v/>
      </c>
      <c r="CO53" s="33" t="str">
        <f t="shared" si="21"/>
        <v/>
      </c>
      <c r="CS53" s="33" t="str">
        <f t="shared" si="22"/>
        <v/>
      </c>
      <c r="CW53" s="33" t="str">
        <f t="shared" si="23"/>
        <v/>
      </c>
      <c r="DA53" s="33" t="str">
        <f t="shared" si="24"/>
        <v/>
      </c>
      <c r="DE53" s="33" t="str">
        <f t="shared" si="25"/>
        <v/>
      </c>
      <c r="DI53" s="33" t="str">
        <f t="shared" si="26"/>
        <v/>
      </c>
      <c r="DM53" s="33" t="str">
        <f t="shared" si="27"/>
        <v/>
      </c>
      <c r="DQ53" s="33" t="str">
        <f t="shared" si="28"/>
        <v/>
      </c>
      <c r="DU53" s="33" t="str">
        <f t="shared" si="29"/>
        <v/>
      </c>
      <c r="DY53" s="33" t="str">
        <f t="shared" si="30"/>
        <v/>
      </c>
    </row>
    <row r="54" spans="1:129" x14ac:dyDescent="0.25">
      <c r="A54" s="16" t="str">
        <f t="shared" si="0"/>
        <v/>
      </c>
      <c r="K54" s="38"/>
      <c r="M54" s="33" t="str">
        <f t="shared" si="1"/>
        <v/>
      </c>
      <c r="Q54" s="33" t="str">
        <f t="shared" si="2"/>
        <v/>
      </c>
      <c r="U54" s="33" t="str">
        <f t="shared" si="3"/>
        <v/>
      </c>
      <c r="Y54" s="33" t="str">
        <f t="shared" si="4"/>
        <v/>
      </c>
      <c r="AC54" s="33" t="str">
        <f t="shared" si="5"/>
        <v/>
      </c>
      <c r="AG54" s="33" t="str">
        <f t="shared" si="6"/>
        <v/>
      </c>
      <c r="AK54" s="33" t="str">
        <f t="shared" si="7"/>
        <v/>
      </c>
      <c r="AO54" s="33" t="str">
        <f t="shared" si="8"/>
        <v/>
      </c>
      <c r="AS54" s="33" t="str">
        <f t="shared" si="9"/>
        <v/>
      </c>
      <c r="AW54" s="33" t="str">
        <f t="shared" si="10"/>
        <v/>
      </c>
      <c r="BA54" s="33" t="str">
        <f t="shared" si="11"/>
        <v/>
      </c>
      <c r="BE54" s="33" t="str">
        <f t="shared" si="12"/>
        <v/>
      </c>
      <c r="BI54" s="33" t="str">
        <f t="shared" si="13"/>
        <v/>
      </c>
      <c r="BM54" s="33" t="str">
        <f t="shared" si="14"/>
        <v/>
      </c>
      <c r="BQ54" s="33" t="str">
        <f t="shared" si="15"/>
        <v/>
      </c>
      <c r="BU54" s="33" t="str">
        <f t="shared" si="16"/>
        <v/>
      </c>
      <c r="BY54" s="33" t="str">
        <f t="shared" si="17"/>
        <v/>
      </c>
      <c r="CC54" s="33" t="str">
        <f t="shared" si="18"/>
        <v/>
      </c>
      <c r="CG54" s="33" t="str">
        <f t="shared" si="19"/>
        <v/>
      </c>
      <c r="CK54" s="33" t="str">
        <f t="shared" si="20"/>
        <v/>
      </c>
      <c r="CO54" s="33" t="str">
        <f t="shared" si="21"/>
        <v/>
      </c>
      <c r="CS54" s="33" t="str">
        <f t="shared" si="22"/>
        <v/>
      </c>
      <c r="CW54" s="33" t="str">
        <f t="shared" si="23"/>
        <v/>
      </c>
      <c r="DA54" s="33" t="str">
        <f t="shared" si="24"/>
        <v/>
      </c>
      <c r="DE54" s="33" t="str">
        <f t="shared" si="25"/>
        <v/>
      </c>
      <c r="DI54" s="33" t="str">
        <f t="shared" si="26"/>
        <v/>
      </c>
      <c r="DM54" s="33" t="str">
        <f t="shared" si="27"/>
        <v/>
      </c>
      <c r="DQ54" s="33" t="str">
        <f t="shared" si="28"/>
        <v/>
      </c>
      <c r="DU54" s="33" t="str">
        <f t="shared" si="29"/>
        <v/>
      </c>
      <c r="DY54" s="33" t="str">
        <f t="shared" si="30"/>
        <v/>
      </c>
    </row>
    <row r="55" spans="1:129" x14ac:dyDescent="0.25">
      <c r="A55" s="16" t="str">
        <f t="shared" si="0"/>
        <v/>
      </c>
      <c r="K55" s="38"/>
      <c r="M55" s="33" t="str">
        <f t="shared" si="1"/>
        <v/>
      </c>
      <c r="Q55" s="33" t="str">
        <f t="shared" si="2"/>
        <v/>
      </c>
      <c r="U55" s="33" t="str">
        <f t="shared" si="3"/>
        <v/>
      </c>
      <c r="Y55" s="33" t="str">
        <f t="shared" si="4"/>
        <v/>
      </c>
      <c r="AC55" s="33" t="str">
        <f t="shared" si="5"/>
        <v/>
      </c>
      <c r="AG55" s="33" t="str">
        <f t="shared" si="6"/>
        <v/>
      </c>
      <c r="AK55" s="33" t="str">
        <f t="shared" si="7"/>
        <v/>
      </c>
      <c r="AO55" s="33" t="str">
        <f t="shared" si="8"/>
        <v/>
      </c>
      <c r="AS55" s="33" t="str">
        <f t="shared" si="9"/>
        <v/>
      </c>
      <c r="AW55" s="33" t="str">
        <f t="shared" si="10"/>
        <v/>
      </c>
      <c r="BA55" s="33" t="str">
        <f t="shared" si="11"/>
        <v/>
      </c>
      <c r="BE55" s="33" t="str">
        <f t="shared" si="12"/>
        <v/>
      </c>
      <c r="BI55" s="33" t="str">
        <f t="shared" si="13"/>
        <v/>
      </c>
      <c r="BM55" s="33" t="str">
        <f t="shared" si="14"/>
        <v/>
      </c>
      <c r="BQ55" s="33" t="str">
        <f t="shared" si="15"/>
        <v/>
      </c>
      <c r="BU55" s="33" t="str">
        <f t="shared" si="16"/>
        <v/>
      </c>
      <c r="BY55" s="33" t="str">
        <f t="shared" si="17"/>
        <v/>
      </c>
      <c r="CC55" s="33" t="str">
        <f t="shared" si="18"/>
        <v/>
      </c>
      <c r="CG55" s="33" t="str">
        <f t="shared" si="19"/>
        <v/>
      </c>
      <c r="CK55" s="33" t="str">
        <f t="shared" si="20"/>
        <v/>
      </c>
      <c r="CO55" s="33" t="str">
        <f t="shared" si="21"/>
        <v/>
      </c>
      <c r="CS55" s="33" t="str">
        <f t="shared" si="22"/>
        <v/>
      </c>
      <c r="CW55" s="33" t="str">
        <f t="shared" si="23"/>
        <v/>
      </c>
      <c r="DA55" s="33" t="str">
        <f t="shared" si="24"/>
        <v/>
      </c>
      <c r="DE55" s="33" t="str">
        <f t="shared" si="25"/>
        <v/>
      </c>
      <c r="DI55" s="33" t="str">
        <f t="shared" si="26"/>
        <v/>
      </c>
      <c r="DM55" s="33" t="str">
        <f t="shared" si="27"/>
        <v/>
      </c>
      <c r="DQ55" s="33" t="str">
        <f t="shared" si="28"/>
        <v/>
      </c>
      <c r="DU55" s="33" t="str">
        <f t="shared" si="29"/>
        <v/>
      </c>
      <c r="DY55" s="33" t="str">
        <f t="shared" si="30"/>
        <v/>
      </c>
    </row>
    <row r="56" spans="1:129" x14ac:dyDescent="0.25">
      <c r="A56" s="16" t="str">
        <f t="shared" si="0"/>
        <v/>
      </c>
      <c r="K56" s="38"/>
      <c r="M56" s="33" t="str">
        <f t="shared" si="1"/>
        <v/>
      </c>
      <c r="Q56" s="33" t="str">
        <f t="shared" si="2"/>
        <v/>
      </c>
      <c r="U56" s="33" t="str">
        <f t="shared" si="3"/>
        <v/>
      </c>
      <c r="Y56" s="33" t="str">
        <f t="shared" si="4"/>
        <v/>
      </c>
      <c r="AC56" s="33" t="str">
        <f t="shared" si="5"/>
        <v/>
      </c>
      <c r="AG56" s="33" t="str">
        <f t="shared" si="6"/>
        <v/>
      </c>
      <c r="AK56" s="33" t="str">
        <f t="shared" si="7"/>
        <v/>
      </c>
      <c r="AO56" s="33" t="str">
        <f t="shared" si="8"/>
        <v/>
      </c>
      <c r="AS56" s="33" t="str">
        <f t="shared" si="9"/>
        <v/>
      </c>
      <c r="AW56" s="33" t="str">
        <f t="shared" si="10"/>
        <v/>
      </c>
      <c r="BA56" s="33" t="str">
        <f t="shared" si="11"/>
        <v/>
      </c>
      <c r="BE56" s="33" t="str">
        <f t="shared" si="12"/>
        <v/>
      </c>
      <c r="BI56" s="33" t="str">
        <f t="shared" si="13"/>
        <v/>
      </c>
      <c r="BM56" s="33" t="str">
        <f t="shared" si="14"/>
        <v/>
      </c>
      <c r="BQ56" s="33" t="str">
        <f t="shared" si="15"/>
        <v/>
      </c>
      <c r="BU56" s="33" t="str">
        <f t="shared" si="16"/>
        <v/>
      </c>
      <c r="BY56" s="33" t="str">
        <f t="shared" si="17"/>
        <v/>
      </c>
      <c r="CC56" s="33" t="str">
        <f t="shared" si="18"/>
        <v/>
      </c>
      <c r="CG56" s="33" t="str">
        <f t="shared" si="19"/>
        <v/>
      </c>
      <c r="CK56" s="33" t="str">
        <f t="shared" si="20"/>
        <v/>
      </c>
      <c r="CO56" s="33" t="str">
        <f t="shared" si="21"/>
        <v/>
      </c>
      <c r="CS56" s="33" t="str">
        <f t="shared" si="22"/>
        <v/>
      </c>
      <c r="CW56" s="33" t="str">
        <f t="shared" si="23"/>
        <v/>
      </c>
      <c r="DA56" s="33" t="str">
        <f t="shared" si="24"/>
        <v/>
      </c>
      <c r="DE56" s="33" t="str">
        <f t="shared" si="25"/>
        <v/>
      </c>
      <c r="DI56" s="33" t="str">
        <f t="shared" si="26"/>
        <v/>
      </c>
      <c r="DM56" s="33" t="str">
        <f t="shared" si="27"/>
        <v/>
      </c>
      <c r="DQ56" s="33" t="str">
        <f t="shared" si="28"/>
        <v/>
      </c>
      <c r="DU56" s="33" t="str">
        <f t="shared" si="29"/>
        <v/>
      </c>
      <c r="DY56" s="33" t="str">
        <f t="shared" si="30"/>
        <v/>
      </c>
    </row>
    <row r="57" spans="1:129" x14ac:dyDescent="0.25">
      <c r="A57" s="16" t="str">
        <f t="shared" si="0"/>
        <v/>
      </c>
      <c r="K57" s="38"/>
      <c r="M57" s="33" t="str">
        <f t="shared" si="1"/>
        <v/>
      </c>
      <c r="Q57" s="33" t="str">
        <f t="shared" si="2"/>
        <v/>
      </c>
      <c r="U57" s="33" t="str">
        <f t="shared" si="3"/>
        <v/>
      </c>
      <c r="Y57" s="33" t="str">
        <f t="shared" si="4"/>
        <v/>
      </c>
      <c r="AC57" s="33" t="str">
        <f t="shared" si="5"/>
        <v/>
      </c>
      <c r="AG57" s="33" t="str">
        <f t="shared" si="6"/>
        <v/>
      </c>
      <c r="AK57" s="33" t="str">
        <f t="shared" si="7"/>
        <v/>
      </c>
      <c r="AO57" s="33" t="str">
        <f t="shared" si="8"/>
        <v/>
      </c>
      <c r="AS57" s="33" t="str">
        <f t="shared" si="9"/>
        <v/>
      </c>
      <c r="AW57" s="33" t="str">
        <f t="shared" si="10"/>
        <v/>
      </c>
      <c r="BA57" s="33" t="str">
        <f t="shared" si="11"/>
        <v/>
      </c>
      <c r="BE57" s="33" t="str">
        <f t="shared" si="12"/>
        <v/>
      </c>
      <c r="BI57" s="33" t="str">
        <f t="shared" si="13"/>
        <v/>
      </c>
      <c r="BM57" s="33" t="str">
        <f t="shared" si="14"/>
        <v/>
      </c>
      <c r="BQ57" s="33" t="str">
        <f t="shared" si="15"/>
        <v/>
      </c>
      <c r="BU57" s="33" t="str">
        <f t="shared" si="16"/>
        <v/>
      </c>
      <c r="BY57" s="33" t="str">
        <f t="shared" si="17"/>
        <v/>
      </c>
      <c r="CC57" s="33" t="str">
        <f t="shared" si="18"/>
        <v/>
      </c>
      <c r="CG57" s="33" t="str">
        <f t="shared" si="19"/>
        <v/>
      </c>
      <c r="CK57" s="33" t="str">
        <f t="shared" si="20"/>
        <v/>
      </c>
      <c r="CO57" s="33" t="str">
        <f t="shared" si="21"/>
        <v/>
      </c>
      <c r="CS57" s="33" t="str">
        <f t="shared" si="22"/>
        <v/>
      </c>
      <c r="CW57" s="33" t="str">
        <f t="shared" si="23"/>
        <v/>
      </c>
      <c r="DA57" s="33" t="str">
        <f t="shared" si="24"/>
        <v/>
      </c>
      <c r="DE57" s="33" t="str">
        <f t="shared" si="25"/>
        <v/>
      </c>
      <c r="DI57" s="33" t="str">
        <f t="shared" si="26"/>
        <v/>
      </c>
      <c r="DM57" s="33" t="str">
        <f t="shared" si="27"/>
        <v/>
      </c>
      <c r="DQ57" s="33" t="str">
        <f t="shared" si="28"/>
        <v/>
      </c>
      <c r="DU57" s="33" t="str">
        <f t="shared" si="29"/>
        <v/>
      </c>
      <c r="DY57" s="33" t="str">
        <f t="shared" si="30"/>
        <v/>
      </c>
    </row>
    <row r="58" spans="1:129" x14ac:dyDescent="0.25">
      <c r="A58" s="16" t="str">
        <f t="shared" si="0"/>
        <v/>
      </c>
      <c r="K58" s="38"/>
      <c r="M58" s="33" t="str">
        <f t="shared" si="1"/>
        <v/>
      </c>
      <c r="Q58" s="33" t="str">
        <f t="shared" si="2"/>
        <v/>
      </c>
      <c r="U58" s="33" t="str">
        <f t="shared" si="3"/>
        <v/>
      </c>
      <c r="Y58" s="33" t="str">
        <f t="shared" si="4"/>
        <v/>
      </c>
      <c r="AC58" s="33" t="str">
        <f t="shared" si="5"/>
        <v/>
      </c>
      <c r="AG58" s="33" t="str">
        <f t="shared" si="6"/>
        <v/>
      </c>
      <c r="AK58" s="33" t="str">
        <f t="shared" si="7"/>
        <v/>
      </c>
      <c r="AO58" s="33" t="str">
        <f t="shared" si="8"/>
        <v/>
      </c>
      <c r="AS58" s="33" t="str">
        <f t="shared" si="9"/>
        <v/>
      </c>
      <c r="AW58" s="33" t="str">
        <f t="shared" si="10"/>
        <v/>
      </c>
      <c r="BA58" s="33" t="str">
        <f t="shared" si="11"/>
        <v/>
      </c>
      <c r="BE58" s="33" t="str">
        <f t="shared" si="12"/>
        <v/>
      </c>
      <c r="BI58" s="33" t="str">
        <f t="shared" si="13"/>
        <v/>
      </c>
      <c r="BM58" s="33" t="str">
        <f t="shared" si="14"/>
        <v/>
      </c>
      <c r="BQ58" s="33" t="str">
        <f t="shared" si="15"/>
        <v/>
      </c>
      <c r="BU58" s="33" t="str">
        <f t="shared" si="16"/>
        <v/>
      </c>
      <c r="BY58" s="33" t="str">
        <f t="shared" si="17"/>
        <v/>
      </c>
      <c r="CC58" s="33" t="str">
        <f t="shared" si="18"/>
        <v/>
      </c>
      <c r="CG58" s="33" t="str">
        <f t="shared" si="19"/>
        <v/>
      </c>
      <c r="CK58" s="33" t="str">
        <f t="shared" si="20"/>
        <v/>
      </c>
      <c r="CO58" s="33" t="str">
        <f t="shared" si="21"/>
        <v/>
      </c>
      <c r="CS58" s="33" t="str">
        <f t="shared" si="22"/>
        <v/>
      </c>
      <c r="CW58" s="33" t="str">
        <f t="shared" si="23"/>
        <v/>
      </c>
      <c r="DA58" s="33" t="str">
        <f t="shared" si="24"/>
        <v/>
      </c>
      <c r="DE58" s="33" t="str">
        <f t="shared" si="25"/>
        <v/>
      </c>
      <c r="DI58" s="33" t="str">
        <f t="shared" si="26"/>
        <v/>
      </c>
      <c r="DM58" s="33" t="str">
        <f t="shared" si="27"/>
        <v/>
      </c>
      <c r="DQ58" s="33" t="str">
        <f t="shared" si="28"/>
        <v/>
      </c>
      <c r="DU58" s="33" t="str">
        <f t="shared" si="29"/>
        <v/>
      </c>
      <c r="DY58" s="33" t="str">
        <f t="shared" si="30"/>
        <v/>
      </c>
    </row>
    <row r="59" spans="1:129" x14ac:dyDescent="0.25">
      <c r="A59" s="16" t="str">
        <f t="shared" si="0"/>
        <v/>
      </c>
      <c r="K59" s="38"/>
      <c r="M59" s="33" t="str">
        <f t="shared" si="1"/>
        <v/>
      </c>
      <c r="Q59" s="33" t="str">
        <f t="shared" si="2"/>
        <v/>
      </c>
      <c r="U59" s="33" t="str">
        <f t="shared" si="3"/>
        <v/>
      </c>
      <c r="Y59" s="33" t="str">
        <f t="shared" si="4"/>
        <v/>
      </c>
      <c r="AC59" s="33" t="str">
        <f t="shared" si="5"/>
        <v/>
      </c>
      <c r="AG59" s="33" t="str">
        <f t="shared" si="6"/>
        <v/>
      </c>
      <c r="AK59" s="33" t="str">
        <f t="shared" si="7"/>
        <v/>
      </c>
      <c r="AO59" s="33" t="str">
        <f t="shared" si="8"/>
        <v/>
      </c>
      <c r="AS59" s="33" t="str">
        <f t="shared" si="9"/>
        <v/>
      </c>
      <c r="AW59" s="33" t="str">
        <f t="shared" si="10"/>
        <v/>
      </c>
      <c r="BA59" s="33" t="str">
        <f t="shared" si="11"/>
        <v/>
      </c>
      <c r="BE59" s="33" t="str">
        <f t="shared" si="12"/>
        <v/>
      </c>
      <c r="BI59" s="33" t="str">
        <f t="shared" si="13"/>
        <v/>
      </c>
      <c r="BM59" s="33" t="str">
        <f t="shared" si="14"/>
        <v/>
      </c>
      <c r="BQ59" s="33" t="str">
        <f t="shared" si="15"/>
        <v/>
      </c>
      <c r="BU59" s="33" t="str">
        <f t="shared" si="16"/>
        <v/>
      </c>
      <c r="BY59" s="33" t="str">
        <f t="shared" si="17"/>
        <v/>
      </c>
      <c r="CC59" s="33" t="str">
        <f t="shared" si="18"/>
        <v/>
      </c>
      <c r="CG59" s="33" t="str">
        <f t="shared" si="19"/>
        <v/>
      </c>
      <c r="CK59" s="33" t="str">
        <f t="shared" si="20"/>
        <v/>
      </c>
      <c r="CO59" s="33" t="str">
        <f t="shared" si="21"/>
        <v/>
      </c>
      <c r="CS59" s="33" t="str">
        <f t="shared" si="22"/>
        <v/>
      </c>
      <c r="CW59" s="33" t="str">
        <f t="shared" si="23"/>
        <v/>
      </c>
      <c r="DA59" s="33" t="str">
        <f t="shared" si="24"/>
        <v/>
      </c>
      <c r="DE59" s="33" t="str">
        <f t="shared" si="25"/>
        <v/>
      </c>
      <c r="DI59" s="33" t="str">
        <f t="shared" si="26"/>
        <v/>
      </c>
      <c r="DM59" s="33" t="str">
        <f t="shared" si="27"/>
        <v/>
      </c>
      <c r="DQ59" s="33" t="str">
        <f t="shared" si="28"/>
        <v/>
      </c>
      <c r="DU59" s="33" t="str">
        <f t="shared" si="29"/>
        <v/>
      </c>
      <c r="DY59" s="33" t="str">
        <f t="shared" si="30"/>
        <v/>
      </c>
    </row>
    <row r="60" spans="1:129" x14ac:dyDescent="0.25">
      <c r="A60" s="16" t="str">
        <f t="shared" si="0"/>
        <v/>
      </c>
      <c r="K60" s="38"/>
      <c r="M60" s="33" t="str">
        <f t="shared" si="1"/>
        <v/>
      </c>
      <c r="Q60" s="33" t="str">
        <f t="shared" si="2"/>
        <v/>
      </c>
      <c r="U60" s="33" t="str">
        <f t="shared" si="3"/>
        <v/>
      </c>
      <c r="Y60" s="33" t="str">
        <f t="shared" si="4"/>
        <v/>
      </c>
      <c r="AC60" s="33" t="str">
        <f t="shared" si="5"/>
        <v/>
      </c>
      <c r="AG60" s="33" t="str">
        <f t="shared" si="6"/>
        <v/>
      </c>
      <c r="AK60" s="33" t="str">
        <f t="shared" si="7"/>
        <v/>
      </c>
      <c r="AO60" s="33" t="str">
        <f t="shared" si="8"/>
        <v/>
      </c>
      <c r="AS60" s="33" t="str">
        <f t="shared" si="9"/>
        <v/>
      </c>
      <c r="AW60" s="33" t="str">
        <f t="shared" si="10"/>
        <v/>
      </c>
      <c r="BA60" s="33" t="str">
        <f t="shared" si="11"/>
        <v/>
      </c>
      <c r="BE60" s="33" t="str">
        <f t="shared" si="12"/>
        <v/>
      </c>
      <c r="BI60" s="33" t="str">
        <f t="shared" si="13"/>
        <v/>
      </c>
      <c r="BM60" s="33" t="str">
        <f t="shared" si="14"/>
        <v/>
      </c>
      <c r="BQ60" s="33" t="str">
        <f t="shared" si="15"/>
        <v/>
      </c>
      <c r="BU60" s="33" t="str">
        <f t="shared" si="16"/>
        <v/>
      </c>
      <c r="BY60" s="33" t="str">
        <f t="shared" si="17"/>
        <v/>
      </c>
      <c r="CC60" s="33" t="str">
        <f t="shared" si="18"/>
        <v/>
      </c>
      <c r="CG60" s="33" t="str">
        <f t="shared" si="19"/>
        <v/>
      </c>
      <c r="CK60" s="33" t="str">
        <f t="shared" si="20"/>
        <v/>
      </c>
      <c r="CO60" s="33" t="str">
        <f t="shared" si="21"/>
        <v/>
      </c>
      <c r="CS60" s="33" t="str">
        <f t="shared" si="22"/>
        <v/>
      </c>
      <c r="CW60" s="33" t="str">
        <f t="shared" si="23"/>
        <v/>
      </c>
      <c r="DA60" s="33" t="str">
        <f t="shared" si="24"/>
        <v/>
      </c>
      <c r="DE60" s="33" t="str">
        <f t="shared" si="25"/>
        <v/>
      </c>
      <c r="DI60" s="33" t="str">
        <f t="shared" si="26"/>
        <v/>
      </c>
      <c r="DM60" s="33" t="str">
        <f t="shared" si="27"/>
        <v/>
      </c>
      <c r="DQ60" s="33" t="str">
        <f t="shared" si="28"/>
        <v/>
      </c>
      <c r="DU60" s="33" t="str">
        <f t="shared" si="29"/>
        <v/>
      </c>
      <c r="DY60" s="33" t="str">
        <f t="shared" si="30"/>
        <v/>
      </c>
    </row>
    <row r="61" spans="1:129" x14ac:dyDescent="0.25">
      <c r="A61" s="16" t="str">
        <f t="shared" si="0"/>
        <v/>
      </c>
      <c r="K61" s="38"/>
      <c r="M61" s="33" t="str">
        <f t="shared" si="1"/>
        <v/>
      </c>
      <c r="Q61" s="33" t="str">
        <f t="shared" si="2"/>
        <v/>
      </c>
      <c r="U61" s="33" t="str">
        <f t="shared" si="3"/>
        <v/>
      </c>
      <c r="Y61" s="33" t="str">
        <f t="shared" si="4"/>
        <v/>
      </c>
      <c r="AC61" s="33" t="str">
        <f t="shared" si="5"/>
        <v/>
      </c>
      <c r="AG61" s="33" t="str">
        <f t="shared" si="6"/>
        <v/>
      </c>
      <c r="AK61" s="33" t="str">
        <f t="shared" si="7"/>
        <v/>
      </c>
      <c r="AO61" s="33" t="str">
        <f t="shared" si="8"/>
        <v/>
      </c>
      <c r="AS61" s="33" t="str">
        <f t="shared" si="9"/>
        <v/>
      </c>
      <c r="AW61" s="33" t="str">
        <f t="shared" si="10"/>
        <v/>
      </c>
      <c r="BA61" s="33" t="str">
        <f t="shared" si="11"/>
        <v/>
      </c>
      <c r="BE61" s="33" t="str">
        <f t="shared" si="12"/>
        <v/>
      </c>
      <c r="BI61" s="33" t="str">
        <f t="shared" si="13"/>
        <v/>
      </c>
      <c r="BM61" s="33" t="str">
        <f t="shared" si="14"/>
        <v/>
      </c>
      <c r="BQ61" s="33" t="str">
        <f t="shared" si="15"/>
        <v/>
      </c>
      <c r="BU61" s="33" t="str">
        <f t="shared" si="16"/>
        <v/>
      </c>
      <c r="BY61" s="33" t="str">
        <f t="shared" si="17"/>
        <v/>
      </c>
      <c r="CC61" s="33" t="str">
        <f t="shared" si="18"/>
        <v/>
      </c>
      <c r="CG61" s="33" t="str">
        <f t="shared" si="19"/>
        <v/>
      </c>
      <c r="CK61" s="33" t="str">
        <f t="shared" si="20"/>
        <v/>
      </c>
      <c r="CO61" s="33" t="str">
        <f t="shared" si="21"/>
        <v/>
      </c>
      <c r="CS61" s="33" t="str">
        <f t="shared" si="22"/>
        <v/>
      </c>
      <c r="CW61" s="33" t="str">
        <f t="shared" si="23"/>
        <v/>
      </c>
      <c r="DA61" s="33" t="str">
        <f t="shared" si="24"/>
        <v/>
      </c>
      <c r="DE61" s="33" t="str">
        <f t="shared" si="25"/>
        <v/>
      </c>
      <c r="DI61" s="33" t="str">
        <f t="shared" si="26"/>
        <v/>
      </c>
      <c r="DM61" s="33" t="str">
        <f t="shared" si="27"/>
        <v/>
      </c>
      <c r="DQ61" s="33" t="str">
        <f t="shared" si="28"/>
        <v/>
      </c>
      <c r="DU61" s="33" t="str">
        <f t="shared" si="29"/>
        <v/>
      </c>
      <c r="DY61" s="33" t="str">
        <f t="shared" si="30"/>
        <v/>
      </c>
    </row>
    <row r="62" spans="1:129" x14ac:dyDescent="0.25">
      <c r="A62" s="16" t="str">
        <f t="shared" si="0"/>
        <v/>
      </c>
      <c r="K62" s="38"/>
      <c r="M62" s="33" t="str">
        <f t="shared" si="1"/>
        <v/>
      </c>
      <c r="Q62" s="33" t="str">
        <f t="shared" si="2"/>
        <v/>
      </c>
      <c r="U62" s="33" t="str">
        <f t="shared" si="3"/>
        <v/>
      </c>
      <c r="Y62" s="33" t="str">
        <f t="shared" si="4"/>
        <v/>
      </c>
      <c r="AC62" s="33" t="str">
        <f t="shared" si="5"/>
        <v/>
      </c>
      <c r="AG62" s="33" t="str">
        <f t="shared" si="6"/>
        <v/>
      </c>
      <c r="AK62" s="33" t="str">
        <f t="shared" si="7"/>
        <v/>
      </c>
      <c r="AO62" s="33" t="str">
        <f t="shared" si="8"/>
        <v/>
      </c>
      <c r="AS62" s="33" t="str">
        <f t="shared" si="9"/>
        <v/>
      </c>
      <c r="AW62" s="33" t="str">
        <f t="shared" si="10"/>
        <v/>
      </c>
      <c r="BA62" s="33" t="str">
        <f t="shared" si="11"/>
        <v/>
      </c>
      <c r="BE62" s="33" t="str">
        <f t="shared" si="12"/>
        <v/>
      </c>
      <c r="BI62" s="33" t="str">
        <f t="shared" si="13"/>
        <v/>
      </c>
      <c r="BM62" s="33" t="str">
        <f t="shared" si="14"/>
        <v/>
      </c>
      <c r="BQ62" s="33" t="str">
        <f t="shared" si="15"/>
        <v/>
      </c>
      <c r="BU62" s="33" t="str">
        <f t="shared" si="16"/>
        <v/>
      </c>
      <c r="BY62" s="33" t="str">
        <f t="shared" si="17"/>
        <v/>
      </c>
      <c r="CC62" s="33" t="str">
        <f t="shared" si="18"/>
        <v/>
      </c>
      <c r="CG62" s="33" t="str">
        <f t="shared" si="19"/>
        <v/>
      </c>
      <c r="CK62" s="33" t="str">
        <f t="shared" si="20"/>
        <v/>
      </c>
      <c r="CO62" s="33" t="str">
        <f t="shared" si="21"/>
        <v/>
      </c>
      <c r="CS62" s="33" t="str">
        <f t="shared" si="22"/>
        <v/>
      </c>
      <c r="CW62" s="33" t="str">
        <f t="shared" si="23"/>
        <v/>
      </c>
      <c r="DA62" s="33" t="str">
        <f t="shared" si="24"/>
        <v/>
      </c>
      <c r="DE62" s="33" t="str">
        <f t="shared" si="25"/>
        <v/>
      </c>
      <c r="DI62" s="33" t="str">
        <f t="shared" si="26"/>
        <v/>
      </c>
      <c r="DM62" s="33" t="str">
        <f t="shared" si="27"/>
        <v/>
      </c>
      <c r="DQ62" s="33" t="str">
        <f t="shared" si="28"/>
        <v/>
      </c>
      <c r="DU62" s="33" t="str">
        <f t="shared" si="29"/>
        <v/>
      </c>
      <c r="DY62" s="33" t="str">
        <f t="shared" si="30"/>
        <v/>
      </c>
    </row>
    <row r="63" spans="1:129" x14ac:dyDescent="0.25">
      <c r="A63" s="16" t="str">
        <f t="shared" si="0"/>
        <v/>
      </c>
      <c r="K63" s="38"/>
      <c r="M63" s="33" t="str">
        <f t="shared" si="1"/>
        <v/>
      </c>
      <c r="Q63" s="33" t="str">
        <f t="shared" si="2"/>
        <v/>
      </c>
      <c r="U63" s="33" t="str">
        <f t="shared" si="3"/>
        <v/>
      </c>
      <c r="Y63" s="33" t="str">
        <f t="shared" si="4"/>
        <v/>
      </c>
      <c r="AC63" s="33" t="str">
        <f t="shared" si="5"/>
        <v/>
      </c>
      <c r="AG63" s="33" t="str">
        <f t="shared" si="6"/>
        <v/>
      </c>
      <c r="AK63" s="33" t="str">
        <f t="shared" si="7"/>
        <v/>
      </c>
      <c r="AO63" s="33" t="str">
        <f t="shared" si="8"/>
        <v/>
      </c>
      <c r="AS63" s="33" t="str">
        <f t="shared" si="9"/>
        <v/>
      </c>
      <c r="AW63" s="33" t="str">
        <f t="shared" si="10"/>
        <v/>
      </c>
      <c r="BA63" s="33" t="str">
        <f t="shared" si="11"/>
        <v/>
      </c>
      <c r="BE63" s="33" t="str">
        <f t="shared" si="12"/>
        <v/>
      </c>
      <c r="BI63" s="33" t="str">
        <f t="shared" si="13"/>
        <v/>
      </c>
      <c r="BM63" s="33" t="str">
        <f t="shared" si="14"/>
        <v/>
      </c>
      <c r="BQ63" s="33" t="str">
        <f t="shared" si="15"/>
        <v/>
      </c>
      <c r="BU63" s="33" t="str">
        <f t="shared" si="16"/>
        <v/>
      </c>
      <c r="BY63" s="33" t="str">
        <f t="shared" si="17"/>
        <v/>
      </c>
      <c r="CC63" s="33" t="str">
        <f t="shared" si="18"/>
        <v/>
      </c>
      <c r="CG63" s="33" t="str">
        <f t="shared" si="19"/>
        <v/>
      </c>
      <c r="CK63" s="33" t="str">
        <f t="shared" si="20"/>
        <v/>
      </c>
      <c r="CO63" s="33" t="str">
        <f t="shared" si="21"/>
        <v/>
      </c>
      <c r="CS63" s="33" t="str">
        <f t="shared" si="22"/>
        <v/>
      </c>
      <c r="CW63" s="33" t="str">
        <f t="shared" si="23"/>
        <v/>
      </c>
      <c r="DA63" s="33" t="str">
        <f t="shared" si="24"/>
        <v/>
      </c>
      <c r="DE63" s="33" t="str">
        <f t="shared" si="25"/>
        <v/>
      </c>
      <c r="DI63" s="33" t="str">
        <f t="shared" si="26"/>
        <v/>
      </c>
      <c r="DM63" s="33" t="str">
        <f t="shared" si="27"/>
        <v/>
      </c>
      <c r="DQ63" s="33" t="str">
        <f t="shared" si="28"/>
        <v/>
      </c>
      <c r="DU63" s="33" t="str">
        <f t="shared" si="29"/>
        <v/>
      </c>
      <c r="DY63" s="33" t="str">
        <f t="shared" si="30"/>
        <v/>
      </c>
    </row>
    <row r="64" spans="1:129" x14ac:dyDescent="0.25">
      <c r="A64" s="16" t="str">
        <f t="shared" si="0"/>
        <v/>
      </c>
      <c r="K64" s="38"/>
      <c r="M64" s="33" t="str">
        <f t="shared" si="1"/>
        <v/>
      </c>
      <c r="Q64" s="33" t="str">
        <f t="shared" si="2"/>
        <v/>
      </c>
      <c r="U64" s="33" t="str">
        <f t="shared" si="3"/>
        <v/>
      </c>
      <c r="Y64" s="33" t="str">
        <f t="shared" si="4"/>
        <v/>
      </c>
      <c r="AC64" s="33" t="str">
        <f t="shared" si="5"/>
        <v/>
      </c>
      <c r="AG64" s="33" t="str">
        <f t="shared" si="6"/>
        <v/>
      </c>
      <c r="AK64" s="33" t="str">
        <f t="shared" si="7"/>
        <v/>
      </c>
      <c r="AO64" s="33" t="str">
        <f t="shared" si="8"/>
        <v/>
      </c>
      <c r="AS64" s="33" t="str">
        <f t="shared" si="9"/>
        <v/>
      </c>
      <c r="AW64" s="33" t="str">
        <f t="shared" si="10"/>
        <v/>
      </c>
      <c r="BA64" s="33" t="str">
        <f t="shared" si="11"/>
        <v/>
      </c>
      <c r="BE64" s="33" t="str">
        <f t="shared" si="12"/>
        <v/>
      </c>
      <c r="BI64" s="33" t="str">
        <f t="shared" si="13"/>
        <v/>
      </c>
      <c r="BM64" s="33" t="str">
        <f t="shared" si="14"/>
        <v/>
      </c>
      <c r="BQ64" s="33" t="str">
        <f t="shared" si="15"/>
        <v/>
      </c>
      <c r="BU64" s="33" t="str">
        <f t="shared" si="16"/>
        <v/>
      </c>
      <c r="BY64" s="33" t="str">
        <f t="shared" si="17"/>
        <v/>
      </c>
      <c r="CC64" s="33" t="str">
        <f t="shared" si="18"/>
        <v/>
      </c>
      <c r="CG64" s="33" t="str">
        <f t="shared" si="19"/>
        <v/>
      </c>
      <c r="CK64" s="33" t="str">
        <f t="shared" si="20"/>
        <v/>
      </c>
      <c r="CO64" s="33" t="str">
        <f t="shared" si="21"/>
        <v/>
      </c>
      <c r="CS64" s="33" t="str">
        <f t="shared" si="22"/>
        <v/>
      </c>
      <c r="CW64" s="33" t="str">
        <f t="shared" si="23"/>
        <v/>
      </c>
      <c r="DA64" s="33" t="str">
        <f t="shared" si="24"/>
        <v/>
      </c>
      <c r="DE64" s="33" t="str">
        <f t="shared" si="25"/>
        <v/>
      </c>
      <c r="DI64" s="33" t="str">
        <f t="shared" si="26"/>
        <v/>
      </c>
      <c r="DM64" s="33" t="str">
        <f t="shared" si="27"/>
        <v/>
      </c>
      <c r="DQ64" s="33" t="str">
        <f t="shared" si="28"/>
        <v/>
      </c>
      <c r="DU64" s="33" t="str">
        <f t="shared" si="29"/>
        <v/>
      </c>
      <c r="DY64" s="33" t="str">
        <f t="shared" si="30"/>
        <v/>
      </c>
    </row>
    <row r="65" spans="1:129" x14ac:dyDescent="0.25">
      <c r="A65" s="16" t="str">
        <f t="shared" si="0"/>
        <v/>
      </c>
      <c r="K65" s="38"/>
      <c r="M65" s="33" t="str">
        <f t="shared" si="1"/>
        <v/>
      </c>
      <c r="Q65" s="33" t="str">
        <f t="shared" si="2"/>
        <v/>
      </c>
      <c r="U65" s="33" t="str">
        <f t="shared" si="3"/>
        <v/>
      </c>
      <c r="Y65" s="33" t="str">
        <f t="shared" si="4"/>
        <v/>
      </c>
      <c r="AC65" s="33" t="str">
        <f t="shared" si="5"/>
        <v/>
      </c>
      <c r="AG65" s="33" t="str">
        <f t="shared" si="6"/>
        <v/>
      </c>
      <c r="AK65" s="33" t="str">
        <f t="shared" si="7"/>
        <v/>
      </c>
      <c r="AO65" s="33" t="str">
        <f t="shared" si="8"/>
        <v/>
      </c>
      <c r="AS65" s="33" t="str">
        <f t="shared" si="9"/>
        <v/>
      </c>
      <c r="AW65" s="33" t="str">
        <f t="shared" si="10"/>
        <v/>
      </c>
      <c r="BA65" s="33" t="str">
        <f t="shared" si="11"/>
        <v/>
      </c>
      <c r="BE65" s="33" t="str">
        <f t="shared" si="12"/>
        <v/>
      </c>
      <c r="BI65" s="33" t="str">
        <f t="shared" si="13"/>
        <v/>
      </c>
      <c r="BM65" s="33" t="str">
        <f t="shared" si="14"/>
        <v/>
      </c>
      <c r="BQ65" s="33" t="str">
        <f t="shared" si="15"/>
        <v/>
      </c>
      <c r="BU65" s="33" t="str">
        <f t="shared" si="16"/>
        <v/>
      </c>
      <c r="BY65" s="33" t="str">
        <f t="shared" si="17"/>
        <v/>
      </c>
      <c r="CC65" s="33" t="str">
        <f t="shared" si="18"/>
        <v/>
      </c>
      <c r="CG65" s="33" t="str">
        <f t="shared" si="19"/>
        <v/>
      </c>
      <c r="CK65" s="33" t="str">
        <f t="shared" si="20"/>
        <v/>
      </c>
      <c r="CO65" s="33" t="str">
        <f t="shared" si="21"/>
        <v/>
      </c>
      <c r="CS65" s="33" t="str">
        <f t="shared" si="22"/>
        <v/>
      </c>
      <c r="CW65" s="33" t="str">
        <f t="shared" si="23"/>
        <v/>
      </c>
      <c r="DA65" s="33" t="str">
        <f t="shared" si="24"/>
        <v/>
      </c>
      <c r="DE65" s="33" t="str">
        <f t="shared" si="25"/>
        <v/>
      </c>
      <c r="DI65" s="33" t="str">
        <f t="shared" si="26"/>
        <v/>
      </c>
      <c r="DM65" s="33" t="str">
        <f t="shared" si="27"/>
        <v/>
      </c>
      <c r="DQ65" s="33" t="str">
        <f t="shared" si="28"/>
        <v/>
      </c>
      <c r="DU65" s="33" t="str">
        <f t="shared" si="29"/>
        <v/>
      </c>
      <c r="DY65" s="33" t="str">
        <f t="shared" si="30"/>
        <v/>
      </c>
    </row>
    <row r="66" spans="1:129" x14ac:dyDescent="0.25">
      <c r="A66" s="16" t="str">
        <f t="shared" si="0"/>
        <v/>
      </c>
      <c r="K66" s="38"/>
      <c r="M66" s="33" t="str">
        <f t="shared" si="1"/>
        <v/>
      </c>
      <c r="Q66" s="33" t="str">
        <f t="shared" si="2"/>
        <v/>
      </c>
      <c r="U66" s="33" t="str">
        <f t="shared" si="3"/>
        <v/>
      </c>
      <c r="Y66" s="33" t="str">
        <f t="shared" si="4"/>
        <v/>
      </c>
      <c r="AC66" s="33" t="str">
        <f t="shared" si="5"/>
        <v/>
      </c>
      <c r="AG66" s="33" t="str">
        <f t="shared" si="6"/>
        <v/>
      </c>
      <c r="AK66" s="33" t="str">
        <f t="shared" si="7"/>
        <v/>
      </c>
      <c r="AO66" s="33" t="str">
        <f t="shared" si="8"/>
        <v/>
      </c>
      <c r="AS66" s="33" t="str">
        <f t="shared" si="9"/>
        <v/>
      </c>
      <c r="AW66" s="33" t="str">
        <f t="shared" si="10"/>
        <v/>
      </c>
      <c r="BA66" s="33" t="str">
        <f t="shared" si="11"/>
        <v/>
      </c>
      <c r="BE66" s="33" t="str">
        <f t="shared" si="12"/>
        <v/>
      </c>
      <c r="BI66" s="33" t="str">
        <f t="shared" si="13"/>
        <v/>
      </c>
      <c r="BM66" s="33" t="str">
        <f t="shared" si="14"/>
        <v/>
      </c>
      <c r="BQ66" s="33" t="str">
        <f t="shared" si="15"/>
        <v/>
      </c>
      <c r="BU66" s="33" t="str">
        <f t="shared" si="16"/>
        <v/>
      </c>
      <c r="BY66" s="33" t="str">
        <f t="shared" si="17"/>
        <v/>
      </c>
      <c r="CC66" s="33" t="str">
        <f t="shared" si="18"/>
        <v/>
      </c>
      <c r="CG66" s="33" t="str">
        <f t="shared" si="19"/>
        <v/>
      </c>
      <c r="CK66" s="33" t="str">
        <f t="shared" si="20"/>
        <v/>
      </c>
      <c r="CO66" s="33" t="str">
        <f t="shared" si="21"/>
        <v/>
      </c>
      <c r="CS66" s="33" t="str">
        <f t="shared" si="22"/>
        <v/>
      </c>
      <c r="CW66" s="33" t="str">
        <f t="shared" si="23"/>
        <v/>
      </c>
      <c r="DA66" s="33" t="str">
        <f t="shared" si="24"/>
        <v/>
      </c>
      <c r="DE66" s="33" t="str">
        <f t="shared" si="25"/>
        <v/>
      </c>
      <c r="DI66" s="33" t="str">
        <f t="shared" si="26"/>
        <v/>
      </c>
      <c r="DM66" s="33" t="str">
        <f t="shared" si="27"/>
        <v/>
      </c>
      <c r="DQ66" s="33" t="str">
        <f t="shared" si="28"/>
        <v/>
      </c>
      <c r="DU66" s="33" t="str">
        <f t="shared" si="29"/>
        <v/>
      </c>
      <c r="DY66" s="33" t="str">
        <f t="shared" si="30"/>
        <v/>
      </c>
    </row>
    <row r="67" spans="1:129" x14ac:dyDescent="0.25">
      <c r="A67" s="16" t="str">
        <f t="shared" si="0"/>
        <v/>
      </c>
      <c r="K67" s="38"/>
      <c r="M67" s="33" t="str">
        <f t="shared" si="1"/>
        <v/>
      </c>
      <c r="Q67" s="33" t="str">
        <f t="shared" si="2"/>
        <v/>
      </c>
      <c r="U67" s="33" t="str">
        <f t="shared" si="3"/>
        <v/>
      </c>
      <c r="Y67" s="33" t="str">
        <f t="shared" si="4"/>
        <v/>
      </c>
      <c r="AC67" s="33" t="str">
        <f t="shared" si="5"/>
        <v/>
      </c>
      <c r="AG67" s="33" t="str">
        <f t="shared" si="6"/>
        <v/>
      </c>
      <c r="AK67" s="33" t="str">
        <f t="shared" si="7"/>
        <v/>
      </c>
      <c r="AO67" s="33" t="str">
        <f t="shared" si="8"/>
        <v/>
      </c>
      <c r="AS67" s="33" t="str">
        <f t="shared" si="9"/>
        <v/>
      </c>
      <c r="AW67" s="33" t="str">
        <f t="shared" si="10"/>
        <v/>
      </c>
      <c r="BA67" s="33" t="str">
        <f t="shared" si="11"/>
        <v/>
      </c>
      <c r="BE67" s="33" t="str">
        <f t="shared" si="12"/>
        <v/>
      </c>
      <c r="BI67" s="33" t="str">
        <f t="shared" si="13"/>
        <v/>
      </c>
      <c r="BM67" s="33" t="str">
        <f t="shared" si="14"/>
        <v/>
      </c>
      <c r="BQ67" s="33" t="str">
        <f t="shared" si="15"/>
        <v/>
      </c>
      <c r="BU67" s="33" t="str">
        <f t="shared" si="16"/>
        <v/>
      </c>
      <c r="BY67" s="33" t="str">
        <f t="shared" si="17"/>
        <v/>
      </c>
      <c r="CC67" s="33" t="str">
        <f t="shared" si="18"/>
        <v/>
      </c>
      <c r="CG67" s="33" t="str">
        <f t="shared" si="19"/>
        <v/>
      </c>
      <c r="CK67" s="33" t="str">
        <f t="shared" si="20"/>
        <v/>
      </c>
      <c r="CO67" s="33" t="str">
        <f t="shared" si="21"/>
        <v/>
      </c>
      <c r="CS67" s="33" t="str">
        <f t="shared" si="22"/>
        <v/>
      </c>
      <c r="CW67" s="33" t="str">
        <f t="shared" si="23"/>
        <v/>
      </c>
      <c r="DA67" s="33" t="str">
        <f t="shared" si="24"/>
        <v/>
      </c>
      <c r="DE67" s="33" t="str">
        <f t="shared" si="25"/>
        <v/>
      </c>
      <c r="DI67" s="33" t="str">
        <f t="shared" si="26"/>
        <v/>
      </c>
      <c r="DM67" s="33" t="str">
        <f t="shared" si="27"/>
        <v/>
      </c>
      <c r="DQ67" s="33" t="str">
        <f t="shared" si="28"/>
        <v/>
      </c>
      <c r="DU67" s="33" t="str">
        <f t="shared" si="29"/>
        <v/>
      </c>
      <c r="DY67" s="33" t="str">
        <f t="shared" si="30"/>
        <v/>
      </c>
    </row>
    <row r="68" spans="1:129" x14ac:dyDescent="0.25">
      <c r="A68" s="16" t="str">
        <f t="shared" si="0"/>
        <v/>
      </c>
      <c r="K68" s="38"/>
      <c r="M68" s="33" t="str">
        <f t="shared" si="1"/>
        <v/>
      </c>
      <c r="Q68" s="33" t="str">
        <f t="shared" si="2"/>
        <v/>
      </c>
      <c r="U68" s="33" t="str">
        <f t="shared" si="3"/>
        <v/>
      </c>
      <c r="Y68" s="33" t="str">
        <f t="shared" si="4"/>
        <v/>
      </c>
      <c r="AC68" s="33" t="str">
        <f t="shared" si="5"/>
        <v/>
      </c>
      <c r="AG68" s="33" t="str">
        <f t="shared" si="6"/>
        <v/>
      </c>
      <c r="AK68" s="33" t="str">
        <f t="shared" si="7"/>
        <v/>
      </c>
      <c r="AO68" s="33" t="str">
        <f t="shared" si="8"/>
        <v/>
      </c>
      <c r="AS68" s="33" t="str">
        <f t="shared" si="9"/>
        <v/>
      </c>
      <c r="AW68" s="33" t="str">
        <f t="shared" si="10"/>
        <v/>
      </c>
      <c r="BA68" s="33" t="str">
        <f t="shared" si="11"/>
        <v/>
      </c>
      <c r="BE68" s="33" t="str">
        <f t="shared" si="12"/>
        <v/>
      </c>
      <c r="BI68" s="33" t="str">
        <f t="shared" si="13"/>
        <v/>
      </c>
      <c r="BM68" s="33" t="str">
        <f t="shared" si="14"/>
        <v/>
      </c>
      <c r="BQ68" s="33" t="str">
        <f t="shared" si="15"/>
        <v/>
      </c>
      <c r="BU68" s="33" t="str">
        <f t="shared" si="16"/>
        <v/>
      </c>
      <c r="BY68" s="33" t="str">
        <f t="shared" si="17"/>
        <v/>
      </c>
      <c r="CC68" s="33" t="str">
        <f t="shared" si="18"/>
        <v/>
      </c>
      <c r="CG68" s="33" t="str">
        <f t="shared" si="19"/>
        <v/>
      </c>
      <c r="CK68" s="33" t="str">
        <f t="shared" si="20"/>
        <v/>
      </c>
      <c r="CO68" s="33" t="str">
        <f t="shared" si="21"/>
        <v/>
      </c>
      <c r="CS68" s="33" t="str">
        <f t="shared" si="22"/>
        <v/>
      </c>
      <c r="CW68" s="33" t="str">
        <f t="shared" si="23"/>
        <v/>
      </c>
      <c r="DA68" s="33" t="str">
        <f t="shared" si="24"/>
        <v/>
      </c>
      <c r="DE68" s="33" t="str">
        <f t="shared" si="25"/>
        <v/>
      </c>
      <c r="DI68" s="33" t="str">
        <f t="shared" si="26"/>
        <v/>
      </c>
      <c r="DM68" s="33" t="str">
        <f t="shared" si="27"/>
        <v/>
      </c>
      <c r="DQ68" s="33" t="str">
        <f t="shared" si="28"/>
        <v/>
      </c>
      <c r="DU68" s="33" t="str">
        <f t="shared" si="29"/>
        <v/>
      </c>
      <c r="DY68" s="33" t="str">
        <f t="shared" si="30"/>
        <v/>
      </c>
    </row>
    <row r="69" spans="1:129" x14ac:dyDescent="0.25">
      <c r="A69" s="16" t="str">
        <f t="shared" si="0"/>
        <v/>
      </c>
      <c r="K69" s="38"/>
      <c r="M69" s="33" t="str">
        <f t="shared" si="1"/>
        <v/>
      </c>
      <c r="Q69" s="33" t="str">
        <f t="shared" si="2"/>
        <v/>
      </c>
      <c r="U69" s="33" t="str">
        <f t="shared" si="3"/>
        <v/>
      </c>
      <c r="Y69" s="33" t="str">
        <f t="shared" si="4"/>
        <v/>
      </c>
      <c r="AC69" s="33" t="str">
        <f t="shared" si="5"/>
        <v/>
      </c>
      <c r="AG69" s="33" t="str">
        <f t="shared" si="6"/>
        <v/>
      </c>
      <c r="AK69" s="33" t="str">
        <f t="shared" si="7"/>
        <v/>
      </c>
      <c r="AO69" s="33" t="str">
        <f t="shared" si="8"/>
        <v/>
      </c>
      <c r="AS69" s="33" t="str">
        <f t="shared" si="9"/>
        <v/>
      </c>
      <c r="AW69" s="33" t="str">
        <f t="shared" si="10"/>
        <v/>
      </c>
      <c r="BA69" s="33" t="str">
        <f t="shared" si="11"/>
        <v/>
      </c>
      <c r="BE69" s="33" t="str">
        <f t="shared" si="12"/>
        <v/>
      </c>
      <c r="BI69" s="33" t="str">
        <f t="shared" si="13"/>
        <v/>
      </c>
      <c r="BM69" s="33" t="str">
        <f t="shared" si="14"/>
        <v/>
      </c>
      <c r="BQ69" s="33" t="str">
        <f t="shared" si="15"/>
        <v/>
      </c>
      <c r="BU69" s="33" t="str">
        <f t="shared" si="16"/>
        <v/>
      </c>
      <c r="BY69" s="33" t="str">
        <f t="shared" si="17"/>
        <v/>
      </c>
      <c r="CC69" s="33" t="str">
        <f t="shared" si="18"/>
        <v/>
      </c>
      <c r="CG69" s="33" t="str">
        <f t="shared" si="19"/>
        <v/>
      </c>
      <c r="CK69" s="33" t="str">
        <f t="shared" si="20"/>
        <v/>
      </c>
      <c r="CO69" s="33" t="str">
        <f t="shared" si="21"/>
        <v/>
      </c>
      <c r="CS69" s="33" t="str">
        <f t="shared" si="22"/>
        <v/>
      </c>
      <c r="CW69" s="33" t="str">
        <f t="shared" si="23"/>
        <v/>
      </c>
      <c r="DA69" s="33" t="str">
        <f t="shared" si="24"/>
        <v/>
      </c>
      <c r="DE69" s="33" t="str">
        <f t="shared" si="25"/>
        <v/>
      </c>
      <c r="DI69" s="33" t="str">
        <f t="shared" si="26"/>
        <v/>
      </c>
      <c r="DM69" s="33" t="str">
        <f t="shared" si="27"/>
        <v/>
      </c>
      <c r="DQ69" s="33" t="str">
        <f t="shared" si="28"/>
        <v/>
      </c>
      <c r="DU69" s="33" t="str">
        <f t="shared" si="29"/>
        <v/>
      </c>
      <c r="DY69" s="33" t="str">
        <f t="shared" si="30"/>
        <v/>
      </c>
    </row>
    <row r="70" spans="1:129" x14ac:dyDescent="0.25">
      <c r="A70" s="16" t="str">
        <f t="shared" si="0"/>
        <v/>
      </c>
      <c r="K70" s="38"/>
      <c r="M70" s="33" t="str">
        <f t="shared" si="1"/>
        <v/>
      </c>
      <c r="Q70" s="33" t="str">
        <f t="shared" si="2"/>
        <v/>
      </c>
      <c r="U70" s="33" t="str">
        <f t="shared" si="3"/>
        <v/>
      </c>
      <c r="Y70" s="33" t="str">
        <f t="shared" si="4"/>
        <v/>
      </c>
      <c r="AC70" s="33" t="str">
        <f t="shared" si="5"/>
        <v/>
      </c>
      <c r="AG70" s="33" t="str">
        <f t="shared" si="6"/>
        <v/>
      </c>
      <c r="AK70" s="33" t="str">
        <f t="shared" si="7"/>
        <v/>
      </c>
      <c r="AO70" s="33" t="str">
        <f t="shared" si="8"/>
        <v/>
      </c>
      <c r="AS70" s="33" t="str">
        <f t="shared" si="9"/>
        <v/>
      </c>
      <c r="AW70" s="33" t="str">
        <f t="shared" si="10"/>
        <v/>
      </c>
      <c r="BA70" s="33" t="str">
        <f t="shared" si="11"/>
        <v/>
      </c>
      <c r="BE70" s="33" t="str">
        <f t="shared" si="12"/>
        <v/>
      </c>
      <c r="BI70" s="33" t="str">
        <f t="shared" si="13"/>
        <v/>
      </c>
      <c r="BM70" s="33" t="str">
        <f t="shared" si="14"/>
        <v/>
      </c>
      <c r="BQ70" s="33" t="str">
        <f t="shared" si="15"/>
        <v/>
      </c>
      <c r="BU70" s="33" t="str">
        <f t="shared" si="16"/>
        <v/>
      </c>
      <c r="BY70" s="33" t="str">
        <f t="shared" si="17"/>
        <v/>
      </c>
      <c r="CC70" s="33" t="str">
        <f t="shared" si="18"/>
        <v/>
      </c>
      <c r="CG70" s="33" t="str">
        <f t="shared" si="19"/>
        <v/>
      </c>
      <c r="CK70" s="33" t="str">
        <f t="shared" si="20"/>
        <v/>
      </c>
      <c r="CO70" s="33" t="str">
        <f t="shared" si="21"/>
        <v/>
      </c>
      <c r="CS70" s="33" t="str">
        <f t="shared" si="22"/>
        <v/>
      </c>
      <c r="CW70" s="33" t="str">
        <f t="shared" si="23"/>
        <v/>
      </c>
      <c r="DA70" s="33" t="str">
        <f t="shared" si="24"/>
        <v/>
      </c>
      <c r="DE70" s="33" t="str">
        <f t="shared" si="25"/>
        <v/>
      </c>
      <c r="DI70" s="33" t="str">
        <f t="shared" si="26"/>
        <v/>
      </c>
      <c r="DM70" s="33" t="str">
        <f t="shared" si="27"/>
        <v/>
      </c>
      <c r="DQ70" s="33" t="str">
        <f t="shared" si="28"/>
        <v/>
      </c>
      <c r="DU70" s="33" t="str">
        <f t="shared" si="29"/>
        <v/>
      </c>
      <c r="DY70" s="33" t="str">
        <f t="shared" si="30"/>
        <v/>
      </c>
    </row>
    <row r="71" spans="1:129" x14ac:dyDescent="0.25">
      <c r="A71" s="16" t="str">
        <f t="shared" si="0"/>
        <v/>
      </c>
      <c r="K71" s="38"/>
      <c r="M71" s="33" t="str">
        <f t="shared" si="1"/>
        <v/>
      </c>
      <c r="Q71" s="33" t="str">
        <f t="shared" si="2"/>
        <v/>
      </c>
      <c r="U71" s="33" t="str">
        <f t="shared" si="3"/>
        <v/>
      </c>
      <c r="Y71" s="33" t="str">
        <f t="shared" si="4"/>
        <v/>
      </c>
      <c r="AC71" s="33" t="str">
        <f t="shared" si="5"/>
        <v/>
      </c>
      <c r="AG71" s="33" t="str">
        <f t="shared" si="6"/>
        <v/>
      </c>
      <c r="AK71" s="33" t="str">
        <f t="shared" si="7"/>
        <v/>
      </c>
      <c r="AO71" s="33" t="str">
        <f t="shared" si="8"/>
        <v/>
      </c>
      <c r="AS71" s="33" t="str">
        <f t="shared" si="9"/>
        <v/>
      </c>
      <c r="AW71" s="33" t="str">
        <f t="shared" si="10"/>
        <v/>
      </c>
      <c r="BA71" s="33" t="str">
        <f t="shared" si="11"/>
        <v/>
      </c>
      <c r="BE71" s="33" t="str">
        <f t="shared" si="12"/>
        <v/>
      </c>
      <c r="BI71" s="33" t="str">
        <f t="shared" si="13"/>
        <v/>
      </c>
      <c r="BM71" s="33" t="str">
        <f t="shared" si="14"/>
        <v/>
      </c>
      <c r="BQ71" s="33" t="str">
        <f t="shared" si="15"/>
        <v/>
      </c>
      <c r="BU71" s="33" t="str">
        <f t="shared" si="16"/>
        <v/>
      </c>
      <c r="BY71" s="33" t="str">
        <f t="shared" si="17"/>
        <v/>
      </c>
      <c r="CC71" s="33" t="str">
        <f t="shared" si="18"/>
        <v/>
      </c>
      <c r="CG71" s="33" t="str">
        <f t="shared" si="19"/>
        <v/>
      </c>
      <c r="CK71" s="33" t="str">
        <f t="shared" si="20"/>
        <v/>
      </c>
      <c r="CO71" s="33" t="str">
        <f t="shared" si="21"/>
        <v/>
      </c>
      <c r="CS71" s="33" t="str">
        <f t="shared" si="22"/>
        <v/>
      </c>
      <c r="CW71" s="33" t="str">
        <f t="shared" si="23"/>
        <v/>
      </c>
      <c r="DA71" s="33" t="str">
        <f t="shared" si="24"/>
        <v/>
      </c>
      <c r="DE71" s="33" t="str">
        <f t="shared" si="25"/>
        <v/>
      </c>
      <c r="DI71" s="33" t="str">
        <f t="shared" si="26"/>
        <v/>
      </c>
      <c r="DM71" s="33" t="str">
        <f t="shared" si="27"/>
        <v/>
      </c>
      <c r="DQ71" s="33" t="str">
        <f t="shared" si="28"/>
        <v/>
      </c>
      <c r="DU71" s="33" t="str">
        <f t="shared" si="29"/>
        <v/>
      </c>
      <c r="DY71" s="33" t="str">
        <f t="shared" si="30"/>
        <v/>
      </c>
    </row>
    <row r="72" spans="1:129" x14ac:dyDescent="0.25">
      <c r="A72" s="16" t="str">
        <f t="shared" si="0"/>
        <v/>
      </c>
      <c r="K72" s="38"/>
      <c r="M72" s="33" t="str">
        <f t="shared" si="1"/>
        <v/>
      </c>
      <c r="Q72" s="33" t="str">
        <f t="shared" si="2"/>
        <v/>
      </c>
      <c r="U72" s="33" t="str">
        <f t="shared" si="3"/>
        <v/>
      </c>
      <c r="Y72" s="33" t="str">
        <f t="shared" si="4"/>
        <v/>
      </c>
      <c r="AC72" s="33" t="str">
        <f t="shared" si="5"/>
        <v/>
      </c>
      <c r="AG72" s="33" t="str">
        <f t="shared" si="6"/>
        <v/>
      </c>
      <c r="AK72" s="33" t="str">
        <f t="shared" si="7"/>
        <v/>
      </c>
      <c r="AO72" s="33" t="str">
        <f t="shared" si="8"/>
        <v/>
      </c>
      <c r="AS72" s="33" t="str">
        <f t="shared" si="9"/>
        <v/>
      </c>
      <c r="AW72" s="33" t="str">
        <f t="shared" si="10"/>
        <v/>
      </c>
      <c r="BA72" s="33" t="str">
        <f t="shared" si="11"/>
        <v/>
      </c>
      <c r="BE72" s="33" t="str">
        <f t="shared" si="12"/>
        <v/>
      </c>
      <c r="BI72" s="33" t="str">
        <f t="shared" si="13"/>
        <v/>
      </c>
      <c r="BM72" s="33" t="str">
        <f t="shared" si="14"/>
        <v/>
      </c>
      <c r="BQ72" s="33" t="str">
        <f t="shared" si="15"/>
        <v/>
      </c>
      <c r="BU72" s="33" t="str">
        <f t="shared" si="16"/>
        <v/>
      </c>
      <c r="BY72" s="33" t="str">
        <f t="shared" si="17"/>
        <v/>
      </c>
      <c r="CC72" s="33" t="str">
        <f t="shared" si="18"/>
        <v/>
      </c>
      <c r="CG72" s="33" t="str">
        <f t="shared" si="19"/>
        <v/>
      </c>
      <c r="CK72" s="33" t="str">
        <f t="shared" si="20"/>
        <v/>
      </c>
      <c r="CO72" s="33" t="str">
        <f t="shared" si="21"/>
        <v/>
      </c>
      <c r="CS72" s="33" t="str">
        <f t="shared" si="22"/>
        <v/>
      </c>
      <c r="CW72" s="33" t="str">
        <f t="shared" si="23"/>
        <v/>
      </c>
      <c r="DA72" s="33" t="str">
        <f t="shared" si="24"/>
        <v/>
      </c>
      <c r="DE72" s="33" t="str">
        <f t="shared" si="25"/>
        <v/>
      </c>
      <c r="DI72" s="33" t="str">
        <f t="shared" si="26"/>
        <v/>
      </c>
      <c r="DM72" s="33" t="str">
        <f t="shared" si="27"/>
        <v/>
      </c>
      <c r="DQ72" s="33" t="str">
        <f t="shared" si="28"/>
        <v/>
      </c>
      <c r="DU72" s="33" t="str">
        <f t="shared" si="29"/>
        <v/>
      </c>
      <c r="DY72" s="33" t="str">
        <f t="shared" si="30"/>
        <v/>
      </c>
    </row>
    <row r="73" spans="1:129" x14ac:dyDescent="0.25">
      <c r="A73" s="16" t="str">
        <f t="shared" si="0"/>
        <v/>
      </c>
      <c r="K73" s="38"/>
      <c r="M73" s="33" t="str">
        <f t="shared" si="1"/>
        <v/>
      </c>
      <c r="Q73" s="33" t="str">
        <f t="shared" si="2"/>
        <v/>
      </c>
      <c r="U73" s="33" t="str">
        <f t="shared" si="3"/>
        <v/>
      </c>
      <c r="Y73" s="33" t="str">
        <f t="shared" si="4"/>
        <v/>
      </c>
      <c r="AC73" s="33" t="str">
        <f t="shared" si="5"/>
        <v/>
      </c>
      <c r="AG73" s="33" t="str">
        <f t="shared" si="6"/>
        <v/>
      </c>
      <c r="AK73" s="33" t="str">
        <f t="shared" si="7"/>
        <v/>
      </c>
      <c r="AO73" s="33" t="str">
        <f t="shared" si="8"/>
        <v/>
      </c>
      <c r="AS73" s="33" t="str">
        <f t="shared" si="9"/>
        <v/>
      </c>
      <c r="AW73" s="33" t="str">
        <f t="shared" si="10"/>
        <v/>
      </c>
      <c r="BA73" s="33" t="str">
        <f t="shared" si="11"/>
        <v/>
      </c>
      <c r="BE73" s="33" t="str">
        <f t="shared" si="12"/>
        <v/>
      </c>
      <c r="BI73" s="33" t="str">
        <f t="shared" si="13"/>
        <v/>
      </c>
      <c r="BM73" s="33" t="str">
        <f t="shared" si="14"/>
        <v/>
      </c>
      <c r="BQ73" s="33" t="str">
        <f t="shared" si="15"/>
        <v/>
      </c>
      <c r="BU73" s="33" t="str">
        <f t="shared" si="16"/>
        <v/>
      </c>
      <c r="BY73" s="33" t="str">
        <f t="shared" si="17"/>
        <v/>
      </c>
      <c r="CC73" s="33" t="str">
        <f t="shared" si="18"/>
        <v/>
      </c>
      <c r="CG73" s="33" t="str">
        <f t="shared" si="19"/>
        <v/>
      </c>
      <c r="CK73" s="33" t="str">
        <f t="shared" si="20"/>
        <v/>
      </c>
      <c r="CO73" s="33" t="str">
        <f t="shared" si="21"/>
        <v/>
      </c>
      <c r="CS73" s="33" t="str">
        <f t="shared" si="22"/>
        <v/>
      </c>
      <c r="CW73" s="33" t="str">
        <f t="shared" si="23"/>
        <v/>
      </c>
      <c r="DA73" s="33" t="str">
        <f t="shared" si="24"/>
        <v/>
      </c>
      <c r="DE73" s="33" t="str">
        <f t="shared" si="25"/>
        <v/>
      </c>
      <c r="DI73" s="33" t="str">
        <f t="shared" si="26"/>
        <v/>
      </c>
      <c r="DM73" s="33" t="str">
        <f t="shared" si="27"/>
        <v/>
      </c>
      <c r="DQ73" s="33" t="str">
        <f t="shared" si="28"/>
        <v/>
      </c>
      <c r="DU73" s="33" t="str">
        <f t="shared" si="29"/>
        <v/>
      </c>
      <c r="DY73" s="33" t="str">
        <f t="shared" si="30"/>
        <v/>
      </c>
    </row>
    <row r="74" spans="1:129" x14ac:dyDescent="0.25">
      <c r="A74" s="16" t="str">
        <f t="shared" ref="A74:A100" si="31">IF(ISNUMBER(C74),A73+1,"")</f>
        <v/>
      </c>
      <c r="K74" s="38"/>
      <c r="M74" s="33" t="str">
        <f t="shared" si="1"/>
        <v/>
      </c>
      <c r="Q74" s="33" t="str">
        <f t="shared" si="2"/>
        <v/>
      </c>
      <c r="U74" s="33" t="str">
        <f t="shared" si="3"/>
        <v/>
      </c>
      <c r="Y74" s="33" t="str">
        <f t="shared" si="4"/>
        <v/>
      </c>
      <c r="AC74" s="33" t="str">
        <f t="shared" si="5"/>
        <v/>
      </c>
      <c r="AG74" s="33" t="str">
        <f t="shared" si="6"/>
        <v/>
      </c>
      <c r="AK74" s="33" t="str">
        <f t="shared" si="7"/>
        <v/>
      </c>
      <c r="AO74" s="33" t="str">
        <f t="shared" si="8"/>
        <v/>
      </c>
      <c r="AS74" s="33" t="str">
        <f t="shared" si="9"/>
        <v/>
      </c>
      <c r="AW74" s="33" t="str">
        <f t="shared" si="10"/>
        <v/>
      </c>
      <c r="BA74" s="33" t="str">
        <f t="shared" si="11"/>
        <v/>
      </c>
      <c r="BE74" s="33" t="str">
        <f t="shared" si="12"/>
        <v/>
      </c>
      <c r="BI74" s="33" t="str">
        <f t="shared" si="13"/>
        <v/>
      </c>
      <c r="BM74" s="33" t="str">
        <f t="shared" si="14"/>
        <v/>
      </c>
      <c r="BQ74" s="33" t="str">
        <f t="shared" si="15"/>
        <v/>
      </c>
      <c r="BU74" s="33" t="str">
        <f t="shared" si="16"/>
        <v/>
      </c>
      <c r="BY74" s="33" t="str">
        <f t="shared" si="17"/>
        <v/>
      </c>
      <c r="CC74" s="33" t="str">
        <f t="shared" si="18"/>
        <v/>
      </c>
      <c r="CG74" s="33" t="str">
        <f t="shared" si="19"/>
        <v/>
      </c>
      <c r="CK74" s="33" t="str">
        <f t="shared" si="20"/>
        <v/>
      </c>
      <c r="CO74" s="33" t="str">
        <f t="shared" si="21"/>
        <v/>
      </c>
      <c r="CS74" s="33" t="str">
        <f t="shared" si="22"/>
        <v/>
      </c>
      <c r="CW74" s="33" t="str">
        <f t="shared" si="23"/>
        <v/>
      </c>
      <c r="DA74" s="33" t="str">
        <f t="shared" si="24"/>
        <v/>
      </c>
      <c r="DE74" s="33" t="str">
        <f t="shared" si="25"/>
        <v/>
      </c>
      <c r="DI74" s="33" t="str">
        <f t="shared" si="26"/>
        <v/>
      </c>
      <c r="DM74" s="33" t="str">
        <f t="shared" si="27"/>
        <v/>
      </c>
      <c r="DQ74" s="33" t="str">
        <f t="shared" si="28"/>
        <v/>
      </c>
      <c r="DU74" s="33" t="str">
        <f t="shared" si="29"/>
        <v/>
      </c>
      <c r="DY74" s="33" t="str">
        <f t="shared" si="30"/>
        <v/>
      </c>
    </row>
    <row r="75" spans="1:129" x14ac:dyDescent="0.25">
      <c r="A75" s="16" t="str">
        <f t="shared" si="31"/>
        <v/>
      </c>
      <c r="K75" s="38"/>
      <c r="M75" s="33" t="str">
        <f t="shared" si="1"/>
        <v/>
      </c>
      <c r="Q75" s="33" t="str">
        <f t="shared" si="2"/>
        <v/>
      </c>
      <c r="U75" s="33" t="str">
        <f t="shared" si="3"/>
        <v/>
      </c>
      <c r="Y75" s="33" t="str">
        <f t="shared" si="4"/>
        <v/>
      </c>
      <c r="AC75" s="33" t="str">
        <f t="shared" si="5"/>
        <v/>
      </c>
      <c r="AG75" s="33" t="str">
        <f t="shared" si="6"/>
        <v/>
      </c>
      <c r="AK75" s="33" t="str">
        <f t="shared" si="7"/>
        <v/>
      </c>
      <c r="AO75" s="33" t="str">
        <f t="shared" si="8"/>
        <v/>
      </c>
      <c r="AS75" s="33" t="str">
        <f t="shared" si="9"/>
        <v/>
      </c>
      <c r="AW75" s="33" t="str">
        <f t="shared" si="10"/>
        <v/>
      </c>
      <c r="BA75" s="33" t="str">
        <f t="shared" si="11"/>
        <v/>
      </c>
      <c r="BE75" s="33" t="str">
        <f t="shared" si="12"/>
        <v/>
      </c>
      <c r="BI75" s="33" t="str">
        <f t="shared" si="13"/>
        <v/>
      </c>
      <c r="BM75" s="33" t="str">
        <f t="shared" si="14"/>
        <v/>
      </c>
      <c r="BQ75" s="33" t="str">
        <f t="shared" si="15"/>
        <v/>
      </c>
      <c r="BU75" s="33" t="str">
        <f t="shared" si="16"/>
        <v/>
      </c>
      <c r="BY75" s="33" t="str">
        <f t="shared" si="17"/>
        <v/>
      </c>
      <c r="CC75" s="33" t="str">
        <f t="shared" si="18"/>
        <v/>
      </c>
      <c r="CG75" s="33" t="str">
        <f t="shared" si="19"/>
        <v/>
      </c>
      <c r="CK75" s="33" t="str">
        <f t="shared" si="20"/>
        <v/>
      </c>
      <c r="CO75" s="33" t="str">
        <f t="shared" si="21"/>
        <v/>
      </c>
      <c r="CS75" s="33" t="str">
        <f t="shared" si="22"/>
        <v/>
      </c>
      <c r="CW75" s="33" t="str">
        <f t="shared" si="23"/>
        <v/>
      </c>
      <c r="DA75" s="33" t="str">
        <f t="shared" si="24"/>
        <v/>
      </c>
      <c r="DE75" s="33" t="str">
        <f t="shared" si="25"/>
        <v/>
      </c>
      <c r="DI75" s="33" t="str">
        <f t="shared" si="26"/>
        <v/>
      </c>
      <c r="DM75" s="33" t="str">
        <f t="shared" si="27"/>
        <v/>
      </c>
      <c r="DQ75" s="33" t="str">
        <f t="shared" si="28"/>
        <v/>
      </c>
      <c r="DU75" s="33" t="str">
        <f t="shared" si="29"/>
        <v/>
      </c>
      <c r="DY75" s="33" t="str">
        <f t="shared" si="30"/>
        <v/>
      </c>
    </row>
    <row r="76" spans="1:129" x14ac:dyDescent="0.25">
      <c r="A76" s="16" t="str">
        <f t="shared" si="31"/>
        <v/>
      </c>
      <c r="K76" s="38"/>
      <c r="M76" s="33" t="str">
        <f t="shared" si="1"/>
        <v/>
      </c>
      <c r="Q76" s="33" t="str">
        <f t="shared" si="2"/>
        <v/>
      </c>
      <c r="U76" s="33" t="str">
        <f t="shared" si="3"/>
        <v/>
      </c>
      <c r="Y76" s="33" t="str">
        <f t="shared" si="4"/>
        <v/>
      </c>
      <c r="AC76" s="33" t="str">
        <f t="shared" si="5"/>
        <v/>
      </c>
      <c r="AG76" s="33" t="str">
        <f t="shared" si="6"/>
        <v/>
      </c>
      <c r="AK76" s="33" t="str">
        <f t="shared" si="7"/>
        <v/>
      </c>
      <c r="AO76" s="33" t="str">
        <f t="shared" si="8"/>
        <v/>
      </c>
      <c r="AS76" s="33" t="str">
        <f t="shared" si="9"/>
        <v/>
      </c>
      <c r="AW76" s="33" t="str">
        <f t="shared" si="10"/>
        <v/>
      </c>
      <c r="BA76" s="33" t="str">
        <f t="shared" si="11"/>
        <v/>
      </c>
      <c r="BE76" s="33" t="str">
        <f t="shared" si="12"/>
        <v/>
      </c>
      <c r="BI76" s="33" t="str">
        <f t="shared" si="13"/>
        <v/>
      </c>
      <c r="BM76" s="33" t="str">
        <f t="shared" si="14"/>
        <v/>
      </c>
      <c r="BQ76" s="33" t="str">
        <f t="shared" si="15"/>
        <v/>
      </c>
      <c r="BU76" s="33" t="str">
        <f t="shared" si="16"/>
        <v/>
      </c>
      <c r="BY76" s="33" t="str">
        <f t="shared" si="17"/>
        <v/>
      </c>
      <c r="CC76" s="33" t="str">
        <f t="shared" si="18"/>
        <v/>
      </c>
      <c r="CG76" s="33" t="str">
        <f t="shared" si="19"/>
        <v/>
      </c>
      <c r="CK76" s="33" t="str">
        <f t="shared" si="20"/>
        <v/>
      </c>
      <c r="CO76" s="33" t="str">
        <f t="shared" si="21"/>
        <v/>
      </c>
      <c r="CS76" s="33" t="str">
        <f t="shared" si="22"/>
        <v/>
      </c>
      <c r="CW76" s="33" t="str">
        <f t="shared" si="23"/>
        <v/>
      </c>
      <c r="DA76" s="33" t="str">
        <f t="shared" si="24"/>
        <v/>
      </c>
      <c r="DE76" s="33" t="str">
        <f t="shared" si="25"/>
        <v/>
      </c>
      <c r="DI76" s="33" t="str">
        <f t="shared" si="26"/>
        <v/>
      </c>
      <c r="DM76" s="33" t="str">
        <f t="shared" si="27"/>
        <v/>
      </c>
      <c r="DQ76" s="33" t="str">
        <f t="shared" si="28"/>
        <v/>
      </c>
      <c r="DU76" s="33" t="str">
        <f t="shared" si="29"/>
        <v/>
      </c>
      <c r="DY76" s="33" t="str">
        <f t="shared" si="30"/>
        <v/>
      </c>
    </row>
    <row r="77" spans="1:129" x14ac:dyDescent="0.25">
      <c r="A77" s="16" t="str">
        <f t="shared" si="31"/>
        <v/>
      </c>
      <c r="K77" s="38"/>
      <c r="M77" s="33" t="str">
        <f t="shared" si="1"/>
        <v/>
      </c>
      <c r="Q77" s="33" t="str">
        <f t="shared" si="2"/>
        <v/>
      </c>
      <c r="U77" s="33" t="str">
        <f t="shared" si="3"/>
        <v/>
      </c>
      <c r="Y77" s="33" t="str">
        <f t="shared" si="4"/>
        <v/>
      </c>
      <c r="AC77" s="33" t="str">
        <f t="shared" si="5"/>
        <v/>
      </c>
      <c r="AG77" s="33" t="str">
        <f t="shared" si="6"/>
        <v/>
      </c>
      <c r="AK77" s="33" t="str">
        <f t="shared" si="7"/>
        <v/>
      </c>
      <c r="AO77" s="33" t="str">
        <f t="shared" si="8"/>
        <v/>
      </c>
      <c r="AS77" s="33" t="str">
        <f t="shared" si="9"/>
        <v/>
      </c>
      <c r="AW77" s="33" t="str">
        <f t="shared" si="10"/>
        <v/>
      </c>
      <c r="BA77" s="33" t="str">
        <f t="shared" si="11"/>
        <v/>
      </c>
      <c r="BE77" s="33" t="str">
        <f t="shared" si="12"/>
        <v/>
      </c>
      <c r="BI77" s="33" t="str">
        <f t="shared" si="13"/>
        <v/>
      </c>
      <c r="BM77" s="33" t="str">
        <f t="shared" si="14"/>
        <v/>
      </c>
      <c r="BQ77" s="33" t="str">
        <f t="shared" si="15"/>
        <v/>
      </c>
      <c r="BU77" s="33" t="str">
        <f t="shared" si="16"/>
        <v/>
      </c>
      <c r="BY77" s="33" t="str">
        <f t="shared" si="17"/>
        <v/>
      </c>
      <c r="CC77" s="33" t="str">
        <f t="shared" si="18"/>
        <v/>
      </c>
      <c r="CG77" s="33" t="str">
        <f t="shared" si="19"/>
        <v/>
      </c>
      <c r="CK77" s="33" t="str">
        <f t="shared" si="20"/>
        <v/>
      </c>
      <c r="CO77" s="33" t="str">
        <f t="shared" si="21"/>
        <v/>
      </c>
      <c r="CS77" s="33" t="str">
        <f t="shared" si="22"/>
        <v/>
      </c>
      <c r="CW77" s="33" t="str">
        <f t="shared" si="23"/>
        <v/>
      </c>
      <c r="DA77" s="33" t="str">
        <f t="shared" si="24"/>
        <v/>
      </c>
      <c r="DE77" s="33" t="str">
        <f t="shared" si="25"/>
        <v/>
      </c>
      <c r="DI77" s="33" t="str">
        <f t="shared" si="26"/>
        <v/>
      </c>
      <c r="DM77" s="33" t="str">
        <f t="shared" si="27"/>
        <v/>
      </c>
      <c r="DQ77" s="33" t="str">
        <f t="shared" si="28"/>
        <v/>
      </c>
      <c r="DU77" s="33" t="str">
        <f t="shared" si="29"/>
        <v/>
      </c>
      <c r="DY77" s="33" t="str">
        <f t="shared" si="30"/>
        <v/>
      </c>
    </row>
    <row r="78" spans="1:129" x14ac:dyDescent="0.25">
      <c r="A78" s="16" t="str">
        <f t="shared" si="31"/>
        <v/>
      </c>
      <c r="K78" s="38"/>
      <c r="M78" s="33" t="str">
        <f t="shared" si="1"/>
        <v/>
      </c>
      <c r="Q78" s="33" t="str">
        <f t="shared" si="2"/>
        <v/>
      </c>
      <c r="U78" s="33" t="str">
        <f t="shared" si="3"/>
        <v/>
      </c>
      <c r="Y78" s="33" t="str">
        <f t="shared" si="4"/>
        <v/>
      </c>
      <c r="AC78" s="33" t="str">
        <f t="shared" si="5"/>
        <v/>
      </c>
      <c r="AG78" s="33" t="str">
        <f t="shared" si="6"/>
        <v/>
      </c>
      <c r="AK78" s="33" t="str">
        <f t="shared" si="7"/>
        <v/>
      </c>
      <c r="AO78" s="33" t="str">
        <f t="shared" si="8"/>
        <v/>
      </c>
      <c r="AS78" s="33" t="str">
        <f t="shared" si="9"/>
        <v/>
      </c>
      <c r="AW78" s="33" t="str">
        <f t="shared" si="10"/>
        <v/>
      </c>
      <c r="BA78" s="33" t="str">
        <f t="shared" si="11"/>
        <v/>
      </c>
      <c r="BE78" s="33" t="str">
        <f t="shared" si="12"/>
        <v/>
      </c>
      <c r="BI78" s="33" t="str">
        <f t="shared" si="13"/>
        <v/>
      </c>
      <c r="BM78" s="33" t="str">
        <f t="shared" si="14"/>
        <v/>
      </c>
      <c r="BQ78" s="33" t="str">
        <f t="shared" si="15"/>
        <v/>
      </c>
      <c r="BU78" s="33" t="str">
        <f t="shared" si="16"/>
        <v/>
      </c>
      <c r="BY78" s="33" t="str">
        <f t="shared" si="17"/>
        <v/>
      </c>
      <c r="CC78" s="33" t="str">
        <f t="shared" si="18"/>
        <v/>
      </c>
      <c r="CG78" s="33" t="str">
        <f t="shared" si="19"/>
        <v/>
      </c>
      <c r="CK78" s="33" t="str">
        <f t="shared" si="20"/>
        <v/>
      </c>
      <c r="CO78" s="33" t="str">
        <f t="shared" si="21"/>
        <v/>
      </c>
      <c r="CS78" s="33" t="str">
        <f t="shared" si="22"/>
        <v/>
      </c>
      <c r="CW78" s="33" t="str">
        <f t="shared" si="23"/>
        <v/>
      </c>
      <c r="DA78" s="33" t="str">
        <f t="shared" si="24"/>
        <v/>
      </c>
      <c r="DE78" s="33" t="str">
        <f t="shared" si="25"/>
        <v/>
      </c>
      <c r="DI78" s="33" t="str">
        <f t="shared" si="26"/>
        <v/>
      </c>
      <c r="DM78" s="33" t="str">
        <f t="shared" si="27"/>
        <v/>
      </c>
      <c r="DQ78" s="33" t="str">
        <f t="shared" si="28"/>
        <v/>
      </c>
      <c r="DU78" s="33" t="str">
        <f t="shared" si="29"/>
        <v/>
      </c>
      <c r="DY78" s="33" t="str">
        <f t="shared" si="30"/>
        <v/>
      </c>
    </row>
    <row r="79" spans="1:129" x14ac:dyDescent="0.25">
      <c r="A79" s="16" t="str">
        <f t="shared" si="31"/>
        <v/>
      </c>
      <c r="K79" s="38"/>
      <c r="M79" s="33" t="str">
        <f t="shared" ref="M79:M100" si="32">IF(ISNUMBER(O79),M78+1,"")</f>
        <v/>
      </c>
      <c r="Q79" s="33" t="str">
        <f t="shared" ref="Q79:Q100" si="33">IF(ISNUMBER(S79),Q78+1,"")</f>
        <v/>
      </c>
      <c r="U79" s="33" t="str">
        <f t="shared" ref="U79:U100" si="34">IF(ISNUMBER(W79),U78+1,"")</f>
        <v/>
      </c>
      <c r="Y79" s="33" t="str">
        <f t="shared" ref="Y79:Y100" si="35">IF(ISNUMBER(AA79),Y78+1,"")</f>
        <v/>
      </c>
      <c r="AC79" s="33" t="str">
        <f t="shared" ref="AC79:AC100" si="36">IF(ISNUMBER(AE79),AC78+1,"")</f>
        <v/>
      </c>
      <c r="AG79" s="33" t="str">
        <f t="shared" ref="AG79:AG100" si="37">IF(ISNUMBER(AI79),AG78+1,"")</f>
        <v/>
      </c>
      <c r="AK79" s="33" t="str">
        <f t="shared" ref="AK79:AK100" si="38">IF(ISNUMBER(AM79),AK78+1,"")</f>
        <v/>
      </c>
      <c r="AO79" s="33" t="str">
        <f t="shared" ref="AO79:AO100" si="39">IF(ISNUMBER(AQ79),AO78+1,"")</f>
        <v/>
      </c>
      <c r="AS79" s="33" t="str">
        <f t="shared" ref="AS79:AS100" si="40">IF(ISNUMBER(AU79),AS78+1,"")</f>
        <v/>
      </c>
      <c r="AW79" s="33" t="str">
        <f t="shared" ref="AW79:AW100" si="41">IF(ISNUMBER(AY79),AW78+1,"")</f>
        <v/>
      </c>
      <c r="BA79" s="33" t="str">
        <f t="shared" ref="BA79:BA100" si="42">IF(ISNUMBER(BC79),BA78+1,"")</f>
        <v/>
      </c>
      <c r="BE79" s="33" t="str">
        <f t="shared" ref="BE79:BE100" si="43">IF(ISNUMBER(BG79),BE78+1,"")</f>
        <v/>
      </c>
      <c r="BI79" s="33" t="str">
        <f t="shared" ref="BI79:BI100" si="44">IF(ISNUMBER(BK79),BI78+1,"")</f>
        <v/>
      </c>
      <c r="BM79" s="33" t="str">
        <f t="shared" ref="BM79:BM100" si="45">IF(ISNUMBER(BO79),BM78+1,"")</f>
        <v/>
      </c>
      <c r="BQ79" s="33" t="str">
        <f t="shared" ref="BQ79:BQ100" si="46">IF(ISNUMBER(BS79),BQ78+1,"")</f>
        <v/>
      </c>
      <c r="BU79" s="33" t="str">
        <f t="shared" ref="BU79:BU100" si="47">IF(ISNUMBER(BW79),BU78+1,"")</f>
        <v/>
      </c>
      <c r="BY79" s="33" t="str">
        <f t="shared" ref="BY79:BY100" si="48">IF(ISNUMBER(CA79),BY78+1,"")</f>
        <v/>
      </c>
      <c r="CC79" s="33" t="str">
        <f t="shared" ref="CC79:CC100" si="49">IF(ISNUMBER(CE79),CC78+1,"")</f>
        <v/>
      </c>
      <c r="CG79" s="33" t="str">
        <f t="shared" ref="CG79:CG100" si="50">IF(ISNUMBER(CI79),CG78+1,"")</f>
        <v/>
      </c>
      <c r="CK79" s="33" t="str">
        <f t="shared" ref="CK79:CK100" si="51">IF(ISNUMBER(CM79),CK78+1,"")</f>
        <v/>
      </c>
      <c r="CO79" s="33" t="str">
        <f t="shared" ref="CO79:CO100" si="52">IF(ISNUMBER(CQ79),CO78+1,"")</f>
        <v/>
      </c>
      <c r="CS79" s="33" t="str">
        <f t="shared" ref="CS79:CS100" si="53">IF(ISNUMBER(CU79),CS78+1,"")</f>
        <v/>
      </c>
      <c r="CW79" s="33" t="str">
        <f t="shared" ref="CW79:CW100" si="54">IF(ISNUMBER(CY79),CW78+1,"")</f>
        <v/>
      </c>
      <c r="DA79" s="33" t="str">
        <f t="shared" ref="DA79:DA100" si="55">IF(ISNUMBER(DC79),DA78+1,"")</f>
        <v/>
      </c>
      <c r="DE79" s="33" t="str">
        <f t="shared" ref="DE79:DE100" si="56">IF(ISNUMBER(DG79),DE78+1,"")</f>
        <v/>
      </c>
      <c r="DI79" s="33" t="str">
        <f t="shared" ref="DI79:DI100" si="57">IF(ISNUMBER(DK79),DI78+1,"")</f>
        <v/>
      </c>
      <c r="DM79" s="33" t="str">
        <f t="shared" ref="DM79:DM100" si="58">IF(ISNUMBER(DO79),DM78+1,"")</f>
        <v/>
      </c>
      <c r="DQ79" s="33" t="str">
        <f t="shared" ref="DQ79:DQ100" si="59">IF(ISNUMBER(DS79),DQ78+1,"")</f>
        <v/>
      </c>
      <c r="DU79" s="33" t="str">
        <f t="shared" ref="DU79:DU100" si="60">IF(ISNUMBER(DW79),DU78+1,"")</f>
        <v/>
      </c>
      <c r="DY79" s="33" t="str">
        <f t="shared" ref="DY79:DY100" si="61">IF(ISNUMBER(EA79),DY78+1,"")</f>
        <v/>
      </c>
    </row>
    <row r="80" spans="1:129" x14ac:dyDescent="0.25">
      <c r="A80" s="16" t="str">
        <f t="shared" si="31"/>
        <v/>
      </c>
      <c r="K80" s="38"/>
      <c r="M80" s="33" t="str">
        <f t="shared" si="32"/>
        <v/>
      </c>
      <c r="Q80" s="33" t="str">
        <f t="shared" si="33"/>
        <v/>
      </c>
      <c r="U80" s="33" t="str">
        <f t="shared" si="34"/>
        <v/>
      </c>
      <c r="Y80" s="33" t="str">
        <f t="shared" si="35"/>
        <v/>
      </c>
      <c r="AC80" s="33" t="str">
        <f t="shared" si="36"/>
        <v/>
      </c>
      <c r="AG80" s="33" t="str">
        <f t="shared" si="37"/>
        <v/>
      </c>
      <c r="AK80" s="33" t="str">
        <f t="shared" si="38"/>
        <v/>
      </c>
      <c r="AO80" s="33" t="str">
        <f t="shared" si="39"/>
        <v/>
      </c>
      <c r="AS80" s="33" t="str">
        <f t="shared" si="40"/>
        <v/>
      </c>
      <c r="AW80" s="33" t="str">
        <f t="shared" si="41"/>
        <v/>
      </c>
      <c r="BA80" s="33" t="str">
        <f t="shared" si="42"/>
        <v/>
      </c>
      <c r="BE80" s="33" t="str">
        <f t="shared" si="43"/>
        <v/>
      </c>
      <c r="BI80" s="33" t="str">
        <f t="shared" si="44"/>
        <v/>
      </c>
      <c r="BM80" s="33" t="str">
        <f t="shared" si="45"/>
        <v/>
      </c>
      <c r="BQ80" s="33" t="str">
        <f t="shared" si="46"/>
        <v/>
      </c>
      <c r="BU80" s="33" t="str">
        <f t="shared" si="47"/>
        <v/>
      </c>
      <c r="BY80" s="33" t="str">
        <f t="shared" si="48"/>
        <v/>
      </c>
      <c r="CC80" s="33" t="str">
        <f t="shared" si="49"/>
        <v/>
      </c>
      <c r="CG80" s="33" t="str">
        <f t="shared" si="50"/>
        <v/>
      </c>
      <c r="CK80" s="33" t="str">
        <f t="shared" si="51"/>
        <v/>
      </c>
      <c r="CO80" s="33" t="str">
        <f t="shared" si="52"/>
        <v/>
      </c>
      <c r="CS80" s="33" t="str">
        <f t="shared" si="53"/>
        <v/>
      </c>
      <c r="CW80" s="33" t="str">
        <f t="shared" si="54"/>
        <v/>
      </c>
      <c r="DA80" s="33" t="str">
        <f t="shared" si="55"/>
        <v/>
      </c>
      <c r="DE80" s="33" t="str">
        <f t="shared" si="56"/>
        <v/>
      </c>
      <c r="DI80" s="33" t="str">
        <f t="shared" si="57"/>
        <v/>
      </c>
      <c r="DM80" s="33" t="str">
        <f t="shared" si="58"/>
        <v/>
      </c>
      <c r="DQ80" s="33" t="str">
        <f t="shared" si="59"/>
        <v/>
      </c>
      <c r="DU80" s="33" t="str">
        <f t="shared" si="60"/>
        <v/>
      </c>
      <c r="DY80" s="33" t="str">
        <f t="shared" si="61"/>
        <v/>
      </c>
    </row>
    <row r="81" spans="1:129" x14ac:dyDescent="0.25">
      <c r="A81" s="16" t="str">
        <f t="shared" si="31"/>
        <v/>
      </c>
      <c r="K81" s="38"/>
      <c r="M81" s="33" t="str">
        <f t="shared" si="32"/>
        <v/>
      </c>
      <c r="Q81" s="33" t="str">
        <f t="shared" si="33"/>
        <v/>
      </c>
      <c r="U81" s="33" t="str">
        <f t="shared" si="34"/>
        <v/>
      </c>
      <c r="Y81" s="33" t="str">
        <f t="shared" si="35"/>
        <v/>
      </c>
      <c r="AC81" s="33" t="str">
        <f t="shared" si="36"/>
        <v/>
      </c>
      <c r="AG81" s="33" t="str">
        <f t="shared" si="37"/>
        <v/>
      </c>
      <c r="AK81" s="33" t="str">
        <f t="shared" si="38"/>
        <v/>
      </c>
      <c r="AO81" s="33" t="str">
        <f t="shared" si="39"/>
        <v/>
      </c>
      <c r="AS81" s="33" t="str">
        <f t="shared" si="40"/>
        <v/>
      </c>
      <c r="AW81" s="33" t="str">
        <f t="shared" si="41"/>
        <v/>
      </c>
      <c r="BA81" s="33" t="str">
        <f t="shared" si="42"/>
        <v/>
      </c>
      <c r="BE81" s="33" t="str">
        <f t="shared" si="43"/>
        <v/>
      </c>
      <c r="BI81" s="33" t="str">
        <f t="shared" si="44"/>
        <v/>
      </c>
      <c r="BM81" s="33" t="str">
        <f t="shared" si="45"/>
        <v/>
      </c>
      <c r="BQ81" s="33" t="str">
        <f t="shared" si="46"/>
        <v/>
      </c>
      <c r="BU81" s="33" t="str">
        <f t="shared" si="47"/>
        <v/>
      </c>
      <c r="BY81" s="33" t="str">
        <f t="shared" si="48"/>
        <v/>
      </c>
      <c r="CC81" s="33" t="str">
        <f t="shared" si="49"/>
        <v/>
      </c>
      <c r="CG81" s="33" t="str">
        <f t="shared" si="50"/>
        <v/>
      </c>
      <c r="CK81" s="33" t="str">
        <f t="shared" si="51"/>
        <v/>
      </c>
      <c r="CO81" s="33" t="str">
        <f t="shared" si="52"/>
        <v/>
      </c>
      <c r="CS81" s="33" t="str">
        <f t="shared" si="53"/>
        <v/>
      </c>
      <c r="CW81" s="33" t="str">
        <f t="shared" si="54"/>
        <v/>
      </c>
      <c r="DA81" s="33" t="str">
        <f t="shared" si="55"/>
        <v/>
      </c>
      <c r="DE81" s="33" t="str">
        <f t="shared" si="56"/>
        <v/>
      </c>
      <c r="DI81" s="33" t="str">
        <f t="shared" si="57"/>
        <v/>
      </c>
      <c r="DM81" s="33" t="str">
        <f t="shared" si="58"/>
        <v/>
      </c>
      <c r="DQ81" s="33" t="str">
        <f t="shared" si="59"/>
        <v/>
      </c>
      <c r="DU81" s="33" t="str">
        <f t="shared" si="60"/>
        <v/>
      </c>
      <c r="DY81" s="33" t="str">
        <f t="shared" si="61"/>
        <v/>
      </c>
    </row>
    <row r="82" spans="1:129" x14ac:dyDescent="0.25">
      <c r="A82" s="16" t="str">
        <f t="shared" si="31"/>
        <v/>
      </c>
      <c r="K82" s="38"/>
      <c r="M82" s="33" t="str">
        <f t="shared" si="32"/>
        <v/>
      </c>
      <c r="Q82" s="33" t="str">
        <f t="shared" si="33"/>
        <v/>
      </c>
      <c r="U82" s="33" t="str">
        <f t="shared" si="34"/>
        <v/>
      </c>
      <c r="Y82" s="33" t="str">
        <f t="shared" si="35"/>
        <v/>
      </c>
      <c r="AC82" s="33" t="str">
        <f t="shared" si="36"/>
        <v/>
      </c>
      <c r="AG82" s="33" t="str">
        <f t="shared" si="37"/>
        <v/>
      </c>
      <c r="AK82" s="33" t="str">
        <f t="shared" si="38"/>
        <v/>
      </c>
      <c r="AO82" s="33" t="str">
        <f t="shared" si="39"/>
        <v/>
      </c>
      <c r="AS82" s="33" t="str">
        <f t="shared" si="40"/>
        <v/>
      </c>
      <c r="AW82" s="33" t="str">
        <f t="shared" si="41"/>
        <v/>
      </c>
      <c r="BA82" s="33" t="str">
        <f t="shared" si="42"/>
        <v/>
      </c>
      <c r="BE82" s="33" t="str">
        <f t="shared" si="43"/>
        <v/>
      </c>
      <c r="BI82" s="33" t="str">
        <f t="shared" si="44"/>
        <v/>
      </c>
      <c r="BM82" s="33" t="str">
        <f t="shared" si="45"/>
        <v/>
      </c>
      <c r="BQ82" s="33" t="str">
        <f t="shared" si="46"/>
        <v/>
      </c>
      <c r="BU82" s="33" t="str">
        <f t="shared" si="47"/>
        <v/>
      </c>
      <c r="BY82" s="33" t="str">
        <f t="shared" si="48"/>
        <v/>
      </c>
      <c r="CC82" s="33" t="str">
        <f t="shared" si="49"/>
        <v/>
      </c>
      <c r="CG82" s="33" t="str">
        <f t="shared" si="50"/>
        <v/>
      </c>
      <c r="CK82" s="33" t="str">
        <f t="shared" si="51"/>
        <v/>
      </c>
      <c r="CO82" s="33" t="str">
        <f t="shared" si="52"/>
        <v/>
      </c>
      <c r="CS82" s="33" t="str">
        <f t="shared" si="53"/>
        <v/>
      </c>
      <c r="CW82" s="33" t="str">
        <f t="shared" si="54"/>
        <v/>
      </c>
      <c r="DA82" s="33" t="str">
        <f t="shared" si="55"/>
        <v/>
      </c>
      <c r="DE82" s="33" t="str">
        <f t="shared" si="56"/>
        <v/>
      </c>
      <c r="DI82" s="33" t="str">
        <f t="shared" si="57"/>
        <v/>
      </c>
      <c r="DM82" s="33" t="str">
        <f t="shared" si="58"/>
        <v/>
      </c>
      <c r="DQ82" s="33" t="str">
        <f t="shared" si="59"/>
        <v/>
      </c>
      <c r="DU82" s="33" t="str">
        <f t="shared" si="60"/>
        <v/>
      </c>
      <c r="DY82" s="33" t="str">
        <f t="shared" si="61"/>
        <v/>
      </c>
    </row>
    <row r="83" spans="1:129" x14ac:dyDescent="0.25">
      <c r="A83" s="16" t="str">
        <f t="shared" si="31"/>
        <v/>
      </c>
      <c r="K83" s="38"/>
      <c r="M83" s="33" t="str">
        <f t="shared" si="32"/>
        <v/>
      </c>
      <c r="Q83" s="33" t="str">
        <f t="shared" si="33"/>
        <v/>
      </c>
      <c r="U83" s="33" t="str">
        <f t="shared" si="34"/>
        <v/>
      </c>
      <c r="Y83" s="33" t="str">
        <f t="shared" si="35"/>
        <v/>
      </c>
      <c r="AC83" s="33" t="str">
        <f t="shared" si="36"/>
        <v/>
      </c>
      <c r="AG83" s="33" t="str">
        <f t="shared" si="37"/>
        <v/>
      </c>
      <c r="AK83" s="33" t="str">
        <f t="shared" si="38"/>
        <v/>
      </c>
      <c r="AO83" s="33" t="str">
        <f t="shared" si="39"/>
        <v/>
      </c>
      <c r="AS83" s="33" t="str">
        <f t="shared" si="40"/>
        <v/>
      </c>
      <c r="AW83" s="33" t="str">
        <f t="shared" si="41"/>
        <v/>
      </c>
      <c r="BA83" s="33" t="str">
        <f t="shared" si="42"/>
        <v/>
      </c>
      <c r="BE83" s="33" t="str">
        <f t="shared" si="43"/>
        <v/>
      </c>
      <c r="BI83" s="33" t="str">
        <f t="shared" si="44"/>
        <v/>
      </c>
      <c r="BM83" s="33" t="str">
        <f t="shared" si="45"/>
        <v/>
      </c>
      <c r="BQ83" s="33" t="str">
        <f t="shared" si="46"/>
        <v/>
      </c>
      <c r="BU83" s="33" t="str">
        <f t="shared" si="47"/>
        <v/>
      </c>
      <c r="BY83" s="33" t="str">
        <f t="shared" si="48"/>
        <v/>
      </c>
      <c r="CC83" s="33" t="str">
        <f t="shared" si="49"/>
        <v/>
      </c>
      <c r="CG83" s="33" t="str">
        <f t="shared" si="50"/>
        <v/>
      </c>
      <c r="CK83" s="33" t="str">
        <f t="shared" si="51"/>
        <v/>
      </c>
      <c r="CO83" s="33" t="str">
        <f t="shared" si="52"/>
        <v/>
      </c>
      <c r="CS83" s="33" t="str">
        <f t="shared" si="53"/>
        <v/>
      </c>
      <c r="CW83" s="33" t="str">
        <f t="shared" si="54"/>
        <v/>
      </c>
      <c r="DA83" s="33" t="str">
        <f t="shared" si="55"/>
        <v/>
      </c>
      <c r="DE83" s="33" t="str">
        <f t="shared" si="56"/>
        <v/>
      </c>
      <c r="DI83" s="33" t="str">
        <f t="shared" si="57"/>
        <v/>
      </c>
      <c r="DM83" s="33" t="str">
        <f t="shared" si="58"/>
        <v/>
      </c>
      <c r="DQ83" s="33" t="str">
        <f t="shared" si="59"/>
        <v/>
      </c>
      <c r="DU83" s="33" t="str">
        <f t="shared" si="60"/>
        <v/>
      </c>
      <c r="DY83" s="33" t="str">
        <f t="shared" si="61"/>
        <v/>
      </c>
    </row>
    <row r="84" spans="1:129" x14ac:dyDescent="0.25">
      <c r="A84" s="16" t="str">
        <f t="shared" si="31"/>
        <v/>
      </c>
      <c r="K84" s="38"/>
      <c r="M84" s="33" t="str">
        <f t="shared" si="32"/>
        <v/>
      </c>
      <c r="Q84" s="33" t="str">
        <f t="shared" si="33"/>
        <v/>
      </c>
      <c r="U84" s="33" t="str">
        <f t="shared" si="34"/>
        <v/>
      </c>
      <c r="Y84" s="33" t="str">
        <f t="shared" si="35"/>
        <v/>
      </c>
      <c r="AC84" s="33" t="str">
        <f t="shared" si="36"/>
        <v/>
      </c>
      <c r="AG84" s="33" t="str">
        <f t="shared" si="37"/>
        <v/>
      </c>
      <c r="AK84" s="33" t="str">
        <f t="shared" si="38"/>
        <v/>
      </c>
      <c r="AO84" s="33" t="str">
        <f t="shared" si="39"/>
        <v/>
      </c>
      <c r="AS84" s="33" t="str">
        <f t="shared" si="40"/>
        <v/>
      </c>
      <c r="AW84" s="33" t="str">
        <f t="shared" si="41"/>
        <v/>
      </c>
      <c r="BA84" s="33" t="str">
        <f t="shared" si="42"/>
        <v/>
      </c>
      <c r="BE84" s="33" t="str">
        <f t="shared" si="43"/>
        <v/>
      </c>
      <c r="BI84" s="33" t="str">
        <f t="shared" si="44"/>
        <v/>
      </c>
      <c r="BM84" s="33" t="str">
        <f t="shared" si="45"/>
        <v/>
      </c>
      <c r="BQ84" s="33" t="str">
        <f t="shared" si="46"/>
        <v/>
      </c>
      <c r="BU84" s="33" t="str">
        <f t="shared" si="47"/>
        <v/>
      </c>
      <c r="BY84" s="33" t="str">
        <f t="shared" si="48"/>
        <v/>
      </c>
      <c r="CC84" s="33" t="str">
        <f t="shared" si="49"/>
        <v/>
      </c>
      <c r="CG84" s="33" t="str">
        <f t="shared" si="50"/>
        <v/>
      </c>
      <c r="CK84" s="33" t="str">
        <f t="shared" si="51"/>
        <v/>
      </c>
      <c r="CO84" s="33" t="str">
        <f t="shared" si="52"/>
        <v/>
      </c>
      <c r="CS84" s="33" t="str">
        <f t="shared" si="53"/>
        <v/>
      </c>
      <c r="CW84" s="33" t="str">
        <f t="shared" si="54"/>
        <v/>
      </c>
      <c r="DA84" s="33" t="str">
        <f t="shared" si="55"/>
        <v/>
      </c>
      <c r="DE84" s="33" t="str">
        <f t="shared" si="56"/>
        <v/>
      </c>
      <c r="DI84" s="33" t="str">
        <f t="shared" si="57"/>
        <v/>
      </c>
      <c r="DM84" s="33" t="str">
        <f t="shared" si="58"/>
        <v/>
      </c>
      <c r="DQ84" s="33" t="str">
        <f t="shared" si="59"/>
        <v/>
      </c>
      <c r="DU84" s="33" t="str">
        <f t="shared" si="60"/>
        <v/>
      </c>
      <c r="DY84" s="33" t="str">
        <f t="shared" si="61"/>
        <v/>
      </c>
    </row>
    <row r="85" spans="1:129" x14ac:dyDescent="0.25">
      <c r="A85" s="16" t="str">
        <f t="shared" si="31"/>
        <v/>
      </c>
      <c r="K85" s="38"/>
      <c r="M85" s="33" t="str">
        <f t="shared" si="32"/>
        <v/>
      </c>
      <c r="Q85" s="33" t="str">
        <f t="shared" si="33"/>
        <v/>
      </c>
      <c r="U85" s="33" t="str">
        <f t="shared" si="34"/>
        <v/>
      </c>
      <c r="Y85" s="33" t="str">
        <f t="shared" si="35"/>
        <v/>
      </c>
      <c r="AC85" s="33" t="str">
        <f t="shared" si="36"/>
        <v/>
      </c>
      <c r="AG85" s="33" t="str">
        <f t="shared" si="37"/>
        <v/>
      </c>
      <c r="AK85" s="33" t="str">
        <f t="shared" si="38"/>
        <v/>
      </c>
      <c r="AO85" s="33" t="str">
        <f t="shared" si="39"/>
        <v/>
      </c>
      <c r="AS85" s="33" t="str">
        <f t="shared" si="40"/>
        <v/>
      </c>
      <c r="AW85" s="33" t="str">
        <f t="shared" si="41"/>
        <v/>
      </c>
      <c r="BA85" s="33" t="str">
        <f t="shared" si="42"/>
        <v/>
      </c>
      <c r="BE85" s="33" t="str">
        <f t="shared" si="43"/>
        <v/>
      </c>
      <c r="BI85" s="33" t="str">
        <f t="shared" si="44"/>
        <v/>
      </c>
      <c r="BM85" s="33" t="str">
        <f t="shared" si="45"/>
        <v/>
      </c>
      <c r="BQ85" s="33" t="str">
        <f t="shared" si="46"/>
        <v/>
      </c>
      <c r="BU85" s="33" t="str">
        <f t="shared" si="47"/>
        <v/>
      </c>
      <c r="BY85" s="33" t="str">
        <f t="shared" si="48"/>
        <v/>
      </c>
      <c r="CC85" s="33" t="str">
        <f t="shared" si="49"/>
        <v/>
      </c>
      <c r="CG85" s="33" t="str">
        <f t="shared" si="50"/>
        <v/>
      </c>
      <c r="CK85" s="33" t="str">
        <f t="shared" si="51"/>
        <v/>
      </c>
      <c r="CO85" s="33" t="str">
        <f t="shared" si="52"/>
        <v/>
      </c>
      <c r="CS85" s="33" t="str">
        <f t="shared" si="53"/>
        <v/>
      </c>
      <c r="CW85" s="33" t="str">
        <f t="shared" si="54"/>
        <v/>
      </c>
      <c r="DA85" s="33" t="str">
        <f t="shared" si="55"/>
        <v/>
      </c>
      <c r="DE85" s="33" t="str">
        <f t="shared" si="56"/>
        <v/>
      </c>
      <c r="DI85" s="33" t="str">
        <f t="shared" si="57"/>
        <v/>
      </c>
      <c r="DM85" s="33" t="str">
        <f t="shared" si="58"/>
        <v/>
      </c>
      <c r="DQ85" s="33" t="str">
        <f t="shared" si="59"/>
        <v/>
      </c>
      <c r="DU85" s="33" t="str">
        <f t="shared" si="60"/>
        <v/>
      </c>
      <c r="DY85" s="33" t="str">
        <f t="shared" si="61"/>
        <v/>
      </c>
    </row>
    <row r="86" spans="1:129" x14ac:dyDescent="0.25">
      <c r="A86" s="16" t="str">
        <f t="shared" si="31"/>
        <v/>
      </c>
      <c r="K86" s="38"/>
      <c r="M86" s="33" t="str">
        <f t="shared" si="32"/>
        <v/>
      </c>
      <c r="Q86" s="33" t="str">
        <f t="shared" si="33"/>
        <v/>
      </c>
      <c r="U86" s="33" t="str">
        <f t="shared" si="34"/>
        <v/>
      </c>
      <c r="Y86" s="33" t="str">
        <f t="shared" si="35"/>
        <v/>
      </c>
      <c r="AC86" s="33" t="str">
        <f t="shared" si="36"/>
        <v/>
      </c>
      <c r="AG86" s="33" t="str">
        <f t="shared" si="37"/>
        <v/>
      </c>
      <c r="AK86" s="33" t="str">
        <f t="shared" si="38"/>
        <v/>
      </c>
      <c r="AO86" s="33" t="str">
        <f t="shared" si="39"/>
        <v/>
      </c>
      <c r="AS86" s="33" t="str">
        <f t="shared" si="40"/>
        <v/>
      </c>
      <c r="AW86" s="33" t="str">
        <f t="shared" si="41"/>
        <v/>
      </c>
      <c r="BA86" s="33" t="str">
        <f t="shared" si="42"/>
        <v/>
      </c>
      <c r="BE86" s="33" t="str">
        <f t="shared" si="43"/>
        <v/>
      </c>
      <c r="BI86" s="33" t="str">
        <f t="shared" si="44"/>
        <v/>
      </c>
      <c r="BM86" s="33" t="str">
        <f t="shared" si="45"/>
        <v/>
      </c>
      <c r="BQ86" s="33" t="str">
        <f t="shared" si="46"/>
        <v/>
      </c>
      <c r="BU86" s="33" t="str">
        <f t="shared" si="47"/>
        <v/>
      </c>
      <c r="BY86" s="33" t="str">
        <f t="shared" si="48"/>
        <v/>
      </c>
      <c r="CC86" s="33" t="str">
        <f t="shared" si="49"/>
        <v/>
      </c>
      <c r="CG86" s="33" t="str">
        <f t="shared" si="50"/>
        <v/>
      </c>
      <c r="CK86" s="33" t="str">
        <f t="shared" si="51"/>
        <v/>
      </c>
      <c r="CO86" s="33" t="str">
        <f t="shared" si="52"/>
        <v/>
      </c>
      <c r="CS86" s="33" t="str">
        <f t="shared" si="53"/>
        <v/>
      </c>
      <c r="CW86" s="33" t="str">
        <f t="shared" si="54"/>
        <v/>
      </c>
      <c r="DA86" s="33" t="str">
        <f t="shared" si="55"/>
        <v/>
      </c>
      <c r="DE86" s="33" t="str">
        <f t="shared" si="56"/>
        <v/>
      </c>
      <c r="DI86" s="33" t="str">
        <f t="shared" si="57"/>
        <v/>
      </c>
      <c r="DM86" s="33" t="str">
        <f t="shared" si="58"/>
        <v/>
      </c>
      <c r="DQ86" s="33" t="str">
        <f t="shared" si="59"/>
        <v/>
      </c>
      <c r="DU86" s="33" t="str">
        <f t="shared" si="60"/>
        <v/>
      </c>
      <c r="DY86" s="33" t="str">
        <f t="shared" si="61"/>
        <v/>
      </c>
    </row>
    <row r="87" spans="1:129" x14ac:dyDescent="0.25">
      <c r="A87" s="16" t="str">
        <f t="shared" si="31"/>
        <v/>
      </c>
      <c r="K87" s="38"/>
      <c r="M87" s="33" t="str">
        <f t="shared" si="32"/>
        <v/>
      </c>
      <c r="Q87" s="33" t="str">
        <f t="shared" si="33"/>
        <v/>
      </c>
      <c r="U87" s="33" t="str">
        <f t="shared" si="34"/>
        <v/>
      </c>
      <c r="Y87" s="33" t="str">
        <f t="shared" si="35"/>
        <v/>
      </c>
      <c r="AC87" s="33" t="str">
        <f t="shared" si="36"/>
        <v/>
      </c>
      <c r="AG87" s="33" t="str">
        <f t="shared" si="37"/>
        <v/>
      </c>
      <c r="AK87" s="33" t="str">
        <f t="shared" si="38"/>
        <v/>
      </c>
      <c r="AO87" s="33" t="str">
        <f t="shared" si="39"/>
        <v/>
      </c>
      <c r="AS87" s="33" t="str">
        <f t="shared" si="40"/>
        <v/>
      </c>
      <c r="AW87" s="33" t="str">
        <f t="shared" si="41"/>
        <v/>
      </c>
      <c r="BA87" s="33" t="str">
        <f t="shared" si="42"/>
        <v/>
      </c>
      <c r="BE87" s="33" t="str">
        <f t="shared" si="43"/>
        <v/>
      </c>
      <c r="BI87" s="33" t="str">
        <f t="shared" si="44"/>
        <v/>
      </c>
      <c r="BM87" s="33" t="str">
        <f t="shared" si="45"/>
        <v/>
      </c>
      <c r="BQ87" s="33" t="str">
        <f t="shared" si="46"/>
        <v/>
      </c>
      <c r="BU87" s="33" t="str">
        <f t="shared" si="47"/>
        <v/>
      </c>
      <c r="BY87" s="33" t="str">
        <f t="shared" si="48"/>
        <v/>
      </c>
      <c r="CC87" s="33" t="str">
        <f t="shared" si="49"/>
        <v/>
      </c>
      <c r="CG87" s="33" t="str">
        <f t="shared" si="50"/>
        <v/>
      </c>
      <c r="CK87" s="33" t="str">
        <f t="shared" si="51"/>
        <v/>
      </c>
      <c r="CO87" s="33" t="str">
        <f t="shared" si="52"/>
        <v/>
      </c>
      <c r="CS87" s="33" t="str">
        <f t="shared" si="53"/>
        <v/>
      </c>
      <c r="CW87" s="33" t="str">
        <f t="shared" si="54"/>
        <v/>
      </c>
      <c r="DA87" s="33" t="str">
        <f t="shared" si="55"/>
        <v/>
      </c>
      <c r="DE87" s="33" t="str">
        <f t="shared" si="56"/>
        <v/>
      </c>
      <c r="DI87" s="33" t="str">
        <f t="shared" si="57"/>
        <v/>
      </c>
      <c r="DM87" s="33" t="str">
        <f t="shared" si="58"/>
        <v/>
      </c>
      <c r="DQ87" s="33" t="str">
        <f t="shared" si="59"/>
        <v/>
      </c>
      <c r="DU87" s="33" t="str">
        <f t="shared" si="60"/>
        <v/>
      </c>
      <c r="DY87" s="33" t="str">
        <f t="shared" si="61"/>
        <v/>
      </c>
    </row>
    <row r="88" spans="1:129" x14ac:dyDescent="0.25">
      <c r="A88" s="16" t="str">
        <f t="shared" si="31"/>
        <v/>
      </c>
      <c r="K88" s="38"/>
      <c r="M88" s="33" t="str">
        <f t="shared" si="32"/>
        <v/>
      </c>
      <c r="Q88" s="33" t="str">
        <f t="shared" si="33"/>
        <v/>
      </c>
      <c r="U88" s="33" t="str">
        <f t="shared" si="34"/>
        <v/>
      </c>
      <c r="Y88" s="33" t="str">
        <f t="shared" si="35"/>
        <v/>
      </c>
      <c r="AC88" s="33" t="str">
        <f t="shared" si="36"/>
        <v/>
      </c>
      <c r="AG88" s="33" t="str">
        <f t="shared" si="37"/>
        <v/>
      </c>
      <c r="AK88" s="33" t="str">
        <f t="shared" si="38"/>
        <v/>
      </c>
      <c r="AO88" s="33" t="str">
        <f t="shared" si="39"/>
        <v/>
      </c>
      <c r="AS88" s="33" t="str">
        <f t="shared" si="40"/>
        <v/>
      </c>
      <c r="AW88" s="33" t="str">
        <f t="shared" si="41"/>
        <v/>
      </c>
      <c r="BA88" s="33" t="str">
        <f t="shared" si="42"/>
        <v/>
      </c>
      <c r="BE88" s="33" t="str">
        <f t="shared" si="43"/>
        <v/>
      </c>
      <c r="BI88" s="33" t="str">
        <f t="shared" si="44"/>
        <v/>
      </c>
      <c r="BM88" s="33" t="str">
        <f t="shared" si="45"/>
        <v/>
      </c>
      <c r="BQ88" s="33" t="str">
        <f t="shared" si="46"/>
        <v/>
      </c>
      <c r="BU88" s="33" t="str">
        <f t="shared" si="47"/>
        <v/>
      </c>
      <c r="BY88" s="33" t="str">
        <f t="shared" si="48"/>
        <v/>
      </c>
      <c r="CC88" s="33" t="str">
        <f t="shared" si="49"/>
        <v/>
      </c>
      <c r="CG88" s="33" t="str">
        <f t="shared" si="50"/>
        <v/>
      </c>
      <c r="CK88" s="33" t="str">
        <f t="shared" si="51"/>
        <v/>
      </c>
      <c r="CO88" s="33" t="str">
        <f t="shared" si="52"/>
        <v/>
      </c>
      <c r="CS88" s="33" t="str">
        <f t="shared" si="53"/>
        <v/>
      </c>
      <c r="CW88" s="33" t="str">
        <f t="shared" si="54"/>
        <v/>
      </c>
      <c r="DA88" s="33" t="str">
        <f t="shared" si="55"/>
        <v/>
      </c>
      <c r="DE88" s="33" t="str">
        <f t="shared" si="56"/>
        <v/>
      </c>
      <c r="DI88" s="33" t="str">
        <f t="shared" si="57"/>
        <v/>
      </c>
      <c r="DM88" s="33" t="str">
        <f t="shared" si="58"/>
        <v/>
      </c>
      <c r="DQ88" s="33" t="str">
        <f t="shared" si="59"/>
        <v/>
      </c>
      <c r="DU88" s="33" t="str">
        <f t="shared" si="60"/>
        <v/>
      </c>
      <c r="DY88" s="33" t="str">
        <f t="shared" si="61"/>
        <v/>
      </c>
    </row>
    <row r="89" spans="1:129" x14ac:dyDescent="0.25">
      <c r="A89" s="16" t="str">
        <f t="shared" si="31"/>
        <v/>
      </c>
      <c r="K89" s="38"/>
      <c r="M89" s="33" t="str">
        <f t="shared" si="32"/>
        <v/>
      </c>
      <c r="Q89" s="33" t="str">
        <f t="shared" si="33"/>
        <v/>
      </c>
      <c r="U89" s="33" t="str">
        <f t="shared" si="34"/>
        <v/>
      </c>
      <c r="Y89" s="33" t="str">
        <f t="shared" si="35"/>
        <v/>
      </c>
      <c r="AC89" s="33" t="str">
        <f t="shared" si="36"/>
        <v/>
      </c>
      <c r="AG89" s="33" t="str">
        <f t="shared" si="37"/>
        <v/>
      </c>
      <c r="AK89" s="33" t="str">
        <f t="shared" si="38"/>
        <v/>
      </c>
      <c r="AO89" s="33" t="str">
        <f t="shared" si="39"/>
        <v/>
      </c>
      <c r="AS89" s="33" t="str">
        <f t="shared" si="40"/>
        <v/>
      </c>
      <c r="AW89" s="33" t="str">
        <f t="shared" si="41"/>
        <v/>
      </c>
      <c r="BA89" s="33" t="str">
        <f t="shared" si="42"/>
        <v/>
      </c>
      <c r="BE89" s="33" t="str">
        <f t="shared" si="43"/>
        <v/>
      </c>
      <c r="BI89" s="33" t="str">
        <f t="shared" si="44"/>
        <v/>
      </c>
      <c r="BM89" s="33" t="str">
        <f t="shared" si="45"/>
        <v/>
      </c>
      <c r="BQ89" s="33" t="str">
        <f t="shared" si="46"/>
        <v/>
      </c>
      <c r="BU89" s="33" t="str">
        <f t="shared" si="47"/>
        <v/>
      </c>
      <c r="BY89" s="33" t="str">
        <f t="shared" si="48"/>
        <v/>
      </c>
      <c r="CC89" s="33" t="str">
        <f t="shared" si="49"/>
        <v/>
      </c>
      <c r="CG89" s="33" t="str">
        <f t="shared" si="50"/>
        <v/>
      </c>
      <c r="CK89" s="33" t="str">
        <f t="shared" si="51"/>
        <v/>
      </c>
      <c r="CO89" s="33" t="str">
        <f t="shared" si="52"/>
        <v/>
      </c>
      <c r="CS89" s="33" t="str">
        <f t="shared" si="53"/>
        <v/>
      </c>
      <c r="CW89" s="33" t="str">
        <f t="shared" si="54"/>
        <v/>
      </c>
      <c r="DA89" s="33" t="str">
        <f t="shared" si="55"/>
        <v/>
      </c>
      <c r="DE89" s="33" t="str">
        <f t="shared" si="56"/>
        <v/>
      </c>
      <c r="DI89" s="33" t="str">
        <f t="shared" si="57"/>
        <v/>
      </c>
      <c r="DM89" s="33" t="str">
        <f t="shared" si="58"/>
        <v/>
      </c>
      <c r="DQ89" s="33" t="str">
        <f t="shared" si="59"/>
        <v/>
      </c>
      <c r="DU89" s="33" t="str">
        <f t="shared" si="60"/>
        <v/>
      </c>
      <c r="DY89" s="33" t="str">
        <f t="shared" si="61"/>
        <v/>
      </c>
    </row>
    <row r="90" spans="1:129" x14ac:dyDescent="0.25">
      <c r="A90" s="16" t="str">
        <f t="shared" si="31"/>
        <v/>
      </c>
      <c r="K90" s="38"/>
      <c r="M90" s="33" t="str">
        <f t="shared" si="32"/>
        <v/>
      </c>
      <c r="Q90" s="33" t="str">
        <f t="shared" si="33"/>
        <v/>
      </c>
      <c r="U90" s="33" t="str">
        <f t="shared" si="34"/>
        <v/>
      </c>
      <c r="Y90" s="33" t="str">
        <f t="shared" si="35"/>
        <v/>
      </c>
      <c r="AC90" s="33" t="str">
        <f t="shared" si="36"/>
        <v/>
      </c>
      <c r="AG90" s="33" t="str">
        <f t="shared" si="37"/>
        <v/>
      </c>
      <c r="AK90" s="33" t="str">
        <f t="shared" si="38"/>
        <v/>
      </c>
      <c r="AO90" s="33" t="str">
        <f t="shared" si="39"/>
        <v/>
      </c>
      <c r="AS90" s="33" t="str">
        <f t="shared" si="40"/>
        <v/>
      </c>
      <c r="AW90" s="33" t="str">
        <f t="shared" si="41"/>
        <v/>
      </c>
      <c r="BA90" s="33" t="str">
        <f t="shared" si="42"/>
        <v/>
      </c>
      <c r="BE90" s="33" t="str">
        <f t="shared" si="43"/>
        <v/>
      </c>
      <c r="BI90" s="33" t="str">
        <f t="shared" si="44"/>
        <v/>
      </c>
      <c r="BM90" s="33" t="str">
        <f t="shared" si="45"/>
        <v/>
      </c>
      <c r="BQ90" s="33" t="str">
        <f t="shared" si="46"/>
        <v/>
      </c>
      <c r="BU90" s="33" t="str">
        <f t="shared" si="47"/>
        <v/>
      </c>
      <c r="BY90" s="33" t="str">
        <f t="shared" si="48"/>
        <v/>
      </c>
      <c r="CC90" s="33" t="str">
        <f t="shared" si="49"/>
        <v/>
      </c>
      <c r="CG90" s="33" t="str">
        <f t="shared" si="50"/>
        <v/>
      </c>
      <c r="CK90" s="33" t="str">
        <f t="shared" si="51"/>
        <v/>
      </c>
      <c r="CO90" s="33" t="str">
        <f t="shared" si="52"/>
        <v/>
      </c>
      <c r="CS90" s="33" t="str">
        <f t="shared" si="53"/>
        <v/>
      </c>
      <c r="CW90" s="33" t="str">
        <f t="shared" si="54"/>
        <v/>
      </c>
      <c r="DA90" s="33" t="str">
        <f t="shared" si="55"/>
        <v/>
      </c>
      <c r="DE90" s="33" t="str">
        <f t="shared" si="56"/>
        <v/>
      </c>
      <c r="DI90" s="33" t="str">
        <f t="shared" si="57"/>
        <v/>
      </c>
      <c r="DM90" s="33" t="str">
        <f t="shared" si="58"/>
        <v/>
      </c>
      <c r="DQ90" s="33" t="str">
        <f t="shared" si="59"/>
        <v/>
      </c>
      <c r="DU90" s="33" t="str">
        <f t="shared" si="60"/>
        <v/>
      </c>
      <c r="DY90" s="33" t="str">
        <f t="shared" si="61"/>
        <v/>
      </c>
    </row>
    <row r="91" spans="1:129" x14ac:dyDescent="0.25">
      <c r="A91" s="16" t="str">
        <f t="shared" si="31"/>
        <v/>
      </c>
      <c r="K91" s="38"/>
      <c r="M91" s="33" t="str">
        <f t="shared" si="32"/>
        <v/>
      </c>
      <c r="Q91" s="33" t="str">
        <f t="shared" si="33"/>
        <v/>
      </c>
      <c r="U91" s="33" t="str">
        <f t="shared" si="34"/>
        <v/>
      </c>
      <c r="Y91" s="33" t="str">
        <f t="shared" si="35"/>
        <v/>
      </c>
      <c r="AC91" s="33" t="str">
        <f t="shared" si="36"/>
        <v/>
      </c>
      <c r="AG91" s="33" t="str">
        <f t="shared" si="37"/>
        <v/>
      </c>
      <c r="AK91" s="33" t="str">
        <f t="shared" si="38"/>
        <v/>
      </c>
      <c r="AO91" s="33" t="str">
        <f t="shared" si="39"/>
        <v/>
      </c>
      <c r="AS91" s="33" t="str">
        <f t="shared" si="40"/>
        <v/>
      </c>
      <c r="AW91" s="33" t="str">
        <f t="shared" si="41"/>
        <v/>
      </c>
      <c r="BA91" s="33" t="str">
        <f t="shared" si="42"/>
        <v/>
      </c>
      <c r="BE91" s="33" t="str">
        <f t="shared" si="43"/>
        <v/>
      </c>
      <c r="BI91" s="33" t="str">
        <f t="shared" si="44"/>
        <v/>
      </c>
      <c r="BM91" s="33" t="str">
        <f t="shared" si="45"/>
        <v/>
      </c>
      <c r="BQ91" s="33" t="str">
        <f t="shared" si="46"/>
        <v/>
      </c>
      <c r="BU91" s="33" t="str">
        <f t="shared" si="47"/>
        <v/>
      </c>
      <c r="BY91" s="33" t="str">
        <f t="shared" si="48"/>
        <v/>
      </c>
      <c r="CC91" s="33" t="str">
        <f t="shared" si="49"/>
        <v/>
      </c>
      <c r="CG91" s="33" t="str">
        <f t="shared" si="50"/>
        <v/>
      </c>
      <c r="CK91" s="33" t="str">
        <f t="shared" si="51"/>
        <v/>
      </c>
      <c r="CO91" s="33" t="str">
        <f t="shared" si="52"/>
        <v/>
      </c>
      <c r="CS91" s="33" t="str">
        <f t="shared" si="53"/>
        <v/>
      </c>
      <c r="CW91" s="33" t="str">
        <f t="shared" si="54"/>
        <v/>
      </c>
      <c r="DA91" s="33" t="str">
        <f t="shared" si="55"/>
        <v/>
      </c>
      <c r="DE91" s="33" t="str">
        <f t="shared" si="56"/>
        <v/>
      </c>
      <c r="DI91" s="33" t="str">
        <f t="shared" si="57"/>
        <v/>
      </c>
      <c r="DM91" s="33" t="str">
        <f t="shared" si="58"/>
        <v/>
      </c>
      <c r="DQ91" s="33" t="str">
        <f t="shared" si="59"/>
        <v/>
      </c>
      <c r="DU91" s="33" t="str">
        <f t="shared" si="60"/>
        <v/>
      </c>
      <c r="DY91" s="33" t="str">
        <f t="shared" si="61"/>
        <v/>
      </c>
    </row>
    <row r="92" spans="1:129" x14ac:dyDescent="0.25">
      <c r="A92" s="16" t="str">
        <f t="shared" si="31"/>
        <v/>
      </c>
      <c r="K92" s="38"/>
      <c r="M92" s="33" t="str">
        <f t="shared" si="32"/>
        <v/>
      </c>
      <c r="Q92" s="33" t="str">
        <f t="shared" si="33"/>
        <v/>
      </c>
      <c r="U92" s="33" t="str">
        <f t="shared" si="34"/>
        <v/>
      </c>
      <c r="Y92" s="33" t="str">
        <f t="shared" si="35"/>
        <v/>
      </c>
      <c r="AC92" s="33" t="str">
        <f t="shared" si="36"/>
        <v/>
      </c>
      <c r="AG92" s="33" t="str">
        <f t="shared" si="37"/>
        <v/>
      </c>
      <c r="AK92" s="33" t="str">
        <f t="shared" si="38"/>
        <v/>
      </c>
      <c r="AO92" s="33" t="str">
        <f t="shared" si="39"/>
        <v/>
      </c>
      <c r="AS92" s="33" t="str">
        <f t="shared" si="40"/>
        <v/>
      </c>
      <c r="AW92" s="33" t="str">
        <f t="shared" si="41"/>
        <v/>
      </c>
      <c r="BA92" s="33" t="str">
        <f t="shared" si="42"/>
        <v/>
      </c>
      <c r="BE92" s="33" t="str">
        <f t="shared" si="43"/>
        <v/>
      </c>
      <c r="BI92" s="33" t="str">
        <f t="shared" si="44"/>
        <v/>
      </c>
      <c r="BM92" s="33" t="str">
        <f t="shared" si="45"/>
        <v/>
      </c>
      <c r="BQ92" s="33" t="str">
        <f t="shared" si="46"/>
        <v/>
      </c>
      <c r="BU92" s="33" t="str">
        <f t="shared" si="47"/>
        <v/>
      </c>
      <c r="BY92" s="33" t="str">
        <f t="shared" si="48"/>
        <v/>
      </c>
      <c r="CC92" s="33" t="str">
        <f t="shared" si="49"/>
        <v/>
      </c>
      <c r="CG92" s="33" t="str">
        <f t="shared" si="50"/>
        <v/>
      </c>
      <c r="CK92" s="33" t="str">
        <f t="shared" si="51"/>
        <v/>
      </c>
      <c r="CO92" s="33" t="str">
        <f t="shared" si="52"/>
        <v/>
      </c>
      <c r="CS92" s="33" t="str">
        <f t="shared" si="53"/>
        <v/>
      </c>
      <c r="CW92" s="33" t="str">
        <f t="shared" si="54"/>
        <v/>
      </c>
      <c r="DA92" s="33" t="str">
        <f t="shared" si="55"/>
        <v/>
      </c>
      <c r="DE92" s="33" t="str">
        <f t="shared" si="56"/>
        <v/>
      </c>
      <c r="DI92" s="33" t="str">
        <f t="shared" si="57"/>
        <v/>
      </c>
      <c r="DM92" s="33" t="str">
        <f t="shared" si="58"/>
        <v/>
      </c>
      <c r="DQ92" s="33" t="str">
        <f t="shared" si="59"/>
        <v/>
      </c>
      <c r="DU92" s="33" t="str">
        <f t="shared" si="60"/>
        <v/>
      </c>
      <c r="DY92" s="33" t="str">
        <f t="shared" si="61"/>
        <v/>
      </c>
    </row>
    <row r="93" spans="1:129" x14ac:dyDescent="0.25">
      <c r="A93" s="16" t="str">
        <f t="shared" si="31"/>
        <v/>
      </c>
      <c r="K93" s="38"/>
      <c r="M93" s="33" t="str">
        <f t="shared" si="32"/>
        <v/>
      </c>
      <c r="Q93" s="33" t="str">
        <f t="shared" si="33"/>
        <v/>
      </c>
      <c r="U93" s="33" t="str">
        <f t="shared" si="34"/>
        <v/>
      </c>
      <c r="Y93" s="33" t="str">
        <f t="shared" si="35"/>
        <v/>
      </c>
      <c r="AC93" s="33" t="str">
        <f t="shared" si="36"/>
        <v/>
      </c>
      <c r="AG93" s="33" t="str">
        <f t="shared" si="37"/>
        <v/>
      </c>
      <c r="AK93" s="33" t="str">
        <f t="shared" si="38"/>
        <v/>
      </c>
      <c r="AO93" s="33" t="str">
        <f t="shared" si="39"/>
        <v/>
      </c>
      <c r="AS93" s="33" t="str">
        <f t="shared" si="40"/>
        <v/>
      </c>
      <c r="AW93" s="33" t="str">
        <f t="shared" si="41"/>
        <v/>
      </c>
      <c r="BA93" s="33" t="str">
        <f t="shared" si="42"/>
        <v/>
      </c>
      <c r="BE93" s="33" t="str">
        <f t="shared" si="43"/>
        <v/>
      </c>
      <c r="BI93" s="33" t="str">
        <f t="shared" si="44"/>
        <v/>
      </c>
      <c r="BM93" s="33" t="str">
        <f t="shared" si="45"/>
        <v/>
      </c>
      <c r="BQ93" s="33" t="str">
        <f t="shared" si="46"/>
        <v/>
      </c>
      <c r="BU93" s="33" t="str">
        <f t="shared" si="47"/>
        <v/>
      </c>
      <c r="BY93" s="33" t="str">
        <f t="shared" si="48"/>
        <v/>
      </c>
      <c r="CC93" s="33" t="str">
        <f t="shared" si="49"/>
        <v/>
      </c>
      <c r="CG93" s="33" t="str">
        <f t="shared" si="50"/>
        <v/>
      </c>
      <c r="CK93" s="33" t="str">
        <f t="shared" si="51"/>
        <v/>
      </c>
      <c r="CO93" s="33" t="str">
        <f t="shared" si="52"/>
        <v/>
      </c>
      <c r="CS93" s="33" t="str">
        <f t="shared" si="53"/>
        <v/>
      </c>
      <c r="CW93" s="33" t="str">
        <f t="shared" si="54"/>
        <v/>
      </c>
      <c r="DA93" s="33" t="str">
        <f t="shared" si="55"/>
        <v/>
      </c>
      <c r="DE93" s="33" t="str">
        <f t="shared" si="56"/>
        <v/>
      </c>
      <c r="DI93" s="33" t="str">
        <f t="shared" si="57"/>
        <v/>
      </c>
      <c r="DM93" s="33" t="str">
        <f t="shared" si="58"/>
        <v/>
      </c>
      <c r="DQ93" s="33" t="str">
        <f t="shared" si="59"/>
        <v/>
      </c>
      <c r="DU93" s="33" t="str">
        <f t="shared" si="60"/>
        <v/>
      </c>
      <c r="DY93" s="33" t="str">
        <f t="shared" si="61"/>
        <v/>
      </c>
    </row>
    <row r="94" spans="1:129" x14ac:dyDescent="0.25">
      <c r="A94" s="16" t="str">
        <f t="shared" si="31"/>
        <v/>
      </c>
      <c r="K94" s="38"/>
      <c r="M94" s="33" t="str">
        <f t="shared" si="32"/>
        <v/>
      </c>
      <c r="Q94" s="33" t="str">
        <f t="shared" si="33"/>
        <v/>
      </c>
      <c r="U94" s="33" t="str">
        <f t="shared" si="34"/>
        <v/>
      </c>
      <c r="Y94" s="33" t="str">
        <f t="shared" si="35"/>
        <v/>
      </c>
      <c r="AC94" s="33" t="str">
        <f t="shared" si="36"/>
        <v/>
      </c>
      <c r="AG94" s="33" t="str">
        <f t="shared" si="37"/>
        <v/>
      </c>
      <c r="AK94" s="33" t="str">
        <f t="shared" si="38"/>
        <v/>
      </c>
      <c r="AO94" s="33" t="str">
        <f t="shared" si="39"/>
        <v/>
      </c>
      <c r="AS94" s="33" t="str">
        <f t="shared" si="40"/>
        <v/>
      </c>
      <c r="AW94" s="33" t="str">
        <f t="shared" si="41"/>
        <v/>
      </c>
      <c r="BA94" s="33" t="str">
        <f t="shared" si="42"/>
        <v/>
      </c>
      <c r="BE94" s="33" t="str">
        <f t="shared" si="43"/>
        <v/>
      </c>
      <c r="BI94" s="33" t="str">
        <f t="shared" si="44"/>
        <v/>
      </c>
      <c r="BM94" s="33" t="str">
        <f t="shared" si="45"/>
        <v/>
      </c>
      <c r="BQ94" s="33" t="str">
        <f t="shared" si="46"/>
        <v/>
      </c>
      <c r="BU94" s="33" t="str">
        <f t="shared" si="47"/>
        <v/>
      </c>
      <c r="BY94" s="33" t="str">
        <f t="shared" si="48"/>
        <v/>
      </c>
      <c r="CC94" s="33" t="str">
        <f t="shared" si="49"/>
        <v/>
      </c>
      <c r="CG94" s="33" t="str">
        <f t="shared" si="50"/>
        <v/>
      </c>
      <c r="CK94" s="33" t="str">
        <f t="shared" si="51"/>
        <v/>
      </c>
      <c r="CO94" s="33" t="str">
        <f t="shared" si="52"/>
        <v/>
      </c>
      <c r="CS94" s="33" t="str">
        <f t="shared" si="53"/>
        <v/>
      </c>
      <c r="CW94" s="33" t="str">
        <f t="shared" si="54"/>
        <v/>
      </c>
      <c r="DA94" s="33" t="str">
        <f t="shared" si="55"/>
        <v/>
      </c>
      <c r="DE94" s="33" t="str">
        <f t="shared" si="56"/>
        <v/>
      </c>
      <c r="DI94" s="33" t="str">
        <f t="shared" si="57"/>
        <v/>
      </c>
      <c r="DM94" s="33" t="str">
        <f t="shared" si="58"/>
        <v/>
      </c>
      <c r="DQ94" s="33" t="str">
        <f t="shared" si="59"/>
        <v/>
      </c>
      <c r="DU94" s="33" t="str">
        <f t="shared" si="60"/>
        <v/>
      </c>
      <c r="DY94" s="33" t="str">
        <f t="shared" si="61"/>
        <v/>
      </c>
    </row>
    <row r="95" spans="1:129" x14ac:dyDescent="0.25">
      <c r="A95" s="16" t="str">
        <f t="shared" si="31"/>
        <v/>
      </c>
      <c r="K95" s="38"/>
      <c r="M95" s="33" t="str">
        <f t="shared" si="32"/>
        <v/>
      </c>
      <c r="Q95" s="33" t="str">
        <f t="shared" si="33"/>
        <v/>
      </c>
      <c r="U95" s="33" t="str">
        <f t="shared" si="34"/>
        <v/>
      </c>
      <c r="Y95" s="33" t="str">
        <f t="shared" si="35"/>
        <v/>
      </c>
      <c r="AC95" s="33" t="str">
        <f t="shared" si="36"/>
        <v/>
      </c>
      <c r="AG95" s="33" t="str">
        <f t="shared" si="37"/>
        <v/>
      </c>
      <c r="AK95" s="33" t="str">
        <f t="shared" si="38"/>
        <v/>
      </c>
      <c r="AO95" s="33" t="str">
        <f t="shared" si="39"/>
        <v/>
      </c>
      <c r="AS95" s="33" t="str">
        <f t="shared" si="40"/>
        <v/>
      </c>
      <c r="AW95" s="33" t="str">
        <f t="shared" si="41"/>
        <v/>
      </c>
      <c r="BA95" s="33" t="str">
        <f t="shared" si="42"/>
        <v/>
      </c>
      <c r="BE95" s="33" t="str">
        <f t="shared" si="43"/>
        <v/>
      </c>
      <c r="BI95" s="33" t="str">
        <f t="shared" si="44"/>
        <v/>
      </c>
      <c r="BM95" s="33" t="str">
        <f t="shared" si="45"/>
        <v/>
      </c>
      <c r="BQ95" s="33" t="str">
        <f t="shared" si="46"/>
        <v/>
      </c>
      <c r="BU95" s="33" t="str">
        <f t="shared" si="47"/>
        <v/>
      </c>
      <c r="BY95" s="33" t="str">
        <f t="shared" si="48"/>
        <v/>
      </c>
      <c r="CC95" s="33" t="str">
        <f t="shared" si="49"/>
        <v/>
      </c>
      <c r="CG95" s="33" t="str">
        <f t="shared" si="50"/>
        <v/>
      </c>
      <c r="CK95" s="33" t="str">
        <f t="shared" si="51"/>
        <v/>
      </c>
      <c r="CO95" s="33" t="str">
        <f t="shared" si="52"/>
        <v/>
      </c>
      <c r="CS95" s="33" t="str">
        <f t="shared" si="53"/>
        <v/>
      </c>
      <c r="CW95" s="33" t="str">
        <f t="shared" si="54"/>
        <v/>
      </c>
      <c r="DA95" s="33" t="str">
        <f t="shared" si="55"/>
        <v/>
      </c>
      <c r="DE95" s="33" t="str">
        <f t="shared" si="56"/>
        <v/>
      </c>
      <c r="DI95" s="33" t="str">
        <f t="shared" si="57"/>
        <v/>
      </c>
      <c r="DM95" s="33" t="str">
        <f t="shared" si="58"/>
        <v/>
      </c>
      <c r="DQ95" s="33" t="str">
        <f t="shared" si="59"/>
        <v/>
      </c>
      <c r="DU95" s="33" t="str">
        <f t="shared" si="60"/>
        <v/>
      </c>
      <c r="DY95" s="33" t="str">
        <f t="shared" si="61"/>
        <v/>
      </c>
    </row>
    <row r="96" spans="1:129" x14ac:dyDescent="0.25">
      <c r="A96" s="16" t="str">
        <f t="shared" si="31"/>
        <v/>
      </c>
      <c r="K96" s="38"/>
      <c r="M96" s="33" t="str">
        <f t="shared" si="32"/>
        <v/>
      </c>
      <c r="Q96" s="33" t="str">
        <f t="shared" si="33"/>
        <v/>
      </c>
      <c r="U96" s="33" t="str">
        <f t="shared" si="34"/>
        <v/>
      </c>
      <c r="Y96" s="33" t="str">
        <f t="shared" si="35"/>
        <v/>
      </c>
      <c r="AC96" s="33" t="str">
        <f t="shared" si="36"/>
        <v/>
      </c>
      <c r="AG96" s="33" t="str">
        <f t="shared" si="37"/>
        <v/>
      </c>
      <c r="AK96" s="33" t="str">
        <f t="shared" si="38"/>
        <v/>
      </c>
      <c r="AO96" s="33" t="str">
        <f t="shared" si="39"/>
        <v/>
      </c>
      <c r="AS96" s="33" t="str">
        <f t="shared" si="40"/>
        <v/>
      </c>
      <c r="AW96" s="33" t="str">
        <f t="shared" si="41"/>
        <v/>
      </c>
      <c r="BA96" s="33" t="str">
        <f t="shared" si="42"/>
        <v/>
      </c>
      <c r="BE96" s="33" t="str">
        <f t="shared" si="43"/>
        <v/>
      </c>
      <c r="BI96" s="33" t="str">
        <f t="shared" si="44"/>
        <v/>
      </c>
      <c r="BM96" s="33" t="str">
        <f t="shared" si="45"/>
        <v/>
      </c>
      <c r="BQ96" s="33" t="str">
        <f t="shared" si="46"/>
        <v/>
      </c>
      <c r="BU96" s="33" t="str">
        <f t="shared" si="47"/>
        <v/>
      </c>
      <c r="BY96" s="33" t="str">
        <f t="shared" si="48"/>
        <v/>
      </c>
      <c r="CC96" s="33" t="str">
        <f t="shared" si="49"/>
        <v/>
      </c>
      <c r="CG96" s="33" t="str">
        <f t="shared" si="50"/>
        <v/>
      </c>
      <c r="CK96" s="33" t="str">
        <f t="shared" si="51"/>
        <v/>
      </c>
      <c r="CO96" s="33" t="str">
        <f t="shared" si="52"/>
        <v/>
      </c>
      <c r="CS96" s="33" t="str">
        <f t="shared" si="53"/>
        <v/>
      </c>
      <c r="CW96" s="33" t="str">
        <f t="shared" si="54"/>
        <v/>
      </c>
      <c r="DA96" s="33" t="str">
        <f t="shared" si="55"/>
        <v/>
      </c>
      <c r="DE96" s="33" t="str">
        <f t="shared" si="56"/>
        <v/>
      </c>
      <c r="DI96" s="33" t="str">
        <f t="shared" si="57"/>
        <v/>
      </c>
      <c r="DM96" s="33" t="str">
        <f t="shared" si="58"/>
        <v/>
      </c>
      <c r="DQ96" s="33" t="str">
        <f t="shared" si="59"/>
        <v/>
      </c>
      <c r="DU96" s="33" t="str">
        <f t="shared" si="60"/>
        <v/>
      </c>
      <c r="DY96" s="33" t="str">
        <f t="shared" si="61"/>
        <v/>
      </c>
    </row>
    <row r="97" spans="1:129" x14ac:dyDescent="0.25">
      <c r="A97" s="16" t="str">
        <f t="shared" si="31"/>
        <v/>
      </c>
      <c r="K97" s="38"/>
      <c r="M97" s="33" t="str">
        <f t="shared" si="32"/>
        <v/>
      </c>
      <c r="Q97" s="33" t="str">
        <f t="shared" si="33"/>
        <v/>
      </c>
      <c r="U97" s="33" t="str">
        <f t="shared" si="34"/>
        <v/>
      </c>
      <c r="Y97" s="33" t="str">
        <f t="shared" si="35"/>
        <v/>
      </c>
      <c r="AC97" s="33" t="str">
        <f t="shared" si="36"/>
        <v/>
      </c>
      <c r="AG97" s="33" t="str">
        <f t="shared" si="37"/>
        <v/>
      </c>
      <c r="AK97" s="33" t="str">
        <f t="shared" si="38"/>
        <v/>
      </c>
      <c r="AO97" s="33" t="str">
        <f t="shared" si="39"/>
        <v/>
      </c>
      <c r="AS97" s="33" t="str">
        <f t="shared" si="40"/>
        <v/>
      </c>
      <c r="AW97" s="33" t="str">
        <f t="shared" si="41"/>
        <v/>
      </c>
      <c r="BA97" s="33" t="str">
        <f t="shared" si="42"/>
        <v/>
      </c>
      <c r="BE97" s="33" t="str">
        <f t="shared" si="43"/>
        <v/>
      </c>
      <c r="BI97" s="33" t="str">
        <f t="shared" si="44"/>
        <v/>
      </c>
      <c r="BM97" s="33" t="str">
        <f t="shared" si="45"/>
        <v/>
      </c>
      <c r="BQ97" s="33" t="str">
        <f t="shared" si="46"/>
        <v/>
      </c>
      <c r="BU97" s="33" t="str">
        <f t="shared" si="47"/>
        <v/>
      </c>
      <c r="BY97" s="33" t="str">
        <f t="shared" si="48"/>
        <v/>
      </c>
      <c r="CC97" s="33" t="str">
        <f t="shared" si="49"/>
        <v/>
      </c>
      <c r="CG97" s="33" t="str">
        <f t="shared" si="50"/>
        <v/>
      </c>
      <c r="CK97" s="33" t="str">
        <f t="shared" si="51"/>
        <v/>
      </c>
      <c r="CO97" s="33" t="str">
        <f t="shared" si="52"/>
        <v/>
      </c>
      <c r="CS97" s="33" t="str">
        <f t="shared" si="53"/>
        <v/>
      </c>
      <c r="CW97" s="33" t="str">
        <f t="shared" si="54"/>
        <v/>
      </c>
      <c r="DA97" s="33" t="str">
        <f t="shared" si="55"/>
        <v/>
      </c>
      <c r="DE97" s="33" t="str">
        <f t="shared" si="56"/>
        <v/>
      </c>
      <c r="DI97" s="33" t="str">
        <f t="shared" si="57"/>
        <v/>
      </c>
      <c r="DM97" s="33" t="str">
        <f t="shared" si="58"/>
        <v/>
      </c>
      <c r="DQ97" s="33" t="str">
        <f t="shared" si="59"/>
        <v/>
      </c>
      <c r="DU97" s="33" t="str">
        <f t="shared" si="60"/>
        <v/>
      </c>
      <c r="DY97" s="33" t="str">
        <f t="shared" si="61"/>
        <v/>
      </c>
    </row>
    <row r="98" spans="1:129" x14ac:dyDescent="0.25">
      <c r="A98" s="16" t="str">
        <f t="shared" si="31"/>
        <v/>
      </c>
      <c r="K98" s="38"/>
      <c r="M98" s="33" t="str">
        <f t="shared" si="32"/>
        <v/>
      </c>
      <c r="Q98" s="33" t="str">
        <f t="shared" si="33"/>
        <v/>
      </c>
      <c r="U98" s="33" t="str">
        <f t="shared" si="34"/>
        <v/>
      </c>
      <c r="Y98" s="33" t="str">
        <f t="shared" si="35"/>
        <v/>
      </c>
      <c r="AC98" s="33" t="str">
        <f t="shared" si="36"/>
        <v/>
      </c>
      <c r="AG98" s="33" t="str">
        <f t="shared" si="37"/>
        <v/>
      </c>
      <c r="AK98" s="33" t="str">
        <f t="shared" si="38"/>
        <v/>
      </c>
      <c r="AO98" s="33" t="str">
        <f t="shared" si="39"/>
        <v/>
      </c>
      <c r="AS98" s="33" t="str">
        <f t="shared" si="40"/>
        <v/>
      </c>
      <c r="AW98" s="33" t="str">
        <f t="shared" si="41"/>
        <v/>
      </c>
      <c r="BA98" s="33" t="str">
        <f t="shared" si="42"/>
        <v/>
      </c>
      <c r="BE98" s="33" t="str">
        <f t="shared" si="43"/>
        <v/>
      </c>
      <c r="BI98" s="33" t="str">
        <f t="shared" si="44"/>
        <v/>
      </c>
      <c r="BM98" s="33" t="str">
        <f t="shared" si="45"/>
        <v/>
      </c>
      <c r="BQ98" s="33" t="str">
        <f t="shared" si="46"/>
        <v/>
      </c>
      <c r="BU98" s="33" t="str">
        <f t="shared" si="47"/>
        <v/>
      </c>
      <c r="BY98" s="33" t="str">
        <f t="shared" si="48"/>
        <v/>
      </c>
      <c r="CC98" s="33" t="str">
        <f t="shared" si="49"/>
        <v/>
      </c>
      <c r="CG98" s="33" t="str">
        <f t="shared" si="50"/>
        <v/>
      </c>
      <c r="CK98" s="33" t="str">
        <f t="shared" si="51"/>
        <v/>
      </c>
      <c r="CO98" s="33" t="str">
        <f t="shared" si="52"/>
        <v/>
      </c>
      <c r="CS98" s="33" t="str">
        <f t="shared" si="53"/>
        <v/>
      </c>
      <c r="CW98" s="33" t="str">
        <f t="shared" si="54"/>
        <v/>
      </c>
      <c r="DA98" s="33" t="str">
        <f t="shared" si="55"/>
        <v/>
      </c>
      <c r="DE98" s="33" t="str">
        <f t="shared" si="56"/>
        <v/>
      </c>
      <c r="DI98" s="33" t="str">
        <f t="shared" si="57"/>
        <v/>
      </c>
      <c r="DM98" s="33" t="str">
        <f t="shared" si="58"/>
        <v/>
      </c>
      <c r="DQ98" s="33" t="str">
        <f t="shared" si="59"/>
        <v/>
      </c>
      <c r="DU98" s="33" t="str">
        <f t="shared" si="60"/>
        <v/>
      </c>
      <c r="DY98" s="33" t="str">
        <f t="shared" si="61"/>
        <v/>
      </c>
    </row>
    <row r="99" spans="1:129" x14ac:dyDescent="0.25">
      <c r="A99" s="16" t="str">
        <f t="shared" si="31"/>
        <v/>
      </c>
      <c r="K99" s="38"/>
      <c r="M99" s="33" t="str">
        <f t="shared" si="32"/>
        <v/>
      </c>
      <c r="Q99" s="33" t="str">
        <f t="shared" si="33"/>
        <v/>
      </c>
      <c r="U99" s="33" t="str">
        <f t="shared" si="34"/>
        <v/>
      </c>
      <c r="Y99" s="33" t="str">
        <f t="shared" si="35"/>
        <v/>
      </c>
      <c r="AC99" s="33" t="str">
        <f t="shared" si="36"/>
        <v/>
      </c>
      <c r="AG99" s="33" t="str">
        <f t="shared" si="37"/>
        <v/>
      </c>
      <c r="AK99" s="33" t="str">
        <f t="shared" si="38"/>
        <v/>
      </c>
      <c r="AO99" s="33" t="str">
        <f t="shared" si="39"/>
        <v/>
      </c>
      <c r="AS99" s="33" t="str">
        <f t="shared" si="40"/>
        <v/>
      </c>
      <c r="AW99" s="33" t="str">
        <f t="shared" si="41"/>
        <v/>
      </c>
      <c r="BA99" s="33" t="str">
        <f t="shared" si="42"/>
        <v/>
      </c>
      <c r="BE99" s="33" t="str">
        <f t="shared" si="43"/>
        <v/>
      </c>
      <c r="BI99" s="33" t="str">
        <f t="shared" si="44"/>
        <v/>
      </c>
      <c r="BM99" s="33" t="str">
        <f t="shared" si="45"/>
        <v/>
      </c>
      <c r="BQ99" s="33" t="str">
        <f t="shared" si="46"/>
        <v/>
      </c>
      <c r="BU99" s="33" t="str">
        <f t="shared" si="47"/>
        <v/>
      </c>
      <c r="BY99" s="33" t="str">
        <f t="shared" si="48"/>
        <v/>
      </c>
      <c r="CC99" s="33" t="str">
        <f t="shared" si="49"/>
        <v/>
      </c>
      <c r="CG99" s="33" t="str">
        <f t="shared" si="50"/>
        <v/>
      </c>
      <c r="CK99" s="33" t="str">
        <f t="shared" si="51"/>
        <v/>
      </c>
      <c r="CO99" s="33" t="str">
        <f t="shared" si="52"/>
        <v/>
      </c>
      <c r="CS99" s="33" t="str">
        <f t="shared" si="53"/>
        <v/>
      </c>
      <c r="CW99" s="33" t="str">
        <f t="shared" si="54"/>
        <v/>
      </c>
      <c r="DA99" s="33" t="str">
        <f t="shared" si="55"/>
        <v/>
      </c>
      <c r="DE99" s="33" t="str">
        <f t="shared" si="56"/>
        <v/>
      </c>
      <c r="DI99" s="33" t="str">
        <f t="shared" si="57"/>
        <v/>
      </c>
      <c r="DM99" s="33" t="str">
        <f t="shared" si="58"/>
        <v/>
      </c>
      <c r="DQ99" s="33" t="str">
        <f t="shared" si="59"/>
        <v/>
      </c>
      <c r="DU99" s="33" t="str">
        <f t="shared" si="60"/>
        <v/>
      </c>
      <c r="DY99" s="33" t="str">
        <f t="shared" si="61"/>
        <v/>
      </c>
    </row>
    <row r="100" spans="1:129" x14ac:dyDescent="0.25">
      <c r="A100" s="16" t="str">
        <f t="shared" si="31"/>
        <v/>
      </c>
      <c r="K100" s="41"/>
      <c r="M100" s="33" t="str">
        <f t="shared" si="32"/>
        <v/>
      </c>
      <c r="Q100" s="33" t="str">
        <f t="shared" si="33"/>
        <v/>
      </c>
      <c r="U100" s="33" t="str">
        <f t="shared" si="34"/>
        <v/>
      </c>
      <c r="Y100" s="33" t="str">
        <f t="shared" si="35"/>
        <v/>
      </c>
      <c r="AC100" s="33" t="str">
        <f t="shared" si="36"/>
        <v/>
      </c>
      <c r="AG100" s="33" t="str">
        <f t="shared" si="37"/>
        <v/>
      </c>
      <c r="AK100" s="33" t="str">
        <f t="shared" si="38"/>
        <v/>
      </c>
      <c r="AO100" s="33" t="str">
        <f t="shared" si="39"/>
        <v/>
      </c>
      <c r="AS100" s="33" t="str">
        <f t="shared" si="40"/>
        <v/>
      </c>
      <c r="AW100" s="33" t="str">
        <f t="shared" si="41"/>
        <v/>
      </c>
      <c r="BA100" s="33" t="str">
        <f t="shared" si="42"/>
        <v/>
      </c>
      <c r="BE100" s="33" t="str">
        <f t="shared" si="43"/>
        <v/>
      </c>
      <c r="BI100" s="33" t="str">
        <f t="shared" si="44"/>
        <v/>
      </c>
      <c r="BM100" s="33" t="str">
        <f t="shared" si="45"/>
        <v/>
      </c>
      <c r="BQ100" s="33" t="str">
        <f t="shared" si="46"/>
        <v/>
      </c>
      <c r="BU100" s="33" t="str">
        <f t="shared" si="47"/>
        <v/>
      </c>
      <c r="BY100" s="33" t="str">
        <f t="shared" si="48"/>
        <v/>
      </c>
      <c r="CC100" s="33" t="str">
        <f t="shared" si="49"/>
        <v/>
      </c>
      <c r="CG100" s="33" t="str">
        <f t="shared" si="50"/>
        <v/>
      </c>
      <c r="CK100" s="33" t="str">
        <f t="shared" si="51"/>
        <v/>
      </c>
      <c r="CO100" s="33" t="str">
        <f t="shared" si="52"/>
        <v/>
      </c>
      <c r="CS100" s="33" t="str">
        <f t="shared" si="53"/>
        <v/>
      </c>
      <c r="CW100" s="33" t="str">
        <f t="shared" si="54"/>
        <v/>
      </c>
      <c r="DA100" s="33" t="str">
        <f t="shared" si="55"/>
        <v/>
      </c>
      <c r="DE100" s="33" t="str">
        <f t="shared" si="56"/>
        <v/>
      </c>
      <c r="DI100" s="33" t="str">
        <f t="shared" si="57"/>
        <v/>
      </c>
      <c r="DM100" s="33" t="str">
        <f t="shared" si="58"/>
        <v/>
      </c>
      <c r="DQ100" s="33" t="str">
        <f t="shared" si="59"/>
        <v/>
      </c>
      <c r="DU100" s="33" t="str">
        <f t="shared" si="60"/>
        <v/>
      </c>
      <c r="DY100" s="33" t="str">
        <f t="shared" si="61"/>
        <v/>
      </c>
    </row>
    <row r="101" spans="1:129" x14ac:dyDescent="0.25">
      <c r="G101" s="33" t="str">
        <f t="shared" ref="G101:G107" si="62">IF(ISNUMBER(I101),G100+1,"")</f>
        <v/>
      </c>
    </row>
    <row r="102" spans="1:129" x14ac:dyDescent="0.25">
      <c r="G102" s="33" t="str">
        <f t="shared" si="62"/>
        <v/>
      </c>
    </row>
    <row r="103" spans="1:129" x14ac:dyDescent="0.25">
      <c r="G103" s="33" t="str">
        <f t="shared" si="62"/>
        <v/>
      </c>
    </row>
    <row r="104" spans="1:129" x14ac:dyDescent="0.25">
      <c r="G104" s="33" t="str">
        <f t="shared" si="62"/>
        <v/>
      </c>
    </row>
    <row r="105" spans="1:129" x14ac:dyDescent="0.25">
      <c r="G105" s="33" t="str">
        <f t="shared" si="62"/>
        <v/>
      </c>
    </row>
    <row r="106" spans="1:129" x14ac:dyDescent="0.25">
      <c r="G106" s="33" t="str">
        <f t="shared" si="62"/>
        <v/>
      </c>
    </row>
    <row r="107" spans="1:129" x14ac:dyDescent="0.25">
      <c r="G107" s="33" t="str">
        <f t="shared" si="62"/>
        <v/>
      </c>
    </row>
  </sheetData>
  <mergeCells count="2">
    <mergeCell ref="G11:I11"/>
    <mergeCell ref="A2:N2"/>
  </mergeCells>
  <conditionalFormatting sqref="A8:A100">
    <cfRule type="notContainsBlanks" dxfId="794" priority="123">
      <formula>LEN(TRIM(A8))&gt;0</formula>
    </cfRule>
  </conditionalFormatting>
  <conditionalFormatting sqref="G13:G15">
    <cfRule type="notContainsBlanks" dxfId="793" priority="119">
      <formula>LEN(TRIM(G13))&gt;0</formula>
    </cfRule>
  </conditionalFormatting>
  <conditionalFormatting sqref="G101:G107">
    <cfRule type="notContainsBlanks" dxfId="792" priority="1">
      <formula>LEN(TRIM(G101))&gt;0</formula>
    </cfRule>
  </conditionalFormatting>
  <conditionalFormatting sqref="M14:M100">
    <cfRule type="notContainsBlanks" dxfId="791" priority="61">
      <formula>LEN(TRIM(M14))&gt;0</formula>
    </cfRule>
  </conditionalFormatting>
  <conditionalFormatting sqref="Q14:Q100">
    <cfRule type="notContainsBlanks" dxfId="790" priority="59">
      <formula>LEN(TRIM(Q14))&gt;0</formula>
    </cfRule>
  </conditionalFormatting>
  <conditionalFormatting sqref="U14:U100">
    <cfRule type="notContainsBlanks" dxfId="789" priority="57">
      <formula>LEN(TRIM(U14))&gt;0</formula>
    </cfRule>
  </conditionalFormatting>
  <conditionalFormatting sqref="Y14:Y100">
    <cfRule type="notContainsBlanks" dxfId="788" priority="55">
      <formula>LEN(TRIM(Y14))&gt;0</formula>
    </cfRule>
  </conditionalFormatting>
  <conditionalFormatting sqref="AC14:AC100">
    <cfRule type="notContainsBlanks" dxfId="787" priority="53">
      <formula>LEN(TRIM(AC14))&gt;0</formula>
    </cfRule>
  </conditionalFormatting>
  <conditionalFormatting sqref="AG14:AG100">
    <cfRule type="notContainsBlanks" dxfId="786" priority="51">
      <formula>LEN(TRIM(AG14))&gt;0</formula>
    </cfRule>
  </conditionalFormatting>
  <conditionalFormatting sqref="AK14:AK100">
    <cfRule type="notContainsBlanks" dxfId="785" priority="49">
      <formula>LEN(TRIM(AK14))&gt;0</formula>
    </cfRule>
  </conditionalFormatting>
  <conditionalFormatting sqref="AO14:AO100">
    <cfRule type="notContainsBlanks" dxfId="784" priority="47">
      <formula>LEN(TRIM(AO14))&gt;0</formula>
    </cfRule>
  </conditionalFormatting>
  <conditionalFormatting sqref="AS14:AS100">
    <cfRule type="notContainsBlanks" dxfId="783" priority="45">
      <formula>LEN(TRIM(AS14))&gt;0</formula>
    </cfRule>
  </conditionalFormatting>
  <conditionalFormatting sqref="AW14:AW100">
    <cfRule type="notContainsBlanks" dxfId="782" priority="43">
      <formula>LEN(TRIM(AW14))&gt;0</formula>
    </cfRule>
  </conditionalFormatting>
  <conditionalFormatting sqref="BA14:BA100">
    <cfRule type="notContainsBlanks" dxfId="781" priority="41">
      <formula>LEN(TRIM(BA14))&gt;0</formula>
    </cfRule>
  </conditionalFormatting>
  <conditionalFormatting sqref="BE14:BE100">
    <cfRule type="notContainsBlanks" dxfId="780" priority="39">
      <formula>LEN(TRIM(BE14))&gt;0</formula>
    </cfRule>
  </conditionalFormatting>
  <conditionalFormatting sqref="BI14:BI100">
    <cfRule type="notContainsBlanks" dxfId="779" priority="37">
      <formula>LEN(TRIM(BI14))&gt;0</formula>
    </cfRule>
  </conditionalFormatting>
  <conditionalFormatting sqref="BM14:BM100">
    <cfRule type="notContainsBlanks" dxfId="778" priority="35">
      <formula>LEN(TRIM(BM14))&gt;0</formula>
    </cfRule>
  </conditionalFormatting>
  <conditionalFormatting sqref="BQ14:BQ100">
    <cfRule type="notContainsBlanks" dxfId="777" priority="33">
      <formula>LEN(TRIM(BQ14))&gt;0</formula>
    </cfRule>
  </conditionalFormatting>
  <conditionalFormatting sqref="BU14:BU100">
    <cfRule type="notContainsBlanks" dxfId="776" priority="31">
      <formula>LEN(TRIM(BU14))&gt;0</formula>
    </cfRule>
  </conditionalFormatting>
  <conditionalFormatting sqref="BY14:BY100">
    <cfRule type="notContainsBlanks" dxfId="775" priority="29">
      <formula>LEN(TRIM(BY14))&gt;0</formula>
    </cfRule>
  </conditionalFormatting>
  <conditionalFormatting sqref="CC14:CC100">
    <cfRule type="notContainsBlanks" dxfId="774" priority="27">
      <formula>LEN(TRIM(CC14))&gt;0</formula>
    </cfRule>
  </conditionalFormatting>
  <conditionalFormatting sqref="CG14:CG100">
    <cfRule type="notContainsBlanks" dxfId="773" priority="25">
      <formula>LEN(TRIM(CG14))&gt;0</formula>
    </cfRule>
  </conditionalFormatting>
  <conditionalFormatting sqref="CK14:CK100">
    <cfRule type="notContainsBlanks" dxfId="772" priority="23">
      <formula>LEN(TRIM(CK14))&gt;0</formula>
    </cfRule>
  </conditionalFormatting>
  <conditionalFormatting sqref="CO14:CO100">
    <cfRule type="notContainsBlanks" dxfId="771" priority="21">
      <formula>LEN(TRIM(CO14))&gt;0</formula>
    </cfRule>
  </conditionalFormatting>
  <conditionalFormatting sqref="CS14:CS100">
    <cfRule type="notContainsBlanks" dxfId="770" priority="19">
      <formula>LEN(TRIM(CS14))&gt;0</formula>
    </cfRule>
  </conditionalFormatting>
  <conditionalFormatting sqref="CW14:CW100">
    <cfRule type="notContainsBlanks" dxfId="769" priority="17">
      <formula>LEN(TRIM(CW14))&gt;0</formula>
    </cfRule>
  </conditionalFormatting>
  <conditionalFormatting sqref="DA14:DA100">
    <cfRule type="notContainsBlanks" dxfId="768" priority="15">
      <formula>LEN(TRIM(DA14))&gt;0</formula>
    </cfRule>
  </conditionalFormatting>
  <conditionalFormatting sqref="DE14:DE100">
    <cfRule type="notContainsBlanks" dxfId="767" priority="13">
      <formula>LEN(TRIM(DE14))&gt;0</formula>
    </cfRule>
  </conditionalFormatting>
  <conditionalFormatting sqref="DI14:DI100">
    <cfRule type="notContainsBlanks" dxfId="766" priority="11">
      <formula>LEN(TRIM(DI14))&gt;0</formula>
    </cfRule>
  </conditionalFormatting>
  <conditionalFormatting sqref="DM14:DM100">
    <cfRule type="notContainsBlanks" dxfId="765" priority="9">
      <formula>LEN(TRIM(DM14))&gt;0</formula>
    </cfRule>
  </conditionalFormatting>
  <conditionalFormatting sqref="DQ14:DQ100">
    <cfRule type="notContainsBlanks" dxfId="764" priority="7">
      <formula>LEN(TRIM(DQ14))&gt;0</formula>
    </cfRule>
  </conditionalFormatting>
  <conditionalFormatting sqref="DU14:DU100">
    <cfRule type="notContainsBlanks" dxfId="763" priority="6">
      <formula>LEN(TRIM(DU14))&gt;0</formula>
    </cfRule>
  </conditionalFormatting>
  <conditionalFormatting sqref="DY14:DY100">
    <cfRule type="notContainsBlanks" dxfId="762" priority="5">
      <formula>LEN(TRIM(DY14))&gt;0</formula>
    </cfRule>
  </conditionalFormatting>
  <pageMargins left="0.7" right="0.7" top="0.78740157499999996" bottom="0.78740157499999996" header="0.3" footer="0.3"/>
  <pageSetup paperSize="9" orientation="portrait" horizontalDpi="300" verticalDpi="300" r:id="rId32"/>
  <headerFooter>
    <oddFooter>&amp;C_x000D_&amp;1#&amp;"Calibri"&amp;10&amp;K000000 Confidential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A7F09-68ED-4BCB-8D36-792D9637B994}">
  <sheetPr codeName="Sheet23"/>
  <dimension ref="A2:EA103"/>
  <sheetViews>
    <sheetView showGridLines="0" zoomScaleNormal="100" workbookViewId="0">
      <selection sqref="A1:XFD1048576"/>
    </sheetView>
  </sheetViews>
  <sheetFormatPr defaultColWidth="7.140625" defaultRowHeight="15" x14ac:dyDescent="0.25"/>
  <cols>
    <col min="1" max="1" width="6.7109375" style="6" bestFit="1" customWidth="1"/>
    <col min="2" max="2" width="29.28515625" style="6" bestFit="1" customWidth="1"/>
    <col min="3" max="3" width="15.5703125" style="6" bestFit="1" customWidth="1"/>
    <col min="4" max="4" width="5.85546875" style="6" bestFit="1" customWidth="1"/>
    <col min="5" max="5" width="7.140625" style="6"/>
    <col min="6" max="7" width="6.7109375" style="6" bestFit="1" customWidth="1"/>
    <col min="8" max="8" width="25.85546875" style="6" bestFit="1" customWidth="1"/>
    <col min="9" max="9" width="6" style="6" bestFit="1" customWidth="1"/>
    <col min="10" max="12" width="7.140625" style="6"/>
    <col min="13" max="13" width="6.7109375" style="6" bestFit="1" customWidth="1"/>
    <col min="14" max="14" width="29.28515625" style="6" bestFit="1" customWidth="1"/>
    <col min="15" max="15" width="15.5703125" style="6" bestFit="1" customWidth="1"/>
    <col min="16" max="16" width="7.140625" style="6"/>
    <col min="17" max="17" width="6.7109375" style="6" bestFit="1" customWidth="1"/>
    <col min="18" max="18" width="29.28515625" style="6" bestFit="1" customWidth="1"/>
    <col min="19" max="19" width="15.5703125" style="6" bestFit="1" customWidth="1"/>
    <col min="20" max="20" width="7.140625" style="6"/>
    <col min="21" max="21" width="6.7109375" style="6" bestFit="1" customWidth="1"/>
    <col min="22" max="22" width="29.28515625" style="6" bestFit="1" customWidth="1"/>
    <col min="23" max="23" width="15.5703125" style="6" bestFit="1" customWidth="1"/>
    <col min="24" max="24" width="7.140625" style="6"/>
    <col min="25" max="25" width="6.7109375" style="6" bestFit="1" customWidth="1"/>
    <col min="26" max="26" width="27.7109375" style="6" bestFit="1" customWidth="1"/>
    <col min="27" max="27" width="15.5703125" style="6" bestFit="1" customWidth="1"/>
    <col min="28" max="28" width="7.140625" style="6"/>
    <col min="29" max="29" width="6.7109375" style="6" bestFit="1" customWidth="1"/>
    <col min="30" max="30" width="29.28515625" style="6" bestFit="1" customWidth="1"/>
    <col min="31" max="31" width="15.5703125" style="6" bestFit="1" customWidth="1"/>
    <col min="32" max="32" width="7.140625" style="6"/>
    <col min="33" max="33" width="6.7109375" style="6" bestFit="1" customWidth="1"/>
    <col min="34" max="34" width="11.42578125" style="6" bestFit="1" customWidth="1"/>
    <col min="35" max="35" width="15.5703125" style="6" bestFit="1" customWidth="1"/>
    <col min="36" max="36" width="7.140625" style="6"/>
    <col min="37" max="37" width="6.7109375" style="6" bestFit="1" customWidth="1"/>
    <col min="38" max="38" width="11.42578125" style="6" bestFit="1" customWidth="1"/>
    <col min="39" max="39" width="15.5703125" style="6" bestFit="1" customWidth="1"/>
    <col min="40" max="40" width="7.140625" style="6"/>
    <col min="41" max="41" width="6.7109375" style="6" bestFit="1" customWidth="1"/>
    <col min="42" max="42" width="11.42578125" style="6" bestFit="1" customWidth="1"/>
    <col min="43" max="43" width="15.5703125" style="6" bestFit="1" customWidth="1"/>
    <col min="44" max="44" width="7.140625" style="6"/>
    <col min="45" max="45" width="6.7109375" style="6" bestFit="1" customWidth="1"/>
    <col min="46" max="46" width="11.42578125" style="6" bestFit="1" customWidth="1"/>
    <col min="47" max="47" width="15.5703125" style="6" bestFit="1" customWidth="1"/>
    <col min="48" max="48" width="7.140625" style="6"/>
    <col min="49" max="49" width="6.7109375" style="6" bestFit="1" customWidth="1"/>
    <col min="50" max="50" width="11.42578125" style="6" bestFit="1" customWidth="1"/>
    <col min="51" max="51" width="15.5703125" style="6" bestFit="1" customWidth="1"/>
    <col min="52" max="52" width="7.140625" style="6"/>
    <col min="53" max="53" width="6.7109375" style="6" bestFit="1" customWidth="1"/>
    <col min="54" max="54" width="11.42578125" style="6" bestFit="1" customWidth="1"/>
    <col min="55" max="55" width="15.5703125" style="6" bestFit="1" customWidth="1"/>
    <col min="56" max="56" width="7.140625" style="6"/>
    <col min="57" max="57" width="6.7109375" style="6" bestFit="1" customWidth="1"/>
    <col min="58" max="58" width="11.42578125" style="6" bestFit="1" customWidth="1"/>
    <col min="59" max="59" width="15.5703125" style="6" bestFit="1" customWidth="1"/>
    <col min="60" max="60" width="7.140625" style="6"/>
    <col min="61" max="61" width="6.7109375" style="6" bestFit="1" customWidth="1"/>
    <col min="62" max="62" width="11.42578125" style="6" bestFit="1" customWidth="1"/>
    <col min="63" max="63" width="15.5703125" style="6" bestFit="1" customWidth="1"/>
    <col min="64" max="64" width="7.140625" style="6"/>
    <col min="65" max="65" width="6.7109375" style="6" bestFit="1" customWidth="1"/>
    <col min="66" max="66" width="11.42578125" style="6" bestFit="1" customWidth="1"/>
    <col min="67" max="67" width="15.5703125" style="6" bestFit="1" customWidth="1"/>
    <col min="68" max="68" width="7.140625" style="6"/>
    <col min="69" max="69" width="6.7109375" style="6" bestFit="1" customWidth="1"/>
    <col min="70" max="70" width="11.42578125" style="6" bestFit="1" customWidth="1"/>
    <col min="71" max="71" width="15.5703125" style="6" bestFit="1" customWidth="1"/>
    <col min="72" max="72" width="7.140625" style="6"/>
    <col min="73" max="73" width="6.7109375" style="6" bestFit="1" customWidth="1"/>
    <col min="74" max="74" width="11.42578125" style="6" bestFit="1" customWidth="1"/>
    <col min="75" max="75" width="15.5703125" style="6" bestFit="1" customWidth="1"/>
    <col min="76" max="76" width="7.140625" style="6"/>
    <col min="77" max="77" width="6.7109375" style="6" bestFit="1" customWidth="1"/>
    <col min="78" max="78" width="11.42578125" style="6" bestFit="1" customWidth="1"/>
    <col min="79" max="79" width="15.5703125" style="6" bestFit="1" customWidth="1"/>
    <col min="80" max="80" width="7.140625" style="6"/>
    <col min="81" max="81" width="6.7109375" style="6" bestFit="1" customWidth="1"/>
    <col min="82" max="82" width="11.42578125" style="6" bestFit="1" customWidth="1"/>
    <col min="83" max="83" width="15.5703125" style="6" bestFit="1" customWidth="1"/>
    <col min="84" max="84" width="7.140625" style="6"/>
    <col min="85" max="85" width="6.7109375" style="6" bestFit="1" customWidth="1"/>
    <col min="86" max="86" width="11.42578125" style="6" bestFit="1" customWidth="1"/>
    <col min="87" max="87" width="15.5703125" style="6" bestFit="1" customWidth="1"/>
    <col min="88" max="88" width="7.140625" style="6"/>
    <col min="89" max="89" width="6.7109375" style="6" bestFit="1" customWidth="1"/>
    <col min="90" max="90" width="11.42578125" style="6" bestFit="1" customWidth="1"/>
    <col min="91" max="91" width="15.5703125" style="6" bestFit="1" customWidth="1"/>
    <col min="92" max="92" width="7.140625" style="6"/>
    <col min="93" max="93" width="6.7109375" style="6" bestFit="1" customWidth="1"/>
    <col min="94" max="94" width="11.42578125" style="6" bestFit="1" customWidth="1"/>
    <col min="95" max="95" width="15.5703125" style="6" bestFit="1" customWidth="1"/>
    <col min="96" max="96" width="7.140625" style="6"/>
    <col min="97" max="97" width="6.7109375" style="6" bestFit="1" customWidth="1"/>
    <col min="98" max="98" width="11.42578125" style="6" bestFit="1" customWidth="1"/>
    <col min="99" max="99" width="15.5703125" style="6" bestFit="1" customWidth="1"/>
    <col min="100" max="100" width="7.140625" style="6"/>
    <col min="101" max="101" width="6.7109375" style="6" bestFit="1" customWidth="1"/>
    <col min="102" max="102" width="11.42578125" style="6" bestFit="1" customWidth="1"/>
    <col min="103" max="103" width="15.5703125" style="6" bestFit="1" customWidth="1"/>
    <col min="104" max="104" width="7.140625" style="6"/>
    <col min="105" max="105" width="6.7109375" style="6" bestFit="1" customWidth="1"/>
    <col min="106" max="106" width="11.42578125" style="6" bestFit="1" customWidth="1"/>
    <col min="107" max="107" width="15.5703125" style="6" bestFit="1" customWidth="1"/>
    <col min="108" max="108" width="7.140625" style="6"/>
    <col min="109" max="109" width="6.7109375" style="6" bestFit="1" customWidth="1"/>
    <col min="110" max="110" width="11.42578125" style="6" bestFit="1" customWidth="1"/>
    <col min="111" max="111" width="15.5703125" style="6" bestFit="1" customWidth="1"/>
    <col min="112" max="112" width="7.140625" style="6"/>
    <col min="113" max="113" width="6.7109375" style="6" bestFit="1" customWidth="1"/>
    <col min="114" max="114" width="11.42578125" style="6" bestFit="1" customWidth="1"/>
    <col min="115" max="115" width="15.5703125" style="6" bestFit="1" customWidth="1"/>
    <col min="116" max="116" width="7.140625" style="6"/>
    <col min="117" max="117" width="6.7109375" style="6" bestFit="1" customWidth="1"/>
    <col min="118" max="118" width="11.42578125" style="6" bestFit="1" customWidth="1"/>
    <col min="119" max="119" width="15.5703125" style="6" bestFit="1" customWidth="1"/>
    <col min="120" max="120" width="7.140625" style="6"/>
    <col min="121" max="121" width="6.7109375" style="6" bestFit="1" customWidth="1"/>
    <col min="122" max="122" width="11.42578125" style="6" bestFit="1" customWidth="1"/>
    <col min="123" max="123" width="15.5703125" style="6" bestFit="1" customWidth="1"/>
    <col min="124" max="124" width="7.140625" style="6"/>
    <col min="125" max="125" width="6.7109375" style="6" bestFit="1" customWidth="1"/>
    <col min="126" max="126" width="11.42578125" style="6" bestFit="1" customWidth="1"/>
    <col min="127" max="127" width="15.5703125" style="6" bestFit="1" customWidth="1"/>
    <col min="128" max="128" width="7.140625" style="6"/>
    <col min="129" max="129" width="6.7109375" style="6" bestFit="1" customWidth="1"/>
    <col min="130" max="130" width="11.42578125" style="6" bestFit="1" customWidth="1"/>
    <col min="131" max="131" width="15.5703125" style="6" bestFit="1" customWidth="1"/>
    <col min="132" max="16384" width="7.140625" style="6"/>
  </cols>
  <sheetData>
    <row r="2" spans="1:131" ht="43.5" x14ac:dyDescent="0.25">
      <c r="A2" s="127" t="s">
        <v>217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7"/>
    </row>
    <row r="4" spans="1:131" x14ac:dyDescent="0.25">
      <c r="B4" s="110" t="s">
        <v>4</v>
      </c>
      <c r="C4" s="1" t="s">
        <v>10</v>
      </c>
    </row>
    <row r="5" spans="1:131" x14ac:dyDescent="0.25">
      <c r="B5" s="110" t="s">
        <v>5</v>
      </c>
      <c r="C5" s="1" t="s">
        <v>186</v>
      </c>
    </row>
    <row r="6" spans="1:131" s="4" customFormat="1" x14ac:dyDescent="0.25">
      <c r="A6" s="6"/>
      <c r="B6" s="6"/>
      <c r="C6" s="6"/>
      <c r="D6" s="6"/>
      <c r="E6" s="6"/>
      <c r="F6" s="6"/>
      <c r="L6" s="6"/>
    </row>
    <row r="7" spans="1:131" x14ac:dyDescent="0.25">
      <c r="A7" s="7" t="s">
        <v>0</v>
      </c>
      <c r="B7" s="46" t="s">
        <v>1</v>
      </c>
      <c r="C7" s="4" t="s">
        <v>100</v>
      </c>
      <c r="D7" s="4" t="s">
        <v>99</v>
      </c>
      <c r="H7" s="7" t="s">
        <v>113</v>
      </c>
      <c r="I7" s="109">
        <f>POŘADÍ!I23</f>
        <v>5</v>
      </c>
      <c r="J7" s="35"/>
      <c r="K7" s="3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  <c r="DR7" s="106"/>
      <c r="DS7" s="106"/>
      <c r="DT7" s="106"/>
      <c r="DU7" s="106"/>
      <c r="DV7" s="106"/>
      <c r="DW7" s="106"/>
      <c r="DX7" s="106"/>
      <c r="DY7" s="106"/>
      <c r="DZ7" s="106"/>
      <c r="EA7" s="105"/>
    </row>
    <row r="8" spans="1:131" x14ac:dyDescent="0.25">
      <c r="A8" s="33">
        <f>IF(ISNUMBER(C8),1,"")</f>
        <v>1</v>
      </c>
      <c r="B8" s="1" t="s">
        <v>12</v>
      </c>
      <c r="C8" s="149">
        <v>5</v>
      </c>
      <c r="D8" s="149">
        <v>3650</v>
      </c>
      <c r="E8" s="43"/>
      <c r="H8" s="7" t="s">
        <v>171</v>
      </c>
      <c r="I8" s="91">
        <f>SUM(C:C)/I9</f>
        <v>12.4</v>
      </c>
      <c r="J8" s="37"/>
      <c r="K8" s="38"/>
    </row>
    <row r="9" spans="1:131" x14ac:dyDescent="0.25">
      <c r="A9" s="33">
        <f>IF(ISNUMBER(C9),A8+1,"")</f>
        <v>2</v>
      </c>
      <c r="B9" s="1" t="s">
        <v>29</v>
      </c>
      <c r="C9" s="149">
        <v>5</v>
      </c>
      <c r="D9" s="149">
        <v>2950</v>
      </c>
      <c r="E9" s="43"/>
      <c r="H9" s="7" t="s">
        <v>184</v>
      </c>
      <c r="I9" s="109">
        <f>ÚČETNICTVÍ!AF42</f>
        <v>5</v>
      </c>
      <c r="J9" s="37"/>
      <c r="K9" s="38"/>
      <c r="N9" s="110" t="s">
        <v>4</v>
      </c>
      <c r="O9" s="1" t="s">
        <v>10</v>
      </c>
      <c r="R9" s="110" t="s">
        <v>4</v>
      </c>
      <c r="S9" s="1" t="s">
        <v>10</v>
      </c>
      <c r="V9" s="110" t="s">
        <v>4</v>
      </c>
      <c r="W9" s="1" t="s">
        <v>10</v>
      </c>
      <c r="Z9" s="110" t="s">
        <v>4</v>
      </c>
      <c r="AA9" s="1" t="s">
        <v>10</v>
      </c>
      <c r="AD9" s="110" t="s">
        <v>4</v>
      </c>
      <c r="AE9" s="1" t="s">
        <v>10</v>
      </c>
      <c r="AH9" s="110" t="s">
        <v>4</v>
      </c>
      <c r="AI9" s="1" t="s">
        <v>10</v>
      </c>
      <c r="AL9" s="110" t="s">
        <v>4</v>
      </c>
      <c r="AM9" s="1" t="s">
        <v>10</v>
      </c>
      <c r="AP9" s="110" t="s">
        <v>4</v>
      </c>
      <c r="AQ9" s="1" t="s">
        <v>10</v>
      </c>
      <c r="AT9" s="110" t="s">
        <v>4</v>
      </c>
      <c r="AU9" s="1" t="s">
        <v>10</v>
      </c>
      <c r="AX9" s="110" t="s">
        <v>4</v>
      </c>
      <c r="AY9" s="1" t="s">
        <v>10</v>
      </c>
      <c r="BB9" s="110" t="s">
        <v>4</v>
      </c>
      <c r="BC9" s="1" t="s">
        <v>10</v>
      </c>
      <c r="BF9" s="110" t="s">
        <v>4</v>
      </c>
      <c r="BG9" s="1" t="s">
        <v>10</v>
      </c>
      <c r="BJ9" s="110" t="s">
        <v>4</v>
      </c>
      <c r="BK9" s="1" t="s">
        <v>10</v>
      </c>
      <c r="BN9" s="110" t="s">
        <v>4</v>
      </c>
      <c r="BO9" s="1" t="s">
        <v>10</v>
      </c>
      <c r="BR9" s="110" t="s">
        <v>4</v>
      </c>
      <c r="BS9" s="1" t="s">
        <v>10</v>
      </c>
      <c r="BV9" s="110" t="s">
        <v>4</v>
      </c>
      <c r="BW9" s="1" t="s">
        <v>10</v>
      </c>
      <c r="BZ9" s="110" t="s">
        <v>4</v>
      </c>
      <c r="CA9" s="1" t="s">
        <v>10</v>
      </c>
      <c r="CD9" s="110" t="s">
        <v>4</v>
      </c>
      <c r="CE9" s="1" t="s">
        <v>10</v>
      </c>
      <c r="CH9" s="110" t="s">
        <v>4</v>
      </c>
      <c r="CI9" s="1" t="s">
        <v>10</v>
      </c>
      <c r="CL9" s="110" t="s">
        <v>4</v>
      </c>
      <c r="CM9" s="1" t="s">
        <v>10</v>
      </c>
      <c r="CP9" s="110" t="s">
        <v>4</v>
      </c>
      <c r="CQ9" s="1" t="s">
        <v>10</v>
      </c>
      <c r="CT9" s="110" t="s">
        <v>4</v>
      </c>
      <c r="CU9" s="1" t="s">
        <v>10</v>
      </c>
      <c r="CX9" s="110" t="s">
        <v>4</v>
      </c>
      <c r="CY9" s="1" t="s">
        <v>10</v>
      </c>
      <c r="DB9" s="110" t="s">
        <v>4</v>
      </c>
      <c r="DC9" s="1" t="s">
        <v>10</v>
      </c>
      <c r="DF9" s="110" t="s">
        <v>4</v>
      </c>
      <c r="DG9" s="1" t="s">
        <v>10</v>
      </c>
      <c r="DJ9" s="110" t="s">
        <v>4</v>
      </c>
      <c r="DK9" s="1" t="s">
        <v>10</v>
      </c>
      <c r="DN9" s="110" t="s">
        <v>4</v>
      </c>
      <c r="DO9" s="1" t="s">
        <v>10</v>
      </c>
      <c r="DR9" s="110" t="s">
        <v>4</v>
      </c>
      <c r="DS9" s="1" t="s">
        <v>10</v>
      </c>
      <c r="DV9" s="110" t="s">
        <v>4</v>
      </c>
      <c r="DW9" s="1" t="s">
        <v>10</v>
      </c>
      <c r="DZ9" s="110" t="s">
        <v>4</v>
      </c>
      <c r="EA9" s="1" t="s">
        <v>10</v>
      </c>
    </row>
    <row r="10" spans="1:131" x14ac:dyDescent="0.25">
      <c r="A10" s="33">
        <f t="shared" ref="A10:A73" si="0">IF(ISNUMBER(C10),A9+1,"")</f>
        <v>3</v>
      </c>
      <c r="B10" s="1" t="s">
        <v>16</v>
      </c>
      <c r="C10" s="149">
        <v>4</v>
      </c>
      <c r="D10" s="149">
        <v>2400</v>
      </c>
      <c r="E10" s="43"/>
      <c r="J10" s="39"/>
      <c r="K10" s="38"/>
      <c r="N10" s="110" t="s">
        <v>5</v>
      </c>
      <c r="O10" s="1" t="s">
        <v>186</v>
      </c>
      <c r="R10" s="110" t="s">
        <v>5</v>
      </c>
      <c r="S10" s="1" t="s">
        <v>186</v>
      </c>
      <c r="V10" s="110" t="s">
        <v>5</v>
      </c>
      <c r="W10" s="1" t="s">
        <v>186</v>
      </c>
      <c r="Z10" s="110" t="s">
        <v>5</v>
      </c>
      <c r="AA10" s="1" t="s">
        <v>186</v>
      </c>
      <c r="AD10" s="110" t="s">
        <v>5</v>
      </c>
      <c r="AE10" s="1" t="s">
        <v>186</v>
      </c>
      <c r="AH10" s="110" t="s">
        <v>5</v>
      </c>
      <c r="AI10" s="1" t="s">
        <v>186</v>
      </c>
      <c r="AL10" s="110" t="s">
        <v>5</v>
      </c>
      <c r="AM10" s="1" t="s">
        <v>186</v>
      </c>
      <c r="AP10" s="110" t="s">
        <v>5</v>
      </c>
      <c r="AQ10" s="1" t="s">
        <v>186</v>
      </c>
      <c r="AT10" s="110" t="s">
        <v>5</v>
      </c>
      <c r="AU10" s="1" t="s">
        <v>186</v>
      </c>
      <c r="AX10" s="110" t="s">
        <v>5</v>
      </c>
      <c r="AY10" s="1" t="s">
        <v>186</v>
      </c>
      <c r="BB10" s="110" t="s">
        <v>5</v>
      </c>
      <c r="BC10" s="1" t="s">
        <v>186</v>
      </c>
      <c r="BF10" s="110" t="s">
        <v>5</v>
      </c>
      <c r="BG10" s="1" t="s">
        <v>186</v>
      </c>
      <c r="BJ10" s="110" t="s">
        <v>5</v>
      </c>
      <c r="BK10" s="1" t="s">
        <v>186</v>
      </c>
      <c r="BN10" s="110" t="s">
        <v>5</v>
      </c>
      <c r="BO10" s="1" t="s">
        <v>186</v>
      </c>
      <c r="BR10" s="110" t="s">
        <v>5</v>
      </c>
      <c r="BS10" s="1" t="s">
        <v>186</v>
      </c>
      <c r="BV10" s="110" t="s">
        <v>5</v>
      </c>
      <c r="BW10" s="1" t="s">
        <v>186</v>
      </c>
      <c r="BZ10" s="110" t="s">
        <v>5</v>
      </c>
      <c r="CA10" s="1" t="s">
        <v>186</v>
      </c>
      <c r="CD10" s="110" t="s">
        <v>5</v>
      </c>
      <c r="CE10" s="1" t="s">
        <v>186</v>
      </c>
      <c r="CH10" s="110" t="s">
        <v>5</v>
      </c>
      <c r="CI10" s="1" t="s">
        <v>186</v>
      </c>
      <c r="CL10" s="110" t="s">
        <v>5</v>
      </c>
      <c r="CM10" s="1" t="s">
        <v>186</v>
      </c>
      <c r="CP10" s="110" t="s">
        <v>5</v>
      </c>
      <c r="CQ10" s="1" t="s">
        <v>186</v>
      </c>
      <c r="CT10" s="110" t="s">
        <v>5</v>
      </c>
      <c r="CU10" s="1" t="s">
        <v>186</v>
      </c>
      <c r="CX10" s="110" t="s">
        <v>5</v>
      </c>
      <c r="CY10" s="1" t="s">
        <v>186</v>
      </c>
      <c r="DB10" s="110" t="s">
        <v>5</v>
      </c>
      <c r="DC10" s="1" t="s">
        <v>186</v>
      </c>
      <c r="DF10" s="110" t="s">
        <v>5</v>
      </c>
      <c r="DG10" s="1" t="s">
        <v>186</v>
      </c>
      <c r="DJ10" s="110" t="s">
        <v>5</v>
      </c>
      <c r="DK10" s="1" t="s">
        <v>186</v>
      </c>
      <c r="DN10" s="110" t="s">
        <v>5</v>
      </c>
      <c r="DO10" s="1" t="s">
        <v>186</v>
      </c>
      <c r="DR10" s="110" t="s">
        <v>5</v>
      </c>
      <c r="DS10" s="1" t="s">
        <v>186</v>
      </c>
      <c r="DV10" s="110" t="s">
        <v>5</v>
      </c>
      <c r="DW10" s="1" t="s">
        <v>186</v>
      </c>
      <c r="DZ10" s="110" t="s">
        <v>5</v>
      </c>
      <c r="EA10" s="1" t="s">
        <v>186</v>
      </c>
    </row>
    <row r="11" spans="1:131" x14ac:dyDescent="0.25">
      <c r="A11" s="33">
        <f t="shared" si="0"/>
        <v>4</v>
      </c>
      <c r="B11" s="1" t="s">
        <v>15</v>
      </c>
      <c r="C11" s="149">
        <v>3</v>
      </c>
      <c r="D11" s="149">
        <v>1650</v>
      </c>
      <c r="E11" s="43"/>
      <c r="G11" s="139" t="s">
        <v>172</v>
      </c>
      <c r="H11" s="139"/>
      <c r="I11" s="139"/>
      <c r="K11" s="38"/>
      <c r="N11" s="110" t="s">
        <v>3</v>
      </c>
      <c r="O11" s="1">
        <v>1</v>
      </c>
      <c r="R11" s="110" t="s">
        <v>3</v>
      </c>
      <c r="S11" s="1">
        <v>2</v>
      </c>
      <c r="V11" s="110" t="s">
        <v>3</v>
      </c>
      <c r="W11" s="1">
        <v>3</v>
      </c>
      <c r="Z11" s="110" t="s">
        <v>3</v>
      </c>
      <c r="AA11" s="1">
        <v>4</v>
      </c>
      <c r="AD11" s="110" t="s">
        <v>3</v>
      </c>
      <c r="AE11" s="1">
        <v>5</v>
      </c>
      <c r="AH11" s="110" t="s">
        <v>3</v>
      </c>
      <c r="AI11" s="1">
        <v>6</v>
      </c>
      <c r="AL11" s="110" t="s">
        <v>3</v>
      </c>
      <c r="AM11" s="1">
        <v>7</v>
      </c>
      <c r="AP11" s="110" t="s">
        <v>3</v>
      </c>
      <c r="AQ11" s="1">
        <v>8</v>
      </c>
      <c r="AT11" s="110" t="s">
        <v>3</v>
      </c>
      <c r="AU11" s="1">
        <v>9</v>
      </c>
      <c r="AX11" s="110" t="s">
        <v>3</v>
      </c>
      <c r="AY11" s="1">
        <v>10</v>
      </c>
      <c r="BB11" s="110" t="s">
        <v>3</v>
      </c>
      <c r="BC11" s="1">
        <v>11</v>
      </c>
      <c r="BF11" s="110" t="s">
        <v>3</v>
      </c>
      <c r="BG11" s="1">
        <v>12</v>
      </c>
      <c r="BJ11" s="110" t="s">
        <v>3</v>
      </c>
      <c r="BK11" s="1">
        <v>13</v>
      </c>
      <c r="BN11" s="110" t="s">
        <v>3</v>
      </c>
      <c r="BO11" s="1">
        <v>14</v>
      </c>
      <c r="BR11" s="110" t="s">
        <v>3</v>
      </c>
      <c r="BS11" s="1">
        <v>15</v>
      </c>
      <c r="BV11" s="110" t="s">
        <v>3</v>
      </c>
      <c r="BW11" s="1">
        <v>16</v>
      </c>
      <c r="BZ11" s="110" t="s">
        <v>3</v>
      </c>
      <c r="CA11" s="1">
        <v>17</v>
      </c>
      <c r="CD11" s="110" t="s">
        <v>3</v>
      </c>
      <c r="CE11" s="1">
        <v>18</v>
      </c>
      <c r="CH11" s="110" t="s">
        <v>3</v>
      </c>
      <c r="CI11" s="1">
        <v>19</v>
      </c>
      <c r="CL11" s="110" t="s">
        <v>3</v>
      </c>
      <c r="CM11" s="1">
        <v>20</v>
      </c>
      <c r="CP11" s="110" t="s">
        <v>3</v>
      </c>
      <c r="CQ11" s="1">
        <v>21</v>
      </c>
      <c r="CT11" s="110" t="s">
        <v>3</v>
      </c>
      <c r="CU11" s="1">
        <v>22</v>
      </c>
      <c r="CX11" s="110" t="s">
        <v>3</v>
      </c>
      <c r="CY11" s="1">
        <v>23</v>
      </c>
      <c r="DB11" s="110" t="s">
        <v>3</v>
      </c>
      <c r="DC11" s="1">
        <v>24</v>
      </c>
      <c r="DF11" s="110" t="s">
        <v>3</v>
      </c>
      <c r="DG11" s="1">
        <v>25</v>
      </c>
      <c r="DJ11" s="110" t="s">
        <v>3</v>
      </c>
      <c r="DK11" s="1">
        <v>26</v>
      </c>
      <c r="DN11" s="110" t="s">
        <v>3</v>
      </c>
      <c r="DO11" s="1">
        <v>27</v>
      </c>
      <c r="DR11" s="110" t="s">
        <v>3</v>
      </c>
      <c r="DS11" s="1">
        <v>28</v>
      </c>
      <c r="DV11" s="110" t="s">
        <v>3</v>
      </c>
      <c r="DW11" s="1">
        <v>29</v>
      </c>
      <c r="DZ11" s="110" t="s">
        <v>3</v>
      </c>
      <c r="EA11" s="1">
        <v>30</v>
      </c>
    </row>
    <row r="12" spans="1:131" x14ac:dyDescent="0.25">
      <c r="A12" s="33">
        <f t="shared" si="0"/>
        <v>5</v>
      </c>
      <c r="B12" s="1" t="s">
        <v>50</v>
      </c>
      <c r="C12" s="149">
        <v>2</v>
      </c>
      <c r="D12" s="149">
        <v>1500</v>
      </c>
      <c r="E12" s="43"/>
      <c r="G12" s="7" t="s">
        <v>0</v>
      </c>
      <c r="H12" s="7" t="s">
        <v>1</v>
      </c>
      <c r="I12" s="7" t="s">
        <v>173</v>
      </c>
      <c r="K12" s="38"/>
    </row>
    <row r="13" spans="1:131" x14ac:dyDescent="0.25">
      <c r="A13" s="33">
        <f t="shared" si="0"/>
        <v>6</v>
      </c>
      <c r="B13" s="1" t="s">
        <v>59</v>
      </c>
      <c r="C13" s="149">
        <v>4</v>
      </c>
      <c r="D13" s="149">
        <v>1500</v>
      </c>
      <c r="E13" s="43"/>
      <c r="G13" s="33">
        <f>IF(ISNUMBER(I13),1,"")</f>
        <v>1</v>
      </c>
      <c r="H13" s="21" t="str">
        <f>'PRVNÍ MÍSTA-DI'!J6</f>
        <v>Šulgovskij Alex [CZE064273]</v>
      </c>
      <c r="I13" s="88">
        <f>'PRVNÍ MÍSTA-DI'!K6</f>
        <v>1</v>
      </c>
      <c r="K13" s="40"/>
      <c r="M13" s="7" t="s">
        <v>0</v>
      </c>
      <c r="N13" s="13" t="s">
        <v>1</v>
      </c>
      <c r="O13" s="1" t="s">
        <v>99</v>
      </c>
      <c r="Q13" s="7" t="s">
        <v>0</v>
      </c>
      <c r="R13" s="13" t="s">
        <v>1</v>
      </c>
      <c r="S13" s="1" t="s">
        <v>99</v>
      </c>
      <c r="U13" s="7" t="s">
        <v>0</v>
      </c>
      <c r="V13" s="13" t="s">
        <v>1</v>
      </c>
      <c r="W13" s="1" t="s">
        <v>99</v>
      </c>
      <c r="Y13" s="7" t="s">
        <v>0</v>
      </c>
      <c r="Z13" s="13" t="s">
        <v>1</v>
      </c>
      <c r="AA13" s="1" t="s">
        <v>99</v>
      </c>
      <c r="AC13" s="7" t="s">
        <v>0</v>
      </c>
      <c r="AD13" s="13" t="s">
        <v>1</v>
      </c>
      <c r="AE13" s="1" t="s">
        <v>99</v>
      </c>
      <c r="AG13" s="7" t="s">
        <v>0</v>
      </c>
      <c r="AH13" s="13" t="s">
        <v>1</v>
      </c>
      <c r="AI13" s="1" t="s">
        <v>99</v>
      </c>
      <c r="AK13" s="7" t="s">
        <v>0</v>
      </c>
      <c r="AL13" s="13" t="s">
        <v>1</v>
      </c>
      <c r="AM13" s="1" t="s">
        <v>99</v>
      </c>
      <c r="AO13" s="7" t="s">
        <v>0</v>
      </c>
      <c r="AP13" s="13" t="s">
        <v>1</v>
      </c>
      <c r="AQ13" s="1" t="s">
        <v>99</v>
      </c>
      <c r="AS13" s="7" t="s">
        <v>0</v>
      </c>
      <c r="AT13" s="13" t="s">
        <v>1</v>
      </c>
      <c r="AU13" s="1" t="s">
        <v>99</v>
      </c>
      <c r="AW13" s="7" t="s">
        <v>0</v>
      </c>
      <c r="AX13" s="13" t="s">
        <v>1</v>
      </c>
      <c r="AY13" s="1" t="s">
        <v>99</v>
      </c>
      <c r="BA13" s="7" t="s">
        <v>0</v>
      </c>
      <c r="BB13" s="13" t="s">
        <v>1</v>
      </c>
      <c r="BC13" s="1" t="s">
        <v>99</v>
      </c>
      <c r="BE13" s="7" t="s">
        <v>0</v>
      </c>
      <c r="BF13" s="13" t="s">
        <v>1</v>
      </c>
      <c r="BG13" s="1" t="s">
        <v>99</v>
      </c>
      <c r="BI13" s="7" t="s">
        <v>0</v>
      </c>
      <c r="BJ13" s="13" t="s">
        <v>1</v>
      </c>
      <c r="BK13" s="1" t="s">
        <v>99</v>
      </c>
      <c r="BM13" s="7" t="s">
        <v>0</v>
      </c>
      <c r="BN13" s="13" t="s">
        <v>1</v>
      </c>
      <c r="BO13" s="1" t="s">
        <v>99</v>
      </c>
      <c r="BQ13" s="7" t="s">
        <v>0</v>
      </c>
      <c r="BR13" s="13" t="s">
        <v>1</v>
      </c>
      <c r="BS13" s="1" t="s">
        <v>99</v>
      </c>
      <c r="BU13" s="7" t="s">
        <v>0</v>
      </c>
      <c r="BV13" s="13" t="s">
        <v>1</v>
      </c>
      <c r="BW13" s="1" t="s">
        <v>99</v>
      </c>
      <c r="BY13" s="7" t="s">
        <v>0</v>
      </c>
      <c r="BZ13" s="13" t="s">
        <v>1</v>
      </c>
      <c r="CA13" s="1" t="s">
        <v>99</v>
      </c>
      <c r="CC13" s="7" t="s">
        <v>0</v>
      </c>
      <c r="CD13" s="13" t="s">
        <v>1</v>
      </c>
      <c r="CE13" s="1" t="s">
        <v>99</v>
      </c>
      <c r="CG13" s="7" t="s">
        <v>0</v>
      </c>
      <c r="CH13" s="13" t="s">
        <v>1</v>
      </c>
      <c r="CI13" s="1" t="s">
        <v>99</v>
      </c>
      <c r="CK13" s="7" t="s">
        <v>0</v>
      </c>
      <c r="CL13" s="13" t="s">
        <v>1</v>
      </c>
      <c r="CM13" s="1" t="s">
        <v>99</v>
      </c>
      <c r="CO13" s="7" t="s">
        <v>0</v>
      </c>
      <c r="CP13" s="13" t="s">
        <v>1</v>
      </c>
      <c r="CQ13" s="1" t="s">
        <v>99</v>
      </c>
      <c r="CS13" s="7" t="s">
        <v>0</v>
      </c>
      <c r="CT13" s="13" t="s">
        <v>1</v>
      </c>
      <c r="CU13" s="1" t="s">
        <v>99</v>
      </c>
      <c r="CW13" s="7" t="s">
        <v>0</v>
      </c>
      <c r="CX13" s="13" t="s">
        <v>1</v>
      </c>
      <c r="CY13" s="1" t="s">
        <v>99</v>
      </c>
      <c r="DA13" s="7" t="s">
        <v>0</v>
      </c>
      <c r="DB13" s="13" t="s">
        <v>1</v>
      </c>
      <c r="DC13" s="1" t="s">
        <v>99</v>
      </c>
      <c r="DE13" s="7" t="s">
        <v>0</v>
      </c>
      <c r="DF13" s="13" t="s">
        <v>1</v>
      </c>
      <c r="DG13" s="1" t="s">
        <v>99</v>
      </c>
      <c r="DI13" s="7" t="s">
        <v>0</v>
      </c>
      <c r="DJ13" s="13" t="s">
        <v>1</v>
      </c>
      <c r="DK13" s="1" t="s">
        <v>99</v>
      </c>
      <c r="DM13" s="7" t="s">
        <v>0</v>
      </c>
      <c r="DN13" s="13" t="s">
        <v>1</v>
      </c>
      <c r="DO13" s="1" t="s">
        <v>99</v>
      </c>
      <c r="DQ13" s="7" t="s">
        <v>0</v>
      </c>
      <c r="DR13" s="13" t="s">
        <v>1</v>
      </c>
      <c r="DS13" s="1" t="s">
        <v>99</v>
      </c>
      <c r="DU13" s="7" t="s">
        <v>0</v>
      </c>
      <c r="DV13" s="13" t="s">
        <v>1</v>
      </c>
      <c r="DW13" s="1" t="s">
        <v>99</v>
      </c>
      <c r="DY13" s="7" t="s">
        <v>0</v>
      </c>
      <c r="DZ13" s="13" t="s">
        <v>1</v>
      </c>
      <c r="EA13" s="1" t="s">
        <v>99</v>
      </c>
    </row>
    <row r="14" spans="1:131" x14ac:dyDescent="0.25">
      <c r="A14" s="16">
        <f t="shared" si="0"/>
        <v>7</v>
      </c>
      <c r="B14" s="1" t="s">
        <v>18</v>
      </c>
      <c r="C14" s="149">
        <v>4</v>
      </c>
      <c r="D14" s="149">
        <v>1500</v>
      </c>
      <c r="G14" s="33">
        <f>IF(ISNUMBER(I14),G13+1,"")</f>
        <v>2</v>
      </c>
      <c r="H14" s="21" t="str">
        <f>'PRVNÍ MÍSTA-DI'!J7</f>
        <v>Jenšík Ondřej [CZE057906]</v>
      </c>
      <c r="I14" s="21">
        <f>'PRVNÍ MÍSTA-DI'!K7</f>
        <v>1</v>
      </c>
      <c r="K14" s="38"/>
      <c r="M14" s="33">
        <f>IF(ISNUMBER(O14),1,"")</f>
        <v>1</v>
      </c>
      <c r="N14" s="1" t="s">
        <v>65</v>
      </c>
      <c r="O14" s="149">
        <v>850</v>
      </c>
      <c r="Q14" s="33">
        <f>IF(ISNUMBER(S14),1,"")</f>
        <v>1</v>
      </c>
      <c r="R14" s="1" t="s">
        <v>12</v>
      </c>
      <c r="S14" s="149">
        <v>850</v>
      </c>
      <c r="U14" s="33">
        <f>IF(ISNUMBER(W14),1,"")</f>
        <v>1</v>
      </c>
      <c r="V14" s="1" t="s">
        <v>15</v>
      </c>
      <c r="W14" s="149">
        <v>1050</v>
      </c>
      <c r="Y14" s="33">
        <f>IF(ISNUMBER(AA14),1,"")</f>
        <v>1</v>
      </c>
      <c r="Z14" s="1" t="s">
        <v>227</v>
      </c>
      <c r="AA14" s="149">
        <v>850</v>
      </c>
      <c r="AC14" s="33">
        <f>IF(ISNUMBER(AE14),1,"")</f>
        <v>1</v>
      </c>
      <c r="AD14" s="1" t="s">
        <v>13</v>
      </c>
      <c r="AE14" s="149">
        <v>950</v>
      </c>
      <c r="AG14" s="33" t="str">
        <f>IF(ISNUMBER(AI14),1,"")</f>
        <v/>
      </c>
      <c r="AK14" s="33" t="str">
        <f>IF(ISNUMBER(AM14),1,"")</f>
        <v/>
      </c>
      <c r="AO14" s="33" t="str">
        <f>IF(ISNUMBER(AQ14),1,"")</f>
        <v/>
      </c>
      <c r="AS14" s="33" t="str">
        <f>IF(ISNUMBER(AU14),1,"")</f>
        <v/>
      </c>
      <c r="AW14" s="33" t="str">
        <f>IF(ISNUMBER(AY14),1,"")</f>
        <v/>
      </c>
      <c r="BA14" s="33" t="str">
        <f>IF(ISNUMBER(BC14),1,"")</f>
        <v/>
      </c>
      <c r="BE14" s="33" t="str">
        <f>IF(ISNUMBER(BG14),1,"")</f>
        <v/>
      </c>
      <c r="BI14" s="33" t="str">
        <f>IF(ISNUMBER(BK14),1,"")</f>
        <v/>
      </c>
      <c r="BM14" s="33" t="str">
        <f>IF(ISNUMBER(BO14),1,"")</f>
        <v/>
      </c>
      <c r="BQ14" s="33" t="str">
        <f>IF(ISNUMBER(BS14),1,"")</f>
        <v/>
      </c>
      <c r="BU14" s="33" t="str">
        <f>IF(ISNUMBER(BW14),1,"")</f>
        <v/>
      </c>
      <c r="BY14" s="33" t="str">
        <f>IF(ISNUMBER(CA14),1,"")</f>
        <v/>
      </c>
      <c r="CC14" s="33" t="str">
        <f>IF(ISNUMBER(CE14),1,"")</f>
        <v/>
      </c>
      <c r="CG14" s="33" t="str">
        <f>IF(ISNUMBER(CI14),1,"")</f>
        <v/>
      </c>
      <c r="CK14" s="33" t="str">
        <f>IF(ISNUMBER(CM14),1,"")</f>
        <v/>
      </c>
      <c r="CO14" s="33" t="str">
        <f>IF(ISNUMBER(CQ14),1,"")</f>
        <v/>
      </c>
      <c r="CS14" s="33" t="str">
        <f>IF(ISNUMBER(CU14),1,"")</f>
        <v/>
      </c>
      <c r="CW14" s="33" t="str">
        <f>IF(ISNUMBER(CY14),1,"")</f>
        <v/>
      </c>
      <c r="DA14" s="33" t="str">
        <f>IF(ISNUMBER(DC14),1,"")</f>
        <v/>
      </c>
      <c r="DE14" s="33" t="str">
        <f>IF(ISNUMBER(DG14),1,"")</f>
        <v/>
      </c>
      <c r="DI14" s="33" t="str">
        <f>IF(ISNUMBER(DK14),1,"")</f>
        <v/>
      </c>
      <c r="DM14" s="33" t="str">
        <f>IF(ISNUMBER(DO14),1,"")</f>
        <v/>
      </c>
      <c r="DQ14" s="33" t="str">
        <f>IF(ISNUMBER(DS14),1,"")</f>
        <v/>
      </c>
      <c r="DU14" s="33" t="str">
        <f>IF(ISNUMBER(DW14),1,"")</f>
        <v/>
      </c>
      <c r="DY14" s="33" t="str">
        <f>IF(ISNUMBER(EA14),1,"")</f>
        <v/>
      </c>
    </row>
    <row r="15" spans="1:131" x14ac:dyDescent="0.25">
      <c r="A15" s="16">
        <f t="shared" si="0"/>
        <v>8</v>
      </c>
      <c r="B15" s="1" t="s">
        <v>27</v>
      </c>
      <c r="C15" s="149">
        <v>3</v>
      </c>
      <c r="D15" s="149">
        <v>1350</v>
      </c>
      <c r="G15" s="33">
        <f>IF(ISNUMBER(I15),G14+1,"")</f>
        <v>3</v>
      </c>
      <c r="H15" s="21" t="str">
        <f>'PRVNÍ MÍSTA-DI'!J8</f>
        <v>Benda Lukáš [CZE026430]</v>
      </c>
      <c r="I15" s="21">
        <f>'PRVNÍ MÍSTA-DI'!K8</f>
        <v>1</v>
      </c>
      <c r="K15" s="38"/>
      <c r="M15" s="33">
        <f t="shared" ref="M15:M78" si="1">IF(ISNUMBER(O15),M14+1,"")</f>
        <v>2</v>
      </c>
      <c r="N15" s="1" t="s">
        <v>14</v>
      </c>
      <c r="O15" s="149">
        <v>750</v>
      </c>
      <c r="Q15" s="33">
        <f t="shared" ref="Q15:Q78" si="2">IF(ISNUMBER(S15),Q14+1,"")</f>
        <v>2</v>
      </c>
      <c r="R15" s="1" t="s">
        <v>16</v>
      </c>
      <c r="S15" s="149">
        <v>750</v>
      </c>
      <c r="U15" s="33">
        <f t="shared" ref="U15:U78" si="3">IF(ISNUMBER(W15),U14+1,"")</f>
        <v>2</v>
      </c>
      <c r="V15" s="1" t="s">
        <v>50</v>
      </c>
      <c r="W15" s="149">
        <v>950</v>
      </c>
      <c r="Y15" s="33">
        <f t="shared" ref="Y15:Y78" si="4">IF(ISNUMBER(AA15),Y14+1,"")</f>
        <v>2</v>
      </c>
      <c r="Z15" s="1" t="s">
        <v>12</v>
      </c>
      <c r="AA15" s="149">
        <v>750</v>
      </c>
      <c r="AC15" s="33">
        <f t="shared" ref="AC15:AC78" si="5">IF(ISNUMBER(AE15),AC14+1,"")</f>
        <v>2</v>
      </c>
      <c r="AD15" s="1" t="s">
        <v>12</v>
      </c>
      <c r="AE15" s="149">
        <v>850</v>
      </c>
      <c r="AG15" s="33" t="str">
        <f t="shared" ref="AG15:AG78" si="6">IF(ISNUMBER(AI15),AG14+1,"")</f>
        <v/>
      </c>
      <c r="AK15" s="33" t="str">
        <f t="shared" ref="AK15:AK78" si="7">IF(ISNUMBER(AM15),AK14+1,"")</f>
        <v/>
      </c>
      <c r="AO15" s="33" t="str">
        <f t="shared" ref="AO15:AO78" si="8">IF(ISNUMBER(AQ15),AO14+1,"")</f>
        <v/>
      </c>
      <c r="AS15" s="33" t="str">
        <f t="shared" ref="AS15:AS78" si="9">IF(ISNUMBER(AU15),AS14+1,"")</f>
        <v/>
      </c>
      <c r="AW15" s="33" t="str">
        <f t="shared" ref="AW15:AW78" si="10">IF(ISNUMBER(AY15),AW14+1,"")</f>
        <v/>
      </c>
      <c r="BA15" s="33" t="str">
        <f t="shared" ref="BA15:BA78" si="11">IF(ISNUMBER(BC15),BA14+1,"")</f>
        <v/>
      </c>
      <c r="BE15" s="33" t="str">
        <f t="shared" ref="BE15:BE78" si="12">IF(ISNUMBER(BG15),BE14+1,"")</f>
        <v/>
      </c>
      <c r="BI15" s="33" t="str">
        <f t="shared" ref="BI15:BI78" si="13">IF(ISNUMBER(BK15),BI14+1,"")</f>
        <v/>
      </c>
      <c r="BM15" s="33" t="str">
        <f t="shared" ref="BM15:BM78" si="14">IF(ISNUMBER(BO15),BM14+1,"")</f>
        <v/>
      </c>
      <c r="BQ15" s="33" t="str">
        <f t="shared" ref="BQ15:BQ78" si="15">IF(ISNUMBER(BS15),BQ14+1,"")</f>
        <v/>
      </c>
      <c r="BU15" s="33" t="str">
        <f t="shared" ref="BU15:BU78" si="16">IF(ISNUMBER(BW15),BU14+1,"")</f>
        <v/>
      </c>
      <c r="BY15" s="33" t="str">
        <f t="shared" ref="BY15:BY78" si="17">IF(ISNUMBER(CA15),BY14+1,"")</f>
        <v/>
      </c>
      <c r="CC15" s="33" t="str">
        <f t="shared" ref="CC15:CC78" si="18">IF(ISNUMBER(CE15),CC14+1,"")</f>
        <v/>
      </c>
      <c r="CG15" s="33" t="str">
        <f t="shared" ref="CG15:CG78" si="19">IF(ISNUMBER(CI15),CG14+1,"")</f>
        <v/>
      </c>
      <c r="CK15" s="33" t="str">
        <f t="shared" ref="CK15:CK78" si="20">IF(ISNUMBER(CM15),CK14+1,"")</f>
        <v/>
      </c>
      <c r="CO15" s="33" t="str">
        <f t="shared" ref="CO15:CO78" si="21">IF(ISNUMBER(CQ15),CO14+1,"")</f>
        <v/>
      </c>
      <c r="CS15" s="33" t="str">
        <f t="shared" ref="CS15:CS78" si="22">IF(ISNUMBER(CU15),CS14+1,"")</f>
        <v/>
      </c>
      <c r="CW15" s="33" t="str">
        <f t="shared" ref="CW15:CW78" si="23">IF(ISNUMBER(CY15),CW14+1,"")</f>
        <v/>
      </c>
      <c r="DA15" s="33" t="str">
        <f t="shared" ref="DA15:DA78" si="24">IF(ISNUMBER(DC15),DA14+1,"")</f>
        <v/>
      </c>
      <c r="DE15" s="33" t="str">
        <f t="shared" ref="DE15:DE78" si="25">IF(ISNUMBER(DG15),DE14+1,"")</f>
        <v/>
      </c>
      <c r="DI15" s="33" t="str">
        <f t="shared" ref="DI15:DI78" si="26">IF(ISNUMBER(DK15),DI14+1,"")</f>
        <v/>
      </c>
      <c r="DM15" s="33" t="str">
        <f t="shared" ref="DM15:DM78" si="27">IF(ISNUMBER(DO15),DM14+1,"")</f>
        <v/>
      </c>
      <c r="DQ15" s="33" t="str">
        <f t="shared" ref="DQ15:DQ78" si="28">IF(ISNUMBER(DS15),DQ14+1,"")</f>
        <v/>
      </c>
      <c r="DU15" s="33" t="str">
        <f t="shared" ref="DU15:DU78" si="29">IF(ISNUMBER(DW15),DU14+1,"")</f>
        <v/>
      </c>
      <c r="DY15" s="33" t="str">
        <f t="shared" ref="DY15:DY78" si="30">IF(ISNUMBER(EA15),DY14+1,"")</f>
        <v/>
      </c>
    </row>
    <row r="16" spans="1:131" x14ac:dyDescent="0.25">
      <c r="A16" s="16">
        <f t="shared" si="0"/>
        <v>9</v>
      </c>
      <c r="B16" s="1" t="s">
        <v>227</v>
      </c>
      <c r="C16" s="149">
        <v>2</v>
      </c>
      <c r="D16" s="149">
        <v>1200</v>
      </c>
      <c r="K16" s="38"/>
      <c r="M16" s="33">
        <f t="shared" si="1"/>
        <v>3</v>
      </c>
      <c r="N16" s="1" t="s">
        <v>12</v>
      </c>
      <c r="O16" s="149">
        <v>650</v>
      </c>
      <c r="Q16" s="33">
        <f t="shared" si="2"/>
        <v>3</v>
      </c>
      <c r="R16" s="1" t="s">
        <v>29</v>
      </c>
      <c r="S16" s="149">
        <v>650</v>
      </c>
      <c r="U16" s="33">
        <f t="shared" si="3"/>
        <v>3</v>
      </c>
      <c r="V16" s="1" t="s">
        <v>45</v>
      </c>
      <c r="W16" s="149">
        <v>850</v>
      </c>
      <c r="Y16" s="33">
        <f t="shared" si="4"/>
        <v>3</v>
      </c>
      <c r="Z16" s="1" t="s">
        <v>245</v>
      </c>
      <c r="AA16" s="149">
        <v>650</v>
      </c>
      <c r="AC16" s="33">
        <f t="shared" si="5"/>
        <v>3</v>
      </c>
      <c r="AD16" s="1" t="s">
        <v>16</v>
      </c>
      <c r="AE16" s="149">
        <v>750</v>
      </c>
      <c r="AG16" s="33" t="str">
        <f t="shared" si="6"/>
        <v/>
      </c>
      <c r="AK16" s="33" t="str">
        <f t="shared" si="7"/>
        <v/>
      </c>
      <c r="AO16" s="33" t="str">
        <f t="shared" si="8"/>
        <v/>
      </c>
      <c r="AS16" s="33" t="str">
        <f t="shared" si="9"/>
        <v/>
      </c>
      <c r="AW16" s="33" t="str">
        <f t="shared" si="10"/>
        <v/>
      </c>
      <c r="BA16" s="33" t="str">
        <f t="shared" si="11"/>
        <v/>
      </c>
      <c r="BE16" s="33" t="str">
        <f t="shared" si="12"/>
        <v/>
      </c>
      <c r="BI16" s="33" t="str">
        <f t="shared" si="13"/>
        <v/>
      </c>
      <c r="BM16" s="33" t="str">
        <f t="shared" si="14"/>
        <v/>
      </c>
      <c r="BQ16" s="33" t="str">
        <f t="shared" si="15"/>
        <v/>
      </c>
      <c r="BU16" s="33" t="str">
        <f t="shared" si="16"/>
        <v/>
      </c>
      <c r="BY16" s="33" t="str">
        <f t="shared" si="17"/>
        <v/>
      </c>
      <c r="CC16" s="33" t="str">
        <f t="shared" si="18"/>
        <v/>
      </c>
      <c r="CG16" s="33" t="str">
        <f t="shared" si="19"/>
        <v/>
      </c>
      <c r="CK16" s="33" t="str">
        <f t="shared" si="20"/>
        <v/>
      </c>
      <c r="CO16" s="33" t="str">
        <f t="shared" si="21"/>
        <v/>
      </c>
      <c r="CS16" s="33" t="str">
        <f t="shared" si="22"/>
        <v/>
      </c>
      <c r="CW16" s="33" t="str">
        <f t="shared" si="23"/>
        <v/>
      </c>
      <c r="DA16" s="33" t="str">
        <f t="shared" si="24"/>
        <v/>
      </c>
      <c r="DE16" s="33" t="str">
        <f t="shared" si="25"/>
        <v/>
      </c>
      <c r="DI16" s="33" t="str">
        <f t="shared" si="26"/>
        <v/>
      </c>
      <c r="DM16" s="33" t="str">
        <f t="shared" si="27"/>
        <v/>
      </c>
      <c r="DQ16" s="33" t="str">
        <f t="shared" si="28"/>
        <v/>
      </c>
      <c r="DU16" s="33" t="str">
        <f t="shared" si="29"/>
        <v/>
      </c>
      <c r="DY16" s="33" t="str">
        <f t="shared" si="30"/>
        <v/>
      </c>
    </row>
    <row r="17" spans="1:129" x14ac:dyDescent="0.25">
      <c r="A17" s="16">
        <f t="shared" si="0"/>
        <v>10</v>
      </c>
      <c r="B17" s="1" t="s">
        <v>30</v>
      </c>
      <c r="C17" s="149">
        <v>3</v>
      </c>
      <c r="D17" s="149">
        <v>1150</v>
      </c>
      <c r="K17" s="38"/>
      <c r="M17" s="33">
        <f t="shared" si="1"/>
        <v>4</v>
      </c>
      <c r="N17" s="1" t="s">
        <v>50</v>
      </c>
      <c r="O17" s="149">
        <v>550</v>
      </c>
      <c r="Q17" s="33">
        <f t="shared" si="2"/>
        <v>4</v>
      </c>
      <c r="R17" s="1" t="s">
        <v>226</v>
      </c>
      <c r="S17" s="149">
        <v>550</v>
      </c>
      <c r="U17" s="33">
        <f t="shared" si="3"/>
        <v>4</v>
      </c>
      <c r="V17" s="1" t="s">
        <v>59</v>
      </c>
      <c r="W17" s="149">
        <v>750</v>
      </c>
      <c r="Y17" s="33">
        <f t="shared" si="4"/>
        <v>4</v>
      </c>
      <c r="Z17" s="1" t="s">
        <v>29</v>
      </c>
      <c r="AA17" s="149">
        <v>550</v>
      </c>
      <c r="AC17" s="33">
        <f t="shared" si="5"/>
        <v>4</v>
      </c>
      <c r="AD17" s="1" t="s">
        <v>29</v>
      </c>
      <c r="AE17" s="149">
        <v>650</v>
      </c>
      <c r="AG17" s="33" t="str">
        <f t="shared" si="6"/>
        <v/>
      </c>
      <c r="AK17" s="33" t="str">
        <f t="shared" si="7"/>
        <v/>
      </c>
      <c r="AO17" s="33" t="str">
        <f t="shared" si="8"/>
        <v/>
      </c>
      <c r="AS17" s="33" t="str">
        <f t="shared" si="9"/>
        <v/>
      </c>
      <c r="AW17" s="33" t="str">
        <f t="shared" si="10"/>
        <v/>
      </c>
      <c r="BA17" s="33" t="str">
        <f t="shared" si="11"/>
        <v/>
      </c>
      <c r="BE17" s="33" t="str">
        <f t="shared" si="12"/>
        <v/>
      </c>
      <c r="BI17" s="33" t="str">
        <f t="shared" si="13"/>
        <v/>
      </c>
      <c r="BM17" s="33" t="str">
        <f t="shared" si="14"/>
        <v/>
      </c>
      <c r="BQ17" s="33" t="str">
        <f t="shared" si="15"/>
        <v/>
      </c>
      <c r="BU17" s="33" t="str">
        <f t="shared" si="16"/>
        <v/>
      </c>
      <c r="BY17" s="33" t="str">
        <f t="shared" si="17"/>
        <v/>
      </c>
      <c r="CC17" s="33" t="str">
        <f t="shared" si="18"/>
        <v/>
      </c>
      <c r="CG17" s="33" t="str">
        <f t="shared" si="19"/>
        <v/>
      </c>
      <c r="CK17" s="33" t="str">
        <f t="shared" si="20"/>
        <v/>
      </c>
      <c r="CO17" s="33" t="str">
        <f t="shared" si="21"/>
        <v/>
      </c>
      <c r="CS17" s="33" t="str">
        <f t="shared" si="22"/>
        <v/>
      </c>
      <c r="CW17" s="33" t="str">
        <f t="shared" si="23"/>
        <v/>
      </c>
      <c r="DA17" s="33" t="str">
        <f t="shared" si="24"/>
        <v/>
      </c>
      <c r="DE17" s="33" t="str">
        <f t="shared" si="25"/>
        <v/>
      </c>
      <c r="DI17" s="33" t="str">
        <f t="shared" si="26"/>
        <v/>
      </c>
      <c r="DM17" s="33" t="str">
        <f t="shared" si="27"/>
        <v/>
      </c>
      <c r="DQ17" s="33" t="str">
        <f t="shared" si="28"/>
        <v/>
      </c>
      <c r="DU17" s="33" t="str">
        <f t="shared" si="29"/>
        <v/>
      </c>
      <c r="DY17" s="33" t="str">
        <f t="shared" si="30"/>
        <v/>
      </c>
    </row>
    <row r="18" spans="1:129" x14ac:dyDescent="0.25">
      <c r="A18" s="16">
        <f t="shared" si="0"/>
        <v>11</v>
      </c>
      <c r="B18" s="1" t="s">
        <v>245</v>
      </c>
      <c r="C18" s="149">
        <v>2</v>
      </c>
      <c r="D18" s="149">
        <v>1000</v>
      </c>
      <c r="K18" s="38"/>
      <c r="M18" s="33">
        <f t="shared" si="1"/>
        <v>5</v>
      </c>
      <c r="N18" s="1" t="s">
        <v>29</v>
      </c>
      <c r="O18" s="149">
        <v>450</v>
      </c>
      <c r="Q18" s="33">
        <f t="shared" si="2"/>
        <v>5</v>
      </c>
      <c r="R18" s="1" t="s">
        <v>18</v>
      </c>
      <c r="S18" s="149">
        <v>450</v>
      </c>
      <c r="U18" s="33">
        <f t="shared" si="3"/>
        <v>5</v>
      </c>
      <c r="V18" s="1" t="s">
        <v>29</v>
      </c>
      <c r="W18" s="149">
        <v>650</v>
      </c>
      <c r="Y18" s="33">
        <f t="shared" si="4"/>
        <v>5</v>
      </c>
      <c r="Z18" s="1" t="s">
        <v>246</v>
      </c>
      <c r="AA18" s="149">
        <v>450</v>
      </c>
      <c r="AC18" s="33">
        <f t="shared" si="5"/>
        <v>5</v>
      </c>
      <c r="AD18" s="1" t="s">
        <v>255</v>
      </c>
      <c r="AE18" s="149">
        <v>550</v>
      </c>
      <c r="AG18" s="33" t="str">
        <f t="shared" si="6"/>
        <v/>
      </c>
      <c r="AK18" s="33" t="str">
        <f t="shared" si="7"/>
        <v/>
      </c>
      <c r="AO18" s="33" t="str">
        <f t="shared" si="8"/>
        <v/>
      </c>
      <c r="AS18" s="33" t="str">
        <f t="shared" si="9"/>
        <v/>
      </c>
      <c r="AW18" s="33" t="str">
        <f t="shared" si="10"/>
        <v/>
      </c>
      <c r="BA18" s="33" t="str">
        <f t="shared" si="11"/>
        <v/>
      </c>
      <c r="BE18" s="33" t="str">
        <f t="shared" si="12"/>
        <v/>
      </c>
      <c r="BI18" s="33" t="str">
        <f t="shared" si="13"/>
        <v/>
      </c>
      <c r="BM18" s="33" t="str">
        <f t="shared" si="14"/>
        <v/>
      </c>
      <c r="BQ18" s="33" t="str">
        <f t="shared" si="15"/>
        <v/>
      </c>
      <c r="BU18" s="33" t="str">
        <f t="shared" si="16"/>
        <v/>
      </c>
      <c r="BY18" s="33" t="str">
        <f t="shared" si="17"/>
        <v/>
      </c>
      <c r="CC18" s="33" t="str">
        <f t="shared" si="18"/>
        <v/>
      </c>
      <c r="CG18" s="33" t="str">
        <f t="shared" si="19"/>
        <v/>
      </c>
      <c r="CK18" s="33" t="str">
        <f t="shared" si="20"/>
        <v/>
      </c>
      <c r="CO18" s="33" t="str">
        <f t="shared" si="21"/>
        <v/>
      </c>
      <c r="CS18" s="33" t="str">
        <f t="shared" si="22"/>
        <v/>
      </c>
      <c r="CW18" s="33" t="str">
        <f t="shared" si="23"/>
        <v/>
      </c>
      <c r="DA18" s="33" t="str">
        <f t="shared" si="24"/>
        <v/>
      </c>
      <c r="DE18" s="33" t="str">
        <f t="shared" si="25"/>
        <v/>
      </c>
      <c r="DI18" s="33" t="str">
        <f t="shared" si="26"/>
        <v/>
      </c>
      <c r="DM18" s="33" t="str">
        <f t="shared" si="27"/>
        <v/>
      </c>
      <c r="DQ18" s="33" t="str">
        <f t="shared" si="28"/>
        <v/>
      </c>
      <c r="DU18" s="33" t="str">
        <f t="shared" si="29"/>
        <v/>
      </c>
      <c r="DY18" s="33" t="str">
        <f t="shared" si="30"/>
        <v/>
      </c>
    </row>
    <row r="19" spans="1:129" x14ac:dyDescent="0.25">
      <c r="A19" s="16">
        <f t="shared" si="0"/>
        <v>12</v>
      </c>
      <c r="B19" s="1" t="s">
        <v>13</v>
      </c>
      <c r="C19" s="149">
        <v>1</v>
      </c>
      <c r="D19" s="149">
        <v>950</v>
      </c>
      <c r="K19" s="38"/>
      <c r="M19" s="33">
        <f t="shared" si="1"/>
        <v>6</v>
      </c>
      <c r="N19" s="1" t="s">
        <v>16</v>
      </c>
      <c r="O19" s="149">
        <v>450</v>
      </c>
      <c r="Q19" s="33">
        <f t="shared" si="2"/>
        <v>6</v>
      </c>
      <c r="R19" s="1" t="s">
        <v>30</v>
      </c>
      <c r="S19" s="149">
        <v>450</v>
      </c>
      <c r="U19" s="33">
        <f t="shared" si="3"/>
        <v>6</v>
      </c>
      <c r="V19" s="1" t="s">
        <v>27</v>
      </c>
      <c r="W19" s="149">
        <v>650</v>
      </c>
      <c r="Y19" s="33">
        <f t="shared" si="4"/>
        <v>6</v>
      </c>
      <c r="Z19" s="1" t="s">
        <v>11</v>
      </c>
      <c r="AA19" s="149">
        <v>450</v>
      </c>
      <c r="AC19" s="33">
        <f t="shared" si="5"/>
        <v>6</v>
      </c>
      <c r="AD19" s="1" t="s">
        <v>24</v>
      </c>
      <c r="AE19" s="149">
        <v>550</v>
      </c>
      <c r="AG19" s="33" t="str">
        <f t="shared" si="6"/>
        <v/>
      </c>
      <c r="AK19" s="33" t="str">
        <f t="shared" si="7"/>
        <v/>
      </c>
      <c r="AO19" s="33" t="str">
        <f t="shared" si="8"/>
        <v/>
      </c>
      <c r="AS19" s="33" t="str">
        <f t="shared" si="9"/>
        <v/>
      </c>
      <c r="AW19" s="33" t="str">
        <f t="shared" si="10"/>
        <v/>
      </c>
      <c r="BA19" s="33" t="str">
        <f t="shared" si="11"/>
        <v/>
      </c>
      <c r="BE19" s="33" t="str">
        <f t="shared" si="12"/>
        <v/>
      </c>
      <c r="BI19" s="33" t="str">
        <f t="shared" si="13"/>
        <v/>
      </c>
      <c r="BM19" s="33" t="str">
        <f t="shared" si="14"/>
        <v/>
      </c>
      <c r="BQ19" s="33" t="str">
        <f t="shared" si="15"/>
        <v/>
      </c>
      <c r="BU19" s="33" t="str">
        <f t="shared" si="16"/>
        <v/>
      </c>
      <c r="BY19" s="33" t="str">
        <f t="shared" si="17"/>
        <v/>
      </c>
      <c r="CC19" s="33" t="str">
        <f t="shared" si="18"/>
        <v/>
      </c>
      <c r="CG19" s="33" t="str">
        <f t="shared" si="19"/>
        <v/>
      </c>
      <c r="CK19" s="33" t="str">
        <f t="shared" si="20"/>
        <v/>
      </c>
      <c r="CO19" s="33" t="str">
        <f t="shared" si="21"/>
        <v/>
      </c>
      <c r="CS19" s="33" t="str">
        <f t="shared" si="22"/>
        <v/>
      </c>
      <c r="CW19" s="33" t="str">
        <f t="shared" si="23"/>
        <v/>
      </c>
      <c r="DA19" s="33" t="str">
        <f t="shared" si="24"/>
        <v/>
      </c>
      <c r="DE19" s="33" t="str">
        <f t="shared" si="25"/>
        <v/>
      </c>
      <c r="DI19" s="33" t="str">
        <f t="shared" si="26"/>
        <v/>
      </c>
      <c r="DM19" s="33" t="str">
        <f t="shared" si="27"/>
        <v/>
      </c>
      <c r="DQ19" s="33" t="str">
        <f t="shared" si="28"/>
        <v/>
      </c>
      <c r="DU19" s="33" t="str">
        <f t="shared" si="29"/>
        <v/>
      </c>
      <c r="DY19" s="33" t="str">
        <f t="shared" si="30"/>
        <v/>
      </c>
    </row>
    <row r="20" spans="1:129" x14ac:dyDescent="0.25">
      <c r="A20" s="16">
        <f t="shared" si="0"/>
        <v>13</v>
      </c>
      <c r="B20" s="1" t="s">
        <v>45</v>
      </c>
      <c r="C20" s="149">
        <v>1</v>
      </c>
      <c r="D20" s="149">
        <v>850</v>
      </c>
      <c r="K20" s="38"/>
      <c r="M20" s="33">
        <f t="shared" si="1"/>
        <v>7</v>
      </c>
      <c r="N20" s="1" t="s">
        <v>27</v>
      </c>
      <c r="O20" s="149">
        <v>350</v>
      </c>
      <c r="Q20" s="33">
        <f t="shared" si="2"/>
        <v>7</v>
      </c>
      <c r="R20" s="1" t="s">
        <v>17</v>
      </c>
      <c r="S20" s="149">
        <v>350</v>
      </c>
      <c r="U20" s="33">
        <f t="shared" si="3"/>
        <v>7</v>
      </c>
      <c r="V20" s="1" t="s">
        <v>234</v>
      </c>
      <c r="W20" s="149">
        <v>550</v>
      </c>
      <c r="Y20" s="33">
        <f t="shared" si="4"/>
        <v>7</v>
      </c>
      <c r="Z20" s="1" t="s">
        <v>27</v>
      </c>
      <c r="AA20" s="149">
        <v>350</v>
      </c>
      <c r="AC20" s="33">
        <f t="shared" si="5"/>
        <v>7</v>
      </c>
      <c r="AD20" s="1" t="s">
        <v>18</v>
      </c>
      <c r="AE20" s="149">
        <v>450</v>
      </c>
      <c r="AG20" s="33" t="str">
        <f t="shared" si="6"/>
        <v/>
      </c>
      <c r="AK20" s="33" t="str">
        <f t="shared" si="7"/>
        <v/>
      </c>
      <c r="AO20" s="33" t="str">
        <f t="shared" si="8"/>
        <v/>
      </c>
      <c r="AS20" s="33" t="str">
        <f t="shared" si="9"/>
        <v/>
      </c>
      <c r="AW20" s="33" t="str">
        <f t="shared" si="10"/>
        <v/>
      </c>
      <c r="BA20" s="33" t="str">
        <f t="shared" si="11"/>
        <v/>
      </c>
      <c r="BE20" s="33" t="str">
        <f t="shared" si="12"/>
        <v/>
      </c>
      <c r="BI20" s="33" t="str">
        <f t="shared" si="13"/>
        <v/>
      </c>
      <c r="BM20" s="33" t="str">
        <f t="shared" si="14"/>
        <v/>
      </c>
      <c r="BQ20" s="33" t="str">
        <f t="shared" si="15"/>
        <v/>
      </c>
      <c r="BU20" s="33" t="str">
        <f t="shared" si="16"/>
        <v/>
      </c>
      <c r="BY20" s="33" t="str">
        <f t="shared" si="17"/>
        <v/>
      </c>
      <c r="CC20" s="33" t="str">
        <f t="shared" si="18"/>
        <v/>
      </c>
      <c r="CG20" s="33" t="str">
        <f t="shared" si="19"/>
        <v/>
      </c>
      <c r="CK20" s="33" t="str">
        <f t="shared" si="20"/>
        <v/>
      </c>
      <c r="CO20" s="33" t="str">
        <f t="shared" si="21"/>
        <v/>
      </c>
      <c r="CS20" s="33" t="str">
        <f t="shared" si="22"/>
        <v/>
      </c>
      <c r="CW20" s="33" t="str">
        <f t="shared" si="23"/>
        <v/>
      </c>
      <c r="DA20" s="33" t="str">
        <f t="shared" si="24"/>
        <v/>
      </c>
      <c r="DE20" s="33" t="str">
        <f t="shared" si="25"/>
        <v/>
      </c>
      <c r="DI20" s="33" t="str">
        <f t="shared" si="26"/>
        <v/>
      </c>
      <c r="DM20" s="33" t="str">
        <f t="shared" si="27"/>
        <v/>
      </c>
      <c r="DQ20" s="33" t="str">
        <f t="shared" si="28"/>
        <v/>
      </c>
      <c r="DU20" s="33" t="str">
        <f t="shared" si="29"/>
        <v/>
      </c>
      <c r="DY20" s="33" t="str">
        <f t="shared" si="30"/>
        <v/>
      </c>
    </row>
    <row r="21" spans="1:129" x14ac:dyDescent="0.25">
      <c r="A21" s="16">
        <f t="shared" si="0"/>
        <v>14</v>
      </c>
      <c r="B21" s="1" t="s">
        <v>65</v>
      </c>
      <c r="C21" s="149">
        <v>1</v>
      </c>
      <c r="D21" s="149">
        <v>850</v>
      </c>
      <c r="K21" s="38"/>
      <c r="M21" s="33">
        <f t="shared" si="1"/>
        <v>8</v>
      </c>
      <c r="N21" s="1" t="s">
        <v>18</v>
      </c>
      <c r="O21" s="149">
        <v>350</v>
      </c>
      <c r="Q21" s="33">
        <f t="shared" si="2"/>
        <v>8</v>
      </c>
      <c r="R21" s="1" t="s">
        <v>227</v>
      </c>
      <c r="S21" s="149">
        <v>350</v>
      </c>
      <c r="U21" s="33">
        <f t="shared" si="3"/>
        <v>8</v>
      </c>
      <c r="V21" s="1" t="s">
        <v>12</v>
      </c>
      <c r="W21" s="149">
        <v>550</v>
      </c>
      <c r="Y21" s="33">
        <f t="shared" si="4"/>
        <v>8</v>
      </c>
      <c r="Z21" s="1" t="s">
        <v>47</v>
      </c>
      <c r="AA21" s="149">
        <v>350</v>
      </c>
      <c r="AC21" s="33">
        <f t="shared" si="5"/>
        <v>8</v>
      </c>
      <c r="AD21" s="1" t="s">
        <v>256</v>
      </c>
      <c r="AE21" s="149">
        <v>450</v>
      </c>
      <c r="AG21" s="33" t="str">
        <f t="shared" si="6"/>
        <v/>
      </c>
      <c r="AK21" s="33" t="str">
        <f t="shared" si="7"/>
        <v/>
      </c>
      <c r="AO21" s="33" t="str">
        <f t="shared" si="8"/>
        <v/>
      </c>
      <c r="AS21" s="33" t="str">
        <f t="shared" si="9"/>
        <v/>
      </c>
      <c r="AW21" s="33" t="str">
        <f t="shared" si="10"/>
        <v/>
      </c>
      <c r="BA21" s="33" t="str">
        <f t="shared" si="11"/>
        <v/>
      </c>
      <c r="BE21" s="33" t="str">
        <f t="shared" si="12"/>
        <v/>
      </c>
      <c r="BI21" s="33" t="str">
        <f t="shared" si="13"/>
        <v/>
      </c>
      <c r="BM21" s="33" t="str">
        <f t="shared" si="14"/>
        <v/>
      </c>
      <c r="BQ21" s="33" t="str">
        <f t="shared" si="15"/>
        <v/>
      </c>
      <c r="BU21" s="33" t="str">
        <f t="shared" si="16"/>
        <v/>
      </c>
      <c r="BY21" s="33" t="str">
        <f t="shared" si="17"/>
        <v/>
      </c>
      <c r="CC21" s="33" t="str">
        <f t="shared" si="18"/>
        <v/>
      </c>
      <c r="CG21" s="33" t="str">
        <f t="shared" si="19"/>
        <v/>
      </c>
      <c r="CK21" s="33" t="str">
        <f t="shared" si="20"/>
        <v/>
      </c>
      <c r="CO21" s="33" t="str">
        <f t="shared" si="21"/>
        <v/>
      </c>
      <c r="CS21" s="33" t="str">
        <f t="shared" si="22"/>
        <v/>
      </c>
      <c r="CW21" s="33" t="str">
        <f t="shared" si="23"/>
        <v/>
      </c>
      <c r="DA21" s="33" t="str">
        <f t="shared" si="24"/>
        <v/>
      </c>
      <c r="DE21" s="33" t="str">
        <f t="shared" si="25"/>
        <v/>
      </c>
      <c r="DI21" s="33" t="str">
        <f t="shared" si="26"/>
        <v/>
      </c>
      <c r="DM21" s="33" t="str">
        <f t="shared" si="27"/>
        <v/>
      </c>
      <c r="DQ21" s="33" t="str">
        <f t="shared" si="28"/>
        <v/>
      </c>
      <c r="DU21" s="33" t="str">
        <f t="shared" si="29"/>
        <v/>
      </c>
      <c r="DY21" s="33" t="str">
        <f t="shared" si="30"/>
        <v/>
      </c>
    </row>
    <row r="22" spans="1:129" x14ac:dyDescent="0.25">
      <c r="A22" s="16">
        <f t="shared" si="0"/>
        <v>15</v>
      </c>
      <c r="B22" s="1" t="s">
        <v>17</v>
      </c>
      <c r="C22" s="149">
        <v>2</v>
      </c>
      <c r="D22" s="149">
        <v>800</v>
      </c>
      <c r="K22" s="38"/>
      <c r="M22" s="33">
        <f t="shared" si="1"/>
        <v>9</v>
      </c>
      <c r="N22" s="1" t="s">
        <v>15</v>
      </c>
      <c r="O22" s="149">
        <v>250</v>
      </c>
      <c r="Q22" s="33">
        <f t="shared" si="2"/>
        <v>9</v>
      </c>
      <c r="R22" s="1" t="s">
        <v>59</v>
      </c>
      <c r="S22" s="149">
        <v>250</v>
      </c>
      <c r="U22" s="33">
        <f t="shared" si="3"/>
        <v>9</v>
      </c>
      <c r="V22" s="1" t="s">
        <v>235</v>
      </c>
      <c r="W22" s="149">
        <v>450</v>
      </c>
      <c r="Y22" s="33">
        <f t="shared" si="4"/>
        <v>9</v>
      </c>
      <c r="Z22" s="1" t="s">
        <v>226</v>
      </c>
      <c r="AA22" s="149">
        <v>250</v>
      </c>
      <c r="AC22" s="33">
        <f t="shared" si="5"/>
        <v>9</v>
      </c>
      <c r="AD22" s="1" t="s">
        <v>257</v>
      </c>
      <c r="AE22" s="149">
        <v>350</v>
      </c>
      <c r="AG22" s="33" t="str">
        <f t="shared" si="6"/>
        <v/>
      </c>
      <c r="AK22" s="33" t="str">
        <f t="shared" si="7"/>
        <v/>
      </c>
      <c r="AO22" s="33" t="str">
        <f t="shared" si="8"/>
        <v/>
      </c>
      <c r="AS22" s="33" t="str">
        <f t="shared" si="9"/>
        <v/>
      </c>
      <c r="AW22" s="33" t="str">
        <f t="shared" si="10"/>
        <v/>
      </c>
      <c r="BA22" s="33" t="str">
        <f t="shared" si="11"/>
        <v/>
      </c>
      <c r="BE22" s="33" t="str">
        <f t="shared" si="12"/>
        <v/>
      </c>
      <c r="BI22" s="33" t="str">
        <f t="shared" si="13"/>
        <v/>
      </c>
      <c r="BM22" s="33" t="str">
        <f t="shared" si="14"/>
        <v/>
      </c>
      <c r="BQ22" s="33" t="str">
        <f t="shared" si="15"/>
        <v/>
      </c>
      <c r="BU22" s="33" t="str">
        <f t="shared" si="16"/>
        <v/>
      </c>
      <c r="BY22" s="33" t="str">
        <f t="shared" si="17"/>
        <v/>
      </c>
      <c r="CC22" s="33" t="str">
        <f t="shared" si="18"/>
        <v/>
      </c>
      <c r="CG22" s="33" t="str">
        <f t="shared" si="19"/>
        <v/>
      </c>
      <c r="CK22" s="33" t="str">
        <f t="shared" si="20"/>
        <v/>
      </c>
      <c r="CO22" s="33" t="str">
        <f t="shared" si="21"/>
        <v/>
      </c>
      <c r="CS22" s="33" t="str">
        <f t="shared" si="22"/>
        <v/>
      </c>
      <c r="CW22" s="33" t="str">
        <f t="shared" si="23"/>
        <v/>
      </c>
      <c r="DA22" s="33" t="str">
        <f t="shared" si="24"/>
        <v/>
      </c>
      <c r="DE22" s="33" t="str">
        <f t="shared" si="25"/>
        <v/>
      </c>
      <c r="DI22" s="33" t="str">
        <f t="shared" si="26"/>
        <v/>
      </c>
      <c r="DM22" s="33" t="str">
        <f t="shared" si="27"/>
        <v/>
      </c>
      <c r="DQ22" s="33" t="str">
        <f t="shared" si="28"/>
        <v/>
      </c>
      <c r="DU22" s="33" t="str">
        <f t="shared" si="29"/>
        <v/>
      </c>
      <c r="DY22" s="33" t="str">
        <f t="shared" si="30"/>
        <v/>
      </c>
    </row>
    <row r="23" spans="1:129" x14ac:dyDescent="0.25">
      <c r="A23" s="16">
        <f t="shared" si="0"/>
        <v>16</v>
      </c>
      <c r="B23" s="1" t="s">
        <v>226</v>
      </c>
      <c r="C23" s="149">
        <v>2</v>
      </c>
      <c r="D23" s="149">
        <v>800</v>
      </c>
      <c r="K23" s="38"/>
      <c r="M23" s="33">
        <f t="shared" si="1"/>
        <v>10</v>
      </c>
      <c r="N23" s="1" t="s">
        <v>59</v>
      </c>
      <c r="O23" s="149">
        <v>250</v>
      </c>
      <c r="Q23" s="33">
        <f t="shared" si="2"/>
        <v>10</v>
      </c>
      <c r="R23" s="1" t="s">
        <v>48</v>
      </c>
      <c r="S23" s="149">
        <v>250</v>
      </c>
      <c r="U23" s="33">
        <f t="shared" si="3"/>
        <v>10</v>
      </c>
      <c r="V23" s="1" t="s">
        <v>16</v>
      </c>
      <c r="W23" s="149">
        <v>450</v>
      </c>
      <c r="Y23" s="33">
        <f t="shared" si="4"/>
        <v>10</v>
      </c>
      <c r="Z23" s="1" t="s">
        <v>18</v>
      </c>
      <c r="AA23" s="149">
        <v>250</v>
      </c>
      <c r="AC23" s="33">
        <f t="shared" si="5"/>
        <v>10</v>
      </c>
      <c r="AD23" s="1" t="s">
        <v>23</v>
      </c>
      <c r="AE23" s="149">
        <v>350</v>
      </c>
      <c r="AG23" s="33" t="str">
        <f t="shared" si="6"/>
        <v/>
      </c>
      <c r="AK23" s="33" t="str">
        <f t="shared" si="7"/>
        <v/>
      </c>
      <c r="AO23" s="33" t="str">
        <f t="shared" si="8"/>
        <v/>
      </c>
      <c r="AS23" s="33" t="str">
        <f t="shared" si="9"/>
        <v/>
      </c>
      <c r="AW23" s="33" t="str">
        <f t="shared" si="10"/>
        <v/>
      </c>
      <c r="BA23" s="33" t="str">
        <f t="shared" si="11"/>
        <v/>
      </c>
      <c r="BE23" s="33" t="str">
        <f t="shared" si="12"/>
        <v/>
      </c>
      <c r="BI23" s="33" t="str">
        <f t="shared" si="13"/>
        <v/>
      </c>
      <c r="BM23" s="33" t="str">
        <f t="shared" si="14"/>
        <v/>
      </c>
      <c r="BQ23" s="33" t="str">
        <f t="shared" si="15"/>
        <v/>
      </c>
      <c r="BU23" s="33" t="str">
        <f t="shared" si="16"/>
        <v/>
      </c>
      <c r="BY23" s="33" t="str">
        <f t="shared" si="17"/>
        <v/>
      </c>
      <c r="CC23" s="33" t="str">
        <f t="shared" si="18"/>
        <v/>
      </c>
      <c r="CG23" s="33" t="str">
        <f t="shared" si="19"/>
        <v/>
      </c>
      <c r="CK23" s="33" t="str">
        <f t="shared" si="20"/>
        <v/>
      </c>
      <c r="CO23" s="33" t="str">
        <f t="shared" si="21"/>
        <v/>
      </c>
      <c r="CS23" s="33" t="str">
        <f t="shared" si="22"/>
        <v/>
      </c>
      <c r="CW23" s="33" t="str">
        <f t="shared" si="23"/>
        <v/>
      </c>
      <c r="DA23" s="33" t="str">
        <f t="shared" si="24"/>
        <v/>
      </c>
      <c r="DE23" s="33" t="str">
        <f t="shared" si="25"/>
        <v/>
      </c>
      <c r="DI23" s="33" t="str">
        <f t="shared" si="26"/>
        <v/>
      </c>
      <c r="DM23" s="33" t="str">
        <f t="shared" si="27"/>
        <v/>
      </c>
      <c r="DQ23" s="33" t="str">
        <f t="shared" si="28"/>
        <v/>
      </c>
      <c r="DU23" s="33" t="str">
        <f t="shared" si="29"/>
        <v/>
      </c>
      <c r="DY23" s="33" t="str">
        <f t="shared" si="30"/>
        <v/>
      </c>
    </row>
    <row r="24" spans="1:129" x14ac:dyDescent="0.25">
      <c r="A24" s="16">
        <f t="shared" si="0"/>
        <v>17</v>
      </c>
      <c r="B24" s="1" t="s">
        <v>14</v>
      </c>
      <c r="C24" s="149">
        <v>1</v>
      </c>
      <c r="D24" s="149">
        <v>750</v>
      </c>
      <c r="K24" s="38"/>
      <c r="M24" s="33" t="str">
        <f t="shared" si="1"/>
        <v/>
      </c>
      <c r="Q24" s="33" t="str">
        <f t="shared" si="2"/>
        <v/>
      </c>
      <c r="U24" s="33">
        <f t="shared" si="3"/>
        <v>11</v>
      </c>
      <c r="V24" s="1" t="s">
        <v>17</v>
      </c>
      <c r="W24" s="149">
        <v>450</v>
      </c>
      <c r="Y24" s="33">
        <f t="shared" si="4"/>
        <v>11</v>
      </c>
      <c r="Z24" s="1" t="s">
        <v>30</v>
      </c>
      <c r="AA24" s="149">
        <v>250</v>
      </c>
      <c r="AC24" s="33">
        <f t="shared" si="5"/>
        <v>11</v>
      </c>
      <c r="AD24" s="1" t="s">
        <v>15</v>
      </c>
      <c r="AE24" s="149">
        <v>350</v>
      </c>
      <c r="AG24" s="33" t="str">
        <f t="shared" si="6"/>
        <v/>
      </c>
      <c r="AK24" s="33" t="str">
        <f t="shared" si="7"/>
        <v/>
      </c>
      <c r="AO24" s="33" t="str">
        <f t="shared" si="8"/>
        <v/>
      </c>
      <c r="AS24" s="33" t="str">
        <f t="shared" si="9"/>
        <v/>
      </c>
      <c r="AW24" s="33" t="str">
        <f t="shared" si="10"/>
        <v/>
      </c>
      <c r="BA24" s="33" t="str">
        <f t="shared" si="11"/>
        <v/>
      </c>
      <c r="BE24" s="33" t="str">
        <f t="shared" si="12"/>
        <v/>
      </c>
      <c r="BI24" s="33" t="str">
        <f t="shared" si="13"/>
        <v/>
      </c>
      <c r="BM24" s="33" t="str">
        <f t="shared" si="14"/>
        <v/>
      </c>
      <c r="BQ24" s="33" t="str">
        <f t="shared" si="15"/>
        <v/>
      </c>
      <c r="BU24" s="33" t="str">
        <f t="shared" si="16"/>
        <v/>
      </c>
      <c r="BY24" s="33" t="str">
        <f t="shared" si="17"/>
        <v/>
      </c>
      <c r="CC24" s="33" t="str">
        <f t="shared" si="18"/>
        <v/>
      </c>
      <c r="CG24" s="33" t="str">
        <f t="shared" si="19"/>
        <v/>
      </c>
      <c r="CK24" s="33" t="str">
        <f t="shared" si="20"/>
        <v/>
      </c>
      <c r="CO24" s="33" t="str">
        <f t="shared" si="21"/>
        <v/>
      </c>
      <c r="CS24" s="33" t="str">
        <f t="shared" si="22"/>
        <v/>
      </c>
      <c r="CW24" s="33" t="str">
        <f t="shared" si="23"/>
        <v/>
      </c>
      <c r="DA24" s="33" t="str">
        <f t="shared" si="24"/>
        <v/>
      </c>
      <c r="DE24" s="33" t="str">
        <f t="shared" si="25"/>
        <v/>
      </c>
      <c r="DI24" s="33" t="str">
        <f t="shared" si="26"/>
        <v/>
      </c>
      <c r="DM24" s="33" t="str">
        <f t="shared" si="27"/>
        <v/>
      </c>
      <c r="DQ24" s="33" t="str">
        <f t="shared" si="28"/>
        <v/>
      </c>
      <c r="DU24" s="33" t="str">
        <f t="shared" si="29"/>
        <v/>
      </c>
      <c r="DY24" s="33" t="str">
        <f t="shared" si="30"/>
        <v/>
      </c>
    </row>
    <row r="25" spans="1:129" x14ac:dyDescent="0.25">
      <c r="A25" s="16">
        <f t="shared" si="0"/>
        <v>18</v>
      </c>
      <c r="B25" s="1" t="s">
        <v>47</v>
      </c>
      <c r="C25" s="149">
        <v>2</v>
      </c>
      <c r="D25" s="149">
        <v>700</v>
      </c>
      <c r="K25" s="38"/>
      <c r="M25" s="33" t="str">
        <f t="shared" si="1"/>
        <v/>
      </c>
      <c r="Q25" s="33" t="str">
        <f t="shared" si="2"/>
        <v/>
      </c>
      <c r="U25" s="33">
        <f t="shared" si="3"/>
        <v>12</v>
      </c>
      <c r="V25" s="1" t="s">
        <v>30</v>
      </c>
      <c r="W25" s="149">
        <v>450</v>
      </c>
      <c r="Y25" s="33" t="str">
        <f t="shared" si="4"/>
        <v/>
      </c>
      <c r="AC25" s="33">
        <f t="shared" si="5"/>
        <v>12</v>
      </c>
      <c r="AD25" s="1" t="s">
        <v>245</v>
      </c>
      <c r="AE25" s="149">
        <v>350</v>
      </c>
      <c r="AG25" s="33" t="str">
        <f t="shared" si="6"/>
        <v/>
      </c>
      <c r="AK25" s="33" t="str">
        <f t="shared" si="7"/>
        <v/>
      </c>
      <c r="AO25" s="33" t="str">
        <f t="shared" si="8"/>
        <v/>
      </c>
      <c r="AS25" s="33" t="str">
        <f t="shared" si="9"/>
        <v/>
      </c>
      <c r="AW25" s="33" t="str">
        <f t="shared" si="10"/>
        <v/>
      </c>
      <c r="BA25" s="33" t="str">
        <f t="shared" si="11"/>
        <v/>
      </c>
      <c r="BE25" s="33" t="str">
        <f t="shared" si="12"/>
        <v/>
      </c>
      <c r="BI25" s="33" t="str">
        <f t="shared" si="13"/>
        <v/>
      </c>
      <c r="BM25" s="33" t="str">
        <f t="shared" si="14"/>
        <v/>
      </c>
      <c r="BQ25" s="33" t="str">
        <f t="shared" si="15"/>
        <v/>
      </c>
      <c r="BU25" s="33" t="str">
        <f t="shared" si="16"/>
        <v/>
      </c>
      <c r="BY25" s="33" t="str">
        <f t="shared" si="17"/>
        <v/>
      </c>
      <c r="CC25" s="33" t="str">
        <f t="shared" si="18"/>
        <v/>
      </c>
      <c r="CG25" s="33" t="str">
        <f t="shared" si="19"/>
        <v/>
      </c>
      <c r="CK25" s="33" t="str">
        <f t="shared" si="20"/>
        <v/>
      </c>
      <c r="CO25" s="33" t="str">
        <f t="shared" si="21"/>
        <v/>
      </c>
      <c r="CS25" s="33" t="str">
        <f t="shared" si="22"/>
        <v/>
      </c>
      <c r="CW25" s="33" t="str">
        <f t="shared" si="23"/>
        <v/>
      </c>
      <c r="DA25" s="33" t="str">
        <f t="shared" si="24"/>
        <v/>
      </c>
      <c r="DE25" s="33" t="str">
        <f t="shared" si="25"/>
        <v/>
      </c>
      <c r="DI25" s="33" t="str">
        <f t="shared" si="26"/>
        <v/>
      </c>
      <c r="DM25" s="33" t="str">
        <f t="shared" si="27"/>
        <v/>
      </c>
      <c r="DQ25" s="33" t="str">
        <f t="shared" si="28"/>
        <v/>
      </c>
      <c r="DU25" s="33" t="str">
        <f t="shared" si="29"/>
        <v/>
      </c>
      <c r="DY25" s="33" t="str">
        <f t="shared" si="30"/>
        <v/>
      </c>
    </row>
    <row r="26" spans="1:129" x14ac:dyDescent="0.25">
      <c r="A26" s="16">
        <f t="shared" si="0"/>
        <v>19</v>
      </c>
      <c r="B26" s="1" t="s">
        <v>23</v>
      </c>
      <c r="C26" s="149">
        <v>2</v>
      </c>
      <c r="D26" s="149">
        <v>600</v>
      </c>
      <c r="K26" s="38"/>
      <c r="M26" s="33" t="str">
        <f t="shared" si="1"/>
        <v/>
      </c>
      <c r="Q26" s="33" t="str">
        <f t="shared" si="2"/>
        <v/>
      </c>
      <c r="U26" s="33">
        <f t="shared" si="3"/>
        <v>13</v>
      </c>
      <c r="V26" s="1" t="s">
        <v>47</v>
      </c>
      <c r="W26" s="149">
        <v>350</v>
      </c>
      <c r="Y26" s="33" t="str">
        <f t="shared" si="4"/>
        <v/>
      </c>
      <c r="AC26" s="33">
        <f t="shared" si="5"/>
        <v>13</v>
      </c>
      <c r="AD26" s="1" t="s">
        <v>59</v>
      </c>
      <c r="AE26" s="149">
        <v>250</v>
      </c>
      <c r="AG26" s="33" t="str">
        <f t="shared" si="6"/>
        <v/>
      </c>
      <c r="AK26" s="33" t="str">
        <f t="shared" si="7"/>
        <v/>
      </c>
      <c r="AO26" s="33" t="str">
        <f t="shared" si="8"/>
        <v/>
      </c>
      <c r="AS26" s="33" t="str">
        <f t="shared" si="9"/>
        <v/>
      </c>
      <c r="AW26" s="33" t="str">
        <f t="shared" si="10"/>
        <v/>
      </c>
      <c r="BA26" s="33" t="str">
        <f t="shared" si="11"/>
        <v/>
      </c>
      <c r="BE26" s="33" t="str">
        <f t="shared" si="12"/>
        <v/>
      </c>
      <c r="BI26" s="33" t="str">
        <f t="shared" si="13"/>
        <v/>
      </c>
      <c r="BM26" s="33" t="str">
        <f t="shared" si="14"/>
        <v/>
      </c>
      <c r="BQ26" s="33" t="str">
        <f t="shared" si="15"/>
        <v/>
      </c>
      <c r="BU26" s="33" t="str">
        <f t="shared" si="16"/>
        <v/>
      </c>
      <c r="BY26" s="33" t="str">
        <f t="shared" si="17"/>
        <v/>
      </c>
      <c r="CC26" s="33" t="str">
        <f t="shared" si="18"/>
        <v/>
      </c>
      <c r="CG26" s="33" t="str">
        <f t="shared" si="19"/>
        <v/>
      </c>
      <c r="CK26" s="33" t="str">
        <f t="shared" si="20"/>
        <v/>
      </c>
      <c r="CO26" s="33" t="str">
        <f t="shared" si="21"/>
        <v/>
      </c>
      <c r="CS26" s="33" t="str">
        <f t="shared" si="22"/>
        <v/>
      </c>
      <c r="CW26" s="33" t="str">
        <f t="shared" si="23"/>
        <v/>
      </c>
      <c r="DA26" s="33" t="str">
        <f t="shared" si="24"/>
        <v/>
      </c>
      <c r="DE26" s="33" t="str">
        <f t="shared" si="25"/>
        <v/>
      </c>
      <c r="DI26" s="33" t="str">
        <f t="shared" si="26"/>
        <v/>
      </c>
      <c r="DM26" s="33" t="str">
        <f t="shared" si="27"/>
        <v/>
      </c>
      <c r="DQ26" s="33" t="str">
        <f t="shared" si="28"/>
        <v/>
      </c>
      <c r="DU26" s="33" t="str">
        <f t="shared" si="29"/>
        <v/>
      </c>
      <c r="DY26" s="33" t="str">
        <f t="shared" si="30"/>
        <v/>
      </c>
    </row>
    <row r="27" spans="1:129" x14ac:dyDescent="0.25">
      <c r="A27" s="16">
        <f t="shared" si="0"/>
        <v>20</v>
      </c>
      <c r="B27" s="1" t="s">
        <v>255</v>
      </c>
      <c r="C27" s="149">
        <v>1</v>
      </c>
      <c r="D27" s="149">
        <v>550</v>
      </c>
      <c r="K27" s="38"/>
      <c r="M27" s="33" t="str">
        <f t="shared" si="1"/>
        <v/>
      </c>
      <c r="Q27" s="33" t="str">
        <f t="shared" si="2"/>
        <v/>
      </c>
      <c r="U27" s="33">
        <f t="shared" si="3"/>
        <v>14</v>
      </c>
      <c r="V27" s="1" t="s">
        <v>237</v>
      </c>
      <c r="W27" s="149">
        <v>350</v>
      </c>
      <c r="Y27" s="33" t="str">
        <f t="shared" si="4"/>
        <v/>
      </c>
      <c r="AC27" s="33" t="str">
        <f t="shared" si="5"/>
        <v/>
      </c>
      <c r="AG27" s="33" t="str">
        <f t="shared" si="6"/>
        <v/>
      </c>
      <c r="AK27" s="33" t="str">
        <f t="shared" si="7"/>
        <v/>
      </c>
      <c r="AO27" s="33" t="str">
        <f t="shared" si="8"/>
        <v/>
      </c>
      <c r="AS27" s="33" t="str">
        <f t="shared" si="9"/>
        <v/>
      </c>
      <c r="AW27" s="33" t="str">
        <f t="shared" si="10"/>
        <v/>
      </c>
      <c r="BA27" s="33" t="str">
        <f t="shared" si="11"/>
        <v/>
      </c>
      <c r="BE27" s="33" t="str">
        <f t="shared" si="12"/>
        <v/>
      </c>
      <c r="BI27" s="33" t="str">
        <f t="shared" si="13"/>
        <v/>
      </c>
      <c r="BM27" s="33" t="str">
        <f t="shared" si="14"/>
        <v/>
      </c>
      <c r="BQ27" s="33" t="str">
        <f t="shared" si="15"/>
        <v/>
      </c>
      <c r="BU27" s="33" t="str">
        <f t="shared" si="16"/>
        <v/>
      </c>
      <c r="BY27" s="33" t="str">
        <f t="shared" si="17"/>
        <v/>
      </c>
      <c r="CC27" s="33" t="str">
        <f t="shared" si="18"/>
        <v/>
      </c>
      <c r="CG27" s="33" t="str">
        <f t="shared" si="19"/>
        <v/>
      </c>
      <c r="CK27" s="33" t="str">
        <f t="shared" si="20"/>
        <v/>
      </c>
      <c r="CO27" s="33" t="str">
        <f t="shared" si="21"/>
        <v/>
      </c>
      <c r="CS27" s="33" t="str">
        <f t="shared" si="22"/>
        <v/>
      </c>
      <c r="CW27" s="33" t="str">
        <f t="shared" si="23"/>
        <v/>
      </c>
      <c r="DA27" s="33" t="str">
        <f t="shared" si="24"/>
        <v/>
      </c>
      <c r="DE27" s="33" t="str">
        <f t="shared" si="25"/>
        <v/>
      </c>
      <c r="DI27" s="33" t="str">
        <f t="shared" si="26"/>
        <v/>
      </c>
      <c r="DM27" s="33" t="str">
        <f t="shared" si="27"/>
        <v/>
      </c>
      <c r="DQ27" s="33" t="str">
        <f t="shared" si="28"/>
        <v/>
      </c>
      <c r="DU27" s="33" t="str">
        <f t="shared" si="29"/>
        <v/>
      </c>
      <c r="DY27" s="33" t="str">
        <f t="shared" si="30"/>
        <v/>
      </c>
    </row>
    <row r="28" spans="1:129" x14ac:dyDescent="0.25">
      <c r="A28" s="16">
        <f t="shared" si="0"/>
        <v>21</v>
      </c>
      <c r="B28" s="1" t="s">
        <v>24</v>
      </c>
      <c r="C28" s="149">
        <v>1</v>
      </c>
      <c r="D28" s="149">
        <v>550</v>
      </c>
      <c r="K28" s="38"/>
      <c r="M28" s="33" t="str">
        <f t="shared" si="1"/>
        <v/>
      </c>
      <c r="Q28" s="33" t="str">
        <f t="shared" si="2"/>
        <v/>
      </c>
      <c r="U28" s="33">
        <f t="shared" si="3"/>
        <v>15</v>
      </c>
      <c r="V28" s="1" t="s">
        <v>236</v>
      </c>
      <c r="W28" s="149">
        <v>350</v>
      </c>
      <c r="Y28" s="33" t="str">
        <f t="shared" si="4"/>
        <v/>
      </c>
      <c r="AC28" s="33" t="str">
        <f t="shared" si="5"/>
        <v/>
      </c>
      <c r="AG28" s="33" t="str">
        <f t="shared" si="6"/>
        <v/>
      </c>
      <c r="AK28" s="33" t="str">
        <f t="shared" si="7"/>
        <v/>
      </c>
      <c r="AO28" s="33" t="str">
        <f t="shared" si="8"/>
        <v/>
      </c>
      <c r="AS28" s="33" t="str">
        <f t="shared" si="9"/>
        <v/>
      </c>
      <c r="AW28" s="33" t="str">
        <f t="shared" si="10"/>
        <v/>
      </c>
      <c r="BA28" s="33" t="str">
        <f t="shared" si="11"/>
        <v/>
      </c>
      <c r="BE28" s="33" t="str">
        <f t="shared" si="12"/>
        <v/>
      </c>
      <c r="BI28" s="33" t="str">
        <f t="shared" si="13"/>
        <v/>
      </c>
      <c r="BM28" s="33" t="str">
        <f t="shared" si="14"/>
        <v/>
      </c>
      <c r="BQ28" s="33" t="str">
        <f t="shared" si="15"/>
        <v/>
      </c>
      <c r="BU28" s="33" t="str">
        <f t="shared" si="16"/>
        <v/>
      </c>
      <c r="BY28" s="33" t="str">
        <f t="shared" si="17"/>
        <v/>
      </c>
      <c r="CC28" s="33" t="str">
        <f t="shared" si="18"/>
        <v/>
      </c>
      <c r="CG28" s="33" t="str">
        <f t="shared" si="19"/>
        <v/>
      </c>
      <c r="CK28" s="33" t="str">
        <f t="shared" si="20"/>
        <v/>
      </c>
      <c r="CO28" s="33" t="str">
        <f t="shared" si="21"/>
        <v/>
      </c>
      <c r="CS28" s="33" t="str">
        <f t="shared" si="22"/>
        <v/>
      </c>
      <c r="CW28" s="33" t="str">
        <f t="shared" si="23"/>
        <v/>
      </c>
      <c r="DA28" s="33" t="str">
        <f t="shared" si="24"/>
        <v/>
      </c>
      <c r="DE28" s="33" t="str">
        <f t="shared" si="25"/>
        <v/>
      </c>
      <c r="DI28" s="33" t="str">
        <f t="shared" si="26"/>
        <v/>
      </c>
      <c r="DM28" s="33" t="str">
        <f t="shared" si="27"/>
        <v/>
      </c>
      <c r="DQ28" s="33" t="str">
        <f t="shared" si="28"/>
        <v/>
      </c>
      <c r="DU28" s="33" t="str">
        <f t="shared" si="29"/>
        <v/>
      </c>
      <c r="DY28" s="33" t="str">
        <f t="shared" si="30"/>
        <v/>
      </c>
    </row>
    <row r="29" spans="1:129" x14ac:dyDescent="0.25">
      <c r="A29" s="16">
        <f t="shared" si="0"/>
        <v>22</v>
      </c>
      <c r="B29" s="1" t="s">
        <v>234</v>
      </c>
      <c r="C29" s="149">
        <v>1</v>
      </c>
      <c r="D29" s="149">
        <v>550</v>
      </c>
      <c r="K29" s="38"/>
      <c r="M29" s="33" t="str">
        <f t="shared" si="1"/>
        <v/>
      </c>
      <c r="Q29" s="33" t="str">
        <f t="shared" si="2"/>
        <v/>
      </c>
      <c r="U29" s="33">
        <f t="shared" si="3"/>
        <v>16</v>
      </c>
      <c r="V29" s="1" t="s">
        <v>64</v>
      </c>
      <c r="W29" s="149">
        <v>350</v>
      </c>
      <c r="Y29" s="33" t="str">
        <f t="shared" si="4"/>
        <v/>
      </c>
      <c r="AC29" s="33" t="str">
        <f t="shared" si="5"/>
        <v/>
      </c>
      <c r="AG29" s="33" t="str">
        <f t="shared" si="6"/>
        <v/>
      </c>
      <c r="AK29" s="33" t="str">
        <f t="shared" si="7"/>
        <v/>
      </c>
      <c r="AO29" s="33" t="str">
        <f t="shared" si="8"/>
        <v/>
      </c>
      <c r="AS29" s="33" t="str">
        <f t="shared" si="9"/>
        <v/>
      </c>
      <c r="AW29" s="33" t="str">
        <f t="shared" si="10"/>
        <v/>
      </c>
      <c r="BA29" s="33" t="str">
        <f t="shared" si="11"/>
        <v/>
      </c>
      <c r="BE29" s="33" t="str">
        <f t="shared" si="12"/>
        <v/>
      </c>
      <c r="BI29" s="33" t="str">
        <f t="shared" si="13"/>
        <v/>
      </c>
      <c r="BM29" s="33" t="str">
        <f t="shared" si="14"/>
        <v/>
      </c>
      <c r="BQ29" s="33" t="str">
        <f t="shared" si="15"/>
        <v/>
      </c>
      <c r="BU29" s="33" t="str">
        <f t="shared" si="16"/>
        <v/>
      </c>
      <c r="BY29" s="33" t="str">
        <f t="shared" si="17"/>
        <v/>
      </c>
      <c r="CC29" s="33" t="str">
        <f t="shared" si="18"/>
        <v/>
      </c>
      <c r="CG29" s="33" t="str">
        <f t="shared" si="19"/>
        <v/>
      </c>
      <c r="CK29" s="33" t="str">
        <f t="shared" si="20"/>
        <v/>
      </c>
      <c r="CO29" s="33" t="str">
        <f t="shared" si="21"/>
        <v/>
      </c>
      <c r="CS29" s="33" t="str">
        <f t="shared" si="22"/>
        <v/>
      </c>
      <c r="CW29" s="33" t="str">
        <f t="shared" si="23"/>
        <v/>
      </c>
      <c r="DA29" s="33" t="str">
        <f t="shared" si="24"/>
        <v/>
      </c>
      <c r="DE29" s="33" t="str">
        <f t="shared" si="25"/>
        <v/>
      </c>
      <c r="DI29" s="33" t="str">
        <f t="shared" si="26"/>
        <v/>
      </c>
      <c r="DM29" s="33" t="str">
        <f t="shared" si="27"/>
        <v/>
      </c>
      <c r="DQ29" s="33" t="str">
        <f t="shared" si="28"/>
        <v/>
      </c>
      <c r="DU29" s="33" t="str">
        <f t="shared" si="29"/>
        <v/>
      </c>
      <c r="DY29" s="33" t="str">
        <f t="shared" si="30"/>
        <v/>
      </c>
    </row>
    <row r="30" spans="1:129" x14ac:dyDescent="0.25">
      <c r="A30" s="16">
        <f t="shared" si="0"/>
        <v>23</v>
      </c>
      <c r="B30" s="1" t="s">
        <v>256</v>
      </c>
      <c r="C30" s="149">
        <v>1</v>
      </c>
      <c r="D30" s="149">
        <v>450</v>
      </c>
      <c r="K30" s="38"/>
      <c r="M30" s="33" t="str">
        <f t="shared" si="1"/>
        <v/>
      </c>
      <c r="Q30" s="33" t="str">
        <f t="shared" si="2"/>
        <v/>
      </c>
      <c r="U30" s="33">
        <f t="shared" si="3"/>
        <v>17</v>
      </c>
      <c r="V30" s="1" t="s">
        <v>62</v>
      </c>
      <c r="W30" s="149">
        <v>250</v>
      </c>
      <c r="Y30" s="33" t="str">
        <f t="shared" si="4"/>
        <v/>
      </c>
      <c r="AC30" s="33" t="str">
        <f t="shared" si="5"/>
        <v/>
      </c>
      <c r="AG30" s="33" t="str">
        <f t="shared" si="6"/>
        <v/>
      </c>
      <c r="AK30" s="33" t="str">
        <f t="shared" si="7"/>
        <v/>
      </c>
      <c r="AO30" s="33" t="str">
        <f t="shared" si="8"/>
        <v/>
      </c>
      <c r="AS30" s="33" t="str">
        <f t="shared" si="9"/>
        <v/>
      </c>
      <c r="AW30" s="33" t="str">
        <f t="shared" si="10"/>
        <v/>
      </c>
      <c r="BA30" s="33" t="str">
        <f t="shared" si="11"/>
        <v/>
      </c>
      <c r="BE30" s="33" t="str">
        <f t="shared" si="12"/>
        <v/>
      </c>
      <c r="BI30" s="33" t="str">
        <f t="shared" si="13"/>
        <v/>
      </c>
      <c r="BM30" s="33" t="str">
        <f t="shared" si="14"/>
        <v/>
      </c>
      <c r="BQ30" s="33" t="str">
        <f t="shared" si="15"/>
        <v/>
      </c>
      <c r="BU30" s="33" t="str">
        <f t="shared" si="16"/>
        <v/>
      </c>
      <c r="BY30" s="33" t="str">
        <f t="shared" si="17"/>
        <v/>
      </c>
      <c r="CC30" s="33" t="str">
        <f t="shared" si="18"/>
        <v/>
      </c>
      <c r="CG30" s="33" t="str">
        <f t="shared" si="19"/>
        <v/>
      </c>
      <c r="CK30" s="33" t="str">
        <f t="shared" si="20"/>
        <v/>
      </c>
      <c r="CO30" s="33" t="str">
        <f t="shared" si="21"/>
        <v/>
      </c>
      <c r="CS30" s="33" t="str">
        <f t="shared" si="22"/>
        <v/>
      </c>
      <c r="CW30" s="33" t="str">
        <f t="shared" si="23"/>
        <v/>
      </c>
      <c r="DA30" s="33" t="str">
        <f t="shared" si="24"/>
        <v/>
      </c>
      <c r="DE30" s="33" t="str">
        <f t="shared" si="25"/>
        <v/>
      </c>
      <c r="DI30" s="33" t="str">
        <f t="shared" si="26"/>
        <v/>
      </c>
      <c r="DM30" s="33" t="str">
        <f t="shared" si="27"/>
        <v/>
      </c>
      <c r="DQ30" s="33" t="str">
        <f t="shared" si="28"/>
        <v/>
      </c>
      <c r="DU30" s="33" t="str">
        <f t="shared" si="29"/>
        <v/>
      </c>
      <c r="DY30" s="33" t="str">
        <f t="shared" si="30"/>
        <v/>
      </c>
    </row>
    <row r="31" spans="1:129" x14ac:dyDescent="0.25">
      <c r="A31" s="16">
        <f t="shared" si="0"/>
        <v>24</v>
      </c>
      <c r="B31" s="1" t="s">
        <v>246</v>
      </c>
      <c r="C31" s="149">
        <v>1</v>
      </c>
      <c r="D31" s="149">
        <v>450</v>
      </c>
      <c r="K31" s="38"/>
      <c r="M31" s="33" t="str">
        <f t="shared" si="1"/>
        <v/>
      </c>
      <c r="Q31" s="33" t="str">
        <f t="shared" si="2"/>
        <v/>
      </c>
      <c r="U31" s="33">
        <f t="shared" si="3"/>
        <v>18</v>
      </c>
      <c r="V31" s="1" t="s">
        <v>23</v>
      </c>
      <c r="W31" s="149">
        <v>250</v>
      </c>
      <c r="Y31" s="33" t="str">
        <f t="shared" si="4"/>
        <v/>
      </c>
      <c r="AC31" s="33" t="str">
        <f t="shared" si="5"/>
        <v/>
      </c>
      <c r="AG31" s="33" t="str">
        <f t="shared" si="6"/>
        <v/>
      </c>
      <c r="AK31" s="33" t="str">
        <f t="shared" si="7"/>
        <v/>
      </c>
      <c r="AO31" s="33" t="str">
        <f t="shared" si="8"/>
        <v/>
      </c>
      <c r="AS31" s="33" t="str">
        <f t="shared" si="9"/>
        <v/>
      </c>
      <c r="AW31" s="33" t="str">
        <f t="shared" si="10"/>
        <v/>
      </c>
      <c r="BA31" s="33" t="str">
        <f t="shared" si="11"/>
        <v/>
      </c>
      <c r="BE31" s="33" t="str">
        <f t="shared" si="12"/>
        <v/>
      </c>
      <c r="BI31" s="33" t="str">
        <f t="shared" si="13"/>
        <v/>
      </c>
      <c r="BM31" s="33" t="str">
        <f t="shared" si="14"/>
        <v/>
      </c>
      <c r="BQ31" s="33" t="str">
        <f t="shared" si="15"/>
        <v/>
      </c>
      <c r="BU31" s="33" t="str">
        <f t="shared" si="16"/>
        <v/>
      </c>
      <c r="BY31" s="33" t="str">
        <f t="shared" si="17"/>
        <v/>
      </c>
      <c r="CC31" s="33" t="str">
        <f t="shared" si="18"/>
        <v/>
      </c>
      <c r="CG31" s="33" t="str">
        <f t="shared" si="19"/>
        <v/>
      </c>
      <c r="CK31" s="33" t="str">
        <f t="shared" si="20"/>
        <v/>
      </c>
      <c r="CO31" s="33" t="str">
        <f t="shared" si="21"/>
        <v/>
      </c>
      <c r="CS31" s="33" t="str">
        <f t="shared" si="22"/>
        <v/>
      </c>
      <c r="CW31" s="33" t="str">
        <f t="shared" si="23"/>
        <v/>
      </c>
      <c r="DA31" s="33" t="str">
        <f t="shared" si="24"/>
        <v/>
      </c>
      <c r="DE31" s="33" t="str">
        <f t="shared" si="25"/>
        <v/>
      </c>
      <c r="DI31" s="33" t="str">
        <f t="shared" si="26"/>
        <v/>
      </c>
      <c r="DM31" s="33" t="str">
        <f t="shared" si="27"/>
        <v/>
      </c>
      <c r="DQ31" s="33" t="str">
        <f t="shared" si="28"/>
        <v/>
      </c>
      <c r="DU31" s="33" t="str">
        <f t="shared" si="29"/>
        <v/>
      </c>
      <c r="DY31" s="33" t="str">
        <f t="shared" si="30"/>
        <v/>
      </c>
    </row>
    <row r="32" spans="1:129" x14ac:dyDescent="0.25">
      <c r="A32" s="16">
        <f t="shared" si="0"/>
        <v>25</v>
      </c>
      <c r="B32" s="1" t="s">
        <v>235</v>
      </c>
      <c r="C32" s="149">
        <v>1</v>
      </c>
      <c r="D32" s="149">
        <v>450</v>
      </c>
      <c r="K32" s="38"/>
      <c r="M32" s="33" t="str">
        <f t="shared" si="1"/>
        <v/>
      </c>
      <c r="Q32" s="33" t="str">
        <f t="shared" si="2"/>
        <v/>
      </c>
      <c r="U32" s="33" t="str">
        <f t="shared" si="3"/>
        <v/>
      </c>
      <c r="Y32" s="33" t="str">
        <f t="shared" si="4"/>
        <v/>
      </c>
      <c r="AC32" s="33" t="str">
        <f t="shared" si="5"/>
        <v/>
      </c>
      <c r="AG32" s="33" t="str">
        <f t="shared" si="6"/>
        <v/>
      </c>
      <c r="AK32" s="33" t="str">
        <f t="shared" si="7"/>
        <v/>
      </c>
      <c r="AO32" s="33" t="str">
        <f t="shared" si="8"/>
        <v/>
      </c>
      <c r="AS32" s="33" t="str">
        <f t="shared" si="9"/>
        <v/>
      </c>
      <c r="AW32" s="33" t="str">
        <f t="shared" si="10"/>
        <v/>
      </c>
      <c r="BA32" s="33" t="str">
        <f t="shared" si="11"/>
        <v/>
      </c>
      <c r="BE32" s="33" t="str">
        <f t="shared" si="12"/>
        <v/>
      </c>
      <c r="BI32" s="33" t="str">
        <f t="shared" si="13"/>
        <v/>
      </c>
      <c r="BM32" s="33" t="str">
        <f t="shared" si="14"/>
        <v/>
      </c>
      <c r="BQ32" s="33" t="str">
        <f t="shared" si="15"/>
        <v/>
      </c>
      <c r="BU32" s="33" t="str">
        <f t="shared" si="16"/>
        <v/>
      </c>
      <c r="BY32" s="33" t="str">
        <f t="shared" si="17"/>
        <v/>
      </c>
      <c r="CC32" s="33" t="str">
        <f t="shared" si="18"/>
        <v/>
      </c>
      <c r="CG32" s="33" t="str">
        <f t="shared" si="19"/>
        <v/>
      </c>
      <c r="CK32" s="33" t="str">
        <f t="shared" si="20"/>
        <v/>
      </c>
      <c r="CO32" s="33" t="str">
        <f t="shared" si="21"/>
        <v/>
      </c>
      <c r="CS32" s="33" t="str">
        <f t="shared" si="22"/>
        <v/>
      </c>
      <c r="CW32" s="33" t="str">
        <f t="shared" si="23"/>
        <v/>
      </c>
      <c r="DA32" s="33" t="str">
        <f t="shared" si="24"/>
        <v/>
      </c>
      <c r="DE32" s="33" t="str">
        <f t="shared" si="25"/>
        <v/>
      </c>
      <c r="DI32" s="33" t="str">
        <f t="shared" si="26"/>
        <v/>
      </c>
      <c r="DM32" s="33" t="str">
        <f t="shared" si="27"/>
        <v/>
      </c>
      <c r="DQ32" s="33" t="str">
        <f t="shared" si="28"/>
        <v/>
      </c>
      <c r="DU32" s="33" t="str">
        <f t="shared" si="29"/>
        <v/>
      </c>
      <c r="DY32" s="33" t="str">
        <f t="shared" si="30"/>
        <v/>
      </c>
    </row>
    <row r="33" spans="1:129" x14ac:dyDescent="0.25">
      <c r="A33" s="16">
        <f t="shared" si="0"/>
        <v>26</v>
      </c>
      <c r="B33" s="1" t="s">
        <v>11</v>
      </c>
      <c r="C33" s="149">
        <v>1</v>
      </c>
      <c r="D33" s="149">
        <v>450</v>
      </c>
      <c r="K33" s="38"/>
      <c r="M33" s="33" t="str">
        <f t="shared" si="1"/>
        <v/>
      </c>
      <c r="Q33" s="33" t="str">
        <f t="shared" si="2"/>
        <v/>
      </c>
      <c r="U33" s="33" t="str">
        <f t="shared" si="3"/>
        <v/>
      </c>
      <c r="Y33" s="33" t="str">
        <f t="shared" si="4"/>
        <v/>
      </c>
      <c r="AC33" s="33" t="str">
        <f t="shared" si="5"/>
        <v/>
      </c>
      <c r="AG33" s="33" t="str">
        <f t="shared" si="6"/>
        <v/>
      </c>
      <c r="AK33" s="33" t="str">
        <f t="shared" si="7"/>
        <v/>
      </c>
      <c r="AO33" s="33" t="str">
        <f t="shared" si="8"/>
        <v/>
      </c>
      <c r="AS33" s="33" t="str">
        <f t="shared" si="9"/>
        <v/>
      </c>
      <c r="AW33" s="33" t="str">
        <f t="shared" si="10"/>
        <v/>
      </c>
      <c r="BA33" s="33" t="str">
        <f t="shared" si="11"/>
        <v/>
      </c>
      <c r="BE33" s="33" t="str">
        <f t="shared" si="12"/>
        <v/>
      </c>
      <c r="BI33" s="33" t="str">
        <f t="shared" si="13"/>
        <v/>
      </c>
      <c r="BM33" s="33" t="str">
        <f t="shared" si="14"/>
        <v/>
      </c>
      <c r="BQ33" s="33" t="str">
        <f t="shared" si="15"/>
        <v/>
      </c>
      <c r="BU33" s="33" t="str">
        <f t="shared" si="16"/>
        <v/>
      </c>
      <c r="BY33" s="33" t="str">
        <f t="shared" si="17"/>
        <v/>
      </c>
      <c r="CC33" s="33" t="str">
        <f t="shared" si="18"/>
        <v/>
      </c>
      <c r="CG33" s="33" t="str">
        <f t="shared" si="19"/>
        <v/>
      </c>
      <c r="CK33" s="33" t="str">
        <f t="shared" si="20"/>
        <v/>
      </c>
      <c r="CO33" s="33" t="str">
        <f t="shared" si="21"/>
        <v/>
      </c>
      <c r="CS33" s="33" t="str">
        <f t="shared" si="22"/>
        <v/>
      </c>
      <c r="CW33" s="33" t="str">
        <f t="shared" si="23"/>
        <v/>
      </c>
      <c r="DA33" s="33" t="str">
        <f t="shared" si="24"/>
        <v/>
      </c>
      <c r="DE33" s="33" t="str">
        <f t="shared" si="25"/>
        <v/>
      </c>
      <c r="DI33" s="33" t="str">
        <f t="shared" si="26"/>
        <v/>
      </c>
      <c r="DM33" s="33" t="str">
        <f t="shared" si="27"/>
        <v/>
      </c>
      <c r="DQ33" s="33" t="str">
        <f t="shared" si="28"/>
        <v/>
      </c>
      <c r="DU33" s="33" t="str">
        <f t="shared" si="29"/>
        <v/>
      </c>
      <c r="DY33" s="33" t="str">
        <f t="shared" si="30"/>
        <v/>
      </c>
    </row>
    <row r="34" spans="1:129" x14ac:dyDescent="0.25">
      <c r="A34" s="16">
        <f t="shared" si="0"/>
        <v>27</v>
      </c>
      <c r="B34" s="1" t="s">
        <v>257</v>
      </c>
      <c r="C34" s="149">
        <v>1</v>
      </c>
      <c r="D34" s="149">
        <v>350</v>
      </c>
      <c r="K34" s="38"/>
      <c r="M34" s="33" t="str">
        <f t="shared" si="1"/>
        <v/>
      </c>
      <c r="Q34" s="33" t="str">
        <f t="shared" si="2"/>
        <v/>
      </c>
      <c r="U34" s="33" t="str">
        <f t="shared" si="3"/>
        <v/>
      </c>
      <c r="Y34" s="33" t="str">
        <f t="shared" si="4"/>
        <v/>
      </c>
      <c r="AC34" s="33" t="str">
        <f t="shared" si="5"/>
        <v/>
      </c>
      <c r="AG34" s="33" t="str">
        <f t="shared" si="6"/>
        <v/>
      </c>
      <c r="AK34" s="33" t="str">
        <f t="shared" si="7"/>
        <v/>
      </c>
      <c r="AO34" s="33" t="str">
        <f t="shared" si="8"/>
        <v/>
      </c>
      <c r="AS34" s="33" t="str">
        <f t="shared" si="9"/>
        <v/>
      </c>
      <c r="AW34" s="33" t="str">
        <f t="shared" si="10"/>
        <v/>
      </c>
      <c r="BA34" s="33" t="str">
        <f t="shared" si="11"/>
        <v/>
      </c>
      <c r="BE34" s="33" t="str">
        <f t="shared" si="12"/>
        <v/>
      </c>
      <c r="BI34" s="33" t="str">
        <f t="shared" si="13"/>
        <v/>
      </c>
      <c r="BM34" s="33" t="str">
        <f t="shared" si="14"/>
        <v/>
      </c>
      <c r="BQ34" s="33" t="str">
        <f t="shared" si="15"/>
        <v/>
      </c>
      <c r="BU34" s="33" t="str">
        <f t="shared" si="16"/>
        <v/>
      </c>
      <c r="BY34" s="33" t="str">
        <f t="shared" si="17"/>
        <v/>
      </c>
      <c r="CC34" s="33" t="str">
        <f t="shared" si="18"/>
        <v/>
      </c>
      <c r="CG34" s="33" t="str">
        <f t="shared" si="19"/>
        <v/>
      </c>
      <c r="CK34" s="33" t="str">
        <f t="shared" si="20"/>
        <v/>
      </c>
      <c r="CO34" s="33" t="str">
        <f t="shared" si="21"/>
        <v/>
      </c>
      <c r="CS34" s="33" t="str">
        <f t="shared" si="22"/>
        <v/>
      </c>
      <c r="CW34" s="33" t="str">
        <f t="shared" si="23"/>
        <v/>
      </c>
      <c r="DA34" s="33" t="str">
        <f t="shared" si="24"/>
        <v/>
      </c>
      <c r="DE34" s="33" t="str">
        <f t="shared" si="25"/>
        <v/>
      </c>
      <c r="DI34" s="33" t="str">
        <f t="shared" si="26"/>
        <v/>
      </c>
      <c r="DM34" s="33" t="str">
        <f t="shared" si="27"/>
        <v/>
      </c>
      <c r="DQ34" s="33" t="str">
        <f t="shared" si="28"/>
        <v/>
      </c>
      <c r="DU34" s="33" t="str">
        <f t="shared" si="29"/>
        <v/>
      </c>
      <c r="DY34" s="33" t="str">
        <f t="shared" si="30"/>
        <v/>
      </c>
    </row>
    <row r="35" spans="1:129" x14ac:dyDescent="0.25">
      <c r="A35" s="16">
        <f t="shared" si="0"/>
        <v>28</v>
      </c>
      <c r="B35" s="1" t="s">
        <v>236</v>
      </c>
      <c r="C35" s="149">
        <v>1</v>
      </c>
      <c r="D35" s="149">
        <v>350</v>
      </c>
      <c r="K35" s="38"/>
      <c r="M35" s="33" t="str">
        <f t="shared" si="1"/>
        <v/>
      </c>
      <c r="Q35" s="33" t="str">
        <f t="shared" si="2"/>
        <v/>
      </c>
      <c r="U35" s="33" t="str">
        <f t="shared" si="3"/>
        <v/>
      </c>
      <c r="Y35" s="33" t="str">
        <f t="shared" si="4"/>
        <v/>
      </c>
      <c r="AC35" s="33" t="str">
        <f t="shared" si="5"/>
        <v/>
      </c>
      <c r="AG35" s="33" t="str">
        <f t="shared" si="6"/>
        <v/>
      </c>
      <c r="AK35" s="33" t="str">
        <f t="shared" si="7"/>
        <v/>
      </c>
      <c r="AO35" s="33" t="str">
        <f t="shared" si="8"/>
        <v/>
      </c>
      <c r="AS35" s="33" t="str">
        <f t="shared" si="9"/>
        <v/>
      </c>
      <c r="AW35" s="33" t="str">
        <f t="shared" si="10"/>
        <v/>
      </c>
      <c r="BA35" s="33" t="str">
        <f t="shared" si="11"/>
        <v/>
      </c>
      <c r="BE35" s="33" t="str">
        <f t="shared" si="12"/>
        <v/>
      </c>
      <c r="BI35" s="33" t="str">
        <f t="shared" si="13"/>
        <v/>
      </c>
      <c r="BM35" s="33" t="str">
        <f t="shared" si="14"/>
        <v/>
      </c>
      <c r="BQ35" s="33" t="str">
        <f t="shared" si="15"/>
        <v/>
      </c>
      <c r="BU35" s="33" t="str">
        <f t="shared" si="16"/>
        <v/>
      </c>
      <c r="BY35" s="33" t="str">
        <f t="shared" si="17"/>
        <v/>
      </c>
      <c r="CC35" s="33" t="str">
        <f t="shared" si="18"/>
        <v/>
      </c>
      <c r="CG35" s="33" t="str">
        <f t="shared" si="19"/>
        <v/>
      </c>
      <c r="CK35" s="33" t="str">
        <f t="shared" si="20"/>
        <v/>
      </c>
      <c r="CO35" s="33" t="str">
        <f t="shared" si="21"/>
        <v/>
      </c>
      <c r="CS35" s="33" t="str">
        <f t="shared" si="22"/>
        <v/>
      </c>
      <c r="CW35" s="33" t="str">
        <f t="shared" si="23"/>
        <v/>
      </c>
      <c r="DA35" s="33" t="str">
        <f t="shared" si="24"/>
        <v/>
      </c>
      <c r="DE35" s="33" t="str">
        <f t="shared" si="25"/>
        <v/>
      </c>
      <c r="DI35" s="33" t="str">
        <f t="shared" si="26"/>
        <v/>
      </c>
      <c r="DM35" s="33" t="str">
        <f t="shared" si="27"/>
        <v/>
      </c>
      <c r="DQ35" s="33" t="str">
        <f t="shared" si="28"/>
        <v/>
      </c>
      <c r="DU35" s="33" t="str">
        <f t="shared" si="29"/>
        <v/>
      </c>
      <c r="DY35" s="33" t="str">
        <f t="shared" si="30"/>
        <v/>
      </c>
    </row>
    <row r="36" spans="1:129" x14ac:dyDescent="0.25">
      <c r="A36" s="16">
        <f t="shared" si="0"/>
        <v>29</v>
      </c>
      <c r="B36" s="1" t="s">
        <v>64</v>
      </c>
      <c r="C36" s="149">
        <v>1</v>
      </c>
      <c r="D36" s="149">
        <v>350</v>
      </c>
      <c r="K36" s="38"/>
      <c r="M36" s="33" t="str">
        <f t="shared" si="1"/>
        <v/>
      </c>
      <c r="Q36" s="33" t="str">
        <f t="shared" si="2"/>
        <v/>
      </c>
      <c r="U36" s="33" t="str">
        <f t="shared" si="3"/>
        <v/>
      </c>
      <c r="Y36" s="33" t="str">
        <f t="shared" si="4"/>
        <v/>
      </c>
      <c r="AC36" s="33" t="str">
        <f t="shared" si="5"/>
        <v/>
      </c>
      <c r="AG36" s="33" t="str">
        <f t="shared" si="6"/>
        <v/>
      </c>
      <c r="AK36" s="33" t="str">
        <f t="shared" si="7"/>
        <v/>
      </c>
      <c r="AO36" s="33" t="str">
        <f t="shared" si="8"/>
        <v/>
      </c>
      <c r="AS36" s="33" t="str">
        <f t="shared" si="9"/>
        <v/>
      </c>
      <c r="AW36" s="33" t="str">
        <f t="shared" si="10"/>
        <v/>
      </c>
      <c r="BA36" s="33" t="str">
        <f t="shared" si="11"/>
        <v/>
      </c>
      <c r="BE36" s="33" t="str">
        <f t="shared" si="12"/>
        <v/>
      </c>
      <c r="BI36" s="33" t="str">
        <f t="shared" si="13"/>
        <v/>
      </c>
      <c r="BM36" s="33" t="str">
        <f t="shared" si="14"/>
        <v/>
      </c>
      <c r="BQ36" s="33" t="str">
        <f t="shared" si="15"/>
        <v/>
      </c>
      <c r="BU36" s="33" t="str">
        <f t="shared" si="16"/>
        <v/>
      </c>
      <c r="BY36" s="33" t="str">
        <f t="shared" si="17"/>
        <v/>
      </c>
      <c r="CC36" s="33" t="str">
        <f t="shared" si="18"/>
        <v/>
      </c>
      <c r="CG36" s="33" t="str">
        <f t="shared" si="19"/>
        <v/>
      </c>
      <c r="CK36" s="33" t="str">
        <f t="shared" si="20"/>
        <v/>
      </c>
      <c r="CO36" s="33" t="str">
        <f t="shared" si="21"/>
        <v/>
      </c>
      <c r="CS36" s="33" t="str">
        <f t="shared" si="22"/>
        <v/>
      </c>
      <c r="CW36" s="33" t="str">
        <f t="shared" si="23"/>
        <v/>
      </c>
      <c r="DA36" s="33" t="str">
        <f t="shared" si="24"/>
        <v/>
      </c>
      <c r="DE36" s="33" t="str">
        <f t="shared" si="25"/>
        <v/>
      </c>
      <c r="DI36" s="33" t="str">
        <f t="shared" si="26"/>
        <v/>
      </c>
      <c r="DM36" s="33" t="str">
        <f t="shared" si="27"/>
        <v/>
      </c>
      <c r="DQ36" s="33" t="str">
        <f t="shared" si="28"/>
        <v/>
      </c>
      <c r="DU36" s="33" t="str">
        <f t="shared" si="29"/>
        <v/>
      </c>
      <c r="DY36" s="33" t="str">
        <f t="shared" si="30"/>
        <v/>
      </c>
    </row>
    <row r="37" spans="1:129" x14ac:dyDescent="0.25">
      <c r="A37" s="16">
        <f t="shared" si="0"/>
        <v>30</v>
      </c>
      <c r="B37" s="1" t="s">
        <v>237</v>
      </c>
      <c r="C37" s="149">
        <v>1</v>
      </c>
      <c r="D37" s="149">
        <v>350</v>
      </c>
      <c r="K37" s="38"/>
      <c r="M37" s="33" t="str">
        <f t="shared" si="1"/>
        <v/>
      </c>
      <c r="Q37" s="33" t="str">
        <f t="shared" si="2"/>
        <v/>
      </c>
      <c r="U37" s="33" t="str">
        <f t="shared" si="3"/>
        <v/>
      </c>
      <c r="Y37" s="33" t="str">
        <f t="shared" si="4"/>
        <v/>
      </c>
      <c r="AC37" s="33" t="str">
        <f t="shared" si="5"/>
        <v/>
      </c>
      <c r="AG37" s="33" t="str">
        <f t="shared" si="6"/>
        <v/>
      </c>
      <c r="AK37" s="33" t="str">
        <f t="shared" si="7"/>
        <v/>
      </c>
      <c r="AO37" s="33" t="str">
        <f t="shared" si="8"/>
        <v/>
      </c>
      <c r="AS37" s="33" t="str">
        <f t="shared" si="9"/>
        <v/>
      </c>
      <c r="AW37" s="33" t="str">
        <f t="shared" si="10"/>
        <v/>
      </c>
      <c r="BA37" s="33" t="str">
        <f t="shared" si="11"/>
        <v/>
      </c>
      <c r="BE37" s="33" t="str">
        <f t="shared" si="12"/>
        <v/>
      </c>
      <c r="BI37" s="33" t="str">
        <f t="shared" si="13"/>
        <v/>
      </c>
      <c r="BM37" s="33" t="str">
        <f t="shared" si="14"/>
        <v/>
      </c>
      <c r="BQ37" s="33" t="str">
        <f t="shared" si="15"/>
        <v/>
      </c>
      <c r="BU37" s="33" t="str">
        <f t="shared" si="16"/>
        <v/>
      </c>
      <c r="BY37" s="33" t="str">
        <f t="shared" si="17"/>
        <v/>
      </c>
      <c r="CC37" s="33" t="str">
        <f t="shared" si="18"/>
        <v/>
      </c>
      <c r="CG37" s="33" t="str">
        <f t="shared" si="19"/>
        <v/>
      </c>
      <c r="CK37" s="33" t="str">
        <f t="shared" si="20"/>
        <v/>
      </c>
      <c r="CO37" s="33" t="str">
        <f t="shared" si="21"/>
        <v/>
      </c>
      <c r="CS37" s="33" t="str">
        <f t="shared" si="22"/>
        <v/>
      </c>
      <c r="CW37" s="33" t="str">
        <f t="shared" si="23"/>
        <v/>
      </c>
      <c r="DA37" s="33" t="str">
        <f t="shared" si="24"/>
        <v/>
      </c>
      <c r="DE37" s="33" t="str">
        <f t="shared" si="25"/>
        <v/>
      </c>
      <c r="DI37" s="33" t="str">
        <f t="shared" si="26"/>
        <v/>
      </c>
      <c r="DM37" s="33" t="str">
        <f t="shared" si="27"/>
        <v/>
      </c>
      <c r="DQ37" s="33" t="str">
        <f t="shared" si="28"/>
        <v/>
      </c>
      <c r="DU37" s="33" t="str">
        <f t="shared" si="29"/>
        <v/>
      </c>
      <c r="DY37" s="33" t="str">
        <f t="shared" si="30"/>
        <v/>
      </c>
    </row>
    <row r="38" spans="1:129" x14ac:dyDescent="0.25">
      <c r="A38" s="16">
        <f t="shared" si="0"/>
        <v>31</v>
      </c>
      <c r="B38" s="1" t="s">
        <v>62</v>
      </c>
      <c r="C38" s="149">
        <v>1</v>
      </c>
      <c r="D38" s="149">
        <v>250</v>
      </c>
      <c r="K38" s="38"/>
      <c r="M38" s="33" t="str">
        <f t="shared" si="1"/>
        <v/>
      </c>
      <c r="Q38" s="33" t="str">
        <f t="shared" si="2"/>
        <v/>
      </c>
      <c r="U38" s="33" t="str">
        <f t="shared" si="3"/>
        <v/>
      </c>
      <c r="Y38" s="33" t="str">
        <f t="shared" si="4"/>
        <v/>
      </c>
      <c r="AC38" s="33" t="str">
        <f t="shared" si="5"/>
        <v/>
      </c>
      <c r="AG38" s="33" t="str">
        <f t="shared" si="6"/>
        <v/>
      </c>
      <c r="AK38" s="33" t="str">
        <f t="shared" si="7"/>
        <v/>
      </c>
      <c r="AO38" s="33" t="str">
        <f t="shared" si="8"/>
        <v/>
      </c>
      <c r="AS38" s="33" t="str">
        <f t="shared" si="9"/>
        <v/>
      </c>
      <c r="AW38" s="33" t="str">
        <f t="shared" si="10"/>
        <v/>
      </c>
      <c r="BA38" s="33" t="str">
        <f t="shared" si="11"/>
        <v/>
      </c>
      <c r="BE38" s="33" t="str">
        <f t="shared" si="12"/>
        <v/>
      </c>
      <c r="BI38" s="33" t="str">
        <f t="shared" si="13"/>
        <v/>
      </c>
      <c r="BM38" s="33" t="str">
        <f t="shared" si="14"/>
        <v/>
      </c>
      <c r="BQ38" s="33" t="str">
        <f t="shared" si="15"/>
        <v/>
      </c>
      <c r="BU38" s="33" t="str">
        <f t="shared" si="16"/>
        <v/>
      </c>
      <c r="BY38" s="33" t="str">
        <f t="shared" si="17"/>
        <v/>
      </c>
      <c r="CC38" s="33" t="str">
        <f t="shared" si="18"/>
        <v/>
      </c>
      <c r="CG38" s="33" t="str">
        <f t="shared" si="19"/>
        <v/>
      </c>
      <c r="CK38" s="33" t="str">
        <f t="shared" si="20"/>
        <v/>
      </c>
      <c r="CO38" s="33" t="str">
        <f t="shared" si="21"/>
        <v/>
      </c>
      <c r="CS38" s="33" t="str">
        <f t="shared" si="22"/>
        <v/>
      </c>
      <c r="CW38" s="33" t="str">
        <f t="shared" si="23"/>
        <v/>
      </c>
      <c r="DA38" s="33" t="str">
        <f t="shared" si="24"/>
        <v/>
      </c>
      <c r="DE38" s="33" t="str">
        <f t="shared" si="25"/>
        <v/>
      </c>
      <c r="DI38" s="33" t="str">
        <f t="shared" si="26"/>
        <v/>
      </c>
      <c r="DM38" s="33" t="str">
        <f t="shared" si="27"/>
        <v/>
      </c>
      <c r="DQ38" s="33" t="str">
        <f t="shared" si="28"/>
        <v/>
      </c>
      <c r="DU38" s="33" t="str">
        <f t="shared" si="29"/>
        <v/>
      </c>
      <c r="DY38" s="33" t="str">
        <f t="shared" si="30"/>
        <v/>
      </c>
    </row>
    <row r="39" spans="1:129" x14ac:dyDescent="0.25">
      <c r="A39" s="16">
        <f t="shared" si="0"/>
        <v>32</v>
      </c>
      <c r="B39" s="1" t="s">
        <v>48</v>
      </c>
      <c r="C39" s="149">
        <v>1</v>
      </c>
      <c r="D39" s="149">
        <v>250</v>
      </c>
      <c r="K39" s="38"/>
      <c r="M39" s="33" t="str">
        <f t="shared" si="1"/>
        <v/>
      </c>
      <c r="Q39" s="33" t="str">
        <f t="shared" si="2"/>
        <v/>
      </c>
      <c r="U39" s="33" t="str">
        <f t="shared" si="3"/>
        <v/>
      </c>
      <c r="Y39" s="33" t="str">
        <f t="shared" si="4"/>
        <v/>
      </c>
      <c r="AC39" s="33" t="str">
        <f t="shared" si="5"/>
        <v/>
      </c>
      <c r="AG39" s="33" t="str">
        <f t="shared" si="6"/>
        <v/>
      </c>
      <c r="AK39" s="33" t="str">
        <f t="shared" si="7"/>
        <v/>
      </c>
      <c r="AO39" s="33" t="str">
        <f t="shared" si="8"/>
        <v/>
      </c>
      <c r="AS39" s="33" t="str">
        <f t="shared" si="9"/>
        <v/>
      </c>
      <c r="AW39" s="33" t="str">
        <f t="shared" si="10"/>
        <v/>
      </c>
      <c r="BA39" s="33" t="str">
        <f t="shared" si="11"/>
        <v/>
      </c>
      <c r="BE39" s="33" t="str">
        <f t="shared" si="12"/>
        <v/>
      </c>
      <c r="BI39" s="33" t="str">
        <f t="shared" si="13"/>
        <v/>
      </c>
      <c r="BM39" s="33" t="str">
        <f t="shared" si="14"/>
        <v/>
      </c>
      <c r="BQ39" s="33" t="str">
        <f t="shared" si="15"/>
        <v/>
      </c>
      <c r="BU39" s="33" t="str">
        <f t="shared" si="16"/>
        <v/>
      </c>
      <c r="BY39" s="33" t="str">
        <f t="shared" si="17"/>
        <v/>
      </c>
      <c r="CC39" s="33" t="str">
        <f t="shared" si="18"/>
        <v/>
      </c>
      <c r="CG39" s="33" t="str">
        <f t="shared" si="19"/>
        <v/>
      </c>
      <c r="CK39" s="33" t="str">
        <f t="shared" si="20"/>
        <v/>
      </c>
      <c r="CO39" s="33" t="str">
        <f t="shared" si="21"/>
        <v/>
      </c>
      <c r="CS39" s="33" t="str">
        <f t="shared" si="22"/>
        <v/>
      </c>
      <c r="CW39" s="33" t="str">
        <f t="shared" si="23"/>
        <v/>
      </c>
      <c r="DA39" s="33" t="str">
        <f t="shared" si="24"/>
        <v/>
      </c>
      <c r="DE39" s="33" t="str">
        <f t="shared" si="25"/>
        <v/>
      </c>
      <c r="DI39" s="33" t="str">
        <f t="shared" si="26"/>
        <v/>
      </c>
      <c r="DM39" s="33" t="str">
        <f t="shared" si="27"/>
        <v/>
      </c>
      <c r="DQ39" s="33" t="str">
        <f t="shared" si="28"/>
        <v/>
      </c>
      <c r="DU39" s="33" t="str">
        <f t="shared" si="29"/>
        <v/>
      </c>
      <c r="DY39" s="33" t="str">
        <f t="shared" si="30"/>
        <v/>
      </c>
    </row>
    <row r="40" spans="1:129" x14ac:dyDescent="0.25">
      <c r="A40" s="16" t="str">
        <f t="shared" si="0"/>
        <v/>
      </c>
      <c r="K40" s="38"/>
      <c r="M40" s="33" t="str">
        <f t="shared" si="1"/>
        <v/>
      </c>
      <c r="Q40" s="33" t="str">
        <f t="shared" si="2"/>
        <v/>
      </c>
      <c r="U40" s="33" t="str">
        <f t="shared" si="3"/>
        <v/>
      </c>
      <c r="Y40" s="33" t="str">
        <f t="shared" si="4"/>
        <v/>
      </c>
      <c r="AC40" s="33" t="str">
        <f t="shared" si="5"/>
        <v/>
      </c>
      <c r="AG40" s="33" t="str">
        <f t="shared" si="6"/>
        <v/>
      </c>
      <c r="AK40" s="33" t="str">
        <f t="shared" si="7"/>
        <v/>
      </c>
      <c r="AO40" s="33" t="str">
        <f t="shared" si="8"/>
        <v/>
      </c>
      <c r="AS40" s="33" t="str">
        <f t="shared" si="9"/>
        <v/>
      </c>
      <c r="AW40" s="33" t="str">
        <f t="shared" si="10"/>
        <v/>
      </c>
      <c r="BA40" s="33" t="str">
        <f t="shared" si="11"/>
        <v/>
      </c>
      <c r="BE40" s="33" t="str">
        <f t="shared" si="12"/>
        <v/>
      </c>
      <c r="BI40" s="33" t="str">
        <f t="shared" si="13"/>
        <v/>
      </c>
      <c r="BM40" s="33" t="str">
        <f t="shared" si="14"/>
        <v/>
      </c>
      <c r="BQ40" s="33" t="str">
        <f t="shared" si="15"/>
        <v/>
      </c>
      <c r="BU40" s="33" t="str">
        <f t="shared" si="16"/>
        <v/>
      </c>
      <c r="BY40" s="33" t="str">
        <f t="shared" si="17"/>
        <v/>
      </c>
      <c r="CC40" s="33" t="str">
        <f t="shared" si="18"/>
        <v/>
      </c>
      <c r="CG40" s="33" t="str">
        <f t="shared" si="19"/>
        <v/>
      </c>
      <c r="CK40" s="33" t="str">
        <f t="shared" si="20"/>
        <v/>
      </c>
      <c r="CO40" s="33" t="str">
        <f t="shared" si="21"/>
        <v/>
      </c>
      <c r="CS40" s="33" t="str">
        <f t="shared" si="22"/>
        <v/>
      </c>
      <c r="CW40" s="33" t="str">
        <f t="shared" si="23"/>
        <v/>
      </c>
      <c r="DA40" s="33" t="str">
        <f t="shared" si="24"/>
        <v/>
      </c>
      <c r="DE40" s="33" t="str">
        <f t="shared" si="25"/>
        <v/>
      </c>
      <c r="DI40" s="33" t="str">
        <f t="shared" si="26"/>
        <v/>
      </c>
      <c r="DM40" s="33" t="str">
        <f t="shared" si="27"/>
        <v/>
      </c>
      <c r="DQ40" s="33" t="str">
        <f t="shared" si="28"/>
        <v/>
      </c>
      <c r="DU40" s="33" t="str">
        <f t="shared" si="29"/>
        <v/>
      </c>
      <c r="DY40" s="33" t="str">
        <f t="shared" si="30"/>
        <v/>
      </c>
    </row>
    <row r="41" spans="1:129" x14ac:dyDescent="0.25">
      <c r="A41" s="16" t="str">
        <f t="shared" si="0"/>
        <v/>
      </c>
      <c r="K41" s="38"/>
      <c r="M41" s="33" t="str">
        <f t="shared" si="1"/>
        <v/>
      </c>
      <c r="Q41" s="33" t="str">
        <f t="shared" si="2"/>
        <v/>
      </c>
      <c r="U41" s="33" t="str">
        <f t="shared" si="3"/>
        <v/>
      </c>
      <c r="Y41" s="33" t="str">
        <f t="shared" si="4"/>
        <v/>
      </c>
      <c r="AC41" s="33" t="str">
        <f t="shared" si="5"/>
        <v/>
      </c>
      <c r="AG41" s="33" t="str">
        <f t="shared" si="6"/>
        <v/>
      </c>
      <c r="AK41" s="33" t="str">
        <f t="shared" si="7"/>
        <v/>
      </c>
      <c r="AO41" s="33" t="str">
        <f t="shared" si="8"/>
        <v/>
      </c>
      <c r="AS41" s="33" t="str">
        <f t="shared" si="9"/>
        <v/>
      </c>
      <c r="AW41" s="33" t="str">
        <f t="shared" si="10"/>
        <v/>
      </c>
      <c r="BA41" s="33" t="str">
        <f t="shared" si="11"/>
        <v/>
      </c>
      <c r="BE41" s="33" t="str">
        <f t="shared" si="12"/>
        <v/>
      </c>
      <c r="BI41" s="33" t="str">
        <f t="shared" si="13"/>
        <v/>
      </c>
      <c r="BM41" s="33" t="str">
        <f t="shared" si="14"/>
        <v/>
      </c>
      <c r="BQ41" s="33" t="str">
        <f t="shared" si="15"/>
        <v/>
      </c>
      <c r="BU41" s="33" t="str">
        <f t="shared" si="16"/>
        <v/>
      </c>
      <c r="BY41" s="33" t="str">
        <f t="shared" si="17"/>
        <v/>
      </c>
      <c r="CC41" s="33" t="str">
        <f t="shared" si="18"/>
        <v/>
      </c>
      <c r="CG41" s="33" t="str">
        <f t="shared" si="19"/>
        <v/>
      </c>
      <c r="CK41" s="33" t="str">
        <f t="shared" si="20"/>
        <v/>
      </c>
      <c r="CO41" s="33" t="str">
        <f t="shared" si="21"/>
        <v/>
      </c>
      <c r="CS41" s="33" t="str">
        <f t="shared" si="22"/>
        <v/>
      </c>
      <c r="CW41" s="33" t="str">
        <f t="shared" si="23"/>
        <v/>
      </c>
      <c r="DA41" s="33" t="str">
        <f t="shared" si="24"/>
        <v/>
      </c>
      <c r="DE41" s="33" t="str">
        <f t="shared" si="25"/>
        <v/>
      </c>
      <c r="DI41" s="33" t="str">
        <f t="shared" si="26"/>
        <v/>
      </c>
      <c r="DM41" s="33" t="str">
        <f t="shared" si="27"/>
        <v/>
      </c>
      <c r="DQ41" s="33" t="str">
        <f t="shared" si="28"/>
        <v/>
      </c>
      <c r="DU41" s="33" t="str">
        <f t="shared" si="29"/>
        <v/>
      </c>
      <c r="DY41" s="33" t="str">
        <f t="shared" si="30"/>
        <v/>
      </c>
    </row>
    <row r="42" spans="1:129" x14ac:dyDescent="0.25">
      <c r="A42" s="16" t="str">
        <f t="shared" si="0"/>
        <v/>
      </c>
      <c r="K42" s="38"/>
      <c r="M42" s="33" t="str">
        <f t="shared" si="1"/>
        <v/>
      </c>
      <c r="Q42" s="33" t="str">
        <f t="shared" si="2"/>
        <v/>
      </c>
      <c r="U42" s="33" t="str">
        <f t="shared" si="3"/>
        <v/>
      </c>
      <c r="Y42" s="33" t="str">
        <f t="shared" si="4"/>
        <v/>
      </c>
      <c r="AC42" s="33" t="str">
        <f t="shared" si="5"/>
        <v/>
      </c>
      <c r="AG42" s="33" t="str">
        <f t="shared" si="6"/>
        <v/>
      </c>
      <c r="AK42" s="33" t="str">
        <f t="shared" si="7"/>
        <v/>
      </c>
      <c r="AO42" s="33" t="str">
        <f t="shared" si="8"/>
        <v/>
      </c>
      <c r="AS42" s="33" t="str">
        <f t="shared" si="9"/>
        <v/>
      </c>
      <c r="AW42" s="33" t="str">
        <f t="shared" si="10"/>
        <v/>
      </c>
      <c r="BA42" s="33" t="str">
        <f t="shared" si="11"/>
        <v/>
      </c>
      <c r="BE42" s="33" t="str">
        <f t="shared" si="12"/>
        <v/>
      </c>
      <c r="BI42" s="33" t="str">
        <f t="shared" si="13"/>
        <v/>
      </c>
      <c r="BM42" s="33" t="str">
        <f t="shared" si="14"/>
        <v/>
      </c>
      <c r="BQ42" s="33" t="str">
        <f t="shared" si="15"/>
        <v/>
      </c>
      <c r="BU42" s="33" t="str">
        <f t="shared" si="16"/>
        <v/>
      </c>
      <c r="BY42" s="33" t="str">
        <f t="shared" si="17"/>
        <v/>
      </c>
      <c r="CC42" s="33" t="str">
        <f t="shared" si="18"/>
        <v/>
      </c>
      <c r="CG42" s="33" t="str">
        <f t="shared" si="19"/>
        <v/>
      </c>
      <c r="CK42" s="33" t="str">
        <f t="shared" si="20"/>
        <v/>
      </c>
      <c r="CO42" s="33" t="str">
        <f t="shared" si="21"/>
        <v/>
      </c>
      <c r="CS42" s="33" t="str">
        <f t="shared" si="22"/>
        <v/>
      </c>
      <c r="CW42" s="33" t="str">
        <f t="shared" si="23"/>
        <v/>
      </c>
      <c r="DA42" s="33" t="str">
        <f t="shared" si="24"/>
        <v/>
      </c>
      <c r="DE42" s="33" t="str">
        <f t="shared" si="25"/>
        <v/>
      </c>
      <c r="DI42" s="33" t="str">
        <f t="shared" si="26"/>
        <v/>
      </c>
      <c r="DM42" s="33" t="str">
        <f t="shared" si="27"/>
        <v/>
      </c>
      <c r="DQ42" s="33" t="str">
        <f t="shared" si="28"/>
        <v/>
      </c>
      <c r="DU42" s="33" t="str">
        <f t="shared" si="29"/>
        <v/>
      </c>
      <c r="DY42" s="33" t="str">
        <f t="shared" si="30"/>
        <v/>
      </c>
    </row>
    <row r="43" spans="1:129" x14ac:dyDescent="0.25">
      <c r="A43" s="16" t="str">
        <f t="shared" si="0"/>
        <v/>
      </c>
      <c r="K43" s="38"/>
      <c r="M43" s="33" t="str">
        <f t="shared" si="1"/>
        <v/>
      </c>
      <c r="Q43" s="33" t="str">
        <f t="shared" si="2"/>
        <v/>
      </c>
      <c r="U43" s="33" t="str">
        <f t="shared" si="3"/>
        <v/>
      </c>
      <c r="Y43" s="33" t="str">
        <f t="shared" si="4"/>
        <v/>
      </c>
      <c r="AC43" s="33" t="str">
        <f t="shared" si="5"/>
        <v/>
      </c>
      <c r="AG43" s="33" t="str">
        <f t="shared" si="6"/>
        <v/>
      </c>
      <c r="AK43" s="33" t="str">
        <f t="shared" si="7"/>
        <v/>
      </c>
      <c r="AO43" s="33" t="str">
        <f t="shared" si="8"/>
        <v/>
      </c>
      <c r="AS43" s="33" t="str">
        <f t="shared" si="9"/>
        <v/>
      </c>
      <c r="AW43" s="33" t="str">
        <f t="shared" si="10"/>
        <v/>
      </c>
      <c r="BA43" s="33" t="str">
        <f t="shared" si="11"/>
        <v/>
      </c>
      <c r="BE43" s="33" t="str">
        <f t="shared" si="12"/>
        <v/>
      </c>
      <c r="BI43" s="33" t="str">
        <f t="shared" si="13"/>
        <v/>
      </c>
      <c r="BM43" s="33" t="str">
        <f t="shared" si="14"/>
        <v/>
      </c>
      <c r="BQ43" s="33" t="str">
        <f t="shared" si="15"/>
        <v/>
      </c>
      <c r="BU43" s="33" t="str">
        <f t="shared" si="16"/>
        <v/>
      </c>
      <c r="BY43" s="33" t="str">
        <f t="shared" si="17"/>
        <v/>
      </c>
      <c r="CC43" s="33" t="str">
        <f t="shared" si="18"/>
        <v/>
      </c>
      <c r="CG43" s="33" t="str">
        <f t="shared" si="19"/>
        <v/>
      </c>
      <c r="CK43" s="33" t="str">
        <f t="shared" si="20"/>
        <v/>
      </c>
      <c r="CO43" s="33" t="str">
        <f t="shared" si="21"/>
        <v/>
      </c>
      <c r="CS43" s="33" t="str">
        <f t="shared" si="22"/>
        <v/>
      </c>
      <c r="CW43" s="33" t="str">
        <f t="shared" si="23"/>
        <v/>
      </c>
      <c r="DA43" s="33" t="str">
        <f t="shared" si="24"/>
        <v/>
      </c>
      <c r="DE43" s="33" t="str">
        <f t="shared" si="25"/>
        <v/>
      </c>
      <c r="DI43" s="33" t="str">
        <f t="shared" si="26"/>
        <v/>
      </c>
      <c r="DM43" s="33" t="str">
        <f t="shared" si="27"/>
        <v/>
      </c>
      <c r="DQ43" s="33" t="str">
        <f t="shared" si="28"/>
        <v/>
      </c>
      <c r="DU43" s="33" t="str">
        <f t="shared" si="29"/>
        <v/>
      </c>
      <c r="DY43" s="33" t="str">
        <f t="shared" si="30"/>
        <v/>
      </c>
    </row>
    <row r="44" spans="1:129" x14ac:dyDescent="0.25">
      <c r="A44" s="16" t="str">
        <f t="shared" si="0"/>
        <v/>
      </c>
      <c r="K44" s="38"/>
      <c r="M44" s="33" t="str">
        <f t="shared" si="1"/>
        <v/>
      </c>
      <c r="Q44" s="33" t="str">
        <f t="shared" si="2"/>
        <v/>
      </c>
      <c r="U44" s="33" t="str">
        <f t="shared" si="3"/>
        <v/>
      </c>
      <c r="Y44" s="33" t="str">
        <f t="shared" si="4"/>
        <v/>
      </c>
      <c r="AC44" s="33" t="str">
        <f t="shared" si="5"/>
        <v/>
      </c>
      <c r="AG44" s="33" t="str">
        <f t="shared" si="6"/>
        <v/>
      </c>
      <c r="AK44" s="33" t="str">
        <f t="shared" si="7"/>
        <v/>
      </c>
      <c r="AO44" s="33" t="str">
        <f t="shared" si="8"/>
        <v/>
      </c>
      <c r="AS44" s="33" t="str">
        <f t="shared" si="9"/>
        <v/>
      </c>
      <c r="AW44" s="33" t="str">
        <f t="shared" si="10"/>
        <v/>
      </c>
      <c r="BA44" s="33" t="str">
        <f t="shared" si="11"/>
        <v/>
      </c>
      <c r="BE44" s="33" t="str">
        <f t="shared" si="12"/>
        <v/>
      </c>
      <c r="BI44" s="33" t="str">
        <f t="shared" si="13"/>
        <v/>
      </c>
      <c r="BM44" s="33" t="str">
        <f t="shared" si="14"/>
        <v/>
      </c>
      <c r="BQ44" s="33" t="str">
        <f t="shared" si="15"/>
        <v/>
      </c>
      <c r="BU44" s="33" t="str">
        <f t="shared" si="16"/>
        <v/>
      </c>
      <c r="BY44" s="33" t="str">
        <f t="shared" si="17"/>
        <v/>
      </c>
      <c r="CC44" s="33" t="str">
        <f t="shared" si="18"/>
        <v/>
      </c>
      <c r="CG44" s="33" t="str">
        <f t="shared" si="19"/>
        <v/>
      </c>
      <c r="CK44" s="33" t="str">
        <f t="shared" si="20"/>
        <v/>
      </c>
      <c r="CO44" s="33" t="str">
        <f t="shared" si="21"/>
        <v/>
      </c>
      <c r="CS44" s="33" t="str">
        <f t="shared" si="22"/>
        <v/>
      </c>
      <c r="CW44" s="33" t="str">
        <f t="shared" si="23"/>
        <v/>
      </c>
      <c r="DA44" s="33" t="str">
        <f t="shared" si="24"/>
        <v/>
      </c>
      <c r="DE44" s="33" t="str">
        <f t="shared" si="25"/>
        <v/>
      </c>
      <c r="DI44" s="33" t="str">
        <f t="shared" si="26"/>
        <v/>
      </c>
      <c r="DM44" s="33" t="str">
        <f t="shared" si="27"/>
        <v/>
      </c>
      <c r="DQ44" s="33" t="str">
        <f t="shared" si="28"/>
        <v/>
      </c>
      <c r="DU44" s="33" t="str">
        <f t="shared" si="29"/>
        <v/>
      </c>
      <c r="DY44" s="33" t="str">
        <f t="shared" si="30"/>
        <v/>
      </c>
    </row>
    <row r="45" spans="1:129" x14ac:dyDescent="0.25">
      <c r="A45" s="16" t="str">
        <f t="shared" si="0"/>
        <v/>
      </c>
      <c r="K45" s="38"/>
      <c r="M45" s="33" t="str">
        <f t="shared" si="1"/>
        <v/>
      </c>
      <c r="Q45" s="33" t="str">
        <f t="shared" si="2"/>
        <v/>
      </c>
      <c r="U45" s="33" t="str">
        <f t="shared" si="3"/>
        <v/>
      </c>
      <c r="Y45" s="33" t="str">
        <f t="shared" si="4"/>
        <v/>
      </c>
      <c r="AC45" s="33" t="str">
        <f t="shared" si="5"/>
        <v/>
      </c>
      <c r="AG45" s="33" t="str">
        <f t="shared" si="6"/>
        <v/>
      </c>
      <c r="AK45" s="33" t="str">
        <f t="shared" si="7"/>
        <v/>
      </c>
      <c r="AO45" s="33" t="str">
        <f t="shared" si="8"/>
        <v/>
      </c>
      <c r="AS45" s="33" t="str">
        <f t="shared" si="9"/>
        <v/>
      </c>
      <c r="AW45" s="33" t="str">
        <f t="shared" si="10"/>
        <v/>
      </c>
      <c r="BA45" s="33" t="str">
        <f t="shared" si="11"/>
        <v/>
      </c>
      <c r="BE45" s="33" t="str">
        <f t="shared" si="12"/>
        <v/>
      </c>
      <c r="BI45" s="33" t="str">
        <f t="shared" si="13"/>
        <v/>
      </c>
      <c r="BM45" s="33" t="str">
        <f t="shared" si="14"/>
        <v/>
      </c>
      <c r="BQ45" s="33" t="str">
        <f t="shared" si="15"/>
        <v/>
      </c>
      <c r="BU45" s="33" t="str">
        <f t="shared" si="16"/>
        <v/>
      </c>
      <c r="BY45" s="33" t="str">
        <f t="shared" si="17"/>
        <v/>
      </c>
      <c r="CC45" s="33" t="str">
        <f t="shared" si="18"/>
        <v/>
      </c>
      <c r="CG45" s="33" t="str">
        <f t="shared" si="19"/>
        <v/>
      </c>
      <c r="CK45" s="33" t="str">
        <f t="shared" si="20"/>
        <v/>
      </c>
      <c r="CO45" s="33" t="str">
        <f t="shared" si="21"/>
        <v/>
      </c>
      <c r="CS45" s="33" t="str">
        <f t="shared" si="22"/>
        <v/>
      </c>
      <c r="CW45" s="33" t="str">
        <f t="shared" si="23"/>
        <v/>
      </c>
      <c r="DA45" s="33" t="str">
        <f t="shared" si="24"/>
        <v/>
      </c>
      <c r="DE45" s="33" t="str">
        <f t="shared" si="25"/>
        <v/>
      </c>
      <c r="DI45" s="33" t="str">
        <f t="shared" si="26"/>
        <v/>
      </c>
      <c r="DM45" s="33" t="str">
        <f t="shared" si="27"/>
        <v/>
      </c>
      <c r="DQ45" s="33" t="str">
        <f t="shared" si="28"/>
        <v/>
      </c>
      <c r="DU45" s="33" t="str">
        <f t="shared" si="29"/>
        <v/>
      </c>
      <c r="DY45" s="33" t="str">
        <f t="shared" si="30"/>
        <v/>
      </c>
    </row>
    <row r="46" spans="1:129" x14ac:dyDescent="0.25">
      <c r="A46" s="16" t="str">
        <f t="shared" si="0"/>
        <v/>
      </c>
      <c r="K46" s="38"/>
      <c r="M46" s="33" t="str">
        <f t="shared" si="1"/>
        <v/>
      </c>
      <c r="Q46" s="33" t="str">
        <f t="shared" si="2"/>
        <v/>
      </c>
      <c r="U46" s="33" t="str">
        <f t="shared" si="3"/>
        <v/>
      </c>
      <c r="Y46" s="33" t="str">
        <f t="shared" si="4"/>
        <v/>
      </c>
      <c r="AC46" s="33" t="str">
        <f t="shared" si="5"/>
        <v/>
      </c>
      <c r="AG46" s="33" t="str">
        <f t="shared" si="6"/>
        <v/>
      </c>
      <c r="AK46" s="33" t="str">
        <f t="shared" si="7"/>
        <v/>
      </c>
      <c r="AO46" s="33" t="str">
        <f t="shared" si="8"/>
        <v/>
      </c>
      <c r="AS46" s="33" t="str">
        <f t="shared" si="9"/>
        <v/>
      </c>
      <c r="AW46" s="33" t="str">
        <f t="shared" si="10"/>
        <v/>
      </c>
      <c r="BA46" s="33" t="str">
        <f t="shared" si="11"/>
        <v/>
      </c>
      <c r="BE46" s="33" t="str">
        <f t="shared" si="12"/>
        <v/>
      </c>
      <c r="BI46" s="33" t="str">
        <f t="shared" si="13"/>
        <v/>
      </c>
      <c r="BM46" s="33" t="str">
        <f t="shared" si="14"/>
        <v/>
      </c>
      <c r="BQ46" s="33" t="str">
        <f t="shared" si="15"/>
        <v/>
      </c>
      <c r="BU46" s="33" t="str">
        <f t="shared" si="16"/>
        <v/>
      </c>
      <c r="BY46" s="33" t="str">
        <f t="shared" si="17"/>
        <v/>
      </c>
      <c r="CC46" s="33" t="str">
        <f t="shared" si="18"/>
        <v/>
      </c>
      <c r="CG46" s="33" t="str">
        <f t="shared" si="19"/>
        <v/>
      </c>
      <c r="CK46" s="33" t="str">
        <f t="shared" si="20"/>
        <v/>
      </c>
      <c r="CO46" s="33" t="str">
        <f t="shared" si="21"/>
        <v/>
      </c>
      <c r="CS46" s="33" t="str">
        <f t="shared" si="22"/>
        <v/>
      </c>
      <c r="CW46" s="33" t="str">
        <f t="shared" si="23"/>
        <v/>
      </c>
      <c r="DA46" s="33" t="str">
        <f t="shared" si="24"/>
        <v/>
      </c>
      <c r="DE46" s="33" t="str">
        <f t="shared" si="25"/>
        <v/>
      </c>
      <c r="DI46" s="33" t="str">
        <f t="shared" si="26"/>
        <v/>
      </c>
      <c r="DM46" s="33" t="str">
        <f t="shared" si="27"/>
        <v/>
      </c>
      <c r="DQ46" s="33" t="str">
        <f t="shared" si="28"/>
        <v/>
      </c>
      <c r="DU46" s="33" t="str">
        <f t="shared" si="29"/>
        <v/>
      </c>
      <c r="DY46" s="33" t="str">
        <f t="shared" si="30"/>
        <v/>
      </c>
    </row>
    <row r="47" spans="1:129" x14ac:dyDescent="0.25">
      <c r="A47" s="16" t="str">
        <f t="shared" si="0"/>
        <v/>
      </c>
      <c r="K47" s="38"/>
      <c r="M47" s="33" t="str">
        <f t="shared" si="1"/>
        <v/>
      </c>
      <c r="Q47" s="33" t="str">
        <f t="shared" si="2"/>
        <v/>
      </c>
      <c r="U47" s="33" t="str">
        <f t="shared" si="3"/>
        <v/>
      </c>
      <c r="Y47" s="33" t="str">
        <f t="shared" si="4"/>
        <v/>
      </c>
      <c r="AC47" s="33" t="str">
        <f t="shared" si="5"/>
        <v/>
      </c>
      <c r="AG47" s="33" t="str">
        <f t="shared" si="6"/>
        <v/>
      </c>
      <c r="AK47" s="33" t="str">
        <f t="shared" si="7"/>
        <v/>
      </c>
      <c r="AO47" s="33" t="str">
        <f t="shared" si="8"/>
        <v/>
      </c>
      <c r="AS47" s="33" t="str">
        <f t="shared" si="9"/>
        <v/>
      </c>
      <c r="AW47" s="33" t="str">
        <f t="shared" si="10"/>
        <v/>
      </c>
      <c r="BA47" s="33" t="str">
        <f t="shared" si="11"/>
        <v/>
      </c>
      <c r="BE47" s="33" t="str">
        <f t="shared" si="12"/>
        <v/>
      </c>
      <c r="BI47" s="33" t="str">
        <f t="shared" si="13"/>
        <v/>
      </c>
      <c r="BM47" s="33" t="str">
        <f t="shared" si="14"/>
        <v/>
      </c>
      <c r="BQ47" s="33" t="str">
        <f t="shared" si="15"/>
        <v/>
      </c>
      <c r="BU47" s="33" t="str">
        <f t="shared" si="16"/>
        <v/>
      </c>
      <c r="BY47" s="33" t="str">
        <f t="shared" si="17"/>
        <v/>
      </c>
      <c r="CC47" s="33" t="str">
        <f t="shared" si="18"/>
        <v/>
      </c>
      <c r="CG47" s="33" t="str">
        <f t="shared" si="19"/>
        <v/>
      </c>
      <c r="CK47" s="33" t="str">
        <f t="shared" si="20"/>
        <v/>
      </c>
      <c r="CO47" s="33" t="str">
        <f t="shared" si="21"/>
        <v/>
      </c>
      <c r="CS47" s="33" t="str">
        <f t="shared" si="22"/>
        <v/>
      </c>
      <c r="CW47" s="33" t="str">
        <f t="shared" si="23"/>
        <v/>
      </c>
      <c r="DA47" s="33" t="str">
        <f t="shared" si="24"/>
        <v/>
      </c>
      <c r="DE47" s="33" t="str">
        <f t="shared" si="25"/>
        <v/>
      </c>
      <c r="DI47" s="33" t="str">
        <f t="shared" si="26"/>
        <v/>
      </c>
      <c r="DM47" s="33" t="str">
        <f t="shared" si="27"/>
        <v/>
      </c>
      <c r="DQ47" s="33" t="str">
        <f t="shared" si="28"/>
        <v/>
      </c>
      <c r="DU47" s="33" t="str">
        <f t="shared" si="29"/>
        <v/>
      </c>
      <c r="DY47" s="33" t="str">
        <f t="shared" si="30"/>
        <v/>
      </c>
    </row>
    <row r="48" spans="1:129" x14ac:dyDescent="0.25">
      <c r="A48" s="16" t="str">
        <f t="shared" si="0"/>
        <v/>
      </c>
      <c r="K48" s="38"/>
      <c r="M48" s="33" t="str">
        <f t="shared" si="1"/>
        <v/>
      </c>
      <c r="Q48" s="33" t="str">
        <f t="shared" si="2"/>
        <v/>
      </c>
      <c r="U48" s="33" t="str">
        <f t="shared" si="3"/>
        <v/>
      </c>
      <c r="Y48" s="33" t="str">
        <f t="shared" si="4"/>
        <v/>
      </c>
      <c r="AC48" s="33" t="str">
        <f t="shared" si="5"/>
        <v/>
      </c>
      <c r="AG48" s="33" t="str">
        <f t="shared" si="6"/>
        <v/>
      </c>
      <c r="AK48" s="33" t="str">
        <f t="shared" si="7"/>
        <v/>
      </c>
      <c r="AO48" s="33" t="str">
        <f t="shared" si="8"/>
        <v/>
      </c>
      <c r="AS48" s="33" t="str">
        <f t="shared" si="9"/>
        <v/>
      </c>
      <c r="AW48" s="33" t="str">
        <f t="shared" si="10"/>
        <v/>
      </c>
      <c r="BA48" s="33" t="str">
        <f t="shared" si="11"/>
        <v/>
      </c>
      <c r="BE48" s="33" t="str">
        <f t="shared" si="12"/>
        <v/>
      </c>
      <c r="BI48" s="33" t="str">
        <f t="shared" si="13"/>
        <v/>
      </c>
      <c r="BM48" s="33" t="str">
        <f t="shared" si="14"/>
        <v/>
      </c>
      <c r="BQ48" s="33" t="str">
        <f t="shared" si="15"/>
        <v/>
      </c>
      <c r="BU48" s="33" t="str">
        <f t="shared" si="16"/>
        <v/>
      </c>
      <c r="BY48" s="33" t="str">
        <f t="shared" si="17"/>
        <v/>
      </c>
      <c r="CC48" s="33" t="str">
        <f t="shared" si="18"/>
        <v/>
      </c>
      <c r="CG48" s="33" t="str">
        <f t="shared" si="19"/>
        <v/>
      </c>
      <c r="CK48" s="33" t="str">
        <f t="shared" si="20"/>
        <v/>
      </c>
      <c r="CO48" s="33" t="str">
        <f t="shared" si="21"/>
        <v/>
      </c>
      <c r="CS48" s="33" t="str">
        <f t="shared" si="22"/>
        <v/>
      </c>
      <c r="CW48" s="33" t="str">
        <f t="shared" si="23"/>
        <v/>
      </c>
      <c r="DA48" s="33" t="str">
        <f t="shared" si="24"/>
        <v/>
      </c>
      <c r="DE48" s="33" t="str">
        <f t="shared" si="25"/>
        <v/>
      </c>
      <c r="DI48" s="33" t="str">
        <f t="shared" si="26"/>
        <v/>
      </c>
      <c r="DM48" s="33" t="str">
        <f t="shared" si="27"/>
        <v/>
      </c>
      <c r="DQ48" s="33" t="str">
        <f t="shared" si="28"/>
        <v/>
      </c>
      <c r="DU48" s="33" t="str">
        <f t="shared" si="29"/>
        <v/>
      </c>
      <c r="DY48" s="33" t="str">
        <f t="shared" si="30"/>
        <v/>
      </c>
    </row>
    <row r="49" spans="1:129" x14ac:dyDescent="0.25">
      <c r="A49" s="16" t="str">
        <f t="shared" si="0"/>
        <v/>
      </c>
      <c r="K49" s="38"/>
      <c r="M49" s="33" t="str">
        <f t="shared" si="1"/>
        <v/>
      </c>
      <c r="Q49" s="33" t="str">
        <f t="shared" si="2"/>
        <v/>
      </c>
      <c r="U49" s="33" t="str">
        <f t="shared" si="3"/>
        <v/>
      </c>
      <c r="Y49" s="33" t="str">
        <f t="shared" si="4"/>
        <v/>
      </c>
      <c r="AC49" s="33" t="str">
        <f t="shared" si="5"/>
        <v/>
      </c>
      <c r="AG49" s="33" t="str">
        <f t="shared" si="6"/>
        <v/>
      </c>
      <c r="AK49" s="33" t="str">
        <f t="shared" si="7"/>
        <v/>
      </c>
      <c r="AO49" s="33" t="str">
        <f t="shared" si="8"/>
        <v/>
      </c>
      <c r="AS49" s="33" t="str">
        <f t="shared" si="9"/>
        <v/>
      </c>
      <c r="AW49" s="33" t="str">
        <f t="shared" si="10"/>
        <v/>
      </c>
      <c r="BA49" s="33" t="str">
        <f t="shared" si="11"/>
        <v/>
      </c>
      <c r="BE49" s="33" t="str">
        <f t="shared" si="12"/>
        <v/>
      </c>
      <c r="BI49" s="33" t="str">
        <f t="shared" si="13"/>
        <v/>
      </c>
      <c r="BM49" s="33" t="str">
        <f t="shared" si="14"/>
        <v/>
      </c>
      <c r="BQ49" s="33" t="str">
        <f t="shared" si="15"/>
        <v/>
      </c>
      <c r="BU49" s="33" t="str">
        <f t="shared" si="16"/>
        <v/>
      </c>
      <c r="BY49" s="33" t="str">
        <f t="shared" si="17"/>
        <v/>
      </c>
      <c r="CC49" s="33" t="str">
        <f t="shared" si="18"/>
        <v/>
      </c>
      <c r="CG49" s="33" t="str">
        <f t="shared" si="19"/>
        <v/>
      </c>
      <c r="CK49" s="33" t="str">
        <f t="shared" si="20"/>
        <v/>
      </c>
      <c r="CO49" s="33" t="str">
        <f t="shared" si="21"/>
        <v/>
      </c>
      <c r="CS49" s="33" t="str">
        <f t="shared" si="22"/>
        <v/>
      </c>
      <c r="CW49" s="33" t="str">
        <f t="shared" si="23"/>
        <v/>
      </c>
      <c r="DA49" s="33" t="str">
        <f t="shared" si="24"/>
        <v/>
      </c>
      <c r="DE49" s="33" t="str">
        <f t="shared" si="25"/>
        <v/>
      </c>
      <c r="DI49" s="33" t="str">
        <f t="shared" si="26"/>
        <v/>
      </c>
      <c r="DM49" s="33" t="str">
        <f t="shared" si="27"/>
        <v/>
      </c>
      <c r="DQ49" s="33" t="str">
        <f t="shared" si="28"/>
        <v/>
      </c>
      <c r="DU49" s="33" t="str">
        <f t="shared" si="29"/>
        <v/>
      </c>
      <c r="DY49" s="33" t="str">
        <f t="shared" si="30"/>
        <v/>
      </c>
    </row>
    <row r="50" spans="1:129" x14ac:dyDescent="0.25">
      <c r="A50" s="16" t="str">
        <f t="shared" si="0"/>
        <v/>
      </c>
      <c r="K50" s="38"/>
      <c r="M50" s="33" t="str">
        <f t="shared" si="1"/>
        <v/>
      </c>
      <c r="Q50" s="33" t="str">
        <f t="shared" si="2"/>
        <v/>
      </c>
      <c r="U50" s="33" t="str">
        <f t="shared" si="3"/>
        <v/>
      </c>
      <c r="Y50" s="33" t="str">
        <f t="shared" si="4"/>
        <v/>
      </c>
      <c r="AC50" s="33" t="str">
        <f t="shared" si="5"/>
        <v/>
      </c>
      <c r="AG50" s="33" t="str">
        <f t="shared" si="6"/>
        <v/>
      </c>
      <c r="AK50" s="33" t="str">
        <f t="shared" si="7"/>
        <v/>
      </c>
      <c r="AO50" s="33" t="str">
        <f t="shared" si="8"/>
        <v/>
      </c>
      <c r="AS50" s="33" t="str">
        <f t="shared" si="9"/>
        <v/>
      </c>
      <c r="AW50" s="33" t="str">
        <f t="shared" si="10"/>
        <v/>
      </c>
      <c r="BA50" s="33" t="str">
        <f t="shared" si="11"/>
        <v/>
      </c>
      <c r="BE50" s="33" t="str">
        <f t="shared" si="12"/>
        <v/>
      </c>
      <c r="BI50" s="33" t="str">
        <f t="shared" si="13"/>
        <v/>
      </c>
      <c r="BM50" s="33" t="str">
        <f t="shared" si="14"/>
        <v/>
      </c>
      <c r="BQ50" s="33" t="str">
        <f t="shared" si="15"/>
        <v/>
      </c>
      <c r="BU50" s="33" t="str">
        <f t="shared" si="16"/>
        <v/>
      </c>
      <c r="BY50" s="33" t="str">
        <f t="shared" si="17"/>
        <v/>
      </c>
      <c r="CC50" s="33" t="str">
        <f t="shared" si="18"/>
        <v/>
      </c>
      <c r="CG50" s="33" t="str">
        <f t="shared" si="19"/>
        <v/>
      </c>
      <c r="CK50" s="33" t="str">
        <f t="shared" si="20"/>
        <v/>
      </c>
      <c r="CO50" s="33" t="str">
        <f t="shared" si="21"/>
        <v/>
      </c>
      <c r="CS50" s="33" t="str">
        <f t="shared" si="22"/>
        <v/>
      </c>
      <c r="CW50" s="33" t="str">
        <f t="shared" si="23"/>
        <v/>
      </c>
      <c r="DA50" s="33" t="str">
        <f t="shared" si="24"/>
        <v/>
      </c>
      <c r="DE50" s="33" t="str">
        <f t="shared" si="25"/>
        <v/>
      </c>
      <c r="DI50" s="33" t="str">
        <f t="shared" si="26"/>
        <v/>
      </c>
      <c r="DM50" s="33" t="str">
        <f t="shared" si="27"/>
        <v/>
      </c>
      <c r="DQ50" s="33" t="str">
        <f t="shared" si="28"/>
        <v/>
      </c>
      <c r="DU50" s="33" t="str">
        <f t="shared" si="29"/>
        <v/>
      </c>
      <c r="DY50" s="33" t="str">
        <f t="shared" si="30"/>
        <v/>
      </c>
    </row>
    <row r="51" spans="1:129" x14ac:dyDescent="0.25">
      <c r="A51" s="16" t="str">
        <f t="shared" si="0"/>
        <v/>
      </c>
      <c r="K51" s="38"/>
      <c r="M51" s="33" t="str">
        <f t="shared" si="1"/>
        <v/>
      </c>
      <c r="Q51" s="33" t="str">
        <f t="shared" si="2"/>
        <v/>
      </c>
      <c r="U51" s="33" t="str">
        <f t="shared" si="3"/>
        <v/>
      </c>
      <c r="Y51" s="33" t="str">
        <f t="shared" si="4"/>
        <v/>
      </c>
      <c r="AC51" s="33" t="str">
        <f t="shared" si="5"/>
        <v/>
      </c>
      <c r="AG51" s="33" t="str">
        <f t="shared" si="6"/>
        <v/>
      </c>
      <c r="AK51" s="33" t="str">
        <f t="shared" si="7"/>
        <v/>
      </c>
      <c r="AO51" s="33" t="str">
        <f t="shared" si="8"/>
        <v/>
      </c>
      <c r="AS51" s="33" t="str">
        <f t="shared" si="9"/>
        <v/>
      </c>
      <c r="AW51" s="33" t="str">
        <f t="shared" si="10"/>
        <v/>
      </c>
      <c r="BA51" s="33" t="str">
        <f t="shared" si="11"/>
        <v/>
      </c>
      <c r="BE51" s="33" t="str">
        <f t="shared" si="12"/>
        <v/>
      </c>
      <c r="BI51" s="33" t="str">
        <f t="shared" si="13"/>
        <v/>
      </c>
      <c r="BM51" s="33" t="str">
        <f t="shared" si="14"/>
        <v/>
      </c>
      <c r="BQ51" s="33" t="str">
        <f t="shared" si="15"/>
        <v/>
      </c>
      <c r="BU51" s="33" t="str">
        <f t="shared" si="16"/>
        <v/>
      </c>
      <c r="BY51" s="33" t="str">
        <f t="shared" si="17"/>
        <v/>
      </c>
      <c r="CC51" s="33" t="str">
        <f t="shared" si="18"/>
        <v/>
      </c>
      <c r="CG51" s="33" t="str">
        <f t="shared" si="19"/>
        <v/>
      </c>
      <c r="CK51" s="33" t="str">
        <f t="shared" si="20"/>
        <v/>
      </c>
      <c r="CO51" s="33" t="str">
        <f t="shared" si="21"/>
        <v/>
      </c>
      <c r="CS51" s="33" t="str">
        <f t="shared" si="22"/>
        <v/>
      </c>
      <c r="CW51" s="33" t="str">
        <f t="shared" si="23"/>
        <v/>
      </c>
      <c r="DA51" s="33" t="str">
        <f t="shared" si="24"/>
        <v/>
      </c>
      <c r="DE51" s="33" t="str">
        <f t="shared" si="25"/>
        <v/>
      </c>
      <c r="DI51" s="33" t="str">
        <f t="shared" si="26"/>
        <v/>
      </c>
      <c r="DM51" s="33" t="str">
        <f t="shared" si="27"/>
        <v/>
      </c>
      <c r="DQ51" s="33" t="str">
        <f t="shared" si="28"/>
        <v/>
      </c>
      <c r="DU51" s="33" t="str">
        <f t="shared" si="29"/>
        <v/>
      </c>
      <c r="DY51" s="33" t="str">
        <f t="shared" si="30"/>
        <v/>
      </c>
    </row>
    <row r="52" spans="1:129" x14ac:dyDescent="0.25">
      <c r="A52" s="16" t="str">
        <f t="shared" si="0"/>
        <v/>
      </c>
      <c r="K52" s="38"/>
      <c r="M52" s="33" t="str">
        <f t="shared" si="1"/>
        <v/>
      </c>
      <c r="Q52" s="33" t="str">
        <f t="shared" si="2"/>
        <v/>
      </c>
      <c r="U52" s="33" t="str">
        <f t="shared" si="3"/>
        <v/>
      </c>
      <c r="Y52" s="33" t="str">
        <f t="shared" si="4"/>
        <v/>
      </c>
      <c r="AC52" s="33" t="str">
        <f t="shared" si="5"/>
        <v/>
      </c>
      <c r="AG52" s="33" t="str">
        <f t="shared" si="6"/>
        <v/>
      </c>
      <c r="AK52" s="33" t="str">
        <f t="shared" si="7"/>
        <v/>
      </c>
      <c r="AO52" s="33" t="str">
        <f t="shared" si="8"/>
        <v/>
      </c>
      <c r="AS52" s="33" t="str">
        <f t="shared" si="9"/>
        <v/>
      </c>
      <c r="AW52" s="33" t="str">
        <f t="shared" si="10"/>
        <v/>
      </c>
      <c r="BA52" s="33" t="str">
        <f t="shared" si="11"/>
        <v/>
      </c>
      <c r="BE52" s="33" t="str">
        <f t="shared" si="12"/>
        <v/>
      </c>
      <c r="BI52" s="33" t="str">
        <f t="shared" si="13"/>
        <v/>
      </c>
      <c r="BM52" s="33" t="str">
        <f t="shared" si="14"/>
        <v/>
      </c>
      <c r="BQ52" s="33" t="str">
        <f t="shared" si="15"/>
        <v/>
      </c>
      <c r="BU52" s="33" t="str">
        <f t="shared" si="16"/>
        <v/>
      </c>
      <c r="BY52" s="33" t="str">
        <f t="shared" si="17"/>
        <v/>
      </c>
      <c r="CC52" s="33" t="str">
        <f t="shared" si="18"/>
        <v/>
      </c>
      <c r="CG52" s="33" t="str">
        <f t="shared" si="19"/>
        <v/>
      </c>
      <c r="CK52" s="33" t="str">
        <f t="shared" si="20"/>
        <v/>
      </c>
      <c r="CO52" s="33" t="str">
        <f t="shared" si="21"/>
        <v/>
      </c>
      <c r="CS52" s="33" t="str">
        <f t="shared" si="22"/>
        <v/>
      </c>
      <c r="CW52" s="33" t="str">
        <f t="shared" si="23"/>
        <v/>
      </c>
      <c r="DA52" s="33" t="str">
        <f t="shared" si="24"/>
        <v/>
      </c>
      <c r="DE52" s="33" t="str">
        <f t="shared" si="25"/>
        <v/>
      </c>
      <c r="DI52" s="33" t="str">
        <f t="shared" si="26"/>
        <v/>
      </c>
      <c r="DM52" s="33" t="str">
        <f t="shared" si="27"/>
        <v/>
      </c>
      <c r="DQ52" s="33" t="str">
        <f t="shared" si="28"/>
        <v/>
      </c>
      <c r="DU52" s="33" t="str">
        <f t="shared" si="29"/>
        <v/>
      </c>
      <c r="DY52" s="33" t="str">
        <f t="shared" si="30"/>
        <v/>
      </c>
    </row>
    <row r="53" spans="1:129" x14ac:dyDescent="0.25">
      <c r="A53" s="16" t="str">
        <f t="shared" si="0"/>
        <v/>
      </c>
      <c r="K53" s="38"/>
      <c r="M53" s="33" t="str">
        <f t="shared" si="1"/>
        <v/>
      </c>
      <c r="Q53" s="33" t="str">
        <f t="shared" si="2"/>
        <v/>
      </c>
      <c r="U53" s="33" t="str">
        <f t="shared" si="3"/>
        <v/>
      </c>
      <c r="Y53" s="33" t="str">
        <f t="shared" si="4"/>
        <v/>
      </c>
      <c r="AC53" s="33" t="str">
        <f t="shared" si="5"/>
        <v/>
      </c>
      <c r="AG53" s="33" t="str">
        <f t="shared" si="6"/>
        <v/>
      </c>
      <c r="AK53" s="33" t="str">
        <f t="shared" si="7"/>
        <v/>
      </c>
      <c r="AO53" s="33" t="str">
        <f t="shared" si="8"/>
        <v/>
      </c>
      <c r="AS53" s="33" t="str">
        <f t="shared" si="9"/>
        <v/>
      </c>
      <c r="AW53" s="33" t="str">
        <f t="shared" si="10"/>
        <v/>
      </c>
      <c r="BA53" s="33" t="str">
        <f t="shared" si="11"/>
        <v/>
      </c>
      <c r="BE53" s="33" t="str">
        <f t="shared" si="12"/>
        <v/>
      </c>
      <c r="BI53" s="33" t="str">
        <f t="shared" si="13"/>
        <v/>
      </c>
      <c r="BM53" s="33" t="str">
        <f t="shared" si="14"/>
        <v/>
      </c>
      <c r="BQ53" s="33" t="str">
        <f t="shared" si="15"/>
        <v/>
      </c>
      <c r="BU53" s="33" t="str">
        <f t="shared" si="16"/>
        <v/>
      </c>
      <c r="BY53" s="33" t="str">
        <f t="shared" si="17"/>
        <v/>
      </c>
      <c r="CC53" s="33" t="str">
        <f t="shared" si="18"/>
        <v/>
      </c>
      <c r="CG53" s="33" t="str">
        <f t="shared" si="19"/>
        <v/>
      </c>
      <c r="CK53" s="33" t="str">
        <f t="shared" si="20"/>
        <v/>
      </c>
      <c r="CO53" s="33" t="str">
        <f t="shared" si="21"/>
        <v/>
      </c>
      <c r="CS53" s="33" t="str">
        <f t="shared" si="22"/>
        <v/>
      </c>
      <c r="CW53" s="33" t="str">
        <f t="shared" si="23"/>
        <v/>
      </c>
      <c r="DA53" s="33" t="str">
        <f t="shared" si="24"/>
        <v/>
      </c>
      <c r="DE53" s="33" t="str">
        <f t="shared" si="25"/>
        <v/>
      </c>
      <c r="DI53" s="33" t="str">
        <f t="shared" si="26"/>
        <v/>
      </c>
      <c r="DM53" s="33" t="str">
        <f t="shared" si="27"/>
        <v/>
      </c>
      <c r="DQ53" s="33" t="str">
        <f t="shared" si="28"/>
        <v/>
      </c>
      <c r="DU53" s="33" t="str">
        <f t="shared" si="29"/>
        <v/>
      </c>
      <c r="DY53" s="33" t="str">
        <f t="shared" si="30"/>
        <v/>
      </c>
    </row>
    <row r="54" spans="1:129" x14ac:dyDescent="0.25">
      <c r="A54" s="16" t="str">
        <f t="shared" si="0"/>
        <v/>
      </c>
      <c r="K54" s="38"/>
      <c r="M54" s="33" t="str">
        <f t="shared" si="1"/>
        <v/>
      </c>
      <c r="Q54" s="33" t="str">
        <f t="shared" si="2"/>
        <v/>
      </c>
      <c r="U54" s="33" t="str">
        <f t="shared" si="3"/>
        <v/>
      </c>
      <c r="Y54" s="33" t="str">
        <f t="shared" si="4"/>
        <v/>
      </c>
      <c r="AC54" s="33" t="str">
        <f t="shared" si="5"/>
        <v/>
      </c>
      <c r="AG54" s="33" t="str">
        <f t="shared" si="6"/>
        <v/>
      </c>
      <c r="AK54" s="33" t="str">
        <f t="shared" si="7"/>
        <v/>
      </c>
      <c r="AO54" s="33" t="str">
        <f t="shared" si="8"/>
        <v/>
      </c>
      <c r="AS54" s="33" t="str">
        <f t="shared" si="9"/>
        <v/>
      </c>
      <c r="AW54" s="33" t="str">
        <f t="shared" si="10"/>
        <v/>
      </c>
      <c r="BA54" s="33" t="str">
        <f t="shared" si="11"/>
        <v/>
      </c>
      <c r="BE54" s="33" t="str">
        <f t="shared" si="12"/>
        <v/>
      </c>
      <c r="BI54" s="33" t="str">
        <f t="shared" si="13"/>
        <v/>
      </c>
      <c r="BM54" s="33" t="str">
        <f t="shared" si="14"/>
        <v/>
      </c>
      <c r="BQ54" s="33" t="str">
        <f t="shared" si="15"/>
        <v/>
      </c>
      <c r="BU54" s="33" t="str">
        <f t="shared" si="16"/>
        <v/>
      </c>
      <c r="BY54" s="33" t="str">
        <f t="shared" si="17"/>
        <v/>
      </c>
      <c r="CC54" s="33" t="str">
        <f t="shared" si="18"/>
        <v/>
      </c>
      <c r="CG54" s="33" t="str">
        <f t="shared" si="19"/>
        <v/>
      </c>
      <c r="CK54" s="33" t="str">
        <f t="shared" si="20"/>
        <v/>
      </c>
      <c r="CO54" s="33" t="str">
        <f t="shared" si="21"/>
        <v/>
      </c>
      <c r="CS54" s="33" t="str">
        <f t="shared" si="22"/>
        <v/>
      </c>
      <c r="CW54" s="33" t="str">
        <f t="shared" si="23"/>
        <v/>
      </c>
      <c r="DA54" s="33" t="str">
        <f t="shared" si="24"/>
        <v/>
      </c>
      <c r="DE54" s="33" t="str">
        <f t="shared" si="25"/>
        <v/>
      </c>
      <c r="DI54" s="33" t="str">
        <f t="shared" si="26"/>
        <v/>
      </c>
      <c r="DM54" s="33" t="str">
        <f t="shared" si="27"/>
        <v/>
      </c>
      <c r="DQ54" s="33" t="str">
        <f t="shared" si="28"/>
        <v/>
      </c>
      <c r="DU54" s="33" t="str">
        <f t="shared" si="29"/>
        <v/>
      </c>
      <c r="DY54" s="33" t="str">
        <f t="shared" si="30"/>
        <v/>
      </c>
    </row>
    <row r="55" spans="1:129" x14ac:dyDescent="0.25">
      <c r="A55" s="16" t="str">
        <f t="shared" si="0"/>
        <v/>
      </c>
      <c r="K55" s="38"/>
      <c r="M55" s="33" t="str">
        <f t="shared" si="1"/>
        <v/>
      </c>
      <c r="Q55" s="33" t="str">
        <f t="shared" si="2"/>
        <v/>
      </c>
      <c r="U55" s="33" t="str">
        <f t="shared" si="3"/>
        <v/>
      </c>
      <c r="Y55" s="33" t="str">
        <f t="shared" si="4"/>
        <v/>
      </c>
      <c r="AC55" s="33" t="str">
        <f t="shared" si="5"/>
        <v/>
      </c>
      <c r="AG55" s="33" t="str">
        <f t="shared" si="6"/>
        <v/>
      </c>
      <c r="AK55" s="33" t="str">
        <f t="shared" si="7"/>
        <v/>
      </c>
      <c r="AO55" s="33" t="str">
        <f t="shared" si="8"/>
        <v/>
      </c>
      <c r="AS55" s="33" t="str">
        <f t="shared" si="9"/>
        <v/>
      </c>
      <c r="AW55" s="33" t="str">
        <f t="shared" si="10"/>
        <v/>
      </c>
      <c r="BA55" s="33" t="str">
        <f t="shared" si="11"/>
        <v/>
      </c>
      <c r="BE55" s="33" t="str">
        <f t="shared" si="12"/>
        <v/>
      </c>
      <c r="BI55" s="33" t="str">
        <f t="shared" si="13"/>
        <v/>
      </c>
      <c r="BM55" s="33" t="str">
        <f t="shared" si="14"/>
        <v/>
      </c>
      <c r="BQ55" s="33" t="str">
        <f t="shared" si="15"/>
        <v/>
      </c>
      <c r="BU55" s="33" t="str">
        <f t="shared" si="16"/>
        <v/>
      </c>
      <c r="BY55" s="33" t="str">
        <f t="shared" si="17"/>
        <v/>
      </c>
      <c r="CC55" s="33" t="str">
        <f t="shared" si="18"/>
        <v/>
      </c>
      <c r="CG55" s="33" t="str">
        <f t="shared" si="19"/>
        <v/>
      </c>
      <c r="CK55" s="33" t="str">
        <f t="shared" si="20"/>
        <v/>
      </c>
      <c r="CO55" s="33" t="str">
        <f t="shared" si="21"/>
        <v/>
      </c>
      <c r="CS55" s="33" t="str">
        <f t="shared" si="22"/>
        <v/>
      </c>
      <c r="CW55" s="33" t="str">
        <f t="shared" si="23"/>
        <v/>
      </c>
      <c r="DA55" s="33" t="str">
        <f t="shared" si="24"/>
        <v/>
      </c>
      <c r="DE55" s="33" t="str">
        <f t="shared" si="25"/>
        <v/>
      </c>
      <c r="DI55" s="33" t="str">
        <f t="shared" si="26"/>
        <v/>
      </c>
      <c r="DM55" s="33" t="str">
        <f t="shared" si="27"/>
        <v/>
      </c>
      <c r="DQ55" s="33" t="str">
        <f t="shared" si="28"/>
        <v/>
      </c>
      <c r="DU55" s="33" t="str">
        <f t="shared" si="29"/>
        <v/>
      </c>
      <c r="DY55" s="33" t="str">
        <f t="shared" si="30"/>
        <v/>
      </c>
    </row>
    <row r="56" spans="1:129" x14ac:dyDescent="0.25">
      <c r="A56" s="16" t="str">
        <f t="shared" si="0"/>
        <v/>
      </c>
      <c r="K56" s="38"/>
      <c r="M56" s="33" t="str">
        <f t="shared" si="1"/>
        <v/>
      </c>
      <c r="Q56" s="33" t="str">
        <f t="shared" si="2"/>
        <v/>
      </c>
      <c r="U56" s="33" t="str">
        <f t="shared" si="3"/>
        <v/>
      </c>
      <c r="Y56" s="33" t="str">
        <f t="shared" si="4"/>
        <v/>
      </c>
      <c r="AC56" s="33" t="str">
        <f t="shared" si="5"/>
        <v/>
      </c>
      <c r="AG56" s="33" t="str">
        <f t="shared" si="6"/>
        <v/>
      </c>
      <c r="AK56" s="33" t="str">
        <f t="shared" si="7"/>
        <v/>
      </c>
      <c r="AO56" s="33" t="str">
        <f t="shared" si="8"/>
        <v/>
      </c>
      <c r="AS56" s="33" t="str">
        <f t="shared" si="9"/>
        <v/>
      </c>
      <c r="AW56" s="33" t="str">
        <f t="shared" si="10"/>
        <v/>
      </c>
      <c r="BA56" s="33" t="str">
        <f t="shared" si="11"/>
        <v/>
      </c>
      <c r="BE56" s="33" t="str">
        <f t="shared" si="12"/>
        <v/>
      </c>
      <c r="BI56" s="33" t="str">
        <f t="shared" si="13"/>
        <v/>
      </c>
      <c r="BM56" s="33" t="str">
        <f t="shared" si="14"/>
        <v/>
      </c>
      <c r="BQ56" s="33" t="str">
        <f t="shared" si="15"/>
        <v/>
      </c>
      <c r="BU56" s="33" t="str">
        <f t="shared" si="16"/>
        <v/>
      </c>
      <c r="BY56" s="33" t="str">
        <f t="shared" si="17"/>
        <v/>
      </c>
      <c r="CC56" s="33" t="str">
        <f t="shared" si="18"/>
        <v/>
      </c>
      <c r="CG56" s="33" t="str">
        <f t="shared" si="19"/>
        <v/>
      </c>
      <c r="CK56" s="33" t="str">
        <f t="shared" si="20"/>
        <v/>
      </c>
      <c r="CO56" s="33" t="str">
        <f t="shared" si="21"/>
        <v/>
      </c>
      <c r="CS56" s="33" t="str">
        <f t="shared" si="22"/>
        <v/>
      </c>
      <c r="CW56" s="33" t="str">
        <f t="shared" si="23"/>
        <v/>
      </c>
      <c r="DA56" s="33" t="str">
        <f t="shared" si="24"/>
        <v/>
      </c>
      <c r="DE56" s="33" t="str">
        <f t="shared" si="25"/>
        <v/>
      </c>
      <c r="DI56" s="33" t="str">
        <f t="shared" si="26"/>
        <v/>
      </c>
      <c r="DM56" s="33" t="str">
        <f t="shared" si="27"/>
        <v/>
      </c>
      <c r="DQ56" s="33" t="str">
        <f t="shared" si="28"/>
        <v/>
      </c>
      <c r="DU56" s="33" t="str">
        <f t="shared" si="29"/>
        <v/>
      </c>
      <c r="DY56" s="33" t="str">
        <f t="shared" si="30"/>
        <v/>
      </c>
    </row>
    <row r="57" spans="1:129" x14ac:dyDescent="0.25">
      <c r="A57" s="16" t="str">
        <f t="shared" si="0"/>
        <v/>
      </c>
      <c r="K57" s="38"/>
      <c r="M57" s="33" t="str">
        <f t="shared" si="1"/>
        <v/>
      </c>
      <c r="Q57" s="33" t="str">
        <f t="shared" si="2"/>
        <v/>
      </c>
      <c r="U57" s="33" t="str">
        <f t="shared" si="3"/>
        <v/>
      </c>
      <c r="Y57" s="33" t="str">
        <f t="shared" si="4"/>
        <v/>
      </c>
      <c r="AC57" s="33" t="str">
        <f t="shared" si="5"/>
        <v/>
      </c>
      <c r="AG57" s="33" t="str">
        <f t="shared" si="6"/>
        <v/>
      </c>
      <c r="AK57" s="33" t="str">
        <f t="shared" si="7"/>
        <v/>
      </c>
      <c r="AO57" s="33" t="str">
        <f t="shared" si="8"/>
        <v/>
      </c>
      <c r="AS57" s="33" t="str">
        <f t="shared" si="9"/>
        <v/>
      </c>
      <c r="AW57" s="33" t="str">
        <f t="shared" si="10"/>
        <v/>
      </c>
      <c r="BA57" s="33" t="str">
        <f t="shared" si="11"/>
        <v/>
      </c>
      <c r="BE57" s="33" t="str">
        <f t="shared" si="12"/>
        <v/>
      </c>
      <c r="BI57" s="33" t="str">
        <f t="shared" si="13"/>
        <v/>
      </c>
      <c r="BM57" s="33" t="str">
        <f t="shared" si="14"/>
        <v/>
      </c>
      <c r="BQ57" s="33" t="str">
        <f t="shared" si="15"/>
        <v/>
      </c>
      <c r="BU57" s="33" t="str">
        <f t="shared" si="16"/>
        <v/>
      </c>
      <c r="BY57" s="33" t="str">
        <f t="shared" si="17"/>
        <v/>
      </c>
      <c r="CC57" s="33" t="str">
        <f t="shared" si="18"/>
        <v/>
      </c>
      <c r="CG57" s="33" t="str">
        <f t="shared" si="19"/>
        <v/>
      </c>
      <c r="CK57" s="33" t="str">
        <f t="shared" si="20"/>
        <v/>
      </c>
      <c r="CO57" s="33" t="str">
        <f t="shared" si="21"/>
        <v/>
      </c>
      <c r="CS57" s="33" t="str">
        <f t="shared" si="22"/>
        <v/>
      </c>
      <c r="CW57" s="33" t="str">
        <f t="shared" si="23"/>
        <v/>
      </c>
      <c r="DA57" s="33" t="str">
        <f t="shared" si="24"/>
        <v/>
      </c>
      <c r="DE57" s="33" t="str">
        <f t="shared" si="25"/>
        <v/>
      </c>
      <c r="DI57" s="33" t="str">
        <f t="shared" si="26"/>
        <v/>
      </c>
      <c r="DM57" s="33" t="str">
        <f t="shared" si="27"/>
        <v/>
      </c>
      <c r="DQ57" s="33" t="str">
        <f t="shared" si="28"/>
        <v/>
      </c>
      <c r="DU57" s="33" t="str">
        <f t="shared" si="29"/>
        <v/>
      </c>
      <c r="DY57" s="33" t="str">
        <f t="shared" si="30"/>
        <v/>
      </c>
    </row>
    <row r="58" spans="1:129" x14ac:dyDescent="0.25">
      <c r="A58" s="16" t="str">
        <f t="shared" si="0"/>
        <v/>
      </c>
      <c r="K58" s="38"/>
      <c r="M58" s="33" t="str">
        <f t="shared" si="1"/>
        <v/>
      </c>
      <c r="Q58" s="33" t="str">
        <f t="shared" si="2"/>
        <v/>
      </c>
      <c r="U58" s="33" t="str">
        <f t="shared" si="3"/>
        <v/>
      </c>
      <c r="Y58" s="33" t="str">
        <f t="shared" si="4"/>
        <v/>
      </c>
      <c r="AC58" s="33" t="str">
        <f t="shared" si="5"/>
        <v/>
      </c>
      <c r="AG58" s="33" t="str">
        <f t="shared" si="6"/>
        <v/>
      </c>
      <c r="AK58" s="33" t="str">
        <f t="shared" si="7"/>
        <v/>
      </c>
      <c r="AO58" s="33" t="str">
        <f t="shared" si="8"/>
        <v/>
      </c>
      <c r="AS58" s="33" t="str">
        <f t="shared" si="9"/>
        <v/>
      </c>
      <c r="AW58" s="33" t="str">
        <f t="shared" si="10"/>
        <v/>
      </c>
      <c r="BA58" s="33" t="str">
        <f t="shared" si="11"/>
        <v/>
      </c>
      <c r="BE58" s="33" t="str">
        <f t="shared" si="12"/>
        <v/>
      </c>
      <c r="BI58" s="33" t="str">
        <f t="shared" si="13"/>
        <v/>
      </c>
      <c r="BM58" s="33" t="str">
        <f t="shared" si="14"/>
        <v/>
      </c>
      <c r="BQ58" s="33" t="str">
        <f t="shared" si="15"/>
        <v/>
      </c>
      <c r="BU58" s="33" t="str">
        <f t="shared" si="16"/>
        <v/>
      </c>
      <c r="BY58" s="33" t="str">
        <f t="shared" si="17"/>
        <v/>
      </c>
      <c r="CC58" s="33" t="str">
        <f t="shared" si="18"/>
        <v/>
      </c>
      <c r="CG58" s="33" t="str">
        <f t="shared" si="19"/>
        <v/>
      </c>
      <c r="CK58" s="33" t="str">
        <f t="shared" si="20"/>
        <v/>
      </c>
      <c r="CO58" s="33" t="str">
        <f t="shared" si="21"/>
        <v/>
      </c>
      <c r="CS58" s="33" t="str">
        <f t="shared" si="22"/>
        <v/>
      </c>
      <c r="CW58" s="33" t="str">
        <f t="shared" si="23"/>
        <v/>
      </c>
      <c r="DA58" s="33" t="str">
        <f t="shared" si="24"/>
        <v/>
      </c>
      <c r="DE58" s="33" t="str">
        <f t="shared" si="25"/>
        <v/>
      </c>
      <c r="DI58" s="33" t="str">
        <f t="shared" si="26"/>
        <v/>
      </c>
      <c r="DM58" s="33" t="str">
        <f t="shared" si="27"/>
        <v/>
      </c>
      <c r="DQ58" s="33" t="str">
        <f t="shared" si="28"/>
        <v/>
      </c>
      <c r="DU58" s="33" t="str">
        <f t="shared" si="29"/>
        <v/>
      </c>
      <c r="DY58" s="33" t="str">
        <f t="shared" si="30"/>
        <v/>
      </c>
    </row>
    <row r="59" spans="1:129" x14ac:dyDescent="0.25">
      <c r="A59" s="16" t="str">
        <f t="shared" si="0"/>
        <v/>
      </c>
      <c r="K59" s="38"/>
      <c r="M59" s="33" t="str">
        <f t="shared" si="1"/>
        <v/>
      </c>
      <c r="Q59" s="33" t="str">
        <f t="shared" si="2"/>
        <v/>
      </c>
      <c r="U59" s="33" t="str">
        <f t="shared" si="3"/>
        <v/>
      </c>
      <c r="Y59" s="33" t="str">
        <f t="shared" si="4"/>
        <v/>
      </c>
      <c r="AC59" s="33" t="str">
        <f t="shared" si="5"/>
        <v/>
      </c>
      <c r="AG59" s="33" t="str">
        <f t="shared" si="6"/>
        <v/>
      </c>
      <c r="AK59" s="33" t="str">
        <f t="shared" si="7"/>
        <v/>
      </c>
      <c r="AO59" s="33" t="str">
        <f t="shared" si="8"/>
        <v/>
      </c>
      <c r="AS59" s="33" t="str">
        <f t="shared" si="9"/>
        <v/>
      </c>
      <c r="AW59" s="33" t="str">
        <f t="shared" si="10"/>
        <v/>
      </c>
      <c r="BA59" s="33" t="str">
        <f t="shared" si="11"/>
        <v/>
      </c>
      <c r="BE59" s="33" t="str">
        <f t="shared" si="12"/>
        <v/>
      </c>
      <c r="BI59" s="33" t="str">
        <f t="shared" si="13"/>
        <v/>
      </c>
      <c r="BM59" s="33" t="str">
        <f t="shared" si="14"/>
        <v/>
      </c>
      <c r="BQ59" s="33" t="str">
        <f t="shared" si="15"/>
        <v/>
      </c>
      <c r="BU59" s="33" t="str">
        <f t="shared" si="16"/>
        <v/>
      </c>
      <c r="BY59" s="33" t="str">
        <f t="shared" si="17"/>
        <v/>
      </c>
      <c r="CC59" s="33" t="str">
        <f t="shared" si="18"/>
        <v/>
      </c>
      <c r="CG59" s="33" t="str">
        <f t="shared" si="19"/>
        <v/>
      </c>
      <c r="CK59" s="33" t="str">
        <f t="shared" si="20"/>
        <v/>
      </c>
      <c r="CO59" s="33" t="str">
        <f t="shared" si="21"/>
        <v/>
      </c>
      <c r="CS59" s="33" t="str">
        <f t="shared" si="22"/>
        <v/>
      </c>
      <c r="CW59" s="33" t="str">
        <f t="shared" si="23"/>
        <v/>
      </c>
      <c r="DA59" s="33" t="str">
        <f t="shared" si="24"/>
        <v/>
      </c>
      <c r="DE59" s="33" t="str">
        <f t="shared" si="25"/>
        <v/>
      </c>
      <c r="DI59" s="33" t="str">
        <f t="shared" si="26"/>
        <v/>
      </c>
      <c r="DM59" s="33" t="str">
        <f t="shared" si="27"/>
        <v/>
      </c>
      <c r="DQ59" s="33" t="str">
        <f t="shared" si="28"/>
        <v/>
      </c>
      <c r="DU59" s="33" t="str">
        <f t="shared" si="29"/>
        <v/>
      </c>
      <c r="DY59" s="33" t="str">
        <f t="shared" si="30"/>
        <v/>
      </c>
    </row>
    <row r="60" spans="1:129" x14ac:dyDescent="0.25">
      <c r="A60" s="16" t="str">
        <f t="shared" si="0"/>
        <v/>
      </c>
      <c r="K60" s="38"/>
      <c r="M60" s="33" t="str">
        <f t="shared" si="1"/>
        <v/>
      </c>
      <c r="Q60" s="33" t="str">
        <f t="shared" si="2"/>
        <v/>
      </c>
      <c r="U60" s="33" t="str">
        <f t="shared" si="3"/>
        <v/>
      </c>
      <c r="Y60" s="33" t="str">
        <f t="shared" si="4"/>
        <v/>
      </c>
      <c r="AC60" s="33" t="str">
        <f t="shared" si="5"/>
        <v/>
      </c>
      <c r="AG60" s="33" t="str">
        <f t="shared" si="6"/>
        <v/>
      </c>
      <c r="AK60" s="33" t="str">
        <f t="shared" si="7"/>
        <v/>
      </c>
      <c r="AO60" s="33" t="str">
        <f t="shared" si="8"/>
        <v/>
      </c>
      <c r="AS60" s="33" t="str">
        <f t="shared" si="9"/>
        <v/>
      </c>
      <c r="AW60" s="33" t="str">
        <f t="shared" si="10"/>
        <v/>
      </c>
      <c r="BA60" s="33" t="str">
        <f t="shared" si="11"/>
        <v/>
      </c>
      <c r="BE60" s="33" t="str">
        <f t="shared" si="12"/>
        <v/>
      </c>
      <c r="BI60" s="33" t="str">
        <f t="shared" si="13"/>
        <v/>
      </c>
      <c r="BM60" s="33" t="str">
        <f t="shared" si="14"/>
        <v/>
      </c>
      <c r="BQ60" s="33" t="str">
        <f t="shared" si="15"/>
        <v/>
      </c>
      <c r="BU60" s="33" t="str">
        <f t="shared" si="16"/>
        <v/>
      </c>
      <c r="BY60" s="33" t="str">
        <f t="shared" si="17"/>
        <v/>
      </c>
      <c r="CC60" s="33" t="str">
        <f t="shared" si="18"/>
        <v/>
      </c>
      <c r="CG60" s="33" t="str">
        <f t="shared" si="19"/>
        <v/>
      </c>
      <c r="CK60" s="33" t="str">
        <f t="shared" si="20"/>
        <v/>
      </c>
      <c r="CO60" s="33" t="str">
        <f t="shared" si="21"/>
        <v/>
      </c>
      <c r="CS60" s="33" t="str">
        <f t="shared" si="22"/>
        <v/>
      </c>
      <c r="CW60" s="33" t="str">
        <f t="shared" si="23"/>
        <v/>
      </c>
      <c r="DA60" s="33" t="str">
        <f t="shared" si="24"/>
        <v/>
      </c>
      <c r="DE60" s="33" t="str">
        <f t="shared" si="25"/>
        <v/>
      </c>
      <c r="DI60" s="33" t="str">
        <f t="shared" si="26"/>
        <v/>
      </c>
      <c r="DM60" s="33" t="str">
        <f t="shared" si="27"/>
        <v/>
      </c>
      <c r="DQ60" s="33" t="str">
        <f t="shared" si="28"/>
        <v/>
      </c>
      <c r="DU60" s="33" t="str">
        <f t="shared" si="29"/>
        <v/>
      </c>
      <c r="DY60" s="33" t="str">
        <f t="shared" si="30"/>
        <v/>
      </c>
    </row>
    <row r="61" spans="1:129" x14ac:dyDescent="0.25">
      <c r="A61" s="16" t="str">
        <f t="shared" si="0"/>
        <v/>
      </c>
      <c r="K61" s="38"/>
      <c r="M61" s="33" t="str">
        <f t="shared" si="1"/>
        <v/>
      </c>
      <c r="Q61" s="33" t="str">
        <f t="shared" si="2"/>
        <v/>
      </c>
      <c r="U61" s="33" t="str">
        <f t="shared" si="3"/>
        <v/>
      </c>
      <c r="Y61" s="33" t="str">
        <f t="shared" si="4"/>
        <v/>
      </c>
      <c r="AC61" s="33" t="str">
        <f t="shared" si="5"/>
        <v/>
      </c>
      <c r="AG61" s="33" t="str">
        <f t="shared" si="6"/>
        <v/>
      </c>
      <c r="AK61" s="33" t="str">
        <f t="shared" si="7"/>
        <v/>
      </c>
      <c r="AO61" s="33" t="str">
        <f t="shared" si="8"/>
        <v/>
      </c>
      <c r="AS61" s="33" t="str">
        <f t="shared" si="9"/>
        <v/>
      </c>
      <c r="AW61" s="33" t="str">
        <f t="shared" si="10"/>
        <v/>
      </c>
      <c r="BA61" s="33" t="str">
        <f t="shared" si="11"/>
        <v/>
      </c>
      <c r="BE61" s="33" t="str">
        <f t="shared" si="12"/>
        <v/>
      </c>
      <c r="BI61" s="33" t="str">
        <f t="shared" si="13"/>
        <v/>
      </c>
      <c r="BM61" s="33" t="str">
        <f t="shared" si="14"/>
        <v/>
      </c>
      <c r="BQ61" s="33" t="str">
        <f t="shared" si="15"/>
        <v/>
      </c>
      <c r="BU61" s="33" t="str">
        <f t="shared" si="16"/>
        <v/>
      </c>
      <c r="BY61" s="33" t="str">
        <f t="shared" si="17"/>
        <v/>
      </c>
      <c r="CC61" s="33" t="str">
        <f t="shared" si="18"/>
        <v/>
      </c>
      <c r="CG61" s="33" t="str">
        <f t="shared" si="19"/>
        <v/>
      </c>
      <c r="CK61" s="33" t="str">
        <f t="shared" si="20"/>
        <v/>
      </c>
      <c r="CO61" s="33" t="str">
        <f t="shared" si="21"/>
        <v/>
      </c>
      <c r="CS61" s="33" t="str">
        <f t="shared" si="22"/>
        <v/>
      </c>
      <c r="CW61" s="33" t="str">
        <f t="shared" si="23"/>
        <v/>
      </c>
      <c r="DA61" s="33" t="str">
        <f t="shared" si="24"/>
        <v/>
      </c>
      <c r="DE61" s="33" t="str">
        <f t="shared" si="25"/>
        <v/>
      </c>
      <c r="DI61" s="33" t="str">
        <f t="shared" si="26"/>
        <v/>
      </c>
      <c r="DM61" s="33" t="str">
        <f t="shared" si="27"/>
        <v/>
      </c>
      <c r="DQ61" s="33" t="str">
        <f t="shared" si="28"/>
        <v/>
      </c>
      <c r="DU61" s="33" t="str">
        <f t="shared" si="29"/>
        <v/>
      </c>
      <c r="DY61" s="33" t="str">
        <f t="shared" si="30"/>
        <v/>
      </c>
    </row>
    <row r="62" spans="1:129" x14ac:dyDescent="0.25">
      <c r="A62" s="16" t="str">
        <f t="shared" si="0"/>
        <v/>
      </c>
      <c r="K62" s="38"/>
      <c r="M62" s="33" t="str">
        <f t="shared" si="1"/>
        <v/>
      </c>
      <c r="Q62" s="33" t="str">
        <f t="shared" si="2"/>
        <v/>
      </c>
      <c r="U62" s="33" t="str">
        <f t="shared" si="3"/>
        <v/>
      </c>
      <c r="Y62" s="33" t="str">
        <f t="shared" si="4"/>
        <v/>
      </c>
      <c r="AC62" s="33" t="str">
        <f t="shared" si="5"/>
        <v/>
      </c>
      <c r="AG62" s="33" t="str">
        <f t="shared" si="6"/>
        <v/>
      </c>
      <c r="AK62" s="33" t="str">
        <f t="shared" si="7"/>
        <v/>
      </c>
      <c r="AO62" s="33" t="str">
        <f t="shared" si="8"/>
        <v/>
      </c>
      <c r="AS62" s="33" t="str">
        <f t="shared" si="9"/>
        <v/>
      </c>
      <c r="AW62" s="33" t="str">
        <f t="shared" si="10"/>
        <v/>
      </c>
      <c r="BA62" s="33" t="str">
        <f t="shared" si="11"/>
        <v/>
      </c>
      <c r="BE62" s="33" t="str">
        <f t="shared" si="12"/>
        <v/>
      </c>
      <c r="BI62" s="33" t="str">
        <f t="shared" si="13"/>
        <v/>
      </c>
      <c r="BM62" s="33" t="str">
        <f t="shared" si="14"/>
        <v/>
      </c>
      <c r="BQ62" s="33" t="str">
        <f t="shared" si="15"/>
        <v/>
      </c>
      <c r="BU62" s="33" t="str">
        <f t="shared" si="16"/>
        <v/>
      </c>
      <c r="BY62" s="33" t="str">
        <f t="shared" si="17"/>
        <v/>
      </c>
      <c r="CC62" s="33" t="str">
        <f t="shared" si="18"/>
        <v/>
      </c>
      <c r="CG62" s="33" t="str">
        <f t="shared" si="19"/>
        <v/>
      </c>
      <c r="CK62" s="33" t="str">
        <f t="shared" si="20"/>
        <v/>
      </c>
      <c r="CO62" s="33" t="str">
        <f t="shared" si="21"/>
        <v/>
      </c>
      <c r="CS62" s="33" t="str">
        <f t="shared" si="22"/>
        <v/>
      </c>
      <c r="CW62" s="33" t="str">
        <f t="shared" si="23"/>
        <v/>
      </c>
      <c r="DA62" s="33" t="str">
        <f t="shared" si="24"/>
        <v/>
      </c>
      <c r="DE62" s="33" t="str">
        <f t="shared" si="25"/>
        <v/>
      </c>
      <c r="DI62" s="33" t="str">
        <f t="shared" si="26"/>
        <v/>
      </c>
      <c r="DM62" s="33" t="str">
        <f t="shared" si="27"/>
        <v/>
      </c>
      <c r="DQ62" s="33" t="str">
        <f t="shared" si="28"/>
        <v/>
      </c>
      <c r="DU62" s="33" t="str">
        <f t="shared" si="29"/>
        <v/>
      </c>
      <c r="DY62" s="33" t="str">
        <f t="shared" si="30"/>
        <v/>
      </c>
    </row>
    <row r="63" spans="1:129" x14ac:dyDescent="0.25">
      <c r="A63" s="16" t="str">
        <f t="shared" si="0"/>
        <v/>
      </c>
      <c r="K63" s="38"/>
      <c r="M63" s="33" t="str">
        <f t="shared" si="1"/>
        <v/>
      </c>
      <c r="Q63" s="33" t="str">
        <f t="shared" si="2"/>
        <v/>
      </c>
      <c r="U63" s="33" t="str">
        <f t="shared" si="3"/>
        <v/>
      </c>
      <c r="Y63" s="33" t="str">
        <f t="shared" si="4"/>
        <v/>
      </c>
      <c r="AC63" s="33" t="str">
        <f t="shared" si="5"/>
        <v/>
      </c>
      <c r="AG63" s="33" t="str">
        <f t="shared" si="6"/>
        <v/>
      </c>
      <c r="AK63" s="33" t="str">
        <f t="shared" si="7"/>
        <v/>
      </c>
      <c r="AO63" s="33" t="str">
        <f t="shared" si="8"/>
        <v/>
      </c>
      <c r="AS63" s="33" t="str">
        <f t="shared" si="9"/>
        <v/>
      </c>
      <c r="AW63" s="33" t="str">
        <f t="shared" si="10"/>
        <v/>
      </c>
      <c r="BA63" s="33" t="str">
        <f t="shared" si="11"/>
        <v/>
      </c>
      <c r="BE63" s="33" t="str">
        <f t="shared" si="12"/>
        <v/>
      </c>
      <c r="BI63" s="33" t="str">
        <f t="shared" si="13"/>
        <v/>
      </c>
      <c r="BM63" s="33" t="str">
        <f t="shared" si="14"/>
        <v/>
      </c>
      <c r="BQ63" s="33" t="str">
        <f t="shared" si="15"/>
        <v/>
      </c>
      <c r="BU63" s="33" t="str">
        <f t="shared" si="16"/>
        <v/>
      </c>
      <c r="BY63" s="33" t="str">
        <f t="shared" si="17"/>
        <v/>
      </c>
      <c r="CC63" s="33" t="str">
        <f t="shared" si="18"/>
        <v/>
      </c>
      <c r="CG63" s="33" t="str">
        <f t="shared" si="19"/>
        <v/>
      </c>
      <c r="CK63" s="33" t="str">
        <f t="shared" si="20"/>
        <v/>
      </c>
      <c r="CO63" s="33" t="str">
        <f t="shared" si="21"/>
        <v/>
      </c>
      <c r="CS63" s="33" t="str">
        <f t="shared" si="22"/>
        <v/>
      </c>
      <c r="CW63" s="33" t="str">
        <f t="shared" si="23"/>
        <v/>
      </c>
      <c r="DA63" s="33" t="str">
        <f t="shared" si="24"/>
        <v/>
      </c>
      <c r="DE63" s="33" t="str">
        <f t="shared" si="25"/>
        <v/>
      </c>
      <c r="DI63" s="33" t="str">
        <f t="shared" si="26"/>
        <v/>
      </c>
      <c r="DM63" s="33" t="str">
        <f t="shared" si="27"/>
        <v/>
      </c>
      <c r="DQ63" s="33" t="str">
        <f t="shared" si="28"/>
        <v/>
      </c>
      <c r="DU63" s="33" t="str">
        <f t="shared" si="29"/>
        <v/>
      </c>
      <c r="DY63" s="33" t="str">
        <f t="shared" si="30"/>
        <v/>
      </c>
    </row>
    <row r="64" spans="1:129" x14ac:dyDescent="0.25">
      <c r="A64" s="16" t="str">
        <f t="shared" si="0"/>
        <v/>
      </c>
      <c r="K64" s="38"/>
      <c r="M64" s="33" t="str">
        <f t="shared" si="1"/>
        <v/>
      </c>
      <c r="Q64" s="33" t="str">
        <f t="shared" si="2"/>
        <v/>
      </c>
      <c r="U64" s="33" t="str">
        <f t="shared" si="3"/>
        <v/>
      </c>
      <c r="Y64" s="33" t="str">
        <f t="shared" si="4"/>
        <v/>
      </c>
      <c r="AC64" s="33" t="str">
        <f t="shared" si="5"/>
        <v/>
      </c>
      <c r="AG64" s="33" t="str">
        <f t="shared" si="6"/>
        <v/>
      </c>
      <c r="AK64" s="33" t="str">
        <f t="shared" si="7"/>
        <v/>
      </c>
      <c r="AO64" s="33" t="str">
        <f t="shared" si="8"/>
        <v/>
      </c>
      <c r="AS64" s="33" t="str">
        <f t="shared" si="9"/>
        <v/>
      </c>
      <c r="AW64" s="33" t="str">
        <f t="shared" si="10"/>
        <v/>
      </c>
      <c r="BA64" s="33" t="str">
        <f t="shared" si="11"/>
        <v/>
      </c>
      <c r="BE64" s="33" t="str">
        <f t="shared" si="12"/>
        <v/>
      </c>
      <c r="BI64" s="33" t="str">
        <f t="shared" si="13"/>
        <v/>
      </c>
      <c r="BM64" s="33" t="str">
        <f t="shared" si="14"/>
        <v/>
      </c>
      <c r="BQ64" s="33" t="str">
        <f t="shared" si="15"/>
        <v/>
      </c>
      <c r="BU64" s="33" t="str">
        <f t="shared" si="16"/>
        <v/>
      </c>
      <c r="BY64" s="33" t="str">
        <f t="shared" si="17"/>
        <v/>
      </c>
      <c r="CC64" s="33" t="str">
        <f t="shared" si="18"/>
        <v/>
      </c>
      <c r="CG64" s="33" t="str">
        <f t="shared" si="19"/>
        <v/>
      </c>
      <c r="CK64" s="33" t="str">
        <f t="shared" si="20"/>
        <v/>
      </c>
      <c r="CO64" s="33" t="str">
        <f t="shared" si="21"/>
        <v/>
      </c>
      <c r="CS64" s="33" t="str">
        <f t="shared" si="22"/>
        <v/>
      </c>
      <c r="CW64" s="33" t="str">
        <f t="shared" si="23"/>
        <v/>
      </c>
      <c r="DA64" s="33" t="str">
        <f t="shared" si="24"/>
        <v/>
      </c>
      <c r="DE64" s="33" t="str">
        <f t="shared" si="25"/>
        <v/>
      </c>
      <c r="DI64" s="33" t="str">
        <f t="shared" si="26"/>
        <v/>
      </c>
      <c r="DM64" s="33" t="str">
        <f t="shared" si="27"/>
        <v/>
      </c>
      <c r="DQ64" s="33" t="str">
        <f t="shared" si="28"/>
        <v/>
      </c>
      <c r="DU64" s="33" t="str">
        <f t="shared" si="29"/>
        <v/>
      </c>
      <c r="DY64" s="33" t="str">
        <f t="shared" si="30"/>
        <v/>
      </c>
    </row>
    <row r="65" spans="1:129" x14ac:dyDescent="0.25">
      <c r="A65" s="16" t="str">
        <f t="shared" si="0"/>
        <v/>
      </c>
      <c r="K65" s="38"/>
      <c r="M65" s="33" t="str">
        <f t="shared" si="1"/>
        <v/>
      </c>
      <c r="Q65" s="33" t="str">
        <f t="shared" si="2"/>
        <v/>
      </c>
      <c r="U65" s="33" t="str">
        <f t="shared" si="3"/>
        <v/>
      </c>
      <c r="Y65" s="33" t="str">
        <f t="shared" si="4"/>
        <v/>
      </c>
      <c r="AC65" s="33" t="str">
        <f t="shared" si="5"/>
        <v/>
      </c>
      <c r="AG65" s="33" t="str">
        <f t="shared" si="6"/>
        <v/>
      </c>
      <c r="AK65" s="33" t="str">
        <f t="shared" si="7"/>
        <v/>
      </c>
      <c r="AO65" s="33" t="str">
        <f t="shared" si="8"/>
        <v/>
      </c>
      <c r="AS65" s="33" t="str">
        <f t="shared" si="9"/>
        <v/>
      </c>
      <c r="AW65" s="33" t="str">
        <f t="shared" si="10"/>
        <v/>
      </c>
      <c r="BA65" s="33" t="str">
        <f t="shared" si="11"/>
        <v/>
      </c>
      <c r="BE65" s="33" t="str">
        <f t="shared" si="12"/>
        <v/>
      </c>
      <c r="BI65" s="33" t="str">
        <f t="shared" si="13"/>
        <v/>
      </c>
      <c r="BM65" s="33" t="str">
        <f t="shared" si="14"/>
        <v/>
      </c>
      <c r="BQ65" s="33" t="str">
        <f t="shared" si="15"/>
        <v/>
      </c>
      <c r="BU65" s="33" t="str">
        <f t="shared" si="16"/>
        <v/>
      </c>
      <c r="BY65" s="33" t="str">
        <f t="shared" si="17"/>
        <v/>
      </c>
      <c r="CC65" s="33" t="str">
        <f t="shared" si="18"/>
        <v/>
      </c>
      <c r="CG65" s="33" t="str">
        <f t="shared" si="19"/>
        <v/>
      </c>
      <c r="CK65" s="33" t="str">
        <f t="shared" si="20"/>
        <v/>
      </c>
      <c r="CO65" s="33" t="str">
        <f t="shared" si="21"/>
        <v/>
      </c>
      <c r="CS65" s="33" t="str">
        <f t="shared" si="22"/>
        <v/>
      </c>
      <c r="CW65" s="33" t="str">
        <f t="shared" si="23"/>
        <v/>
      </c>
      <c r="DA65" s="33" t="str">
        <f t="shared" si="24"/>
        <v/>
      </c>
      <c r="DE65" s="33" t="str">
        <f t="shared" si="25"/>
        <v/>
      </c>
      <c r="DI65" s="33" t="str">
        <f t="shared" si="26"/>
        <v/>
      </c>
      <c r="DM65" s="33" t="str">
        <f t="shared" si="27"/>
        <v/>
      </c>
      <c r="DQ65" s="33" t="str">
        <f t="shared" si="28"/>
        <v/>
      </c>
      <c r="DU65" s="33" t="str">
        <f t="shared" si="29"/>
        <v/>
      </c>
      <c r="DY65" s="33" t="str">
        <f t="shared" si="30"/>
        <v/>
      </c>
    </row>
    <row r="66" spans="1:129" x14ac:dyDescent="0.25">
      <c r="A66" s="16" t="str">
        <f t="shared" si="0"/>
        <v/>
      </c>
      <c r="K66" s="38"/>
      <c r="M66" s="33" t="str">
        <f t="shared" si="1"/>
        <v/>
      </c>
      <c r="Q66" s="33" t="str">
        <f t="shared" si="2"/>
        <v/>
      </c>
      <c r="U66" s="33" t="str">
        <f t="shared" si="3"/>
        <v/>
      </c>
      <c r="Y66" s="33" t="str">
        <f t="shared" si="4"/>
        <v/>
      </c>
      <c r="AC66" s="33" t="str">
        <f t="shared" si="5"/>
        <v/>
      </c>
      <c r="AG66" s="33" t="str">
        <f t="shared" si="6"/>
        <v/>
      </c>
      <c r="AK66" s="33" t="str">
        <f t="shared" si="7"/>
        <v/>
      </c>
      <c r="AO66" s="33" t="str">
        <f t="shared" si="8"/>
        <v/>
      </c>
      <c r="AS66" s="33" t="str">
        <f t="shared" si="9"/>
        <v/>
      </c>
      <c r="AW66" s="33" t="str">
        <f t="shared" si="10"/>
        <v/>
      </c>
      <c r="BA66" s="33" t="str">
        <f t="shared" si="11"/>
        <v/>
      </c>
      <c r="BE66" s="33" t="str">
        <f t="shared" si="12"/>
        <v/>
      </c>
      <c r="BI66" s="33" t="str">
        <f t="shared" si="13"/>
        <v/>
      </c>
      <c r="BM66" s="33" t="str">
        <f t="shared" si="14"/>
        <v/>
      </c>
      <c r="BQ66" s="33" t="str">
        <f t="shared" si="15"/>
        <v/>
      </c>
      <c r="BU66" s="33" t="str">
        <f t="shared" si="16"/>
        <v/>
      </c>
      <c r="BY66" s="33" t="str">
        <f t="shared" si="17"/>
        <v/>
      </c>
      <c r="CC66" s="33" t="str">
        <f t="shared" si="18"/>
        <v/>
      </c>
      <c r="CG66" s="33" t="str">
        <f t="shared" si="19"/>
        <v/>
      </c>
      <c r="CK66" s="33" t="str">
        <f t="shared" si="20"/>
        <v/>
      </c>
      <c r="CO66" s="33" t="str">
        <f t="shared" si="21"/>
        <v/>
      </c>
      <c r="CS66" s="33" t="str">
        <f t="shared" si="22"/>
        <v/>
      </c>
      <c r="CW66" s="33" t="str">
        <f t="shared" si="23"/>
        <v/>
      </c>
      <c r="DA66" s="33" t="str">
        <f t="shared" si="24"/>
        <v/>
      </c>
      <c r="DE66" s="33" t="str">
        <f t="shared" si="25"/>
        <v/>
      </c>
      <c r="DI66" s="33" t="str">
        <f t="shared" si="26"/>
        <v/>
      </c>
      <c r="DM66" s="33" t="str">
        <f t="shared" si="27"/>
        <v/>
      </c>
      <c r="DQ66" s="33" t="str">
        <f t="shared" si="28"/>
        <v/>
      </c>
      <c r="DU66" s="33" t="str">
        <f t="shared" si="29"/>
        <v/>
      </c>
      <c r="DY66" s="33" t="str">
        <f t="shared" si="30"/>
        <v/>
      </c>
    </row>
    <row r="67" spans="1:129" x14ac:dyDescent="0.25">
      <c r="A67" s="16" t="str">
        <f t="shared" si="0"/>
        <v/>
      </c>
      <c r="K67" s="38"/>
      <c r="M67" s="33" t="str">
        <f t="shared" si="1"/>
        <v/>
      </c>
      <c r="Q67" s="33" t="str">
        <f t="shared" si="2"/>
        <v/>
      </c>
      <c r="U67" s="33" t="str">
        <f t="shared" si="3"/>
        <v/>
      </c>
      <c r="Y67" s="33" t="str">
        <f t="shared" si="4"/>
        <v/>
      </c>
      <c r="AC67" s="33" t="str">
        <f t="shared" si="5"/>
        <v/>
      </c>
      <c r="AG67" s="33" t="str">
        <f t="shared" si="6"/>
        <v/>
      </c>
      <c r="AK67" s="33" t="str">
        <f t="shared" si="7"/>
        <v/>
      </c>
      <c r="AO67" s="33" t="str">
        <f t="shared" si="8"/>
        <v/>
      </c>
      <c r="AS67" s="33" t="str">
        <f t="shared" si="9"/>
        <v/>
      </c>
      <c r="AW67" s="33" t="str">
        <f t="shared" si="10"/>
        <v/>
      </c>
      <c r="BA67" s="33" t="str">
        <f t="shared" si="11"/>
        <v/>
      </c>
      <c r="BE67" s="33" t="str">
        <f t="shared" si="12"/>
        <v/>
      </c>
      <c r="BI67" s="33" t="str">
        <f t="shared" si="13"/>
        <v/>
      </c>
      <c r="BM67" s="33" t="str">
        <f t="shared" si="14"/>
        <v/>
      </c>
      <c r="BQ67" s="33" t="str">
        <f t="shared" si="15"/>
        <v/>
      </c>
      <c r="BU67" s="33" t="str">
        <f t="shared" si="16"/>
        <v/>
      </c>
      <c r="BY67" s="33" t="str">
        <f t="shared" si="17"/>
        <v/>
      </c>
      <c r="CC67" s="33" t="str">
        <f t="shared" si="18"/>
        <v/>
      </c>
      <c r="CG67" s="33" t="str">
        <f t="shared" si="19"/>
        <v/>
      </c>
      <c r="CK67" s="33" t="str">
        <f t="shared" si="20"/>
        <v/>
      </c>
      <c r="CO67" s="33" t="str">
        <f t="shared" si="21"/>
        <v/>
      </c>
      <c r="CS67" s="33" t="str">
        <f t="shared" si="22"/>
        <v/>
      </c>
      <c r="CW67" s="33" t="str">
        <f t="shared" si="23"/>
        <v/>
      </c>
      <c r="DA67" s="33" t="str">
        <f t="shared" si="24"/>
        <v/>
      </c>
      <c r="DE67" s="33" t="str">
        <f t="shared" si="25"/>
        <v/>
      </c>
      <c r="DI67" s="33" t="str">
        <f t="shared" si="26"/>
        <v/>
      </c>
      <c r="DM67" s="33" t="str">
        <f t="shared" si="27"/>
        <v/>
      </c>
      <c r="DQ67" s="33" t="str">
        <f t="shared" si="28"/>
        <v/>
      </c>
      <c r="DU67" s="33" t="str">
        <f t="shared" si="29"/>
        <v/>
      </c>
      <c r="DY67" s="33" t="str">
        <f t="shared" si="30"/>
        <v/>
      </c>
    </row>
    <row r="68" spans="1:129" x14ac:dyDescent="0.25">
      <c r="A68" s="16" t="str">
        <f t="shared" si="0"/>
        <v/>
      </c>
      <c r="K68" s="38"/>
      <c r="M68" s="33" t="str">
        <f t="shared" si="1"/>
        <v/>
      </c>
      <c r="Q68" s="33" t="str">
        <f t="shared" si="2"/>
        <v/>
      </c>
      <c r="U68" s="33" t="str">
        <f t="shared" si="3"/>
        <v/>
      </c>
      <c r="Y68" s="33" t="str">
        <f t="shared" si="4"/>
        <v/>
      </c>
      <c r="AC68" s="33" t="str">
        <f t="shared" si="5"/>
        <v/>
      </c>
      <c r="AG68" s="33" t="str">
        <f t="shared" si="6"/>
        <v/>
      </c>
      <c r="AK68" s="33" t="str">
        <f t="shared" si="7"/>
        <v/>
      </c>
      <c r="AO68" s="33" t="str">
        <f t="shared" si="8"/>
        <v/>
      </c>
      <c r="AS68" s="33" t="str">
        <f t="shared" si="9"/>
        <v/>
      </c>
      <c r="AW68" s="33" t="str">
        <f t="shared" si="10"/>
        <v/>
      </c>
      <c r="BA68" s="33" t="str">
        <f t="shared" si="11"/>
        <v/>
      </c>
      <c r="BE68" s="33" t="str">
        <f t="shared" si="12"/>
        <v/>
      </c>
      <c r="BI68" s="33" t="str">
        <f t="shared" si="13"/>
        <v/>
      </c>
      <c r="BM68" s="33" t="str">
        <f t="shared" si="14"/>
        <v/>
      </c>
      <c r="BQ68" s="33" t="str">
        <f t="shared" si="15"/>
        <v/>
      </c>
      <c r="BU68" s="33" t="str">
        <f t="shared" si="16"/>
        <v/>
      </c>
      <c r="BY68" s="33" t="str">
        <f t="shared" si="17"/>
        <v/>
      </c>
      <c r="CC68" s="33" t="str">
        <f t="shared" si="18"/>
        <v/>
      </c>
      <c r="CG68" s="33" t="str">
        <f t="shared" si="19"/>
        <v/>
      </c>
      <c r="CK68" s="33" t="str">
        <f t="shared" si="20"/>
        <v/>
      </c>
      <c r="CO68" s="33" t="str">
        <f t="shared" si="21"/>
        <v/>
      </c>
      <c r="CS68" s="33" t="str">
        <f t="shared" si="22"/>
        <v/>
      </c>
      <c r="CW68" s="33" t="str">
        <f t="shared" si="23"/>
        <v/>
      </c>
      <c r="DA68" s="33" t="str">
        <f t="shared" si="24"/>
        <v/>
      </c>
      <c r="DE68" s="33" t="str">
        <f t="shared" si="25"/>
        <v/>
      </c>
      <c r="DI68" s="33" t="str">
        <f t="shared" si="26"/>
        <v/>
      </c>
      <c r="DM68" s="33" t="str">
        <f t="shared" si="27"/>
        <v/>
      </c>
      <c r="DQ68" s="33" t="str">
        <f t="shared" si="28"/>
        <v/>
      </c>
      <c r="DU68" s="33" t="str">
        <f t="shared" si="29"/>
        <v/>
      </c>
      <c r="DY68" s="33" t="str">
        <f t="shared" si="30"/>
        <v/>
      </c>
    </row>
    <row r="69" spans="1:129" x14ac:dyDescent="0.25">
      <c r="A69" s="16" t="str">
        <f t="shared" si="0"/>
        <v/>
      </c>
      <c r="K69" s="38"/>
      <c r="M69" s="33" t="str">
        <f t="shared" si="1"/>
        <v/>
      </c>
      <c r="Q69" s="33" t="str">
        <f t="shared" si="2"/>
        <v/>
      </c>
      <c r="U69" s="33" t="str">
        <f t="shared" si="3"/>
        <v/>
      </c>
      <c r="Y69" s="33" t="str">
        <f t="shared" si="4"/>
        <v/>
      </c>
      <c r="AC69" s="33" t="str">
        <f t="shared" si="5"/>
        <v/>
      </c>
      <c r="AG69" s="33" t="str">
        <f t="shared" si="6"/>
        <v/>
      </c>
      <c r="AK69" s="33" t="str">
        <f t="shared" si="7"/>
        <v/>
      </c>
      <c r="AO69" s="33" t="str">
        <f t="shared" si="8"/>
        <v/>
      </c>
      <c r="AS69" s="33" t="str">
        <f t="shared" si="9"/>
        <v/>
      </c>
      <c r="AW69" s="33" t="str">
        <f t="shared" si="10"/>
        <v/>
      </c>
      <c r="BA69" s="33" t="str">
        <f t="shared" si="11"/>
        <v/>
      </c>
      <c r="BE69" s="33" t="str">
        <f t="shared" si="12"/>
        <v/>
      </c>
      <c r="BI69" s="33" t="str">
        <f t="shared" si="13"/>
        <v/>
      </c>
      <c r="BM69" s="33" t="str">
        <f t="shared" si="14"/>
        <v/>
      </c>
      <c r="BQ69" s="33" t="str">
        <f t="shared" si="15"/>
        <v/>
      </c>
      <c r="BU69" s="33" t="str">
        <f t="shared" si="16"/>
        <v/>
      </c>
      <c r="BY69" s="33" t="str">
        <f t="shared" si="17"/>
        <v/>
      </c>
      <c r="CC69" s="33" t="str">
        <f t="shared" si="18"/>
        <v/>
      </c>
      <c r="CG69" s="33" t="str">
        <f t="shared" si="19"/>
        <v/>
      </c>
      <c r="CK69" s="33" t="str">
        <f t="shared" si="20"/>
        <v/>
      </c>
      <c r="CO69" s="33" t="str">
        <f t="shared" si="21"/>
        <v/>
      </c>
      <c r="CS69" s="33" t="str">
        <f t="shared" si="22"/>
        <v/>
      </c>
      <c r="CW69" s="33" t="str">
        <f t="shared" si="23"/>
        <v/>
      </c>
      <c r="DA69" s="33" t="str">
        <f t="shared" si="24"/>
        <v/>
      </c>
      <c r="DE69" s="33" t="str">
        <f t="shared" si="25"/>
        <v/>
      </c>
      <c r="DI69" s="33" t="str">
        <f t="shared" si="26"/>
        <v/>
      </c>
      <c r="DM69" s="33" t="str">
        <f t="shared" si="27"/>
        <v/>
      </c>
      <c r="DQ69" s="33" t="str">
        <f t="shared" si="28"/>
        <v/>
      </c>
      <c r="DU69" s="33" t="str">
        <f t="shared" si="29"/>
        <v/>
      </c>
      <c r="DY69" s="33" t="str">
        <f t="shared" si="30"/>
        <v/>
      </c>
    </row>
    <row r="70" spans="1:129" x14ac:dyDescent="0.25">
      <c r="A70" s="16" t="str">
        <f t="shared" si="0"/>
        <v/>
      </c>
      <c r="K70" s="38"/>
      <c r="M70" s="33" t="str">
        <f t="shared" si="1"/>
        <v/>
      </c>
      <c r="Q70" s="33" t="str">
        <f t="shared" si="2"/>
        <v/>
      </c>
      <c r="U70" s="33" t="str">
        <f t="shared" si="3"/>
        <v/>
      </c>
      <c r="Y70" s="33" t="str">
        <f t="shared" si="4"/>
        <v/>
      </c>
      <c r="AC70" s="33" t="str">
        <f t="shared" si="5"/>
        <v/>
      </c>
      <c r="AG70" s="33" t="str">
        <f t="shared" si="6"/>
        <v/>
      </c>
      <c r="AK70" s="33" t="str">
        <f t="shared" si="7"/>
        <v/>
      </c>
      <c r="AO70" s="33" t="str">
        <f t="shared" si="8"/>
        <v/>
      </c>
      <c r="AS70" s="33" t="str">
        <f t="shared" si="9"/>
        <v/>
      </c>
      <c r="AW70" s="33" t="str">
        <f t="shared" si="10"/>
        <v/>
      </c>
      <c r="BA70" s="33" t="str">
        <f t="shared" si="11"/>
        <v/>
      </c>
      <c r="BE70" s="33" t="str">
        <f t="shared" si="12"/>
        <v/>
      </c>
      <c r="BI70" s="33" t="str">
        <f t="shared" si="13"/>
        <v/>
      </c>
      <c r="BM70" s="33" t="str">
        <f t="shared" si="14"/>
        <v/>
      </c>
      <c r="BQ70" s="33" t="str">
        <f t="shared" si="15"/>
        <v/>
      </c>
      <c r="BU70" s="33" t="str">
        <f t="shared" si="16"/>
        <v/>
      </c>
      <c r="BY70" s="33" t="str">
        <f t="shared" si="17"/>
        <v/>
      </c>
      <c r="CC70" s="33" t="str">
        <f t="shared" si="18"/>
        <v/>
      </c>
      <c r="CG70" s="33" t="str">
        <f t="shared" si="19"/>
        <v/>
      </c>
      <c r="CK70" s="33" t="str">
        <f t="shared" si="20"/>
        <v/>
      </c>
      <c r="CO70" s="33" t="str">
        <f t="shared" si="21"/>
        <v/>
      </c>
      <c r="CS70" s="33" t="str">
        <f t="shared" si="22"/>
        <v/>
      </c>
      <c r="CW70" s="33" t="str">
        <f t="shared" si="23"/>
        <v/>
      </c>
      <c r="DA70" s="33" t="str">
        <f t="shared" si="24"/>
        <v/>
      </c>
      <c r="DE70" s="33" t="str">
        <f t="shared" si="25"/>
        <v/>
      </c>
      <c r="DI70" s="33" t="str">
        <f t="shared" si="26"/>
        <v/>
      </c>
      <c r="DM70" s="33" t="str">
        <f t="shared" si="27"/>
        <v/>
      </c>
      <c r="DQ70" s="33" t="str">
        <f t="shared" si="28"/>
        <v/>
      </c>
      <c r="DU70" s="33" t="str">
        <f t="shared" si="29"/>
        <v/>
      </c>
      <c r="DY70" s="33" t="str">
        <f t="shared" si="30"/>
        <v/>
      </c>
    </row>
    <row r="71" spans="1:129" x14ac:dyDescent="0.25">
      <c r="A71" s="16" t="str">
        <f t="shared" si="0"/>
        <v/>
      </c>
      <c r="K71" s="38"/>
      <c r="M71" s="33" t="str">
        <f t="shared" si="1"/>
        <v/>
      </c>
      <c r="Q71" s="33" t="str">
        <f t="shared" si="2"/>
        <v/>
      </c>
      <c r="U71" s="33" t="str">
        <f t="shared" si="3"/>
        <v/>
      </c>
      <c r="Y71" s="33" t="str">
        <f t="shared" si="4"/>
        <v/>
      </c>
      <c r="AC71" s="33" t="str">
        <f t="shared" si="5"/>
        <v/>
      </c>
      <c r="AG71" s="33" t="str">
        <f t="shared" si="6"/>
        <v/>
      </c>
      <c r="AK71" s="33" t="str">
        <f t="shared" si="7"/>
        <v/>
      </c>
      <c r="AO71" s="33" t="str">
        <f t="shared" si="8"/>
        <v/>
      </c>
      <c r="AS71" s="33" t="str">
        <f t="shared" si="9"/>
        <v/>
      </c>
      <c r="AW71" s="33" t="str">
        <f t="shared" si="10"/>
        <v/>
      </c>
      <c r="BA71" s="33" t="str">
        <f t="shared" si="11"/>
        <v/>
      </c>
      <c r="BE71" s="33" t="str">
        <f t="shared" si="12"/>
        <v/>
      </c>
      <c r="BI71" s="33" t="str">
        <f t="shared" si="13"/>
        <v/>
      </c>
      <c r="BM71" s="33" t="str">
        <f t="shared" si="14"/>
        <v/>
      </c>
      <c r="BQ71" s="33" t="str">
        <f t="shared" si="15"/>
        <v/>
      </c>
      <c r="BU71" s="33" t="str">
        <f t="shared" si="16"/>
        <v/>
      </c>
      <c r="BY71" s="33" t="str">
        <f t="shared" si="17"/>
        <v/>
      </c>
      <c r="CC71" s="33" t="str">
        <f t="shared" si="18"/>
        <v/>
      </c>
      <c r="CG71" s="33" t="str">
        <f t="shared" si="19"/>
        <v/>
      </c>
      <c r="CK71" s="33" t="str">
        <f t="shared" si="20"/>
        <v/>
      </c>
      <c r="CO71" s="33" t="str">
        <f t="shared" si="21"/>
        <v/>
      </c>
      <c r="CS71" s="33" t="str">
        <f t="shared" si="22"/>
        <v/>
      </c>
      <c r="CW71" s="33" t="str">
        <f t="shared" si="23"/>
        <v/>
      </c>
      <c r="DA71" s="33" t="str">
        <f t="shared" si="24"/>
        <v/>
      </c>
      <c r="DE71" s="33" t="str">
        <f t="shared" si="25"/>
        <v/>
      </c>
      <c r="DI71" s="33" t="str">
        <f t="shared" si="26"/>
        <v/>
      </c>
      <c r="DM71" s="33" t="str">
        <f t="shared" si="27"/>
        <v/>
      </c>
      <c r="DQ71" s="33" t="str">
        <f t="shared" si="28"/>
        <v/>
      </c>
      <c r="DU71" s="33" t="str">
        <f t="shared" si="29"/>
        <v/>
      </c>
      <c r="DY71" s="33" t="str">
        <f t="shared" si="30"/>
        <v/>
      </c>
    </row>
    <row r="72" spans="1:129" x14ac:dyDescent="0.25">
      <c r="A72" s="16" t="str">
        <f t="shared" si="0"/>
        <v/>
      </c>
      <c r="K72" s="38"/>
      <c r="M72" s="33" t="str">
        <f t="shared" si="1"/>
        <v/>
      </c>
      <c r="Q72" s="33" t="str">
        <f t="shared" si="2"/>
        <v/>
      </c>
      <c r="U72" s="33" t="str">
        <f t="shared" si="3"/>
        <v/>
      </c>
      <c r="Y72" s="33" t="str">
        <f t="shared" si="4"/>
        <v/>
      </c>
      <c r="AC72" s="33" t="str">
        <f t="shared" si="5"/>
        <v/>
      </c>
      <c r="AG72" s="33" t="str">
        <f t="shared" si="6"/>
        <v/>
      </c>
      <c r="AK72" s="33" t="str">
        <f t="shared" si="7"/>
        <v/>
      </c>
      <c r="AO72" s="33" t="str">
        <f t="shared" si="8"/>
        <v/>
      </c>
      <c r="AS72" s="33" t="str">
        <f t="shared" si="9"/>
        <v/>
      </c>
      <c r="AW72" s="33" t="str">
        <f t="shared" si="10"/>
        <v/>
      </c>
      <c r="BA72" s="33" t="str">
        <f t="shared" si="11"/>
        <v/>
      </c>
      <c r="BE72" s="33" t="str">
        <f t="shared" si="12"/>
        <v/>
      </c>
      <c r="BI72" s="33" t="str">
        <f t="shared" si="13"/>
        <v/>
      </c>
      <c r="BM72" s="33" t="str">
        <f t="shared" si="14"/>
        <v/>
      </c>
      <c r="BQ72" s="33" t="str">
        <f t="shared" si="15"/>
        <v/>
      </c>
      <c r="BU72" s="33" t="str">
        <f t="shared" si="16"/>
        <v/>
      </c>
      <c r="BY72" s="33" t="str">
        <f t="shared" si="17"/>
        <v/>
      </c>
      <c r="CC72" s="33" t="str">
        <f t="shared" si="18"/>
        <v/>
      </c>
      <c r="CG72" s="33" t="str">
        <f t="shared" si="19"/>
        <v/>
      </c>
      <c r="CK72" s="33" t="str">
        <f t="shared" si="20"/>
        <v/>
      </c>
      <c r="CO72" s="33" t="str">
        <f t="shared" si="21"/>
        <v/>
      </c>
      <c r="CS72" s="33" t="str">
        <f t="shared" si="22"/>
        <v/>
      </c>
      <c r="CW72" s="33" t="str">
        <f t="shared" si="23"/>
        <v/>
      </c>
      <c r="DA72" s="33" t="str">
        <f t="shared" si="24"/>
        <v/>
      </c>
      <c r="DE72" s="33" t="str">
        <f t="shared" si="25"/>
        <v/>
      </c>
      <c r="DI72" s="33" t="str">
        <f t="shared" si="26"/>
        <v/>
      </c>
      <c r="DM72" s="33" t="str">
        <f t="shared" si="27"/>
        <v/>
      </c>
      <c r="DQ72" s="33" t="str">
        <f t="shared" si="28"/>
        <v/>
      </c>
      <c r="DU72" s="33" t="str">
        <f t="shared" si="29"/>
        <v/>
      </c>
      <c r="DY72" s="33" t="str">
        <f t="shared" si="30"/>
        <v/>
      </c>
    </row>
    <row r="73" spans="1:129" x14ac:dyDescent="0.25">
      <c r="A73" s="16" t="str">
        <f t="shared" si="0"/>
        <v/>
      </c>
      <c r="K73" s="38"/>
      <c r="M73" s="33" t="str">
        <f t="shared" si="1"/>
        <v/>
      </c>
      <c r="Q73" s="33" t="str">
        <f t="shared" si="2"/>
        <v/>
      </c>
      <c r="U73" s="33" t="str">
        <f t="shared" si="3"/>
        <v/>
      </c>
      <c r="Y73" s="33" t="str">
        <f t="shared" si="4"/>
        <v/>
      </c>
      <c r="AC73" s="33" t="str">
        <f t="shared" si="5"/>
        <v/>
      </c>
      <c r="AG73" s="33" t="str">
        <f t="shared" si="6"/>
        <v/>
      </c>
      <c r="AK73" s="33" t="str">
        <f t="shared" si="7"/>
        <v/>
      </c>
      <c r="AO73" s="33" t="str">
        <f t="shared" si="8"/>
        <v/>
      </c>
      <c r="AS73" s="33" t="str">
        <f t="shared" si="9"/>
        <v/>
      </c>
      <c r="AW73" s="33" t="str">
        <f t="shared" si="10"/>
        <v/>
      </c>
      <c r="BA73" s="33" t="str">
        <f t="shared" si="11"/>
        <v/>
      </c>
      <c r="BE73" s="33" t="str">
        <f t="shared" si="12"/>
        <v/>
      </c>
      <c r="BI73" s="33" t="str">
        <f t="shared" si="13"/>
        <v/>
      </c>
      <c r="BM73" s="33" t="str">
        <f t="shared" si="14"/>
        <v/>
      </c>
      <c r="BQ73" s="33" t="str">
        <f t="shared" si="15"/>
        <v/>
      </c>
      <c r="BU73" s="33" t="str">
        <f t="shared" si="16"/>
        <v/>
      </c>
      <c r="BY73" s="33" t="str">
        <f t="shared" si="17"/>
        <v/>
      </c>
      <c r="CC73" s="33" t="str">
        <f t="shared" si="18"/>
        <v/>
      </c>
      <c r="CG73" s="33" t="str">
        <f t="shared" si="19"/>
        <v/>
      </c>
      <c r="CK73" s="33" t="str">
        <f t="shared" si="20"/>
        <v/>
      </c>
      <c r="CO73" s="33" t="str">
        <f t="shared" si="21"/>
        <v/>
      </c>
      <c r="CS73" s="33" t="str">
        <f t="shared" si="22"/>
        <v/>
      </c>
      <c r="CW73" s="33" t="str">
        <f t="shared" si="23"/>
        <v/>
      </c>
      <c r="DA73" s="33" t="str">
        <f t="shared" si="24"/>
        <v/>
      </c>
      <c r="DE73" s="33" t="str">
        <f t="shared" si="25"/>
        <v/>
      </c>
      <c r="DI73" s="33" t="str">
        <f t="shared" si="26"/>
        <v/>
      </c>
      <c r="DM73" s="33" t="str">
        <f t="shared" si="27"/>
        <v/>
      </c>
      <c r="DQ73" s="33" t="str">
        <f t="shared" si="28"/>
        <v/>
      </c>
      <c r="DU73" s="33" t="str">
        <f t="shared" si="29"/>
        <v/>
      </c>
      <c r="DY73" s="33" t="str">
        <f t="shared" si="30"/>
        <v/>
      </c>
    </row>
    <row r="74" spans="1:129" x14ac:dyDescent="0.25">
      <c r="A74" s="16" t="str">
        <f t="shared" ref="A74:A101" si="31">IF(ISNUMBER(C74),A73+1,"")</f>
        <v/>
      </c>
      <c r="K74" s="38"/>
      <c r="M74" s="33" t="str">
        <f t="shared" si="1"/>
        <v/>
      </c>
      <c r="Q74" s="33" t="str">
        <f t="shared" si="2"/>
        <v/>
      </c>
      <c r="U74" s="33" t="str">
        <f t="shared" si="3"/>
        <v/>
      </c>
      <c r="Y74" s="33" t="str">
        <f t="shared" si="4"/>
        <v/>
      </c>
      <c r="AC74" s="33" t="str">
        <f t="shared" si="5"/>
        <v/>
      </c>
      <c r="AG74" s="33" t="str">
        <f t="shared" si="6"/>
        <v/>
      </c>
      <c r="AK74" s="33" t="str">
        <f t="shared" si="7"/>
        <v/>
      </c>
      <c r="AO74" s="33" t="str">
        <f t="shared" si="8"/>
        <v/>
      </c>
      <c r="AS74" s="33" t="str">
        <f t="shared" si="9"/>
        <v/>
      </c>
      <c r="AW74" s="33" t="str">
        <f t="shared" si="10"/>
        <v/>
      </c>
      <c r="BA74" s="33" t="str">
        <f t="shared" si="11"/>
        <v/>
      </c>
      <c r="BE74" s="33" t="str">
        <f t="shared" si="12"/>
        <v/>
      </c>
      <c r="BI74" s="33" t="str">
        <f t="shared" si="13"/>
        <v/>
      </c>
      <c r="BM74" s="33" t="str">
        <f t="shared" si="14"/>
        <v/>
      </c>
      <c r="BQ74" s="33" t="str">
        <f t="shared" si="15"/>
        <v/>
      </c>
      <c r="BU74" s="33" t="str">
        <f t="shared" si="16"/>
        <v/>
      </c>
      <c r="BY74" s="33" t="str">
        <f t="shared" si="17"/>
        <v/>
      </c>
      <c r="CC74" s="33" t="str">
        <f t="shared" si="18"/>
        <v/>
      </c>
      <c r="CG74" s="33" t="str">
        <f t="shared" si="19"/>
        <v/>
      </c>
      <c r="CK74" s="33" t="str">
        <f t="shared" si="20"/>
        <v/>
      </c>
      <c r="CO74" s="33" t="str">
        <f t="shared" si="21"/>
        <v/>
      </c>
      <c r="CS74" s="33" t="str">
        <f t="shared" si="22"/>
        <v/>
      </c>
      <c r="CW74" s="33" t="str">
        <f t="shared" si="23"/>
        <v/>
      </c>
      <c r="DA74" s="33" t="str">
        <f t="shared" si="24"/>
        <v/>
      </c>
      <c r="DE74" s="33" t="str">
        <f t="shared" si="25"/>
        <v/>
      </c>
      <c r="DI74" s="33" t="str">
        <f t="shared" si="26"/>
        <v/>
      </c>
      <c r="DM74" s="33" t="str">
        <f t="shared" si="27"/>
        <v/>
      </c>
      <c r="DQ74" s="33" t="str">
        <f t="shared" si="28"/>
        <v/>
      </c>
      <c r="DU74" s="33" t="str">
        <f t="shared" si="29"/>
        <v/>
      </c>
      <c r="DY74" s="33" t="str">
        <f t="shared" si="30"/>
        <v/>
      </c>
    </row>
    <row r="75" spans="1:129" x14ac:dyDescent="0.25">
      <c r="A75" s="16" t="str">
        <f t="shared" si="31"/>
        <v/>
      </c>
      <c r="K75" s="38"/>
      <c r="M75" s="33" t="str">
        <f t="shared" si="1"/>
        <v/>
      </c>
      <c r="Q75" s="33" t="str">
        <f t="shared" si="2"/>
        <v/>
      </c>
      <c r="U75" s="33" t="str">
        <f t="shared" si="3"/>
        <v/>
      </c>
      <c r="Y75" s="33" t="str">
        <f t="shared" si="4"/>
        <v/>
      </c>
      <c r="AC75" s="33" t="str">
        <f t="shared" si="5"/>
        <v/>
      </c>
      <c r="AG75" s="33" t="str">
        <f t="shared" si="6"/>
        <v/>
      </c>
      <c r="AK75" s="33" t="str">
        <f t="shared" si="7"/>
        <v/>
      </c>
      <c r="AO75" s="33" t="str">
        <f t="shared" si="8"/>
        <v/>
      </c>
      <c r="AS75" s="33" t="str">
        <f t="shared" si="9"/>
        <v/>
      </c>
      <c r="AW75" s="33" t="str">
        <f t="shared" si="10"/>
        <v/>
      </c>
      <c r="BA75" s="33" t="str">
        <f t="shared" si="11"/>
        <v/>
      </c>
      <c r="BE75" s="33" t="str">
        <f t="shared" si="12"/>
        <v/>
      </c>
      <c r="BI75" s="33" t="str">
        <f t="shared" si="13"/>
        <v/>
      </c>
      <c r="BM75" s="33" t="str">
        <f t="shared" si="14"/>
        <v/>
      </c>
      <c r="BQ75" s="33" t="str">
        <f t="shared" si="15"/>
        <v/>
      </c>
      <c r="BU75" s="33" t="str">
        <f t="shared" si="16"/>
        <v/>
      </c>
      <c r="BY75" s="33" t="str">
        <f t="shared" si="17"/>
        <v/>
      </c>
      <c r="CC75" s="33" t="str">
        <f t="shared" si="18"/>
        <v/>
      </c>
      <c r="CG75" s="33" t="str">
        <f t="shared" si="19"/>
        <v/>
      </c>
      <c r="CK75" s="33" t="str">
        <f t="shared" si="20"/>
        <v/>
      </c>
      <c r="CO75" s="33" t="str">
        <f t="shared" si="21"/>
        <v/>
      </c>
      <c r="CS75" s="33" t="str">
        <f t="shared" si="22"/>
        <v/>
      </c>
      <c r="CW75" s="33" t="str">
        <f t="shared" si="23"/>
        <v/>
      </c>
      <c r="DA75" s="33" t="str">
        <f t="shared" si="24"/>
        <v/>
      </c>
      <c r="DE75" s="33" t="str">
        <f t="shared" si="25"/>
        <v/>
      </c>
      <c r="DI75" s="33" t="str">
        <f t="shared" si="26"/>
        <v/>
      </c>
      <c r="DM75" s="33" t="str">
        <f t="shared" si="27"/>
        <v/>
      </c>
      <c r="DQ75" s="33" t="str">
        <f t="shared" si="28"/>
        <v/>
      </c>
      <c r="DU75" s="33" t="str">
        <f t="shared" si="29"/>
        <v/>
      </c>
      <c r="DY75" s="33" t="str">
        <f t="shared" si="30"/>
        <v/>
      </c>
    </row>
    <row r="76" spans="1:129" x14ac:dyDescent="0.25">
      <c r="A76" s="16" t="str">
        <f t="shared" si="31"/>
        <v/>
      </c>
      <c r="K76" s="38"/>
      <c r="M76" s="33" t="str">
        <f t="shared" si="1"/>
        <v/>
      </c>
      <c r="Q76" s="33" t="str">
        <f t="shared" si="2"/>
        <v/>
      </c>
      <c r="U76" s="33" t="str">
        <f t="shared" si="3"/>
        <v/>
      </c>
      <c r="Y76" s="33" t="str">
        <f t="shared" si="4"/>
        <v/>
      </c>
      <c r="AC76" s="33" t="str">
        <f t="shared" si="5"/>
        <v/>
      </c>
      <c r="AG76" s="33" t="str">
        <f t="shared" si="6"/>
        <v/>
      </c>
      <c r="AK76" s="33" t="str">
        <f t="shared" si="7"/>
        <v/>
      </c>
      <c r="AO76" s="33" t="str">
        <f t="shared" si="8"/>
        <v/>
      </c>
      <c r="AS76" s="33" t="str">
        <f t="shared" si="9"/>
        <v/>
      </c>
      <c r="AW76" s="33" t="str">
        <f t="shared" si="10"/>
        <v/>
      </c>
      <c r="BA76" s="33" t="str">
        <f t="shared" si="11"/>
        <v/>
      </c>
      <c r="BE76" s="33" t="str">
        <f t="shared" si="12"/>
        <v/>
      </c>
      <c r="BI76" s="33" t="str">
        <f t="shared" si="13"/>
        <v/>
      </c>
      <c r="BM76" s="33" t="str">
        <f t="shared" si="14"/>
        <v/>
      </c>
      <c r="BQ76" s="33" t="str">
        <f t="shared" si="15"/>
        <v/>
      </c>
      <c r="BU76" s="33" t="str">
        <f t="shared" si="16"/>
        <v/>
      </c>
      <c r="BY76" s="33" t="str">
        <f t="shared" si="17"/>
        <v/>
      </c>
      <c r="CC76" s="33" t="str">
        <f t="shared" si="18"/>
        <v/>
      </c>
      <c r="CG76" s="33" t="str">
        <f t="shared" si="19"/>
        <v/>
      </c>
      <c r="CK76" s="33" t="str">
        <f t="shared" si="20"/>
        <v/>
      </c>
      <c r="CO76" s="33" t="str">
        <f t="shared" si="21"/>
        <v/>
      </c>
      <c r="CS76" s="33" t="str">
        <f t="shared" si="22"/>
        <v/>
      </c>
      <c r="CW76" s="33" t="str">
        <f t="shared" si="23"/>
        <v/>
      </c>
      <c r="DA76" s="33" t="str">
        <f t="shared" si="24"/>
        <v/>
      </c>
      <c r="DE76" s="33" t="str">
        <f t="shared" si="25"/>
        <v/>
      </c>
      <c r="DI76" s="33" t="str">
        <f t="shared" si="26"/>
        <v/>
      </c>
      <c r="DM76" s="33" t="str">
        <f t="shared" si="27"/>
        <v/>
      </c>
      <c r="DQ76" s="33" t="str">
        <f t="shared" si="28"/>
        <v/>
      </c>
      <c r="DU76" s="33" t="str">
        <f t="shared" si="29"/>
        <v/>
      </c>
      <c r="DY76" s="33" t="str">
        <f t="shared" si="30"/>
        <v/>
      </c>
    </row>
    <row r="77" spans="1:129" x14ac:dyDescent="0.25">
      <c r="A77" s="16" t="str">
        <f t="shared" si="31"/>
        <v/>
      </c>
      <c r="K77" s="38"/>
      <c r="M77" s="33" t="str">
        <f t="shared" si="1"/>
        <v/>
      </c>
      <c r="Q77" s="33" t="str">
        <f t="shared" si="2"/>
        <v/>
      </c>
      <c r="U77" s="33" t="str">
        <f t="shared" si="3"/>
        <v/>
      </c>
      <c r="Y77" s="33" t="str">
        <f t="shared" si="4"/>
        <v/>
      </c>
      <c r="AC77" s="33" t="str">
        <f t="shared" si="5"/>
        <v/>
      </c>
      <c r="AG77" s="33" t="str">
        <f t="shared" si="6"/>
        <v/>
      </c>
      <c r="AK77" s="33" t="str">
        <f t="shared" si="7"/>
        <v/>
      </c>
      <c r="AO77" s="33" t="str">
        <f t="shared" si="8"/>
        <v/>
      </c>
      <c r="AS77" s="33" t="str">
        <f t="shared" si="9"/>
        <v/>
      </c>
      <c r="AW77" s="33" t="str">
        <f t="shared" si="10"/>
        <v/>
      </c>
      <c r="BA77" s="33" t="str">
        <f t="shared" si="11"/>
        <v/>
      </c>
      <c r="BE77" s="33" t="str">
        <f t="shared" si="12"/>
        <v/>
      </c>
      <c r="BI77" s="33" t="str">
        <f t="shared" si="13"/>
        <v/>
      </c>
      <c r="BM77" s="33" t="str">
        <f t="shared" si="14"/>
        <v/>
      </c>
      <c r="BQ77" s="33" t="str">
        <f t="shared" si="15"/>
        <v/>
      </c>
      <c r="BU77" s="33" t="str">
        <f t="shared" si="16"/>
        <v/>
      </c>
      <c r="BY77" s="33" t="str">
        <f t="shared" si="17"/>
        <v/>
      </c>
      <c r="CC77" s="33" t="str">
        <f t="shared" si="18"/>
        <v/>
      </c>
      <c r="CG77" s="33" t="str">
        <f t="shared" si="19"/>
        <v/>
      </c>
      <c r="CK77" s="33" t="str">
        <f t="shared" si="20"/>
        <v/>
      </c>
      <c r="CO77" s="33" t="str">
        <f t="shared" si="21"/>
        <v/>
      </c>
      <c r="CS77" s="33" t="str">
        <f t="shared" si="22"/>
        <v/>
      </c>
      <c r="CW77" s="33" t="str">
        <f t="shared" si="23"/>
        <v/>
      </c>
      <c r="DA77" s="33" t="str">
        <f t="shared" si="24"/>
        <v/>
      </c>
      <c r="DE77" s="33" t="str">
        <f t="shared" si="25"/>
        <v/>
      </c>
      <c r="DI77" s="33" t="str">
        <f t="shared" si="26"/>
        <v/>
      </c>
      <c r="DM77" s="33" t="str">
        <f t="shared" si="27"/>
        <v/>
      </c>
      <c r="DQ77" s="33" t="str">
        <f t="shared" si="28"/>
        <v/>
      </c>
      <c r="DU77" s="33" t="str">
        <f t="shared" si="29"/>
        <v/>
      </c>
      <c r="DY77" s="33" t="str">
        <f t="shared" si="30"/>
        <v/>
      </c>
    </row>
    <row r="78" spans="1:129" x14ac:dyDescent="0.25">
      <c r="A78" s="16" t="str">
        <f t="shared" si="31"/>
        <v/>
      </c>
      <c r="K78" s="38"/>
      <c r="M78" s="33" t="str">
        <f t="shared" si="1"/>
        <v/>
      </c>
      <c r="Q78" s="33" t="str">
        <f t="shared" si="2"/>
        <v/>
      </c>
      <c r="U78" s="33" t="str">
        <f t="shared" si="3"/>
        <v/>
      </c>
      <c r="Y78" s="33" t="str">
        <f t="shared" si="4"/>
        <v/>
      </c>
      <c r="AC78" s="33" t="str">
        <f t="shared" si="5"/>
        <v/>
      </c>
      <c r="AG78" s="33" t="str">
        <f t="shared" si="6"/>
        <v/>
      </c>
      <c r="AK78" s="33" t="str">
        <f t="shared" si="7"/>
        <v/>
      </c>
      <c r="AO78" s="33" t="str">
        <f t="shared" si="8"/>
        <v/>
      </c>
      <c r="AS78" s="33" t="str">
        <f t="shared" si="9"/>
        <v/>
      </c>
      <c r="AW78" s="33" t="str">
        <f t="shared" si="10"/>
        <v/>
      </c>
      <c r="BA78" s="33" t="str">
        <f t="shared" si="11"/>
        <v/>
      </c>
      <c r="BE78" s="33" t="str">
        <f t="shared" si="12"/>
        <v/>
      </c>
      <c r="BI78" s="33" t="str">
        <f t="shared" si="13"/>
        <v/>
      </c>
      <c r="BM78" s="33" t="str">
        <f t="shared" si="14"/>
        <v/>
      </c>
      <c r="BQ78" s="33" t="str">
        <f t="shared" si="15"/>
        <v/>
      </c>
      <c r="BU78" s="33" t="str">
        <f t="shared" si="16"/>
        <v/>
      </c>
      <c r="BY78" s="33" t="str">
        <f t="shared" si="17"/>
        <v/>
      </c>
      <c r="CC78" s="33" t="str">
        <f t="shared" si="18"/>
        <v/>
      </c>
      <c r="CG78" s="33" t="str">
        <f t="shared" si="19"/>
        <v/>
      </c>
      <c r="CK78" s="33" t="str">
        <f t="shared" si="20"/>
        <v/>
      </c>
      <c r="CO78" s="33" t="str">
        <f t="shared" si="21"/>
        <v/>
      </c>
      <c r="CS78" s="33" t="str">
        <f t="shared" si="22"/>
        <v/>
      </c>
      <c r="CW78" s="33" t="str">
        <f t="shared" si="23"/>
        <v/>
      </c>
      <c r="DA78" s="33" t="str">
        <f t="shared" si="24"/>
        <v/>
      </c>
      <c r="DE78" s="33" t="str">
        <f t="shared" si="25"/>
        <v/>
      </c>
      <c r="DI78" s="33" t="str">
        <f t="shared" si="26"/>
        <v/>
      </c>
      <c r="DM78" s="33" t="str">
        <f t="shared" si="27"/>
        <v/>
      </c>
      <c r="DQ78" s="33" t="str">
        <f t="shared" si="28"/>
        <v/>
      </c>
      <c r="DU78" s="33" t="str">
        <f t="shared" si="29"/>
        <v/>
      </c>
      <c r="DY78" s="33" t="str">
        <f t="shared" si="30"/>
        <v/>
      </c>
    </row>
    <row r="79" spans="1:129" x14ac:dyDescent="0.25">
      <c r="A79" s="16" t="str">
        <f t="shared" si="31"/>
        <v/>
      </c>
      <c r="K79" s="38"/>
      <c r="M79" s="33" t="str">
        <f t="shared" ref="M79:M103" si="32">IF(ISNUMBER(O79),M78+1,"")</f>
        <v/>
      </c>
      <c r="Q79" s="33" t="str">
        <f t="shared" ref="Q79:Q103" si="33">IF(ISNUMBER(S79),Q78+1,"")</f>
        <v/>
      </c>
      <c r="U79" s="33" t="str">
        <f t="shared" ref="U79:U103" si="34">IF(ISNUMBER(W79),U78+1,"")</f>
        <v/>
      </c>
      <c r="Y79" s="33" t="str">
        <f t="shared" ref="Y79:Y103" si="35">IF(ISNUMBER(AA79),Y78+1,"")</f>
        <v/>
      </c>
      <c r="AC79" s="33" t="str">
        <f t="shared" ref="AC79:AC103" si="36">IF(ISNUMBER(AE79),AC78+1,"")</f>
        <v/>
      </c>
      <c r="AG79" s="33" t="str">
        <f t="shared" ref="AG79:AG103" si="37">IF(ISNUMBER(AI79),AG78+1,"")</f>
        <v/>
      </c>
      <c r="AK79" s="33" t="str">
        <f t="shared" ref="AK79:AK103" si="38">IF(ISNUMBER(AM79),AK78+1,"")</f>
        <v/>
      </c>
      <c r="AO79" s="33" t="str">
        <f t="shared" ref="AO79:AO103" si="39">IF(ISNUMBER(AQ79),AO78+1,"")</f>
        <v/>
      </c>
      <c r="AS79" s="33" t="str">
        <f t="shared" ref="AS79:AS103" si="40">IF(ISNUMBER(AU79),AS78+1,"")</f>
        <v/>
      </c>
      <c r="AW79" s="33" t="str">
        <f t="shared" ref="AW79:AW103" si="41">IF(ISNUMBER(AY79),AW78+1,"")</f>
        <v/>
      </c>
      <c r="BA79" s="33" t="str">
        <f t="shared" ref="BA79:BA103" si="42">IF(ISNUMBER(BC79),BA78+1,"")</f>
        <v/>
      </c>
      <c r="BE79" s="33" t="str">
        <f t="shared" ref="BE79:BE103" si="43">IF(ISNUMBER(BG79),BE78+1,"")</f>
        <v/>
      </c>
      <c r="BI79" s="33" t="str">
        <f t="shared" ref="BI79:BI103" si="44">IF(ISNUMBER(BK79),BI78+1,"")</f>
        <v/>
      </c>
      <c r="BM79" s="33" t="str">
        <f t="shared" ref="BM79:BM103" si="45">IF(ISNUMBER(BO79),BM78+1,"")</f>
        <v/>
      </c>
      <c r="BQ79" s="33" t="str">
        <f t="shared" ref="BQ79:BQ103" si="46">IF(ISNUMBER(BS79),BQ78+1,"")</f>
        <v/>
      </c>
      <c r="BU79" s="33" t="str">
        <f t="shared" ref="BU79:BU103" si="47">IF(ISNUMBER(BW79),BU78+1,"")</f>
        <v/>
      </c>
      <c r="BY79" s="33" t="str">
        <f t="shared" ref="BY79:BY103" si="48">IF(ISNUMBER(CA79),BY78+1,"")</f>
        <v/>
      </c>
      <c r="CC79" s="33" t="str">
        <f t="shared" ref="CC79:CC103" si="49">IF(ISNUMBER(CE79),CC78+1,"")</f>
        <v/>
      </c>
      <c r="CG79" s="33" t="str">
        <f t="shared" ref="CG79:CG103" si="50">IF(ISNUMBER(CI79),CG78+1,"")</f>
        <v/>
      </c>
      <c r="CK79" s="33" t="str">
        <f t="shared" ref="CK79:CK103" si="51">IF(ISNUMBER(CM79),CK78+1,"")</f>
        <v/>
      </c>
      <c r="CO79" s="33" t="str">
        <f t="shared" ref="CO79:CO103" si="52">IF(ISNUMBER(CQ79),CO78+1,"")</f>
        <v/>
      </c>
      <c r="CS79" s="33" t="str">
        <f t="shared" ref="CS79:CS103" si="53">IF(ISNUMBER(CU79),CS78+1,"")</f>
        <v/>
      </c>
      <c r="CW79" s="33" t="str">
        <f t="shared" ref="CW79:CW103" si="54">IF(ISNUMBER(CY79),CW78+1,"")</f>
        <v/>
      </c>
      <c r="DA79" s="33" t="str">
        <f t="shared" ref="DA79:DA103" si="55">IF(ISNUMBER(DC79),DA78+1,"")</f>
        <v/>
      </c>
      <c r="DE79" s="33" t="str">
        <f t="shared" ref="DE79:DE103" si="56">IF(ISNUMBER(DG79),DE78+1,"")</f>
        <v/>
      </c>
      <c r="DI79" s="33" t="str">
        <f t="shared" ref="DI79:DI103" si="57">IF(ISNUMBER(DK79),DI78+1,"")</f>
        <v/>
      </c>
      <c r="DM79" s="33" t="str">
        <f t="shared" ref="DM79:DM103" si="58">IF(ISNUMBER(DO79),DM78+1,"")</f>
        <v/>
      </c>
      <c r="DQ79" s="33" t="str">
        <f t="shared" ref="DQ79:DQ103" si="59">IF(ISNUMBER(DS79),DQ78+1,"")</f>
        <v/>
      </c>
      <c r="DU79" s="33" t="str">
        <f t="shared" ref="DU79:DU102" si="60">IF(ISNUMBER(DW79),DU78+1,"")</f>
        <v/>
      </c>
      <c r="DY79" s="33" t="str">
        <f t="shared" ref="DY79:DY102" si="61">IF(ISNUMBER(EA79),DY78+1,"")</f>
        <v/>
      </c>
    </row>
    <row r="80" spans="1:129" x14ac:dyDescent="0.25">
      <c r="A80" s="16" t="str">
        <f t="shared" si="31"/>
        <v/>
      </c>
      <c r="K80" s="38"/>
      <c r="M80" s="33" t="str">
        <f t="shared" si="32"/>
        <v/>
      </c>
      <c r="Q80" s="33" t="str">
        <f t="shared" si="33"/>
        <v/>
      </c>
      <c r="U80" s="33" t="str">
        <f t="shared" si="34"/>
        <v/>
      </c>
      <c r="Y80" s="33" t="str">
        <f t="shared" si="35"/>
        <v/>
      </c>
      <c r="AC80" s="33" t="str">
        <f t="shared" si="36"/>
        <v/>
      </c>
      <c r="AG80" s="33" t="str">
        <f t="shared" si="37"/>
        <v/>
      </c>
      <c r="AK80" s="33" t="str">
        <f t="shared" si="38"/>
        <v/>
      </c>
      <c r="AO80" s="33" t="str">
        <f t="shared" si="39"/>
        <v/>
      </c>
      <c r="AS80" s="33" t="str">
        <f t="shared" si="40"/>
        <v/>
      </c>
      <c r="AW80" s="33" t="str">
        <f t="shared" si="41"/>
        <v/>
      </c>
      <c r="BA80" s="33" t="str">
        <f t="shared" si="42"/>
        <v/>
      </c>
      <c r="BE80" s="33" t="str">
        <f t="shared" si="43"/>
        <v/>
      </c>
      <c r="BI80" s="33" t="str">
        <f t="shared" si="44"/>
        <v/>
      </c>
      <c r="BM80" s="33" t="str">
        <f t="shared" si="45"/>
        <v/>
      </c>
      <c r="BQ80" s="33" t="str">
        <f t="shared" si="46"/>
        <v/>
      </c>
      <c r="BU80" s="33" t="str">
        <f t="shared" si="47"/>
        <v/>
      </c>
      <c r="BY80" s="33" t="str">
        <f t="shared" si="48"/>
        <v/>
      </c>
      <c r="CC80" s="33" t="str">
        <f t="shared" si="49"/>
        <v/>
      </c>
      <c r="CG80" s="33" t="str">
        <f t="shared" si="50"/>
        <v/>
      </c>
      <c r="CK80" s="33" t="str">
        <f t="shared" si="51"/>
        <v/>
      </c>
      <c r="CO80" s="33" t="str">
        <f t="shared" si="52"/>
        <v/>
      </c>
      <c r="CS80" s="33" t="str">
        <f t="shared" si="53"/>
        <v/>
      </c>
      <c r="CW80" s="33" t="str">
        <f t="shared" si="54"/>
        <v/>
      </c>
      <c r="DA80" s="33" t="str">
        <f t="shared" si="55"/>
        <v/>
      </c>
      <c r="DE80" s="33" t="str">
        <f t="shared" si="56"/>
        <v/>
      </c>
      <c r="DI80" s="33" t="str">
        <f t="shared" si="57"/>
        <v/>
      </c>
      <c r="DM80" s="33" t="str">
        <f t="shared" si="58"/>
        <v/>
      </c>
      <c r="DQ80" s="33" t="str">
        <f t="shared" si="59"/>
        <v/>
      </c>
      <c r="DU80" s="33" t="str">
        <f t="shared" si="60"/>
        <v/>
      </c>
      <c r="DY80" s="33" t="str">
        <f t="shared" si="61"/>
        <v/>
      </c>
    </row>
    <row r="81" spans="1:129" x14ac:dyDescent="0.25">
      <c r="A81" s="16" t="str">
        <f t="shared" si="31"/>
        <v/>
      </c>
      <c r="K81" s="38"/>
      <c r="M81" s="33" t="str">
        <f t="shared" si="32"/>
        <v/>
      </c>
      <c r="Q81" s="33" t="str">
        <f t="shared" si="33"/>
        <v/>
      </c>
      <c r="U81" s="33" t="str">
        <f t="shared" si="34"/>
        <v/>
      </c>
      <c r="Y81" s="33" t="str">
        <f t="shared" si="35"/>
        <v/>
      </c>
      <c r="AC81" s="33" t="str">
        <f t="shared" si="36"/>
        <v/>
      </c>
      <c r="AG81" s="33" t="str">
        <f t="shared" si="37"/>
        <v/>
      </c>
      <c r="AK81" s="33" t="str">
        <f t="shared" si="38"/>
        <v/>
      </c>
      <c r="AO81" s="33" t="str">
        <f t="shared" si="39"/>
        <v/>
      </c>
      <c r="AS81" s="33" t="str">
        <f t="shared" si="40"/>
        <v/>
      </c>
      <c r="AW81" s="33" t="str">
        <f t="shared" si="41"/>
        <v/>
      </c>
      <c r="BA81" s="33" t="str">
        <f t="shared" si="42"/>
        <v/>
      </c>
      <c r="BE81" s="33" t="str">
        <f t="shared" si="43"/>
        <v/>
      </c>
      <c r="BI81" s="33" t="str">
        <f t="shared" si="44"/>
        <v/>
      </c>
      <c r="BM81" s="33" t="str">
        <f t="shared" si="45"/>
        <v/>
      </c>
      <c r="BQ81" s="33" t="str">
        <f t="shared" si="46"/>
        <v/>
      </c>
      <c r="BU81" s="33" t="str">
        <f t="shared" si="47"/>
        <v/>
      </c>
      <c r="BY81" s="33" t="str">
        <f t="shared" si="48"/>
        <v/>
      </c>
      <c r="CC81" s="33" t="str">
        <f t="shared" si="49"/>
        <v/>
      </c>
      <c r="CG81" s="33" t="str">
        <f t="shared" si="50"/>
        <v/>
      </c>
      <c r="CK81" s="33" t="str">
        <f t="shared" si="51"/>
        <v/>
      </c>
      <c r="CO81" s="33" t="str">
        <f t="shared" si="52"/>
        <v/>
      </c>
      <c r="CS81" s="33" t="str">
        <f t="shared" si="53"/>
        <v/>
      </c>
      <c r="CW81" s="33" t="str">
        <f t="shared" si="54"/>
        <v/>
      </c>
      <c r="DA81" s="33" t="str">
        <f t="shared" si="55"/>
        <v/>
      </c>
      <c r="DE81" s="33" t="str">
        <f t="shared" si="56"/>
        <v/>
      </c>
      <c r="DI81" s="33" t="str">
        <f t="shared" si="57"/>
        <v/>
      </c>
      <c r="DM81" s="33" t="str">
        <f t="shared" si="58"/>
        <v/>
      </c>
      <c r="DQ81" s="33" t="str">
        <f t="shared" si="59"/>
        <v/>
      </c>
      <c r="DU81" s="33" t="str">
        <f t="shared" si="60"/>
        <v/>
      </c>
      <c r="DY81" s="33" t="str">
        <f t="shared" si="61"/>
        <v/>
      </c>
    </row>
    <row r="82" spans="1:129" x14ac:dyDescent="0.25">
      <c r="A82" s="16" t="str">
        <f t="shared" si="31"/>
        <v/>
      </c>
      <c r="K82" s="38"/>
      <c r="M82" s="33" t="str">
        <f t="shared" si="32"/>
        <v/>
      </c>
      <c r="Q82" s="33" t="str">
        <f t="shared" si="33"/>
        <v/>
      </c>
      <c r="U82" s="33" t="str">
        <f t="shared" si="34"/>
        <v/>
      </c>
      <c r="Y82" s="33" t="str">
        <f t="shared" si="35"/>
        <v/>
      </c>
      <c r="AC82" s="33" t="str">
        <f t="shared" si="36"/>
        <v/>
      </c>
      <c r="AG82" s="33" t="str">
        <f t="shared" si="37"/>
        <v/>
      </c>
      <c r="AK82" s="33" t="str">
        <f t="shared" si="38"/>
        <v/>
      </c>
      <c r="AO82" s="33" t="str">
        <f t="shared" si="39"/>
        <v/>
      </c>
      <c r="AS82" s="33" t="str">
        <f t="shared" si="40"/>
        <v/>
      </c>
      <c r="AW82" s="33" t="str">
        <f t="shared" si="41"/>
        <v/>
      </c>
      <c r="BA82" s="33" t="str">
        <f t="shared" si="42"/>
        <v/>
      </c>
      <c r="BE82" s="33" t="str">
        <f t="shared" si="43"/>
        <v/>
      </c>
      <c r="BI82" s="33" t="str">
        <f t="shared" si="44"/>
        <v/>
      </c>
      <c r="BM82" s="33" t="str">
        <f t="shared" si="45"/>
        <v/>
      </c>
      <c r="BQ82" s="33" t="str">
        <f t="shared" si="46"/>
        <v/>
      </c>
      <c r="BU82" s="33" t="str">
        <f t="shared" si="47"/>
        <v/>
      </c>
      <c r="BY82" s="33" t="str">
        <f t="shared" si="48"/>
        <v/>
      </c>
      <c r="CC82" s="33" t="str">
        <f t="shared" si="49"/>
        <v/>
      </c>
      <c r="CG82" s="33" t="str">
        <f t="shared" si="50"/>
        <v/>
      </c>
      <c r="CK82" s="33" t="str">
        <f t="shared" si="51"/>
        <v/>
      </c>
      <c r="CO82" s="33" t="str">
        <f t="shared" si="52"/>
        <v/>
      </c>
      <c r="CS82" s="33" t="str">
        <f t="shared" si="53"/>
        <v/>
      </c>
      <c r="CW82" s="33" t="str">
        <f t="shared" si="54"/>
        <v/>
      </c>
      <c r="DA82" s="33" t="str">
        <f t="shared" si="55"/>
        <v/>
      </c>
      <c r="DE82" s="33" t="str">
        <f t="shared" si="56"/>
        <v/>
      </c>
      <c r="DI82" s="33" t="str">
        <f t="shared" si="57"/>
        <v/>
      </c>
      <c r="DM82" s="33" t="str">
        <f t="shared" si="58"/>
        <v/>
      </c>
      <c r="DQ82" s="33" t="str">
        <f t="shared" si="59"/>
        <v/>
      </c>
      <c r="DU82" s="33" t="str">
        <f t="shared" si="60"/>
        <v/>
      </c>
      <c r="DY82" s="33" t="str">
        <f t="shared" si="61"/>
        <v/>
      </c>
    </row>
    <row r="83" spans="1:129" x14ac:dyDescent="0.25">
      <c r="A83" s="16" t="str">
        <f t="shared" si="31"/>
        <v/>
      </c>
      <c r="K83" s="38"/>
      <c r="M83" s="33" t="str">
        <f t="shared" si="32"/>
        <v/>
      </c>
      <c r="Q83" s="33" t="str">
        <f t="shared" si="33"/>
        <v/>
      </c>
      <c r="U83" s="33" t="str">
        <f t="shared" si="34"/>
        <v/>
      </c>
      <c r="Y83" s="33" t="str">
        <f t="shared" si="35"/>
        <v/>
      </c>
      <c r="AC83" s="33" t="str">
        <f t="shared" si="36"/>
        <v/>
      </c>
      <c r="AG83" s="33" t="str">
        <f t="shared" si="37"/>
        <v/>
      </c>
      <c r="AK83" s="33" t="str">
        <f t="shared" si="38"/>
        <v/>
      </c>
      <c r="AO83" s="33" t="str">
        <f t="shared" si="39"/>
        <v/>
      </c>
      <c r="AS83" s="33" t="str">
        <f t="shared" si="40"/>
        <v/>
      </c>
      <c r="AW83" s="33" t="str">
        <f t="shared" si="41"/>
        <v/>
      </c>
      <c r="BA83" s="33" t="str">
        <f t="shared" si="42"/>
        <v/>
      </c>
      <c r="BE83" s="33" t="str">
        <f t="shared" si="43"/>
        <v/>
      </c>
      <c r="BI83" s="33" t="str">
        <f t="shared" si="44"/>
        <v/>
      </c>
      <c r="BM83" s="33" t="str">
        <f t="shared" si="45"/>
        <v/>
      </c>
      <c r="BQ83" s="33" t="str">
        <f t="shared" si="46"/>
        <v/>
      </c>
      <c r="BU83" s="33" t="str">
        <f t="shared" si="47"/>
        <v/>
      </c>
      <c r="BY83" s="33" t="str">
        <f t="shared" si="48"/>
        <v/>
      </c>
      <c r="CC83" s="33" t="str">
        <f t="shared" si="49"/>
        <v/>
      </c>
      <c r="CG83" s="33" t="str">
        <f t="shared" si="50"/>
        <v/>
      </c>
      <c r="CK83" s="33" t="str">
        <f t="shared" si="51"/>
        <v/>
      </c>
      <c r="CO83" s="33" t="str">
        <f t="shared" si="52"/>
        <v/>
      </c>
      <c r="CS83" s="33" t="str">
        <f t="shared" si="53"/>
        <v/>
      </c>
      <c r="CW83" s="33" t="str">
        <f t="shared" si="54"/>
        <v/>
      </c>
      <c r="DA83" s="33" t="str">
        <f t="shared" si="55"/>
        <v/>
      </c>
      <c r="DE83" s="33" t="str">
        <f t="shared" si="56"/>
        <v/>
      </c>
      <c r="DI83" s="33" t="str">
        <f t="shared" si="57"/>
        <v/>
      </c>
      <c r="DM83" s="33" t="str">
        <f t="shared" si="58"/>
        <v/>
      </c>
      <c r="DQ83" s="33" t="str">
        <f t="shared" si="59"/>
        <v/>
      </c>
      <c r="DU83" s="33" t="str">
        <f t="shared" si="60"/>
        <v/>
      </c>
      <c r="DY83" s="33" t="str">
        <f t="shared" si="61"/>
        <v/>
      </c>
    </row>
    <row r="84" spans="1:129" x14ac:dyDescent="0.25">
      <c r="A84" s="16" t="str">
        <f t="shared" si="31"/>
        <v/>
      </c>
      <c r="K84" s="38"/>
      <c r="M84" s="33" t="str">
        <f t="shared" si="32"/>
        <v/>
      </c>
      <c r="Q84" s="33" t="str">
        <f t="shared" si="33"/>
        <v/>
      </c>
      <c r="U84" s="33" t="str">
        <f t="shared" si="34"/>
        <v/>
      </c>
      <c r="Y84" s="33" t="str">
        <f t="shared" si="35"/>
        <v/>
      </c>
      <c r="AC84" s="33" t="str">
        <f t="shared" si="36"/>
        <v/>
      </c>
      <c r="AG84" s="33" t="str">
        <f t="shared" si="37"/>
        <v/>
      </c>
      <c r="AK84" s="33" t="str">
        <f t="shared" si="38"/>
        <v/>
      </c>
      <c r="AO84" s="33" t="str">
        <f t="shared" si="39"/>
        <v/>
      </c>
      <c r="AS84" s="33" t="str">
        <f t="shared" si="40"/>
        <v/>
      </c>
      <c r="AW84" s="33" t="str">
        <f t="shared" si="41"/>
        <v/>
      </c>
      <c r="BA84" s="33" t="str">
        <f t="shared" si="42"/>
        <v/>
      </c>
      <c r="BE84" s="33" t="str">
        <f t="shared" si="43"/>
        <v/>
      </c>
      <c r="BI84" s="33" t="str">
        <f t="shared" si="44"/>
        <v/>
      </c>
      <c r="BM84" s="33" t="str">
        <f t="shared" si="45"/>
        <v/>
      </c>
      <c r="BQ84" s="33" t="str">
        <f t="shared" si="46"/>
        <v/>
      </c>
      <c r="BU84" s="33" t="str">
        <f t="shared" si="47"/>
        <v/>
      </c>
      <c r="BY84" s="33" t="str">
        <f t="shared" si="48"/>
        <v/>
      </c>
      <c r="CC84" s="33" t="str">
        <f t="shared" si="49"/>
        <v/>
      </c>
      <c r="CG84" s="33" t="str">
        <f t="shared" si="50"/>
        <v/>
      </c>
      <c r="CK84" s="33" t="str">
        <f t="shared" si="51"/>
        <v/>
      </c>
      <c r="CO84" s="33" t="str">
        <f t="shared" si="52"/>
        <v/>
      </c>
      <c r="CS84" s="33" t="str">
        <f t="shared" si="53"/>
        <v/>
      </c>
      <c r="CW84" s="33" t="str">
        <f t="shared" si="54"/>
        <v/>
      </c>
      <c r="DA84" s="33" t="str">
        <f t="shared" si="55"/>
        <v/>
      </c>
      <c r="DE84" s="33" t="str">
        <f t="shared" si="56"/>
        <v/>
      </c>
      <c r="DI84" s="33" t="str">
        <f t="shared" si="57"/>
        <v/>
      </c>
      <c r="DM84" s="33" t="str">
        <f t="shared" si="58"/>
        <v/>
      </c>
      <c r="DQ84" s="33" t="str">
        <f t="shared" si="59"/>
        <v/>
      </c>
      <c r="DU84" s="33" t="str">
        <f t="shared" si="60"/>
        <v/>
      </c>
      <c r="DY84" s="33" t="str">
        <f t="shared" si="61"/>
        <v/>
      </c>
    </row>
    <row r="85" spans="1:129" x14ac:dyDescent="0.25">
      <c r="A85" s="16" t="str">
        <f t="shared" si="31"/>
        <v/>
      </c>
      <c r="K85" s="38"/>
      <c r="M85" s="33" t="str">
        <f t="shared" si="32"/>
        <v/>
      </c>
      <c r="Q85" s="33" t="str">
        <f t="shared" si="33"/>
        <v/>
      </c>
      <c r="U85" s="33" t="str">
        <f t="shared" si="34"/>
        <v/>
      </c>
      <c r="Y85" s="33" t="str">
        <f t="shared" si="35"/>
        <v/>
      </c>
      <c r="AC85" s="33" t="str">
        <f t="shared" si="36"/>
        <v/>
      </c>
      <c r="AG85" s="33" t="str">
        <f t="shared" si="37"/>
        <v/>
      </c>
      <c r="AK85" s="33" t="str">
        <f t="shared" si="38"/>
        <v/>
      </c>
      <c r="AO85" s="33" t="str">
        <f t="shared" si="39"/>
        <v/>
      </c>
      <c r="AS85" s="33" t="str">
        <f t="shared" si="40"/>
        <v/>
      </c>
      <c r="AW85" s="33" t="str">
        <f t="shared" si="41"/>
        <v/>
      </c>
      <c r="BA85" s="33" t="str">
        <f t="shared" si="42"/>
        <v/>
      </c>
      <c r="BE85" s="33" t="str">
        <f t="shared" si="43"/>
        <v/>
      </c>
      <c r="BI85" s="33" t="str">
        <f t="shared" si="44"/>
        <v/>
      </c>
      <c r="BM85" s="33" t="str">
        <f t="shared" si="45"/>
        <v/>
      </c>
      <c r="BQ85" s="33" t="str">
        <f t="shared" si="46"/>
        <v/>
      </c>
      <c r="BU85" s="33" t="str">
        <f t="shared" si="47"/>
        <v/>
      </c>
      <c r="BY85" s="33" t="str">
        <f t="shared" si="48"/>
        <v/>
      </c>
      <c r="CC85" s="33" t="str">
        <f t="shared" si="49"/>
        <v/>
      </c>
      <c r="CG85" s="33" t="str">
        <f t="shared" si="50"/>
        <v/>
      </c>
      <c r="CK85" s="33" t="str">
        <f t="shared" si="51"/>
        <v/>
      </c>
      <c r="CO85" s="33" t="str">
        <f t="shared" si="52"/>
        <v/>
      </c>
      <c r="CS85" s="33" t="str">
        <f t="shared" si="53"/>
        <v/>
      </c>
      <c r="CW85" s="33" t="str">
        <f t="shared" si="54"/>
        <v/>
      </c>
      <c r="DA85" s="33" t="str">
        <f t="shared" si="55"/>
        <v/>
      </c>
      <c r="DE85" s="33" t="str">
        <f t="shared" si="56"/>
        <v/>
      </c>
      <c r="DI85" s="33" t="str">
        <f t="shared" si="57"/>
        <v/>
      </c>
      <c r="DM85" s="33" t="str">
        <f t="shared" si="58"/>
        <v/>
      </c>
      <c r="DQ85" s="33" t="str">
        <f t="shared" si="59"/>
        <v/>
      </c>
      <c r="DU85" s="33" t="str">
        <f t="shared" si="60"/>
        <v/>
      </c>
      <c r="DY85" s="33" t="str">
        <f t="shared" si="61"/>
        <v/>
      </c>
    </row>
    <row r="86" spans="1:129" x14ac:dyDescent="0.25">
      <c r="A86" s="16" t="str">
        <f t="shared" si="31"/>
        <v/>
      </c>
      <c r="K86" s="38"/>
      <c r="M86" s="33" t="str">
        <f t="shared" si="32"/>
        <v/>
      </c>
      <c r="Q86" s="33" t="str">
        <f t="shared" si="33"/>
        <v/>
      </c>
      <c r="U86" s="33" t="str">
        <f t="shared" si="34"/>
        <v/>
      </c>
      <c r="Y86" s="33" t="str">
        <f t="shared" si="35"/>
        <v/>
      </c>
      <c r="AC86" s="33" t="str">
        <f t="shared" si="36"/>
        <v/>
      </c>
      <c r="AG86" s="33" t="str">
        <f t="shared" si="37"/>
        <v/>
      </c>
      <c r="AK86" s="33" t="str">
        <f t="shared" si="38"/>
        <v/>
      </c>
      <c r="AO86" s="33" t="str">
        <f t="shared" si="39"/>
        <v/>
      </c>
      <c r="AS86" s="33" t="str">
        <f t="shared" si="40"/>
        <v/>
      </c>
      <c r="AW86" s="33" t="str">
        <f t="shared" si="41"/>
        <v/>
      </c>
      <c r="BA86" s="33" t="str">
        <f t="shared" si="42"/>
        <v/>
      </c>
      <c r="BE86" s="33" t="str">
        <f t="shared" si="43"/>
        <v/>
      </c>
      <c r="BI86" s="33" t="str">
        <f t="shared" si="44"/>
        <v/>
      </c>
      <c r="BM86" s="33" t="str">
        <f t="shared" si="45"/>
        <v/>
      </c>
      <c r="BQ86" s="33" t="str">
        <f t="shared" si="46"/>
        <v/>
      </c>
      <c r="BU86" s="33" t="str">
        <f t="shared" si="47"/>
        <v/>
      </c>
      <c r="BY86" s="33" t="str">
        <f t="shared" si="48"/>
        <v/>
      </c>
      <c r="CC86" s="33" t="str">
        <f t="shared" si="49"/>
        <v/>
      </c>
      <c r="CG86" s="33" t="str">
        <f t="shared" si="50"/>
        <v/>
      </c>
      <c r="CK86" s="33" t="str">
        <f t="shared" si="51"/>
        <v/>
      </c>
      <c r="CO86" s="33" t="str">
        <f t="shared" si="52"/>
        <v/>
      </c>
      <c r="CS86" s="33" t="str">
        <f t="shared" si="53"/>
        <v/>
      </c>
      <c r="CW86" s="33" t="str">
        <f t="shared" si="54"/>
        <v/>
      </c>
      <c r="DA86" s="33" t="str">
        <f t="shared" si="55"/>
        <v/>
      </c>
      <c r="DE86" s="33" t="str">
        <f t="shared" si="56"/>
        <v/>
      </c>
      <c r="DI86" s="33" t="str">
        <f t="shared" si="57"/>
        <v/>
      </c>
      <c r="DM86" s="33" t="str">
        <f t="shared" si="58"/>
        <v/>
      </c>
      <c r="DQ86" s="33" t="str">
        <f t="shared" si="59"/>
        <v/>
      </c>
      <c r="DU86" s="33" t="str">
        <f t="shared" si="60"/>
        <v/>
      </c>
      <c r="DY86" s="33" t="str">
        <f t="shared" si="61"/>
        <v/>
      </c>
    </row>
    <row r="87" spans="1:129" x14ac:dyDescent="0.25">
      <c r="A87" s="16" t="str">
        <f t="shared" si="31"/>
        <v/>
      </c>
      <c r="K87" s="38"/>
      <c r="M87" s="33" t="str">
        <f t="shared" si="32"/>
        <v/>
      </c>
      <c r="Q87" s="33" t="str">
        <f t="shared" si="33"/>
        <v/>
      </c>
      <c r="U87" s="33" t="str">
        <f t="shared" si="34"/>
        <v/>
      </c>
      <c r="Y87" s="33" t="str">
        <f t="shared" si="35"/>
        <v/>
      </c>
      <c r="AC87" s="33" t="str">
        <f t="shared" si="36"/>
        <v/>
      </c>
      <c r="AG87" s="33" t="str">
        <f t="shared" si="37"/>
        <v/>
      </c>
      <c r="AK87" s="33" t="str">
        <f t="shared" si="38"/>
        <v/>
      </c>
      <c r="AO87" s="33" t="str">
        <f t="shared" si="39"/>
        <v/>
      </c>
      <c r="AS87" s="33" t="str">
        <f t="shared" si="40"/>
        <v/>
      </c>
      <c r="AW87" s="33" t="str">
        <f t="shared" si="41"/>
        <v/>
      </c>
      <c r="BA87" s="33" t="str">
        <f t="shared" si="42"/>
        <v/>
      </c>
      <c r="BE87" s="33" t="str">
        <f t="shared" si="43"/>
        <v/>
      </c>
      <c r="BI87" s="33" t="str">
        <f t="shared" si="44"/>
        <v/>
      </c>
      <c r="BM87" s="33" t="str">
        <f t="shared" si="45"/>
        <v/>
      </c>
      <c r="BQ87" s="33" t="str">
        <f t="shared" si="46"/>
        <v/>
      </c>
      <c r="BU87" s="33" t="str">
        <f t="shared" si="47"/>
        <v/>
      </c>
      <c r="BY87" s="33" t="str">
        <f t="shared" si="48"/>
        <v/>
      </c>
      <c r="CC87" s="33" t="str">
        <f t="shared" si="49"/>
        <v/>
      </c>
      <c r="CG87" s="33" t="str">
        <f t="shared" si="50"/>
        <v/>
      </c>
      <c r="CK87" s="33" t="str">
        <f t="shared" si="51"/>
        <v/>
      </c>
      <c r="CO87" s="33" t="str">
        <f t="shared" si="52"/>
        <v/>
      </c>
      <c r="CS87" s="33" t="str">
        <f t="shared" si="53"/>
        <v/>
      </c>
      <c r="CW87" s="33" t="str">
        <f t="shared" si="54"/>
        <v/>
      </c>
      <c r="DA87" s="33" t="str">
        <f t="shared" si="55"/>
        <v/>
      </c>
      <c r="DE87" s="33" t="str">
        <f t="shared" si="56"/>
        <v/>
      </c>
      <c r="DI87" s="33" t="str">
        <f t="shared" si="57"/>
        <v/>
      </c>
      <c r="DM87" s="33" t="str">
        <f t="shared" si="58"/>
        <v/>
      </c>
      <c r="DQ87" s="33" t="str">
        <f t="shared" si="59"/>
        <v/>
      </c>
      <c r="DU87" s="33" t="str">
        <f t="shared" si="60"/>
        <v/>
      </c>
      <c r="DY87" s="33" t="str">
        <f t="shared" si="61"/>
        <v/>
      </c>
    </row>
    <row r="88" spans="1:129" x14ac:dyDescent="0.25">
      <c r="A88" s="16" t="str">
        <f t="shared" si="31"/>
        <v/>
      </c>
      <c r="K88" s="38"/>
      <c r="M88" s="33" t="str">
        <f t="shared" si="32"/>
        <v/>
      </c>
      <c r="Q88" s="33" t="str">
        <f t="shared" si="33"/>
        <v/>
      </c>
      <c r="U88" s="33" t="str">
        <f t="shared" si="34"/>
        <v/>
      </c>
      <c r="Y88" s="33" t="str">
        <f t="shared" si="35"/>
        <v/>
      </c>
      <c r="AC88" s="33" t="str">
        <f t="shared" si="36"/>
        <v/>
      </c>
      <c r="AG88" s="33" t="str">
        <f t="shared" si="37"/>
        <v/>
      </c>
      <c r="AK88" s="33" t="str">
        <f t="shared" si="38"/>
        <v/>
      </c>
      <c r="AO88" s="33" t="str">
        <f t="shared" si="39"/>
        <v/>
      </c>
      <c r="AS88" s="33" t="str">
        <f t="shared" si="40"/>
        <v/>
      </c>
      <c r="AW88" s="33" t="str">
        <f t="shared" si="41"/>
        <v/>
      </c>
      <c r="BA88" s="33" t="str">
        <f t="shared" si="42"/>
        <v/>
      </c>
      <c r="BE88" s="33" t="str">
        <f t="shared" si="43"/>
        <v/>
      </c>
      <c r="BI88" s="33" t="str">
        <f t="shared" si="44"/>
        <v/>
      </c>
      <c r="BM88" s="33" t="str">
        <f t="shared" si="45"/>
        <v/>
      </c>
      <c r="BQ88" s="33" t="str">
        <f t="shared" si="46"/>
        <v/>
      </c>
      <c r="BU88" s="33" t="str">
        <f t="shared" si="47"/>
        <v/>
      </c>
      <c r="BY88" s="33" t="str">
        <f t="shared" si="48"/>
        <v/>
      </c>
      <c r="CC88" s="33" t="str">
        <f t="shared" si="49"/>
        <v/>
      </c>
      <c r="CG88" s="33" t="str">
        <f t="shared" si="50"/>
        <v/>
      </c>
      <c r="CK88" s="33" t="str">
        <f t="shared" si="51"/>
        <v/>
      </c>
      <c r="CO88" s="33" t="str">
        <f t="shared" si="52"/>
        <v/>
      </c>
      <c r="CS88" s="33" t="str">
        <f t="shared" si="53"/>
        <v/>
      </c>
      <c r="CW88" s="33" t="str">
        <f t="shared" si="54"/>
        <v/>
      </c>
      <c r="DA88" s="33" t="str">
        <f t="shared" si="55"/>
        <v/>
      </c>
      <c r="DE88" s="33" t="str">
        <f t="shared" si="56"/>
        <v/>
      </c>
      <c r="DI88" s="33" t="str">
        <f t="shared" si="57"/>
        <v/>
      </c>
      <c r="DM88" s="33" t="str">
        <f t="shared" si="58"/>
        <v/>
      </c>
      <c r="DQ88" s="33" t="str">
        <f t="shared" si="59"/>
        <v/>
      </c>
      <c r="DU88" s="33" t="str">
        <f t="shared" si="60"/>
        <v/>
      </c>
      <c r="DY88" s="33" t="str">
        <f t="shared" si="61"/>
        <v/>
      </c>
    </row>
    <row r="89" spans="1:129" x14ac:dyDescent="0.25">
      <c r="A89" s="16" t="str">
        <f t="shared" si="31"/>
        <v/>
      </c>
      <c r="K89" s="38"/>
      <c r="M89" s="33" t="str">
        <f t="shared" si="32"/>
        <v/>
      </c>
      <c r="Q89" s="33" t="str">
        <f t="shared" si="33"/>
        <v/>
      </c>
      <c r="U89" s="33" t="str">
        <f t="shared" si="34"/>
        <v/>
      </c>
      <c r="Y89" s="33" t="str">
        <f t="shared" si="35"/>
        <v/>
      </c>
      <c r="AC89" s="33" t="str">
        <f t="shared" si="36"/>
        <v/>
      </c>
      <c r="AG89" s="33" t="str">
        <f t="shared" si="37"/>
        <v/>
      </c>
      <c r="AK89" s="33" t="str">
        <f t="shared" si="38"/>
        <v/>
      </c>
      <c r="AO89" s="33" t="str">
        <f t="shared" si="39"/>
        <v/>
      </c>
      <c r="AS89" s="33" t="str">
        <f t="shared" si="40"/>
        <v/>
      </c>
      <c r="AW89" s="33" t="str">
        <f t="shared" si="41"/>
        <v/>
      </c>
      <c r="BA89" s="33" t="str">
        <f t="shared" si="42"/>
        <v/>
      </c>
      <c r="BE89" s="33" t="str">
        <f t="shared" si="43"/>
        <v/>
      </c>
      <c r="BI89" s="33" t="str">
        <f t="shared" si="44"/>
        <v/>
      </c>
      <c r="BM89" s="33" t="str">
        <f t="shared" si="45"/>
        <v/>
      </c>
      <c r="BQ89" s="33" t="str">
        <f t="shared" si="46"/>
        <v/>
      </c>
      <c r="BU89" s="33" t="str">
        <f t="shared" si="47"/>
        <v/>
      </c>
      <c r="BY89" s="33" t="str">
        <f t="shared" si="48"/>
        <v/>
      </c>
      <c r="CC89" s="33" t="str">
        <f t="shared" si="49"/>
        <v/>
      </c>
      <c r="CG89" s="33" t="str">
        <f t="shared" si="50"/>
        <v/>
      </c>
      <c r="CK89" s="33" t="str">
        <f t="shared" si="51"/>
        <v/>
      </c>
      <c r="CO89" s="33" t="str">
        <f t="shared" si="52"/>
        <v/>
      </c>
      <c r="CS89" s="33" t="str">
        <f t="shared" si="53"/>
        <v/>
      </c>
      <c r="CW89" s="33" t="str">
        <f t="shared" si="54"/>
        <v/>
      </c>
      <c r="DA89" s="33" t="str">
        <f t="shared" si="55"/>
        <v/>
      </c>
      <c r="DE89" s="33" t="str">
        <f t="shared" si="56"/>
        <v/>
      </c>
      <c r="DI89" s="33" t="str">
        <f t="shared" si="57"/>
        <v/>
      </c>
      <c r="DM89" s="33" t="str">
        <f t="shared" si="58"/>
        <v/>
      </c>
      <c r="DQ89" s="33" t="str">
        <f t="shared" si="59"/>
        <v/>
      </c>
      <c r="DU89" s="33" t="str">
        <f t="shared" si="60"/>
        <v/>
      </c>
      <c r="DY89" s="33" t="str">
        <f t="shared" si="61"/>
        <v/>
      </c>
    </row>
    <row r="90" spans="1:129" x14ac:dyDescent="0.25">
      <c r="A90" s="16" t="str">
        <f t="shared" si="31"/>
        <v/>
      </c>
      <c r="K90" s="38"/>
      <c r="M90" s="33" t="str">
        <f t="shared" si="32"/>
        <v/>
      </c>
      <c r="Q90" s="33" t="str">
        <f t="shared" si="33"/>
        <v/>
      </c>
      <c r="U90" s="33" t="str">
        <f t="shared" si="34"/>
        <v/>
      </c>
      <c r="Y90" s="33" t="str">
        <f t="shared" si="35"/>
        <v/>
      </c>
      <c r="AC90" s="33" t="str">
        <f t="shared" si="36"/>
        <v/>
      </c>
      <c r="AG90" s="33" t="str">
        <f t="shared" si="37"/>
        <v/>
      </c>
      <c r="AK90" s="33" t="str">
        <f t="shared" si="38"/>
        <v/>
      </c>
      <c r="AO90" s="33" t="str">
        <f t="shared" si="39"/>
        <v/>
      </c>
      <c r="AS90" s="33" t="str">
        <f t="shared" si="40"/>
        <v/>
      </c>
      <c r="AW90" s="33" t="str">
        <f t="shared" si="41"/>
        <v/>
      </c>
      <c r="BA90" s="33" t="str">
        <f t="shared" si="42"/>
        <v/>
      </c>
      <c r="BE90" s="33" t="str">
        <f t="shared" si="43"/>
        <v/>
      </c>
      <c r="BI90" s="33" t="str">
        <f t="shared" si="44"/>
        <v/>
      </c>
      <c r="BM90" s="33" t="str">
        <f t="shared" si="45"/>
        <v/>
      </c>
      <c r="BQ90" s="33" t="str">
        <f t="shared" si="46"/>
        <v/>
      </c>
      <c r="BU90" s="33" t="str">
        <f t="shared" si="47"/>
        <v/>
      </c>
      <c r="BY90" s="33" t="str">
        <f t="shared" si="48"/>
        <v/>
      </c>
      <c r="CC90" s="33" t="str">
        <f t="shared" si="49"/>
        <v/>
      </c>
      <c r="CG90" s="33" t="str">
        <f t="shared" si="50"/>
        <v/>
      </c>
      <c r="CK90" s="33" t="str">
        <f t="shared" si="51"/>
        <v/>
      </c>
      <c r="CO90" s="33" t="str">
        <f t="shared" si="52"/>
        <v/>
      </c>
      <c r="CS90" s="33" t="str">
        <f t="shared" si="53"/>
        <v/>
      </c>
      <c r="CW90" s="33" t="str">
        <f t="shared" si="54"/>
        <v/>
      </c>
      <c r="DA90" s="33" t="str">
        <f t="shared" si="55"/>
        <v/>
      </c>
      <c r="DE90" s="33" t="str">
        <f t="shared" si="56"/>
        <v/>
      </c>
      <c r="DI90" s="33" t="str">
        <f t="shared" si="57"/>
        <v/>
      </c>
      <c r="DM90" s="33" t="str">
        <f t="shared" si="58"/>
        <v/>
      </c>
      <c r="DQ90" s="33" t="str">
        <f t="shared" si="59"/>
        <v/>
      </c>
      <c r="DU90" s="33" t="str">
        <f t="shared" si="60"/>
        <v/>
      </c>
      <c r="DY90" s="33" t="str">
        <f t="shared" si="61"/>
        <v/>
      </c>
    </row>
    <row r="91" spans="1:129" x14ac:dyDescent="0.25">
      <c r="A91" s="16" t="str">
        <f t="shared" si="31"/>
        <v/>
      </c>
      <c r="K91" s="38"/>
      <c r="M91" s="33" t="str">
        <f t="shared" si="32"/>
        <v/>
      </c>
      <c r="Q91" s="33" t="str">
        <f t="shared" si="33"/>
        <v/>
      </c>
      <c r="U91" s="33" t="str">
        <f t="shared" si="34"/>
        <v/>
      </c>
      <c r="Y91" s="33" t="str">
        <f t="shared" si="35"/>
        <v/>
      </c>
      <c r="AC91" s="33" t="str">
        <f t="shared" si="36"/>
        <v/>
      </c>
      <c r="AG91" s="33" t="str">
        <f t="shared" si="37"/>
        <v/>
      </c>
      <c r="AK91" s="33" t="str">
        <f t="shared" si="38"/>
        <v/>
      </c>
      <c r="AO91" s="33" t="str">
        <f t="shared" si="39"/>
        <v/>
      </c>
      <c r="AS91" s="33" t="str">
        <f t="shared" si="40"/>
        <v/>
      </c>
      <c r="AW91" s="33" t="str">
        <f t="shared" si="41"/>
        <v/>
      </c>
      <c r="BA91" s="33" t="str">
        <f t="shared" si="42"/>
        <v/>
      </c>
      <c r="BE91" s="33" t="str">
        <f t="shared" si="43"/>
        <v/>
      </c>
      <c r="BI91" s="33" t="str">
        <f t="shared" si="44"/>
        <v/>
      </c>
      <c r="BM91" s="33" t="str">
        <f t="shared" si="45"/>
        <v/>
      </c>
      <c r="BQ91" s="33" t="str">
        <f t="shared" si="46"/>
        <v/>
      </c>
      <c r="BU91" s="33" t="str">
        <f t="shared" si="47"/>
        <v/>
      </c>
      <c r="BY91" s="33" t="str">
        <f t="shared" si="48"/>
        <v/>
      </c>
      <c r="CC91" s="33" t="str">
        <f t="shared" si="49"/>
        <v/>
      </c>
      <c r="CG91" s="33" t="str">
        <f t="shared" si="50"/>
        <v/>
      </c>
      <c r="CK91" s="33" t="str">
        <f t="shared" si="51"/>
        <v/>
      </c>
      <c r="CO91" s="33" t="str">
        <f t="shared" si="52"/>
        <v/>
      </c>
      <c r="CS91" s="33" t="str">
        <f t="shared" si="53"/>
        <v/>
      </c>
      <c r="CW91" s="33" t="str">
        <f t="shared" si="54"/>
        <v/>
      </c>
      <c r="DA91" s="33" t="str">
        <f t="shared" si="55"/>
        <v/>
      </c>
      <c r="DE91" s="33" t="str">
        <f t="shared" si="56"/>
        <v/>
      </c>
      <c r="DI91" s="33" t="str">
        <f t="shared" si="57"/>
        <v/>
      </c>
      <c r="DM91" s="33" t="str">
        <f t="shared" si="58"/>
        <v/>
      </c>
      <c r="DQ91" s="33" t="str">
        <f t="shared" si="59"/>
        <v/>
      </c>
      <c r="DU91" s="33" t="str">
        <f t="shared" si="60"/>
        <v/>
      </c>
      <c r="DY91" s="33" t="str">
        <f t="shared" si="61"/>
        <v/>
      </c>
    </row>
    <row r="92" spans="1:129" x14ac:dyDescent="0.25">
      <c r="A92" s="16" t="str">
        <f t="shared" si="31"/>
        <v/>
      </c>
      <c r="K92" s="38"/>
      <c r="M92" s="33" t="str">
        <f t="shared" si="32"/>
        <v/>
      </c>
      <c r="Q92" s="33" t="str">
        <f t="shared" si="33"/>
        <v/>
      </c>
      <c r="U92" s="33" t="str">
        <f t="shared" si="34"/>
        <v/>
      </c>
      <c r="Y92" s="33" t="str">
        <f t="shared" si="35"/>
        <v/>
      </c>
      <c r="AC92" s="33" t="str">
        <f t="shared" si="36"/>
        <v/>
      </c>
      <c r="AG92" s="33" t="str">
        <f t="shared" si="37"/>
        <v/>
      </c>
      <c r="AK92" s="33" t="str">
        <f t="shared" si="38"/>
        <v/>
      </c>
      <c r="AO92" s="33" t="str">
        <f t="shared" si="39"/>
        <v/>
      </c>
      <c r="AS92" s="33" t="str">
        <f t="shared" si="40"/>
        <v/>
      </c>
      <c r="AW92" s="33" t="str">
        <f t="shared" si="41"/>
        <v/>
      </c>
      <c r="BA92" s="33" t="str">
        <f t="shared" si="42"/>
        <v/>
      </c>
      <c r="BE92" s="33" t="str">
        <f t="shared" si="43"/>
        <v/>
      </c>
      <c r="BI92" s="33" t="str">
        <f t="shared" si="44"/>
        <v/>
      </c>
      <c r="BM92" s="33" t="str">
        <f t="shared" si="45"/>
        <v/>
      </c>
      <c r="BQ92" s="33" t="str">
        <f t="shared" si="46"/>
        <v/>
      </c>
      <c r="BU92" s="33" t="str">
        <f t="shared" si="47"/>
        <v/>
      </c>
      <c r="BY92" s="33" t="str">
        <f t="shared" si="48"/>
        <v/>
      </c>
      <c r="CC92" s="33" t="str">
        <f t="shared" si="49"/>
        <v/>
      </c>
      <c r="CG92" s="33" t="str">
        <f t="shared" si="50"/>
        <v/>
      </c>
      <c r="CK92" s="33" t="str">
        <f t="shared" si="51"/>
        <v/>
      </c>
      <c r="CO92" s="33" t="str">
        <f t="shared" si="52"/>
        <v/>
      </c>
      <c r="CS92" s="33" t="str">
        <f t="shared" si="53"/>
        <v/>
      </c>
      <c r="CW92" s="33" t="str">
        <f t="shared" si="54"/>
        <v/>
      </c>
      <c r="DA92" s="33" t="str">
        <f t="shared" si="55"/>
        <v/>
      </c>
      <c r="DE92" s="33" t="str">
        <f t="shared" si="56"/>
        <v/>
      </c>
      <c r="DI92" s="33" t="str">
        <f t="shared" si="57"/>
        <v/>
      </c>
      <c r="DM92" s="33" t="str">
        <f t="shared" si="58"/>
        <v/>
      </c>
      <c r="DQ92" s="33" t="str">
        <f t="shared" si="59"/>
        <v/>
      </c>
      <c r="DU92" s="33" t="str">
        <f t="shared" si="60"/>
        <v/>
      </c>
      <c r="DY92" s="33" t="str">
        <f t="shared" si="61"/>
        <v/>
      </c>
    </row>
    <row r="93" spans="1:129" x14ac:dyDescent="0.25">
      <c r="A93" s="16" t="str">
        <f t="shared" si="31"/>
        <v/>
      </c>
      <c r="K93" s="38"/>
      <c r="M93" s="33" t="str">
        <f t="shared" si="32"/>
        <v/>
      </c>
      <c r="Q93" s="33" t="str">
        <f t="shared" si="33"/>
        <v/>
      </c>
      <c r="U93" s="33" t="str">
        <f t="shared" si="34"/>
        <v/>
      </c>
      <c r="Y93" s="33" t="str">
        <f t="shared" si="35"/>
        <v/>
      </c>
      <c r="AC93" s="33" t="str">
        <f t="shared" si="36"/>
        <v/>
      </c>
      <c r="AG93" s="33" t="str">
        <f t="shared" si="37"/>
        <v/>
      </c>
      <c r="AK93" s="33" t="str">
        <f t="shared" si="38"/>
        <v/>
      </c>
      <c r="AO93" s="33" t="str">
        <f t="shared" si="39"/>
        <v/>
      </c>
      <c r="AS93" s="33" t="str">
        <f t="shared" si="40"/>
        <v/>
      </c>
      <c r="AW93" s="33" t="str">
        <f t="shared" si="41"/>
        <v/>
      </c>
      <c r="BA93" s="33" t="str">
        <f t="shared" si="42"/>
        <v/>
      </c>
      <c r="BE93" s="33" t="str">
        <f t="shared" si="43"/>
        <v/>
      </c>
      <c r="BI93" s="33" t="str">
        <f t="shared" si="44"/>
        <v/>
      </c>
      <c r="BM93" s="33" t="str">
        <f t="shared" si="45"/>
        <v/>
      </c>
      <c r="BQ93" s="33" t="str">
        <f t="shared" si="46"/>
        <v/>
      </c>
      <c r="BU93" s="33" t="str">
        <f t="shared" si="47"/>
        <v/>
      </c>
      <c r="BY93" s="33" t="str">
        <f t="shared" si="48"/>
        <v/>
      </c>
      <c r="CC93" s="33" t="str">
        <f t="shared" si="49"/>
        <v/>
      </c>
      <c r="CG93" s="33" t="str">
        <f t="shared" si="50"/>
        <v/>
      </c>
      <c r="CK93" s="33" t="str">
        <f t="shared" si="51"/>
        <v/>
      </c>
      <c r="CO93" s="33" t="str">
        <f t="shared" si="52"/>
        <v/>
      </c>
      <c r="CS93" s="33" t="str">
        <f t="shared" si="53"/>
        <v/>
      </c>
      <c r="CW93" s="33" t="str">
        <f t="shared" si="54"/>
        <v/>
      </c>
      <c r="DA93" s="33" t="str">
        <f t="shared" si="55"/>
        <v/>
      </c>
      <c r="DE93" s="33" t="str">
        <f t="shared" si="56"/>
        <v/>
      </c>
      <c r="DI93" s="33" t="str">
        <f t="shared" si="57"/>
        <v/>
      </c>
      <c r="DM93" s="33" t="str">
        <f t="shared" si="58"/>
        <v/>
      </c>
      <c r="DQ93" s="33" t="str">
        <f t="shared" si="59"/>
        <v/>
      </c>
      <c r="DU93" s="33" t="str">
        <f t="shared" si="60"/>
        <v/>
      </c>
      <c r="DY93" s="33" t="str">
        <f t="shared" si="61"/>
        <v/>
      </c>
    </row>
    <row r="94" spans="1:129" x14ac:dyDescent="0.25">
      <c r="A94" s="16" t="str">
        <f t="shared" si="31"/>
        <v/>
      </c>
      <c r="K94" s="38"/>
      <c r="M94" s="33" t="str">
        <f t="shared" si="32"/>
        <v/>
      </c>
      <c r="Q94" s="33" t="str">
        <f t="shared" si="33"/>
        <v/>
      </c>
      <c r="U94" s="33" t="str">
        <f t="shared" si="34"/>
        <v/>
      </c>
      <c r="Y94" s="33" t="str">
        <f t="shared" si="35"/>
        <v/>
      </c>
      <c r="AC94" s="33" t="str">
        <f t="shared" si="36"/>
        <v/>
      </c>
      <c r="AG94" s="33" t="str">
        <f t="shared" si="37"/>
        <v/>
      </c>
      <c r="AK94" s="33" t="str">
        <f t="shared" si="38"/>
        <v/>
      </c>
      <c r="AO94" s="33" t="str">
        <f t="shared" si="39"/>
        <v/>
      </c>
      <c r="AS94" s="33" t="str">
        <f t="shared" si="40"/>
        <v/>
      </c>
      <c r="AW94" s="33" t="str">
        <f t="shared" si="41"/>
        <v/>
      </c>
      <c r="BA94" s="33" t="str">
        <f t="shared" si="42"/>
        <v/>
      </c>
      <c r="BE94" s="33" t="str">
        <f t="shared" si="43"/>
        <v/>
      </c>
      <c r="BI94" s="33" t="str">
        <f t="shared" si="44"/>
        <v/>
      </c>
      <c r="BM94" s="33" t="str">
        <f t="shared" si="45"/>
        <v/>
      </c>
      <c r="BQ94" s="33" t="str">
        <f t="shared" si="46"/>
        <v/>
      </c>
      <c r="BU94" s="33" t="str">
        <f t="shared" si="47"/>
        <v/>
      </c>
      <c r="BY94" s="33" t="str">
        <f t="shared" si="48"/>
        <v/>
      </c>
      <c r="CC94" s="33" t="str">
        <f t="shared" si="49"/>
        <v/>
      </c>
      <c r="CG94" s="33" t="str">
        <f t="shared" si="50"/>
        <v/>
      </c>
      <c r="CK94" s="33" t="str">
        <f t="shared" si="51"/>
        <v/>
      </c>
      <c r="CO94" s="33" t="str">
        <f t="shared" si="52"/>
        <v/>
      </c>
      <c r="CS94" s="33" t="str">
        <f t="shared" si="53"/>
        <v/>
      </c>
      <c r="CW94" s="33" t="str">
        <f t="shared" si="54"/>
        <v/>
      </c>
      <c r="DA94" s="33" t="str">
        <f t="shared" si="55"/>
        <v/>
      </c>
      <c r="DE94" s="33" t="str">
        <f t="shared" si="56"/>
        <v/>
      </c>
      <c r="DI94" s="33" t="str">
        <f t="shared" si="57"/>
        <v/>
      </c>
      <c r="DM94" s="33" t="str">
        <f t="shared" si="58"/>
        <v/>
      </c>
      <c r="DQ94" s="33" t="str">
        <f t="shared" si="59"/>
        <v/>
      </c>
      <c r="DU94" s="33" t="str">
        <f t="shared" si="60"/>
        <v/>
      </c>
      <c r="DY94" s="33" t="str">
        <f t="shared" si="61"/>
        <v/>
      </c>
    </row>
    <row r="95" spans="1:129" x14ac:dyDescent="0.25">
      <c r="A95" s="16" t="str">
        <f t="shared" si="31"/>
        <v/>
      </c>
      <c r="K95" s="38"/>
      <c r="M95" s="33" t="str">
        <f t="shared" si="32"/>
        <v/>
      </c>
      <c r="Q95" s="33" t="str">
        <f t="shared" si="33"/>
        <v/>
      </c>
      <c r="U95" s="33" t="str">
        <f t="shared" si="34"/>
        <v/>
      </c>
      <c r="Y95" s="33" t="str">
        <f t="shared" si="35"/>
        <v/>
      </c>
      <c r="AC95" s="33" t="str">
        <f t="shared" si="36"/>
        <v/>
      </c>
      <c r="AG95" s="33" t="str">
        <f t="shared" si="37"/>
        <v/>
      </c>
      <c r="AK95" s="33" t="str">
        <f t="shared" si="38"/>
        <v/>
      </c>
      <c r="AO95" s="33" t="str">
        <f t="shared" si="39"/>
        <v/>
      </c>
      <c r="AS95" s="33" t="str">
        <f t="shared" si="40"/>
        <v/>
      </c>
      <c r="AW95" s="33" t="str">
        <f t="shared" si="41"/>
        <v/>
      </c>
      <c r="BA95" s="33" t="str">
        <f t="shared" si="42"/>
        <v/>
      </c>
      <c r="BE95" s="33" t="str">
        <f t="shared" si="43"/>
        <v/>
      </c>
      <c r="BI95" s="33" t="str">
        <f t="shared" si="44"/>
        <v/>
      </c>
      <c r="BM95" s="33" t="str">
        <f t="shared" si="45"/>
        <v/>
      </c>
      <c r="BQ95" s="33" t="str">
        <f t="shared" si="46"/>
        <v/>
      </c>
      <c r="BU95" s="33" t="str">
        <f t="shared" si="47"/>
        <v/>
      </c>
      <c r="BY95" s="33" t="str">
        <f t="shared" si="48"/>
        <v/>
      </c>
      <c r="CC95" s="33" t="str">
        <f t="shared" si="49"/>
        <v/>
      </c>
      <c r="CG95" s="33" t="str">
        <f t="shared" si="50"/>
        <v/>
      </c>
      <c r="CK95" s="33" t="str">
        <f t="shared" si="51"/>
        <v/>
      </c>
      <c r="CO95" s="33" t="str">
        <f t="shared" si="52"/>
        <v/>
      </c>
      <c r="CS95" s="33" t="str">
        <f t="shared" si="53"/>
        <v/>
      </c>
      <c r="CW95" s="33" t="str">
        <f t="shared" si="54"/>
        <v/>
      </c>
      <c r="DA95" s="33" t="str">
        <f t="shared" si="55"/>
        <v/>
      </c>
      <c r="DE95" s="33" t="str">
        <f t="shared" si="56"/>
        <v/>
      </c>
      <c r="DI95" s="33" t="str">
        <f t="shared" si="57"/>
        <v/>
      </c>
      <c r="DM95" s="33" t="str">
        <f t="shared" si="58"/>
        <v/>
      </c>
      <c r="DQ95" s="33" t="str">
        <f t="shared" si="59"/>
        <v/>
      </c>
      <c r="DU95" s="33" t="str">
        <f t="shared" si="60"/>
        <v/>
      </c>
      <c r="DY95" s="33" t="str">
        <f t="shared" si="61"/>
        <v/>
      </c>
    </row>
    <row r="96" spans="1:129" x14ac:dyDescent="0.25">
      <c r="A96" s="16" t="str">
        <f t="shared" si="31"/>
        <v/>
      </c>
      <c r="K96" s="38"/>
      <c r="M96" s="33" t="str">
        <f t="shared" si="32"/>
        <v/>
      </c>
      <c r="Q96" s="33" t="str">
        <f t="shared" si="33"/>
        <v/>
      </c>
      <c r="U96" s="33" t="str">
        <f t="shared" si="34"/>
        <v/>
      </c>
      <c r="Y96" s="33" t="str">
        <f t="shared" si="35"/>
        <v/>
      </c>
      <c r="AC96" s="33" t="str">
        <f t="shared" si="36"/>
        <v/>
      </c>
      <c r="AG96" s="33" t="str">
        <f t="shared" si="37"/>
        <v/>
      </c>
      <c r="AK96" s="33" t="str">
        <f t="shared" si="38"/>
        <v/>
      </c>
      <c r="AO96" s="33" t="str">
        <f t="shared" si="39"/>
        <v/>
      </c>
      <c r="AS96" s="33" t="str">
        <f t="shared" si="40"/>
        <v/>
      </c>
      <c r="AW96" s="33" t="str">
        <f t="shared" si="41"/>
        <v/>
      </c>
      <c r="BA96" s="33" t="str">
        <f t="shared" si="42"/>
        <v/>
      </c>
      <c r="BE96" s="33" t="str">
        <f t="shared" si="43"/>
        <v/>
      </c>
      <c r="BI96" s="33" t="str">
        <f t="shared" si="44"/>
        <v/>
      </c>
      <c r="BM96" s="33" t="str">
        <f t="shared" si="45"/>
        <v/>
      </c>
      <c r="BQ96" s="33" t="str">
        <f t="shared" si="46"/>
        <v/>
      </c>
      <c r="BU96" s="33" t="str">
        <f t="shared" si="47"/>
        <v/>
      </c>
      <c r="BY96" s="33" t="str">
        <f t="shared" si="48"/>
        <v/>
      </c>
      <c r="CC96" s="33" t="str">
        <f t="shared" si="49"/>
        <v/>
      </c>
      <c r="CG96" s="33" t="str">
        <f t="shared" si="50"/>
        <v/>
      </c>
      <c r="CK96" s="33" t="str">
        <f t="shared" si="51"/>
        <v/>
      </c>
      <c r="CO96" s="33" t="str">
        <f t="shared" si="52"/>
        <v/>
      </c>
      <c r="CS96" s="33" t="str">
        <f t="shared" si="53"/>
        <v/>
      </c>
      <c r="CW96" s="33" t="str">
        <f t="shared" si="54"/>
        <v/>
      </c>
      <c r="DA96" s="33" t="str">
        <f t="shared" si="55"/>
        <v/>
      </c>
      <c r="DE96" s="33" t="str">
        <f t="shared" si="56"/>
        <v/>
      </c>
      <c r="DI96" s="33" t="str">
        <f t="shared" si="57"/>
        <v/>
      </c>
      <c r="DM96" s="33" t="str">
        <f t="shared" si="58"/>
        <v/>
      </c>
      <c r="DQ96" s="33" t="str">
        <f t="shared" si="59"/>
        <v/>
      </c>
      <c r="DU96" s="33" t="str">
        <f t="shared" si="60"/>
        <v/>
      </c>
      <c r="DY96" s="33" t="str">
        <f t="shared" si="61"/>
        <v/>
      </c>
    </row>
    <row r="97" spans="1:129" x14ac:dyDescent="0.25">
      <c r="A97" s="16" t="str">
        <f t="shared" si="31"/>
        <v/>
      </c>
      <c r="K97" s="38"/>
      <c r="M97" s="33" t="str">
        <f t="shared" si="32"/>
        <v/>
      </c>
      <c r="Q97" s="33" t="str">
        <f t="shared" si="33"/>
        <v/>
      </c>
      <c r="U97" s="33" t="str">
        <f t="shared" si="34"/>
        <v/>
      </c>
      <c r="Y97" s="33" t="str">
        <f t="shared" si="35"/>
        <v/>
      </c>
      <c r="AC97" s="33" t="str">
        <f t="shared" si="36"/>
        <v/>
      </c>
      <c r="AG97" s="33" t="str">
        <f t="shared" si="37"/>
        <v/>
      </c>
      <c r="AK97" s="33" t="str">
        <f t="shared" si="38"/>
        <v/>
      </c>
      <c r="AO97" s="33" t="str">
        <f t="shared" si="39"/>
        <v/>
      </c>
      <c r="AS97" s="33" t="str">
        <f t="shared" si="40"/>
        <v/>
      </c>
      <c r="AW97" s="33" t="str">
        <f t="shared" si="41"/>
        <v/>
      </c>
      <c r="BA97" s="33" t="str">
        <f t="shared" si="42"/>
        <v/>
      </c>
      <c r="BE97" s="33" t="str">
        <f t="shared" si="43"/>
        <v/>
      </c>
      <c r="BI97" s="33" t="str">
        <f t="shared" si="44"/>
        <v/>
      </c>
      <c r="BM97" s="33" t="str">
        <f t="shared" si="45"/>
        <v/>
      </c>
      <c r="BQ97" s="33" t="str">
        <f t="shared" si="46"/>
        <v/>
      </c>
      <c r="BU97" s="33" t="str">
        <f t="shared" si="47"/>
        <v/>
      </c>
      <c r="BY97" s="33" t="str">
        <f t="shared" si="48"/>
        <v/>
      </c>
      <c r="CC97" s="33" t="str">
        <f t="shared" si="49"/>
        <v/>
      </c>
      <c r="CG97" s="33" t="str">
        <f t="shared" si="50"/>
        <v/>
      </c>
      <c r="CK97" s="33" t="str">
        <f t="shared" si="51"/>
        <v/>
      </c>
      <c r="CO97" s="33" t="str">
        <f t="shared" si="52"/>
        <v/>
      </c>
      <c r="CS97" s="33" t="str">
        <f t="shared" si="53"/>
        <v/>
      </c>
      <c r="CW97" s="33" t="str">
        <f t="shared" si="54"/>
        <v/>
      </c>
      <c r="DA97" s="33" t="str">
        <f t="shared" si="55"/>
        <v/>
      </c>
      <c r="DE97" s="33" t="str">
        <f t="shared" si="56"/>
        <v/>
      </c>
      <c r="DI97" s="33" t="str">
        <f t="shared" si="57"/>
        <v/>
      </c>
      <c r="DM97" s="33" t="str">
        <f t="shared" si="58"/>
        <v/>
      </c>
      <c r="DQ97" s="33" t="str">
        <f t="shared" si="59"/>
        <v/>
      </c>
      <c r="DU97" s="33" t="str">
        <f t="shared" si="60"/>
        <v/>
      </c>
      <c r="DY97" s="33" t="str">
        <f t="shared" si="61"/>
        <v/>
      </c>
    </row>
    <row r="98" spans="1:129" x14ac:dyDescent="0.25">
      <c r="A98" s="16" t="str">
        <f t="shared" si="31"/>
        <v/>
      </c>
      <c r="K98" s="38"/>
      <c r="M98" s="33" t="str">
        <f t="shared" si="32"/>
        <v/>
      </c>
      <c r="Q98" s="33" t="str">
        <f t="shared" si="33"/>
        <v/>
      </c>
      <c r="U98" s="33" t="str">
        <f t="shared" si="34"/>
        <v/>
      </c>
      <c r="Y98" s="33" t="str">
        <f t="shared" si="35"/>
        <v/>
      </c>
      <c r="AC98" s="33" t="str">
        <f t="shared" si="36"/>
        <v/>
      </c>
      <c r="AG98" s="33" t="str">
        <f t="shared" si="37"/>
        <v/>
      </c>
      <c r="AK98" s="33" t="str">
        <f t="shared" si="38"/>
        <v/>
      </c>
      <c r="AO98" s="33" t="str">
        <f t="shared" si="39"/>
        <v/>
      </c>
      <c r="AS98" s="33" t="str">
        <f t="shared" si="40"/>
        <v/>
      </c>
      <c r="AW98" s="33" t="str">
        <f t="shared" si="41"/>
        <v/>
      </c>
      <c r="BA98" s="33" t="str">
        <f t="shared" si="42"/>
        <v/>
      </c>
      <c r="BE98" s="33" t="str">
        <f t="shared" si="43"/>
        <v/>
      </c>
      <c r="BI98" s="33" t="str">
        <f t="shared" si="44"/>
        <v/>
      </c>
      <c r="BM98" s="33" t="str">
        <f t="shared" si="45"/>
        <v/>
      </c>
      <c r="BQ98" s="33" t="str">
        <f t="shared" si="46"/>
        <v/>
      </c>
      <c r="BU98" s="33" t="str">
        <f t="shared" si="47"/>
        <v/>
      </c>
      <c r="BY98" s="33" t="str">
        <f t="shared" si="48"/>
        <v/>
      </c>
      <c r="CC98" s="33" t="str">
        <f t="shared" si="49"/>
        <v/>
      </c>
      <c r="CG98" s="33" t="str">
        <f t="shared" si="50"/>
        <v/>
      </c>
      <c r="CK98" s="33" t="str">
        <f t="shared" si="51"/>
        <v/>
      </c>
      <c r="CO98" s="33" t="str">
        <f t="shared" si="52"/>
        <v/>
      </c>
      <c r="CS98" s="33" t="str">
        <f t="shared" si="53"/>
        <v/>
      </c>
      <c r="CW98" s="33" t="str">
        <f t="shared" si="54"/>
        <v/>
      </c>
      <c r="DA98" s="33" t="str">
        <f t="shared" si="55"/>
        <v/>
      </c>
      <c r="DE98" s="33" t="str">
        <f t="shared" si="56"/>
        <v/>
      </c>
      <c r="DI98" s="33" t="str">
        <f t="shared" si="57"/>
        <v/>
      </c>
      <c r="DM98" s="33" t="str">
        <f t="shared" si="58"/>
        <v/>
      </c>
      <c r="DQ98" s="33" t="str">
        <f t="shared" si="59"/>
        <v/>
      </c>
      <c r="DU98" s="33" t="str">
        <f t="shared" si="60"/>
        <v/>
      </c>
      <c r="DY98" s="33" t="str">
        <f t="shared" si="61"/>
        <v/>
      </c>
    </row>
    <row r="99" spans="1:129" x14ac:dyDescent="0.25">
      <c r="A99" s="16" t="str">
        <f t="shared" si="31"/>
        <v/>
      </c>
      <c r="K99" s="38"/>
      <c r="M99" s="33" t="str">
        <f t="shared" si="32"/>
        <v/>
      </c>
      <c r="Q99" s="33" t="str">
        <f t="shared" si="33"/>
        <v/>
      </c>
      <c r="U99" s="33" t="str">
        <f t="shared" si="34"/>
        <v/>
      </c>
      <c r="Y99" s="33" t="str">
        <f t="shared" si="35"/>
        <v/>
      </c>
      <c r="AC99" s="33" t="str">
        <f t="shared" si="36"/>
        <v/>
      </c>
      <c r="AG99" s="33" t="str">
        <f t="shared" si="37"/>
        <v/>
      </c>
      <c r="AK99" s="33" t="str">
        <f t="shared" si="38"/>
        <v/>
      </c>
      <c r="AO99" s="33" t="str">
        <f t="shared" si="39"/>
        <v/>
      </c>
      <c r="AS99" s="33" t="str">
        <f t="shared" si="40"/>
        <v/>
      </c>
      <c r="AW99" s="33" t="str">
        <f t="shared" si="41"/>
        <v/>
      </c>
      <c r="BA99" s="33" t="str">
        <f t="shared" si="42"/>
        <v/>
      </c>
      <c r="BE99" s="33" t="str">
        <f t="shared" si="43"/>
        <v/>
      </c>
      <c r="BI99" s="33" t="str">
        <f t="shared" si="44"/>
        <v/>
      </c>
      <c r="BM99" s="33" t="str">
        <f t="shared" si="45"/>
        <v/>
      </c>
      <c r="BQ99" s="33" t="str">
        <f t="shared" si="46"/>
        <v/>
      </c>
      <c r="BU99" s="33" t="str">
        <f t="shared" si="47"/>
        <v/>
      </c>
      <c r="BY99" s="33" t="str">
        <f t="shared" si="48"/>
        <v/>
      </c>
      <c r="CC99" s="33" t="str">
        <f t="shared" si="49"/>
        <v/>
      </c>
      <c r="CG99" s="33" t="str">
        <f t="shared" si="50"/>
        <v/>
      </c>
      <c r="CK99" s="33" t="str">
        <f t="shared" si="51"/>
        <v/>
      </c>
      <c r="CO99" s="33" t="str">
        <f t="shared" si="52"/>
        <v/>
      </c>
      <c r="CS99" s="33" t="str">
        <f t="shared" si="53"/>
        <v/>
      </c>
      <c r="CW99" s="33" t="str">
        <f t="shared" si="54"/>
        <v/>
      </c>
      <c r="DA99" s="33" t="str">
        <f t="shared" si="55"/>
        <v/>
      </c>
      <c r="DE99" s="33" t="str">
        <f t="shared" si="56"/>
        <v/>
      </c>
      <c r="DI99" s="33" t="str">
        <f t="shared" si="57"/>
        <v/>
      </c>
      <c r="DM99" s="33" t="str">
        <f t="shared" si="58"/>
        <v/>
      </c>
      <c r="DQ99" s="33" t="str">
        <f t="shared" si="59"/>
        <v/>
      </c>
      <c r="DU99" s="33" t="str">
        <f t="shared" si="60"/>
        <v/>
      </c>
      <c r="DY99" s="33" t="str">
        <f t="shared" si="61"/>
        <v/>
      </c>
    </row>
    <row r="100" spans="1:129" x14ac:dyDescent="0.25">
      <c r="A100" s="16" t="str">
        <f t="shared" si="31"/>
        <v/>
      </c>
      <c r="K100" s="38"/>
      <c r="M100" s="33" t="str">
        <f t="shared" si="32"/>
        <v/>
      </c>
      <c r="Q100" s="33" t="str">
        <f t="shared" si="33"/>
        <v/>
      </c>
      <c r="U100" s="33" t="str">
        <f t="shared" si="34"/>
        <v/>
      </c>
      <c r="Y100" s="33" t="str">
        <f t="shared" si="35"/>
        <v/>
      </c>
      <c r="AC100" s="33" t="str">
        <f t="shared" si="36"/>
        <v/>
      </c>
      <c r="AG100" s="33" t="str">
        <f t="shared" si="37"/>
        <v/>
      </c>
      <c r="AK100" s="33" t="str">
        <f t="shared" si="38"/>
        <v/>
      </c>
      <c r="AO100" s="33" t="str">
        <f t="shared" si="39"/>
        <v/>
      </c>
      <c r="AS100" s="33" t="str">
        <f t="shared" si="40"/>
        <v/>
      </c>
      <c r="AW100" s="33" t="str">
        <f t="shared" si="41"/>
        <v/>
      </c>
      <c r="BA100" s="33" t="str">
        <f t="shared" si="42"/>
        <v/>
      </c>
      <c r="BE100" s="33" t="str">
        <f t="shared" si="43"/>
        <v/>
      </c>
      <c r="BI100" s="33" t="str">
        <f t="shared" si="44"/>
        <v/>
      </c>
      <c r="BM100" s="33" t="str">
        <f t="shared" si="45"/>
        <v/>
      </c>
      <c r="BQ100" s="33" t="str">
        <f t="shared" si="46"/>
        <v/>
      </c>
      <c r="BU100" s="33" t="str">
        <f t="shared" si="47"/>
        <v/>
      </c>
      <c r="BY100" s="33" t="str">
        <f t="shared" si="48"/>
        <v/>
      </c>
      <c r="CC100" s="33" t="str">
        <f t="shared" si="49"/>
        <v/>
      </c>
      <c r="CG100" s="33" t="str">
        <f t="shared" si="50"/>
        <v/>
      </c>
      <c r="CK100" s="33" t="str">
        <f t="shared" si="51"/>
        <v/>
      </c>
      <c r="CO100" s="33" t="str">
        <f t="shared" si="52"/>
        <v/>
      </c>
      <c r="CS100" s="33" t="str">
        <f t="shared" si="53"/>
        <v/>
      </c>
      <c r="CW100" s="33" t="str">
        <f t="shared" si="54"/>
        <v/>
      </c>
      <c r="DA100" s="33" t="str">
        <f t="shared" si="55"/>
        <v/>
      </c>
      <c r="DE100" s="33" t="str">
        <f t="shared" si="56"/>
        <v/>
      </c>
      <c r="DI100" s="33" t="str">
        <f t="shared" si="57"/>
        <v/>
      </c>
      <c r="DM100" s="33" t="str">
        <f t="shared" si="58"/>
        <v/>
      </c>
      <c r="DQ100" s="33" t="str">
        <f t="shared" si="59"/>
        <v/>
      </c>
      <c r="DU100" s="33" t="str">
        <f t="shared" si="60"/>
        <v/>
      </c>
      <c r="DY100" s="33" t="str">
        <f t="shared" si="61"/>
        <v/>
      </c>
    </row>
    <row r="101" spans="1:129" x14ac:dyDescent="0.25">
      <c r="A101" s="16" t="str">
        <f t="shared" si="31"/>
        <v/>
      </c>
      <c r="K101" s="41"/>
      <c r="M101" s="33" t="str">
        <f t="shared" si="32"/>
        <v/>
      </c>
      <c r="Q101" s="33" t="str">
        <f t="shared" si="33"/>
        <v/>
      </c>
      <c r="U101" s="33" t="str">
        <f t="shared" si="34"/>
        <v/>
      </c>
      <c r="Y101" s="33" t="str">
        <f t="shared" si="35"/>
        <v/>
      </c>
      <c r="AC101" s="33" t="str">
        <f t="shared" si="36"/>
        <v/>
      </c>
      <c r="AG101" s="33" t="str">
        <f t="shared" si="37"/>
        <v/>
      </c>
      <c r="AK101" s="33" t="str">
        <f t="shared" si="38"/>
        <v/>
      </c>
      <c r="AO101" s="33" t="str">
        <f t="shared" si="39"/>
        <v/>
      </c>
      <c r="AS101" s="33" t="str">
        <f t="shared" si="40"/>
        <v/>
      </c>
      <c r="AW101" s="33" t="str">
        <f t="shared" si="41"/>
        <v/>
      </c>
      <c r="BA101" s="33" t="str">
        <f t="shared" si="42"/>
        <v/>
      </c>
      <c r="BE101" s="33" t="str">
        <f t="shared" si="43"/>
        <v/>
      </c>
      <c r="BI101" s="33" t="str">
        <f t="shared" si="44"/>
        <v/>
      </c>
      <c r="BM101" s="33" t="str">
        <f t="shared" si="45"/>
        <v/>
      </c>
      <c r="BQ101" s="33" t="str">
        <f t="shared" si="46"/>
        <v/>
      </c>
      <c r="BU101" s="33" t="str">
        <f t="shared" si="47"/>
        <v/>
      </c>
      <c r="BY101" s="33" t="str">
        <f t="shared" si="48"/>
        <v/>
      </c>
      <c r="CC101" s="33" t="str">
        <f t="shared" si="49"/>
        <v/>
      </c>
      <c r="CG101" s="33" t="str">
        <f t="shared" si="50"/>
        <v/>
      </c>
      <c r="CK101" s="33" t="str">
        <f t="shared" si="51"/>
        <v/>
      </c>
      <c r="CO101" s="33" t="str">
        <f t="shared" si="52"/>
        <v/>
      </c>
      <c r="CS101" s="33" t="str">
        <f t="shared" si="53"/>
        <v/>
      </c>
      <c r="CW101" s="33" t="str">
        <f t="shared" si="54"/>
        <v/>
      </c>
      <c r="DA101" s="33" t="str">
        <f t="shared" si="55"/>
        <v/>
      </c>
      <c r="DE101" s="33" t="str">
        <f t="shared" si="56"/>
        <v/>
      </c>
      <c r="DI101" s="33" t="str">
        <f t="shared" si="57"/>
        <v/>
      </c>
      <c r="DM101" s="33" t="str">
        <f t="shared" si="58"/>
        <v/>
      </c>
      <c r="DQ101" s="33" t="str">
        <f t="shared" si="59"/>
        <v/>
      </c>
      <c r="DU101" s="33" t="str">
        <f t="shared" si="60"/>
        <v/>
      </c>
      <c r="DY101" s="33" t="str">
        <f t="shared" si="61"/>
        <v/>
      </c>
    </row>
    <row r="102" spans="1:129" x14ac:dyDescent="0.25">
      <c r="F102" s="33" t="str">
        <f>IF(ISNUMBER(H102),F101+1,"")</f>
        <v/>
      </c>
      <c r="M102" s="33" t="str">
        <f t="shared" si="32"/>
        <v/>
      </c>
      <c r="Q102" s="33" t="str">
        <f t="shared" si="33"/>
        <v/>
      </c>
      <c r="U102" s="33" t="str">
        <f t="shared" si="34"/>
        <v/>
      </c>
      <c r="Y102" s="33" t="str">
        <f t="shared" si="35"/>
        <v/>
      </c>
      <c r="AC102" s="33" t="str">
        <f t="shared" si="36"/>
        <v/>
      </c>
      <c r="AG102" s="33" t="str">
        <f t="shared" si="37"/>
        <v/>
      </c>
      <c r="AK102" s="33" t="str">
        <f t="shared" si="38"/>
        <v/>
      </c>
      <c r="AO102" s="33" t="str">
        <f t="shared" si="39"/>
        <v/>
      </c>
      <c r="AS102" s="33" t="str">
        <f t="shared" si="40"/>
        <v/>
      </c>
      <c r="AW102" s="33" t="str">
        <f t="shared" si="41"/>
        <v/>
      </c>
      <c r="BA102" s="33" t="str">
        <f t="shared" si="42"/>
        <v/>
      </c>
      <c r="BE102" s="33" t="str">
        <f t="shared" si="43"/>
        <v/>
      </c>
      <c r="BI102" s="33" t="str">
        <f t="shared" si="44"/>
        <v/>
      </c>
      <c r="BM102" s="33" t="str">
        <f t="shared" si="45"/>
        <v/>
      </c>
      <c r="BQ102" s="33" t="str">
        <f t="shared" si="46"/>
        <v/>
      </c>
      <c r="BU102" s="33" t="str">
        <f t="shared" si="47"/>
        <v/>
      </c>
      <c r="BY102" s="33" t="str">
        <f t="shared" si="48"/>
        <v/>
      </c>
      <c r="CC102" s="33" t="str">
        <f t="shared" si="49"/>
        <v/>
      </c>
      <c r="CG102" s="33" t="str">
        <f t="shared" si="50"/>
        <v/>
      </c>
      <c r="CK102" s="33" t="str">
        <f t="shared" si="51"/>
        <v/>
      </c>
      <c r="CO102" s="33" t="str">
        <f t="shared" si="52"/>
        <v/>
      </c>
      <c r="CS102" s="33" t="str">
        <f t="shared" si="53"/>
        <v/>
      </c>
      <c r="CW102" s="33" t="str">
        <f t="shared" si="54"/>
        <v/>
      </c>
      <c r="DA102" s="33" t="str">
        <f t="shared" si="55"/>
        <v/>
      </c>
      <c r="DE102" s="33" t="str">
        <f t="shared" si="56"/>
        <v/>
      </c>
      <c r="DI102" s="33" t="str">
        <f t="shared" si="57"/>
        <v/>
      </c>
      <c r="DM102" s="33" t="str">
        <f t="shared" si="58"/>
        <v/>
      </c>
      <c r="DQ102" s="33" t="str">
        <f t="shared" si="59"/>
        <v/>
      </c>
      <c r="DU102" s="33" t="str">
        <f t="shared" si="60"/>
        <v/>
      </c>
      <c r="DY102" s="33" t="str">
        <f t="shared" si="61"/>
        <v/>
      </c>
    </row>
    <row r="103" spans="1:129" x14ac:dyDescent="0.25">
      <c r="M103" s="33" t="str">
        <f t="shared" si="32"/>
        <v/>
      </c>
      <c r="Q103" s="33" t="str">
        <f t="shared" si="33"/>
        <v/>
      </c>
      <c r="U103" s="33" t="str">
        <f t="shared" si="34"/>
        <v/>
      </c>
      <c r="Y103" s="33" t="str">
        <f t="shared" si="35"/>
        <v/>
      </c>
      <c r="AC103" s="33" t="str">
        <f t="shared" si="36"/>
        <v/>
      </c>
      <c r="AG103" s="33" t="str">
        <f t="shared" si="37"/>
        <v/>
      </c>
      <c r="AK103" s="33" t="str">
        <f t="shared" si="38"/>
        <v/>
      </c>
      <c r="AO103" s="33" t="str">
        <f t="shared" si="39"/>
        <v/>
      </c>
      <c r="AS103" s="33" t="str">
        <f t="shared" si="40"/>
        <v/>
      </c>
      <c r="AW103" s="33" t="str">
        <f t="shared" si="41"/>
        <v/>
      </c>
      <c r="BA103" s="33" t="str">
        <f t="shared" si="42"/>
        <v/>
      </c>
      <c r="BE103" s="33" t="str">
        <f t="shared" si="43"/>
        <v/>
      </c>
      <c r="BI103" s="33" t="str">
        <f t="shared" si="44"/>
        <v/>
      </c>
      <c r="BM103" s="33" t="str">
        <f t="shared" si="45"/>
        <v/>
      </c>
      <c r="BQ103" s="33" t="str">
        <f t="shared" si="46"/>
        <v/>
      </c>
      <c r="BU103" s="33" t="str">
        <f t="shared" si="47"/>
        <v/>
      </c>
      <c r="BY103" s="33" t="str">
        <f t="shared" si="48"/>
        <v/>
      </c>
      <c r="CC103" s="33" t="str">
        <f t="shared" si="49"/>
        <v/>
      </c>
      <c r="CG103" s="33" t="str">
        <f t="shared" si="50"/>
        <v/>
      </c>
      <c r="CK103" s="33" t="str">
        <f t="shared" si="51"/>
        <v/>
      </c>
      <c r="CO103" s="33" t="str">
        <f t="shared" si="52"/>
        <v/>
      </c>
      <c r="CS103" s="33" t="str">
        <f t="shared" si="53"/>
        <v/>
      </c>
      <c r="CW103" s="33" t="str">
        <f t="shared" si="54"/>
        <v/>
      </c>
      <c r="DA103" s="33" t="str">
        <f t="shared" si="55"/>
        <v/>
      </c>
      <c r="DE103" s="33" t="str">
        <f t="shared" si="56"/>
        <v/>
      </c>
      <c r="DI103" s="33" t="str">
        <f t="shared" si="57"/>
        <v/>
      </c>
      <c r="DM103" s="33" t="str">
        <f t="shared" si="58"/>
        <v/>
      </c>
      <c r="DQ103" s="33" t="str">
        <f t="shared" si="59"/>
        <v/>
      </c>
    </row>
  </sheetData>
  <mergeCells count="2">
    <mergeCell ref="G11:I11"/>
    <mergeCell ref="A2:N2"/>
  </mergeCells>
  <conditionalFormatting sqref="A8:A101">
    <cfRule type="notContainsBlanks" dxfId="761" priority="122">
      <formula>LEN(TRIM(A8))&gt;0</formula>
    </cfRule>
  </conditionalFormatting>
  <conditionalFormatting sqref="F20:F102">
    <cfRule type="notContainsBlanks" dxfId="760" priority="116">
      <formula>LEN(TRIM(F20))&gt;0</formula>
    </cfRule>
  </conditionalFormatting>
  <conditionalFormatting sqref="G13:G15">
    <cfRule type="notContainsBlanks" dxfId="759" priority="118">
      <formula>LEN(TRIM(G13))&gt;0</formula>
    </cfRule>
  </conditionalFormatting>
  <conditionalFormatting sqref="M14:M103">
    <cfRule type="notContainsBlanks" dxfId="758" priority="60">
      <formula>LEN(TRIM(M14))&gt;0</formula>
    </cfRule>
  </conditionalFormatting>
  <conditionalFormatting sqref="Q14:Q103">
    <cfRule type="notContainsBlanks" dxfId="757" priority="58">
      <formula>LEN(TRIM(Q14))&gt;0</formula>
    </cfRule>
  </conditionalFormatting>
  <conditionalFormatting sqref="U14:U103">
    <cfRule type="notContainsBlanks" dxfId="756" priority="56">
      <formula>LEN(TRIM(U14))&gt;0</formula>
    </cfRule>
  </conditionalFormatting>
  <conditionalFormatting sqref="Y14:Y103">
    <cfRule type="notContainsBlanks" dxfId="755" priority="54">
      <formula>LEN(TRIM(Y14))&gt;0</formula>
    </cfRule>
  </conditionalFormatting>
  <conditionalFormatting sqref="AC14:AC103">
    <cfRule type="notContainsBlanks" dxfId="754" priority="52">
      <formula>LEN(TRIM(AC14))&gt;0</formula>
    </cfRule>
  </conditionalFormatting>
  <conditionalFormatting sqref="AG14:AG103">
    <cfRule type="notContainsBlanks" dxfId="753" priority="50">
      <formula>LEN(TRIM(AG14))&gt;0</formula>
    </cfRule>
  </conditionalFormatting>
  <conditionalFormatting sqref="AK14:AK103">
    <cfRule type="notContainsBlanks" dxfId="752" priority="48">
      <formula>LEN(TRIM(AK14))&gt;0</formula>
    </cfRule>
  </conditionalFormatting>
  <conditionalFormatting sqref="AO14:AO103">
    <cfRule type="notContainsBlanks" dxfId="751" priority="46">
      <formula>LEN(TRIM(AO14))&gt;0</formula>
    </cfRule>
  </conditionalFormatting>
  <conditionalFormatting sqref="AS14:AS103">
    <cfRule type="notContainsBlanks" dxfId="750" priority="44">
      <formula>LEN(TRIM(AS14))&gt;0</formula>
    </cfRule>
  </conditionalFormatting>
  <conditionalFormatting sqref="AW14:AW103">
    <cfRule type="notContainsBlanks" dxfId="749" priority="42">
      <formula>LEN(TRIM(AW14))&gt;0</formula>
    </cfRule>
  </conditionalFormatting>
  <conditionalFormatting sqref="BA14:BA103">
    <cfRule type="notContainsBlanks" dxfId="748" priority="40">
      <formula>LEN(TRIM(BA14))&gt;0</formula>
    </cfRule>
  </conditionalFormatting>
  <conditionalFormatting sqref="BE14:BE103">
    <cfRule type="notContainsBlanks" dxfId="747" priority="38">
      <formula>LEN(TRIM(BE14))&gt;0</formula>
    </cfRule>
  </conditionalFormatting>
  <conditionalFormatting sqref="BI14:BI103">
    <cfRule type="notContainsBlanks" dxfId="746" priority="36">
      <formula>LEN(TRIM(BI14))&gt;0</formula>
    </cfRule>
  </conditionalFormatting>
  <conditionalFormatting sqref="BM14:BM103">
    <cfRule type="notContainsBlanks" dxfId="745" priority="34">
      <formula>LEN(TRIM(BM14))&gt;0</formula>
    </cfRule>
  </conditionalFormatting>
  <conditionalFormatting sqref="BQ14:BQ103">
    <cfRule type="notContainsBlanks" dxfId="744" priority="32">
      <formula>LEN(TRIM(BQ14))&gt;0</formula>
    </cfRule>
  </conditionalFormatting>
  <conditionalFormatting sqref="BU14:BU103">
    <cfRule type="notContainsBlanks" dxfId="743" priority="30">
      <formula>LEN(TRIM(BU14))&gt;0</formula>
    </cfRule>
  </conditionalFormatting>
  <conditionalFormatting sqref="BY14:BY103">
    <cfRule type="notContainsBlanks" dxfId="742" priority="28">
      <formula>LEN(TRIM(BY14))&gt;0</formula>
    </cfRule>
  </conditionalFormatting>
  <conditionalFormatting sqref="CC14:CC103">
    <cfRule type="notContainsBlanks" dxfId="741" priority="26">
      <formula>LEN(TRIM(CC14))&gt;0</formula>
    </cfRule>
  </conditionalFormatting>
  <conditionalFormatting sqref="CG14:CG103">
    <cfRule type="notContainsBlanks" dxfId="740" priority="24">
      <formula>LEN(TRIM(CG14))&gt;0</formula>
    </cfRule>
  </conditionalFormatting>
  <conditionalFormatting sqref="CK14:CK103">
    <cfRule type="notContainsBlanks" dxfId="739" priority="22">
      <formula>LEN(TRIM(CK14))&gt;0</formula>
    </cfRule>
  </conditionalFormatting>
  <conditionalFormatting sqref="CO14:CO103">
    <cfRule type="notContainsBlanks" dxfId="738" priority="20">
      <formula>LEN(TRIM(CO14))&gt;0</formula>
    </cfRule>
  </conditionalFormatting>
  <conditionalFormatting sqref="CS14:CS103">
    <cfRule type="notContainsBlanks" dxfId="737" priority="18">
      <formula>LEN(TRIM(CS14))&gt;0</formula>
    </cfRule>
  </conditionalFormatting>
  <conditionalFormatting sqref="CW14:CW103">
    <cfRule type="notContainsBlanks" dxfId="736" priority="16">
      <formula>LEN(TRIM(CW14))&gt;0</formula>
    </cfRule>
  </conditionalFormatting>
  <conditionalFormatting sqref="DA14:DA103">
    <cfRule type="notContainsBlanks" dxfId="735" priority="14">
      <formula>LEN(TRIM(DA14))&gt;0</formula>
    </cfRule>
  </conditionalFormatting>
  <conditionalFormatting sqref="DE14:DE103">
    <cfRule type="notContainsBlanks" dxfId="734" priority="12">
      <formula>LEN(TRIM(DE14))&gt;0</formula>
    </cfRule>
  </conditionalFormatting>
  <conditionalFormatting sqref="DI14:DI103">
    <cfRule type="notContainsBlanks" dxfId="733" priority="10">
      <formula>LEN(TRIM(DI14))&gt;0</formula>
    </cfRule>
  </conditionalFormatting>
  <conditionalFormatting sqref="DM14:DM103">
    <cfRule type="notContainsBlanks" dxfId="732" priority="8">
      <formula>LEN(TRIM(DM14))&gt;0</formula>
    </cfRule>
  </conditionalFormatting>
  <conditionalFormatting sqref="DQ14:DQ103">
    <cfRule type="notContainsBlanks" dxfId="731" priority="6">
      <formula>LEN(TRIM(DQ14))&gt;0</formula>
    </cfRule>
  </conditionalFormatting>
  <conditionalFormatting sqref="DU14:DU102">
    <cfRule type="notContainsBlanks" dxfId="730" priority="5">
      <formula>LEN(TRIM(DU14))&gt;0</formula>
    </cfRule>
  </conditionalFormatting>
  <conditionalFormatting sqref="DY14:DY102">
    <cfRule type="notContainsBlanks" dxfId="729" priority="4">
      <formula>LEN(TRIM(DY14))&gt;0</formula>
    </cfRule>
  </conditionalFormatting>
  <pageMargins left="0.7" right="0.7" top="0.78740157499999996" bottom="0.78740157499999996" header="0.3" footer="0.3"/>
  <pageSetup paperSize="9" orientation="portrait" horizontalDpi="300" verticalDpi="300" r:id="rId32"/>
  <headerFooter>
    <oddFooter>&amp;C_x000D_&amp;1#&amp;"Calibri"&amp;10&amp;K000000 Confidential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D20D9-A2DC-4141-A289-AF58DB8D8A64}">
  <sheetPr codeName="Sheet24"/>
  <dimension ref="A2:EA103"/>
  <sheetViews>
    <sheetView showGridLines="0" zoomScaleNormal="100" workbookViewId="0">
      <selection sqref="A1:XFD1048576"/>
    </sheetView>
  </sheetViews>
  <sheetFormatPr defaultColWidth="7.140625" defaultRowHeight="15" x14ac:dyDescent="0.25"/>
  <cols>
    <col min="1" max="1" width="6.7109375" style="6" bestFit="1" customWidth="1"/>
    <col min="2" max="2" width="29.28515625" style="6" bestFit="1" customWidth="1"/>
    <col min="3" max="3" width="15.5703125" style="6" bestFit="1" customWidth="1"/>
    <col min="4" max="4" width="5.85546875" style="6" bestFit="1" customWidth="1"/>
    <col min="5" max="5" width="13.140625" style="6" bestFit="1" customWidth="1"/>
    <col min="6" max="6" width="6.7109375" style="6" bestFit="1" customWidth="1"/>
    <col min="7" max="7" width="8.5703125" style="6" bestFit="1" customWidth="1"/>
    <col min="8" max="8" width="26.7109375" style="6" bestFit="1" customWidth="1"/>
    <col min="9" max="9" width="6" style="6" bestFit="1" customWidth="1"/>
    <col min="10" max="12" width="7.140625" style="6"/>
    <col min="13" max="13" width="6.7109375" style="6" bestFit="1" customWidth="1"/>
    <col min="14" max="14" width="29.28515625" style="6" bestFit="1" customWidth="1"/>
    <col min="15" max="15" width="15.5703125" style="6" bestFit="1" customWidth="1"/>
    <col min="16" max="16" width="7.140625" style="6"/>
    <col min="17" max="17" width="6.7109375" style="6" bestFit="1" customWidth="1"/>
    <col min="18" max="18" width="29.28515625" style="6" bestFit="1" customWidth="1"/>
    <col min="19" max="19" width="15.5703125" style="6" bestFit="1" customWidth="1"/>
    <col min="20" max="20" width="7.140625" style="6"/>
    <col min="21" max="21" width="6.7109375" style="6" bestFit="1" customWidth="1"/>
    <col min="22" max="22" width="29.28515625" style="6" bestFit="1" customWidth="1"/>
    <col min="23" max="23" width="15.5703125" style="6" bestFit="1" customWidth="1"/>
    <col min="24" max="24" width="7.140625" style="6"/>
    <col min="25" max="25" width="6.7109375" style="6" bestFit="1" customWidth="1"/>
    <col min="26" max="26" width="27.7109375" style="6" bestFit="1" customWidth="1"/>
    <col min="27" max="27" width="15.5703125" style="6" bestFit="1" customWidth="1"/>
    <col min="28" max="28" width="7.140625" style="6"/>
    <col min="29" max="29" width="6.7109375" style="6" bestFit="1" customWidth="1"/>
    <col min="30" max="30" width="29.28515625" style="6" bestFit="1" customWidth="1"/>
    <col min="31" max="31" width="15.5703125" style="6" bestFit="1" customWidth="1"/>
    <col min="32" max="32" width="7.140625" style="6"/>
    <col min="33" max="33" width="6.7109375" style="6" bestFit="1" customWidth="1"/>
    <col min="34" max="34" width="11.42578125" style="6" bestFit="1" customWidth="1"/>
    <col min="35" max="35" width="15.5703125" style="6" bestFit="1" customWidth="1"/>
    <col min="36" max="36" width="7.140625" style="6"/>
    <col min="37" max="37" width="6.7109375" style="6" bestFit="1" customWidth="1"/>
    <col min="38" max="38" width="11.42578125" style="6" bestFit="1" customWidth="1"/>
    <col min="39" max="39" width="15.5703125" style="6" bestFit="1" customWidth="1"/>
    <col min="40" max="40" width="7.140625" style="6"/>
    <col min="41" max="41" width="6.7109375" style="6" bestFit="1" customWidth="1"/>
    <col min="42" max="42" width="11.42578125" style="6" bestFit="1" customWidth="1"/>
    <col min="43" max="43" width="15.5703125" style="6" bestFit="1" customWidth="1"/>
    <col min="44" max="44" width="7.140625" style="6"/>
    <col min="45" max="45" width="6.7109375" style="6" bestFit="1" customWidth="1"/>
    <col min="46" max="46" width="11.42578125" style="6" bestFit="1" customWidth="1"/>
    <col min="47" max="47" width="15.5703125" style="6" bestFit="1" customWidth="1"/>
    <col min="48" max="48" width="7.140625" style="6"/>
    <col min="49" max="49" width="6.7109375" style="6" bestFit="1" customWidth="1"/>
    <col min="50" max="50" width="11.42578125" style="6" bestFit="1" customWidth="1"/>
    <col min="51" max="51" width="15.5703125" style="6" bestFit="1" customWidth="1"/>
    <col min="52" max="52" width="7.140625" style="6"/>
    <col min="53" max="53" width="6.7109375" style="6" bestFit="1" customWidth="1"/>
    <col min="54" max="54" width="11.42578125" style="6" bestFit="1" customWidth="1"/>
    <col min="55" max="55" width="15.5703125" style="6" bestFit="1" customWidth="1"/>
    <col min="56" max="56" width="7.140625" style="6"/>
    <col min="57" max="57" width="6.7109375" style="6" bestFit="1" customWidth="1"/>
    <col min="58" max="58" width="11.42578125" style="6" bestFit="1" customWidth="1"/>
    <col min="59" max="59" width="15.5703125" style="6" bestFit="1" customWidth="1"/>
    <col min="60" max="60" width="7.140625" style="6"/>
    <col min="61" max="61" width="6.7109375" style="6" bestFit="1" customWidth="1"/>
    <col min="62" max="62" width="11.42578125" style="6" bestFit="1" customWidth="1"/>
    <col min="63" max="63" width="15.5703125" style="6" bestFit="1" customWidth="1"/>
    <col min="64" max="64" width="7.140625" style="6"/>
    <col min="65" max="65" width="6.7109375" style="6" bestFit="1" customWidth="1"/>
    <col min="66" max="66" width="11.42578125" style="6" bestFit="1" customWidth="1"/>
    <col min="67" max="67" width="15.5703125" style="6" bestFit="1" customWidth="1"/>
    <col min="68" max="68" width="7.140625" style="6"/>
    <col min="69" max="69" width="6.7109375" style="6" bestFit="1" customWidth="1"/>
    <col min="70" max="70" width="11.42578125" style="6" bestFit="1" customWidth="1"/>
    <col min="71" max="71" width="15.5703125" style="6" bestFit="1" customWidth="1"/>
    <col min="72" max="72" width="7.140625" style="6"/>
    <col min="73" max="73" width="6.7109375" style="6" bestFit="1" customWidth="1"/>
    <col min="74" max="74" width="11.42578125" style="6" bestFit="1" customWidth="1"/>
    <col min="75" max="75" width="15.5703125" style="6" bestFit="1" customWidth="1"/>
    <col min="76" max="76" width="7.140625" style="6"/>
    <col min="77" max="77" width="6.7109375" style="6" bestFit="1" customWidth="1"/>
    <col min="78" max="78" width="11.42578125" style="6" bestFit="1" customWidth="1"/>
    <col min="79" max="79" width="15.5703125" style="6" bestFit="1" customWidth="1"/>
    <col min="80" max="80" width="7.140625" style="6"/>
    <col min="81" max="81" width="6.7109375" style="6" bestFit="1" customWidth="1"/>
    <col min="82" max="82" width="11.42578125" style="6" bestFit="1" customWidth="1"/>
    <col min="83" max="83" width="15.5703125" style="6" bestFit="1" customWidth="1"/>
    <col min="84" max="84" width="7.140625" style="6"/>
    <col min="85" max="85" width="6.7109375" style="6" bestFit="1" customWidth="1"/>
    <col min="86" max="86" width="11.42578125" style="6" bestFit="1" customWidth="1"/>
    <col min="87" max="87" width="15.5703125" style="6" bestFit="1" customWidth="1"/>
    <col min="88" max="88" width="7.140625" style="6"/>
    <col min="89" max="89" width="6.7109375" style="6" bestFit="1" customWidth="1"/>
    <col min="90" max="90" width="11.42578125" style="6" bestFit="1" customWidth="1"/>
    <col min="91" max="91" width="15.5703125" style="6" bestFit="1" customWidth="1"/>
    <col min="92" max="92" width="7.140625" style="6"/>
    <col min="93" max="93" width="6.7109375" style="6" bestFit="1" customWidth="1"/>
    <col min="94" max="94" width="11.42578125" style="6" bestFit="1" customWidth="1"/>
    <col min="95" max="95" width="15.5703125" style="6" bestFit="1" customWidth="1"/>
    <col min="96" max="96" width="7.140625" style="6"/>
    <col min="97" max="97" width="6.7109375" style="6" bestFit="1" customWidth="1"/>
    <col min="98" max="98" width="11.42578125" style="6" bestFit="1" customWidth="1"/>
    <col min="99" max="99" width="15.5703125" style="6" bestFit="1" customWidth="1"/>
    <col min="100" max="100" width="7.140625" style="6"/>
    <col min="101" max="101" width="6.7109375" style="6" bestFit="1" customWidth="1"/>
    <col min="102" max="102" width="11.42578125" style="6" bestFit="1" customWidth="1"/>
    <col min="103" max="103" width="15.5703125" style="6" bestFit="1" customWidth="1"/>
    <col min="104" max="104" width="7.140625" style="6"/>
    <col min="105" max="105" width="6.7109375" style="6" bestFit="1" customWidth="1"/>
    <col min="106" max="106" width="11.42578125" style="6" bestFit="1" customWidth="1"/>
    <col min="107" max="107" width="15.5703125" style="6" bestFit="1" customWidth="1"/>
    <col min="108" max="108" width="7.140625" style="6"/>
    <col min="109" max="109" width="6.7109375" style="6" bestFit="1" customWidth="1"/>
    <col min="110" max="110" width="11.42578125" style="6" bestFit="1" customWidth="1"/>
    <col min="111" max="111" width="15.5703125" style="6" bestFit="1" customWidth="1"/>
    <col min="112" max="112" width="7.140625" style="6"/>
    <col min="113" max="113" width="6.7109375" style="6" bestFit="1" customWidth="1"/>
    <col min="114" max="114" width="11.42578125" style="6" bestFit="1" customWidth="1"/>
    <col min="115" max="115" width="15.5703125" style="6" bestFit="1" customWidth="1"/>
    <col min="116" max="116" width="7.140625" style="6"/>
    <col min="117" max="117" width="6.7109375" style="6" bestFit="1" customWidth="1"/>
    <col min="118" max="118" width="11.42578125" style="6" bestFit="1" customWidth="1"/>
    <col min="119" max="119" width="15.5703125" style="6" bestFit="1" customWidth="1"/>
    <col min="120" max="120" width="7.140625" style="6"/>
    <col min="121" max="121" width="6.7109375" style="6" bestFit="1" customWidth="1"/>
    <col min="122" max="122" width="11.42578125" style="6" bestFit="1" customWidth="1"/>
    <col min="123" max="123" width="15.5703125" style="6" bestFit="1" customWidth="1"/>
    <col min="124" max="124" width="7.140625" style="6"/>
    <col min="125" max="125" width="6.7109375" style="6" bestFit="1" customWidth="1"/>
    <col min="126" max="126" width="11.42578125" style="6" bestFit="1" customWidth="1"/>
    <col min="127" max="127" width="15.5703125" style="6" bestFit="1" customWidth="1"/>
    <col min="128" max="128" width="7.140625" style="6"/>
    <col min="129" max="129" width="6.7109375" style="6" bestFit="1" customWidth="1"/>
    <col min="130" max="130" width="11.42578125" style="6" bestFit="1" customWidth="1"/>
    <col min="131" max="131" width="15.5703125" style="6" bestFit="1" customWidth="1"/>
    <col min="132" max="16384" width="7.140625" style="6"/>
  </cols>
  <sheetData>
    <row r="2" spans="1:131" ht="43.5" x14ac:dyDescent="0.25">
      <c r="A2" s="127" t="s">
        <v>203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7"/>
    </row>
    <row r="4" spans="1:131" x14ac:dyDescent="0.25">
      <c r="B4" s="110" t="s">
        <v>4</v>
      </c>
      <c r="C4" s="1" t="s">
        <v>10</v>
      </c>
    </row>
    <row r="5" spans="1:131" x14ac:dyDescent="0.25">
      <c r="B5" s="110" t="s">
        <v>5</v>
      </c>
      <c r="C5" s="1" t="s">
        <v>19</v>
      </c>
    </row>
    <row r="6" spans="1:131" s="4" customFormat="1" x14ac:dyDescent="0.25">
      <c r="A6" s="6"/>
      <c r="B6" s="6"/>
      <c r="C6" s="6"/>
      <c r="D6" s="6"/>
      <c r="E6" s="6"/>
      <c r="F6" s="6"/>
      <c r="L6" s="6"/>
    </row>
    <row r="7" spans="1:131" x14ac:dyDescent="0.25">
      <c r="A7" s="7" t="s">
        <v>0</v>
      </c>
      <c r="B7" s="46" t="s">
        <v>1</v>
      </c>
      <c r="C7" s="4" t="s">
        <v>100</v>
      </c>
      <c r="D7" s="4" t="s">
        <v>99</v>
      </c>
      <c r="E7" s="7" t="s">
        <v>89</v>
      </c>
      <c r="H7" s="7" t="s">
        <v>113</v>
      </c>
      <c r="I7" s="109">
        <f>POŘADÍ!I23</f>
        <v>5</v>
      </c>
      <c r="J7" s="35"/>
      <c r="K7" s="3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  <c r="DR7" s="106"/>
      <c r="DS7" s="106"/>
      <c r="DT7" s="106"/>
      <c r="DU7" s="106"/>
      <c r="DV7" s="106"/>
      <c r="DW7" s="106"/>
      <c r="DX7" s="106"/>
      <c r="DY7" s="106"/>
      <c r="DZ7" s="106"/>
      <c r="EA7" s="105"/>
    </row>
    <row r="8" spans="1:131" x14ac:dyDescent="0.25">
      <c r="A8" s="33">
        <f>IF(ISNUMBER(C8),1,"")</f>
        <v>1</v>
      </c>
      <c r="B8" s="1" t="s">
        <v>29</v>
      </c>
      <c r="C8" s="149">
        <v>5</v>
      </c>
      <c r="D8" s="149">
        <v>2950</v>
      </c>
      <c r="E8" s="81">
        <f>(H11/'VÝPOČET-DO'!J12)*D8</f>
        <v>311.60740740740738</v>
      </c>
      <c r="H8" s="7" t="s">
        <v>171</v>
      </c>
      <c r="I8" s="91">
        <f>SUM(C:C)/I9</f>
        <v>12.4</v>
      </c>
      <c r="J8" s="37"/>
      <c r="K8" s="38"/>
    </row>
    <row r="9" spans="1:131" x14ac:dyDescent="0.25">
      <c r="A9" s="33">
        <f>IF(ISNUMBER(C9),A8+1,"")</f>
        <v>2</v>
      </c>
      <c r="B9" s="1" t="s">
        <v>12</v>
      </c>
      <c r="C9" s="149">
        <v>5</v>
      </c>
      <c r="D9" s="149">
        <v>2650</v>
      </c>
      <c r="E9" s="81">
        <f>(H11/'VÝPOČET-DO'!J12)*D9</f>
        <v>279.91851851851851</v>
      </c>
      <c r="H9" s="7" t="s">
        <v>184</v>
      </c>
      <c r="I9" s="109">
        <f>ÚČETNICTVÍ!AF42</f>
        <v>5</v>
      </c>
      <c r="J9" s="37"/>
      <c r="K9" s="38"/>
      <c r="N9" s="110" t="s">
        <v>4</v>
      </c>
      <c r="O9" s="1" t="s">
        <v>10</v>
      </c>
      <c r="R9" s="110" t="s">
        <v>4</v>
      </c>
      <c r="S9" s="1" t="s">
        <v>10</v>
      </c>
      <c r="V9" s="110" t="s">
        <v>4</v>
      </c>
      <c r="W9" s="1" t="s">
        <v>10</v>
      </c>
      <c r="Z9" s="110" t="s">
        <v>4</v>
      </c>
      <c r="AA9" s="1" t="s">
        <v>10</v>
      </c>
      <c r="AD9" s="110" t="s">
        <v>4</v>
      </c>
      <c r="AE9" s="1" t="s">
        <v>10</v>
      </c>
      <c r="AH9" s="110" t="s">
        <v>4</v>
      </c>
      <c r="AI9" s="1" t="s">
        <v>10</v>
      </c>
      <c r="AL9" s="110" t="s">
        <v>4</v>
      </c>
      <c r="AM9" s="1" t="s">
        <v>10</v>
      </c>
      <c r="AP9" s="110" t="s">
        <v>4</v>
      </c>
      <c r="AQ9" s="1" t="s">
        <v>10</v>
      </c>
      <c r="AT9" s="110" t="s">
        <v>4</v>
      </c>
      <c r="AU9" s="1" t="s">
        <v>10</v>
      </c>
      <c r="AX9" s="110" t="s">
        <v>4</v>
      </c>
      <c r="AY9" s="1" t="s">
        <v>10</v>
      </c>
      <c r="BB9" s="110" t="s">
        <v>4</v>
      </c>
      <c r="BC9" s="1" t="s">
        <v>10</v>
      </c>
      <c r="BF9" s="110" t="s">
        <v>4</v>
      </c>
      <c r="BG9" s="1" t="s">
        <v>10</v>
      </c>
      <c r="BJ9" s="110" t="s">
        <v>4</v>
      </c>
      <c r="BK9" s="1" t="s">
        <v>10</v>
      </c>
      <c r="BN9" s="110" t="s">
        <v>4</v>
      </c>
      <c r="BO9" s="1" t="s">
        <v>10</v>
      </c>
      <c r="BR9" s="110" t="s">
        <v>4</v>
      </c>
      <c r="BS9" s="1" t="s">
        <v>10</v>
      </c>
      <c r="BV9" s="110" t="s">
        <v>4</v>
      </c>
      <c r="BW9" s="1" t="s">
        <v>10</v>
      </c>
      <c r="BZ9" s="110" t="s">
        <v>4</v>
      </c>
      <c r="CA9" s="1" t="s">
        <v>10</v>
      </c>
      <c r="CD9" s="110" t="s">
        <v>4</v>
      </c>
      <c r="CE9" s="1" t="s">
        <v>10</v>
      </c>
      <c r="CH9" s="110" t="s">
        <v>4</v>
      </c>
      <c r="CI9" s="1" t="s">
        <v>10</v>
      </c>
      <c r="CL9" s="110" t="s">
        <v>4</v>
      </c>
      <c r="CM9" s="1" t="s">
        <v>10</v>
      </c>
      <c r="CP9" s="110" t="s">
        <v>4</v>
      </c>
      <c r="CQ9" s="1" t="s">
        <v>10</v>
      </c>
      <c r="CT9" s="110" t="s">
        <v>4</v>
      </c>
      <c r="CU9" s="1" t="s">
        <v>10</v>
      </c>
      <c r="CX9" s="110" t="s">
        <v>4</v>
      </c>
      <c r="CY9" s="1" t="s">
        <v>10</v>
      </c>
      <c r="DB9" s="110" t="s">
        <v>4</v>
      </c>
      <c r="DC9" s="1" t="s">
        <v>10</v>
      </c>
      <c r="DF9" s="110" t="s">
        <v>4</v>
      </c>
      <c r="DG9" s="1" t="s">
        <v>10</v>
      </c>
      <c r="DJ9" s="110" t="s">
        <v>4</v>
      </c>
      <c r="DK9" s="1" t="s">
        <v>10</v>
      </c>
      <c r="DN9" s="110" t="s">
        <v>4</v>
      </c>
      <c r="DO9" s="1" t="s">
        <v>10</v>
      </c>
      <c r="DR9" s="110" t="s">
        <v>4</v>
      </c>
      <c r="DS9" s="1" t="s">
        <v>10</v>
      </c>
      <c r="DV9" s="110" t="s">
        <v>4</v>
      </c>
      <c r="DW9" s="1" t="s">
        <v>10</v>
      </c>
      <c r="DZ9" s="110" t="s">
        <v>4</v>
      </c>
      <c r="EA9" s="1" t="s">
        <v>10</v>
      </c>
    </row>
    <row r="10" spans="1:131" x14ac:dyDescent="0.25">
      <c r="A10" s="33">
        <f t="shared" ref="A10:A73" si="0">IF(ISNUMBER(C10),A9+1,"")</f>
        <v>3</v>
      </c>
      <c r="B10" s="1" t="s">
        <v>18</v>
      </c>
      <c r="C10" s="149">
        <v>4</v>
      </c>
      <c r="D10" s="149">
        <v>2500</v>
      </c>
      <c r="E10" s="81">
        <f>(H11/'VÝPOČET-DO'!J12)*D10</f>
        <v>264.07407407407408</v>
      </c>
      <c r="J10" s="39"/>
      <c r="K10" s="38"/>
      <c r="N10" s="110" t="s">
        <v>5</v>
      </c>
      <c r="O10" s="1" t="s">
        <v>19</v>
      </c>
      <c r="R10" s="110" t="s">
        <v>5</v>
      </c>
      <c r="S10" s="1" t="s">
        <v>19</v>
      </c>
      <c r="V10" s="110" t="s">
        <v>5</v>
      </c>
      <c r="W10" s="1" t="s">
        <v>19</v>
      </c>
      <c r="Z10" s="110" t="s">
        <v>5</v>
      </c>
      <c r="AA10" s="1" t="s">
        <v>19</v>
      </c>
      <c r="AD10" s="110" t="s">
        <v>5</v>
      </c>
      <c r="AE10" s="1" t="s">
        <v>19</v>
      </c>
      <c r="AH10" s="110" t="s">
        <v>5</v>
      </c>
      <c r="AI10" s="1" t="s">
        <v>19</v>
      </c>
      <c r="AL10" s="110" t="s">
        <v>5</v>
      </c>
      <c r="AM10" s="1" t="s">
        <v>19</v>
      </c>
      <c r="AP10" s="110" t="s">
        <v>5</v>
      </c>
      <c r="AQ10" s="1" t="s">
        <v>19</v>
      </c>
      <c r="AT10" s="110" t="s">
        <v>5</v>
      </c>
      <c r="AU10" s="1" t="s">
        <v>19</v>
      </c>
      <c r="AX10" s="110" t="s">
        <v>5</v>
      </c>
      <c r="AY10" s="1" t="s">
        <v>19</v>
      </c>
      <c r="BB10" s="110" t="s">
        <v>5</v>
      </c>
      <c r="BC10" s="1" t="s">
        <v>19</v>
      </c>
      <c r="BF10" s="110" t="s">
        <v>5</v>
      </c>
      <c r="BG10" s="1" t="s">
        <v>19</v>
      </c>
      <c r="BJ10" s="110" t="s">
        <v>5</v>
      </c>
      <c r="BK10" s="1" t="s">
        <v>19</v>
      </c>
      <c r="BN10" s="110" t="s">
        <v>5</v>
      </c>
      <c r="BO10" s="1" t="s">
        <v>19</v>
      </c>
      <c r="BR10" s="110" t="s">
        <v>5</v>
      </c>
      <c r="BS10" s="1" t="s">
        <v>19</v>
      </c>
      <c r="BV10" s="110" t="s">
        <v>5</v>
      </c>
      <c r="BW10" s="1" t="s">
        <v>19</v>
      </c>
      <c r="BZ10" s="110" t="s">
        <v>5</v>
      </c>
      <c r="CA10" s="1" t="s">
        <v>19</v>
      </c>
      <c r="CD10" s="110" t="s">
        <v>5</v>
      </c>
      <c r="CE10" s="1" t="s">
        <v>19</v>
      </c>
      <c r="CH10" s="110" t="s">
        <v>5</v>
      </c>
      <c r="CI10" s="1" t="s">
        <v>19</v>
      </c>
      <c r="CL10" s="110" t="s">
        <v>5</v>
      </c>
      <c r="CM10" s="1" t="s">
        <v>19</v>
      </c>
      <c r="CP10" s="110" t="s">
        <v>5</v>
      </c>
      <c r="CQ10" s="1" t="s">
        <v>19</v>
      </c>
      <c r="CT10" s="110" t="s">
        <v>5</v>
      </c>
      <c r="CU10" s="1" t="s">
        <v>19</v>
      </c>
      <c r="CX10" s="110" t="s">
        <v>5</v>
      </c>
      <c r="CY10" s="1" t="s">
        <v>19</v>
      </c>
      <c r="DB10" s="110" t="s">
        <v>5</v>
      </c>
      <c r="DC10" s="1" t="s">
        <v>19</v>
      </c>
      <c r="DF10" s="110" t="s">
        <v>5</v>
      </c>
      <c r="DG10" s="1" t="s">
        <v>19</v>
      </c>
      <c r="DJ10" s="110" t="s">
        <v>5</v>
      </c>
      <c r="DK10" s="1" t="s">
        <v>19</v>
      </c>
      <c r="DN10" s="110" t="s">
        <v>5</v>
      </c>
      <c r="DO10" s="1" t="s">
        <v>19</v>
      </c>
      <c r="DR10" s="110" t="s">
        <v>5</v>
      </c>
      <c r="DS10" s="1" t="s">
        <v>19</v>
      </c>
      <c r="DV10" s="110" t="s">
        <v>5</v>
      </c>
      <c r="DW10" s="1" t="s">
        <v>19</v>
      </c>
      <c r="DZ10" s="110" t="s">
        <v>5</v>
      </c>
      <c r="EA10" s="1" t="s">
        <v>19</v>
      </c>
    </row>
    <row r="11" spans="1:131" x14ac:dyDescent="0.25">
      <c r="A11" s="33">
        <f t="shared" si="0"/>
        <v>4</v>
      </c>
      <c r="B11" s="1" t="s">
        <v>15</v>
      </c>
      <c r="C11" s="149">
        <v>3</v>
      </c>
      <c r="D11" s="149">
        <v>2050</v>
      </c>
      <c r="E11" s="81" t="str">
        <f>IF(I7&gt;6,(H11/'VÝPOČET-DO'!J12)*D11,"")</f>
        <v/>
      </c>
      <c r="G11" s="7" t="s">
        <v>83</v>
      </c>
      <c r="H11" s="146">
        <f>SUM(C:C)*13.8</f>
        <v>855.6</v>
      </c>
      <c r="I11" s="147"/>
      <c r="K11" s="38"/>
      <c r="N11" s="110" t="s">
        <v>3</v>
      </c>
      <c r="O11" s="1">
        <v>1</v>
      </c>
      <c r="R11" s="110" t="s">
        <v>3</v>
      </c>
      <c r="S11" s="1">
        <v>2</v>
      </c>
      <c r="V11" s="110" t="s">
        <v>3</v>
      </c>
      <c r="W11" s="1">
        <v>3</v>
      </c>
      <c r="Z11" s="110" t="s">
        <v>3</v>
      </c>
      <c r="AA11" s="1">
        <v>4</v>
      </c>
      <c r="AD11" s="110" t="s">
        <v>3</v>
      </c>
      <c r="AE11" s="1">
        <v>5</v>
      </c>
      <c r="AH11" s="110" t="s">
        <v>3</v>
      </c>
      <c r="AI11" s="1">
        <v>6</v>
      </c>
      <c r="AL11" s="110" t="s">
        <v>3</v>
      </c>
      <c r="AM11" s="1">
        <v>7</v>
      </c>
      <c r="AP11" s="110" t="s">
        <v>3</v>
      </c>
      <c r="AQ11" s="1">
        <v>8</v>
      </c>
      <c r="AT11" s="110" t="s">
        <v>3</v>
      </c>
      <c r="AU11" s="1">
        <v>9</v>
      </c>
      <c r="AX11" s="110" t="s">
        <v>3</v>
      </c>
      <c r="AY11" s="1">
        <v>10</v>
      </c>
      <c r="BB11" s="110" t="s">
        <v>3</v>
      </c>
      <c r="BC11" s="1">
        <v>11</v>
      </c>
      <c r="BF11" s="110" t="s">
        <v>3</v>
      </c>
      <c r="BG11" s="1">
        <v>12</v>
      </c>
      <c r="BJ11" s="110" t="s">
        <v>3</v>
      </c>
      <c r="BK11" s="1">
        <v>13</v>
      </c>
      <c r="BN11" s="110" t="s">
        <v>3</v>
      </c>
      <c r="BO11" s="1">
        <v>14</v>
      </c>
      <c r="BR11" s="110" t="s">
        <v>3</v>
      </c>
      <c r="BS11" s="1">
        <v>15</v>
      </c>
      <c r="BV11" s="110" t="s">
        <v>3</v>
      </c>
      <c r="BW11" s="1">
        <v>16</v>
      </c>
      <c r="BZ11" s="110" t="s">
        <v>3</v>
      </c>
      <c r="CA11" s="1">
        <v>17</v>
      </c>
      <c r="CD11" s="110" t="s">
        <v>3</v>
      </c>
      <c r="CE11" s="1">
        <v>18</v>
      </c>
      <c r="CH11" s="110" t="s">
        <v>3</v>
      </c>
      <c r="CI11" s="1">
        <v>19</v>
      </c>
      <c r="CL11" s="110" t="s">
        <v>3</v>
      </c>
      <c r="CM11" s="1">
        <v>20</v>
      </c>
      <c r="CP11" s="110" t="s">
        <v>3</v>
      </c>
      <c r="CQ11" s="1">
        <v>21</v>
      </c>
      <c r="CT11" s="110" t="s">
        <v>3</v>
      </c>
      <c r="CU11" s="1">
        <v>22</v>
      </c>
      <c r="CX11" s="110" t="s">
        <v>3</v>
      </c>
      <c r="CY11" s="1">
        <v>23</v>
      </c>
      <c r="DB11" s="110" t="s">
        <v>3</v>
      </c>
      <c r="DC11" s="1">
        <v>24</v>
      </c>
      <c r="DF11" s="110" t="s">
        <v>3</v>
      </c>
      <c r="DG11" s="1">
        <v>25</v>
      </c>
      <c r="DJ11" s="110" t="s">
        <v>3</v>
      </c>
      <c r="DK11" s="1">
        <v>26</v>
      </c>
      <c r="DN11" s="110" t="s">
        <v>3</v>
      </c>
      <c r="DO11" s="1">
        <v>27</v>
      </c>
      <c r="DR11" s="110" t="s">
        <v>3</v>
      </c>
      <c r="DS11" s="1">
        <v>28</v>
      </c>
      <c r="DV11" s="110" t="s">
        <v>3</v>
      </c>
      <c r="DW11" s="1">
        <v>29</v>
      </c>
      <c r="DZ11" s="110" t="s">
        <v>3</v>
      </c>
      <c r="EA11" s="1">
        <v>30</v>
      </c>
    </row>
    <row r="12" spans="1:131" x14ac:dyDescent="0.25">
      <c r="A12" s="33">
        <f t="shared" si="0"/>
        <v>5</v>
      </c>
      <c r="B12" s="1" t="s">
        <v>27</v>
      </c>
      <c r="C12" s="149">
        <v>3</v>
      </c>
      <c r="D12" s="149">
        <v>1850</v>
      </c>
      <c r="E12" s="81" t="str">
        <f>IF(I7&gt;9,(H11/'VÝPOČET-DO'!J12)*D12,"")</f>
        <v/>
      </c>
      <c r="H12" s="57"/>
      <c r="K12" s="38"/>
    </row>
    <row r="13" spans="1:131" x14ac:dyDescent="0.25">
      <c r="A13" s="33">
        <f t="shared" si="0"/>
        <v>6</v>
      </c>
      <c r="B13" s="1" t="s">
        <v>59</v>
      </c>
      <c r="C13" s="149">
        <v>4</v>
      </c>
      <c r="D13" s="149">
        <v>1800</v>
      </c>
      <c r="E13" s="81" t="str">
        <f>IF(I7&gt;13,(H11/'VÝPOČET-DO'!J12)*D13,"")</f>
        <v/>
      </c>
      <c r="G13" s="139" t="s">
        <v>172</v>
      </c>
      <c r="H13" s="139"/>
      <c r="I13" s="139"/>
      <c r="K13" s="40"/>
      <c r="M13" s="7" t="s">
        <v>0</v>
      </c>
      <c r="N13" s="13" t="s">
        <v>1</v>
      </c>
      <c r="O13" s="1" t="s">
        <v>99</v>
      </c>
      <c r="Q13" s="7" t="s">
        <v>0</v>
      </c>
      <c r="R13" s="13" t="s">
        <v>1</v>
      </c>
      <c r="S13" s="1" t="s">
        <v>99</v>
      </c>
      <c r="U13" s="7" t="s">
        <v>0</v>
      </c>
      <c r="V13" s="13" t="s">
        <v>1</v>
      </c>
      <c r="W13" s="1" t="s">
        <v>99</v>
      </c>
      <c r="Y13" s="7" t="s">
        <v>0</v>
      </c>
      <c r="Z13" s="13" t="s">
        <v>1</v>
      </c>
      <c r="AA13" s="1" t="s">
        <v>99</v>
      </c>
      <c r="AC13" s="7" t="s">
        <v>0</v>
      </c>
      <c r="AD13" s="13" t="s">
        <v>1</v>
      </c>
      <c r="AE13" s="1" t="s">
        <v>99</v>
      </c>
      <c r="AG13" s="7" t="s">
        <v>0</v>
      </c>
      <c r="AH13" s="13" t="s">
        <v>1</v>
      </c>
      <c r="AI13" s="1" t="s">
        <v>99</v>
      </c>
      <c r="AK13" s="7" t="s">
        <v>0</v>
      </c>
      <c r="AL13" s="13" t="s">
        <v>1</v>
      </c>
      <c r="AM13" s="1" t="s">
        <v>99</v>
      </c>
      <c r="AO13" s="7" t="s">
        <v>0</v>
      </c>
      <c r="AP13" s="13" t="s">
        <v>1</v>
      </c>
      <c r="AQ13" s="1" t="s">
        <v>99</v>
      </c>
      <c r="AS13" s="7" t="s">
        <v>0</v>
      </c>
      <c r="AT13" s="13" t="s">
        <v>1</v>
      </c>
      <c r="AU13" s="1" t="s">
        <v>99</v>
      </c>
      <c r="AW13" s="7" t="s">
        <v>0</v>
      </c>
      <c r="AX13" s="13" t="s">
        <v>1</v>
      </c>
      <c r="AY13" s="1" t="s">
        <v>99</v>
      </c>
      <c r="BA13" s="7" t="s">
        <v>0</v>
      </c>
      <c r="BB13" s="13" t="s">
        <v>1</v>
      </c>
      <c r="BC13" s="1" t="s">
        <v>99</v>
      </c>
      <c r="BE13" s="7" t="s">
        <v>0</v>
      </c>
      <c r="BF13" s="13" t="s">
        <v>1</v>
      </c>
      <c r="BG13" s="1" t="s">
        <v>99</v>
      </c>
      <c r="BI13" s="7" t="s">
        <v>0</v>
      </c>
      <c r="BJ13" s="13" t="s">
        <v>1</v>
      </c>
      <c r="BK13" s="1" t="s">
        <v>99</v>
      </c>
      <c r="BM13" s="7" t="s">
        <v>0</v>
      </c>
      <c r="BN13" s="13" t="s">
        <v>1</v>
      </c>
      <c r="BO13" s="1" t="s">
        <v>99</v>
      </c>
      <c r="BQ13" s="7" t="s">
        <v>0</v>
      </c>
      <c r="BR13" s="13" t="s">
        <v>1</v>
      </c>
      <c r="BS13" s="1" t="s">
        <v>99</v>
      </c>
      <c r="BU13" s="7" t="s">
        <v>0</v>
      </c>
      <c r="BV13" s="13" t="s">
        <v>1</v>
      </c>
      <c r="BW13" s="1" t="s">
        <v>99</v>
      </c>
      <c r="BY13" s="7" t="s">
        <v>0</v>
      </c>
      <c r="BZ13" s="13" t="s">
        <v>1</v>
      </c>
      <c r="CA13" s="1" t="s">
        <v>99</v>
      </c>
      <c r="CC13" s="7" t="s">
        <v>0</v>
      </c>
      <c r="CD13" s="13" t="s">
        <v>1</v>
      </c>
      <c r="CE13" s="1" t="s">
        <v>99</v>
      </c>
      <c r="CG13" s="7" t="s">
        <v>0</v>
      </c>
      <c r="CH13" s="13" t="s">
        <v>1</v>
      </c>
      <c r="CI13" s="1" t="s">
        <v>99</v>
      </c>
      <c r="CK13" s="7" t="s">
        <v>0</v>
      </c>
      <c r="CL13" s="13" t="s">
        <v>1</v>
      </c>
      <c r="CM13" s="1" t="s">
        <v>99</v>
      </c>
      <c r="CO13" s="7" t="s">
        <v>0</v>
      </c>
      <c r="CP13" s="13" t="s">
        <v>1</v>
      </c>
      <c r="CQ13" s="1" t="s">
        <v>99</v>
      </c>
      <c r="CS13" s="7" t="s">
        <v>0</v>
      </c>
      <c r="CT13" s="13" t="s">
        <v>1</v>
      </c>
      <c r="CU13" s="1" t="s">
        <v>99</v>
      </c>
      <c r="CW13" s="7" t="s">
        <v>0</v>
      </c>
      <c r="CX13" s="13" t="s">
        <v>1</v>
      </c>
      <c r="CY13" s="1" t="s">
        <v>99</v>
      </c>
      <c r="DA13" s="7" t="s">
        <v>0</v>
      </c>
      <c r="DB13" s="13" t="s">
        <v>1</v>
      </c>
      <c r="DC13" s="1" t="s">
        <v>99</v>
      </c>
      <c r="DE13" s="7" t="s">
        <v>0</v>
      </c>
      <c r="DF13" s="13" t="s">
        <v>1</v>
      </c>
      <c r="DG13" s="1" t="s">
        <v>99</v>
      </c>
      <c r="DI13" s="7" t="s">
        <v>0</v>
      </c>
      <c r="DJ13" s="13" t="s">
        <v>1</v>
      </c>
      <c r="DK13" s="1" t="s">
        <v>99</v>
      </c>
      <c r="DM13" s="7" t="s">
        <v>0</v>
      </c>
      <c r="DN13" s="13" t="s">
        <v>1</v>
      </c>
      <c r="DO13" s="1" t="s">
        <v>99</v>
      </c>
      <c r="DQ13" s="7" t="s">
        <v>0</v>
      </c>
      <c r="DR13" s="13" t="s">
        <v>1</v>
      </c>
      <c r="DS13" s="1" t="s">
        <v>99</v>
      </c>
      <c r="DU13" s="7" t="s">
        <v>0</v>
      </c>
      <c r="DV13" s="13" t="s">
        <v>1</v>
      </c>
      <c r="DW13" s="1" t="s">
        <v>99</v>
      </c>
      <c r="DY13" s="7" t="s">
        <v>0</v>
      </c>
      <c r="DZ13" s="13" t="s">
        <v>1</v>
      </c>
      <c r="EA13" s="1" t="s">
        <v>99</v>
      </c>
    </row>
    <row r="14" spans="1:131" x14ac:dyDescent="0.25">
      <c r="A14" s="16">
        <f t="shared" si="0"/>
        <v>7</v>
      </c>
      <c r="B14" s="1" t="s">
        <v>16</v>
      </c>
      <c r="C14" s="149">
        <v>4</v>
      </c>
      <c r="D14" s="149">
        <v>1400</v>
      </c>
      <c r="G14" s="7" t="s">
        <v>0</v>
      </c>
      <c r="H14" s="7" t="s">
        <v>1</v>
      </c>
      <c r="I14" s="7" t="s">
        <v>173</v>
      </c>
      <c r="K14" s="38"/>
      <c r="M14" s="33">
        <f>IF(ISNUMBER(O14),1,"")</f>
        <v>1</v>
      </c>
      <c r="N14" s="1" t="s">
        <v>15</v>
      </c>
      <c r="O14" s="149">
        <v>850</v>
      </c>
      <c r="Q14" s="33">
        <f>IF(ISNUMBER(S14),1,"")</f>
        <v>1</v>
      </c>
      <c r="R14" s="1" t="s">
        <v>29</v>
      </c>
      <c r="S14" s="149">
        <v>850</v>
      </c>
      <c r="U14" s="33">
        <f>IF(ISNUMBER(W14),1,"")</f>
        <v>1</v>
      </c>
      <c r="V14" s="1" t="s">
        <v>45</v>
      </c>
      <c r="W14" s="149">
        <v>1050</v>
      </c>
      <c r="Y14" s="33">
        <f>IF(ISNUMBER(AA14),1,"")</f>
        <v>1</v>
      </c>
      <c r="Z14" s="1" t="s">
        <v>227</v>
      </c>
      <c r="AA14" s="149">
        <v>850</v>
      </c>
      <c r="AC14" s="33">
        <f>IF(ISNUMBER(AE14),1,"")</f>
        <v>1</v>
      </c>
      <c r="AD14" s="1" t="s">
        <v>13</v>
      </c>
      <c r="AE14" s="149">
        <v>950</v>
      </c>
      <c r="AG14" s="33" t="str">
        <f>IF(ISNUMBER(AI14),1,"")</f>
        <v/>
      </c>
      <c r="AK14" s="33" t="str">
        <f>IF(ISNUMBER(AM14),1,"")</f>
        <v/>
      </c>
      <c r="AO14" s="33" t="str">
        <f>IF(ISNUMBER(AQ14),1,"")</f>
        <v/>
      </c>
      <c r="AS14" s="33" t="str">
        <f>IF(ISNUMBER(AU14),1,"")</f>
        <v/>
      </c>
      <c r="AW14" s="33" t="str">
        <f>IF(ISNUMBER(AY14),1,"")</f>
        <v/>
      </c>
      <c r="BA14" s="33" t="str">
        <f>IF(ISNUMBER(BC14),1,"")</f>
        <v/>
      </c>
      <c r="BE14" s="33" t="str">
        <f>IF(ISNUMBER(BG14),1,"")</f>
        <v/>
      </c>
      <c r="BI14" s="33" t="str">
        <f>IF(ISNUMBER(BK14),1,"")</f>
        <v/>
      </c>
      <c r="BM14" s="33" t="str">
        <f>IF(ISNUMBER(BO14),1,"")</f>
        <v/>
      </c>
      <c r="BQ14" s="33" t="str">
        <f>IF(ISNUMBER(BS14),1,"")</f>
        <v/>
      </c>
      <c r="BU14" s="33" t="str">
        <f>IF(ISNUMBER(BW14),1,"")</f>
        <v/>
      </c>
      <c r="BY14" s="33" t="str">
        <f>IF(ISNUMBER(CA14),1,"")</f>
        <v/>
      </c>
      <c r="CC14" s="33" t="str">
        <f>IF(ISNUMBER(CE14),1,"")</f>
        <v/>
      </c>
      <c r="CG14" s="33" t="str">
        <f>IF(ISNUMBER(CI14),1,"")</f>
        <v/>
      </c>
      <c r="CK14" s="33" t="str">
        <f>IF(ISNUMBER(CM14),1,"")</f>
        <v/>
      </c>
      <c r="CO14" s="33" t="str">
        <f>IF(ISNUMBER(CQ14),1,"")</f>
        <v/>
      </c>
      <c r="CS14" s="33" t="str">
        <f>IF(ISNUMBER(CU14),1,"")</f>
        <v/>
      </c>
      <c r="CW14" s="33" t="str">
        <f>IF(ISNUMBER(CY14),1,"")</f>
        <v/>
      </c>
      <c r="DA14" s="33" t="str">
        <f>IF(ISNUMBER(DC14),1,"")</f>
        <v/>
      </c>
      <c r="DE14" s="33" t="str">
        <f>IF(ISNUMBER(DG14),1,"")</f>
        <v/>
      </c>
      <c r="DI14" s="33" t="str">
        <f>IF(ISNUMBER(DK14),1,"")</f>
        <v/>
      </c>
      <c r="DM14" s="33" t="str">
        <f>IF(ISNUMBER(DO14),1,"")</f>
        <v/>
      </c>
      <c r="DQ14" s="33" t="str">
        <f>IF(ISNUMBER(DS14),1,"")</f>
        <v/>
      </c>
      <c r="DU14" s="33" t="str">
        <f>IF(ISNUMBER(DW14),1,"")</f>
        <v/>
      </c>
      <c r="DY14" s="33" t="str">
        <f>IF(ISNUMBER(EA14),1,"")</f>
        <v/>
      </c>
    </row>
    <row r="15" spans="1:131" x14ac:dyDescent="0.25">
      <c r="A15" s="16">
        <f t="shared" si="0"/>
        <v>8</v>
      </c>
      <c r="B15" s="1" t="s">
        <v>227</v>
      </c>
      <c r="C15" s="149">
        <v>2</v>
      </c>
      <c r="D15" s="149">
        <v>1200</v>
      </c>
      <c r="G15" s="33">
        <f>IF(ISNUMBER(I15),1,"")</f>
        <v>1</v>
      </c>
      <c r="H15" s="21" t="str">
        <f>'PRVNÍ MÍSTA-DO'!J6</f>
        <v>Procházka Petr [CZE071371]</v>
      </c>
      <c r="I15" s="88">
        <f>'PRVNÍ MÍSTA-DO'!K6</f>
        <v>1</v>
      </c>
      <c r="K15" s="38"/>
      <c r="M15" s="33">
        <f t="shared" ref="M15:M78" si="1">IF(ISNUMBER(O15),M14+1,"")</f>
        <v>2</v>
      </c>
      <c r="N15" s="1" t="s">
        <v>65</v>
      </c>
      <c r="O15" s="149">
        <v>750</v>
      </c>
      <c r="Q15" s="33">
        <f t="shared" ref="Q15:Q78" si="2">IF(ISNUMBER(S15),Q14+1,"")</f>
        <v>2</v>
      </c>
      <c r="R15" s="1" t="s">
        <v>18</v>
      </c>
      <c r="S15" s="149">
        <v>750</v>
      </c>
      <c r="U15" s="33">
        <f t="shared" ref="U15:U78" si="3">IF(ISNUMBER(W15),U14+1,"")</f>
        <v>2</v>
      </c>
      <c r="V15" s="1" t="s">
        <v>27</v>
      </c>
      <c r="W15" s="149">
        <v>950</v>
      </c>
      <c r="Y15" s="33">
        <f t="shared" ref="Y15:Y78" si="4">IF(ISNUMBER(AA15),Y14+1,"")</f>
        <v>2</v>
      </c>
      <c r="Z15" s="1" t="s">
        <v>29</v>
      </c>
      <c r="AA15" s="149">
        <v>750</v>
      </c>
      <c r="AC15" s="33">
        <f t="shared" ref="AC15:AC78" si="5">IF(ISNUMBER(AE15),AC14+1,"")</f>
        <v>2</v>
      </c>
      <c r="AD15" s="1" t="s">
        <v>18</v>
      </c>
      <c r="AE15" s="149">
        <v>850</v>
      </c>
      <c r="AG15" s="33" t="str">
        <f t="shared" ref="AG15:AG78" si="6">IF(ISNUMBER(AI15),AG14+1,"")</f>
        <v/>
      </c>
      <c r="AK15" s="33" t="str">
        <f t="shared" ref="AK15:AK78" si="7">IF(ISNUMBER(AM15),AK14+1,"")</f>
        <v/>
      </c>
      <c r="AO15" s="33" t="str">
        <f t="shared" ref="AO15:AO78" si="8">IF(ISNUMBER(AQ15),AO14+1,"")</f>
        <v/>
      </c>
      <c r="AS15" s="33" t="str">
        <f t="shared" ref="AS15:AS78" si="9">IF(ISNUMBER(AU15),AS14+1,"")</f>
        <v/>
      </c>
      <c r="AW15" s="33" t="str">
        <f t="shared" ref="AW15:AW78" si="10">IF(ISNUMBER(AY15),AW14+1,"")</f>
        <v/>
      </c>
      <c r="BA15" s="33" t="str">
        <f t="shared" ref="BA15:BA78" si="11">IF(ISNUMBER(BC15),BA14+1,"")</f>
        <v/>
      </c>
      <c r="BE15" s="33" t="str">
        <f t="shared" ref="BE15:BE78" si="12">IF(ISNUMBER(BG15),BE14+1,"")</f>
        <v/>
      </c>
      <c r="BI15" s="33" t="str">
        <f t="shared" ref="BI15:BI78" si="13">IF(ISNUMBER(BK15),BI14+1,"")</f>
        <v/>
      </c>
      <c r="BM15" s="33" t="str">
        <f t="shared" ref="BM15:BM78" si="14">IF(ISNUMBER(BO15),BM14+1,"")</f>
        <v/>
      </c>
      <c r="BQ15" s="33" t="str">
        <f t="shared" ref="BQ15:BQ78" si="15">IF(ISNUMBER(BS15),BQ14+1,"")</f>
        <v/>
      </c>
      <c r="BU15" s="33" t="str">
        <f t="shared" ref="BU15:BU78" si="16">IF(ISNUMBER(BW15),BU14+1,"")</f>
        <v/>
      </c>
      <c r="BY15" s="33" t="str">
        <f t="shared" ref="BY15:BY78" si="17">IF(ISNUMBER(CA15),BY14+1,"")</f>
        <v/>
      </c>
      <c r="CC15" s="33" t="str">
        <f t="shared" ref="CC15:CC78" si="18">IF(ISNUMBER(CE15),CC14+1,"")</f>
        <v/>
      </c>
      <c r="CG15" s="33" t="str">
        <f t="shared" ref="CG15:CG78" si="19">IF(ISNUMBER(CI15),CG14+1,"")</f>
        <v/>
      </c>
      <c r="CK15" s="33" t="str">
        <f t="shared" ref="CK15:CK78" si="20">IF(ISNUMBER(CM15),CK14+1,"")</f>
        <v/>
      </c>
      <c r="CO15" s="33" t="str">
        <f t="shared" ref="CO15:CO78" si="21">IF(ISNUMBER(CQ15),CO14+1,"")</f>
        <v/>
      </c>
      <c r="CS15" s="33" t="str">
        <f t="shared" ref="CS15:CS78" si="22">IF(ISNUMBER(CU15),CS14+1,"")</f>
        <v/>
      </c>
      <c r="CW15" s="33" t="str">
        <f t="shared" ref="CW15:CW78" si="23">IF(ISNUMBER(CY15),CW14+1,"")</f>
        <v/>
      </c>
      <c r="DA15" s="33" t="str">
        <f t="shared" ref="DA15:DA78" si="24">IF(ISNUMBER(DC15),DA14+1,"")</f>
        <v/>
      </c>
      <c r="DE15" s="33" t="str">
        <f t="shared" ref="DE15:DE78" si="25">IF(ISNUMBER(DG15),DE14+1,"")</f>
        <v/>
      </c>
      <c r="DI15" s="33" t="str">
        <f t="shared" ref="DI15:DI78" si="26">IF(ISNUMBER(DK15),DI14+1,"")</f>
        <v/>
      </c>
      <c r="DM15" s="33" t="str">
        <f t="shared" ref="DM15:DM78" si="27">IF(ISNUMBER(DO15),DM14+1,"")</f>
        <v/>
      </c>
      <c r="DQ15" s="33" t="str">
        <f t="shared" ref="DQ15:DQ78" si="28">IF(ISNUMBER(DS15),DQ14+1,"")</f>
        <v/>
      </c>
      <c r="DU15" s="33" t="str">
        <f t="shared" ref="DU15:DU78" si="29">IF(ISNUMBER(DW15),DU14+1,"")</f>
        <v/>
      </c>
      <c r="DY15" s="33" t="str">
        <f t="shared" ref="DY15:DY78" si="30">IF(ISNUMBER(EA15),DY14+1,"")</f>
        <v/>
      </c>
    </row>
    <row r="16" spans="1:131" x14ac:dyDescent="0.25">
      <c r="A16" s="16">
        <f t="shared" si="0"/>
        <v>9</v>
      </c>
      <c r="B16" s="1" t="s">
        <v>17</v>
      </c>
      <c r="C16" s="149">
        <v>2</v>
      </c>
      <c r="D16" s="149">
        <v>1200</v>
      </c>
      <c r="G16" s="33">
        <f>IF(ISNUMBER(I16),G15+1,"")</f>
        <v>2</v>
      </c>
      <c r="H16" s="21" t="str">
        <f>'PRVNÍ MÍSTA-DO'!J7</f>
        <v>Jenšík Ondřej [CZE057906]</v>
      </c>
      <c r="I16" s="21">
        <f>'PRVNÍ MÍSTA-DO'!K7</f>
        <v>1</v>
      </c>
      <c r="K16" s="38"/>
      <c r="M16" s="33">
        <f t="shared" si="1"/>
        <v>3</v>
      </c>
      <c r="N16" s="1" t="s">
        <v>14</v>
      </c>
      <c r="O16" s="149">
        <v>650</v>
      </c>
      <c r="Q16" s="33">
        <f t="shared" si="2"/>
        <v>3</v>
      </c>
      <c r="R16" s="1" t="s">
        <v>226</v>
      </c>
      <c r="S16" s="149">
        <v>650</v>
      </c>
      <c r="U16" s="33">
        <f t="shared" si="3"/>
        <v>3</v>
      </c>
      <c r="V16" s="1" t="s">
        <v>234</v>
      </c>
      <c r="W16" s="149">
        <v>850</v>
      </c>
      <c r="Y16" s="33">
        <f t="shared" si="4"/>
        <v>3</v>
      </c>
      <c r="Z16" s="1" t="s">
        <v>18</v>
      </c>
      <c r="AA16" s="149">
        <v>650</v>
      </c>
      <c r="AC16" s="33">
        <f t="shared" si="5"/>
        <v>3</v>
      </c>
      <c r="AD16" s="1" t="s">
        <v>15</v>
      </c>
      <c r="AE16" s="149">
        <v>750</v>
      </c>
      <c r="AG16" s="33" t="str">
        <f t="shared" si="6"/>
        <v/>
      </c>
      <c r="AK16" s="33" t="str">
        <f t="shared" si="7"/>
        <v/>
      </c>
      <c r="AO16" s="33" t="str">
        <f t="shared" si="8"/>
        <v/>
      </c>
      <c r="AS16" s="33" t="str">
        <f t="shared" si="9"/>
        <v/>
      </c>
      <c r="AW16" s="33" t="str">
        <f t="shared" si="10"/>
        <v/>
      </c>
      <c r="BA16" s="33" t="str">
        <f t="shared" si="11"/>
        <v/>
      </c>
      <c r="BE16" s="33" t="str">
        <f t="shared" si="12"/>
        <v/>
      </c>
      <c r="BI16" s="33" t="str">
        <f t="shared" si="13"/>
        <v/>
      </c>
      <c r="BM16" s="33" t="str">
        <f t="shared" si="14"/>
        <v/>
      </c>
      <c r="BQ16" s="33" t="str">
        <f t="shared" si="15"/>
        <v/>
      </c>
      <c r="BU16" s="33" t="str">
        <f t="shared" si="16"/>
        <v/>
      </c>
      <c r="BY16" s="33" t="str">
        <f t="shared" si="17"/>
        <v/>
      </c>
      <c r="CC16" s="33" t="str">
        <f t="shared" si="18"/>
        <v/>
      </c>
      <c r="CG16" s="33" t="str">
        <f t="shared" si="19"/>
        <v/>
      </c>
      <c r="CK16" s="33" t="str">
        <f t="shared" si="20"/>
        <v/>
      </c>
      <c r="CO16" s="33" t="str">
        <f t="shared" si="21"/>
        <v/>
      </c>
      <c r="CS16" s="33" t="str">
        <f t="shared" si="22"/>
        <v/>
      </c>
      <c r="CW16" s="33" t="str">
        <f t="shared" si="23"/>
        <v/>
      </c>
      <c r="DA16" s="33" t="str">
        <f t="shared" si="24"/>
        <v/>
      </c>
      <c r="DE16" s="33" t="str">
        <f t="shared" si="25"/>
        <v/>
      </c>
      <c r="DI16" s="33" t="str">
        <f t="shared" si="26"/>
        <v/>
      </c>
      <c r="DM16" s="33" t="str">
        <f t="shared" si="27"/>
        <v/>
      </c>
      <c r="DQ16" s="33" t="str">
        <f t="shared" si="28"/>
        <v/>
      </c>
      <c r="DU16" s="33" t="str">
        <f t="shared" si="29"/>
        <v/>
      </c>
      <c r="DY16" s="33" t="str">
        <f t="shared" si="30"/>
        <v/>
      </c>
    </row>
    <row r="17" spans="1:129" x14ac:dyDescent="0.25">
      <c r="A17" s="16">
        <f t="shared" si="0"/>
        <v>10</v>
      </c>
      <c r="B17" s="1" t="s">
        <v>45</v>
      </c>
      <c r="C17" s="149">
        <v>1</v>
      </c>
      <c r="D17" s="149">
        <v>1050</v>
      </c>
      <c r="G17" s="33">
        <f>IF(ISNUMBER(I17),G16+1,"")</f>
        <v>3</v>
      </c>
      <c r="H17" s="21" t="str">
        <f>'PRVNÍ MÍSTA-DO'!J8</f>
        <v>Benda Lukáš [CZE026430]</v>
      </c>
      <c r="I17" s="21">
        <f>'PRVNÍ MÍSTA-DO'!K8</f>
        <v>1</v>
      </c>
      <c r="K17" s="38"/>
      <c r="M17" s="33">
        <f t="shared" si="1"/>
        <v>4</v>
      </c>
      <c r="N17" s="1" t="s">
        <v>12</v>
      </c>
      <c r="O17" s="149">
        <v>550</v>
      </c>
      <c r="Q17" s="33">
        <f t="shared" si="2"/>
        <v>4</v>
      </c>
      <c r="R17" s="1" t="s">
        <v>17</v>
      </c>
      <c r="S17" s="149">
        <v>550</v>
      </c>
      <c r="U17" s="33">
        <f t="shared" si="3"/>
        <v>4</v>
      </c>
      <c r="V17" s="1" t="s">
        <v>59</v>
      </c>
      <c r="W17" s="149">
        <v>750</v>
      </c>
      <c r="Y17" s="33">
        <f t="shared" si="4"/>
        <v>4</v>
      </c>
      <c r="Z17" s="1" t="s">
        <v>12</v>
      </c>
      <c r="AA17" s="149">
        <v>550</v>
      </c>
      <c r="AC17" s="33">
        <f t="shared" si="5"/>
        <v>4</v>
      </c>
      <c r="AD17" s="1" t="s">
        <v>12</v>
      </c>
      <c r="AE17" s="149">
        <v>650</v>
      </c>
      <c r="AG17" s="33" t="str">
        <f t="shared" si="6"/>
        <v/>
      </c>
      <c r="AK17" s="33" t="str">
        <f t="shared" si="7"/>
        <v/>
      </c>
      <c r="AO17" s="33" t="str">
        <f t="shared" si="8"/>
        <v/>
      </c>
      <c r="AS17" s="33" t="str">
        <f t="shared" si="9"/>
        <v/>
      </c>
      <c r="AW17" s="33" t="str">
        <f t="shared" si="10"/>
        <v/>
      </c>
      <c r="BA17" s="33" t="str">
        <f t="shared" si="11"/>
        <v/>
      </c>
      <c r="BE17" s="33" t="str">
        <f t="shared" si="12"/>
        <v/>
      </c>
      <c r="BI17" s="33" t="str">
        <f t="shared" si="13"/>
        <v/>
      </c>
      <c r="BM17" s="33" t="str">
        <f t="shared" si="14"/>
        <v/>
      </c>
      <c r="BQ17" s="33" t="str">
        <f t="shared" si="15"/>
        <v/>
      </c>
      <c r="BU17" s="33" t="str">
        <f t="shared" si="16"/>
        <v/>
      </c>
      <c r="BY17" s="33" t="str">
        <f t="shared" si="17"/>
        <v/>
      </c>
      <c r="CC17" s="33" t="str">
        <f t="shared" si="18"/>
        <v/>
      </c>
      <c r="CG17" s="33" t="str">
        <f t="shared" si="19"/>
        <v/>
      </c>
      <c r="CK17" s="33" t="str">
        <f t="shared" si="20"/>
        <v/>
      </c>
      <c r="CO17" s="33" t="str">
        <f t="shared" si="21"/>
        <v/>
      </c>
      <c r="CS17" s="33" t="str">
        <f t="shared" si="22"/>
        <v/>
      </c>
      <c r="CW17" s="33" t="str">
        <f t="shared" si="23"/>
        <v/>
      </c>
      <c r="DA17" s="33" t="str">
        <f t="shared" si="24"/>
        <v/>
      </c>
      <c r="DE17" s="33" t="str">
        <f t="shared" si="25"/>
        <v/>
      </c>
      <c r="DI17" s="33" t="str">
        <f t="shared" si="26"/>
        <v/>
      </c>
      <c r="DM17" s="33" t="str">
        <f t="shared" si="27"/>
        <v/>
      </c>
      <c r="DQ17" s="33" t="str">
        <f t="shared" si="28"/>
        <v/>
      </c>
      <c r="DU17" s="33" t="str">
        <f t="shared" si="29"/>
        <v/>
      </c>
      <c r="DY17" s="33" t="str">
        <f t="shared" si="30"/>
        <v/>
      </c>
    </row>
    <row r="18" spans="1:129" x14ac:dyDescent="0.25">
      <c r="A18" s="16">
        <f t="shared" si="0"/>
        <v>11</v>
      </c>
      <c r="B18" s="1" t="s">
        <v>13</v>
      </c>
      <c r="C18" s="149">
        <v>1</v>
      </c>
      <c r="D18" s="149">
        <v>950</v>
      </c>
      <c r="K18" s="38"/>
      <c r="M18" s="33">
        <f t="shared" si="1"/>
        <v>5</v>
      </c>
      <c r="N18" s="1" t="s">
        <v>59</v>
      </c>
      <c r="O18" s="149">
        <v>450</v>
      </c>
      <c r="Q18" s="33">
        <f t="shared" si="2"/>
        <v>5</v>
      </c>
      <c r="R18" s="1" t="s">
        <v>48</v>
      </c>
      <c r="S18" s="149">
        <v>450</v>
      </c>
      <c r="U18" s="33">
        <f t="shared" si="3"/>
        <v>5</v>
      </c>
      <c r="V18" s="1" t="s">
        <v>17</v>
      </c>
      <c r="W18" s="149">
        <v>650</v>
      </c>
      <c r="Y18" s="33">
        <f t="shared" si="4"/>
        <v>5</v>
      </c>
      <c r="Z18" s="1" t="s">
        <v>246</v>
      </c>
      <c r="AA18" s="149">
        <v>450</v>
      </c>
      <c r="AC18" s="33">
        <f t="shared" si="5"/>
        <v>5</v>
      </c>
      <c r="AD18" s="1" t="s">
        <v>255</v>
      </c>
      <c r="AE18" s="149">
        <v>550</v>
      </c>
      <c r="AG18" s="33" t="str">
        <f t="shared" si="6"/>
        <v/>
      </c>
      <c r="AK18" s="33" t="str">
        <f t="shared" si="7"/>
        <v/>
      </c>
      <c r="AO18" s="33" t="str">
        <f t="shared" si="8"/>
        <v/>
      </c>
      <c r="AS18" s="33" t="str">
        <f t="shared" si="9"/>
        <v/>
      </c>
      <c r="AW18" s="33" t="str">
        <f t="shared" si="10"/>
        <v/>
      </c>
      <c r="BA18" s="33" t="str">
        <f t="shared" si="11"/>
        <v/>
      </c>
      <c r="BE18" s="33" t="str">
        <f t="shared" si="12"/>
        <v/>
      </c>
      <c r="BI18" s="33" t="str">
        <f t="shared" si="13"/>
        <v/>
      </c>
      <c r="BM18" s="33" t="str">
        <f t="shared" si="14"/>
        <v/>
      </c>
      <c r="BQ18" s="33" t="str">
        <f t="shared" si="15"/>
        <v/>
      </c>
      <c r="BU18" s="33" t="str">
        <f t="shared" si="16"/>
        <v/>
      </c>
      <c r="BY18" s="33" t="str">
        <f t="shared" si="17"/>
        <v/>
      </c>
      <c r="CC18" s="33" t="str">
        <f t="shared" si="18"/>
        <v/>
      </c>
      <c r="CG18" s="33" t="str">
        <f t="shared" si="19"/>
        <v/>
      </c>
      <c r="CK18" s="33" t="str">
        <f t="shared" si="20"/>
        <v/>
      </c>
      <c r="CO18" s="33" t="str">
        <f t="shared" si="21"/>
        <v/>
      </c>
      <c r="CS18" s="33" t="str">
        <f t="shared" si="22"/>
        <v/>
      </c>
      <c r="CW18" s="33" t="str">
        <f t="shared" si="23"/>
        <v/>
      </c>
      <c r="DA18" s="33" t="str">
        <f t="shared" si="24"/>
        <v/>
      </c>
      <c r="DE18" s="33" t="str">
        <f t="shared" si="25"/>
        <v/>
      </c>
      <c r="DI18" s="33" t="str">
        <f t="shared" si="26"/>
        <v/>
      </c>
      <c r="DM18" s="33" t="str">
        <f t="shared" si="27"/>
        <v/>
      </c>
      <c r="DQ18" s="33" t="str">
        <f t="shared" si="28"/>
        <v/>
      </c>
      <c r="DU18" s="33" t="str">
        <f t="shared" si="29"/>
        <v/>
      </c>
      <c r="DY18" s="33" t="str">
        <f t="shared" si="30"/>
        <v/>
      </c>
    </row>
    <row r="19" spans="1:129" x14ac:dyDescent="0.25">
      <c r="A19" s="16">
        <f t="shared" si="0"/>
        <v>12</v>
      </c>
      <c r="B19" s="1" t="s">
        <v>226</v>
      </c>
      <c r="C19" s="149">
        <v>2</v>
      </c>
      <c r="D19" s="149">
        <v>900</v>
      </c>
      <c r="K19" s="38"/>
      <c r="M19" s="33">
        <f t="shared" si="1"/>
        <v>6</v>
      </c>
      <c r="N19" s="1" t="s">
        <v>27</v>
      </c>
      <c r="O19" s="149">
        <v>450</v>
      </c>
      <c r="Q19" s="33">
        <f t="shared" si="2"/>
        <v>6</v>
      </c>
      <c r="R19" s="1" t="s">
        <v>12</v>
      </c>
      <c r="S19" s="149">
        <v>450</v>
      </c>
      <c r="U19" s="33">
        <f t="shared" si="3"/>
        <v>6</v>
      </c>
      <c r="V19" s="1" t="s">
        <v>236</v>
      </c>
      <c r="W19" s="149">
        <v>650</v>
      </c>
      <c r="Y19" s="33">
        <f t="shared" si="4"/>
        <v>6</v>
      </c>
      <c r="Z19" s="1" t="s">
        <v>27</v>
      </c>
      <c r="AA19" s="149">
        <v>450</v>
      </c>
      <c r="AC19" s="33">
        <f t="shared" si="5"/>
        <v>6</v>
      </c>
      <c r="AD19" s="1" t="s">
        <v>24</v>
      </c>
      <c r="AE19" s="149">
        <v>550</v>
      </c>
      <c r="AG19" s="33" t="str">
        <f t="shared" si="6"/>
        <v/>
      </c>
      <c r="AK19" s="33" t="str">
        <f t="shared" si="7"/>
        <v/>
      </c>
      <c r="AO19" s="33" t="str">
        <f t="shared" si="8"/>
        <v/>
      </c>
      <c r="AS19" s="33" t="str">
        <f t="shared" si="9"/>
        <v/>
      </c>
      <c r="AW19" s="33" t="str">
        <f t="shared" si="10"/>
        <v/>
      </c>
      <c r="BA19" s="33" t="str">
        <f t="shared" si="11"/>
        <v/>
      </c>
      <c r="BE19" s="33" t="str">
        <f t="shared" si="12"/>
        <v/>
      </c>
      <c r="BI19" s="33" t="str">
        <f t="shared" si="13"/>
        <v/>
      </c>
      <c r="BM19" s="33" t="str">
        <f t="shared" si="14"/>
        <v/>
      </c>
      <c r="BQ19" s="33" t="str">
        <f t="shared" si="15"/>
        <v/>
      </c>
      <c r="BU19" s="33" t="str">
        <f t="shared" si="16"/>
        <v/>
      </c>
      <c r="BY19" s="33" t="str">
        <f t="shared" si="17"/>
        <v/>
      </c>
      <c r="CC19" s="33" t="str">
        <f t="shared" si="18"/>
        <v/>
      </c>
      <c r="CG19" s="33" t="str">
        <f t="shared" si="19"/>
        <v/>
      </c>
      <c r="CK19" s="33" t="str">
        <f t="shared" si="20"/>
        <v/>
      </c>
      <c r="CO19" s="33" t="str">
        <f t="shared" si="21"/>
        <v/>
      </c>
      <c r="CS19" s="33" t="str">
        <f t="shared" si="22"/>
        <v/>
      </c>
      <c r="CW19" s="33" t="str">
        <f t="shared" si="23"/>
        <v/>
      </c>
      <c r="DA19" s="33" t="str">
        <f t="shared" si="24"/>
        <v/>
      </c>
      <c r="DE19" s="33" t="str">
        <f t="shared" si="25"/>
        <v/>
      </c>
      <c r="DI19" s="33" t="str">
        <f t="shared" si="26"/>
        <v/>
      </c>
      <c r="DM19" s="33" t="str">
        <f t="shared" si="27"/>
        <v/>
      </c>
      <c r="DQ19" s="33" t="str">
        <f t="shared" si="28"/>
        <v/>
      </c>
      <c r="DU19" s="33" t="str">
        <f t="shared" si="29"/>
        <v/>
      </c>
      <c r="DY19" s="33" t="str">
        <f t="shared" si="30"/>
        <v/>
      </c>
    </row>
    <row r="20" spans="1:129" x14ac:dyDescent="0.25">
      <c r="A20" s="16">
        <f t="shared" si="0"/>
        <v>13</v>
      </c>
      <c r="B20" s="1" t="s">
        <v>234</v>
      </c>
      <c r="C20" s="149">
        <v>1</v>
      </c>
      <c r="D20" s="149">
        <v>850</v>
      </c>
      <c r="H20" s="57"/>
      <c r="K20" s="38"/>
      <c r="M20" s="33">
        <f t="shared" si="1"/>
        <v>7</v>
      </c>
      <c r="N20" s="1" t="s">
        <v>16</v>
      </c>
      <c r="O20" s="149">
        <v>350</v>
      </c>
      <c r="Q20" s="33">
        <f t="shared" si="2"/>
        <v>7</v>
      </c>
      <c r="R20" s="1" t="s">
        <v>227</v>
      </c>
      <c r="S20" s="149">
        <v>350</v>
      </c>
      <c r="U20" s="33">
        <f t="shared" si="3"/>
        <v>7</v>
      </c>
      <c r="V20" s="1" t="s">
        <v>235</v>
      </c>
      <c r="W20" s="149">
        <v>550</v>
      </c>
      <c r="Y20" s="33">
        <f t="shared" si="4"/>
        <v>7</v>
      </c>
      <c r="Z20" s="1" t="s">
        <v>11</v>
      </c>
      <c r="AA20" s="149">
        <v>350</v>
      </c>
      <c r="AC20" s="33">
        <f t="shared" si="5"/>
        <v>7</v>
      </c>
      <c r="AD20" s="1" t="s">
        <v>29</v>
      </c>
      <c r="AE20" s="149">
        <v>450</v>
      </c>
      <c r="AG20" s="33" t="str">
        <f t="shared" si="6"/>
        <v/>
      </c>
      <c r="AK20" s="33" t="str">
        <f t="shared" si="7"/>
        <v/>
      </c>
      <c r="AO20" s="33" t="str">
        <f t="shared" si="8"/>
        <v/>
      </c>
      <c r="AS20" s="33" t="str">
        <f t="shared" si="9"/>
        <v/>
      </c>
      <c r="AW20" s="33" t="str">
        <f t="shared" si="10"/>
        <v/>
      </c>
      <c r="BA20" s="33" t="str">
        <f t="shared" si="11"/>
        <v/>
      </c>
      <c r="BE20" s="33" t="str">
        <f t="shared" si="12"/>
        <v/>
      </c>
      <c r="BI20" s="33" t="str">
        <f t="shared" si="13"/>
        <v/>
      </c>
      <c r="BM20" s="33" t="str">
        <f t="shared" si="14"/>
        <v/>
      </c>
      <c r="BQ20" s="33" t="str">
        <f t="shared" si="15"/>
        <v/>
      </c>
      <c r="BU20" s="33" t="str">
        <f t="shared" si="16"/>
        <v/>
      </c>
      <c r="BY20" s="33" t="str">
        <f t="shared" si="17"/>
        <v/>
      </c>
      <c r="CC20" s="33" t="str">
        <f t="shared" si="18"/>
        <v/>
      </c>
      <c r="CG20" s="33" t="str">
        <f t="shared" si="19"/>
        <v/>
      </c>
      <c r="CK20" s="33" t="str">
        <f t="shared" si="20"/>
        <v/>
      </c>
      <c r="CO20" s="33" t="str">
        <f t="shared" si="21"/>
        <v/>
      </c>
      <c r="CS20" s="33" t="str">
        <f t="shared" si="22"/>
        <v/>
      </c>
      <c r="CW20" s="33" t="str">
        <f t="shared" si="23"/>
        <v/>
      </c>
      <c r="DA20" s="33" t="str">
        <f t="shared" si="24"/>
        <v/>
      </c>
      <c r="DE20" s="33" t="str">
        <f t="shared" si="25"/>
        <v/>
      </c>
      <c r="DI20" s="33" t="str">
        <f t="shared" si="26"/>
        <v/>
      </c>
      <c r="DM20" s="33" t="str">
        <f t="shared" si="27"/>
        <v/>
      </c>
      <c r="DQ20" s="33" t="str">
        <f t="shared" si="28"/>
        <v/>
      </c>
      <c r="DU20" s="33" t="str">
        <f t="shared" si="29"/>
        <v/>
      </c>
      <c r="DY20" s="33" t="str">
        <f t="shared" si="30"/>
        <v/>
      </c>
    </row>
    <row r="21" spans="1:129" x14ac:dyDescent="0.25">
      <c r="A21" s="16">
        <f t="shared" si="0"/>
        <v>14</v>
      </c>
      <c r="B21" s="1" t="s">
        <v>30</v>
      </c>
      <c r="C21" s="149">
        <v>3</v>
      </c>
      <c r="D21" s="149">
        <v>850</v>
      </c>
      <c r="K21" s="38"/>
      <c r="M21" s="33">
        <f t="shared" si="1"/>
        <v>8</v>
      </c>
      <c r="N21" s="1" t="s">
        <v>29</v>
      </c>
      <c r="O21" s="149">
        <v>350</v>
      </c>
      <c r="Q21" s="33">
        <f t="shared" si="2"/>
        <v>8</v>
      </c>
      <c r="R21" s="1" t="s">
        <v>16</v>
      </c>
      <c r="S21" s="149">
        <v>350</v>
      </c>
      <c r="U21" s="33">
        <f t="shared" si="3"/>
        <v>8</v>
      </c>
      <c r="V21" s="1" t="s">
        <v>29</v>
      </c>
      <c r="W21" s="149">
        <v>550</v>
      </c>
      <c r="Y21" s="33">
        <f t="shared" si="4"/>
        <v>8</v>
      </c>
      <c r="Z21" s="1" t="s">
        <v>30</v>
      </c>
      <c r="AA21" s="149">
        <v>350</v>
      </c>
      <c r="AC21" s="33">
        <f t="shared" si="5"/>
        <v>8</v>
      </c>
      <c r="AD21" s="1" t="s">
        <v>245</v>
      </c>
      <c r="AE21" s="149">
        <v>450</v>
      </c>
      <c r="AG21" s="33" t="str">
        <f t="shared" si="6"/>
        <v/>
      </c>
      <c r="AK21" s="33" t="str">
        <f t="shared" si="7"/>
        <v/>
      </c>
      <c r="AO21" s="33" t="str">
        <f t="shared" si="8"/>
        <v/>
      </c>
      <c r="AS21" s="33" t="str">
        <f t="shared" si="9"/>
        <v/>
      </c>
      <c r="AW21" s="33" t="str">
        <f t="shared" si="10"/>
        <v/>
      </c>
      <c r="BA21" s="33" t="str">
        <f t="shared" si="11"/>
        <v/>
      </c>
      <c r="BE21" s="33" t="str">
        <f t="shared" si="12"/>
        <v/>
      </c>
      <c r="BI21" s="33" t="str">
        <f t="shared" si="13"/>
        <v/>
      </c>
      <c r="BM21" s="33" t="str">
        <f t="shared" si="14"/>
        <v/>
      </c>
      <c r="BQ21" s="33" t="str">
        <f t="shared" si="15"/>
        <v/>
      </c>
      <c r="BU21" s="33" t="str">
        <f t="shared" si="16"/>
        <v/>
      </c>
      <c r="BY21" s="33" t="str">
        <f t="shared" si="17"/>
        <v/>
      </c>
      <c r="CC21" s="33" t="str">
        <f t="shared" si="18"/>
        <v/>
      </c>
      <c r="CG21" s="33" t="str">
        <f t="shared" si="19"/>
        <v/>
      </c>
      <c r="CK21" s="33" t="str">
        <f t="shared" si="20"/>
        <v/>
      </c>
      <c r="CO21" s="33" t="str">
        <f t="shared" si="21"/>
        <v/>
      </c>
      <c r="CS21" s="33" t="str">
        <f t="shared" si="22"/>
        <v/>
      </c>
      <c r="CW21" s="33" t="str">
        <f t="shared" si="23"/>
        <v/>
      </c>
      <c r="DA21" s="33" t="str">
        <f t="shared" si="24"/>
        <v/>
      </c>
      <c r="DE21" s="33" t="str">
        <f t="shared" si="25"/>
        <v/>
      </c>
      <c r="DI21" s="33" t="str">
        <f t="shared" si="26"/>
        <v/>
      </c>
      <c r="DM21" s="33" t="str">
        <f t="shared" si="27"/>
        <v/>
      </c>
      <c r="DQ21" s="33" t="str">
        <f t="shared" si="28"/>
        <v/>
      </c>
      <c r="DU21" s="33" t="str">
        <f t="shared" si="29"/>
        <v/>
      </c>
      <c r="DY21" s="33" t="str">
        <f t="shared" si="30"/>
        <v/>
      </c>
    </row>
    <row r="22" spans="1:129" x14ac:dyDescent="0.25">
      <c r="A22" s="16">
        <f t="shared" si="0"/>
        <v>15</v>
      </c>
      <c r="B22" s="1" t="s">
        <v>23</v>
      </c>
      <c r="C22" s="149">
        <v>2</v>
      </c>
      <c r="D22" s="149">
        <v>800</v>
      </c>
      <c r="K22" s="38"/>
      <c r="M22" s="33">
        <f t="shared" si="1"/>
        <v>9</v>
      </c>
      <c r="N22" s="1" t="s">
        <v>50</v>
      </c>
      <c r="O22" s="149">
        <v>250</v>
      </c>
      <c r="Q22" s="33">
        <f t="shared" si="2"/>
        <v>9</v>
      </c>
      <c r="R22" s="1" t="s">
        <v>59</v>
      </c>
      <c r="S22" s="149">
        <v>250</v>
      </c>
      <c r="U22" s="33">
        <f t="shared" si="3"/>
        <v>9</v>
      </c>
      <c r="V22" s="1" t="s">
        <v>15</v>
      </c>
      <c r="W22" s="149">
        <v>450</v>
      </c>
      <c r="Y22" s="33">
        <f t="shared" si="4"/>
        <v>9</v>
      </c>
      <c r="Z22" s="1" t="s">
        <v>47</v>
      </c>
      <c r="AA22" s="149">
        <v>250</v>
      </c>
      <c r="AC22" s="33">
        <f t="shared" si="5"/>
        <v>9</v>
      </c>
      <c r="AD22" s="1" t="s">
        <v>256</v>
      </c>
      <c r="AE22" s="149">
        <v>350</v>
      </c>
      <c r="AG22" s="33" t="str">
        <f t="shared" si="6"/>
        <v/>
      </c>
      <c r="AK22" s="33" t="str">
        <f t="shared" si="7"/>
        <v/>
      </c>
      <c r="AO22" s="33" t="str">
        <f t="shared" si="8"/>
        <v/>
      </c>
      <c r="AS22" s="33" t="str">
        <f t="shared" si="9"/>
        <v/>
      </c>
      <c r="AW22" s="33" t="str">
        <f t="shared" si="10"/>
        <v/>
      </c>
      <c r="BA22" s="33" t="str">
        <f t="shared" si="11"/>
        <v/>
      </c>
      <c r="BE22" s="33" t="str">
        <f t="shared" si="12"/>
        <v/>
      </c>
      <c r="BI22" s="33" t="str">
        <f t="shared" si="13"/>
        <v/>
      </c>
      <c r="BM22" s="33" t="str">
        <f t="shared" si="14"/>
        <v/>
      </c>
      <c r="BQ22" s="33" t="str">
        <f t="shared" si="15"/>
        <v/>
      </c>
      <c r="BU22" s="33" t="str">
        <f t="shared" si="16"/>
        <v/>
      </c>
      <c r="BY22" s="33" t="str">
        <f t="shared" si="17"/>
        <v/>
      </c>
      <c r="CC22" s="33" t="str">
        <f t="shared" si="18"/>
        <v/>
      </c>
      <c r="CG22" s="33" t="str">
        <f t="shared" si="19"/>
        <v/>
      </c>
      <c r="CK22" s="33" t="str">
        <f t="shared" si="20"/>
        <v/>
      </c>
      <c r="CO22" s="33" t="str">
        <f t="shared" si="21"/>
        <v/>
      </c>
      <c r="CS22" s="33" t="str">
        <f t="shared" si="22"/>
        <v/>
      </c>
      <c r="CW22" s="33" t="str">
        <f t="shared" si="23"/>
        <v/>
      </c>
      <c r="DA22" s="33" t="str">
        <f t="shared" si="24"/>
        <v/>
      </c>
      <c r="DE22" s="33" t="str">
        <f t="shared" si="25"/>
        <v/>
      </c>
      <c r="DI22" s="33" t="str">
        <f t="shared" si="26"/>
        <v/>
      </c>
      <c r="DM22" s="33" t="str">
        <f t="shared" si="27"/>
        <v/>
      </c>
      <c r="DQ22" s="33" t="str">
        <f t="shared" si="28"/>
        <v/>
      </c>
      <c r="DU22" s="33" t="str">
        <f t="shared" si="29"/>
        <v/>
      </c>
      <c r="DY22" s="33" t="str">
        <f t="shared" si="30"/>
        <v/>
      </c>
    </row>
    <row r="23" spans="1:129" x14ac:dyDescent="0.25">
      <c r="A23" s="16">
        <f t="shared" si="0"/>
        <v>16</v>
      </c>
      <c r="B23" s="1" t="s">
        <v>65</v>
      </c>
      <c r="C23" s="149">
        <v>1</v>
      </c>
      <c r="D23" s="149">
        <v>750</v>
      </c>
      <c r="K23" s="38"/>
      <c r="M23" s="33">
        <f t="shared" si="1"/>
        <v>10</v>
      </c>
      <c r="N23" s="1" t="s">
        <v>18</v>
      </c>
      <c r="O23" s="149">
        <v>250</v>
      </c>
      <c r="Q23" s="33">
        <f t="shared" si="2"/>
        <v>10</v>
      </c>
      <c r="R23" s="1" t="s">
        <v>30</v>
      </c>
      <c r="S23" s="149">
        <v>250</v>
      </c>
      <c r="U23" s="33">
        <f t="shared" si="3"/>
        <v>10</v>
      </c>
      <c r="V23" s="1" t="s">
        <v>50</v>
      </c>
      <c r="W23" s="149">
        <v>450</v>
      </c>
      <c r="Y23" s="33">
        <f t="shared" si="4"/>
        <v>10</v>
      </c>
      <c r="Z23" s="1" t="s">
        <v>226</v>
      </c>
      <c r="AA23" s="149">
        <v>250</v>
      </c>
      <c r="AC23" s="33">
        <f t="shared" si="5"/>
        <v>10</v>
      </c>
      <c r="AD23" s="1" t="s">
        <v>59</v>
      </c>
      <c r="AE23" s="149">
        <v>350</v>
      </c>
      <c r="AG23" s="33" t="str">
        <f t="shared" si="6"/>
        <v/>
      </c>
      <c r="AK23" s="33" t="str">
        <f t="shared" si="7"/>
        <v/>
      </c>
      <c r="AO23" s="33" t="str">
        <f t="shared" si="8"/>
        <v/>
      </c>
      <c r="AS23" s="33" t="str">
        <f t="shared" si="9"/>
        <v/>
      </c>
      <c r="AW23" s="33" t="str">
        <f t="shared" si="10"/>
        <v/>
      </c>
      <c r="BA23" s="33" t="str">
        <f t="shared" si="11"/>
        <v/>
      </c>
      <c r="BE23" s="33" t="str">
        <f t="shared" si="12"/>
        <v/>
      </c>
      <c r="BI23" s="33" t="str">
        <f t="shared" si="13"/>
        <v/>
      </c>
      <c r="BM23" s="33" t="str">
        <f t="shared" si="14"/>
        <v/>
      </c>
      <c r="BQ23" s="33" t="str">
        <f t="shared" si="15"/>
        <v/>
      </c>
      <c r="BU23" s="33" t="str">
        <f t="shared" si="16"/>
        <v/>
      </c>
      <c r="BY23" s="33" t="str">
        <f t="shared" si="17"/>
        <v/>
      </c>
      <c r="CC23" s="33" t="str">
        <f t="shared" si="18"/>
        <v/>
      </c>
      <c r="CG23" s="33" t="str">
        <f t="shared" si="19"/>
        <v/>
      </c>
      <c r="CK23" s="33" t="str">
        <f t="shared" si="20"/>
        <v/>
      </c>
      <c r="CO23" s="33" t="str">
        <f t="shared" si="21"/>
        <v/>
      </c>
      <c r="CS23" s="33" t="str">
        <f t="shared" si="22"/>
        <v/>
      </c>
      <c r="CW23" s="33" t="str">
        <f t="shared" si="23"/>
        <v/>
      </c>
      <c r="DA23" s="33" t="str">
        <f t="shared" si="24"/>
        <v/>
      </c>
      <c r="DE23" s="33" t="str">
        <f t="shared" si="25"/>
        <v/>
      </c>
      <c r="DI23" s="33" t="str">
        <f t="shared" si="26"/>
        <v/>
      </c>
      <c r="DM23" s="33" t="str">
        <f t="shared" si="27"/>
        <v/>
      </c>
      <c r="DQ23" s="33" t="str">
        <f t="shared" si="28"/>
        <v/>
      </c>
      <c r="DU23" s="33" t="str">
        <f t="shared" si="29"/>
        <v/>
      </c>
      <c r="DY23" s="33" t="str">
        <f t="shared" si="30"/>
        <v/>
      </c>
    </row>
    <row r="24" spans="1:129" x14ac:dyDescent="0.25">
      <c r="A24" s="16">
        <f t="shared" si="0"/>
        <v>17</v>
      </c>
      <c r="B24" s="1" t="s">
        <v>50</v>
      </c>
      <c r="C24" s="149">
        <v>2</v>
      </c>
      <c r="D24" s="149">
        <v>700</v>
      </c>
      <c r="K24" s="38"/>
      <c r="M24" s="33" t="str">
        <f t="shared" si="1"/>
        <v/>
      </c>
      <c r="Q24" s="33" t="str">
        <f t="shared" si="2"/>
        <v/>
      </c>
      <c r="U24" s="33">
        <f t="shared" si="3"/>
        <v>11</v>
      </c>
      <c r="V24" s="1" t="s">
        <v>23</v>
      </c>
      <c r="W24" s="149">
        <v>450</v>
      </c>
      <c r="Y24" s="33">
        <f t="shared" si="4"/>
        <v>11</v>
      </c>
      <c r="Z24" s="1" t="s">
        <v>245</v>
      </c>
      <c r="AA24" s="149">
        <v>250</v>
      </c>
      <c r="AC24" s="33">
        <f t="shared" si="5"/>
        <v>11</v>
      </c>
      <c r="AD24" s="1" t="s">
        <v>16</v>
      </c>
      <c r="AE24" s="149">
        <v>350</v>
      </c>
      <c r="AG24" s="33" t="str">
        <f t="shared" si="6"/>
        <v/>
      </c>
      <c r="AK24" s="33" t="str">
        <f t="shared" si="7"/>
        <v/>
      </c>
      <c r="AO24" s="33" t="str">
        <f t="shared" si="8"/>
        <v/>
      </c>
      <c r="AS24" s="33" t="str">
        <f t="shared" si="9"/>
        <v/>
      </c>
      <c r="AW24" s="33" t="str">
        <f t="shared" si="10"/>
        <v/>
      </c>
      <c r="BA24" s="33" t="str">
        <f t="shared" si="11"/>
        <v/>
      </c>
      <c r="BE24" s="33" t="str">
        <f t="shared" si="12"/>
        <v/>
      </c>
      <c r="BI24" s="33" t="str">
        <f t="shared" si="13"/>
        <v/>
      </c>
      <c r="BM24" s="33" t="str">
        <f t="shared" si="14"/>
        <v/>
      </c>
      <c r="BQ24" s="33" t="str">
        <f t="shared" si="15"/>
        <v/>
      </c>
      <c r="BU24" s="33" t="str">
        <f t="shared" si="16"/>
        <v/>
      </c>
      <c r="BY24" s="33" t="str">
        <f t="shared" si="17"/>
        <v/>
      </c>
      <c r="CC24" s="33" t="str">
        <f t="shared" si="18"/>
        <v/>
      </c>
      <c r="CG24" s="33" t="str">
        <f t="shared" si="19"/>
        <v/>
      </c>
      <c r="CK24" s="33" t="str">
        <f t="shared" si="20"/>
        <v/>
      </c>
      <c r="CO24" s="33" t="str">
        <f t="shared" si="21"/>
        <v/>
      </c>
      <c r="CS24" s="33" t="str">
        <f t="shared" si="22"/>
        <v/>
      </c>
      <c r="CW24" s="33" t="str">
        <f t="shared" si="23"/>
        <v/>
      </c>
      <c r="DA24" s="33" t="str">
        <f t="shared" si="24"/>
        <v/>
      </c>
      <c r="DE24" s="33" t="str">
        <f t="shared" si="25"/>
        <v/>
      </c>
      <c r="DI24" s="33" t="str">
        <f t="shared" si="26"/>
        <v/>
      </c>
      <c r="DM24" s="33" t="str">
        <f t="shared" si="27"/>
        <v/>
      </c>
      <c r="DQ24" s="33" t="str">
        <f t="shared" si="28"/>
        <v/>
      </c>
      <c r="DU24" s="33" t="str">
        <f t="shared" si="29"/>
        <v/>
      </c>
      <c r="DY24" s="33" t="str">
        <f t="shared" si="30"/>
        <v/>
      </c>
    </row>
    <row r="25" spans="1:129" x14ac:dyDescent="0.25">
      <c r="A25" s="16">
        <f t="shared" si="0"/>
        <v>18</v>
      </c>
      <c r="B25" s="1" t="s">
        <v>245</v>
      </c>
      <c r="C25" s="149">
        <v>2</v>
      </c>
      <c r="D25" s="149">
        <v>700</v>
      </c>
      <c r="K25" s="38"/>
      <c r="M25" s="33" t="str">
        <f t="shared" si="1"/>
        <v/>
      </c>
      <c r="Q25" s="33" t="str">
        <f t="shared" si="2"/>
        <v/>
      </c>
      <c r="U25" s="33">
        <f t="shared" si="3"/>
        <v>12</v>
      </c>
      <c r="V25" s="1" t="s">
        <v>12</v>
      </c>
      <c r="W25" s="149">
        <v>450</v>
      </c>
      <c r="Y25" s="33" t="str">
        <f t="shared" si="4"/>
        <v/>
      </c>
      <c r="AC25" s="33">
        <f t="shared" si="5"/>
        <v>12</v>
      </c>
      <c r="AD25" s="1" t="s">
        <v>23</v>
      </c>
      <c r="AE25" s="149">
        <v>350</v>
      </c>
      <c r="AG25" s="33" t="str">
        <f t="shared" si="6"/>
        <v/>
      </c>
      <c r="AK25" s="33" t="str">
        <f t="shared" si="7"/>
        <v/>
      </c>
      <c r="AO25" s="33" t="str">
        <f t="shared" si="8"/>
        <v/>
      </c>
      <c r="AS25" s="33" t="str">
        <f t="shared" si="9"/>
        <v/>
      </c>
      <c r="AW25" s="33" t="str">
        <f t="shared" si="10"/>
        <v/>
      </c>
      <c r="BA25" s="33" t="str">
        <f t="shared" si="11"/>
        <v/>
      </c>
      <c r="BE25" s="33" t="str">
        <f t="shared" si="12"/>
        <v/>
      </c>
      <c r="BI25" s="33" t="str">
        <f t="shared" si="13"/>
        <v/>
      </c>
      <c r="BM25" s="33" t="str">
        <f t="shared" si="14"/>
        <v/>
      </c>
      <c r="BQ25" s="33" t="str">
        <f t="shared" si="15"/>
        <v/>
      </c>
      <c r="BU25" s="33" t="str">
        <f t="shared" si="16"/>
        <v/>
      </c>
      <c r="BY25" s="33" t="str">
        <f t="shared" si="17"/>
        <v/>
      </c>
      <c r="CC25" s="33" t="str">
        <f t="shared" si="18"/>
        <v/>
      </c>
      <c r="CG25" s="33" t="str">
        <f t="shared" si="19"/>
        <v/>
      </c>
      <c r="CK25" s="33" t="str">
        <f t="shared" si="20"/>
        <v/>
      </c>
      <c r="CO25" s="33" t="str">
        <f t="shared" si="21"/>
        <v/>
      </c>
      <c r="CS25" s="33" t="str">
        <f t="shared" si="22"/>
        <v/>
      </c>
      <c r="CW25" s="33" t="str">
        <f t="shared" si="23"/>
        <v/>
      </c>
      <c r="DA25" s="33" t="str">
        <f t="shared" si="24"/>
        <v/>
      </c>
      <c r="DE25" s="33" t="str">
        <f t="shared" si="25"/>
        <v/>
      </c>
      <c r="DI25" s="33" t="str">
        <f t="shared" si="26"/>
        <v/>
      </c>
      <c r="DM25" s="33" t="str">
        <f t="shared" si="27"/>
        <v/>
      </c>
      <c r="DQ25" s="33" t="str">
        <f t="shared" si="28"/>
        <v/>
      </c>
      <c r="DU25" s="33" t="str">
        <f t="shared" si="29"/>
        <v/>
      </c>
      <c r="DY25" s="33" t="str">
        <f t="shared" si="30"/>
        <v/>
      </c>
    </row>
    <row r="26" spans="1:129" x14ac:dyDescent="0.25">
      <c r="A26" s="16">
        <f t="shared" si="0"/>
        <v>19</v>
      </c>
      <c r="B26" s="1" t="s">
        <v>14</v>
      </c>
      <c r="C26" s="149">
        <v>1</v>
      </c>
      <c r="D26" s="149">
        <v>650</v>
      </c>
      <c r="K26" s="38"/>
      <c r="M26" s="33" t="str">
        <f t="shared" si="1"/>
        <v/>
      </c>
      <c r="Q26" s="33" t="str">
        <f t="shared" si="2"/>
        <v/>
      </c>
      <c r="U26" s="33">
        <f t="shared" si="3"/>
        <v>13</v>
      </c>
      <c r="V26" s="1" t="s">
        <v>16</v>
      </c>
      <c r="W26" s="149">
        <v>350</v>
      </c>
      <c r="Y26" s="33" t="str">
        <f t="shared" si="4"/>
        <v/>
      </c>
      <c r="AC26" s="33">
        <f t="shared" si="5"/>
        <v>13</v>
      </c>
      <c r="AD26" s="1" t="s">
        <v>257</v>
      </c>
      <c r="AE26" s="149">
        <v>250</v>
      </c>
      <c r="AG26" s="33" t="str">
        <f t="shared" si="6"/>
        <v/>
      </c>
      <c r="AK26" s="33" t="str">
        <f t="shared" si="7"/>
        <v/>
      </c>
      <c r="AO26" s="33" t="str">
        <f t="shared" si="8"/>
        <v/>
      </c>
      <c r="AS26" s="33" t="str">
        <f t="shared" si="9"/>
        <v/>
      </c>
      <c r="AW26" s="33" t="str">
        <f t="shared" si="10"/>
        <v/>
      </c>
      <c r="BA26" s="33" t="str">
        <f t="shared" si="11"/>
        <v/>
      </c>
      <c r="BE26" s="33" t="str">
        <f t="shared" si="12"/>
        <v/>
      </c>
      <c r="BI26" s="33" t="str">
        <f t="shared" si="13"/>
        <v/>
      </c>
      <c r="BM26" s="33" t="str">
        <f t="shared" si="14"/>
        <v/>
      </c>
      <c r="BQ26" s="33" t="str">
        <f t="shared" si="15"/>
        <v/>
      </c>
      <c r="BU26" s="33" t="str">
        <f t="shared" si="16"/>
        <v/>
      </c>
      <c r="BY26" s="33" t="str">
        <f t="shared" si="17"/>
        <v/>
      </c>
      <c r="CC26" s="33" t="str">
        <f t="shared" si="18"/>
        <v/>
      </c>
      <c r="CG26" s="33" t="str">
        <f t="shared" si="19"/>
        <v/>
      </c>
      <c r="CK26" s="33" t="str">
        <f t="shared" si="20"/>
        <v/>
      </c>
      <c r="CO26" s="33" t="str">
        <f t="shared" si="21"/>
        <v/>
      </c>
      <c r="CS26" s="33" t="str">
        <f t="shared" si="22"/>
        <v/>
      </c>
      <c r="CW26" s="33" t="str">
        <f t="shared" si="23"/>
        <v/>
      </c>
      <c r="DA26" s="33" t="str">
        <f t="shared" si="24"/>
        <v/>
      </c>
      <c r="DE26" s="33" t="str">
        <f t="shared" si="25"/>
        <v/>
      </c>
      <c r="DI26" s="33" t="str">
        <f t="shared" si="26"/>
        <v/>
      </c>
      <c r="DM26" s="33" t="str">
        <f t="shared" si="27"/>
        <v/>
      </c>
      <c r="DQ26" s="33" t="str">
        <f t="shared" si="28"/>
        <v/>
      </c>
      <c r="DU26" s="33" t="str">
        <f t="shared" si="29"/>
        <v/>
      </c>
      <c r="DY26" s="33" t="str">
        <f t="shared" si="30"/>
        <v/>
      </c>
    </row>
    <row r="27" spans="1:129" x14ac:dyDescent="0.25">
      <c r="A27" s="16">
        <f t="shared" si="0"/>
        <v>20</v>
      </c>
      <c r="B27" s="1" t="s">
        <v>236</v>
      </c>
      <c r="C27" s="149">
        <v>1</v>
      </c>
      <c r="D27" s="149">
        <v>650</v>
      </c>
      <c r="K27" s="38"/>
      <c r="M27" s="33" t="str">
        <f t="shared" si="1"/>
        <v/>
      </c>
      <c r="Q27" s="33" t="str">
        <f t="shared" si="2"/>
        <v/>
      </c>
      <c r="U27" s="33">
        <f t="shared" si="3"/>
        <v>14</v>
      </c>
      <c r="V27" s="1" t="s">
        <v>62</v>
      </c>
      <c r="W27" s="149">
        <v>350</v>
      </c>
      <c r="Y27" s="33" t="str">
        <f t="shared" si="4"/>
        <v/>
      </c>
      <c r="AC27" s="33" t="str">
        <f t="shared" si="5"/>
        <v/>
      </c>
      <c r="AG27" s="33" t="str">
        <f t="shared" si="6"/>
        <v/>
      </c>
      <c r="AK27" s="33" t="str">
        <f t="shared" si="7"/>
        <v/>
      </c>
      <c r="AO27" s="33" t="str">
        <f t="shared" si="8"/>
        <v/>
      </c>
      <c r="AS27" s="33" t="str">
        <f t="shared" si="9"/>
        <v/>
      </c>
      <c r="AW27" s="33" t="str">
        <f t="shared" si="10"/>
        <v/>
      </c>
      <c r="BA27" s="33" t="str">
        <f t="shared" si="11"/>
        <v/>
      </c>
      <c r="BE27" s="33" t="str">
        <f t="shared" si="12"/>
        <v/>
      </c>
      <c r="BI27" s="33" t="str">
        <f t="shared" si="13"/>
        <v/>
      </c>
      <c r="BM27" s="33" t="str">
        <f t="shared" si="14"/>
        <v/>
      </c>
      <c r="BQ27" s="33" t="str">
        <f t="shared" si="15"/>
        <v/>
      </c>
      <c r="BU27" s="33" t="str">
        <f t="shared" si="16"/>
        <v/>
      </c>
      <c r="BY27" s="33" t="str">
        <f t="shared" si="17"/>
        <v/>
      </c>
      <c r="CC27" s="33" t="str">
        <f t="shared" si="18"/>
        <v/>
      </c>
      <c r="CG27" s="33" t="str">
        <f t="shared" si="19"/>
        <v/>
      </c>
      <c r="CK27" s="33" t="str">
        <f t="shared" si="20"/>
        <v/>
      </c>
      <c r="CO27" s="33" t="str">
        <f t="shared" si="21"/>
        <v/>
      </c>
      <c r="CS27" s="33" t="str">
        <f t="shared" si="22"/>
        <v/>
      </c>
      <c r="CW27" s="33" t="str">
        <f t="shared" si="23"/>
        <v/>
      </c>
      <c r="DA27" s="33" t="str">
        <f t="shared" si="24"/>
        <v/>
      </c>
      <c r="DE27" s="33" t="str">
        <f t="shared" si="25"/>
        <v/>
      </c>
      <c r="DI27" s="33" t="str">
        <f t="shared" si="26"/>
        <v/>
      </c>
      <c r="DM27" s="33" t="str">
        <f t="shared" si="27"/>
        <v/>
      </c>
      <c r="DQ27" s="33" t="str">
        <f t="shared" si="28"/>
        <v/>
      </c>
      <c r="DU27" s="33" t="str">
        <f t="shared" si="29"/>
        <v/>
      </c>
      <c r="DY27" s="33" t="str">
        <f t="shared" si="30"/>
        <v/>
      </c>
    </row>
    <row r="28" spans="1:129" x14ac:dyDescent="0.25">
      <c r="A28" s="16">
        <f t="shared" si="0"/>
        <v>21</v>
      </c>
      <c r="B28" s="1" t="s">
        <v>47</v>
      </c>
      <c r="C28" s="149">
        <v>2</v>
      </c>
      <c r="D28" s="149">
        <v>600</v>
      </c>
      <c r="K28" s="38"/>
      <c r="M28" s="33" t="str">
        <f t="shared" si="1"/>
        <v/>
      </c>
      <c r="Q28" s="33" t="str">
        <f t="shared" si="2"/>
        <v/>
      </c>
      <c r="U28" s="33">
        <f t="shared" si="3"/>
        <v>15</v>
      </c>
      <c r="V28" s="1" t="s">
        <v>64</v>
      </c>
      <c r="W28" s="149">
        <v>350</v>
      </c>
      <c r="Y28" s="33" t="str">
        <f t="shared" si="4"/>
        <v/>
      </c>
      <c r="AC28" s="33" t="str">
        <f t="shared" si="5"/>
        <v/>
      </c>
      <c r="AG28" s="33" t="str">
        <f t="shared" si="6"/>
        <v/>
      </c>
      <c r="AK28" s="33" t="str">
        <f t="shared" si="7"/>
        <v/>
      </c>
      <c r="AO28" s="33" t="str">
        <f t="shared" si="8"/>
        <v/>
      </c>
      <c r="AS28" s="33" t="str">
        <f t="shared" si="9"/>
        <v/>
      </c>
      <c r="AW28" s="33" t="str">
        <f t="shared" si="10"/>
        <v/>
      </c>
      <c r="BA28" s="33" t="str">
        <f t="shared" si="11"/>
        <v/>
      </c>
      <c r="BE28" s="33" t="str">
        <f t="shared" si="12"/>
        <v/>
      </c>
      <c r="BI28" s="33" t="str">
        <f t="shared" si="13"/>
        <v/>
      </c>
      <c r="BM28" s="33" t="str">
        <f t="shared" si="14"/>
        <v/>
      </c>
      <c r="BQ28" s="33" t="str">
        <f t="shared" si="15"/>
        <v/>
      </c>
      <c r="BU28" s="33" t="str">
        <f t="shared" si="16"/>
        <v/>
      </c>
      <c r="BY28" s="33" t="str">
        <f t="shared" si="17"/>
        <v/>
      </c>
      <c r="CC28" s="33" t="str">
        <f t="shared" si="18"/>
        <v/>
      </c>
      <c r="CG28" s="33" t="str">
        <f t="shared" si="19"/>
        <v/>
      </c>
      <c r="CK28" s="33" t="str">
        <f t="shared" si="20"/>
        <v/>
      </c>
      <c r="CO28" s="33" t="str">
        <f t="shared" si="21"/>
        <v/>
      </c>
      <c r="CS28" s="33" t="str">
        <f t="shared" si="22"/>
        <v/>
      </c>
      <c r="CW28" s="33" t="str">
        <f t="shared" si="23"/>
        <v/>
      </c>
      <c r="DA28" s="33" t="str">
        <f t="shared" si="24"/>
        <v/>
      </c>
      <c r="DE28" s="33" t="str">
        <f t="shared" si="25"/>
        <v/>
      </c>
      <c r="DI28" s="33" t="str">
        <f t="shared" si="26"/>
        <v/>
      </c>
      <c r="DM28" s="33" t="str">
        <f t="shared" si="27"/>
        <v/>
      </c>
      <c r="DQ28" s="33" t="str">
        <f t="shared" si="28"/>
        <v/>
      </c>
      <c r="DU28" s="33" t="str">
        <f t="shared" si="29"/>
        <v/>
      </c>
      <c r="DY28" s="33" t="str">
        <f t="shared" si="30"/>
        <v/>
      </c>
    </row>
    <row r="29" spans="1:129" x14ac:dyDescent="0.25">
      <c r="A29" s="16">
        <f t="shared" si="0"/>
        <v>22</v>
      </c>
      <c r="B29" s="1" t="s">
        <v>24</v>
      </c>
      <c r="C29" s="149">
        <v>1</v>
      </c>
      <c r="D29" s="149">
        <v>550</v>
      </c>
      <c r="K29" s="38"/>
      <c r="M29" s="33" t="str">
        <f t="shared" si="1"/>
        <v/>
      </c>
      <c r="Q29" s="33" t="str">
        <f t="shared" si="2"/>
        <v/>
      </c>
      <c r="U29" s="33">
        <f t="shared" si="3"/>
        <v>16</v>
      </c>
      <c r="V29" s="1" t="s">
        <v>47</v>
      </c>
      <c r="W29" s="149">
        <v>350</v>
      </c>
      <c r="Y29" s="33" t="str">
        <f t="shared" si="4"/>
        <v/>
      </c>
      <c r="AC29" s="33" t="str">
        <f t="shared" si="5"/>
        <v/>
      </c>
      <c r="AG29" s="33" t="str">
        <f t="shared" si="6"/>
        <v/>
      </c>
      <c r="AK29" s="33" t="str">
        <f t="shared" si="7"/>
        <v/>
      </c>
      <c r="AO29" s="33" t="str">
        <f t="shared" si="8"/>
        <v/>
      </c>
      <c r="AS29" s="33" t="str">
        <f t="shared" si="9"/>
        <v/>
      </c>
      <c r="AW29" s="33" t="str">
        <f t="shared" si="10"/>
        <v/>
      </c>
      <c r="BA29" s="33" t="str">
        <f t="shared" si="11"/>
        <v/>
      </c>
      <c r="BE29" s="33" t="str">
        <f t="shared" si="12"/>
        <v/>
      </c>
      <c r="BI29" s="33" t="str">
        <f t="shared" si="13"/>
        <v/>
      </c>
      <c r="BM29" s="33" t="str">
        <f t="shared" si="14"/>
        <v/>
      </c>
      <c r="BQ29" s="33" t="str">
        <f t="shared" si="15"/>
        <v/>
      </c>
      <c r="BU29" s="33" t="str">
        <f t="shared" si="16"/>
        <v/>
      </c>
      <c r="BY29" s="33" t="str">
        <f t="shared" si="17"/>
        <v/>
      </c>
      <c r="CC29" s="33" t="str">
        <f t="shared" si="18"/>
        <v/>
      </c>
      <c r="CG29" s="33" t="str">
        <f t="shared" si="19"/>
        <v/>
      </c>
      <c r="CK29" s="33" t="str">
        <f t="shared" si="20"/>
        <v/>
      </c>
      <c r="CO29" s="33" t="str">
        <f t="shared" si="21"/>
        <v/>
      </c>
      <c r="CS29" s="33" t="str">
        <f t="shared" si="22"/>
        <v/>
      </c>
      <c r="CW29" s="33" t="str">
        <f t="shared" si="23"/>
        <v/>
      </c>
      <c r="DA29" s="33" t="str">
        <f t="shared" si="24"/>
        <v/>
      </c>
      <c r="DE29" s="33" t="str">
        <f t="shared" si="25"/>
        <v/>
      </c>
      <c r="DI29" s="33" t="str">
        <f t="shared" si="26"/>
        <v/>
      </c>
      <c r="DM29" s="33" t="str">
        <f t="shared" si="27"/>
        <v/>
      </c>
      <c r="DQ29" s="33" t="str">
        <f t="shared" si="28"/>
        <v/>
      </c>
      <c r="DU29" s="33" t="str">
        <f t="shared" si="29"/>
        <v/>
      </c>
      <c r="DY29" s="33" t="str">
        <f t="shared" si="30"/>
        <v/>
      </c>
    </row>
    <row r="30" spans="1:129" x14ac:dyDescent="0.25">
      <c r="A30" s="16">
        <f t="shared" si="0"/>
        <v>23</v>
      </c>
      <c r="B30" s="1" t="s">
        <v>235</v>
      </c>
      <c r="C30" s="149">
        <v>1</v>
      </c>
      <c r="D30" s="149">
        <v>550</v>
      </c>
      <c r="K30" s="38"/>
      <c r="M30" s="33" t="str">
        <f t="shared" si="1"/>
        <v/>
      </c>
      <c r="Q30" s="33" t="str">
        <f t="shared" si="2"/>
        <v/>
      </c>
      <c r="U30" s="33">
        <f t="shared" si="3"/>
        <v>17</v>
      </c>
      <c r="V30" s="1" t="s">
        <v>237</v>
      </c>
      <c r="W30" s="149">
        <v>250</v>
      </c>
      <c r="Y30" s="33" t="str">
        <f t="shared" si="4"/>
        <v/>
      </c>
      <c r="AC30" s="33" t="str">
        <f t="shared" si="5"/>
        <v/>
      </c>
      <c r="AG30" s="33" t="str">
        <f t="shared" si="6"/>
        <v/>
      </c>
      <c r="AK30" s="33" t="str">
        <f t="shared" si="7"/>
        <v/>
      </c>
      <c r="AO30" s="33" t="str">
        <f t="shared" si="8"/>
        <v/>
      </c>
      <c r="AS30" s="33" t="str">
        <f t="shared" si="9"/>
        <v/>
      </c>
      <c r="AW30" s="33" t="str">
        <f t="shared" si="10"/>
        <v/>
      </c>
      <c r="BA30" s="33" t="str">
        <f t="shared" si="11"/>
        <v/>
      </c>
      <c r="BE30" s="33" t="str">
        <f t="shared" si="12"/>
        <v/>
      </c>
      <c r="BI30" s="33" t="str">
        <f t="shared" si="13"/>
        <v/>
      </c>
      <c r="BM30" s="33" t="str">
        <f t="shared" si="14"/>
        <v/>
      </c>
      <c r="BQ30" s="33" t="str">
        <f t="shared" si="15"/>
        <v/>
      </c>
      <c r="BU30" s="33" t="str">
        <f t="shared" si="16"/>
        <v/>
      </c>
      <c r="BY30" s="33" t="str">
        <f t="shared" si="17"/>
        <v/>
      </c>
      <c r="CC30" s="33" t="str">
        <f t="shared" si="18"/>
        <v/>
      </c>
      <c r="CG30" s="33" t="str">
        <f t="shared" si="19"/>
        <v/>
      </c>
      <c r="CK30" s="33" t="str">
        <f t="shared" si="20"/>
        <v/>
      </c>
      <c r="CO30" s="33" t="str">
        <f t="shared" si="21"/>
        <v/>
      </c>
      <c r="CS30" s="33" t="str">
        <f t="shared" si="22"/>
        <v/>
      </c>
      <c r="CW30" s="33" t="str">
        <f t="shared" si="23"/>
        <v/>
      </c>
      <c r="DA30" s="33" t="str">
        <f t="shared" si="24"/>
        <v/>
      </c>
      <c r="DE30" s="33" t="str">
        <f t="shared" si="25"/>
        <v/>
      </c>
      <c r="DI30" s="33" t="str">
        <f t="shared" si="26"/>
        <v/>
      </c>
      <c r="DM30" s="33" t="str">
        <f t="shared" si="27"/>
        <v/>
      </c>
      <c r="DQ30" s="33" t="str">
        <f t="shared" si="28"/>
        <v/>
      </c>
      <c r="DU30" s="33" t="str">
        <f t="shared" si="29"/>
        <v/>
      </c>
      <c r="DY30" s="33" t="str">
        <f t="shared" si="30"/>
        <v/>
      </c>
    </row>
    <row r="31" spans="1:129" x14ac:dyDescent="0.25">
      <c r="A31" s="16">
        <f t="shared" si="0"/>
        <v>24</v>
      </c>
      <c r="B31" s="1" t="s">
        <v>255</v>
      </c>
      <c r="C31" s="149">
        <v>1</v>
      </c>
      <c r="D31" s="149">
        <v>550</v>
      </c>
      <c r="K31" s="38"/>
      <c r="M31" s="33" t="str">
        <f t="shared" si="1"/>
        <v/>
      </c>
      <c r="Q31" s="33" t="str">
        <f t="shared" si="2"/>
        <v/>
      </c>
      <c r="U31" s="33">
        <f t="shared" si="3"/>
        <v>18</v>
      </c>
      <c r="V31" s="1" t="s">
        <v>30</v>
      </c>
      <c r="W31" s="149">
        <v>250</v>
      </c>
      <c r="Y31" s="33" t="str">
        <f t="shared" si="4"/>
        <v/>
      </c>
      <c r="AC31" s="33" t="str">
        <f t="shared" si="5"/>
        <v/>
      </c>
      <c r="AG31" s="33" t="str">
        <f t="shared" si="6"/>
        <v/>
      </c>
      <c r="AK31" s="33" t="str">
        <f t="shared" si="7"/>
        <v/>
      </c>
      <c r="AO31" s="33" t="str">
        <f t="shared" si="8"/>
        <v/>
      </c>
      <c r="AS31" s="33" t="str">
        <f t="shared" si="9"/>
        <v/>
      </c>
      <c r="AW31" s="33" t="str">
        <f t="shared" si="10"/>
        <v/>
      </c>
      <c r="BA31" s="33" t="str">
        <f t="shared" si="11"/>
        <v/>
      </c>
      <c r="BE31" s="33" t="str">
        <f t="shared" si="12"/>
        <v/>
      </c>
      <c r="BI31" s="33" t="str">
        <f t="shared" si="13"/>
        <v/>
      </c>
      <c r="BM31" s="33" t="str">
        <f t="shared" si="14"/>
        <v/>
      </c>
      <c r="BQ31" s="33" t="str">
        <f t="shared" si="15"/>
        <v/>
      </c>
      <c r="BU31" s="33" t="str">
        <f t="shared" si="16"/>
        <v/>
      </c>
      <c r="BY31" s="33" t="str">
        <f t="shared" si="17"/>
        <v/>
      </c>
      <c r="CC31" s="33" t="str">
        <f t="shared" si="18"/>
        <v/>
      </c>
      <c r="CG31" s="33" t="str">
        <f t="shared" si="19"/>
        <v/>
      </c>
      <c r="CK31" s="33" t="str">
        <f t="shared" si="20"/>
        <v/>
      </c>
      <c r="CO31" s="33" t="str">
        <f t="shared" si="21"/>
        <v/>
      </c>
      <c r="CS31" s="33" t="str">
        <f t="shared" si="22"/>
        <v/>
      </c>
      <c r="CW31" s="33" t="str">
        <f t="shared" si="23"/>
        <v/>
      </c>
      <c r="DA31" s="33" t="str">
        <f t="shared" si="24"/>
        <v/>
      </c>
      <c r="DE31" s="33" t="str">
        <f t="shared" si="25"/>
        <v/>
      </c>
      <c r="DI31" s="33" t="str">
        <f t="shared" si="26"/>
        <v/>
      </c>
      <c r="DM31" s="33" t="str">
        <f t="shared" si="27"/>
        <v/>
      </c>
      <c r="DQ31" s="33" t="str">
        <f t="shared" si="28"/>
        <v/>
      </c>
      <c r="DU31" s="33" t="str">
        <f t="shared" si="29"/>
        <v/>
      </c>
      <c r="DY31" s="33" t="str">
        <f t="shared" si="30"/>
        <v/>
      </c>
    </row>
    <row r="32" spans="1:129" x14ac:dyDescent="0.25">
      <c r="A32" s="16">
        <f t="shared" si="0"/>
        <v>25</v>
      </c>
      <c r="B32" s="1" t="s">
        <v>246</v>
      </c>
      <c r="C32" s="149">
        <v>1</v>
      </c>
      <c r="D32" s="149">
        <v>450</v>
      </c>
      <c r="K32" s="38"/>
      <c r="M32" s="33" t="str">
        <f t="shared" si="1"/>
        <v/>
      </c>
      <c r="Q32" s="33" t="str">
        <f t="shared" si="2"/>
        <v/>
      </c>
      <c r="U32" s="33" t="str">
        <f t="shared" si="3"/>
        <v/>
      </c>
      <c r="Y32" s="33" t="str">
        <f t="shared" si="4"/>
        <v/>
      </c>
      <c r="AC32" s="33" t="str">
        <f t="shared" si="5"/>
        <v/>
      </c>
      <c r="AG32" s="33" t="str">
        <f t="shared" si="6"/>
        <v/>
      </c>
      <c r="AK32" s="33" t="str">
        <f t="shared" si="7"/>
        <v/>
      </c>
      <c r="AO32" s="33" t="str">
        <f t="shared" si="8"/>
        <v/>
      </c>
      <c r="AS32" s="33" t="str">
        <f t="shared" si="9"/>
        <v/>
      </c>
      <c r="AW32" s="33" t="str">
        <f t="shared" si="10"/>
        <v/>
      </c>
      <c r="BA32" s="33" t="str">
        <f t="shared" si="11"/>
        <v/>
      </c>
      <c r="BE32" s="33" t="str">
        <f t="shared" si="12"/>
        <v/>
      </c>
      <c r="BI32" s="33" t="str">
        <f t="shared" si="13"/>
        <v/>
      </c>
      <c r="BM32" s="33" t="str">
        <f t="shared" si="14"/>
        <v/>
      </c>
      <c r="BQ32" s="33" t="str">
        <f t="shared" si="15"/>
        <v/>
      </c>
      <c r="BU32" s="33" t="str">
        <f t="shared" si="16"/>
        <v/>
      </c>
      <c r="BY32" s="33" t="str">
        <f t="shared" si="17"/>
        <v/>
      </c>
      <c r="CC32" s="33" t="str">
        <f t="shared" si="18"/>
        <v/>
      </c>
      <c r="CG32" s="33" t="str">
        <f t="shared" si="19"/>
        <v/>
      </c>
      <c r="CK32" s="33" t="str">
        <f t="shared" si="20"/>
        <v/>
      </c>
      <c r="CO32" s="33" t="str">
        <f t="shared" si="21"/>
        <v/>
      </c>
      <c r="CS32" s="33" t="str">
        <f t="shared" si="22"/>
        <v/>
      </c>
      <c r="CW32" s="33" t="str">
        <f t="shared" si="23"/>
        <v/>
      </c>
      <c r="DA32" s="33" t="str">
        <f t="shared" si="24"/>
        <v/>
      </c>
      <c r="DE32" s="33" t="str">
        <f t="shared" si="25"/>
        <v/>
      </c>
      <c r="DI32" s="33" t="str">
        <f t="shared" si="26"/>
        <v/>
      </c>
      <c r="DM32" s="33" t="str">
        <f t="shared" si="27"/>
        <v/>
      </c>
      <c r="DQ32" s="33" t="str">
        <f t="shared" si="28"/>
        <v/>
      </c>
      <c r="DU32" s="33" t="str">
        <f t="shared" si="29"/>
        <v/>
      </c>
      <c r="DY32" s="33" t="str">
        <f t="shared" si="30"/>
        <v/>
      </c>
    </row>
    <row r="33" spans="1:129" x14ac:dyDescent="0.25">
      <c r="A33" s="16">
        <f t="shared" si="0"/>
        <v>26</v>
      </c>
      <c r="B33" s="1" t="s">
        <v>48</v>
      </c>
      <c r="C33" s="149">
        <v>1</v>
      </c>
      <c r="D33" s="149">
        <v>450</v>
      </c>
      <c r="K33" s="38"/>
      <c r="M33" s="33" t="str">
        <f t="shared" si="1"/>
        <v/>
      </c>
      <c r="Q33" s="33" t="str">
        <f t="shared" si="2"/>
        <v/>
      </c>
      <c r="U33" s="33" t="str">
        <f t="shared" si="3"/>
        <v/>
      </c>
      <c r="Y33" s="33" t="str">
        <f t="shared" si="4"/>
        <v/>
      </c>
      <c r="AC33" s="33" t="str">
        <f t="shared" si="5"/>
        <v/>
      </c>
      <c r="AG33" s="33" t="str">
        <f t="shared" si="6"/>
        <v/>
      </c>
      <c r="AK33" s="33" t="str">
        <f t="shared" si="7"/>
        <v/>
      </c>
      <c r="AO33" s="33" t="str">
        <f t="shared" si="8"/>
        <v/>
      </c>
      <c r="AS33" s="33" t="str">
        <f t="shared" si="9"/>
        <v/>
      </c>
      <c r="AW33" s="33" t="str">
        <f t="shared" si="10"/>
        <v/>
      </c>
      <c r="BA33" s="33" t="str">
        <f t="shared" si="11"/>
        <v/>
      </c>
      <c r="BE33" s="33" t="str">
        <f t="shared" si="12"/>
        <v/>
      </c>
      <c r="BI33" s="33" t="str">
        <f t="shared" si="13"/>
        <v/>
      </c>
      <c r="BM33" s="33" t="str">
        <f t="shared" si="14"/>
        <v/>
      </c>
      <c r="BQ33" s="33" t="str">
        <f t="shared" si="15"/>
        <v/>
      </c>
      <c r="BU33" s="33" t="str">
        <f t="shared" si="16"/>
        <v/>
      </c>
      <c r="BY33" s="33" t="str">
        <f t="shared" si="17"/>
        <v/>
      </c>
      <c r="CC33" s="33" t="str">
        <f t="shared" si="18"/>
        <v/>
      </c>
      <c r="CG33" s="33" t="str">
        <f t="shared" si="19"/>
        <v/>
      </c>
      <c r="CK33" s="33" t="str">
        <f t="shared" si="20"/>
        <v/>
      </c>
      <c r="CO33" s="33" t="str">
        <f t="shared" si="21"/>
        <v/>
      </c>
      <c r="CS33" s="33" t="str">
        <f t="shared" si="22"/>
        <v/>
      </c>
      <c r="CW33" s="33" t="str">
        <f t="shared" si="23"/>
        <v/>
      </c>
      <c r="DA33" s="33" t="str">
        <f t="shared" si="24"/>
        <v/>
      </c>
      <c r="DE33" s="33" t="str">
        <f t="shared" si="25"/>
        <v/>
      </c>
      <c r="DI33" s="33" t="str">
        <f t="shared" si="26"/>
        <v/>
      </c>
      <c r="DM33" s="33" t="str">
        <f t="shared" si="27"/>
        <v/>
      </c>
      <c r="DQ33" s="33" t="str">
        <f t="shared" si="28"/>
        <v/>
      </c>
      <c r="DU33" s="33" t="str">
        <f t="shared" si="29"/>
        <v/>
      </c>
      <c r="DY33" s="33" t="str">
        <f t="shared" si="30"/>
        <v/>
      </c>
    </row>
    <row r="34" spans="1:129" x14ac:dyDescent="0.25">
      <c r="A34" s="16">
        <f t="shared" si="0"/>
        <v>27</v>
      </c>
      <c r="B34" s="1" t="s">
        <v>256</v>
      </c>
      <c r="C34" s="149">
        <v>1</v>
      </c>
      <c r="D34" s="149">
        <v>350</v>
      </c>
      <c r="K34" s="38"/>
      <c r="M34" s="33" t="str">
        <f t="shared" si="1"/>
        <v/>
      </c>
      <c r="Q34" s="33" t="str">
        <f t="shared" si="2"/>
        <v/>
      </c>
      <c r="U34" s="33" t="str">
        <f t="shared" si="3"/>
        <v/>
      </c>
      <c r="Y34" s="33" t="str">
        <f t="shared" si="4"/>
        <v/>
      </c>
      <c r="AC34" s="33" t="str">
        <f t="shared" si="5"/>
        <v/>
      </c>
      <c r="AG34" s="33" t="str">
        <f t="shared" si="6"/>
        <v/>
      </c>
      <c r="AK34" s="33" t="str">
        <f t="shared" si="7"/>
        <v/>
      </c>
      <c r="AO34" s="33" t="str">
        <f t="shared" si="8"/>
        <v/>
      </c>
      <c r="AS34" s="33" t="str">
        <f t="shared" si="9"/>
        <v/>
      </c>
      <c r="AW34" s="33" t="str">
        <f t="shared" si="10"/>
        <v/>
      </c>
      <c r="BA34" s="33" t="str">
        <f t="shared" si="11"/>
        <v/>
      </c>
      <c r="BE34" s="33" t="str">
        <f t="shared" si="12"/>
        <v/>
      </c>
      <c r="BI34" s="33" t="str">
        <f t="shared" si="13"/>
        <v/>
      </c>
      <c r="BM34" s="33" t="str">
        <f t="shared" si="14"/>
        <v/>
      </c>
      <c r="BQ34" s="33" t="str">
        <f t="shared" si="15"/>
        <v/>
      </c>
      <c r="BU34" s="33" t="str">
        <f t="shared" si="16"/>
        <v/>
      </c>
      <c r="BY34" s="33" t="str">
        <f t="shared" si="17"/>
        <v/>
      </c>
      <c r="CC34" s="33" t="str">
        <f t="shared" si="18"/>
        <v/>
      </c>
      <c r="CG34" s="33" t="str">
        <f t="shared" si="19"/>
        <v/>
      </c>
      <c r="CK34" s="33" t="str">
        <f t="shared" si="20"/>
        <v/>
      </c>
      <c r="CO34" s="33" t="str">
        <f t="shared" si="21"/>
        <v/>
      </c>
      <c r="CS34" s="33" t="str">
        <f t="shared" si="22"/>
        <v/>
      </c>
      <c r="CW34" s="33" t="str">
        <f t="shared" si="23"/>
        <v/>
      </c>
      <c r="DA34" s="33" t="str">
        <f t="shared" si="24"/>
        <v/>
      </c>
      <c r="DE34" s="33" t="str">
        <f t="shared" si="25"/>
        <v/>
      </c>
      <c r="DI34" s="33" t="str">
        <f t="shared" si="26"/>
        <v/>
      </c>
      <c r="DM34" s="33" t="str">
        <f t="shared" si="27"/>
        <v/>
      </c>
      <c r="DQ34" s="33" t="str">
        <f t="shared" si="28"/>
        <v/>
      </c>
      <c r="DU34" s="33" t="str">
        <f t="shared" si="29"/>
        <v/>
      </c>
      <c r="DY34" s="33" t="str">
        <f t="shared" si="30"/>
        <v/>
      </c>
    </row>
    <row r="35" spans="1:129" x14ac:dyDescent="0.25">
      <c r="A35" s="16">
        <f t="shared" si="0"/>
        <v>28</v>
      </c>
      <c r="B35" s="1" t="s">
        <v>64</v>
      </c>
      <c r="C35" s="149">
        <v>1</v>
      </c>
      <c r="D35" s="149">
        <v>350</v>
      </c>
      <c r="K35" s="38"/>
      <c r="M35" s="33" t="str">
        <f t="shared" si="1"/>
        <v/>
      </c>
      <c r="Q35" s="33" t="str">
        <f t="shared" si="2"/>
        <v/>
      </c>
      <c r="U35" s="33" t="str">
        <f t="shared" si="3"/>
        <v/>
      </c>
      <c r="Y35" s="33" t="str">
        <f t="shared" si="4"/>
        <v/>
      </c>
      <c r="AC35" s="33" t="str">
        <f t="shared" si="5"/>
        <v/>
      </c>
      <c r="AG35" s="33" t="str">
        <f t="shared" si="6"/>
        <v/>
      </c>
      <c r="AK35" s="33" t="str">
        <f t="shared" si="7"/>
        <v/>
      </c>
      <c r="AO35" s="33" t="str">
        <f t="shared" si="8"/>
        <v/>
      </c>
      <c r="AS35" s="33" t="str">
        <f t="shared" si="9"/>
        <v/>
      </c>
      <c r="AW35" s="33" t="str">
        <f t="shared" si="10"/>
        <v/>
      </c>
      <c r="BA35" s="33" t="str">
        <f t="shared" si="11"/>
        <v/>
      </c>
      <c r="BE35" s="33" t="str">
        <f t="shared" si="12"/>
        <v/>
      </c>
      <c r="BI35" s="33" t="str">
        <f t="shared" si="13"/>
        <v/>
      </c>
      <c r="BM35" s="33" t="str">
        <f t="shared" si="14"/>
        <v/>
      </c>
      <c r="BQ35" s="33" t="str">
        <f t="shared" si="15"/>
        <v/>
      </c>
      <c r="BU35" s="33" t="str">
        <f t="shared" si="16"/>
        <v/>
      </c>
      <c r="BY35" s="33" t="str">
        <f t="shared" si="17"/>
        <v/>
      </c>
      <c r="CC35" s="33" t="str">
        <f t="shared" si="18"/>
        <v/>
      </c>
      <c r="CG35" s="33" t="str">
        <f t="shared" si="19"/>
        <v/>
      </c>
      <c r="CK35" s="33" t="str">
        <f t="shared" si="20"/>
        <v/>
      </c>
      <c r="CO35" s="33" t="str">
        <f t="shared" si="21"/>
        <v/>
      </c>
      <c r="CS35" s="33" t="str">
        <f t="shared" si="22"/>
        <v/>
      </c>
      <c r="CW35" s="33" t="str">
        <f t="shared" si="23"/>
        <v/>
      </c>
      <c r="DA35" s="33" t="str">
        <f t="shared" si="24"/>
        <v/>
      </c>
      <c r="DE35" s="33" t="str">
        <f t="shared" si="25"/>
        <v/>
      </c>
      <c r="DI35" s="33" t="str">
        <f t="shared" si="26"/>
        <v/>
      </c>
      <c r="DM35" s="33" t="str">
        <f t="shared" si="27"/>
        <v/>
      </c>
      <c r="DQ35" s="33" t="str">
        <f t="shared" si="28"/>
        <v/>
      </c>
      <c r="DU35" s="33" t="str">
        <f t="shared" si="29"/>
        <v/>
      </c>
      <c r="DY35" s="33" t="str">
        <f t="shared" si="30"/>
        <v/>
      </c>
    </row>
    <row r="36" spans="1:129" x14ac:dyDescent="0.25">
      <c r="A36" s="16">
        <f t="shared" si="0"/>
        <v>29</v>
      </c>
      <c r="B36" s="1" t="s">
        <v>11</v>
      </c>
      <c r="C36" s="149">
        <v>1</v>
      </c>
      <c r="D36" s="149">
        <v>350</v>
      </c>
      <c r="K36" s="38"/>
      <c r="M36" s="33" t="str">
        <f t="shared" si="1"/>
        <v/>
      </c>
      <c r="Q36" s="33" t="str">
        <f t="shared" si="2"/>
        <v/>
      </c>
      <c r="U36" s="33" t="str">
        <f t="shared" si="3"/>
        <v/>
      </c>
      <c r="Y36" s="33" t="str">
        <f t="shared" si="4"/>
        <v/>
      </c>
      <c r="AC36" s="33" t="str">
        <f t="shared" si="5"/>
        <v/>
      </c>
      <c r="AG36" s="33" t="str">
        <f t="shared" si="6"/>
        <v/>
      </c>
      <c r="AK36" s="33" t="str">
        <f t="shared" si="7"/>
        <v/>
      </c>
      <c r="AO36" s="33" t="str">
        <f t="shared" si="8"/>
        <v/>
      </c>
      <c r="AS36" s="33" t="str">
        <f t="shared" si="9"/>
        <v/>
      </c>
      <c r="AW36" s="33" t="str">
        <f t="shared" si="10"/>
        <v/>
      </c>
      <c r="BA36" s="33" t="str">
        <f t="shared" si="11"/>
        <v/>
      </c>
      <c r="BE36" s="33" t="str">
        <f t="shared" si="12"/>
        <v/>
      </c>
      <c r="BI36" s="33" t="str">
        <f t="shared" si="13"/>
        <v/>
      </c>
      <c r="BM36" s="33" t="str">
        <f t="shared" si="14"/>
        <v/>
      </c>
      <c r="BQ36" s="33" t="str">
        <f t="shared" si="15"/>
        <v/>
      </c>
      <c r="BU36" s="33" t="str">
        <f t="shared" si="16"/>
        <v/>
      </c>
      <c r="BY36" s="33" t="str">
        <f t="shared" si="17"/>
        <v/>
      </c>
      <c r="CC36" s="33" t="str">
        <f t="shared" si="18"/>
        <v/>
      </c>
      <c r="CG36" s="33" t="str">
        <f t="shared" si="19"/>
        <v/>
      </c>
      <c r="CK36" s="33" t="str">
        <f t="shared" si="20"/>
        <v/>
      </c>
      <c r="CO36" s="33" t="str">
        <f t="shared" si="21"/>
        <v/>
      </c>
      <c r="CS36" s="33" t="str">
        <f t="shared" si="22"/>
        <v/>
      </c>
      <c r="CW36" s="33" t="str">
        <f t="shared" si="23"/>
        <v/>
      </c>
      <c r="DA36" s="33" t="str">
        <f t="shared" si="24"/>
        <v/>
      </c>
      <c r="DE36" s="33" t="str">
        <f t="shared" si="25"/>
        <v/>
      </c>
      <c r="DI36" s="33" t="str">
        <f t="shared" si="26"/>
        <v/>
      </c>
      <c r="DM36" s="33" t="str">
        <f t="shared" si="27"/>
        <v/>
      </c>
      <c r="DQ36" s="33" t="str">
        <f t="shared" si="28"/>
        <v/>
      </c>
      <c r="DU36" s="33" t="str">
        <f t="shared" si="29"/>
        <v/>
      </c>
      <c r="DY36" s="33" t="str">
        <f t="shared" si="30"/>
        <v/>
      </c>
    </row>
    <row r="37" spans="1:129" x14ac:dyDescent="0.25">
      <c r="A37" s="16">
        <f t="shared" si="0"/>
        <v>30</v>
      </c>
      <c r="B37" s="1" t="s">
        <v>62</v>
      </c>
      <c r="C37" s="149">
        <v>1</v>
      </c>
      <c r="D37" s="149">
        <v>350</v>
      </c>
      <c r="K37" s="38"/>
      <c r="M37" s="33" t="str">
        <f t="shared" si="1"/>
        <v/>
      </c>
      <c r="Q37" s="33" t="str">
        <f t="shared" si="2"/>
        <v/>
      </c>
      <c r="U37" s="33" t="str">
        <f t="shared" si="3"/>
        <v/>
      </c>
      <c r="Y37" s="33" t="str">
        <f t="shared" si="4"/>
        <v/>
      </c>
      <c r="AC37" s="33" t="str">
        <f t="shared" si="5"/>
        <v/>
      </c>
      <c r="AG37" s="33" t="str">
        <f t="shared" si="6"/>
        <v/>
      </c>
      <c r="AK37" s="33" t="str">
        <f t="shared" si="7"/>
        <v/>
      </c>
      <c r="AO37" s="33" t="str">
        <f t="shared" si="8"/>
        <v/>
      </c>
      <c r="AS37" s="33" t="str">
        <f t="shared" si="9"/>
        <v/>
      </c>
      <c r="AW37" s="33" t="str">
        <f t="shared" si="10"/>
        <v/>
      </c>
      <c r="BA37" s="33" t="str">
        <f t="shared" si="11"/>
        <v/>
      </c>
      <c r="BE37" s="33" t="str">
        <f t="shared" si="12"/>
        <v/>
      </c>
      <c r="BI37" s="33" t="str">
        <f t="shared" si="13"/>
        <v/>
      </c>
      <c r="BM37" s="33" t="str">
        <f t="shared" si="14"/>
        <v/>
      </c>
      <c r="BQ37" s="33" t="str">
        <f t="shared" si="15"/>
        <v/>
      </c>
      <c r="BU37" s="33" t="str">
        <f t="shared" si="16"/>
        <v/>
      </c>
      <c r="BY37" s="33" t="str">
        <f t="shared" si="17"/>
        <v/>
      </c>
      <c r="CC37" s="33" t="str">
        <f t="shared" si="18"/>
        <v/>
      </c>
      <c r="CG37" s="33" t="str">
        <f t="shared" si="19"/>
        <v/>
      </c>
      <c r="CK37" s="33" t="str">
        <f t="shared" si="20"/>
        <v/>
      </c>
      <c r="CO37" s="33" t="str">
        <f t="shared" si="21"/>
        <v/>
      </c>
      <c r="CS37" s="33" t="str">
        <f t="shared" si="22"/>
        <v/>
      </c>
      <c r="CW37" s="33" t="str">
        <f t="shared" si="23"/>
        <v/>
      </c>
      <c r="DA37" s="33" t="str">
        <f t="shared" si="24"/>
        <v/>
      </c>
      <c r="DE37" s="33" t="str">
        <f t="shared" si="25"/>
        <v/>
      </c>
      <c r="DI37" s="33" t="str">
        <f t="shared" si="26"/>
        <v/>
      </c>
      <c r="DM37" s="33" t="str">
        <f t="shared" si="27"/>
        <v/>
      </c>
      <c r="DQ37" s="33" t="str">
        <f t="shared" si="28"/>
        <v/>
      </c>
      <c r="DU37" s="33" t="str">
        <f t="shared" si="29"/>
        <v/>
      </c>
      <c r="DY37" s="33" t="str">
        <f t="shared" si="30"/>
        <v/>
      </c>
    </row>
    <row r="38" spans="1:129" x14ac:dyDescent="0.25">
      <c r="A38" s="16">
        <f t="shared" si="0"/>
        <v>31</v>
      </c>
      <c r="B38" s="1" t="s">
        <v>257</v>
      </c>
      <c r="C38" s="149">
        <v>1</v>
      </c>
      <c r="D38" s="149">
        <v>250</v>
      </c>
      <c r="K38" s="38"/>
      <c r="M38" s="33" t="str">
        <f t="shared" si="1"/>
        <v/>
      </c>
      <c r="Q38" s="33" t="str">
        <f t="shared" si="2"/>
        <v/>
      </c>
      <c r="U38" s="33" t="str">
        <f t="shared" si="3"/>
        <v/>
      </c>
      <c r="Y38" s="33" t="str">
        <f t="shared" si="4"/>
        <v/>
      </c>
      <c r="AC38" s="33" t="str">
        <f t="shared" si="5"/>
        <v/>
      </c>
      <c r="AG38" s="33" t="str">
        <f t="shared" si="6"/>
        <v/>
      </c>
      <c r="AK38" s="33" t="str">
        <f t="shared" si="7"/>
        <v/>
      </c>
      <c r="AO38" s="33" t="str">
        <f t="shared" si="8"/>
        <v/>
      </c>
      <c r="AS38" s="33" t="str">
        <f t="shared" si="9"/>
        <v/>
      </c>
      <c r="AW38" s="33" t="str">
        <f t="shared" si="10"/>
        <v/>
      </c>
      <c r="BA38" s="33" t="str">
        <f t="shared" si="11"/>
        <v/>
      </c>
      <c r="BE38" s="33" t="str">
        <f t="shared" si="12"/>
        <v/>
      </c>
      <c r="BI38" s="33" t="str">
        <f t="shared" si="13"/>
        <v/>
      </c>
      <c r="BM38" s="33" t="str">
        <f t="shared" si="14"/>
        <v/>
      </c>
      <c r="BQ38" s="33" t="str">
        <f t="shared" si="15"/>
        <v/>
      </c>
      <c r="BU38" s="33" t="str">
        <f t="shared" si="16"/>
        <v/>
      </c>
      <c r="BY38" s="33" t="str">
        <f t="shared" si="17"/>
        <v/>
      </c>
      <c r="CC38" s="33" t="str">
        <f t="shared" si="18"/>
        <v/>
      </c>
      <c r="CG38" s="33" t="str">
        <f t="shared" si="19"/>
        <v/>
      </c>
      <c r="CK38" s="33" t="str">
        <f t="shared" si="20"/>
        <v/>
      </c>
      <c r="CO38" s="33" t="str">
        <f t="shared" si="21"/>
        <v/>
      </c>
      <c r="CS38" s="33" t="str">
        <f t="shared" si="22"/>
        <v/>
      </c>
      <c r="CW38" s="33" t="str">
        <f t="shared" si="23"/>
        <v/>
      </c>
      <c r="DA38" s="33" t="str">
        <f t="shared" si="24"/>
        <v/>
      </c>
      <c r="DE38" s="33" t="str">
        <f t="shared" si="25"/>
        <v/>
      </c>
      <c r="DI38" s="33" t="str">
        <f t="shared" si="26"/>
        <v/>
      </c>
      <c r="DM38" s="33" t="str">
        <f t="shared" si="27"/>
        <v/>
      </c>
      <c r="DQ38" s="33" t="str">
        <f t="shared" si="28"/>
        <v/>
      </c>
      <c r="DU38" s="33" t="str">
        <f t="shared" si="29"/>
        <v/>
      </c>
      <c r="DY38" s="33" t="str">
        <f t="shared" si="30"/>
        <v/>
      </c>
    </row>
    <row r="39" spans="1:129" x14ac:dyDescent="0.25">
      <c r="A39" s="16">
        <f t="shared" si="0"/>
        <v>32</v>
      </c>
      <c r="B39" s="1" t="s">
        <v>237</v>
      </c>
      <c r="C39" s="149">
        <v>1</v>
      </c>
      <c r="D39" s="149">
        <v>250</v>
      </c>
      <c r="K39" s="38"/>
      <c r="M39" s="33" t="str">
        <f t="shared" si="1"/>
        <v/>
      </c>
      <c r="Q39" s="33" t="str">
        <f t="shared" si="2"/>
        <v/>
      </c>
      <c r="U39" s="33" t="str">
        <f t="shared" si="3"/>
        <v/>
      </c>
      <c r="Y39" s="33" t="str">
        <f t="shared" si="4"/>
        <v/>
      </c>
      <c r="AC39" s="33" t="str">
        <f t="shared" si="5"/>
        <v/>
      </c>
      <c r="AG39" s="33" t="str">
        <f t="shared" si="6"/>
        <v/>
      </c>
      <c r="AK39" s="33" t="str">
        <f t="shared" si="7"/>
        <v/>
      </c>
      <c r="AO39" s="33" t="str">
        <f t="shared" si="8"/>
        <v/>
      </c>
      <c r="AS39" s="33" t="str">
        <f t="shared" si="9"/>
        <v/>
      </c>
      <c r="AW39" s="33" t="str">
        <f t="shared" si="10"/>
        <v/>
      </c>
      <c r="BA39" s="33" t="str">
        <f t="shared" si="11"/>
        <v/>
      </c>
      <c r="BE39" s="33" t="str">
        <f t="shared" si="12"/>
        <v/>
      </c>
      <c r="BI39" s="33" t="str">
        <f t="shared" si="13"/>
        <v/>
      </c>
      <c r="BM39" s="33" t="str">
        <f t="shared" si="14"/>
        <v/>
      </c>
      <c r="BQ39" s="33" t="str">
        <f t="shared" si="15"/>
        <v/>
      </c>
      <c r="BU39" s="33" t="str">
        <f t="shared" si="16"/>
        <v/>
      </c>
      <c r="BY39" s="33" t="str">
        <f t="shared" si="17"/>
        <v/>
      </c>
      <c r="CC39" s="33" t="str">
        <f t="shared" si="18"/>
        <v/>
      </c>
      <c r="CG39" s="33" t="str">
        <f t="shared" si="19"/>
        <v/>
      </c>
      <c r="CK39" s="33" t="str">
        <f t="shared" si="20"/>
        <v/>
      </c>
      <c r="CO39" s="33" t="str">
        <f t="shared" si="21"/>
        <v/>
      </c>
      <c r="CS39" s="33" t="str">
        <f t="shared" si="22"/>
        <v/>
      </c>
      <c r="CW39" s="33" t="str">
        <f t="shared" si="23"/>
        <v/>
      </c>
      <c r="DA39" s="33" t="str">
        <f t="shared" si="24"/>
        <v/>
      </c>
      <c r="DE39" s="33" t="str">
        <f t="shared" si="25"/>
        <v/>
      </c>
      <c r="DI39" s="33" t="str">
        <f t="shared" si="26"/>
        <v/>
      </c>
      <c r="DM39" s="33" t="str">
        <f t="shared" si="27"/>
        <v/>
      </c>
      <c r="DQ39" s="33" t="str">
        <f t="shared" si="28"/>
        <v/>
      </c>
      <c r="DU39" s="33" t="str">
        <f t="shared" si="29"/>
        <v/>
      </c>
      <c r="DY39" s="33" t="str">
        <f t="shared" si="30"/>
        <v/>
      </c>
    </row>
    <row r="40" spans="1:129" x14ac:dyDescent="0.25">
      <c r="A40" s="16" t="str">
        <f t="shared" si="0"/>
        <v/>
      </c>
      <c r="K40" s="38"/>
      <c r="M40" s="33" t="str">
        <f t="shared" si="1"/>
        <v/>
      </c>
      <c r="Q40" s="33" t="str">
        <f t="shared" si="2"/>
        <v/>
      </c>
      <c r="U40" s="33" t="str">
        <f t="shared" si="3"/>
        <v/>
      </c>
      <c r="Y40" s="33" t="str">
        <f t="shared" si="4"/>
        <v/>
      </c>
      <c r="AC40" s="33" t="str">
        <f t="shared" si="5"/>
        <v/>
      </c>
      <c r="AG40" s="33" t="str">
        <f t="shared" si="6"/>
        <v/>
      </c>
      <c r="AK40" s="33" t="str">
        <f t="shared" si="7"/>
        <v/>
      </c>
      <c r="AO40" s="33" t="str">
        <f t="shared" si="8"/>
        <v/>
      </c>
      <c r="AS40" s="33" t="str">
        <f t="shared" si="9"/>
        <v/>
      </c>
      <c r="AW40" s="33" t="str">
        <f t="shared" si="10"/>
        <v/>
      </c>
      <c r="BA40" s="33" t="str">
        <f t="shared" si="11"/>
        <v/>
      </c>
      <c r="BE40" s="33" t="str">
        <f t="shared" si="12"/>
        <v/>
      </c>
      <c r="BI40" s="33" t="str">
        <f t="shared" si="13"/>
        <v/>
      </c>
      <c r="BM40" s="33" t="str">
        <f t="shared" si="14"/>
        <v/>
      </c>
      <c r="BQ40" s="33" t="str">
        <f t="shared" si="15"/>
        <v/>
      </c>
      <c r="BU40" s="33" t="str">
        <f t="shared" si="16"/>
        <v/>
      </c>
      <c r="BY40" s="33" t="str">
        <f t="shared" si="17"/>
        <v/>
      </c>
      <c r="CC40" s="33" t="str">
        <f t="shared" si="18"/>
        <v/>
      </c>
      <c r="CG40" s="33" t="str">
        <f t="shared" si="19"/>
        <v/>
      </c>
      <c r="CK40" s="33" t="str">
        <f t="shared" si="20"/>
        <v/>
      </c>
      <c r="CO40" s="33" t="str">
        <f t="shared" si="21"/>
        <v/>
      </c>
      <c r="CS40" s="33" t="str">
        <f t="shared" si="22"/>
        <v/>
      </c>
      <c r="CW40" s="33" t="str">
        <f t="shared" si="23"/>
        <v/>
      </c>
      <c r="DA40" s="33" t="str">
        <f t="shared" si="24"/>
        <v/>
      </c>
      <c r="DE40" s="33" t="str">
        <f t="shared" si="25"/>
        <v/>
      </c>
      <c r="DI40" s="33" t="str">
        <f t="shared" si="26"/>
        <v/>
      </c>
      <c r="DM40" s="33" t="str">
        <f t="shared" si="27"/>
        <v/>
      </c>
      <c r="DQ40" s="33" t="str">
        <f t="shared" si="28"/>
        <v/>
      </c>
      <c r="DU40" s="33" t="str">
        <f t="shared" si="29"/>
        <v/>
      </c>
      <c r="DY40" s="33" t="str">
        <f t="shared" si="30"/>
        <v/>
      </c>
    </row>
    <row r="41" spans="1:129" x14ac:dyDescent="0.25">
      <c r="A41" s="16" t="str">
        <f t="shared" si="0"/>
        <v/>
      </c>
      <c r="K41" s="38"/>
      <c r="M41" s="33" t="str">
        <f t="shared" si="1"/>
        <v/>
      </c>
      <c r="Q41" s="33" t="str">
        <f t="shared" si="2"/>
        <v/>
      </c>
      <c r="U41" s="33" t="str">
        <f t="shared" si="3"/>
        <v/>
      </c>
      <c r="Y41" s="33" t="str">
        <f t="shared" si="4"/>
        <v/>
      </c>
      <c r="AC41" s="33" t="str">
        <f t="shared" si="5"/>
        <v/>
      </c>
      <c r="AG41" s="33" t="str">
        <f t="shared" si="6"/>
        <v/>
      </c>
      <c r="AK41" s="33" t="str">
        <f t="shared" si="7"/>
        <v/>
      </c>
      <c r="AO41" s="33" t="str">
        <f t="shared" si="8"/>
        <v/>
      </c>
      <c r="AS41" s="33" t="str">
        <f t="shared" si="9"/>
        <v/>
      </c>
      <c r="AW41" s="33" t="str">
        <f t="shared" si="10"/>
        <v/>
      </c>
      <c r="BA41" s="33" t="str">
        <f t="shared" si="11"/>
        <v/>
      </c>
      <c r="BE41" s="33" t="str">
        <f t="shared" si="12"/>
        <v/>
      </c>
      <c r="BI41" s="33" t="str">
        <f t="shared" si="13"/>
        <v/>
      </c>
      <c r="BM41" s="33" t="str">
        <f t="shared" si="14"/>
        <v/>
      </c>
      <c r="BQ41" s="33" t="str">
        <f t="shared" si="15"/>
        <v/>
      </c>
      <c r="BU41" s="33" t="str">
        <f t="shared" si="16"/>
        <v/>
      </c>
      <c r="BY41" s="33" t="str">
        <f t="shared" si="17"/>
        <v/>
      </c>
      <c r="CC41" s="33" t="str">
        <f t="shared" si="18"/>
        <v/>
      </c>
      <c r="CG41" s="33" t="str">
        <f t="shared" si="19"/>
        <v/>
      </c>
      <c r="CK41" s="33" t="str">
        <f t="shared" si="20"/>
        <v/>
      </c>
      <c r="CO41" s="33" t="str">
        <f t="shared" si="21"/>
        <v/>
      </c>
      <c r="CS41" s="33" t="str">
        <f t="shared" si="22"/>
        <v/>
      </c>
      <c r="CW41" s="33" t="str">
        <f t="shared" si="23"/>
        <v/>
      </c>
      <c r="DA41" s="33" t="str">
        <f t="shared" si="24"/>
        <v/>
      </c>
      <c r="DE41" s="33" t="str">
        <f t="shared" si="25"/>
        <v/>
      </c>
      <c r="DI41" s="33" t="str">
        <f t="shared" si="26"/>
        <v/>
      </c>
      <c r="DM41" s="33" t="str">
        <f t="shared" si="27"/>
        <v/>
      </c>
      <c r="DQ41" s="33" t="str">
        <f t="shared" si="28"/>
        <v/>
      </c>
      <c r="DU41" s="33" t="str">
        <f t="shared" si="29"/>
        <v/>
      </c>
      <c r="DY41" s="33" t="str">
        <f t="shared" si="30"/>
        <v/>
      </c>
    </row>
    <row r="42" spans="1:129" x14ac:dyDescent="0.25">
      <c r="A42" s="16" t="str">
        <f t="shared" si="0"/>
        <v/>
      </c>
      <c r="K42" s="38"/>
      <c r="M42" s="33" t="str">
        <f t="shared" si="1"/>
        <v/>
      </c>
      <c r="Q42" s="33" t="str">
        <f t="shared" si="2"/>
        <v/>
      </c>
      <c r="U42" s="33" t="str">
        <f t="shared" si="3"/>
        <v/>
      </c>
      <c r="Y42" s="33" t="str">
        <f t="shared" si="4"/>
        <v/>
      </c>
      <c r="AC42" s="33" t="str">
        <f t="shared" si="5"/>
        <v/>
      </c>
      <c r="AG42" s="33" t="str">
        <f t="shared" si="6"/>
        <v/>
      </c>
      <c r="AK42" s="33" t="str">
        <f t="shared" si="7"/>
        <v/>
      </c>
      <c r="AO42" s="33" t="str">
        <f t="shared" si="8"/>
        <v/>
      </c>
      <c r="AS42" s="33" t="str">
        <f t="shared" si="9"/>
        <v/>
      </c>
      <c r="AW42" s="33" t="str">
        <f t="shared" si="10"/>
        <v/>
      </c>
      <c r="BA42" s="33" t="str">
        <f t="shared" si="11"/>
        <v/>
      </c>
      <c r="BE42" s="33" t="str">
        <f t="shared" si="12"/>
        <v/>
      </c>
      <c r="BI42" s="33" t="str">
        <f t="shared" si="13"/>
        <v/>
      </c>
      <c r="BM42" s="33" t="str">
        <f t="shared" si="14"/>
        <v/>
      </c>
      <c r="BQ42" s="33" t="str">
        <f t="shared" si="15"/>
        <v/>
      </c>
      <c r="BU42" s="33" t="str">
        <f t="shared" si="16"/>
        <v/>
      </c>
      <c r="BY42" s="33" t="str">
        <f t="shared" si="17"/>
        <v/>
      </c>
      <c r="CC42" s="33" t="str">
        <f t="shared" si="18"/>
        <v/>
      </c>
      <c r="CG42" s="33" t="str">
        <f t="shared" si="19"/>
        <v/>
      </c>
      <c r="CK42" s="33" t="str">
        <f t="shared" si="20"/>
        <v/>
      </c>
      <c r="CO42" s="33" t="str">
        <f t="shared" si="21"/>
        <v/>
      </c>
      <c r="CS42" s="33" t="str">
        <f t="shared" si="22"/>
        <v/>
      </c>
      <c r="CW42" s="33" t="str">
        <f t="shared" si="23"/>
        <v/>
      </c>
      <c r="DA42" s="33" t="str">
        <f t="shared" si="24"/>
        <v/>
      </c>
      <c r="DE42" s="33" t="str">
        <f t="shared" si="25"/>
        <v/>
      </c>
      <c r="DI42" s="33" t="str">
        <f t="shared" si="26"/>
        <v/>
      </c>
      <c r="DM42" s="33" t="str">
        <f t="shared" si="27"/>
        <v/>
      </c>
      <c r="DQ42" s="33" t="str">
        <f t="shared" si="28"/>
        <v/>
      </c>
      <c r="DU42" s="33" t="str">
        <f t="shared" si="29"/>
        <v/>
      </c>
      <c r="DY42" s="33" t="str">
        <f t="shared" si="30"/>
        <v/>
      </c>
    </row>
    <row r="43" spans="1:129" x14ac:dyDescent="0.25">
      <c r="A43" s="16" t="str">
        <f t="shared" si="0"/>
        <v/>
      </c>
      <c r="K43" s="38"/>
      <c r="M43" s="33" t="str">
        <f t="shared" si="1"/>
        <v/>
      </c>
      <c r="Q43" s="33" t="str">
        <f t="shared" si="2"/>
        <v/>
      </c>
      <c r="U43" s="33" t="str">
        <f t="shared" si="3"/>
        <v/>
      </c>
      <c r="Y43" s="33" t="str">
        <f t="shared" si="4"/>
        <v/>
      </c>
      <c r="AC43" s="33" t="str">
        <f t="shared" si="5"/>
        <v/>
      </c>
      <c r="AG43" s="33" t="str">
        <f t="shared" si="6"/>
        <v/>
      </c>
      <c r="AK43" s="33" t="str">
        <f t="shared" si="7"/>
        <v/>
      </c>
      <c r="AO43" s="33" t="str">
        <f t="shared" si="8"/>
        <v/>
      </c>
      <c r="AS43" s="33" t="str">
        <f t="shared" si="9"/>
        <v/>
      </c>
      <c r="AW43" s="33" t="str">
        <f t="shared" si="10"/>
        <v/>
      </c>
      <c r="BA43" s="33" t="str">
        <f t="shared" si="11"/>
        <v/>
      </c>
      <c r="BE43" s="33" t="str">
        <f t="shared" si="12"/>
        <v/>
      </c>
      <c r="BI43" s="33" t="str">
        <f t="shared" si="13"/>
        <v/>
      </c>
      <c r="BM43" s="33" t="str">
        <f t="shared" si="14"/>
        <v/>
      </c>
      <c r="BQ43" s="33" t="str">
        <f t="shared" si="15"/>
        <v/>
      </c>
      <c r="BU43" s="33" t="str">
        <f t="shared" si="16"/>
        <v/>
      </c>
      <c r="BY43" s="33" t="str">
        <f t="shared" si="17"/>
        <v/>
      </c>
      <c r="CC43" s="33" t="str">
        <f t="shared" si="18"/>
        <v/>
      </c>
      <c r="CG43" s="33" t="str">
        <f t="shared" si="19"/>
        <v/>
      </c>
      <c r="CK43" s="33" t="str">
        <f t="shared" si="20"/>
        <v/>
      </c>
      <c r="CO43" s="33" t="str">
        <f t="shared" si="21"/>
        <v/>
      </c>
      <c r="CS43" s="33" t="str">
        <f t="shared" si="22"/>
        <v/>
      </c>
      <c r="CW43" s="33" t="str">
        <f t="shared" si="23"/>
        <v/>
      </c>
      <c r="DA43" s="33" t="str">
        <f t="shared" si="24"/>
        <v/>
      </c>
      <c r="DE43" s="33" t="str">
        <f t="shared" si="25"/>
        <v/>
      </c>
      <c r="DI43" s="33" t="str">
        <f t="shared" si="26"/>
        <v/>
      </c>
      <c r="DM43" s="33" t="str">
        <f t="shared" si="27"/>
        <v/>
      </c>
      <c r="DQ43" s="33" t="str">
        <f t="shared" si="28"/>
        <v/>
      </c>
      <c r="DU43" s="33" t="str">
        <f t="shared" si="29"/>
        <v/>
      </c>
      <c r="DY43" s="33" t="str">
        <f t="shared" si="30"/>
        <v/>
      </c>
    </row>
    <row r="44" spans="1:129" x14ac:dyDescent="0.25">
      <c r="A44" s="16" t="str">
        <f t="shared" si="0"/>
        <v/>
      </c>
      <c r="K44" s="38"/>
      <c r="M44" s="33" t="str">
        <f t="shared" si="1"/>
        <v/>
      </c>
      <c r="Q44" s="33" t="str">
        <f t="shared" si="2"/>
        <v/>
      </c>
      <c r="U44" s="33" t="str">
        <f t="shared" si="3"/>
        <v/>
      </c>
      <c r="Y44" s="33" t="str">
        <f t="shared" si="4"/>
        <v/>
      </c>
      <c r="AC44" s="33" t="str">
        <f t="shared" si="5"/>
        <v/>
      </c>
      <c r="AG44" s="33" t="str">
        <f t="shared" si="6"/>
        <v/>
      </c>
      <c r="AK44" s="33" t="str">
        <f t="shared" si="7"/>
        <v/>
      </c>
      <c r="AO44" s="33" t="str">
        <f t="shared" si="8"/>
        <v/>
      </c>
      <c r="AS44" s="33" t="str">
        <f t="shared" si="9"/>
        <v/>
      </c>
      <c r="AW44" s="33" t="str">
        <f t="shared" si="10"/>
        <v/>
      </c>
      <c r="BA44" s="33" t="str">
        <f t="shared" si="11"/>
        <v/>
      </c>
      <c r="BE44" s="33" t="str">
        <f t="shared" si="12"/>
        <v/>
      </c>
      <c r="BI44" s="33" t="str">
        <f t="shared" si="13"/>
        <v/>
      </c>
      <c r="BM44" s="33" t="str">
        <f t="shared" si="14"/>
        <v/>
      </c>
      <c r="BQ44" s="33" t="str">
        <f t="shared" si="15"/>
        <v/>
      </c>
      <c r="BU44" s="33" t="str">
        <f t="shared" si="16"/>
        <v/>
      </c>
      <c r="BY44" s="33" t="str">
        <f t="shared" si="17"/>
        <v/>
      </c>
      <c r="CC44" s="33" t="str">
        <f t="shared" si="18"/>
        <v/>
      </c>
      <c r="CG44" s="33" t="str">
        <f t="shared" si="19"/>
        <v/>
      </c>
      <c r="CK44" s="33" t="str">
        <f t="shared" si="20"/>
        <v/>
      </c>
      <c r="CO44" s="33" t="str">
        <f t="shared" si="21"/>
        <v/>
      </c>
      <c r="CS44" s="33" t="str">
        <f t="shared" si="22"/>
        <v/>
      </c>
      <c r="CW44" s="33" t="str">
        <f t="shared" si="23"/>
        <v/>
      </c>
      <c r="DA44" s="33" t="str">
        <f t="shared" si="24"/>
        <v/>
      </c>
      <c r="DE44" s="33" t="str">
        <f t="shared" si="25"/>
        <v/>
      </c>
      <c r="DI44" s="33" t="str">
        <f t="shared" si="26"/>
        <v/>
      </c>
      <c r="DM44" s="33" t="str">
        <f t="shared" si="27"/>
        <v/>
      </c>
      <c r="DQ44" s="33" t="str">
        <f t="shared" si="28"/>
        <v/>
      </c>
      <c r="DU44" s="33" t="str">
        <f t="shared" si="29"/>
        <v/>
      </c>
      <c r="DY44" s="33" t="str">
        <f t="shared" si="30"/>
        <v/>
      </c>
    </row>
    <row r="45" spans="1:129" x14ac:dyDescent="0.25">
      <c r="A45" s="16" t="str">
        <f t="shared" si="0"/>
        <v/>
      </c>
      <c r="K45" s="38"/>
      <c r="M45" s="33" t="str">
        <f t="shared" si="1"/>
        <v/>
      </c>
      <c r="Q45" s="33" t="str">
        <f t="shared" si="2"/>
        <v/>
      </c>
      <c r="U45" s="33" t="str">
        <f t="shared" si="3"/>
        <v/>
      </c>
      <c r="Y45" s="33" t="str">
        <f t="shared" si="4"/>
        <v/>
      </c>
      <c r="AC45" s="33" t="str">
        <f t="shared" si="5"/>
        <v/>
      </c>
      <c r="AG45" s="33" t="str">
        <f t="shared" si="6"/>
        <v/>
      </c>
      <c r="AK45" s="33" t="str">
        <f t="shared" si="7"/>
        <v/>
      </c>
      <c r="AO45" s="33" t="str">
        <f t="shared" si="8"/>
        <v/>
      </c>
      <c r="AS45" s="33" t="str">
        <f t="shared" si="9"/>
        <v/>
      </c>
      <c r="AW45" s="33" t="str">
        <f t="shared" si="10"/>
        <v/>
      </c>
      <c r="BA45" s="33" t="str">
        <f t="shared" si="11"/>
        <v/>
      </c>
      <c r="BE45" s="33" t="str">
        <f t="shared" si="12"/>
        <v/>
      </c>
      <c r="BI45" s="33" t="str">
        <f t="shared" si="13"/>
        <v/>
      </c>
      <c r="BM45" s="33" t="str">
        <f t="shared" si="14"/>
        <v/>
      </c>
      <c r="BQ45" s="33" t="str">
        <f t="shared" si="15"/>
        <v/>
      </c>
      <c r="BU45" s="33" t="str">
        <f t="shared" si="16"/>
        <v/>
      </c>
      <c r="BY45" s="33" t="str">
        <f t="shared" si="17"/>
        <v/>
      </c>
      <c r="CC45" s="33" t="str">
        <f t="shared" si="18"/>
        <v/>
      </c>
      <c r="CG45" s="33" t="str">
        <f t="shared" si="19"/>
        <v/>
      </c>
      <c r="CK45" s="33" t="str">
        <f t="shared" si="20"/>
        <v/>
      </c>
      <c r="CO45" s="33" t="str">
        <f t="shared" si="21"/>
        <v/>
      </c>
      <c r="CS45" s="33" t="str">
        <f t="shared" si="22"/>
        <v/>
      </c>
      <c r="CW45" s="33" t="str">
        <f t="shared" si="23"/>
        <v/>
      </c>
      <c r="DA45" s="33" t="str">
        <f t="shared" si="24"/>
        <v/>
      </c>
      <c r="DE45" s="33" t="str">
        <f t="shared" si="25"/>
        <v/>
      </c>
      <c r="DI45" s="33" t="str">
        <f t="shared" si="26"/>
        <v/>
      </c>
      <c r="DM45" s="33" t="str">
        <f t="shared" si="27"/>
        <v/>
      </c>
      <c r="DQ45" s="33" t="str">
        <f t="shared" si="28"/>
        <v/>
      </c>
      <c r="DU45" s="33" t="str">
        <f t="shared" si="29"/>
        <v/>
      </c>
      <c r="DY45" s="33" t="str">
        <f t="shared" si="30"/>
        <v/>
      </c>
    </row>
    <row r="46" spans="1:129" x14ac:dyDescent="0.25">
      <c r="A46" s="16" t="str">
        <f t="shared" si="0"/>
        <v/>
      </c>
      <c r="K46" s="38"/>
      <c r="M46" s="33" t="str">
        <f t="shared" si="1"/>
        <v/>
      </c>
      <c r="Q46" s="33" t="str">
        <f t="shared" si="2"/>
        <v/>
      </c>
      <c r="U46" s="33" t="str">
        <f t="shared" si="3"/>
        <v/>
      </c>
      <c r="Y46" s="33" t="str">
        <f t="shared" si="4"/>
        <v/>
      </c>
      <c r="AC46" s="33" t="str">
        <f t="shared" si="5"/>
        <v/>
      </c>
      <c r="AG46" s="33" t="str">
        <f t="shared" si="6"/>
        <v/>
      </c>
      <c r="AK46" s="33" t="str">
        <f t="shared" si="7"/>
        <v/>
      </c>
      <c r="AO46" s="33" t="str">
        <f t="shared" si="8"/>
        <v/>
      </c>
      <c r="AS46" s="33" t="str">
        <f t="shared" si="9"/>
        <v/>
      </c>
      <c r="AW46" s="33" t="str">
        <f t="shared" si="10"/>
        <v/>
      </c>
      <c r="BA46" s="33" t="str">
        <f t="shared" si="11"/>
        <v/>
      </c>
      <c r="BE46" s="33" t="str">
        <f t="shared" si="12"/>
        <v/>
      </c>
      <c r="BI46" s="33" t="str">
        <f t="shared" si="13"/>
        <v/>
      </c>
      <c r="BM46" s="33" t="str">
        <f t="shared" si="14"/>
        <v/>
      </c>
      <c r="BQ46" s="33" t="str">
        <f t="shared" si="15"/>
        <v/>
      </c>
      <c r="BU46" s="33" t="str">
        <f t="shared" si="16"/>
        <v/>
      </c>
      <c r="BY46" s="33" t="str">
        <f t="shared" si="17"/>
        <v/>
      </c>
      <c r="CC46" s="33" t="str">
        <f t="shared" si="18"/>
        <v/>
      </c>
      <c r="CG46" s="33" t="str">
        <f t="shared" si="19"/>
        <v/>
      </c>
      <c r="CK46" s="33" t="str">
        <f t="shared" si="20"/>
        <v/>
      </c>
      <c r="CO46" s="33" t="str">
        <f t="shared" si="21"/>
        <v/>
      </c>
      <c r="CS46" s="33" t="str">
        <f t="shared" si="22"/>
        <v/>
      </c>
      <c r="CW46" s="33" t="str">
        <f t="shared" si="23"/>
        <v/>
      </c>
      <c r="DA46" s="33" t="str">
        <f t="shared" si="24"/>
        <v/>
      </c>
      <c r="DE46" s="33" t="str">
        <f t="shared" si="25"/>
        <v/>
      </c>
      <c r="DI46" s="33" t="str">
        <f t="shared" si="26"/>
        <v/>
      </c>
      <c r="DM46" s="33" t="str">
        <f t="shared" si="27"/>
        <v/>
      </c>
      <c r="DQ46" s="33" t="str">
        <f t="shared" si="28"/>
        <v/>
      </c>
      <c r="DU46" s="33" t="str">
        <f t="shared" si="29"/>
        <v/>
      </c>
      <c r="DY46" s="33" t="str">
        <f t="shared" si="30"/>
        <v/>
      </c>
    </row>
    <row r="47" spans="1:129" x14ac:dyDescent="0.25">
      <c r="A47" s="16" t="str">
        <f t="shared" si="0"/>
        <v/>
      </c>
      <c r="K47" s="38"/>
      <c r="M47" s="33" t="str">
        <f t="shared" si="1"/>
        <v/>
      </c>
      <c r="Q47" s="33" t="str">
        <f t="shared" si="2"/>
        <v/>
      </c>
      <c r="U47" s="33" t="str">
        <f t="shared" si="3"/>
        <v/>
      </c>
      <c r="Y47" s="33" t="str">
        <f t="shared" si="4"/>
        <v/>
      </c>
      <c r="AC47" s="33" t="str">
        <f t="shared" si="5"/>
        <v/>
      </c>
      <c r="AG47" s="33" t="str">
        <f t="shared" si="6"/>
        <v/>
      </c>
      <c r="AK47" s="33" t="str">
        <f t="shared" si="7"/>
        <v/>
      </c>
      <c r="AO47" s="33" t="str">
        <f t="shared" si="8"/>
        <v/>
      </c>
      <c r="AS47" s="33" t="str">
        <f t="shared" si="9"/>
        <v/>
      </c>
      <c r="AW47" s="33" t="str">
        <f t="shared" si="10"/>
        <v/>
      </c>
      <c r="BA47" s="33" t="str">
        <f t="shared" si="11"/>
        <v/>
      </c>
      <c r="BE47" s="33" t="str">
        <f t="shared" si="12"/>
        <v/>
      </c>
      <c r="BI47" s="33" t="str">
        <f t="shared" si="13"/>
        <v/>
      </c>
      <c r="BM47" s="33" t="str">
        <f t="shared" si="14"/>
        <v/>
      </c>
      <c r="BQ47" s="33" t="str">
        <f t="shared" si="15"/>
        <v/>
      </c>
      <c r="BU47" s="33" t="str">
        <f t="shared" si="16"/>
        <v/>
      </c>
      <c r="BY47" s="33" t="str">
        <f t="shared" si="17"/>
        <v/>
      </c>
      <c r="CC47" s="33" t="str">
        <f t="shared" si="18"/>
        <v/>
      </c>
      <c r="CG47" s="33" t="str">
        <f t="shared" si="19"/>
        <v/>
      </c>
      <c r="CK47" s="33" t="str">
        <f t="shared" si="20"/>
        <v/>
      </c>
      <c r="CO47" s="33" t="str">
        <f t="shared" si="21"/>
        <v/>
      </c>
      <c r="CS47" s="33" t="str">
        <f t="shared" si="22"/>
        <v/>
      </c>
      <c r="CW47" s="33" t="str">
        <f t="shared" si="23"/>
        <v/>
      </c>
      <c r="DA47" s="33" t="str">
        <f t="shared" si="24"/>
        <v/>
      </c>
      <c r="DE47" s="33" t="str">
        <f t="shared" si="25"/>
        <v/>
      </c>
      <c r="DI47" s="33" t="str">
        <f t="shared" si="26"/>
        <v/>
      </c>
      <c r="DM47" s="33" t="str">
        <f t="shared" si="27"/>
        <v/>
      </c>
      <c r="DQ47" s="33" t="str">
        <f t="shared" si="28"/>
        <v/>
      </c>
      <c r="DU47" s="33" t="str">
        <f t="shared" si="29"/>
        <v/>
      </c>
      <c r="DY47" s="33" t="str">
        <f t="shared" si="30"/>
        <v/>
      </c>
    </row>
    <row r="48" spans="1:129" x14ac:dyDescent="0.25">
      <c r="A48" s="16" t="str">
        <f t="shared" si="0"/>
        <v/>
      </c>
      <c r="K48" s="38"/>
      <c r="M48" s="33" t="str">
        <f t="shared" si="1"/>
        <v/>
      </c>
      <c r="Q48" s="33" t="str">
        <f t="shared" si="2"/>
        <v/>
      </c>
      <c r="U48" s="33" t="str">
        <f t="shared" si="3"/>
        <v/>
      </c>
      <c r="Y48" s="33" t="str">
        <f t="shared" si="4"/>
        <v/>
      </c>
      <c r="AC48" s="33" t="str">
        <f t="shared" si="5"/>
        <v/>
      </c>
      <c r="AG48" s="33" t="str">
        <f t="shared" si="6"/>
        <v/>
      </c>
      <c r="AK48" s="33" t="str">
        <f t="shared" si="7"/>
        <v/>
      </c>
      <c r="AO48" s="33" t="str">
        <f t="shared" si="8"/>
        <v/>
      </c>
      <c r="AS48" s="33" t="str">
        <f t="shared" si="9"/>
        <v/>
      </c>
      <c r="AW48" s="33" t="str">
        <f t="shared" si="10"/>
        <v/>
      </c>
      <c r="BA48" s="33" t="str">
        <f t="shared" si="11"/>
        <v/>
      </c>
      <c r="BE48" s="33" t="str">
        <f t="shared" si="12"/>
        <v/>
      </c>
      <c r="BI48" s="33" t="str">
        <f t="shared" si="13"/>
        <v/>
      </c>
      <c r="BM48" s="33" t="str">
        <f t="shared" si="14"/>
        <v/>
      </c>
      <c r="BQ48" s="33" t="str">
        <f t="shared" si="15"/>
        <v/>
      </c>
      <c r="BU48" s="33" t="str">
        <f t="shared" si="16"/>
        <v/>
      </c>
      <c r="BY48" s="33" t="str">
        <f t="shared" si="17"/>
        <v/>
      </c>
      <c r="CC48" s="33" t="str">
        <f t="shared" si="18"/>
        <v/>
      </c>
      <c r="CG48" s="33" t="str">
        <f t="shared" si="19"/>
        <v/>
      </c>
      <c r="CK48" s="33" t="str">
        <f t="shared" si="20"/>
        <v/>
      </c>
      <c r="CO48" s="33" t="str">
        <f t="shared" si="21"/>
        <v/>
      </c>
      <c r="CS48" s="33" t="str">
        <f t="shared" si="22"/>
        <v/>
      </c>
      <c r="CW48" s="33" t="str">
        <f t="shared" si="23"/>
        <v/>
      </c>
      <c r="DA48" s="33" t="str">
        <f t="shared" si="24"/>
        <v/>
      </c>
      <c r="DE48" s="33" t="str">
        <f t="shared" si="25"/>
        <v/>
      </c>
      <c r="DI48" s="33" t="str">
        <f t="shared" si="26"/>
        <v/>
      </c>
      <c r="DM48" s="33" t="str">
        <f t="shared" si="27"/>
        <v/>
      </c>
      <c r="DQ48" s="33" t="str">
        <f t="shared" si="28"/>
        <v/>
      </c>
      <c r="DU48" s="33" t="str">
        <f t="shared" si="29"/>
        <v/>
      </c>
      <c r="DY48" s="33" t="str">
        <f t="shared" si="30"/>
        <v/>
      </c>
    </row>
    <row r="49" spans="1:129" x14ac:dyDescent="0.25">
      <c r="A49" s="16" t="str">
        <f t="shared" si="0"/>
        <v/>
      </c>
      <c r="K49" s="38"/>
      <c r="M49" s="33" t="str">
        <f t="shared" si="1"/>
        <v/>
      </c>
      <c r="Q49" s="33" t="str">
        <f t="shared" si="2"/>
        <v/>
      </c>
      <c r="U49" s="33" t="str">
        <f t="shared" si="3"/>
        <v/>
      </c>
      <c r="Y49" s="33" t="str">
        <f t="shared" si="4"/>
        <v/>
      </c>
      <c r="AC49" s="33" t="str">
        <f t="shared" si="5"/>
        <v/>
      </c>
      <c r="AG49" s="33" t="str">
        <f t="shared" si="6"/>
        <v/>
      </c>
      <c r="AK49" s="33" t="str">
        <f t="shared" si="7"/>
        <v/>
      </c>
      <c r="AO49" s="33" t="str">
        <f t="shared" si="8"/>
        <v/>
      </c>
      <c r="AS49" s="33" t="str">
        <f t="shared" si="9"/>
        <v/>
      </c>
      <c r="AW49" s="33" t="str">
        <f t="shared" si="10"/>
        <v/>
      </c>
      <c r="BA49" s="33" t="str">
        <f t="shared" si="11"/>
        <v/>
      </c>
      <c r="BE49" s="33" t="str">
        <f t="shared" si="12"/>
        <v/>
      </c>
      <c r="BI49" s="33" t="str">
        <f t="shared" si="13"/>
        <v/>
      </c>
      <c r="BM49" s="33" t="str">
        <f t="shared" si="14"/>
        <v/>
      </c>
      <c r="BQ49" s="33" t="str">
        <f t="shared" si="15"/>
        <v/>
      </c>
      <c r="BU49" s="33" t="str">
        <f t="shared" si="16"/>
        <v/>
      </c>
      <c r="BY49" s="33" t="str">
        <f t="shared" si="17"/>
        <v/>
      </c>
      <c r="CC49" s="33" t="str">
        <f t="shared" si="18"/>
        <v/>
      </c>
      <c r="CG49" s="33" t="str">
        <f t="shared" si="19"/>
        <v/>
      </c>
      <c r="CK49" s="33" t="str">
        <f t="shared" si="20"/>
        <v/>
      </c>
      <c r="CO49" s="33" t="str">
        <f t="shared" si="21"/>
        <v/>
      </c>
      <c r="CS49" s="33" t="str">
        <f t="shared" si="22"/>
        <v/>
      </c>
      <c r="CW49" s="33" t="str">
        <f t="shared" si="23"/>
        <v/>
      </c>
      <c r="DA49" s="33" t="str">
        <f t="shared" si="24"/>
        <v/>
      </c>
      <c r="DE49" s="33" t="str">
        <f t="shared" si="25"/>
        <v/>
      </c>
      <c r="DI49" s="33" t="str">
        <f t="shared" si="26"/>
        <v/>
      </c>
      <c r="DM49" s="33" t="str">
        <f t="shared" si="27"/>
        <v/>
      </c>
      <c r="DQ49" s="33" t="str">
        <f t="shared" si="28"/>
        <v/>
      </c>
      <c r="DU49" s="33" t="str">
        <f t="shared" si="29"/>
        <v/>
      </c>
      <c r="DY49" s="33" t="str">
        <f t="shared" si="30"/>
        <v/>
      </c>
    </row>
    <row r="50" spans="1:129" x14ac:dyDescent="0.25">
      <c r="A50" s="16" t="str">
        <f t="shared" si="0"/>
        <v/>
      </c>
      <c r="K50" s="38"/>
      <c r="M50" s="33" t="str">
        <f t="shared" si="1"/>
        <v/>
      </c>
      <c r="Q50" s="33" t="str">
        <f t="shared" si="2"/>
        <v/>
      </c>
      <c r="U50" s="33" t="str">
        <f t="shared" si="3"/>
        <v/>
      </c>
      <c r="Y50" s="33" t="str">
        <f t="shared" si="4"/>
        <v/>
      </c>
      <c r="AC50" s="33" t="str">
        <f t="shared" si="5"/>
        <v/>
      </c>
      <c r="AG50" s="33" t="str">
        <f t="shared" si="6"/>
        <v/>
      </c>
      <c r="AK50" s="33" t="str">
        <f t="shared" si="7"/>
        <v/>
      </c>
      <c r="AO50" s="33" t="str">
        <f t="shared" si="8"/>
        <v/>
      </c>
      <c r="AS50" s="33" t="str">
        <f t="shared" si="9"/>
        <v/>
      </c>
      <c r="AW50" s="33" t="str">
        <f t="shared" si="10"/>
        <v/>
      </c>
      <c r="BA50" s="33" t="str">
        <f t="shared" si="11"/>
        <v/>
      </c>
      <c r="BE50" s="33" t="str">
        <f t="shared" si="12"/>
        <v/>
      </c>
      <c r="BI50" s="33" t="str">
        <f t="shared" si="13"/>
        <v/>
      </c>
      <c r="BM50" s="33" t="str">
        <f t="shared" si="14"/>
        <v/>
      </c>
      <c r="BQ50" s="33" t="str">
        <f t="shared" si="15"/>
        <v/>
      </c>
      <c r="BU50" s="33" t="str">
        <f t="shared" si="16"/>
        <v/>
      </c>
      <c r="BY50" s="33" t="str">
        <f t="shared" si="17"/>
        <v/>
      </c>
      <c r="CC50" s="33" t="str">
        <f t="shared" si="18"/>
        <v/>
      </c>
      <c r="CG50" s="33" t="str">
        <f t="shared" si="19"/>
        <v/>
      </c>
      <c r="CK50" s="33" t="str">
        <f t="shared" si="20"/>
        <v/>
      </c>
      <c r="CO50" s="33" t="str">
        <f t="shared" si="21"/>
        <v/>
      </c>
      <c r="CS50" s="33" t="str">
        <f t="shared" si="22"/>
        <v/>
      </c>
      <c r="CW50" s="33" t="str">
        <f t="shared" si="23"/>
        <v/>
      </c>
      <c r="DA50" s="33" t="str">
        <f t="shared" si="24"/>
        <v/>
      </c>
      <c r="DE50" s="33" t="str">
        <f t="shared" si="25"/>
        <v/>
      </c>
      <c r="DI50" s="33" t="str">
        <f t="shared" si="26"/>
        <v/>
      </c>
      <c r="DM50" s="33" t="str">
        <f t="shared" si="27"/>
        <v/>
      </c>
      <c r="DQ50" s="33" t="str">
        <f t="shared" si="28"/>
        <v/>
      </c>
      <c r="DU50" s="33" t="str">
        <f t="shared" si="29"/>
        <v/>
      </c>
      <c r="DY50" s="33" t="str">
        <f t="shared" si="30"/>
        <v/>
      </c>
    </row>
    <row r="51" spans="1:129" x14ac:dyDescent="0.25">
      <c r="A51" s="16" t="str">
        <f t="shared" si="0"/>
        <v/>
      </c>
      <c r="K51" s="38"/>
      <c r="M51" s="33" t="str">
        <f t="shared" si="1"/>
        <v/>
      </c>
      <c r="Q51" s="33" t="str">
        <f t="shared" si="2"/>
        <v/>
      </c>
      <c r="U51" s="33" t="str">
        <f t="shared" si="3"/>
        <v/>
      </c>
      <c r="Y51" s="33" t="str">
        <f t="shared" si="4"/>
        <v/>
      </c>
      <c r="AC51" s="33" t="str">
        <f t="shared" si="5"/>
        <v/>
      </c>
      <c r="AG51" s="33" t="str">
        <f t="shared" si="6"/>
        <v/>
      </c>
      <c r="AK51" s="33" t="str">
        <f t="shared" si="7"/>
        <v/>
      </c>
      <c r="AO51" s="33" t="str">
        <f t="shared" si="8"/>
        <v/>
      </c>
      <c r="AS51" s="33" t="str">
        <f t="shared" si="9"/>
        <v/>
      </c>
      <c r="AW51" s="33" t="str">
        <f t="shared" si="10"/>
        <v/>
      </c>
      <c r="BA51" s="33" t="str">
        <f t="shared" si="11"/>
        <v/>
      </c>
      <c r="BE51" s="33" t="str">
        <f t="shared" si="12"/>
        <v/>
      </c>
      <c r="BI51" s="33" t="str">
        <f t="shared" si="13"/>
        <v/>
      </c>
      <c r="BM51" s="33" t="str">
        <f t="shared" si="14"/>
        <v/>
      </c>
      <c r="BQ51" s="33" t="str">
        <f t="shared" si="15"/>
        <v/>
      </c>
      <c r="BU51" s="33" t="str">
        <f t="shared" si="16"/>
        <v/>
      </c>
      <c r="BY51" s="33" t="str">
        <f t="shared" si="17"/>
        <v/>
      </c>
      <c r="CC51" s="33" t="str">
        <f t="shared" si="18"/>
        <v/>
      </c>
      <c r="CG51" s="33" t="str">
        <f t="shared" si="19"/>
        <v/>
      </c>
      <c r="CK51" s="33" t="str">
        <f t="shared" si="20"/>
        <v/>
      </c>
      <c r="CO51" s="33" t="str">
        <f t="shared" si="21"/>
        <v/>
      </c>
      <c r="CS51" s="33" t="str">
        <f t="shared" si="22"/>
        <v/>
      </c>
      <c r="CW51" s="33" t="str">
        <f t="shared" si="23"/>
        <v/>
      </c>
      <c r="DA51" s="33" t="str">
        <f t="shared" si="24"/>
        <v/>
      </c>
      <c r="DE51" s="33" t="str">
        <f t="shared" si="25"/>
        <v/>
      </c>
      <c r="DI51" s="33" t="str">
        <f t="shared" si="26"/>
        <v/>
      </c>
      <c r="DM51" s="33" t="str">
        <f t="shared" si="27"/>
        <v/>
      </c>
      <c r="DQ51" s="33" t="str">
        <f t="shared" si="28"/>
        <v/>
      </c>
      <c r="DU51" s="33" t="str">
        <f t="shared" si="29"/>
        <v/>
      </c>
      <c r="DY51" s="33" t="str">
        <f t="shared" si="30"/>
        <v/>
      </c>
    </row>
    <row r="52" spans="1:129" x14ac:dyDescent="0.25">
      <c r="A52" s="16" t="str">
        <f t="shared" si="0"/>
        <v/>
      </c>
      <c r="K52" s="38"/>
      <c r="M52" s="33" t="str">
        <f t="shared" si="1"/>
        <v/>
      </c>
      <c r="Q52" s="33" t="str">
        <f t="shared" si="2"/>
        <v/>
      </c>
      <c r="U52" s="33" t="str">
        <f t="shared" si="3"/>
        <v/>
      </c>
      <c r="Y52" s="33" t="str">
        <f t="shared" si="4"/>
        <v/>
      </c>
      <c r="AC52" s="33" t="str">
        <f t="shared" si="5"/>
        <v/>
      </c>
      <c r="AG52" s="33" t="str">
        <f t="shared" si="6"/>
        <v/>
      </c>
      <c r="AK52" s="33" t="str">
        <f t="shared" si="7"/>
        <v/>
      </c>
      <c r="AO52" s="33" t="str">
        <f t="shared" si="8"/>
        <v/>
      </c>
      <c r="AS52" s="33" t="str">
        <f t="shared" si="9"/>
        <v/>
      </c>
      <c r="AW52" s="33" t="str">
        <f t="shared" si="10"/>
        <v/>
      </c>
      <c r="BA52" s="33" t="str">
        <f t="shared" si="11"/>
        <v/>
      </c>
      <c r="BE52" s="33" t="str">
        <f t="shared" si="12"/>
        <v/>
      </c>
      <c r="BI52" s="33" t="str">
        <f t="shared" si="13"/>
        <v/>
      </c>
      <c r="BM52" s="33" t="str">
        <f t="shared" si="14"/>
        <v/>
      </c>
      <c r="BQ52" s="33" t="str">
        <f t="shared" si="15"/>
        <v/>
      </c>
      <c r="BU52" s="33" t="str">
        <f t="shared" si="16"/>
        <v/>
      </c>
      <c r="BY52" s="33" t="str">
        <f t="shared" si="17"/>
        <v/>
      </c>
      <c r="CC52" s="33" t="str">
        <f t="shared" si="18"/>
        <v/>
      </c>
      <c r="CG52" s="33" t="str">
        <f t="shared" si="19"/>
        <v/>
      </c>
      <c r="CK52" s="33" t="str">
        <f t="shared" si="20"/>
        <v/>
      </c>
      <c r="CO52" s="33" t="str">
        <f t="shared" si="21"/>
        <v/>
      </c>
      <c r="CS52" s="33" t="str">
        <f t="shared" si="22"/>
        <v/>
      </c>
      <c r="CW52" s="33" t="str">
        <f t="shared" si="23"/>
        <v/>
      </c>
      <c r="DA52" s="33" t="str">
        <f t="shared" si="24"/>
        <v/>
      </c>
      <c r="DE52" s="33" t="str">
        <f t="shared" si="25"/>
        <v/>
      </c>
      <c r="DI52" s="33" t="str">
        <f t="shared" si="26"/>
        <v/>
      </c>
      <c r="DM52" s="33" t="str">
        <f t="shared" si="27"/>
        <v/>
      </c>
      <c r="DQ52" s="33" t="str">
        <f t="shared" si="28"/>
        <v/>
      </c>
      <c r="DU52" s="33" t="str">
        <f t="shared" si="29"/>
        <v/>
      </c>
      <c r="DY52" s="33" t="str">
        <f t="shared" si="30"/>
        <v/>
      </c>
    </row>
    <row r="53" spans="1:129" x14ac:dyDescent="0.25">
      <c r="A53" s="16" t="str">
        <f t="shared" si="0"/>
        <v/>
      </c>
      <c r="K53" s="38"/>
      <c r="M53" s="33" t="str">
        <f t="shared" si="1"/>
        <v/>
      </c>
      <c r="Q53" s="33" t="str">
        <f t="shared" si="2"/>
        <v/>
      </c>
      <c r="U53" s="33" t="str">
        <f t="shared" si="3"/>
        <v/>
      </c>
      <c r="Y53" s="33" t="str">
        <f t="shared" si="4"/>
        <v/>
      </c>
      <c r="AC53" s="33" t="str">
        <f t="shared" si="5"/>
        <v/>
      </c>
      <c r="AG53" s="33" t="str">
        <f t="shared" si="6"/>
        <v/>
      </c>
      <c r="AK53" s="33" t="str">
        <f t="shared" si="7"/>
        <v/>
      </c>
      <c r="AO53" s="33" t="str">
        <f t="shared" si="8"/>
        <v/>
      </c>
      <c r="AS53" s="33" t="str">
        <f t="shared" si="9"/>
        <v/>
      </c>
      <c r="AW53" s="33" t="str">
        <f t="shared" si="10"/>
        <v/>
      </c>
      <c r="BA53" s="33" t="str">
        <f t="shared" si="11"/>
        <v/>
      </c>
      <c r="BE53" s="33" t="str">
        <f t="shared" si="12"/>
        <v/>
      </c>
      <c r="BI53" s="33" t="str">
        <f t="shared" si="13"/>
        <v/>
      </c>
      <c r="BM53" s="33" t="str">
        <f t="shared" si="14"/>
        <v/>
      </c>
      <c r="BQ53" s="33" t="str">
        <f t="shared" si="15"/>
        <v/>
      </c>
      <c r="BU53" s="33" t="str">
        <f t="shared" si="16"/>
        <v/>
      </c>
      <c r="BY53" s="33" t="str">
        <f t="shared" si="17"/>
        <v/>
      </c>
      <c r="CC53" s="33" t="str">
        <f t="shared" si="18"/>
        <v/>
      </c>
      <c r="CG53" s="33" t="str">
        <f t="shared" si="19"/>
        <v/>
      </c>
      <c r="CK53" s="33" t="str">
        <f t="shared" si="20"/>
        <v/>
      </c>
      <c r="CO53" s="33" t="str">
        <f t="shared" si="21"/>
        <v/>
      </c>
      <c r="CS53" s="33" t="str">
        <f t="shared" si="22"/>
        <v/>
      </c>
      <c r="CW53" s="33" t="str">
        <f t="shared" si="23"/>
        <v/>
      </c>
      <c r="DA53" s="33" t="str">
        <f t="shared" si="24"/>
        <v/>
      </c>
      <c r="DE53" s="33" t="str">
        <f t="shared" si="25"/>
        <v/>
      </c>
      <c r="DI53" s="33" t="str">
        <f t="shared" si="26"/>
        <v/>
      </c>
      <c r="DM53" s="33" t="str">
        <f t="shared" si="27"/>
        <v/>
      </c>
      <c r="DQ53" s="33" t="str">
        <f t="shared" si="28"/>
        <v/>
      </c>
      <c r="DU53" s="33" t="str">
        <f t="shared" si="29"/>
        <v/>
      </c>
      <c r="DY53" s="33" t="str">
        <f t="shared" si="30"/>
        <v/>
      </c>
    </row>
    <row r="54" spans="1:129" x14ac:dyDescent="0.25">
      <c r="A54" s="16" t="str">
        <f t="shared" si="0"/>
        <v/>
      </c>
      <c r="K54" s="38"/>
      <c r="M54" s="33" t="str">
        <f t="shared" si="1"/>
        <v/>
      </c>
      <c r="Q54" s="33" t="str">
        <f t="shared" si="2"/>
        <v/>
      </c>
      <c r="U54" s="33" t="str">
        <f t="shared" si="3"/>
        <v/>
      </c>
      <c r="Y54" s="33" t="str">
        <f t="shared" si="4"/>
        <v/>
      </c>
      <c r="AC54" s="33" t="str">
        <f t="shared" si="5"/>
        <v/>
      </c>
      <c r="AG54" s="33" t="str">
        <f t="shared" si="6"/>
        <v/>
      </c>
      <c r="AK54" s="33" t="str">
        <f t="shared" si="7"/>
        <v/>
      </c>
      <c r="AO54" s="33" t="str">
        <f t="shared" si="8"/>
        <v/>
      </c>
      <c r="AS54" s="33" t="str">
        <f t="shared" si="9"/>
        <v/>
      </c>
      <c r="AW54" s="33" t="str">
        <f t="shared" si="10"/>
        <v/>
      </c>
      <c r="BA54" s="33" t="str">
        <f t="shared" si="11"/>
        <v/>
      </c>
      <c r="BE54" s="33" t="str">
        <f t="shared" si="12"/>
        <v/>
      </c>
      <c r="BI54" s="33" t="str">
        <f t="shared" si="13"/>
        <v/>
      </c>
      <c r="BM54" s="33" t="str">
        <f t="shared" si="14"/>
        <v/>
      </c>
      <c r="BQ54" s="33" t="str">
        <f t="shared" si="15"/>
        <v/>
      </c>
      <c r="BU54" s="33" t="str">
        <f t="shared" si="16"/>
        <v/>
      </c>
      <c r="BY54" s="33" t="str">
        <f t="shared" si="17"/>
        <v/>
      </c>
      <c r="CC54" s="33" t="str">
        <f t="shared" si="18"/>
        <v/>
      </c>
      <c r="CG54" s="33" t="str">
        <f t="shared" si="19"/>
        <v/>
      </c>
      <c r="CK54" s="33" t="str">
        <f t="shared" si="20"/>
        <v/>
      </c>
      <c r="CO54" s="33" t="str">
        <f t="shared" si="21"/>
        <v/>
      </c>
      <c r="CS54" s="33" t="str">
        <f t="shared" si="22"/>
        <v/>
      </c>
      <c r="CW54" s="33" t="str">
        <f t="shared" si="23"/>
        <v/>
      </c>
      <c r="DA54" s="33" t="str">
        <f t="shared" si="24"/>
        <v/>
      </c>
      <c r="DE54" s="33" t="str">
        <f t="shared" si="25"/>
        <v/>
      </c>
      <c r="DI54" s="33" t="str">
        <f t="shared" si="26"/>
        <v/>
      </c>
      <c r="DM54" s="33" t="str">
        <f t="shared" si="27"/>
        <v/>
      </c>
      <c r="DQ54" s="33" t="str">
        <f t="shared" si="28"/>
        <v/>
      </c>
      <c r="DU54" s="33" t="str">
        <f t="shared" si="29"/>
        <v/>
      </c>
      <c r="DY54" s="33" t="str">
        <f t="shared" si="30"/>
        <v/>
      </c>
    </row>
    <row r="55" spans="1:129" x14ac:dyDescent="0.25">
      <c r="A55" s="16" t="str">
        <f t="shared" si="0"/>
        <v/>
      </c>
      <c r="K55" s="38"/>
      <c r="M55" s="33" t="str">
        <f t="shared" si="1"/>
        <v/>
      </c>
      <c r="Q55" s="33" t="str">
        <f t="shared" si="2"/>
        <v/>
      </c>
      <c r="U55" s="33" t="str">
        <f t="shared" si="3"/>
        <v/>
      </c>
      <c r="Y55" s="33" t="str">
        <f t="shared" si="4"/>
        <v/>
      </c>
      <c r="AC55" s="33" t="str">
        <f t="shared" si="5"/>
        <v/>
      </c>
      <c r="AG55" s="33" t="str">
        <f t="shared" si="6"/>
        <v/>
      </c>
      <c r="AK55" s="33" t="str">
        <f t="shared" si="7"/>
        <v/>
      </c>
      <c r="AO55" s="33" t="str">
        <f t="shared" si="8"/>
        <v/>
      </c>
      <c r="AS55" s="33" t="str">
        <f t="shared" si="9"/>
        <v/>
      </c>
      <c r="AW55" s="33" t="str">
        <f t="shared" si="10"/>
        <v/>
      </c>
      <c r="BA55" s="33" t="str">
        <f t="shared" si="11"/>
        <v/>
      </c>
      <c r="BE55" s="33" t="str">
        <f t="shared" si="12"/>
        <v/>
      </c>
      <c r="BI55" s="33" t="str">
        <f t="shared" si="13"/>
        <v/>
      </c>
      <c r="BM55" s="33" t="str">
        <f t="shared" si="14"/>
        <v/>
      </c>
      <c r="BQ55" s="33" t="str">
        <f t="shared" si="15"/>
        <v/>
      </c>
      <c r="BU55" s="33" t="str">
        <f t="shared" si="16"/>
        <v/>
      </c>
      <c r="BY55" s="33" t="str">
        <f t="shared" si="17"/>
        <v/>
      </c>
      <c r="CC55" s="33" t="str">
        <f t="shared" si="18"/>
        <v/>
      </c>
      <c r="CG55" s="33" t="str">
        <f t="shared" si="19"/>
        <v/>
      </c>
      <c r="CK55" s="33" t="str">
        <f t="shared" si="20"/>
        <v/>
      </c>
      <c r="CO55" s="33" t="str">
        <f t="shared" si="21"/>
        <v/>
      </c>
      <c r="CS55" s="33" t="str">
        <f t="shared" si="22"/>
        <v/>
      </c>
      <c r="CW55" s="33" t="str">
        <f t="shared" si="23"/>
        <v/>
      </c>
      <c r="DA55" s="33" t="str">
        <f t="shared" si="24"/>
        <v/>
      </c>
      <c r="DE55" s="33" t="str">
        <f t="shared" si="25"/>
        <v/>
      </c>
      <c r="DI55" s="33" t="str">
        <f t="shared" si="26"/>
        <v/>
      </c>
      <c r="DM55" s="33" t="str">
        <f t="shared" si="27"/>
        <v/>
      </c>
      <c r="DQ55" s="33" t="str">
        <f t="shared" si="28"/>
        <v/>
      </c>
      <c r="DU55" s="33" t="str">
        <f t="shared" si="29"/>
        <v/>
      </c>
      <c r="DY55" s="33" t="str">
        <f t="shared" si="30"/>
        <v/>
      </c>
    </row>
    <row r="56" spans="1:129" x14ac:dyDescent="0.25">
      <c r="A56" s="16" t="str">
        <f t="shared" si="0"/>
        <v/>
      </c>
      <c r="K56" s="38"/>
      <c r="M56" s="33" t="str">
        <f t="shared" si="1"/>
        <v/>
      </c>
      <c r="Q56" s="33" t="str">
        <f t="shared" si="2"/>
        <v/>
      </c>
      <c r="U56" s="33" t="str">
        <f t="shared" si="3"/>
        <v/>
      </c>
      <c r="Y56" s="33" t="str">
        <f t="shared" si="4"/>
        <v/>
      </c>
      <c r="AC56" s="33" t="str">
        <f t="shared" si="5"/>
        <v/>
      </c>
      <c r="AG56" s="33" t="str">
        <f t="shared" si="6"/>
        <v/>
      </c>
      <c r="AK56" s="33" t="str">
        <f t="shared" si="7"/>
        <v/>
      </c>
      <c r="AO56" s="33" t="str">
        <f t="shared" si="8"/>
        <v/>
      </c>
      <c r="AS56" s="33" t="str">
        <f t="shared" si="9"/>
        <v/>
      </c>
      <c r="AW56" s="33" t="str">
        <f t="shared" si="10"/>
        <v/>
      </c>
      <c r="BA56" s="33" t="str">
        <f t="shared" si="11"/>
        <v/>
      </c>
      <c r="BE56" s="33" t="str">
        <f t="shared" si="12"/>
        <v/>
      </c>
      <c r="BI56" s="33" t="str">
        <f t="shared" si="13"/>
        <v/>
      </c>
      <c r="BM56" s="33" t="str">
        <f t="shared" si="14"/>
        <v/>
      </c>
      <c r="BQ56" s="33" t="str">
        <f t="shared" si="15"/>
        <v/>
      </c>
      <c r="BU56" s="33" t="str">
        <f t="shared" si="16"/>
        <v/>
      </c>
      <c r="BY56" s="33" t="str">
        <f t="shared" si="17"/>
        <v/>
      </c>
      <c r="CC56" s="33" t="str">
        <f t="shared" si="18"/>
        <v/>
      </c>
      <c r="CG56" s="33" t="str">
        <f t="shared" si="19"/>
        <v/>
      </c>
      <c r="CK56" s="33" t="str">
        <f t="shared" si="20"/>
        <v/>
      </c>
      <c r="CO56" s="33" t="str">
        <f t="shared" si="21"/>
        <v/>
      </c>
      <c r="CS56" s="33" t="str">
        <f t="shared" si="22"/>
        <v/>
      </c>
      <c r="CW56" s="33" t="str">
        <f t="shared" si="23"/>
        <v/>
      </c>
      <c r="DA56" s="33" t="str">
        <f t="shared" si="24"/>
        <v/>
      </c>
      <c r="DE56" s="33" t="str">
        <f t="shared" si="25"/>
        <v/>
      </c>
      <c r="DI56" s="33" t="str">
        <f t="shared" si="26"/>
        <v/>
      </c>
      <c r="DM56" s="33" t="str">
        <f t="shared" si="27"/>
        <v/>
      </c>
      <c r="DQ56" s="33" t="str">
        <f t="shared" si="28"/>
        <v/>
      </c>
      <c r="DU56" s="33" t="str">
        <f t="shared" si="29"/>
        <v/>
      </c>
      <c r="DY56" s="33" t="str">
        <f t="shared" si="30"/>
        <v/>
      </c>
    </row>
    <row r="57" spans="1:129" x14ac:dyDescent="0.25">
      <c r="A57" s="16" t="str">
        <f t="shared" si="0"/>
        <v/>
      </c>
      <c r="K57" s="38"/>
      <c r="M57" s="33" t="str">
        <f t="shared" si="1"/>
        <v/>
      </c>
      <c r="Q57" s="33" t="str">
        <f t="shared" si="2"/>
        <v/>
      </c>
      <c r="U57" s="33" t="str">
        <f t="shared" si="3"/>
        <v/>
      </c>
      <c r="Y57" s="33" t="str">
        <f t="shared" si="4"/>
        <v/>
      </c>
      <c r="AC57" s="33" t="str">
        <f t="shared" si="5"/>
        <v/>
      </c>
      <c r="AG57" s="33" t="str">
        <f t="shared" si="6"/>
        <v/>
      </c>
      <c r="AK57" s="33" t="str">
        <f t="shared" si="7"/>
        <v/>
      </c>
      <c r="AO57" s="33" t="str">
        <f t="shared" si="8"/>
        <v/>
      </c>
      <c r="AS57" s="33" t="str">
        <f t="shared" si="9"/>
        <v/>
      </c>
      <c r="AW57" s="33" t="str">
        <f t="shared" si="10"/>
        <v/>
      </c>
      <c r="BA57" s="33" t="str">
        <f t="shared" si="11"/>
        <v/>
      </c>
      <c r="BE57" s="33" t="str">
        <f t="shared" si="12"/>
        <v/>
      </c>
      <c r="BI57" s="33" t="str">
        <f t="shared" si="13"/>
        <v/>
      </c>
      <c r="BM57" s="33" t="str">
        <f t="shared" si="14"/>
        <v/>
      </c>
      <c r="BQ57" s="33" t="str">
        <f t="shared" si="15"/>
        <v/>
      </c>
      <c r="BU57" s="33" t="str">
        <f t="shared" si="16"/>
        <v/>
      </c>
      <c r="BY57" s="33" t="str">
        <f t="shared" si="17"/>
        <v/>
      </c>
      <c r="CC57" s="33" t="str">
        <f t="shared" si="18"/>
        <v/>
      </c>
      <c r="CG57" s="33" t="str">
        <f t="shared" si="19"/>
        <v/>
      </c>
      <c r="CK57" s="33" t="str">
        <f t="shared" si="20"/>
        <v/>
      </c>
      <c r="CO57" s="33" t="str">
        <f t="shared" si="21"/>
        <v/>
      </c>
      <c r="CS57" s="33" t="str">
        <f t="shared" si="22"/>
        <v/>
      </c>
      <c r="CW57" s="33" t="str">
        <f t="shared" si="23"/>
        <v/>
      </c>
      <c r="DA57" s="33" t="str">
        <f t="shared" si="24"/>
        <v/>
      </c>
      <c r="DE57" s="33" t="str">
        <f t="shared" si="25"/>
        <v/>
      </c>
      <c r="DI57" s="33" t="str">
        <f t="shared" si="26"/>
        <v/>
      </c>
      <c r="DM57" s="33" t="str">
        <f t="shared" si="27"/>
        <v/>
      </c>
      <c r="DQ57" s="33" t="str">
        <f t="shared" si="28"/>
        <v/>
      </c>
      <c r="DU57" s="33" t="str">
        <f t="shared" si="29"/>
        <v/>
      </c>
      <c r="DY57" s="33" t="str">
        <f t="shared" si="30"/>
        <v/>
      </c>
    </row>
    <row r="58" spans="1:129" x14ac:dyDescent="0.25">
      <c r="A58" s="16" t="str">
        <f t="shared" si="0"/>
        <v/>
      </c>
      <c r="K58" s="38"/>
      <c r="M58" s="33" t="str">
        <f t="shared" si="1"/>
        <v/>
      </c>
      <c r="Q58" s="33" t="str">
        <f t="shared" si="2"/>
        <v/>
      </c>
      <c r="U58" s="33" t="str">
        <f t="shared" si="3"/>
        <v/>
      </c>
      <c r="Y58" s="33" t="str">
        <f t="shared" si="4"/>
        <v/>
      </c>
      <c r="AC58" s="33" t="str">
        <f t="shared" si="5"/>
        <v/>
      </c>
      <c r="AG58" s="33" t="str">
        <f t="shared" si="6"/>
        <v/>
      </c>
      <c r="AK58" s="33" t="str">
        <f t="shared" si="7"/>
        <v/>
      </c>
      <c r="AO58" s="33" t="str">
        <f t="shared" si="8"/>
        <v/>
      </c>
      <c r="AS58" s="33" t="str">
        <f t="shared" si="9"/>
        <v/>
      </c>
      <c r="AW58" s="33" t="str">
        <f t="shared" si="10"/>
        <v/>
      </c>
      <c r="BA58" s="33" t="str">
        <f t="shared" si="11"/>
        <v/>
      </c>
      <c r="BE58" s="33" t="str">
        <f t="shared" si="12"/>
        <v/>
      </c>
      <c r="BI58" s="33" t="str">
        <f t="shared" si="13"/>
        <v/>
      </c>
      <c r="BM58" s="33" t="str">
        <f t="shared" si="14"/>
        <v/>
      </c>
      <c r="BQ58" s="33" t="str">
        <f t="shared" si="15"/>
        <v/>
      </c>
      <c r="BU58" s="33" t="str">
        <f t="shared" si="16"/>
        <v/>
      </c>
      <c r="BY58" s="33" t="str">
        <f t="shared" si="17"/>
        <v/>
      </c>
      <c r="CC58" s="33" t="str">
        <f t="shared" si="18"/>
        <v/>
      </c>
      <c r="CG58" s="33" t="str">
        <f t="shared" si="19"/>
        <v/>
      </c>
      <c r="CK58" s="33" t="str">
        <f t="shared" si="20"/>
        <v/>
      </c>
      <c r="CO58" s="33" t="str">
        <f t="shared" si="21"/>
        <v/>
      </c>
      <c r="CS58" s="33" t="str">
        <f t="shared" si="22"/>
        <v/>
      </c>
      <c r="CW58" s="33" t="str">
        <f t="shared" si="23"/>
        <v/>
      </c>
      <c r="DA58" s="33" t="str">
        <f t="shared" si="24"/>
        <v/>
      </c>
      <c r="DE58" s="33" t="str">
        <f t="shared" si="25"/>
        <v/>
      </c>
      <c r="DI58" s="33" t="str">
        <f t="shared" si="26"/>
        <v/>
      </c>
      <c r="DM58" s="33" t="str">
        <f t="shared" si="27"/>
        <v/>
      </c>
      <c r="DQ58" s="33" t="str">
        <f t="shared" si="28"/>
        <v/>
      </c>
      <c r="DU58" s="33" t="str">
        <f t="shared" si="29"/>
        <v/>
      </c>
      <c r="DY58" s="33" t="str">
        <f t="shared" si="30"/>
        <v/>
      </c>
    </row>
    <row r="59" spans="1:129" x14ac:dyDescent="0.25">
      <c r="A59" s="16" t="str">
        <f t="shared" si="0"/>
        <v/>
      </c>
      <c r="K59" s="38"/>
      <c r="M59" s="33" t="str">
        <f t="shared" si="1"/>
        <v/>
      </c>
      <c r="Q59" s="33" t="str">
        <f t="shared" si="2"/>
        <v/>
      </c>
      <c r="U59" s="33" t="str">
        <f t="shared" si="3"/>
        <v/>
      </c>
      <c r="Y59" s="33" t="str">
        <f t="shared" si="4"/>
        <v/>
      </c>
      <c r="AC59" s="33" t="str">
        <f t="shared" si="5"/>
        <v/>
      </c>
      <c r="AG59" s="33" t="str">
        <f t="shared" si="6"/>
        <v/>
      </c>
      <c r="AK59" s="33" t="str">
        <f t="shared" si="7"/>
        <v/>
      </c>
      <c r="AO59" s="33" t="str">
        <f t="shared" si="8"/>
        <v/>
      </c>
      <c r="AS59" s="33" t="str">
        <f t="shared" si="9"/>
        <v/>
      </c>
      <c r="AW59" s="33" t="str">
        <f t="shared" si="10"/>
        <v/>
      </c>
      <c r="BA59" s="33" t="str">
        <f t="shared" si="11"/>
        <v/>
      </c>
      <c r="BE59" s="33" t="str">
        <f t="shared" si="12"/>
        <v/>
      </c>
      <c r="BI59" s="33" t="str">
        <f t="shared" si="13"/>
        <v/>
      </c>
      <c r="BM59" s="33" t="str">
        <f t="shared" si="14"/>
        <v/>
      </c>
      <c r="BQ59" s="33" t="str">
        <f t="shared" si="15"/>
        <v/>
      </c>
      <c r="BU59" s="33" t="str">
        <f t="shared" si="16"/>
        <v/>
      </c>
      <c r="BY59" s="33" t="str">
        <f t="shared" si="17"/>
        <v/>
      </c>
      <c r="CC59" s="33" t="str">
        <f t="shared" si="18"/>
        <v/>
      </c>
      <c r="CG59" s="33" t="str">
        <f t="shared" si="19"/>
        <v/>
      </c>
      <c r="CK59" s="33" t="str">
        <f t="shared" si="20"/>
        <v/>
      </c>
      <c r="CO59" s="33" t="str">
        <f t="shared" si="21"/>
        <v/>
      </c>
      <c r="CS59" s="33" t="str">
        <f t="shared" si="22"/>
        <v/>
      </c>
      <c r="CW59" s="33" t="str">
        <f t="shared" si="23"/>
        <v/>
      </c>
      <c r="DA59" s="33" t="str">
        <f t="shared" si="24"/>
        <v/>
      </c>
      <c r="DE59" s="33" t="str">
        <f t="shared" si="25"/>
        <v/>
      </c>
      <c r="DI59" s="33" t="str">
        <f t="shared" si="26"/>
        <v/>
      </c>
      <c r="DM59" s="33" t="str">
        <f t="shared" si="27"/>
        <v/>
      </c>
      <c r="DQ59" s="33" t="str">
        <f t="shared" si="28"/>
        <v/>
      </c>
      <c r="DU59" s="33" t="str">
        <f t="shared" si="29"/>
        <v/>
      </c>
      <c r="DY59" s="33" t="str">
        <f t="shared" si="30"/>
        <v/>
      </c>
    </row>
    <row r="60" spans="1:129" x14ac:dyDescent="0.25">
      <c r="A60" s="16" t="str">
        <f t="shared" si="0"/>
        <v/>
      </c>
      <c r="K60" s="38"/>
      <c r="M60" s="33" t="str">
        <f t="shared" si="1"/>
        <v/>
      </c>
      <c r="Q60" s="33" t="str">
        <f t="shared" si="2"/>
        <v/>
      </c>
      <c r="U60" s="33" t="str">
        <f t="shared" si="3"/>
        <v/>
      </c>
      <c r="Y60" s="33" t="str">
        <f t="shared" si="4"/>
        <v/>
      </c>
      <c r="AC60" s="33" t="str">
        <f t="shared" si="5"/>
        <v/>
      </c>
      <c r="AG60" s="33" t="str">
        <f t="shared" si="6"/>
        <v/>
      </c>
      <c r="AK60" s="33" t="str">
        <f t="shared" si="7"/>
        <v/>
      </c>
      <c r="AO60" s="33" t="str">
        <f t="shared" si="8"/>
        <v/>
      </c>
      <c r="AS60" s="33" t="str">
        <f t="shared" si="9"/>
        <v/>
      </c>
      <c r="AW60" s="33" t="str">
        <f t="shared" si="10"/>
        <v/>
      </c>
      <c r="BA60" s="33" t="str">
        <f t="shared" si="11"/>
        <v/>
      </c>
      <c r="BE60" s="33" t="str">
        <f t="shared" si="12"/>
        <v/>
      </c>
      <c r="BI60" s="33" t="str">
        <f t="shared" si="13"/>
        <v/>
      </c>
      <c r="BM60" s="33" t="str">
        <f t="shared" si="14"/>
        <v/>
      </c>
      <c r="BQ60" s="33" t="str">
        <f t="shared" si="15"/>
        <v/>
      </c>
      <c r="BU60" s="33" t="str">
        <f t="shared" si="16"/>
        <v/>
      </c>
      <c r="BY60" s="33" t="str">
        <f t="shared" si="17"/>
        <v/>
      </c>
      <c r="CC60" s="33" t="str">
        <f t="shared" si="18"/>
        <v/>
      </c>
      <c r="CG60" s="33" t="str">
        <f t="shared" si="19"/>
        <v/>
      </c>
      <c r="CK60" s="33" t="str">
        <f t="shared" si="20"/>
        <v/>
      </c>
      <c r="CO60" s="33" t="str">
        <f t="shared" si="21"/>
        <v/>
      </c>
      <c r="CS60" s="33" t="str">
        <f t="shared" si="22"/>
        <v/>
      </c>
      <c r="CW60" s="33" t="str">
        <f t="shared" si="23"/>
        <v/>
      </c>
      <c r="DA60" s="33" t="str">
        <f t="shared" si="24"/>
        <v/>
      </c>
      <c r="DE60" s="33" t="str">
        <f t="shared" si="25"/>
        <v/>
      </c>
      <c r="DI60" s="33" t="str">
        <f t="shared" si="26"/>
        <v/>
      </c>
      <c r="DM60" s="33" t="str">
        <f t="shared" si="27"/>
        <v/>
      </c>
      <c r="DQ60" s="33" t="str">
        <f t="shared" si="28"/>
        <v/>
      </c>
      <c r="DU60" s="33" t="str">
        <f t="shared" si="29"/>
        <v/>
      </c>
      <c r="DY60" s="33" t="str">
        <f t="shared" si="30"/>
        <v/>
      </c>
    </row>
    <row r="61" spans="1:129" x14ac:dyDescent="0.25">
      <c r="A61" s="16" t="str">
        <f t="shared" si="0"/>
        <v/>
      </c>
      <c r="K61" s="38"/>
      <c r="M61" s="33" t="str">
        <f t="shared" si="1"/>
        <v/>
      </c>
      <c r="Q61" s="33" t="str">
        <f t="shared" si="2"/>
        <v/>
      </c>
      <c r="U61" s="33" t="str">
        <f t="shared" si="3"/>
        <v/>
      </c>
      <c r="Y61" s="33" t="str">
        <f t="shared" si="4"/>
        <v/>
      </c>
      <c r="AC61" s="33" t="str">
        <f t="shared" si="5"/>
        <v/>
      </c>
      <c r="AG61" s="33" t="str">
        <f t="shared" si="6"/>
        <v/>
      </c>
      <c r="AK61" s="33" t="str">
        <f t="shared" si="7"/>
        <v/>
      </c>
      <c r="AO61" s="33" t="str">
        <f t="shared" si="8"/>
        <v/>
      </c>
      <c r="AS61" s="33" t="str">
        <f t="shared" si="9"/>
        <v/>
      </c>
      <c r="AW61" s="33" t="str">
        <f t="shared" si="10"/>
        <v/>
      </c>
      <c r="BA61" s="33" t="str">
        <f t="shared" si="11"/>
        <v/>
      </c>
      <c r="BE61" s="33" t="str">
        <f t="shared" si="12"/>
        <v/>
      </c>
      <c r="BI61" s="33" t="str">
        <f t="shared" si="13"/>
        <v/>
      </c>
      <c r="BM61" s="33" t="str">
        <f t="shared" si="14"/>
        <v/>
      </c>
      <c r="BQ61" s="33" t="str">
        <f t="shared" si="15"/>
        <v/>
      </c>
      <c r="BU61" s="33" t="str">
        <f t="shared" si="16"/>
        <v/>
      </c>
      <c r="BY61" s="33" t="str">
        <f t="shared" si="17"/>
        <v/>
      </c>
      <c r="CC61" s="33" t="str">
        <f t="shared" si="18"/>
        <v/>
      </c>
      <c r="CG61" s="33" t="str">
        <f t="shared" si="19"/>
        <v/>
      </c>
      <c r="CK61" s="33" t="str">
        <f t="shared" si="20"/>
        <v/>
      </c>
      <c r="CO61" s="33" t="str">
        <f t="shared" si="21"/>
        <v/>
      </c>
      <c r="CS61" s="33" t="str">
        <f t="shared" si="22"/>
        <v/>
      </c>
      <c r="CW61" s="33" t="str">
        <f t="shared" si="23"/>
        <v/>
      </c>
      <c r="DA61" s="33" t="str">
        <f t="shared" si="24"/>
        <v/>
      </c>
      <c r="DE61" s="33" t="str">
        <f t="shared" si="25"/>
        <v/>
      </c>
      <c r="DI61" s="33" t="str">
        <f t="shared" si="26"/>
        <v/>
      </c>
      <c r="DM61" s="33" t="str">
        <f t="shared" si="27"/>
        <v/>
      </c>
      <c r="DQ61" s="33" t="str">
        <f t="shared" si="28"/>
        <v/>
      </c>
      <c r="DU61" s="33" t="str">
        <f t="shared" si="29"/>
        <v/>
      </c>
      <c r="DY61" s="33" t="str">
        <f t="shared" si="30"/>
        <v/>
      </c>
    </row>
    <row r="62" spans="1:129" x14ac:dyDescent="0.25">
      <c r="A62" s="16" t="str">
        <f t="shared" si="0"/>
        <v/>
      </c>
      <c r="K62" s="38"/>
      <c r="M62" s="33" t="str">
        <f t="shared" si="1"/>
        <v/>
      </c>
      <c r="Q62" s="33" t="str">
        <f t="shared" si="2"/>
        <v/>
      </c>
      <c r="U62" s="33" t="str">
        <f t="shared" si="3"/>
        <v/>
      </c>
      <c r="Y62" s="33" t="str">
        <f t="shared" si="4"/>
        <v/>
      </c>
      <c r="AC62" s="33" t="str">
        <f t="shared" si="5"/>
        <v/>
      </c>
      <c r="AG62" s="33" t="str">
        <f t="shared" si="6"/>
        <v/>
      </c>
      <c r="AK62" s="33" t="str">
        <f t="shared" si="7"/>
        <v/>
      </c>
      <c r="AO62" s="33" t="str">
        <f t="shared" si="8"/>
        <v/>
      </c>
      <c r="AS62" s="33" t="str">
        <f t="shared" si="9"/>
        <v/>
      </c>
      <c r="AW62" s="33" t="str">
        <f t="shared" si="10"/>
        <v/>
      </c>
      <c r="BA62" s="33" t="str">
        <f t="shared" si="11"/>
        <v/>
      </c>
      <c r="BE62" s="33" t="str">
        <f t="shared" si="12"/>
        <v/>
      </c>
      <c r="BI62" s="33" t="str">
        <f t="shared" si="13"/>
        <v/>
      </c>
      <c r="BM62" s="33" t="str">
        <f t="shared" si="14"/>
        <v/>
      </c>
      <c r="BQ62" s="33" t="str">
        <f t="shared" si="15"/>
        <v/>
      </c>
      <c r="BU62" s="33" t="str">
        <f t="shared" si="16"/>
        <v/>
      </c>
      <c r="BY62" s="33" t="str">
        <f t="shared" si="17"/>
        <v/>
      </c>
      <c r="CC62" s="33" t="str">
        <f t="shared" si="18"/>
        <v/>
      </c>
      <c r="CG62" s="33" t="str">
        <f t="shared" si="19"/>
        <v/>
      </c>
      <c r="CK62" s="33" t="str">
        <f t="shared" si="20"/>
        <v/>
      </c>
      <c r="CO62" s="33" t="str">
        <f t="shared" si="21"/>
        <v/>
      </c>
      <c r="CS62" s="33" t="str">
        <f t="shared" si="22"/>
        <v/>
      </c>
      <c r="CW62" s="33" t="str">
        <f t="shared" si="23"/>
        <v/>
      </c>
      <c r="DA62" s="33" t="str">
        <f t="shared" si="24"/>
        <v/>
      </c>
      <c r="DE62" s="33" t="str">
        <f t="shared" si="25"/>
        <v/>
      </c>
      <c r="DI62" s="33" t="str">
        <f t="shared" si="26"/>
        <v/>
      </c>
      <c r="DM62" s="33" t="str">
        <f t="shared" si="27"/>
        <v/>
      </c>
      <c r="DQ62" s="33" t="str">
        <f t="shared" si="28"/>
        <v/>
      </c>
      <c r="DU62" s="33" t="str">
        <f t="shared" si="29"/>
        <v/>
      </c>
      <c r="DY62" s="33" t="str">
        <f t="shared" si="30"/>
        <v/>
      </c>
    </row>
    <row r="63" spans="1:129" x14ac:dyDescent="0.25">
      <c r="A63" s="16" t="str">
        <f t="shared" si="0"/>
        <v/>
      </c>
      <c r="K63" s="38"/>
      <c r="M63" s="33" t="str">
        <f t="shared" si="1"/>
        <v/>
      </c>
      <c r="Q63" s="33" t="str">
        <f t="shared" si="2"/>
        <v/>
      </c>
      <c r="U63" s="33" t="str">
        <f t="shared" si="3"/>
        <v/>
      </c>
      <c r="Y63" s="33" t="str">
        <f t="shared" si="4"/>
        <v/>
      </c>
      <c r="AC63" s="33" t="str">
        <f t="shared" si="5"/>
        <v/>
      </c>
      <c r="AG63" s="33" t="str">
        <f t="shared" si="6"/>
        <v/>
      </c>
      <c r="AK63" s="33" t="str">
        <f t="shared" si="7"/>
        <v/>
      </c>
      <c r="AO63" s="33" t="str">
        <f t="shared" si="8"/>
        <v/>
      </c>
      <c r="AS63" s="33" t="str">
        <f t="shared" si="9"/>
        <v/>
      </c>
      <c r="AW63" s="33" t="str">
        <f t="shared" si="10"/>
        <v/>
      </c>
      <c r="BA63" s="33" t="str">
        <f t="shared" si="11"/>
        <v/>
      </c>
      <c r="BE63" s="33" t="str">
        <f t="shared" si="12"/>
        <v/>
      </c>
      <c r="BI63" s="33" t="str">
        <f t="shared" si="13"/>
        <v/>
      </c>
      <c r="BM63" s="33" t="str">
        <f t="shared" si="14"/>
        <v/>
      </c>
      <c r="BQ63" s="33" t="str">
        <f t="shared" si="15"/>
        <v/>
      </c>
      <c r="BU63" s="33" t="str">
        <f t="shared" si="16"/>
        <v/>
      </c>
      <c r="BY63" s="33" t="str">
        <f t="shared" si="17"/>
        <v/>
      </c>
      <c r="CC63" s="33" t="str">
        <f t="shared" si="18"/>
        <v/>
      </c>
      <c r="CG63" s="33" t="str">
        <f t="shared" si="19"/>
        <v/>
      </c>
      <c r="CK63" s="33" t="str">
        <f t="shared" si="20"/>
        <v/>
      </c>
      <c r="CO63" s="33" t="str">
        <f t="shared" si="21"/>
        <v/>
      </c>
      <c r="CS63" s="33" t="str">
        <f t="shared" si="22"/>
        <v/>
      </c>
      <c r="CW63" s="33" t="str">
        <f t="shared" si="23"/>
        <v/>
      </c>
      <c r="DA63" s="33" t="str">
        <f t="shared" si="24"/>
        <v/>
      </c>
      <c r="DE63" s="33" t="str">
        <f t="shared" si="25"/>
        <v/>
      </c>
      <c r="DI63" s="33" t="str">
        <f t="shared" si="26"/>
        <v/>
      </c>
      <c r="DM63" s="33" t="str">
        <f t="shared" si="27"/>
        <v/>
      </c>
      <c r="DQ63" s="33" t="str">
        <f t="shared" si="28"/>
        <v/>
      </c>
      <c r="DU63" s="33" t="str">
        <f t="shared" si="29"/>
        <v/>
      </c>
      <c r="DY63" s="33" t="str">
        <f t="shared" si="30"/>
        <v/>
      </c>
    </row>
    <row r="64" spans="1:129" x14ac:dyDescent="0.25">
      <c r="A64" s="16" t="str">
        <f t="shared" si="0"/>
        <v/>
      </c>
      <c r="K64" s="38"/>
      <c r="M64" s="33" t="str">
        <f t="shared" si="1"/>
        <v/>
      </c>
      <c r="Q64" s="33" t="str">
        <f t="shared" si="2"/>
        <v/>
      </c>
      <c r="U64" s="33" t="str">
        <f t="shared" si="3"/>
        <v/>
      </c>
      <c r="Y64" s="33" t="str">
        <f t="shared" si="4"/>
        <v/>
      </c>
      <c r="AC64" s="33" t="str">
        <f t="shared" si="5"/>
        <v/>
      </c>
      <c r="AG64" s="33" t="str">
        <f t="shared" si="6"/>
        <v/>
      </c>
      <c r="AK64" s="33" t="str">
        <f t="shared" si="7"/>
        <v/>
      </c>
      <c r="AO64" s="33" t="str">
        <f t="shared" si="8"/>
        <v/>
      </c>
      <c r="AS64" s="33" t="str">
        <f t="shared" si="9"/>
        <v/>
      </c>
      <c r="AW64" s="33" t="str">
        <f t="shared" si="10"/>
        <v/>
      </c>
      <c r="BA64" s="33" t="str">
        <f t="shared" si="11"/>
        <v/>
      </c>
      <c r="BE64" s="33" t="str">
        <f t="shared" si="12"/>
        <v/>
      </c>
      <c r="BI64" s="33" t="str">
        <f t="shared" si="13"/>
        <v/>
      </c>
      <c r="BM64" s="33" t="str">
        <f t="shared" si="14"/>
        <v/>
      </c>
      <c r="BQ64" s="33" t="str">
        <f t="shared" si="15"/>
        <v/>
      </c>
      <c r="BU64" s="33" t="str">
        <f t="shared" si="16"/>
        <v/>
      </c>
      <c r="BY64" s="33" t="str">
        <f t="shared" si="17"/>
        <v/>
      </c>
      <c r="CC64" s="33" t="str">
        <f t="shared" si="18"/>
        <v/>
      </c>
      <c r="CG64" s="33" t="str">
        <f t="shared" si="19"/>
        <v/>
      </c>
      <c r="CK64" s="33" t="str">
        <f t="shared" si="20"/>
        <v/>
      </c>
      <c r="CO64" s="33" t="str">
        <f t="shared" si="21"/>
        <v/>
      </c>
      <c r="CS64" s="33" t="str">
        <f t="shared" si="22"/>
        <v/>
      </c>
      <c r="CW64" s="33" t="str">
        <f t="shared" si="23"/>
        <v/>
      </c>
      <c r="DA64" s="33" t="str">
        <f t="shared" si="24"/>
        <v/>
      </c>
      <c r="DE64" s="33" t="str">
        <f t="shared" si="25"/>
        <v/>
      </c>
      <c r="DI64" s="33" t="str">
        <f t="shared" si="26"/>
        <v/>
      </c>
      <c r="DM64" s="33" t="str">
        <f t="shared" si="27"/>
        <v/>
      </c>
      <c r="DQ64" s="33" t="str">
        <f t="shared" si="28"/>
        <v/>
      </c>
      <c r="DU64" s="33" t="str">
        <f t="shared" si="29"/>
        <v/>
      </c>
      <c r="DY64" s="33" t="str">
        <f t="shared" si="30"/>
        <v/>
      </c>
    </row>
    <row r="65" spans="1:129" x14ac:dyDescent="0.25">
      <c r="A65" s="16" t="str">
        <f t="shared" si="0"/>
        <v/>
      </c>
      <c r="K65" s="38"/>
      <c r="M65" s="33" t="str">
        <f t="shared" si="1"/>
        <v/>
      </c>
      <c r="Q65" s="33" t="str">
        <f t="shared" si="2"/>
        <v/>
      </c>
      <c r="U65" s="33" t="str">
        <f t="shared" si="3"/>
        <v/>
      </c>
      <c r="Y65" s="33" t="str">
        <f t="shared" si="4"/>
        <v/>
      </c>
      <c r="AC65" s="33" t="str">
        <f t="shared" si="5"/>
        <v/>
      </c>
      <c r="AG65" s="33" t="str">
        <f t="shared" si="6"/>
        <v/>
      </c>
      <c r="AK65" s="33" t="str">
        <f t="shared" si="7"/>
        <v/>
      </c>
      <c r="AO65" s="33" t="str">
        <f t="shared" si="8"/>
        <v/>
      </c>
      <c r="AS65" s="33" t="str">
        <f t="shared" si="9"/>
        <v/>
      </c>
      <c r="AW65" s="33" t="str">
        <f t="shared" si="10"/>
        <v/>
      </c>
      <c r="BA65" s="33" t="str">
        <f t="shared" si="11"/>
        <v/>
      </c>
      <c r="BE65" s="33" t="str">
        <f t="shared" si="12"/>
        <v/>
      </c>
      <c r="BI65" s="33" t="str">
        <f t="shared" si="13"/>
        <v/>
      </c>
      <c r="BM65" s="33" t="str">
        <f t="shared" si="14"/>
        <v/>
      </c>
      <c r="BQ65" s="33" t="str">
        <f t="shared" si="15"/>
        <v/>
      </c>
      <c r="BU65" s="33" t="str">
        <f t="shared" si="16"/>
        <v/>
      </c>
      <c r="BY65" s="33" t="str">
        <f t="shared" si="17"/>
        <v/>
      </c>
      <c r="CC65" s="33" t="str">
        <f t="shared" si="18"/>
        <v/>
      </c>
      <c r="CG65" s="33" t="str">
        <f t="shared" si="19"/>
        <v/>
      </c>
      <c r="CK65" s="33" t="str">
        <f t="shared" si="20"/>
        <v/>
      </c>
      <c r="CO65" s="33" t="str">
        <f t="shared" si="21"/>
        <v/>
      </c>
      <c r="CS65" s="33" t="str">
        <f t="shared" si="22"/>
        <v/>
      </c>
      <c r="CW65" s="33" t="str">
        <f t="shared" si="23"/>
        <v/>
      </c>
      <c r="DA65" s="33" t="str">
        <f t="shared" si="24"/>
        <v/>
      </c>
      <c r="DE65" s="33" t="str">
        <f t="shared" si="25"/>
        <v/>
      </c>
      <c r="DI65" s="33" t="str">
        <f t="shared" si="26"/>
        <v/>
      </c>
      <c r="DM65" s="33" t="str">
        <f t="shared" si="27"/>
        <v/>
      </c>
      <c r="DQ65" s="33" t="str">
        <f t="shared" si="28"/>
        <v/>
      </c>
      <c r="DU65" s="33" t="str">
        <f t="shared" si="29"/>
        <v/>
      </c>
      <c r="DY65" s="33" t="str">
        <f t="shared" si="30"/>
        <v/>
      </c>
    </row>
    <row r="66" spans="1:129" x14ac:dyDescent="0.25">
      <c r="A66" s="16" t="str">
        <f t="shared" si="0"/>
        <v/>
      </c>
      <c r="K66" s="38"/>
      <c r="M66" s="33" t="str">
        <f t="shared" si="1"/>
        <v/>
      </c>
      <c r="Q66" s="33" t="str">
        <f t="shared" si="2"/>
        <v/>
      </c>
      <c r="U66" s="33" t="str">
        <f t="shared" si="3"/>
        <v/>
      </c>
      <c r="Y66" s="33" t="str">
        <f t="shared" si="4"/>
        <v/>
      </c>
      <c r="AC66" s="33" t="str">
        <f t="shared" si="5"/>
        <v/>
      </c>
      <c r="AG66" s="33" t="str">
        <f t="shared" si="6"/>
        <v/>
      </c>
      <c r="AK66" s="33" t="str">
        <f t="shared" si="7"/>
        <v/>
      </c>
      <c r="AO66" s="33" t="str">
        <f t="shared" si="8"/>
        <v/>
      </c>
      <c r="AS66" s="33" t="str">
        <f t="shared" si="9"/>
        <v/>
      </c>
      <c r="AW66" s="33" t="str">
        <f t="shared" si="10"/>
        <v/>
      </c>
      <c r="BA66" s="33" t="str">
        <f t="shared" si="11"/>
        <v/>
      </c>
      <c r="BE66" s="33" t="str">
        <f t="shared" si="12"/>
        <v/>
      </c>
      <c r="BI66" s="33" t="str">
        <f t="shared" si="13"/>
        <v/>
      </c>
      <c r="BM66" s="33" t="str">
        <f t="shared" si="14"/>
        <v/>
      </c>
      <c r="BQ66" s="33" t="str">
        <f t="shared" si="15"/>
        <v/>
      </c>
      <c r="BU66" s="33" t="str">
        <f t="shared" si="16"/>
        <v/>
      </c>
      <c r="BY66" s="33" t="str">
        <f t="shared" si="17"/>
        <v/>
      </c>
      <c r="CC66" s="33" t="str">
        <f t="shared" si="18"/>
        <v/>
      </c>
      <c r="CG66" s="33" t="str">
        <f t="shared" si="19"/>
        <v/>
      </c>
      <c r="CK66" s="33" t="str">
        <f t="shared" si="20"/>
        <v/>
      </c>
      <c r="CO66" s="33" t="str">
        <f t="shared" si="21"/>
        <v/>
      </c>
      <c r="CS66" s="33" t="str">
        <f t="shared" si="22"/>
        <v/>
      </c>
      <c r="CW66" s="33" t="str">
        <f t="shared" si="23"/>
        <v/>
      </c>
      <c r="DA66" s="33" t="str">
        <f t="shared" si="24"/>
        <v/>
      </c>
      <c r="DE66" s="33" t="str">
        <f t="shared" si="25"/>
        <v/>
      </c>
      <c r="DI66" s="33" t="str">
        <f t="shared" si="26"/>
        <v/>
      </c>
      <c r="DM66" s="33" t="str">
        <f t="shared" si="27"/>
        <v/>
      </c>
      <c r="DQ66" s="33" t="str">
        <f t="shared" si="28"/>
        <v/>
      </c>
      <c r="DU66" s="33" t="str">
        <f t="shared" si="29"/>
        <v/>
      </c>
      <c r="DY66" s="33" t="str">
        <f t="shared" si="30"/>
        <v/>
      </c>
    </row>
    <row r="67" spans="1:129" x14ac:dyDescent="0.25">
      <c r="A67" s="16" t="str">
        <f t="shared" si="0"/>
        <v/>
      </c>
      <c r="K67" s="38"/>
      <c r="M67" s="33" t="str">
        <f t="shared" si="1"/>
        <v/>
      </c>
      <c r="Q67" s="33" t="str">
        <f t="shared" si="2"/>
        <v/>
      </c>
      <c r="U67" s="33" t="str">
        <f t="shared" si="3"/>
        <v/>
      </c>
      <c r="Y67" s="33" t="str">
        <f t="shared" si="4"/>
        <v/>
      </c>
      <c r="AC67" s="33" t="str">
        <f t="shared" si="5"/>
        <v/>
      </c>
      <c r="AG67" s="33" t="str">
        <f t="shared" si="6"/>
        <v/>
      </c>
      <c r="AK67" s="33" t="str">
        <f t="shared" si="7"/>
        <v/>
      </c>
      <c r="AO67" s="33" t="str">
        <f t="shared" si="8"/>
        <v/>
      </c>
      <c r="AS67" s="33" t="str">
        <f t="shared" si="9"/>
        <v/>
      </c>
      <c r="AW67" s="33" t="str">
        <f t="shared" si="10"/>
        <v/>
      </c>
      <c r="BA67" s="33" t="str">
        <f t="shared" si="11"/>
        <v/>
      </c>
      <c r="BE67" s="33" t="str">
        <f t="shared" si="12"/>
        <v/>
      </c>
      <c r="BI67" s="33" t="str">
        <f t="shared" si="13"/>
        <v/>
      </c>
      <c r="BM67" s="33" t="str">
        <f t="shared" si="14"/>
        <v/>
      </c>
      <c r="BQ67" s="33" t="str">
        <f t="shared" si="15"/>
        <v/>
      </c>
      <c r="BU67" s="33" t="str">
        <f t="shared" si="16"/>
        <v/>
      </c>
      <c r="BY67" s="33" t="str">
        <f t="shared" si="17"/>
        <v/>
      </c>
      <c r="CC67" s="33" t="str">
        <f t="shared" si="18"/>
        <v/>
      </c>
      <c r="CG67" s="33" t="str">
        <f t="shared" si="19"/>
        <v/>
      </c>
      <c r="CK67" s="33" t="str">
        <f t="shared" si="20"/>
        <v/>
      </c>
      <c r="CO67" s="33" t="str">
        <f t="shared" si="21"/>
        <v/>
      </c>
      <c r="CS67" s="33" t="str">
        <f t="shared" si="22"/>
        <v/>
      </c>
      <c r="CW67" s="33" t="str">
        <f t="shared" si="23"/>
        <v/>
      </c>
      <c r="DA67" s="33" t="str">
        <f t="shared" si="24"/>
        <v/>
      </c>
      <c r="DE67" s="33" t="str">
        <f t="shared" si="25"/>
        <v/>
      </c>
      <c r="DI67" s="33" t="str">
        <f t="shared" si="26"/>
        <v/>
      </c>
      <c r="DM67" s="33" t="str">
        <f t="shared" si="27"/>
        <v/>
      </c>
      <c r="DQ67" s="33" t="str">
        <f t="shared" si="28"/>
        <v/>
      </c>
      <c r="DU67" s="33" t="str">
        <f t="shared" si="29"/>
        <v/>
      </c>
      <c r="DY67" s="33" t="str">
        <f t="shared" si="30"/>
        <v/>
      </c>
    </row>
    <row r="68" spans="1:129" x14ac:dyDescent="0.25">
      <c r="A68" s="16" t="str">
        <f t="shared" si="0"/>
        <v/>
      </c>
      <c r="K68" s="38"/>
      <c r="M68" s="33" t="str">
        <f t="shared" si="1"/>
        <v/>
      </c>
      <c r="Q68" s="33" t="str">
        <f t="shared" si="2"/>
        <v/>
      </c>
      <c r="U68" s="33" t="str">
        <f t="shared" si="3"/>
        <v/>
      </c>
      <c r="Y68" s="33" t="str">
        <f t="shared" si="4"/>
        <v/>
      </c>
      <c r="AC68" s="33" t="str">
        <f t="shared" si="5"/>
        <v/>
      </c>
      <c r="AG68" s="33" t="str">
        <f t="shared" si="6"/>
        <v/>
      </c>
      <c r="AK68" s="33" t="str">
        <f t="shared" si="7"/>
        <v/>
      </c>
      <c r="AO68" s="33" t="str">
        <f t="shared" si="8"/>
        <v/>
      </c>
      <c r="AS68" s="33" t="str">
        <f t="shared" si="9"/>
        <v/>
      </c>
      <c r="AW68" s="33" t="str">
        <f t="shared" si="10"/>
        <v/>
      </c>
      <c r="BA68" s="33" t="str">
        <f t="shared" si="11"/>
        <v/>
      </c>
      <c r="BE68" s="33" t="str">
        <f t="shared" si="12"/>
        <v/>
      </c>
      <c r="BI68" s="33" t="str">
        <f t="shared" si="13"/>
        <v/>
      </c>
      <c r="BM68" s="33" t="str">
        <f t="shared" si="14"/>
        <v/>
      </c>
      <c r="BQ68" s="33" t="str">
        <f t="shared" si="15"/>
        <v/>
      </c>
      <c r="BU68" s="33" t="str">
        <f t="shared" si="16"/>
        <v/>
      </c>
      <c r="BY68" s="33" t="str">
        <f t="shared" si="17"/>
        <v/>
      </c>
      <c r="CC68" s="33" t="str">
        <f t="shared" si="18"/>
        <v/>
      </c>
      <c r="CG68" s="33" t="str">
        <f t="shared" si="19"/>
        <v/>
      </c>
      <c r="CK68" s="33" t="str">
        <f t="shared" si="20"/>
        <v/>
      </c>
      <c r="CO68" s="33" t="str">
        <f t="shared" si="21"/>
        <v/>
      </c>
      <c r="CS68" s="33" t="str">
        <f t="shared" si="22"/>
        <v/>
      </c>
      <c r="CW68" s="33" t="str">
        <f t="shared" si="23"/>
        <v/>
      </c>
      <c r="DA68" s="33" t="str">
        <f t="shared" si="24"/>
        <v/>
      </c>
      <c r="DE68" s="33" t="str">
        <f t="shared" si="25"/>
        <v/>
      </c>
      <c r="DI68" s="33" t="str">
        <f t="shared" si="26"/>
        <v/>
      </c>
      <c r="DM68" s="33" t="str">
        <f t="shared" si="27"/>
        <v/>
      </c>
      <c r="DQ68" s="33" t="str">
        <f t="shared" si="28"/>
        <v/>
      </c>
      <c r="DU68" s="33" t="str">
        <f t="shared" si="29"/>
        <v/>
      </c>
      <c r="DY68" s="33" t="str">
        <f t="shared" si="30"/>
        <v/>
      </c>
    </row>
    <row r="69" spans="1:129" x14ac:dyDescent="0.25">
      <c r="A69" s="16" t="str">
        <f t="shared" si="0"/>
        <v/>
      </c>
      <c r="K69" s="38"/>
      <c r="M69" s="33" t="str">
        <f t="shared" si="1"/>
        <v/>
      </c>
      <c r="Q69" s="33" t="str">
        <f t="shared" si="2"/>
        <v/>
      </c>
      <c r="U69" s="33" t="str">
        <f t="shared" si="3"/>
        <v/>
      </c>
      <c r="Y69" s="33" t="str">
        <f t="shared" si="4"/>
        <v/>
      </c>
      <c r="AC69" s="33" t="str">
        <f t="shared" si="5"/>
        <v/>
      </c>
      <c r="AG69" s="33" t="str">
        <f t="shared" si="6"/>
        <v/>
      </c>
      <c r="AK69" s="33" t="str">
        <f t="shared" si="7"/>
        <v/>
      </c>
      <c r="AO69" s="33" t="str">
        <f t="shared" si="8"/>
        <v/>
      </c>
      <c r="AS69" s="33" t="str">
        <f t="shared" si="9"/>
        <v/>
      </c>
      <c r="AW69" s="33" t="str">
        <f t="shared" si="10"/>
        <v/>
      </c>
      <c r="BA69" s="33" t="str">
        <f t="shared" si="11"/>
        <v/>
      </c>
      <c r="BE69" s="33" t="str">
        <f t="shared" si="12"/>
        <v/>
      </c>
      <c r="BI69" s="33" t="str">
        <f t="shared" si="13"/>
        <v/>
      </c>
      <c r="BM69" s="33" t="str">
        <f t="shared" si="14"/>
        <v/>
      </c>
      <c r="BQ69" s="33" t="str">
        <f t="shared" si="15"/>
        <v/>
      </c>
      <c r="BU69" s="33" t="str">
        <f t="shared" si="16"/>
        <v/>
      </c>
      <c r="BY69" s="33" t="str">
        <f t="shared" si="17"/>
        <v/>
      </c>
      <c r="CC69" s="33" t="str">
        <f t="shared" si="18"/>
        <v/>
      </c>
      <c r="CG69" s="33" t="str">
        <f t="shared" si="19"/>
        <v/>
      </c>
      <c r="CK69" s="33" t="str">
        <f t="shared" si="20"/>
        <v/>
      </c>
      <c r="CO69" s="33" t="str">
        <f t="shared" si="21"/>
        <v/>
      </c>
      <c r="CS69" s="33" t="str">
        <f t="shared" si="22"/>
        <v/>
      </c>
      <c r="CW69" s="33" t="str">
        <f t="shared" si="23"/>
        <v/>
      </c>
      <c r="DA69" s="33" t="str">
        <f t="shared" si="24"/>
        <v/>
      </c>
      <c r="DE69" s="33" t="str">
        <f t="shared" si="25"/>
        <v/>
      </c>
      <c r="DI69" s="33" t="str">
        <f t="shared" si="26"/>
        <v/>
      </c>
      <c r="DM69" s="33" t="str">
        <f t="shared" si="27"/>
        <v/>
      </c>
      <c r="DQ69" s="33" t="str">
        <f t="shared" si="28"/>
        <v/>
      </c>
      <c r="DU69" s="33" t="str">
        <f t="shared" si="29"/>
        <v/>
      </c>
      <c r="DY69" s="33" t="str">
        <f t="shared" si="30"/>
        <v/>
      </c>
    </row>
    <row r="70" spans="1:129" x14ac:dyDescent="0.25">
      <c r="A70" s="16" t="str">
        <f t="shared" si="0"/>
        <v/>
      </c>
      <c r="K70" s="38"/>
      <c r="M70" s="33" t="str">
        <f t="shared" si="1"/>
        <v/>
      </c>
      <c r="Q70" s="33" t="str">
        <f t="shared" si="2"/>
        <v/>
      </c>
      <c r="U70" s="33" t="str">
        <f t="shared" si="3"/>
        <v/>
      </c>
      <c r="Y70" s="33" t="str">
        <f t="shared" si="4"/>
        <v/>
      </c>
      <c r="AC70" s="33" t="str">
        <f t="shared" si="5"/>
        <v/>
      </c>
      <c r="AG70" s="33" t="str">
        <f t="shared" si="6"/>
        <v/>
      </c>
      <c r="AK70" s="33" t="str">
        <f t="shared" si="7"/>
        <v/>
      </c>
      <c r="AO70" s="33" t="str">
        <f t="shared" si="8"/>
        <v/>
      </c>
      <c r="AS70" s="33" t="str">
        <f t="shared" si="9"/>
        <v/>
      </c>
      <c r="AW70" s="33" t="str">
        <f t="shared" si="10"/>
        <v/>
      </c>
      <c r="BA70" s="33" t="str">
        <f t="shared" si="11"/>
        <v/>
      </c>
      <c r="BE70" s="33" t="str">
        <f t="shared" si="12"/>
        <v/>
      </c>
      <c r="BI70" s="33" t="str">
        <f t="shared" si="13"/>
        <v/>
      </c>
      <c r="BM70" s="33" t="str">
        <f t="shared" si="14"/>
        <v/>
      </c>
      <c r="BQ70" s="33" t="str">
        <f t="shared" si="15"/>
        <v/>
      </c>
      <c r="BU70" s="33" t="str">
        <f t="shared" si="16"/>
        <v/>
      </c>
      <c r="BY70" s="33" t="str">
        <f t="shared" si="17"/>
        <v/>
      </c>
      <c r="CC70" s="33" t="str">
        <f t="shared" si="18"/>
        <v/>
      </c>
      <c r="CG70" s="33" t="str">
        <f t="shared" si="19"/>
        <v/>
      </c>
      <c r="CK70" s="33" t="str">
        <f t="shared" si="20"/>
        <v/>
      </c>
      <c r="CO70" s="33" t="str">
        <f t="shared" si="21"/>
        <v/>
      </c>
      <c r="CS70" s="33" t="str">
        <f t="shared" si="22"/>
        <v/>
      </c>
      <c r="CW70" s="33" t="str">
        <f t="shared" si="23"/>
        <v/>
      </c>
      <c r="DA70" s="33" t="str">
        <f t="shared" si="24"/>
        <v/>
      </c>
      <c r="DE70" s="33" t="str">
        <f t="shared" si="25"/>
        <v/>
      </c>
      <c r="DI70" s="33" t="str">
        <f t="shared" si="26"/>
        <v/>
      </c>
      <c r="DM70" s="33" t="str">
        <f t="shared" si="27"/>
        <v/>
      </c>
      <c r="DQ70" s="33" t="str">
        <f t="shared" si="28"/>
        <v/>
      </c>
      <c r="DU70" s="33" t="str">
        <f t="shared" si="29"/>
        <v/>
      </c>
      <c r="DY70" s="33" t="str">
        <f t="shared" si="30"/>
        <v/>
      </c>
    </row>
    <row r="71" spans="1:129" x14ac:dyDescent="0.25">
      <c r="A71" s="16" t="str">
        <f t="shared" si="0"/>
        <v/>
      </c>
      <c r="K71" s="38"/>
      <c r="M71" s="33" t="str">
        <f t="shared" si="1"/>
        <v/>
      </c>
      <c r="Q71" s="33" t="str">
        <f t="shared" si="2"/>
        <v/>
      </c>
      <c r="U71" s="33" t="str">
        <f t="shared" si="3"/>
        <v/>
      </c>
      <c r="Y71" s="33" t="str">
        <f t="shared" si="4"/>
        <v/>
      </c>
      <c r="AC71" s="33" t="str">
        <f t="shared" si="5"/>
        <v/>
      </c>
      <c r="AG71" s="33" t="str">
        <f t="shared" si="6"/>
        <v/>
      </c>
      <c r="AK71" s="33" t="str">
        <f t="shared" si="7"/>
        <v/>
      </c>
      <c r="AO71" s="33" t="str">
        <f t="shared" si="8"/>
        <v/>
      </c>
      <c r="AS71" s="33" t="str">
        <f t="shared" si="9"/>
        <v/>
      </c>
      <c r="AW71" s="33" t="str">
        <f t="shared" si="10"/>
        <v/>
      </c>
      <c r="BA71" s="33" t="str">
        <f t="shared" si="11"/>
        <v/>
      </c>
      <c r="BE71" s="33" t="str">
        <f t="shared" si="12"/>
        <v/>
      </c>
      <c r="BI71" s="33" t="str">
        <f t="shared" si="13"/>
        <v/>
      </c>
      <c r="BM71" s="33" t="str">
        <f t="shared" si="14"/>
        <v/>
      </c>
      <c r="BQ71" s="33" t="str">
        <f t="shared" si="15"/>
        <v/>
      </c>
      <c r="BU71" s="33" t="str">
        <f t="shared" si="16"/>
        <v/>
      </c>
      <c r="BY71" s="33" t="str">
        <f t="shared" si="17"/>
        <v/>
      </c>
      <c r="CC71" s="33" t="str">
        <f t="shared" si="18"/>
        <v/>
      </c>
      <c r="CG71" s="33" t="str">
        <f t="shared" si="19"/>
        <v/>
      </c>
      <c r="CK71" s="33" t="str">
        <f t="shared" si="20"/>
        <v/>
      </c>
      <c r="CO71" s="33" t="str">
        <f t="shared" si="21"/>
        <v/>
      </c>
      <c r="CS71" s="33" t="str">
        <f t="shared" si="22"/>
        <v/>
      </c>
      <c r="CW71" s="33" t="str">
        <f t="shared" si="23"/>
        <v/>
      </c>
      <c r="DA71" s="33" t="str">
        <f t="shared" si="24"/>
        <v/>
      </c>
      <c r="DE71" s="33" t="str">
        <f t="shared" si="25"/>
        <v/>
      </c>
      <c r="DI71" s="33" t="str">
        <f t="shared" si="26"/>
        <v/>
      </c>
      <c r="DM71" s="33" t="str">
        <f t="shared" si="27"/>
        <v/>
      </c>
      <c r="DQ71" s="33" t="str">
        <f t="shared" si="28"/>
        <v/>
      </c>
      <c r="DU71" s="33" t="str">
        <f t="shared" si="29"/>
        <v/>
      </c>
      <c r="DY71" s="33" t="str">
        <f t="shared" si="30"/>
        <v/>
      </c>
    </row>
    <row r="72" spans="1:129" x14ac:dyDescent="0.25">
      <c r="A72" s="16" t="str">
        <f t="shared" si="0"/>
        <v/>
      </c>
      <c r="K72" s="38"/>
      <c r="M72" s="33" t="str">
        <f t="shared" si="1"/>
        <v/>
      </c>
      <c r="Q72" s="33" t="str">
        <f t="shared" si="2"/>
        <v/>
      </c>
      <c r="U72" s="33" t="str">
        <f t="shared" si="3"/>
        <v/>
      </c>
      <c r="Y72" s="33" t="str">
        <f t="shared" si="4"/>
        <v/>
      </c>
      <c r="AC72" s="33" t="str">
        <f t="shared" si="5"/>
        <v/>
      </c>
      <c r="AG72" s="33" t="str">
        <f t="shared" si="6"/>
        <v/>
      </c>
      <c r="AK72" s="33" t="str">
        <f t="shared" si="7"/>
        <v/>
      </c>
      <c r="AO72" s="33" t="str">
        <f t="shared" si="8"/>
        <v/>
      </c>
      <c r="AS72" s="33" t="str">
        <f t="shared" si="9"/>
        <v/>
      </c>
      <c r="AW72" s="33" t="str">
        <f t="shared" si="10"/>
        <v/>
      </c>
      <c r="BA72" s="33" t="str">
        <f t="shared" si="11"/>
        <v/>
      </c>
      <c r="BE72" s="33" t="str">
        <f t="shared" si="12"/>
        <v/>
      </c>
      <c r="BI72" s="33" t="str">
        <f t="shared" si="13"/>
        <v/>
      </c>
      <c r="BM72" s="33" t="str">
        <f t="shared" si="14"/>
        <v/>
      </c>
      <c r="BQ72" s="33" t="str">
        <f t="shared" si="15"/>
        <v/>
      </c>
      <c r="BU72" s="33" t="str">
        <f t="shared" si="16"/>
        <v/>
      </c>
      <c r="BY72" s="33" t="str">
        <f t="shared" si="17"/>
        <v/>
      </c>
      <c r="CC72" s="33" t="str">
        <f t="shared" si="18"/>
        <v/>
      </c>
      <c r="CG72" s="33" t="str">
        <f t="shared" si="19"/>
        <v/>
      </c>
      <c r="CK72" s="33" t="str">
        <f t="shared" si="20"/>
        <v/>
      </c>
      <c r="CO72" s="33" t="str">
        <f t="shared" si="21"/>
        <v/>
      </c>
      <c r="CS72" s="33" t="str">
        <f t="shared" si="22"/>
        <v/>
      </c>
      <c r="CW72" s="33" t="str">
        <f t="shared" si="23"/>
        <v/>
      </c>
      <c r="DA72" s="33" t="str">
        <f t="shared" si="24"/>
        <v/>
      </c>
      <c r="DE72" s="33" t="str">
        <f t="shared" si="25"/>
        <v/>
      </c>
      <c r="DI72" s="33" t="str">
        <f t="shared" si="26"/>
        <v/>
      </c>
      <c r="DM72" s="33" t="str">
        <f t="shared" si="27"/>
        <v/>
      </c>
      <c r="DQ72" s="33" t="str">
        <f t="shared" si="28"/>
        <v/>
      </c>
      <c r="DU72" s="33" t="str">
        <f t="shared" si="29"/>
        <v/>
      </c>
      <c r="DY72" s="33" t="str">
        <f t="shared" si="30"/>
        <v/>
      </c>
    </row>
    <row r="73" spans="1:129" x14ac:dyDescent="0.25">
      <c r="A73" s="16" t="str">
        <f t="shared" si="0"/>
        <v/>
      </c>
      <c r="K73" s="38"/>
      <c r="M73" s="33" t="str">
        <f t="shared" si="1"/>
        <v/>
      </c>
      <c r="Q73" s="33" t="str">
        <f t="shared" si="2"/>
        <v/>
      </c>
      <c r="U73" s="33" t="str">
        <f t="shared" si="3"/>
        <v/>
      </c>
      <c r="Y73" s="33" t="str">
        <f t="shared" si="4"/>
        <v/>
      </c>
      <c r="AC73" s="33" t="str">
        <f t="shared" si="5"/>
        <v/>
      </c>
      <c r="AG73" s="33" t="str">
        <f t="shared" si="6"/>
        <v/>
      </c>
      <c r="AK73" s="33" t="str">
        <f t="shared" si="7"/>
        <v/>
      </c>
      <c r="AO73" s="33" t="str">
        <f t="shared" si="8"/>
        <v/>
      </c>
      <c r="AS73" s="33" t="str">
        <f t="shared" si="9"/>
        <v/>
      </c>
      <c r="AW73" s="33" t="str">
        <f t="shared" si="10"/>
        <v/>
      </c>
      <c r="BA73" s="33" t="str">
        <f t="shared" si="11"/>
        <v/>
      </c>
      <c r="BE73" s="33" t="str">
        <f t="shared" si="12"/>
        <v/>
      </c>
      <c r="BI73" s="33" t="str">
        <f t="shared" si="13"/>
        <v/>
      </c>
      <c r="BM73" s="33" t="str">
        <f t="shared" si="14"/>
        <v/>
      </c>
      <c r="BQ73" s="33" t="str">
        <f t="shared" si="15"/>
        <v/>
      </c>
      <c r="BU73" s="33" t="str">
        <f t="shared" si="16"/>
        <v/>
      </c>
      <c r="BY73" s="33" t="str">
        <f t="shared" si="17"/>
        <v/>
      </c>
      <c r="CC73" s="33" t="str">
        <f t="shared" si="18"/>
        <v/>
      </c>
      <c r="CG73" s="33" t="str">
        <f t="shared" si="19"/>
        <v/>
      </c>
      <c r="CK73" s="33" t="str">
        <f t="shared" si="20"/>
        <v/>
      </c>
      <c r="CO73" s="33" t="str">
        <f t="shared" si="21"/>
        <v/>
      </c>
      <c r="CS73" s="33" t="str">
        <f t="shared" si="22"/>
        <v/>
      </c>
      <c r="CW73" s="33" t="str">
        <f t="shared" si="23"/>
        <v/>
      </c>
      <c r="DA73" s="33" t="str">
        <f t="shared" si="24"/>
        <v/>
      </c>
      <c r="DE73" s="33" t="str">
        <f t="shared" si="25"/>
        <v/>
      </c>
      <c r="DI73" s="33" t="str">
        <f t="shared" si="26"/>
        <v/>
      </c>
      <c r="DM73" s="33" t="str">
        <f t="shared" si="27"/>
        <v/>
      </c>
      <c r="DQ73" s="33" t="str">
        <f t="shared" si="28"/>
        <v/>
      </c>
      <c r="DU73" s="33" t="str">
        <f t="shared" si="29"/>
        <v/>
      </c>
      <c r="DY73" s="33" t="str">
        <f t="shared" si="30"/>
        <v/>
      </c>
    </row>
    <row r="74" spans="1:129" x14ac:dyDescent="0.25">
      <c r="A74" s="16" t="str">
        <f t="shared" ref="A74:A101" si="31">IF(ISNUMBER(C74),A73+1,"")</f>
        <v/>
      </c>
      <c r="K74" s="38"/>
      <c r="M74" s="33" t="str">
        <f t="shared" si="1"/>
        <v/>
      </c>
      <c r="Q74" s="33" t="str">
        <f t="shared" si="2"/>
        <v/>
      </c>
      <c r="U74" s="33" t="str">
        <f t="shared" si="3"/>
        <v/>
      </c>
      <c r="Y74" s="33" t="str">
        <f t="shared" si="4"/>
        <v/>
      </c>
      <c r="AC74" s="33" t="str">
        <f t="shared" si="5"/>
        <v/>
      </c>
      <c r="AG74" s="33" t="str">
        <f t="shared" si="6"/>
        <v/>
      </c>
      <c r="AK74" s="33" t="str">
        <f t="shared" si="7"/>
        <v/>
      </c>
      <c r="AO74" s="33" t="str">
        <f t="shared" si="8"/>
        <v/>
      </c>
      <c r="AS74" s="33" t="str">
        <f t="shared" si="9"/>
        <v/>
      </c>
      <c r="AW74" s="33" t="str">
        <f t="shared" si="10"/>
        <v/>
      </c>
      <c r="BA74" s="33" t="str">
        <f t="shared" si="11"/>
        <v/>
      </c>
      <c r="BE74" s="33" t="str">
        <f t="shared" si="12"/>
        <v/>
      </c>
      <c r="BI74" s="33" t="str">
        <f t="shared" si="13"/>
        <v/>
      </c>
      <c r="BM74" s="33" t="str">
        <f t="shared" si="14"/>
        <v/>
      </c>
      <c r="BQ74" s="33" t="str">
        <f t="shared" si="15"/>
        <v/>
      </c>
      <c r="BU74" s="33" t="str">
        <f t="shared" si="16"/>
        <v/>
      </c>
      <c r="BY74" s="33" t="str">
        <f t="shared" si="17"/>
        <v/>
      </c>
      <c r="CC74" s="33" t="str">
        <f t="shared" si="18"/>
        <v/>
      </c>
      <c r="CG74" s="33" t="str">
        <f t="shared" si="19"/>
        <v/>
      </c>
      <c r="CK74" s="33" t="str">
        <f t="shared" si="20"/>
        <v/>
      </c>
      <c r="CO74" s="33" t="str">
        <f t="shared" si="21"/>
        <v/>
      </c>
      <c r="CS74" s="33" t="str">
        <f t="shared" si="22"/>
        <v/>
      </c>
      <c r="CW74" s="33" t="str">
        <f t="shared" si="23"/>
        <v/>
      </c>
      <c r="DA74" s="33" t="str">
        <f t="shared" si="24"/>
        <v/>
      </c>
      <c r="DE74" s="33" t="str">
        <f t="shared" si="25"/>
        <v/>
      </c>
      <c r="DI74" s="33" t="str">
        <f t="shared" si="26"/>
        <v/>
      </c>
      <c r="DM74" s="33" t="str">
        <f t="shared" si="27"/>
        <v/>
      </c>
      <c r="DQ74" s="33" t="str">
        <f t="shared" si="28"/>
        <v/>
      </c>
      <c r="DU74" s="33" t="str">
        <f t="shared" si="29"/>
        <v/>
      </c>
      <c r="DY74" s="33" t="str">
        <f t="shared" si="30"/>
        <v/>
      </c>
    </row>
    <row r="75" spans="1:129" x14ac:dyDescent="0.25">
      <c r="A75" s="16" t="str">
        <f t="shared" si="31"/>
        <v/>
      </c>
      <c r="K75" s="38"/>
      <c r="M75" s="33" t="str">
        <f t="shared" si="1"/>
        <v/>
      </c>
      <c r="Q75" s="33" t="str">
        <f t="shared" si="2"/>
        <v/>
      </c>
      <c r="U75" s="33" t="str">
        <f t="shared" si="3"/>
        <v/>
      </c>
      <c r="Y75" s="33" t="str">
        <f t="shared" si="4"/>
        <v/>
      </c>
      <c r="AC75" s="33" t="str">
        <f t="shared" si="5"/>
        <v/>
      </c>
      <c r="AG75" s="33" t="str">
        <f t="shared" si="6"/>
        <v/>
      </c>
      <c r="AK75" s="33" t="str">
        <f t="shared" si="7"/>
        <v/>
      </c>
      <c r="AO75" s="33" t="str">
        <f t="shared" si="8"/>
        <v/>
      </c>
      <c r="AS75" s="33" t="str">
        <f t="shared" si="9"/>
        <v/>
      </c>
      <c r="AW75" s="33" t="str">
        <f t="shared" si="10"/>
        <v/>
      </c>
      <c r="BA75" s="33" t="str">
        <f t="shared" si="11"/>
        <v/>
      </c>
      <c r="BE75" s="33" t="str">
        <f t="shared" si="12"/>
        <v/>
      </c>
      <c r="BI75" s="33" t="str">
        <f t="shared" si="13"/>
        <v/>
      </c>
      <c r="BM75" s="33" t="str">
        <f t="shared" si="14"/>
        <v/>
      </c>
      <c r="BQ75" s="33" t="str">
        <f t="shared" si="15"/>
        <v/>
      </c>
      <c r="BU75" s="33" t="str">
        <f t="shared" si="16"/>
        <v/>
      </c>
      <c r="BY75" s="33" t="str">
        <f t="shared" si="17"/>
        <v/>
      </c>
      <c r="CC75" s="33" t="str">
        <f t="shared" si="18"/>
        <v/>
      </c>
      <c r="CG75" s="33" t="str">
        <f t="shared" si="19"/>
        <v/>
      </c>
      <c r="CK75" s="33" t="str">
        <f t="shared" si="20"/>
        <v/>
      </c>
      <c r="CO75" s="33" t="str">
        <f t="shared" si="21"/>
        <v/>
      </c>
      <c r="CS75" s="33" t="str">
        <f t="shared" si="22"/>
        <v/>
      </c>
      <c r="CW75" s="33" t="str">
        <f t="shared" si="23"/>
        <v/>
      </c>
      <c r="DA75" s="33" t="str">
        <f t="shared" si="24"/>
        <v/>
      </c>
      <c r="DE75" s="33" t="str">
        <f t="shared" si="25"/>
        <v/>
      </c>
      <c r="DI75" s="33" t="str">
        <f t="shared" si="26"/>
        <v/>
      </c>
      <c r="DM75" s="33" t="str">
        <f t="shared" si="27"/>
        <v/>
      </c>
      <c r="DQ75" s="33" t="str">
        <f t="shared" si="28"/>
        <v/>
      </c>
      <c r="DU75" s="33" t="str">
        <f t="shared" si="29"/>
        <v/>
      </c>
      <c r="DY75" s="33" t="str">
        <f t="shared" si="30"/>
        <v/>
      </c>
    </row>
    <row r="76" spans="1:129" x14ac:dyDescent="0.25">
      <c r="A76" s="16" t="str">
        <f t="shared" si="31"/>
        <v/>
      </c>
      <c r="K76" s="38"/>
      <c r="M76" s="33" t="str">
        <f t="shared" si="1"/>
        <v/>
      </c>
      <c r="Q76" s="33" t="str">
        <f t="shared" si="2"/>
        <v/>
      </c>
      <c r="U76" s="33" t="str">
        <f t="shared" si="3"/>
        <v/>
      </c>
      <c r="Y76" s="33" t="str">
        <f t="shared" si="4"/>
        <v/>
      </c>
      <c r="AC76" s="33" t="str">
        <f t="shared" si="5"/>
        <v/>
      </c>
      <c r="AG76" s="33" t="str">
        <f t="shared" si="6"/>
        <v/>
      </c>
      <c r="AK76" s="33" t="str">
        <f t="shared" si="7"/>
        <v/>
      </c>
      <c r="AO76" s="33" t="str">
        <f t="shared" si="8"/>
        <v/>
      </c>
      <c r="AS76" s="33" t="str">
        <f t="shared" si="9"/>
        <v/>
      </c>
      <c r="AW76" s="33" t="str">
        <f t="shared" si="10"/>
        <v/>
      </c>
      <c r="BA76" s="33" t="str">
        <f t="shared" si="11"/>
        <v/>
      </c>
      <c r="BE76" s="33" t="str">
        <f t="shared" si="12"/>
        <v/>
      </c>
      <c r="BI76" s="33" t="str">
        <f t="shared" si="13"/>
        <v/>
      </c>
      <c r="BM76" s="33" t="str">
        <f t="shared" si="14"/>
        <v/>
      </c>
      <c r="BQ76" s="33" t="str">
        <f t="shared" si="15"/>
        <v/>
      </c>
      <c r="BU76" s="33" t="str">
        <f t="shared" si="16"/>
        <v/>
      </c>
      <c r="BY76" s="33" t="str">
        <f t="shared" si="17"/>
        <v/>
      </c>
      <c r="CC76" s="33" t="str">
        <f t="shared" si="18"/>
        <v/>
      </c>
      <c r="CG76" s="33" t="str">
        <f t="shared" si="19"/>
        <v/>
      </c>
      <c r="CK76" s="33" t="str">
        <f t="shared" si="20"/>
        <v/>
      </c>
      <c r="CO76" s="33" t="str">
        <f t="shared" si="21"/>
        <v/>
      </c>
      <c r="CS76" s="33" t="str">
        <f t="shared" si="22"/>
        <v/>
      </c>
      <c r="CW76" s="33" t="str">
        <f t="shared" si="23"/>
        <v/>
      </c>
      <c r="DA76" s="33" t="str">
        <f t="shared" si="24"/>
        <v/>
      </c>
      <c r="DE76" s="33" t="str">
        <f t="shared" si="25"/>
        <v/>
      </c>
      <c r="DI76" s="33" t="str">
        <f t="shared" si="26"/>
        <v/>
      </c>
      <c r="DM76" s="33" t="str">
        <f t="shared" si="27"/>
        <v/>
      </c>
      <c r="DQ76" s="33" t="str">
        <f t="shared" si="28"/>
        <v/>
      </c>
      <c r="DU76" s="33" t="str">
        <f t="shared" si="29"/>
        <v/>
      </c>
      <c r="DY76" s="33" t="str">
        <f t="shared" si="30"/>
        <v/>
      </c>
    </row>
    <row r="77" spans="1:129" x14ac:dyDescent="0.25">
      <c r="A77" s="16" t="str">
        <f t="shared" si="31"/>
        <v/>
      </c>
      <c r="K77" s="38"/>
      <c r="M77" s="33" t="str">
        <f t="shared" si="1"/>
        <v/>
      </c>
      <c r="Q77" s="33" t="str">
        <f t="shared" si="2"/>
        <v/>
      </c>
      <c r="U77" s="33" t="str">
        <f t="shared" si="3"/>
        <v/>
      </c>
      <c r="Y77" s="33" t="str">
        <f t="shared" si="4"/>
        <v/>
      </c>
      <c r="AC77" s="33" t="str">
        <f t="shared" si="5"/>
        <v/>
      </c>
      <c r="AG77" s="33" t="str">
        <f t="shared" si="6"/>
        <v/>
      </c>
      <c r="AK77" s="33" t="str">
        <f t="shared" si="7"/>
        <v/>
      </c>
      <c r="AO77" s="33" t="str">
        <f t="shared" si="8"/>
        <v/>
      </c>
      <c r="AS77" s="33" t="str">
        <f t="shared" si="9"/>
        <v/>
      </c>
      <c r="AW77" s="33" t="str">
        <f t="shared" si="10"/>
        <v/>
      </c>
      <c r="BA77" s="33" t="str">
        <f t="shared" si="11"/>
        <v/>
      </c>
      <c r="BE77" s="33" t="str">
        <f t="shared" si="12"/>
        <v/>
      </c>
      <c r="BI77" s="33" t="str">
        <f t="shared" si="13"/>
        <v/>
      </c>
      <c r="BM77" s="33" t="str">
        <f t="shared" si="14"/>
        <v/>
      </c>
      <c r="BQ77" s="33" t="str">
        <f t="shared" si="15"/>
        <v/>
      </c>
      <c r="BU77" s="33" t="str">
        <f t="shared" si="16"/>
        <v/>
      </c>
      <c r="BY77" s="33" t="str">
        <f t="shared" si="17"/>
        <v/>
      </c>
      <c r="CC77" s="33" t="str">
        <f t="shared" si="18"/>
        <v/>
      </c>
      <c r="CG77" s="33" t="str">
        <f t="shared" si="19"/>
        <v/>
      </c>
      <c r="CK77" s="33" t="str">
        <f t="shared" si="20"/>
        <v/>
      </c>
      <c r="CO77" s="33" t="str">
        <f t="shared" si="21"/>
        <v/>
      </c>
      <c r="CS77" s="33" t="str">
        <f t="shared" si="22"/>
        <v/>
      </c>
      <c r="CW77" s="33" t="str">
        <f t="shared" si="23"/>
        <v/>
      </c>
      <c r="DA77" s="33" t="str">
        <f t="shared" si="24"/>
        <v/>
      </c>
      <c r="DE77" s="33" t="str">
        <f t="shared" si="25"/>
        <v/>
      </c>
      <c r="DI77" s="33" t="str">
        <f t="shared" si="26"/>
        <v/>
      </c>
      <c r="DM77" s="33" t="str">
        <f t="shared" si="27"/>
        <v/>
      </c>
      <c r="DQ77" s="33" t="str">
        <f t="shared" si="28"/>
        <v/>
      </c>
      <c r="DU77" s="33" t="str">
        <f t="shared" si="29"/>
        <v/>
      </c>
      <c r="DY77" s="33" t="str">
        <f t="shared" si="30"/>
        <v/>
      </c>
    </row>
    <row r="78" spans="1:129" x14ac:dyDescent="0.25">
      <c r="A78" s="16" t="str">
        <f t="shared" si="31"/>
        <v/>
      </c>
      <c r="K78" s="38"/>
      <c r="M78" s="33" t="str">
        <f t="shared" si="1"/>
        <v/>
      </c>
      <c r="Q78" s="33" t="str">
        <f t="shared" si="2"/>
        <v/>
      </c>
      <c r="U78" s="33" t="str">
        <f t="shared" si="3"/>
        <v/>
      </c>
      <c r="Y78" s="33" t="str">
        <f t="shared" si="4"/>
        <v/>
      </c>
      <c r="AC78" s="33" t="str">
        <f t="shared" si="5"/>
        <v/>
      </c>
      <c r="AG78" s="33" t="str">
        <f t="shared" si="6"/>
        <v/>
      </c>
      <c r="AK78" s="33" t="str">
        <f t="shared" si="7"/>
        <v/>
      </c>
      <c r="AO78" s="33" t="str">
        <f t="shared" si="8"/>
        <v/>
      </c>
      <c r="AS78" s="33" t="str">
        <f t="shared" si="9"/>
        <v/>
      </c>
      <c r="AW78" s="33" t="str">
        <f t="shared" si="10"/>
        <v/>
      </c>
      <c r="BA78" s="33" t="str">
        <f t="shared" si="11"/>
        <v/>
      </c>
      <c r="BE78" s="33" t="str">
        <f t="shared" si="12"/>
        <v/>
      </c>
      <c r="BI78" s="33" t="str">
        <f t="shared" si="13"/>
        <v/>
      </c>
      <c r="BM78" s="33" t="str">
        <f t="shared" si="14"/>
        <v/>
      </c>
      <c r="BQ78" s="33" t="str">
        <f t="shared" si="15"/>
        <v/>
      </c>
      <c r="BU78" s="33" t="str">
        <f t="shared" si="16"/>
        <v/>
      </c>
      <c r="BY78" s="33" t="str">
        <f t="shared" si="17"/>
        <v/>
      </c>
      <c r="CC78" s="33" t="str">
        <f t="shared" si="18"/>
        <v/>
      </c>
      <c r="CG78" s="33" t="str">
        <f t="shared" si="19"/>
        <v/>
      </c>
      <c r="CK78" s="33" t="str">
        <f t="shared" si="20"/>
        <v/>
      </c>
      <c r="CO78" s="33" t="str">
        <f t="shared" si="21"/>
        <v/>
      </c>
      <c r="CS78" s="33" t="str">
        <f t="shared" si="22"/>
        <v/>
      </c>
      <c r="CW78" s="33" t="str">
        <f t="shared" si="23"/>
        <v/>
      </c>
      <c r="DA78" s="33" t="str">
        <f t="shared" si="24"/>
        <v/>
      </c>
      <c r="DE78" s="33" t="str">
        <f t="shared" si="25"/>
        <v/>
      </c>
      <c r="DI78" s="33" t="str">
        <f t="shared" si="26"/>
        <v/>
      </c>
      <c r="DM78" s="33" t="str">
        <f t="shared" si="27"/>
        <v/>
      </c>
      <c r="DQ78" s="33" t="str">
        <f t="shared" si="28"/>
        <v/>
      </c>
      <c r="DU78" s="33" t="str">
        <f t="shared" si="29"/>
        <v/>
      </c>
      <c r="DY78" s="33" t="str">
        <f t="shared" si="30"/>
        <v/>
      </c>
    </row>
    <row r="79" spans="1:129" x14ac:dyDescent="0.25">
      <c r="A79" s="16" t="str">
        <f t="shared" si="31"/>
        <v/>
      </c>
      <c r="K79" s="38"/>
      <c r="M79" s="33" t="str">
        <f t="shared" ref="M79:M103" si="32">IF(ISNUMBER(O79),M78+1,"")</f>
        <v/>
      </c>
      <c r="Q79" s="33" t="str">
        <f t="shared" ref="Q79:Q103" si="33">IF(ISNUMBER(S79),Q78+1,"")</f>
        <v/>
      </c>
      <c r="U79" s="33" t="str">
        <f t="shared" ref="U79:U103" si="34">IF(ISNUMBER(W79),U78+1,"")</f>
        <v/>
      </c>
      <c r="Y79" s="33" t="str">
        <f t="shared" ref="Y79:Y103" si="35">IF(ISNUMBER(AA79),Y78+1,"")</f>
        <v/>
      </c>
      <c r="AC79" s="33" t="str">
        <f t="shared" ref="AC79:AC103" si="36">IF(ISNUMBER(AE79),AC78+1,"")</f>
        <v/>
      </c>
      <c r="AG79" s="33" t="str">
        <f t="shared" ref="AG79:AG103" si="37">IF(ISNUMBER(AI79),AG78+1,"")</f>
        <v/>
      </c>
      <c r="AK79" s="33" t="str">
        <f t="shared" ref="AK79:AK103" si="38">IF(ISNUMBER(AM79),AK78+1,"")</f>
        <v/>
      </c>
      <c r="AO79" s="33" t="str">
        <f t="shared" ref="AO79:AO103" si="39">IF(ISNUMBER(AQ79),AO78+1,"")</f>
        <v/>
      </c>
      <c r="AS79" s="33" t="str">
        <f t="shared" ref="AS79:AS103" si="40">IF(ISNUMBER(AU79),AS78+1,"")</f>
        <v/>
      </c>
      <c r="AW79" s="33" t="str">
        <f t="shared" ref="AW79:AW103" si="41">IF(ISNUMBER(AY79),AW78+1,"")</f>
        <v/>
      </c>
      <c r="BA79" s="33" t="str">
        <f t="shared" ref="BA79:BA103" si="42">IF(ISNUMBER(BC79),BA78+1,"")</f>
        <v/>
      </c>
      <c r="BE79" s="33" t="str">
        <f t="shared" ref="BE79:BE103" si="43">IF(ISNUMBER(BG79),BE78+1,"")</f>
        <v/>
      </c>
      <c r="BI79" s="33" t="str">
        <f t="shared" ref="BI79:BI103" si="44">IF(ISNUMBER(BK79),BI78+1,"")</f>
        <v/>
      </c>
      <c r="BM79" s="33" t="str">
        <f t="shared" ref="BM79:BM103" si="45">IF(ISNUMBER(BO79),BM78+1,"")</f>
        <v/>
      </c>
      <c r="BQ79" s="33" t="str">
        <f t="shared" ref="BQ79:BQ103" si="46">IF(ISNUMBER(BS79),BQ78+1,"")</f>
        <v/>
      </c>
      <c r="BU79" s="33" t="str">
        <f t="shared" ref="BU79:BU103" si="47">IF(ISNUMBER(BW79),BU78+1,"")</f>
        <v/>
      </c>
      <c r="BY79" s="33" t="str">
        <f t="shared" ref="BY79:BY103" si="48">IF(ISNUMBER(CA79),BY78+1,"")</f>
        <v/>
      </c>
      <c r="CC79" s="33" t="str">
        <f t="shared" ref="CC79:CC103" si="49">IF(ISNUMBER(CE79),CC78+1,"")</f>
        <v/>
      </c>
      <c r="CG79" s="33" t="str">
        <f t="shared" ref="CG79:CG103" si="50">IF(ISNUMBER(CI79),CG78+1,"")</f>
        <v/>
      </c>
      <c r="CK79" s="33" t="str">
        <f t="shared" ref="CK79:CK103" si="51">IF(ISNUMBER(CM79),CK78+1,"")</f>
        <v/>
      </c>
      <c r="CO79" s="33" t="str">
        <f t="shared" ref="CO79:CO103" si="52">IF(ISNUMBER(CQ79),CO78+1,"")</f>
        <v/>
      </c>
      <c r="CS79" s="33" t="str">
        <f t="shared" ref="CS79:CS103" si="53">IF(ISNUMBER(CU79),CS78+1,"")</f>
        <v/>
      </c>
      <c r="CW79" s="33" t="str">
        <f t="shared" ref="CW79:CW103" si="54">IF(ISNUMBER(CY79),CW78+1,"")</f>
        <v/>
      </c>
      <c r="DA79" s="33" t="str">
        <f t="shared" ref="DA79:DA103" si="55">IF(ISNUMBER(DC79),DA78+1,"")</f>
        <v/>
      </c>
      <c r="DE79" s="33" t="str">
        <f t="shared" ref="DE79:DE103" si="56">IF(ISNUMBER(DG79),DE78+1,"")</f>
        <v/>
      </c>
      <c r="DI79" s="33" t="str">
        <f t="shared" ref="DI79:DI103" si="57">IF(ISNUMBER(DK79),DI78+1,"")</f>
        <v/>
      </c>
      <c r="DM79" s="33" t="str">
        <f t="shared" ref="DM79:DM103" si="58">IF(ISNUMBER(DO79),DM78+1,"")</f>
        <v/>
      </c>
      <c r="DQ79" s="33" t="str">
        <f t="shared" ref="DQ79:DQ103" si="59">IF(ISNUMBER(DS79),DQ78+1,"")</f>
        <v/>
      </c>
      <c r="DU79" s="33" t="str">
        <f t="shared" ref="DU79:DU101" si="60">IF(ISNUMBER(DW79),DU78+1,"")</f>
        <v/>
      </c>
      <c r="DY79" s="33" t="str">
        <f t="shared" ref="DY79:DY101" si="61">IF(ISNUMBER(EA79),DY78+1,"")</f>
        <v/>
      </c>
    </row>
    <row r="80" spans="1:129" x14ac:dyDescent="0.25">
      <c r="A80" s="16" t="str">
        <f t="shared" si="31"/>
        <v/>
      </c>
      <c r="K80" s="38"/>
      <c r="M80" s="33" t="str">
        <f t="shared" si="32"/>
        <v/>
      </c>
      <c r="Q80" s="33" t="str">
        <f t="shared" si="33"/>
        <v/>
      </c>
      <c r="U80" s="33" t="str">
        <f t="shared" si="34"/>
        <v/>
      </c>
      <c r="Y80" s="33" t="str">
        <f t="shared" si="35"/>
        <v/>
      </c>
      <c r="AC80" s="33" t="str">
        <f t="shared" si="36"/>
        <v/>
      </c>
      <c r="AG80" s="33" t="str">
        <f t="shared" si="37"/>
        <v/>
      </c>
      <c r="AK80" s="33" t="str">
        <f t="shared" si="38"/>
        <v/>
      </c>
      <c r="AO80" s="33" t="str">
        <f t="shared" si="39"/>
        <v/>
      </c>
      <c r="AS80" s="33" t="str">
        <f t="shared" si="40"/>
        <v/>
      </c>
      <c r="AW80" s="33" t="str">
        <f t="shared" si="41"/>
        <v/>
      </c>
      <c r="BA80" s="33" t="str">
        <f t="shared" si="42"/>
        <v/>
      </c>
      <c r="BE80" s="33" t="str">
        <f t="shared" si="43"/>
        <v/>
      </c>
      <c r="BI80" s="33" t="str">
        <f t="shared" si="44"/>
        <v/>
      </c>
      <c r="BM80" s="33" t="str">
        <f t="shared" si="45"/>
        <v/>
      </c>
      <c r="BQ80" s="33" t="str">
        <f t="shared" si="46"/>
        <v/>
      </c>
      <c r="BU80" s="33" t="str">
        <f t="shared" si="47"/>
        <v/>
      </c>
      <c r="BY80" s="33" t="str">
        <f t="shared" si="48"/>
        <v/>
      </c>
      <c r="CC80" s="33" t="str">
        <f t="shared" si="49"/>
        <v/>
      </c>
      <c r="CG80" s="33" t="str">
        <f t="shared" si="50"/>
        <v/>
      </c>
      <c r="CK80" s="33" t="str">
        <f t="shared" si="51"/>
        <v/>
      </c>
      <c r="CO80" s="33" t="str">
        <f t="shared" si="52"/>
        <v/>
      </c>
      <c r="CS80" s="33" t="str">
        <f t="shared" si="53"/>
        <v/>
      </c>
      <c r="CW80" s="33" t="str">
        <f t="shared" si="54"/>
        <v/>
      </c>
      <c r="DA80" s="33" t="str">
        <f t="shared" si="55"/>
        <v/>
      </c>
      <c r="DE80" s="33" t="str">
        <f t="shared" si="56"/>
        <v/>
      </c>
      <c r="DI80" s="33" t="str">
        <f t="shared" si="57"/>
        <v/>
      </c>
      <c r="DM80" s="33" t="str">
        <f t="shared" si="58"/>
        <v/>
      </c>
      <c r="DQ80" s="33" t="str">
        <f t="shared" si="59"/>
        <v/>
      </c>
      <c r="DU80" s="33" t="str">
        <f t="shared" si="60"/>
        <v/>
      </c>
      <c r="DY80" s="33" t="str">
        <f t="shared" si="61"/>
        <v/>
      </c>
    </row>
    <row r="81" spans="1:129" x14ac:dyDescent="0.25">
      <c r="A81" s="16" t="str">
        <f t="shared" si="31"/>
        <v/>
      </c>
      <c r="K81" s="38"/>
      <c r="M81" s="33" t="str">
        <f t="shared" si="32"/>
        <v/>
      </c>
      <c r="Q81" s="33" t="str">
        <f t="shared" si="33"/>
        <v/>
      </c>
      <c r="U81" s="33" t="str">
        <f t="shared" si="34"/>
        <v/>
      </c>
      <c r="Y81" s="33" t="str">
        <f t="shared" si="35"/>
        <v/>
      </c>
      <c r="AC81" s="33" t="str">
        <f t="shared" si="36"/>
        <v/>
      </c>
      <c r="AG81" s="33" t="str">
        <f t="shared" si="37"/>
        <v/>
      </c>
      <c r="AK81" s="33" t="str">
        <f t="shared" si="38"/>
        <v/>
      </c>
      <c r="AO81" s="33" t="str">
        <f t="shared" si="39"/>
        <v/>
      </c>
      <c r="AS81" s="33" t="str">
        <f t="shared" si="40"/>
        <v/>
      </c>
      <c r="AW81" s="33" t="str">
        <f t="shared" si="41"/>
        <v/>
      </c>
      <c r="BA81" s="33" t="str">
        <f t="shared" si="42"/>
        <v/>
      </c>
      <c r="BE81" s="33" t="str">
        <f t="shared" si="43"/>
        <v/>
      </c>
      <c r="BI81" s="33" t="str">
        <f t="shared" si="44"/>
        <v/>
      </c>
      <c r="BM81" s="33" t="str">
        <f t="shared" si="45"/>
        <v/>
      </c>
      <c r="BQ81" s="33" t="str">
        <f t="shared" si="46"/>
        <v/>
      </c>
      <c r="BU81" s="33" t="str">
        <f t="shared" si="47"/>
        <v/>
      </c>
      <c r="BY81" s="33" t="str">
        <f t="shared" si="48"/>
        <v/>
      </c>
      <c r="CC81" s="33" t="str">
        <f t="shared" si="49"/>
        <v/>
      </c>
      <c r="CG81" s="33" t="str">
        <f t="shared" si="50"/>
        <v/>
      </c>
      <c r="CK81" s="33" t="str">
        <f t="shared" si="51"/>
        <v/>
      </c>
      <c r="CO81" s="33" t="str">
        <f t="shared" si="52"/>
        <v/>
      </c>
      <c r="CS81" s="33" t="str">
        <f t="shared" si="53"/>
        <v/>
      </c>
      <c r="CW81" s="33" t="str">
        <f t="shared" si="54"/>
        <v/>
      </c>
      <c r="DA81" s="33" t="str">
        <f t="shared" si="55"/>
        <v/>
      </c>
      <c r="DE81" s="33" t="str">
        <f t="shared" si="56"/>
        <v/>
      </c>
      <c r="DI81" s="33" t="str">
        <f t="shared" si="57"/>
        <v/>
      </c>
      <c r="DM81" s="33" t="str">
        <f t="shared" si="58"/>
        <v/>
      </c>
      <c r="DQ81" s="33" t="str">
        <f t="shared" si="59"/>
        <v/>
      </c>
      <c r="DU81" s="33" t="str">
        <f t="shared" si="60"/>
        <v/>
      </c>
      <c r="DY81" s="33" t="str">
        <f t="shared" si="61"/>
        <v/>
      </c>
    </row>
    <row r="82" spans="1:129" x14ac:dyDescent="0.25">
      <c r="A82" s="16" t="str">
        <f t="shared" si="31"/>
        <v/>
      </c>
      <c r="K82" s="38"/>
      <c r="M82" s="33" t="str">
        <f t="shared" si="32"/>
        <v/>
      </c>
      <c r="Q82" s="33" t="str">
        <f t="shared" si="33"/>
        <v/>
      </c>
      <c r="U82" s="33" t="str">
        <f t="shared" si="34"/>
        <v/>
      </c>
      <c r="Y82" s="33" t="str">
        <f t="shared" si="35"/>
        <v/>
      </c>
      <c r="AC82" s="33" t="str">
        <f t="shared" si="36"/>
        <v/>
      </c>
      <c r="AG82" s="33" t="str">
        <f t="shared" si="37"/>
        <v/>
      </c>
      <c r="AK82" s="33" t="str">
        <f t="shared" si="38"/>
        <v/>
      </c>
      <c r="AO82" s="33" t="str">
        <f t="shared" si="39"/>
        <v/>
      </c>
      <c r="AS82" s="33" t="str">
        <f t="shared" si="40"/>
        <v/>
      </c>
      <c r="AW82" s="33" t="str">
        <f t="shared" si="41"/>
        <v/>
      </c>
      <c r="BA82" s="33" t="str">
        <f t="shared" si="42"/>
        <v/>
      </c>
      <c r="BE82" s="33" t="str">
        <f t="shared" si="43"/>
        <v/>
      </c>
      <c r="BI82" s="33" t="str">
        <f t="shared" si="44"/>
        <v/>
      </c>
      <c r="BM82" s="33" t="str">
        <f t="shared" si="45"/>
        <v/>
      </c>
      <c r="BQ82" s="33" t="str">
        <f t="shared" si="46"/>
        <v/>
      </c>
      <c r="BU82" s="33" t="str">
        <f t="shared" si="47"/>
        <v/>
      </c>
      <c r="BY82" s="33" t="str">
        <f t="shared" si="48"/>
        <v/>
      </c>
      <c r="CC82" s="33" t="str">
        <f t="shared" si="49"/>
        <v/>
      </c>
      <c r="CG82" s="33" t="str">
        <f t="shared" si="50"/>
        <v/>
      </c>
      <c r="CK82" s="33" t="str">
        <f t="shared" si="51"/>
        <v/>
      </c>
      <c r="CO82" s="33" t="str">
        <f t="shared" si="52"/>
        <v/>
      </c>
      <c r="CS82" s="33" t="str">
        <f t="shared" si="53"/>
        <v/>
      </c>
      <c r="CW82" s="33" t="str">
        <f t="shared" si="54"/>
        <v/>
      </c>
      <c r="DA82" s="33" t="str">
        <f t="shared" si="55"/>
        <v/>
      </c>
      <c r="DE82" s="33" t="str">
        <f t="shared" si="56"/>
        <v/>
      </c>
      <c r="DI82" s="33" t="str">
        <f t="shared" si="57"/>
        <v/>
      </c>
      <c r="DM82" s="33" t="str">
        <f t="shared" si="58"/>
        <v/>
      </c>
      <c r="DQ82" s="33" t="str">
        <f t="shared" si="59"/>
        <v/>
      </c>
      <c r="DU82" s="33" t="str">
        <f t="shared" si="60"/>
        <v/>
      </c>
      <c r="DY82" s="33" t="str">
        <f t="shared" si="61"/>
        <v/>
      </c>
    </row>
    <row r="83" spans="1:129" x14ac:dyDescent="0.25">
      <c r="A83" s="16" t="str">
        <f t="shared" si="31"/>
        <v/>
      </c>
      <c r="K83" s="38"/>
      <c r="M83" s="33" t="str">
        <f t="shared" si="32"/>
        <v/>
      </c>
      <c r="Q83" s="33" t="str">
        <f t="shared" si="33"/>
        <v/>
      </c>
      <c r="U83" s="33" t="str">
        <f t="shared" si="34"/>
        <v/>
      </c>
      <c r="Y83" s="33" t="str">
        <f t="shared" si="35"/>
        <v/>
      </c>
      <c r="AC83" s="33" t="str">
        <f t="shared" si="36"/>
        <v/>
      </c>
      <c r="AG83" s="33" t="str">
        <f t="shared" si="37"/>
        <v/>
      </c>
      <c r="AK83" s="33" t="str">
        <f t="shared" si="38"/>
        <v/>
      </c>
      <c r="AO83" s="33" t="str">
        <f t="shared" si="39"/>
        <v/>
      </c>
      <c r="AS83" s="33" t="str">
        <f t="shared" si="40"/>
        <v/>
      </c>
      <c r="AW83" s="33" t="str">
        <f t="shared" si="41"/>
        <v/>
      </c>
      <c r="BA83" s="33" t="str">
        <f t="shared" si="42"/>
        <v/>
      </c>
      <c r="BE83" s="33" t="str">
        <f t="shared" si="43"/>
        <v/>
      </c>
      <c r="BI83" s="33" t="str">
        <f t="shared" si="44"/>
        <v/>
      </c>
      <c r="BM83" s="33" t="str">
        <f t="shared" si="45"/>
        <v/>
      </c>
      <c r="BQ83" s="33" t="str">
        <f t="shared" si="46"/>
        <v/>
      </c>
      <c r="BU83" s="33" t="str">
        <f t="shared" si="47"/>
        <v/>
      </c>
      <c r="BY83" s="33" t="str">
        <f t="shared" si="48"/>
        <v/>
      </c>
      <c r="CC83" s="33" t="str">
        <f t="shared" si="49"/>
        <v/>
      </c>
      <c r="CG83" s="33" t="str">
        <f t="shared" si="50"/>
        <v/>
      </c>
      <c r="CK83" s="33" t="str">
        <f t="shared" si="51"/>
        <v/>
      </c>
      <c r="CO83" s="33" t="str">
        <f t="shared" si="52"/>
        <v/>
      </c>
      <c r="CS83" s="33" t="str">
        <f t="shared" si="53"/>
        <v/>
      </c>
      <c r="CW83" s="33" t="str">
        <f t="shared" si="54"/>
        <v/>
      </c>
      <c r="DA83" s="33" t="str">
        <f t="shared" si="55"/>
        <v/>
      </c>
      <c r="DE83" s="33" t="str">
        <f t="shared" si="56"/>
        <v/>
      </c>
      <c r="DI83" s="33" t="str">
        <f t="shared" si="57"/>
        <v/>
      </c>
      <c r="DM83" s="33" t="str">
        <f t="shared" si="58"/>
        <v/>
      </c>
      <c r="DQ83" s="33" t="str">
        <f t="shared" si="59"/>
        <v/>
      </c>
      <c r="DU83" s="33" t="str">
        <f t="shared" si="60"/>
        <v/>
      </c>
      <c r="DY83" s="33" t="str">
        <f t="shared" si="61"/>
        <v/>
      </c>
    </row>
    <row r="84" spans="1:129" x14ac:dyDescent="0.25">
      <c r="A84" s="16" t="str">
        <f t="shared" si="31"/>
        <v/>
      </c>
      <c r="K84" s="38"/>
      <c r="M84" s="33" t="str">
        <f t="shared" si="32"/>
        <v/>
      </c>
      <c r="Q84" s="33" t="str">
        <f t="shared" si="33"/>
        <v/>
      </c>
      <c r="U84" s="33" t="str">
        <f t="shared" si="34"/>
        <v/>
      </c>
      <c r="Y84" s="33" t="str">
        <f t="shared" si="35"/>
        <v/>
      </c>
      <c r="AC84" s="33" t="str">
        <f t="shared" si="36"/>
        <v/>
      </c>
      <c r="AG84" s="33" t="str">
        <f t="shared" si="37"/>
        <v/>
      </c>
      <c r="AK84" s="33" t="str">
        <f t="shared" si="38"/>
        <v/>
      </c>
      <c r="AO84" s="33" t="str">
        <f t="shared" si="39"/>
        <v/>
      </c>
      <c r="AS84" s="33" t="str">
        <f t="shared" si="40"/>
        <v/>
      </c>
      <c r="AW84" s="33" t="str">
        <f t="shared" si="41"/>
        <v/>
      </c>
      <c r="BA84" s="33" t="str">
        <f t="shared" si="42"/>
        <v/>
      </c>
      <c r="BE84" s="33" t="str">
        <f t="shared" si="43"/>
        <v/>
      </c>
      <c r="BI84" s="33" t="str">
        <f t="shared" si="44"/>
        <v/>
      </c>
      <c r="BM84" s="33" t="str">
        <f t="shared" si="45"/>
        <v/>
      </c>
      <c r="BQ84" s="33" t="str">
        <f t="shared" si="46"/>
        <v/>
      </c>
      <c r="BU84" s="33" t="str">
        <f t="shared" si="47"/>
        <v/>
      </c>
      <c r="BY84" s="33" t="str">
        <f t="shared" si="48"/>
        <v/>
      </c>
      <c r="CC84" s="33" t="str">
        <f t="shared" si="49"/>
        <v/>
      </c>
      <c r="CG84" s="33" t="str">
        <f t="shared" si="50"/>
        <v/>
      </c>
      <c r="CK84" s="33" t="str">
        <f t="shared" si="51"/>
        <v/>
      </c>
      <c r="CO84" s="33" t="str">
        <f t="shared" si="52"/>
        <v/>
      </c>
      <c r="CS84" s="33" t="str">
        <f t="shared" si="53"/>
        <v/>
      </c>
      <c r="CW84" s="33" t="str">
        <f t="shared" si="54"/>
        <v/>
      </c>
      <c r="DA84" s="33" t="str">
        <f t="shared" si="55"/>
        <v/>
      </c>
      <c r="DE84" s="33" t="str">
        <f t="shared" si="56"/>
        <v/>
      </c>
      <c r="DI84" s="33" t="str">
        <f t="shared" si="57"/>
        <v/>
      </c>
      <c r="DM84" s="33" t="str">
        <f t="shared" si="58"/>
        <v/>
      </c>
      <c r="DQ84" s="33" t="str">
        <f t="shared" si="59"/>
        <v/>
      </c>
      <c r="DU84" s="33" t="str">
        <f t="shared" si="60"/>
        <v/>
      </c>
      <c r="DY84" s="33" t="str">
        <f t="shared" si="61"/>
        <v/>
      </c>
    </row>
    <row r="85" spans="1:129" x14ac:dyDescent="0.25">
      <c r="A85" s="16" t="str">
        <f t="shared" si="31"/>
        <v/>
      </c>
      <c r="K85" s="38"/>
      <c r="M85" s="33" t="str">
        <f t="shared" si="32"/>
        <v/>
      </c>
      <c r="Q85" s="33" t="str">
        <f t="shared" si="33"/>
        <v/>
      </c>
      <c r="U85" s="33" t="str">
        <f t="shared" si="34"/>
        <v/>
      </c>
      <c r="Y85" s="33" t="str">
        <f t="shared" si="35"/>
        <v/>
      </c>
      <c r="AC85" s="33" t="str">
        <f t="shared" si="36"/>
        <v/>
      </c>
      <c r="AG85" s="33" t="str">
        <f t="shared" si="37"/>
        <v/>
      </c>
      <c r="AK85" s="33" t="str">
        <f t="shared" si="38"/>
        <v/>
      </c>
      <c r="AO85" s="33" t="str">
        <f t="shared" si="39"/>
        <v/>
      </c>
      <c r="AS85" s="33" t="str">
        <f t="shared" si="40"/>
        <v/>
      </c>
      <c r="AW85" s="33" t="str">
        <f t="shared" si="41"/>
        <v/>
      </c>
      <c r="BA85" s="33" t="str">
        <f t="shared" si="42"/>
        <v/>
      </c>
      <c r="BE85" s="33" t="str">
        <f t="shared" si="43"/>
        <v/>
      </c>
      <c r="BI85" s="33" t="str">
        <f t="shared" si="44"/>
        <v/>
      </c>
      <c r="BM85" s="33" t="str">
        <f t="shared" si="45"/>
        <v/>
      </c>
      <c r="BQ85" s="33" t="str">
        <f t="shared" si="46"/>
        <v/>
      </c>
      <c r="BU85" s="33" t="str">
        <f t="shared" si="47"/>
        <v/>
      </c>
      <c r="BY85" s="33" t="str">
        <f t="shared" si="48"/>
        <v/>
      </c>
      <c r="CC85" s="33" t="str">
        <f t="shared" si="49"/>
        <v/>
      </c>
      <c r="CG85" s="33" t="str">
        <f t="shared" si="50"/>
        <v/>
      </c>
      <c r="CK85" s="33" t="str">
        <f t="shared" si="51"/>
        <v/>
      </c>
      <c r="CO85" s="33" t="str">
        <f t="shared" si="52"/>
        <v/>
      </c>
      <c r="CS85" s="33" t="str">
        <f t="shared" si="53"/>
        <v/>
      </c>
      <c r="CW85" s="33" t="str">
        <f t="shared" si="54"/>
        <v/>
      </c>
      <c r="DA85" s="33" t="str">
        <f t="shared" si="55"/>
        <v/>
      </c>
      <c r="DE85" s="33" t="str">
        <f t="shared" si="56"/>
        <v/>
      </c>
      <c r="DI85" s="33" t="str">
        <f t="shared" si="57"/>
        <v/>
      </c>
      <c r="DM85" s="33" t="str">
        <f t="shared" si="58"/>
        <v/>
      </c>
      <c r="DQ85" s="33" t="str">
        <f t="shared" si="59"/>
        <v/>
      </c>
      <c r="DU85" s="33" t="str">
        <f t="shared" si="60"/>
        <v/>
      </c>
      <c r="DY85" s="33" t="str">
        <f t="shared" si="61"/>
        <v/>
      </c>
    </row>
    <row r="86" spans="1:129" x14ac:dyDescent="0.25">
      <c r="A86" s="16" t="str">
        <f t="shared" si="31"/>
        <v/>
      </c>
      <c r="K86" s="38"/>
      <c r="M86" s="33" t="str">
        <f t="shared" si="32"/>
        <v/>
      </c>
      <c r="Q86" s="33" t="str">
        <f t="shared" si="33"/>
        <v/>
      </c>
      <c r="U86" s="33" t="str">
        <f t="shared" si="34"/>
        <v/>
      </c>
      <c r="Y86" s="33" t="str">
        <f t="shared" si="35"/>
        <v/>
      </c>
      <c r="AC86" s="33" t="str">
        <f t="shared" si="36"/>
        <v/>
      </c>
      <c r="AG86" s="33" t="str">
        <f t="shared" si="37"/>
        <v/>
      </c>
      <c r="AK86" s="33" t="str">
        <f t="shared" si="38"/>
        <v/>
      </c>
      <c r="AO86" s="33" t="str">
        <f t="shared" si="39"/>
        <v/>
      </c>
      <c r="AS86" s="33" t="str">
        <f t="shared" si="40"/>
        <v/>
      </c>
      <c r="AW86" s="33" t="str">
        <f t="shared" si="41"/>
        <v/>
      </c>
      <c r="BA86" s="33" t="str">
        <f t="shared" si="42"/>
        <v/>
      </c>
      <c r="BE86" s="33" t="str">
        <f t="shared" si="43"/>
        <v/>
      </c>
      <c r="BI86" s="33" t="str">
        <f t="shared" si="44"/>
        <v/>
      </c>
      <c r="BM86" s="33" t="str">
        <f t="shared" si="45"/>
        <v/>
      </c>
      <c r="BQ86" s="33" t="str">
        <f t="shared" si="46"/>
        <v/>
      </c>
      <c r="BU86" s="33" t="str">
        <f t="shared" si="47"/>
        <v/>
      </c>
      <c r="BY86" s="33" t="str">
        <f t="shared" si="48"/>
        <v/>
      </c>
      <c r="CC86" s="33" t="str">
        <f t="shared" si="49"/>
        <v/>
      </c>
      <c r="CG86" s="33" t="str">
        <f t="shared" si="50"/>
        <v/>
      </c>
      <c r="CK86" s="33" t="str">
        <f t="shared" si="51"/>
        <v/>
      </c>
      <c r="CO86" s="33" t="str">
        <f t="shared" si="52"/>
        <v/>
      </c>
      <c r="CS86" s="33" t="str">
        <f t="shared" si="53"/>
        <v/>
      </c>
      <c r="CW86" s="33" t="str">
        <f t="shared" si="54"/>
        <v/>
      </c>
      <c r="DA86" s="33" t="str">
        <f t="shared" si="55"/>
        <v/>
      </c>
      <c r="DE86" s="33" t="str">
        <f t="shared" si="56"/>
        <v/>
      </c>
      <c r="DI86" s="33" t="str">
        <f t="shared" si="57"/>
        <v/>
      </c>
      <c r="DM86" s="33" t="str">
        <f t="shared" si="58"/>
        <v/>
      </c>
      <c r="DQ86" s="33" t="str">
        <f t="shared" si="59"/>
        <v/>
      </c>
      <c r="DU86" s="33" t="str">
        <f t="shared" si="60"/>
        <v/>
      </c>
      <c r="DY86" s="33" t="str">
        <f t="shared" si="61"/>
        <v/>
      </c>
    </row>
    <row r="87" spans="1:129" x14ac:dyDescent="0.25">
      <c r="A87" s="16" t="str">
        <f t="shared" si="31"/>
        <v/>
      </c>
      <c r="K87" s="38"/>
      <c r="M87" s="33" t="str">
        <f t="shared" si="32"/>
        <v/>
      </c>
      <c r="Q87" s="33" t="str">
        <f t="shared" si="33"/>
        <v/>
      </c>
      <c r="U87" s="33" t="str">
        <f t="shared" si="34"/>
        <v/>
      </c>
      <c r="Y87" s="33" t="str">
        <f t="shared" si="35"/>
        <v/>
      </c>
      <c r="AC87" s="33" t="str">
        <f t="shared" si="36"/>
        <v/>
      </c>
      <c r="AG87" s="33" t="str">
        <f t="shared" si="37"/>
        <v/>
      </c>
      <c r="AK87" s="33" t="str">
        <f t="shared" si="38"/>
        <v/>
      </c>
      <c r="AO87" s="33" t="str">
        <f t="shared" si="39"/>
        <v/>
      </c>
      <c r="AS87" s="33" t="str">
        <f t="shared" si="40"/>
        <v/>
      </c>
      <c r="AW87" s="33" t="str">
        <f t="shared" si="41"/>
        <v/>
      </c>
      <c r="BA87" s="33" t="str">
        <f t="shared" si="42"/>
        <v/>
      </c>
      <c r="BE87" s="33" t="str">
        <f t="shared" si="43"/>
        <v/>
      </c>
      <c r="BI87" s="33" t="str">
        <f t="shared" si="44"/>
        <v/>
      </c>
      <c r="BM87" s="33" t="str">
        <f t="shared" si="45"/>
        <v/>
      </c>
      <c r="BQ87" s="33" t="str">
        <f t="shared" si="46"/>
        <v/>
      </c>
      <c r="BU87" s="33" t="str">
        <f t="shared" si="47"/>
        <v/>
      </c>
      <c r="BY87" s="33" t="str">
        <f t="shared" si="48"/>
        <v/>
      </c>
      <c r="CC87" s="33" t="str">
        <f t="shared" si="49"/>
        <v/>
      </c>
      <c r="CG87" s="33" t="str">
        <f t="shared" si="50"/>
        <v/>
      </c>
      <c r="CK87" s="33" t="str">
        <f t="shared" si="51"/>
        <v/>
      </c>
      <c r="CO87" s="33" t="str">
        <f t="shared" si="52"/>
        <v/>
      </c>
      <c r="CS87" s="33" t="str">
        <f t="shared" si="53"/>
        <v/>
      </c>
      <c r="CW87" s="33" t="str">
        <f t="shared" si="54"/>
        <v/>
      </c>
      <c r="DA87" s="33" t="str">
        <f t="shared" si="55"/>
        <v/>
      </c>
      <c r="DE87" s="33" t="str">
        <f t="shared" si="56"/>
        <v/>
      </c>
      <c r="DI87" s="33" t="str">
        <f t="shared" si="57"/>
        <v/>
      </c>
      <c r="DM87" s="33" t="str">
        <f t="shared" si="58"/>
        <v/>
      </c>
      <c r="DQ87" s="33" t="str">
        <f t="shared" si="59"/>
        <v/>
      </c>
      <c r="DU87" s="33" t="str">
        <f t="shared" si="60"/>
        <v/>
      </c>
      <c r="DY87" s="33" t="str">
        <f t="shared" si="61"/>
        <v/>
      </c>
    </row>
    <row r="88" spans="1:129" x14ac:dyDescent="0.25">
      <c r="A88" s="16" t="str">
        <f t="shared" si="31"/>
        <v/>
      </c>
      <c r="K88" s="38"/>
      <c r="M88" s="33" t="str">
        <f t="shared" si="32"/>
        <v/>
      </c>
      <c r="Q88" s="33" t="str">
        <f t="shared" si="33"/>
        <v/>
      </c>
      <c r="U88" s="33" t="str">
        <f t="shared" si="34"/>
        <v/>
      </c>
      <c r="Y88" s="33" t="str">
        <f t="shared" si="35"/>
        <v/>
      </c>
      <c r="AC88" s="33" t="str">
        <f t="shared" si="36"/>
        <v/>
      </c>
      <c r="AG88" s="33" t="str">
        <f t="shared" si="37"/>
        <v/>
      </c>
      <c r="AK88" s="33" t="str">
        <f t="shared" si="38"/>
        <v/>
      </c>
      <c r="AO88" s="33" t="str">
        <f t="shared" si="39"/>
        <v/>
      </c>
      <c r="AS88" s="33" t="str">
        <f t="shared" si="40"/>
        <v/>
      </c>
      <c r="AW88" s="33" t="str">
        <f t="shared" si="41"/>
        <v/>
      </c>
      <c r="BA88" s="33" t="str">
        <f t="shared" si="42"/>
        <v/>
      </c>
      <c r="BE88" s="33" t="str">
        <f t="shared" si="43"/>
        <v/>
      </c>
      <c r="BI88" s="33" t="str">
        <f t="shared" si="44"/>
        <v/>
      </c>
      <c r="BM88" s="33" t="str">
        <f t="shared" si="45"/>
        <v/>
      </c>
      <c r="BQ88" s="33" t="str">
        <f t="shared" si="46"/>
        <v/>
      </c>
      <c r="BU88" s="33" t="str">
        <f t="shared" si="47"/>
        <v/>
      </c>
      <c r="BY88" s="33" t="str">
        <f t="shared" si="48"/>
        <v/>
      </c>
      <c r="CC88" s="33" t="str">
        <f t="shared" si="49"/>
        <v/>
      </c>
      <c r="CG88" s="33" t="str">
        <f t="shared" si="50"/>
        <v/>
      </c>
      <c r="CK88" s="33" t="str">
        <f t="shared" si="51"/>
        <v/>
      </c>
      <c r="CO88" s="33" t="str">
        <f t="shared" si="52"/>
        <v/>
      </c>
      <c r="CS88" s="33" t="str">
        <f t="shared" si="53"/>
        <v/>
      </c>
      <c r="CW88" s="33" t="str">
        <f t="shared" si="54"/>
        <v/>
      </c>
      <c r="DA88" s="33" t="str">
        <f t="shared" si="55"/>
        <v/>
      </c>
      <c r="DE88" s="33" t="str">
        <f t="shared" si="56"/>
        <v/>
      </c>
      <c r="DI88" s="33" t="str">
        <f t="shared" si="57"/>
        <v/>
      </c>
      <c r="DM88" s="33" t="str">
        <f t="shared" si="58"/>
        <v/>
      </c>
      <c r="DQ88" s="33" t="str">
        <f t="shared" si="59"/>
        <v/>
      </c>
      <c r="DU88" s="33" t="str">
        <f t="shared" si="60"/>
        <v/>
      </c>
      <c r="DY88" s="33" t="str">
        <f t="shared" si="61"/>
        <v/>
      </c>
    </row>
    <row r="89" spans="1:129" x14ac:dyDescent="0.25">
      <c r="A89" s="16" t="str">
        <f t="shared" si="31"/>
        <v/>
      </c>
      <c r="K89" s="38"/>
      <c r="M89" s="33" t="str">
        <f t="shared" si="32"/>
        <v/>
      </c>
      <c r="Q89" s="33" t="str">
        <f t="shared" si="33"/>
        <v/>
      </c>
      <c r="U89" s="33" t="str">
        <f t="shared" si="34"/>
        <v/>
      </c>
      <c r="Y89" s="33" t="str">
        <f t="shared" si="35"/>
        <v/>
      </c>
      <c r="AC89" s="33" t="str">
        <f t="shared" si="36"/>
        <v/>
      </c>
      <c r="AG89" s="33" t="str">
        <f t="shared" si="37"/>
        <v/>
      </c>
      <c r="AK89" s="33" t="str">
        <f t="shared" si="38"/>
        <v/>
      </c>
      <c r="AO89" s="33" t="str">
        <f t="shared" si="39"/>
        <v/>
      </c>
      <c r="AS89" s="33" t="str">
        <f t="shared" si="40"/>
        <v/>
      </c>
      <c r="AW89" s="33" t="str">
        <f t="shared" si="41"/>
        <v/>
      </c>
      <c r="BA89" s="33" t="str">
        <f t="shared" si="42"/>
        <v/>
      </c>
      <c r="BE89" s="33" t="str">
        <f t="shared" si="43"/>
        <v/>
      </c>
      <c r="BI89" s="33" t="str">
        <f t="shared" si="44"/>
        <v/>
      </c>
      <c r="BM89" s="33" t="str">
        <f t="shared" si="45"/>
        <v/>
      </c>
      <c r="BQ89" s="33" t="str">
        <f t="shared" si="46"/>
        <v/>
      </c>
      <c r="BU89" s="33" t="str">
        <f t="shared" si="47"/>
        <v/>
      </c>
      <c r="BY89" s="33" t="str">
        <f t="shared" si="48"/>
        <v/>
      </c>
      <c r="CC89" s="33" t="str">
        <f t="shared" si="49"/>
        <v/>
      </c>
      <c r="CG89" s="33" t="str">
        <f t="shared" si="50"/>
        <v/>
      </c>
      <c r="CK89" s="33" t="str">
        <f t="shared" si="51"/>
        <v/>
      </c>
      <c r="CO89" s="33" t="str">
        <f t="shared" si="52"/>
        <v/>
      </c>
      <c r="CS89" s="33" t="str">
        <f t="shared" si="53"/>
        <v/>
      </c>
      <c r="CW89" s="33" t="str">
        <f t="shared" si="54"/>
        <v/>
      </c>
      <c r="DA89" s="33" t="str">
        <f t="shared" si="55"/>
        <v/>
      </c>
      <c r="DE89" s="33" t="str">
        <f t="shared" si="56"/>
        <v/>
      </c>
      <c r="DI89" s="33" t="str">
        <f t="shared" si="57"/>
        <v/>
      </c>
      <c r="DM89" s="33" t="str">
        <f t="shared" si="58"/>
        <v/>
      </c>
      <c r="DQ89" s="33" t="str">
        <f t="shared" si="59"/>
        <v/>
      </c>
      <c r="DU89" s="33" t="str">
        <f t="shared" si="60"/>
        <v/>
      </c>
      <c r="DY89" s="33" t="str">
        <f t="shared" si="61"/>
        <v/>
      </c>
    </row>
    <row r="90" spans="1:129" x14ac:dyDescent="0.25">
      <c r="A90" s="16" t="str">
        <f t="shared" si="31"/>
        <v/>
      </c>
      <c r="K90" s="38"/>
      <c r="M90" s="33" t="str">
        <f t="shared" si="32"/>
        <v/>
      </c>
      <c r="Q90" s="33" t="str">
        <f t="shared" si="33"/>
        <v/>
      </c>
      <c r="U90" s="33" t="str">
        <f t="shared" si="34"/>
        <v/>
      </c>
      <c r="Y90" s="33" t="str">
        <f t="shared" si="35"/>
        <v/>
      </c>
      <c r="AC90" s="33" t="str">
        <f t="shared" si="36"/>
        <v/>
      </c>
      <c r="AG90" s="33" t="str">
        <f t="shared" si="37"/>
        <v/>
      </c>
      <c r="AK90" s="33" t="str">
        <f t="shared" si="38"/>
        <v/>
      </c>
      <c r="AO90" s="33" t="str">
        <f t="shared" si="39"/>
        <v/>
      </c>
      <c r="AS90" s="33" t="str">
        <f t="shared" si="40"/>
        <v/>
      </c>
      <c r="AW90" s="33" t="str">
        <f t="shared" si="41"/>
        <v/>
      </c>
      <c r="BA90" s="33" t="str">
        <f t="shared" si="42"/>
        <v/>
      </c>
      <c r="BE90" s="33" t="str">
        <f t="shared" si="43"/>
        <v/>
      </c>
      <c r="BI90" s="33" t="str">
        <f t="shared" si="44"/>
        <v/>
      </c>
      <c r="BM90" s="33" t="str">
        <f t="shared" si="45"/>
        <v/>
      </c>
      <c r="BQ90" s="33" t="str">
        <f t="shared" si="46"/>
        <v/>
      </c>
      <c r="BU90" s="33" t="str">
        <f t="shared" si="47"/>
        <v/>
      </c>
      <c r="BY90" s="33" t="str">
        <f t="shared" si="48"/>
        <v/>
      </c>
      <c r="CC90" s="33" t="str">
        <f t="shared" si="49"/>
        <v/>
      </c>
      <c r="CG90" s="33" t="str">
        <f t="shared" si="50"/>
        <v/>
      </c>
      <c r="CK90" s="33" t="str">
        <f t="shared" si="51"/>
        <v/>
      </c>
      <c r="CO90" s="33" t="str">
        <f t="shared" si="52"/>
        <v/>
      </c>
      <c r="CS90" s="33" t="str">
        <f t="shared" si="53"/>
        <v/>
      </c>
      <c r="CW90" s="33" t="str">
        <f t="shared" si="54"/>
        <v/>
      </c>
      <c r="DA90" s="33" t="str">
        <f t="shared" si="55"/>
        <v/>
      </c>
      <c r="DE90" s="33" t="str">
        <f t="shared" si="56"/>
        <v/>
      </c>
      <c r="DI90" s="33" t="str">
        <f t="shared" si="57"/>
        <v/>
      </c>
      <c r="DM90" s="33" t="str">
        <f t="shared" si="58"/>
        <v/>
      </c>
      <c r="DQ90" s="33" t="str">
        <f t="shared" si="59"/>
        <v/>
      </c>
      <c r="DU90" s="33" t="str">
        <f t="shared" si="60"/>
        <v/>
      </c>
      <c r="DY90" s="33" t="str">
        <f t="shared" si="61"/>
        <v/>
      </c>
    </row>
    <row r="91" spans="1:129" x14ac:dyDescent="0.25">
      <c r="A91" s="16" t="str">
        <f t="shared" si="31"/>
        <v/>
      </c>
      <c r="K91" s="38"/>
      <c r="M91" s="33" t="str">
        <f t="shared" si="32"/>
        <v/>
      </c>
      <c r="Q91" s="33" t="str">
        <f t="shared" si="33"/>
        <v/>
      </c>
      <c r="U91" s="33" t="str">
        <f t="shared" si="34"/>
        <v/>
      </c>
      <c r="Y91" s="33" t="str">
        <f t="shared" si="35"/>
        <v/>
      </c>
      <c r="AC91" s="33" t="str">
        <f t="shared" si="36"/>
        <v/>
      </c>
      <c r="AG91" s="33" t="str">
        <f t="shared" si="37"/>
        <v/>
      </c>
      <c r="AK91" s="33" t="str">
        <f t="shared" si="38"/>
        <v/>
      </c>
      <c r="AO91" s="33" t="str">
        <f t="shared" si="39"/>
        <v/>
      </c>
      <c r="AS91" s="33" t="str">
        <f t="shared" si="40"/>
        <v/>
      </c>
      <c r="AW91" s="33" t="str">
        <f t="shared" si="41"/>
        <v/>
      </c>
      <c r="BA91" s="33" t="str">
        <f t="shared" si="42"/>
        <v/>
      </c>
      <c r="BE91" s="33" t="str">
        <f t="shared" si="43"/>
        <v/>
      </c>
      <c r="BI91" s="33" t="str">
        <f t="shared" si="44"/>
        <v/>
      </c>
      <c r="BM91" s="33" t="str">
        <f t="shared" si="45"/>
        <v/>
      </c>
      <c r="BQ91" s="33" t="str">
        <f t="shared" si="46"/>
        <v/>
      </c>
      <c r="BU91" s="33" t="str">
        <f t="shared" si="47"/>
        <v/>
      </c>
      <c r="BY91" s="33" t="str">
        <f t="shared" si="48"/>
        <v/>
      </c>
      <c r="CC91" s="33" t="str">
        <f t="shared" si="49"/>
        <v/>
      </c>
      <c r="CG91" s="33" t="str">
        <f t="shared" si="50"/>
        <v/>
      </c>
      <c r="CK91" s="33" t="str">
        <f t="shared" si="51"/>
        <v/>
      </c>
      <c r="CO91" s="33" t="str">
        <f t="shared" si="52"/>
        <v/>
      </c>
      <c r="CS91" s="33" t="str">
        <f t="shared" si="53"/>
        <v/>
      </c>
      <c r="CW91" s="33" t="str">
        <f t="shared" si="54"/>
        <v/>
      </c>
      <c r="DA91" s="33" t="str">
        <f t="shared" si="55"/>
        <v/>
      </c>
      <c r="DE91" s="33" t="str">
        <f t="shared" si="56"/>
        <v/>
      </c>
      <c r="DI91" s="33" t="str">
        <f t="shared" si="57"/>
        <v/>
      </c>
      <c r="DM91" s="33" t="str">
        <f t="shared" si="58"/>
        <v/>
      </c>
      <c r="DQ91" s="33" t="str">
        <f t="shared" si="59"/>
        <v/>
      </c>
      <c r="DU91" s="33" t="str">
        <f t="shared" si="60"/>
        <v/>
      </c>
      <c r="DY91" s="33" t="str">
        <f t="shared" si="61"/>
        <v/>
      </c>
    </row>
    <row r="92" spans="1:129" x14ac:dyDescent="0.25">
      <c r="A92" s="16" t="str">
        <f t="shared" si="31"/>
        <v/>
      </c>
      <c r="K92" s="38"/>
      <c r="M92" s="33" t="str">
        <f t="shared" si="32"/>
        <v/>
      </c>
      <c r="Q92" s="33" t="str">
        <f t="shared" si="33"/>
        <v/>
      </c>
      <c r="U92" s="33" t="str">
        <f t="shared" si="34"/>
        <v/>
      </c>
      <c r="Y92" s="33" t="str">
        <f t="shared" si="35"/>
        <v/>
      </c>
      <c r="AC92" s="33" t="str">
        <f t="shared" si="36"/>
        <v/>
      </c>
      <c r="AG92" s="33" t="str">
        <f t="shared" si="37"/>
        <v/>
      </c>
      <c r="AK92" s="33" t="str">
        <f t="shared" si="38"/>
        <v/>
      </c>
      <c r="AO92" s="33" t="str">
        <f t="shared" si="39"/>
        <v/>
      </c>
      <c r="AS92" s="33" t="str">
        <f t="shared" si="40"/>
        <v/>
      </c>
      <c r="AW92" s="33" t="str">
        <f t="shared" si="41"/>
        <v/>
      </c>
      <c r="BA92" s="33" t="str">
        <f t="shared" si="42"/>
        <v/>
      </c>
      <c r="BE92" s="33" t="str">
        <f t="shared" si="43"/>
        <v/>
      </c>
      <c r="BI92" s="33" t="str">
        <f t="shared" si="44"/>
        <v/>
      </c>
      <c r="BM92" s="33" t="str">
        <f t="shared" si="45"/>
        <v/>
      </c>
      <c r="BQ92" s="33" t="str">
        <f t="shared" si="46"/>
        <v/>
      </c>
      <c r="BU92" s="33" t="str">
        <f t="shared" si="47"/>
        <v/>
      </c>
      <c r="BY92" s="33" t="str">
        <f t="shared" si="48"/>
        <v/>
      </c>
      <c r="CC92" s="33" t="str">
        <f t="shared" si="49"/>
        <v/>
      </c>
      <c r="CG92" s="33" t="str">
        <f t="shared" si="50"/>
        <v/>
      </c>
      <c r="CK92" s="33" t="str">
        <f t="shared" si="51"/>
        <v/>
      </c>
      <c r="CO92" s="33" t="str">
        <f t="shared" si="52"/>
        <v/>
      </c>
      <c r="CS92" s="33" t="str">
        <f t="shared" si="53"/>
        <v/>
      </c>
      <c r="CW92" s="33" t="str">
        <f t="shared" si="54"/>
        <v/>
      </c>
      <c r="DA92" s="33" t="str">
        <f t="shared" si="55"/>
        <v/>
      </c>
      <c r="DE92" s="33" t="str">
        <f t="shared" si="56"/>
        <v/>
      </c>
      <c r="DI92" s="33" t="str">
        <f t="shared" si="57"/>
        <v/>
      </c>
      <c r="DM92" s="33" t="str">
        <f t="shared" si="58"/>
        <v/>
      </c>
      <c r="DQ92" s="33" t="str">
        <f t="shared" si="59"/>
        <v/>
      </c>
      <c r="DU92" s="33" t="str">
        <f t="shared" si="60"/>
        <v/>
      </c>
      <c r="DY92" s="33" t="str">
        <f t="shared" si="61"/>
        <v/>
      </c>
    </row>
    <row r="93" spans="1:129" x14ac:dyDescent="0.25">
      <c r="A93" s="16" t="str">
        <f t="shared" si="31"/>
        <v/>
      </c>
      <c r="K93" s="38"/>
      <c r="M93" s="33" t="str">
        <f t="shared" si="32"/>
        <v/>
      </c>
      <c r="Q93" s="33" t="str">
        <f t="shared" si="33"/>
        <v/>
      </c>
      <c r="U93" s="33" t="str">
        <f t="shared" si="34"/>
        <v/>
      </c>
      <c r="Y93" s="33" t="str">
        <f t="shared" si="35"/>
        <v/>
      </c>
      <c r="AC93" s="33" t="str">
        <f t="shared" si="36"/>
        <v/>
      </c>
      <c r="AG93" s="33" t="str">
        <f t="shared" si="37"/>
        <v/>
      </c>
      <c r="AK93" s="33" t="str">
        <f t="shared" si="38"/>
        <v/>
      </c>
      <c r="AO93" s="33" t="str">
        <f t="shared" si="39"/>
        <v/>
      </c>
      <c r="AS93" s="33" t="str">
        <f t="shared" si="40"/>
        <v/>
      </c>
      <c r="AW93" s="33" t="str">
        <f t="shared" si="41"/>
        <v/>
      </c>
      <c r="BA93" s="33" t="str">
        <f t="shared" si="42"/>
        <v/>
      </c>
      <c r="BE93" s="33" t="str">
        <f t="shared" si="43"/>
        <v/>
      </c>
      <c r="BI93" s="33" t="str">
        <f t="shared" si="44"/>
        <v/>
      </c>
      <c r="BM93" s="33" t="str">
        <f t="shared" si="45"/>
        <v/>
      </c>
      <c r="BQ93" s="33" t="str">
        <f t="shared" si="46"/>
        <v/>
      </c>
      <c r="BU93" s="33" t="str">
        <f t="shared" si="47"/>
        <v/>
      </c>
      <c r="BY93" s="33" t="str">
        <f t="shared" si="48"/>
        <v/>
      </c>
      <c r="CC93" s="33" t="str">
        <f t="shared" si="49"/>
        <v/>
      </c>
      <c r="CG93" s="33" t="str">
        <f t="shared" si="50"/>
        <v/>
      </c>
      <c r="CK93" s="33" t="str">
        <f t="shared" si="51"/>
        <v/>
      </c>
      <c r="CO93" s="33" t="str">
        <f t="shared" si="52"/>
        <v/>
      </c>
      <c r="CS93" s="33" t="str">
        <f t="shared" si="53"/>
        <v/>
      </c>
      <c r="CW93" s="33" t="str">
        <f t="shared" si="54"/>
        <v/>
      </c>
      <c r="DA93" s="33" t="str">
        <f t="shared" si="55"/>
        <v/>
      </c>
      <c r="DE93" s="33" t="str">
        <f t="shared" si="56"/>
        <v/>
      </c>
      <c r="DI93" s="33" t="str">
        <f t="shared" si="57"/>
        <v/>
      </c>
      <c r="DM93" s="33" t="str">
        <f t="shared" si="58"/>
        <v/>
      </c>
      <c r="DQ93" s="33" t="str">
        <f t="shared" si="59"/>
        <v/>
      </c>
      <c r="DU93" s="33" t="str">
        <f t="shared" si="60"/>
        <v/>
      </c>
      <c r="DY93" s="33" t="str">
        <f t="shared" si="61"/>
        <v/>
      </c>
    </row>
    <row r="94" spans="1:129" x14ac:dyDescent="0.25">
      <c r="A94" s="16" t="str">
        <f t="shared" si="31"/>
        <v/>
      </c>
      <c r="K94" s="38"/>
      <c r="M94" s="33" t="str">
        <f t="shared" si="32"/>
        <v/>
      </c>
      <c r="Q94" s="33" t="str">
        <f t="shared" si="33"/>
        <v/>
      </c>
      <c r="U94" s="33" t="str">
        <f t="shared" si="34"/>
        <v/>
      </c>
      <c r="Y94" s="33" t="str">
        <f t="shared" si="35"/>
        <v/>
      </c>
      <c r="AC94" s="33" t="str">
        <f t="shared" si="36"/>
        <v/>
      </c>
      <c r="AG94" s="33" t="str">
        <f t="shared" si="37"/>
        <v/>
      </c>
      <c r="AK94" s="33" t="str">
        <f t="shared" si="38"/>
        <v/>
      </c>
      <c r="AO94" s="33" t="str">
        <f t="shared" si="39"/>
        <v/>
      </c>
      <c r="AS94" s="33" t="str">
        <f t="shared" si="40"/>
        <v/>
      </c>
      <c r="AW94" s="33" t="str">
        <f t="shared" si="41"/>
        <v/>
      </c>
      <c r="BA94" s="33" t="str">
        <f t="shared" si="42"/>
        <v/>
      </c>
      <c r="BE94" s="33" t="str">
        <f t="shared" si="43"/>
        <v/>
      </c>
      <c r="BI94" s="33" t="str">
        <f t="shared" si="44"/>
        <v/>
      </c>
      <c r="BM94" s="33" t="str">
        <f t="shared" si="45"/>
        <v/>
      </c>
      <c r="BQ94" s="33" t="str">
        <f t="shared" si="46"/>
        <v/>
      </c>
      <c r="BU94" s="33" t="str">
        <f t="shared" si="47"/>
        <v/>
      </c>
      <c r="BY94" s="33" t="str">
        <f t="shared" si="48"/>
        <v/>
      </c>
      <c r="CC94" s="33" t="str">
        <f t="shared" si="49"/>
        <v/>
      </c>
      <c r="CG94" s="33" t="str">
        <f t="shared" si="50"/>
        <v/>
      </c>
      <c r="CK94" s="33" t="str">
        <f t="shared" si="51"/>
        <v/>
      </c>
      <c r="CO94" s="33" t="str">
        <f t="shared" si="52"/>
        <v/>
      </c>
      <c r="CS94" s="33" t="str">
        <f t="shared" si="53"/>
        <v/>
      </c>
      <c r="CW94" s="33" t="str">
        <f t="shared" si="54"/>
        <v/>
      </c>
      <c r="DA94" s="33" t="str">
        <f t="shared" si="55"/>
        <v/>
      </c>
      <c r="DE94" s="33" t="str">
        <f t="shared" si="56"/>
        <v/>
      </c>
      <c r="DI94" s="33" t="str">
        <f t="shared" si="57"/>
        <v/>
      </c>
      <c r="DM94" s="33" t="str">
        <f t="shared" si="58"/>
        <v/>
      </c>
      <c r="DQ94" s="33" t="str">
        <f t="shared" si="59"/>
        <v/>
      </c>
      <c r="DU94" s="33" t="str">
        <f t="shared" si="60"/>
        <v/>
      </c>
      <c r="DY94" s="33" t="str">
        <f t="shared" si="61"/>
        <v/>
      </c>
    </row>
    <row r="95" spans="1:129" x14ac:dyDescent="0.25">
      <c r="A95" s="16" t="str">
        <f t="shared" si="31"/>
        <v/>
      </c>
      <c r="K95" s="38"/>
      <c r="M95" s="33" t="str">
        <f t="shared" si="32"/>
        <v/>
      </c>
      <c r="Q95" s="33" t="str">
        <f t="shared" si="33"/>
        <v/>
      </c>
      <c r="U95" s="33" t="str">
        <f t="shared" si="34"/>
        <v/>
      </c>
      <c r="Y95" s="33" t="str">
        <f t="shared" si="35"/>
        <v/>
      </c>
      <c r="AC95" s="33" t="str">
        <f t="shared" si="36"/>
        <v/>
      </c>
      <c r="AG95" s="33" t="str">
        <f t="shared" si="37"/>
        <v/>
      </c>
      <c r="AK95" s="33" t="str">
        <f t="shared" si="38"/>
        <v/>
      </c>
      <c r="AO95" s="33" t="str">
        <f t="shared" si="39"/>
        <v/>
      </c>
      <c r="AS95" s="33" t="str">
        <f t="shared" si="40"/>
        <v/>
      </c>
      <c r="AW95" s="33" t="str">
        <f t="shared" si="41"/>
        <v/>
      </c>
      <c r="BA95" s="33" t="str">
        <f t="shared" si="42"/>
        <v/>
      </c>
      <c r="BE95" s="33" t="str">
        <f t="shared" si="43"/>
        <v/>
      </c>
      <c r="BI95" s="33" t="str">
        <f t="shared" si="44"/>
        <v/>
      </c>
      <c r="BM95" s="33" t="str">
        <f t="shared" si="45"/>
        <v/>
      </c>
      <c r="BQ95" s="33" t="str">
        <f t="shared" si="46"/>
        <v/>
      </c>
      <c r="BU95" s="33" t="str">
        <f t="shared" si="47"/>
        <v/>
      </c>
      <c r="BY95" s="33" t="str">
        <f t="shared" si="48"/>
        <v/>
      </c>
      <c r="CC95" s="33" t="str">
        <f t="shared" si="49"/>
        <v/>
      </c>
      <c r="CG95" s="33" t="str">
        <f t="shared" si="50"/>
        <v/>
      </c>
      <c r="CK95" s="33" t="str">
        <f t="shared" si="51"/>
        <v/>
      </c>
      <c r="CO95" s="33" t="str">
        <f t="shared" si="52"/>
        <v/>
      </c>
      <c r="CS95" s="33" t="str">
        <f t="shared" si="53"/>
        <v/>
      </c>
      <c r="CW95" s="33" t="str">
        <f t="shared" si="54"/>
        <v/>
      </c>
      <c r="DA95" s="33" t="str">
        <f t="shared" si="55"/>
        <v/>
      </c>
      <c r="DE95" s="33" t="str">
        <f t="shared" si="56"/>
        <v/>
      </c>
      <c r="DI95" s="33" t="str">
        <f t="shared" si="57"/>
        <v/>
      </c>
      <c r="DM95" s="33" t="str">
        <f t="shared" si="58"/>
        <v/>
      </c>
      <c r="DQ95" s="33" t="str">
        <f t="shared" si="59"/>
        <v/>
      </c>
      <c r="DU95" s="33" t="str">
        <f t="shared" si="60"/>
        <v/>
      </c>
      <c r="DY95" s="33" t="str">
        <f t="shared" si="61"/>
        <v/>
      </c>
    </row>
    <row r="96" spans="1:129" x14ac:dyDescent="0.25">
      <c r="A96" s="16" t="str">
        <f t="shared" si="31"/>
        <v/>
      </c>
      <c r="K96" s="38"/>
      <c r="M96" s="33" t="str">
        <f t="shared" si="32"/>
        <v/>
      </c>
      <c r="Q96" s="33" t="str">
        <f t="shared" si="33"/>
        <v/>
      </c>
      <c r="U96" s="33" t="str">
        <f t="shared" si="34"/>
        <v/>
      </c>
      <c r="Y96" s="33" t="str">
        <f t="shared" si="35"/>
        <v/>
      </c>
      <c r="AC96" s="33" t="str">
        <f t="shared" si="36"/>
        <v/>
      </c>
      <c r="AG96" s="33" t="str">
        <f t="shared" si="37"/>
        <v/>
      </c>
      <c r="AK96" s="33" t="str">
        <f t="shared" si="38"/>
        <v/>
      </c>
      <c r="AO96" s="33" t="str">
        <f t="shared" si="39"/>
        <v/>
      </c>
      <c r="AS96" s="33" t="str">
        <f t="shared" si="40"/>
        <v/>
      </c>
      <c r="AW96" s="33" t="str">
        <f t="shared" si="41"/>
        <v/>
      </c>
      <c r="BA96" s="33" t="str">
        <f t="shared" si="42"/>
        <v/>
      </c>
      <c r="BE96" s="33" t="str">
        <f t="shared" si="43"/>
        <v/>
      </c>
      <c r="BI96" s="33" t="str">
        <f t="shared" si="44"/>
        <v/>
      </c>
      <c r="BM96" s="33" t="str">
        <f t="shared" si="45"/>
        <v/>
      </c>
      <c r="BQ96" s="33" t="str">
        <f t="shared" si="46"/>
        <v/>
      </c>
      <c r="BU96" s="33" t="str">
        <f t="shared" si="47"/>
        <v/>
      </c>
      <c r="BY96" s="33" t="str">
        <f t="shared" si="48"/>
        <v/>
      </c>
      <c r="CC96" s="33" t="str">
        <f t="shared" si="49"/>
        <v/>
      </c>
      <c r="CG96" s="33" t="str">
        <f t="shared" si="50"/>
        <v/>
      </c>
      <c r="CK96" s="33" t="str">
        <f t="shared" si="51"/>
        <v/>
      </c>
      <c r="CO96" s="33" t="str">
        <f t="shared" si="52"/>
        <v/>
      </c>
      <c r="CS96" s="33" t="str">
        <f t="shared" si="53"/>
        <v/>
      </c>
      <c r="CW96" s="33" t="str">
        <f t="shared" si="54"/>
        <v/>
      </c>
      <c r="DA96" s="33" t="str">
        <f t="shared" si="55"/>
        <v/>
      </c>
      <c r="DE96" s="33" t="str">
        <f t="shared" si="56"/>
        <v/>
      </c>
      <c r="DI96" s="33" t="str">
        <f t="shared" si="57"/>
        <v/>
      </c>
      <c r="DM96" s="33" t="str">
        <f t="shared" si="58"/>
        <v/>
      </c>
      <c r="DQ96" s="33" t="str">
        <f t="shared" si="59"/>
        <v/>
      </c>
      <c r="DU96" s="33" t="str">
        <f t="shared" si="60"/>
        <v/>
      </c>
      <c r="DY96" s="33" t="str">
        <f t="shared" si="61"/>
        <v/>
      </c>
    </row>
    <row r="97" spans="1:129" x14ac:dyDescent="0.25">
      <c r="A97" s="16" t="str">
        <f t="shared" si="31"/>
        <v/>
      </c>
      <c r="K97" s="38"/>
      <c r="M97" s="33" t="str">
        <f t="shared" si="32"/>
        <v/>
      </c>
      <c r="Q97" s="33" t="str">
        <f t="shared" si="33"/>
        <v/>
      </c>
      <c r="U97" s="33" t="str">
        <f t="shared" si="34"/>
        <v/>
      </c>
      <c r="Y97" s="33" t="str">
        <f t="shared" si="35"/>
        <v/>
      </c>
      <c r="AC97" s="33" t="str">
        <f t="shared" si="36"/>
        <v/>
      </c>
      <c r="AG97" s="33" t="str">
        <f t="shared" si="37"/>
        <v/>
      </c>
      <c r="AK97" s="33" t="str">
        <f t="shared" si="38"/>
        <v/>
      </c>
      <c r="AO97" s="33" t="str">
        <f t="shared" si="39"/>
        <v/>
      </c>
      <c r="AS97" s="33" t="str">
        <f t="shared" si="40"/>
        <v/>
      </c>
      <c r="AW97" s="33" t="str">
        <f t="shared" si="41"/>
        <v/>
      </c>
      <c r="BA97" s="33" t="str">
        <f t="shared" si="42"/>
        <v/>
      </c>
      <c r="BE97" s="33" t="str">
        <f t="shared" si="43"/>
        <v/>
      </c>
      <c r="BI97" s="33" t="str">
        <f t="shared" si="44"/>
        <v/>
      </c>
      <c r="BM97" s="33" t="str">
        <f t="shared" si="45"/>
        <v/>
      </c>
      <c r="BQ97" s="33" t="str">
        <f t="shared" si="46"/>
        <v/>
      </c>
      <c r="BU97" s="33" t="str">
        <f t="shared" si="47"/>
        <v/>
      </c>
      <c r="BY97" s="33" t="str">
        <f t="shared" si="48"/>
        <v/>
      </c>
      <c r="CC97" s="33" t="str">
        <f t="shared" si="49"/>
        <v/>
      </c>
      <c r="CG97" s="33" t="str">
        <f t="shared" si="50"/>
        <v/>
      </c>
      <c r="CK97" s="33" t="str">
        <f t="shared" si="51"/>
        <v/>
      </c>
      <c r="CO97" s="33" t="str">
        <f t="shared" si="52"/>
        <v/>
      </c>
      <c r="CS97" s="33" t="str">
        <f t="shared" si="53"/>
        <v/>
      </c>
      <c r="CW97" s="33" t="str">
        <f t="shared" si="54"/>
        <v/>
      </c>
      <c r="DA97" s="33" t="str">
        <f t="shared" si="55"/>
        <v/>
      </c>
      <c r="DE97" s="33" t="str">
        <f t="shared" si="56"/>
        <v/>
      </c>
      <c r="DI97" s="33" t="str">
        <f t="shared" si="57"/>
        <v/>
      </c>
      <c r="DM97" s="33" t="str">
        <f t="shared" si="58"/>
        <v/>
      </c>
      <c r="DQ97" s="33" t="str">
        <f t="shared" si="59"/>
        <v/>
      </c>
      <c r="DU97" s="33" t="str">
        <f t="shared" si="60"/>
        <v/>
      </c>
      <c r="DY97" s="33" t="str">
        <f t="shared" si="61"/>
        <v/>
      </c>
    </row>
    <row r="98" spans="1:129" x14ac:dyDescent="0.25">
      <c r="A98" s="16" t="str">
        <f t="shared" si="31"/>
        <v/>
      </c>
      <c r="K98" s="38"/>
      <c r="M98" s="33" t="str">
        <f t="shared" si="32"/>
        <v/>
      </c>
      <c r="Q98" s="33" t="str">
        <f t="shared" si="33"/>
        <v/>
      </c>
      <c r="U98" s="33" t="str">
        <f t="shared" si="34"/>
        <v/>
      </c>
      <c r="Y98" s="33" t="str">
        <f t="shared" si="35"/>
        <v/>
      </c>
      <c r="AC98" s="33" t="str">
        <f t="shared" si="36"/>
        <v/>
      </c>
      <c r="AG98" s="33" t="str">
        <f t="shared" si="37"/>
        <v/>
      </c>
      <c r="AK98" s="33" t="str">
        <f t="shared" si="38"/>
        <v/>
      </c>
      <c r="AO98" s="33" t="str">
        <f t="shared" si="39"/>
        <v/>
      </c>
      <c r="AS98" s="33" t="str">
        <f t="shared" si="40"/>
        <v/>
      </c>
      <c r="AW98" s="33" t="str">
        <f t="shared" si="41"/>
        <v/>
      </c>
      <c r="BA98" s="33" t="str">
        <f t="shared" si="42"/>
        <v/>
      </c>
      <c r="BE98" s="33" t="str">
        <f t="shared" si="43"/>
        <v/>
      </c>
      <c r="BI98" s="33" t="str">
        <f t="shared" si="44"/>
        <v/>
      </c>
      <c r="BM98" s="33" t="str">
        <f t="shared" si="45"/>
        <v/>
      </c>
      <c r="BQ98" s="33" t="str">
        <f t="shared" si="46"/>
        <v/>
      </c>
      <c r="BU98" s="33" t="str">
        <f t="shared" si="47"/>
        <v/>
      </c>
      <c r="BY98" s="33" t="str">
        <f t="shared" si="48"/>
        <v/>
      </c>
      <c r="CC98" s="33" t="str">
        <f t="shared" si="49"/>
        <v/>
      </c>
      <c r="CG98" s="33" t="str">
        <f t="shared" si="50"/>
        <v/>
      </c>
      <c r="CK98" s="33" t="str">
        <f t="shared" si="51"/>
        <v/>
      </c>
      <c r="CO98" s="33" t="str">
        <f t="shared" si="52"/>
        <v/>
      </c>
      <c r="CS98" s="33" t="str">
        <f t="shared" si="53"/>
        <v/>
      </c>
      <c r="CW98" s="33" t="str">
        <f t="shared" si="54"/>
        <v/>
      </c>
      <c r="DA98" s="33" t="str">
        <f t="shared" si="55"/>
        <v/>
      </c>
      <c r="DE98" s="33" t="str">
        <f t="shared" si="56"/>
        <v/>
      </c>
      <c r="DI98" s="33" t="str">
        <f t="shared" si="57"/>
        <v/>
      </c>
      <c r="DM98" s="33" t="str">
        <f t="shared" si="58"/>
        <v/>
      </c>
      <c r="DQ98" s="33" t="str">
        <f t="shared" si="59"/>
        <v/>
      </c>
      <c r="DU98" s="33" t="str">
        <f t="shared" si="60"/>
        <v/>
      </c>
      <c r="DY98" s="33" t="str">
        <f t="shared" si="61"/>
        <v/>
      </c>
    </row>
    <row r="99" spans="1:129" x14ac:dyDescent="0.25">
      <c r="A99" s="16" t="str">
        <f t="shared" si="31"/>
        <v/>
      </c>
      <c r="K99" s="38"/>
      <c r="M99" s="33" t="str">
        <f t="shared" si="32"/>
        <v/>
      </c>
      <c r="Q99" s="33" t="str">
        <f t="shared" si="33"/>
        <v/>
      </c>
      <c r="U99" s="33" t="str">
        <f t="shared" si="34"/>
        <v/>
      </c>
      <c r="Y99" s="33" t="str">
        <f t="shared" si="35"/>
        <v/>
      </c>
      <c r="AC99" s="33" t="str">
        <f t="shared" si="36"/>
        <v/>
      </c>
      <c r="AG99" s="33" t="str">
        <f t="shared" si="37"/>
        <v/>
      </c>
      <c r="AK99" s="33" t="str">
        <f t="shared" si="38"/>
        <v/>
      </c>
      <c r="AO99" s="33" t="str">
        <f t="shared" si="39"/>
        <v/>
      </c>
      <c r="AS99" s="33" t="str">
        <f t="shared" si="40"/>
        <v/>
      </c>
      <c r="AW99" s="33" t="str">
        <f t="shared" si="41"/>
        <v/>
      </c>
      <c r="BA99" s="33" t="str">
        <f t="shared" si="42"/>
        <v/>
      </c>
      <c r="BE99" s="33" t="str">
        <f t="shared" si="43"/>
        <v/>
      </c>
      <c r="BI99" s="33" t="str">
        <f t="shared" si="44"/>
        <v/>
      </c>
      <c r="BM99" s="33" t="str">
        <f t="shared" si="45"/>
        <v/>
      </c>
      <c r="BQ99" s="33" t="str">
        <f t="shared" si="46"/>
        <v/>
      </c>
      <c r="BU99" s="33" t="str">
        <f t="shared" si="47"/>
        <v/>
      </c>
      <c r="BY99" s="33" t="str">
        <f t="shared" si="48"/>
        <v/>
      </c>
      <c r="CC99" s="33" t="str">
        <f t="shared" si="49"/>
        <v/>
      </c>
      <c r="CG99" s="33" t="str">
        <f t="shared" si="50"/>
        <v/>
      </c>
      <c r="CK99" s="33" t="str">
        <f t="shared" si="51"/>
        <v/>
      </c>
      <c r="CO99" s="33" t="str">
        <f t="shared" si="52"/>
        <v/>
      </c>
      <c r="CS99" s="33" t="str">
        <f t="shared" si="53"/>
        <v/>
      </c>
      <c r="CW99" s="33" t="str">
        <f t="shared" si="54"/>
        <v/>
      </c>
      <c r="DA99" s="33" t="str">
        <f t="shared" si="55"/>
        <v/>
      </c>
      <c r="DE99" s="33" t="str">
        <f t="shared" si="56"/>
        <v/>
      </c>
      <c r="DI99" s="33" t="str">
        <f t="shared" si="57"/>
        <v/>
      </c>
      <c r="DM99" s="33" t="str">
        <f t="shared" si="58"/>
        <v/>
      </c>
      <c r="DQ99" s="33" t="str">
        <f t="shared" si="59"/>
        <v/>
      </c>
      <c r="DU99" s="33" t="str">
        <f t="shared" si="60"/>
        <v/>
      </c>
      <c r="DY99" s="33" t="str">
        <f t="shared" si="61"/>
        <v/>
      </c>
    </row>
    <row r="100" spans="1:129" x14ac:dyDescent="0.25">
      <c r="A100" s="16" t="str">
        <f t="shared" si="31"/>
        <v/>
      </c>
      <c r="K100" s="38"/>
      <c r="M100" s="33" t="str">
        <f t="shared" si="32"/>
        <v/>
      </c>
      <c r="Q100" s="33" t="str">
        <f t="shared" si="33"/>
        <v/>
      </c>
      <c r="U100" s="33" t="str">
        <f t="shared" si="34"/>
        <v/>
      </c>
      <c r="Y100" s="33" t="str">
        <f t="shared" si="35"/>
        <v/>
      </c>
      <c r="AC100" s="33" t="str">
        <f t="shared" si="36"/>
        <v/>
      </c>
      <c r="AG100" s="33" t="str">
        <f t="shared" si="37"/>
        <v/>
      </c>
      <c r="AK100" s="33" t="str">
        <f t="shared" si="38"/>
        <v/>
      </c>
      <c r="AO100" s="33" t="str">
        <f t="shared" si="39"/>
        <v/>
      </c>
      <c r="AS100" s="33" t="str">
        <f t="shared" si="40"/>
        <v/>
      </c>
      <c r="AW100" s="33" t="str">
        <f t="shared" si="41"/>
        <v/>
      </c>
      <c r="BA100" s="33" t="str">
        <f t="shared" si="42"/>
        <v/>
      </c>
      <c r="BE100" s="33" t="str">
        <f t="shared" si="43"/>
        <v/>
      </c>
      <c r="BI100" s="33" t="str">
        <f t="shared" si="44"/>
        <v/>
      </c>
      <c r="BM100" s="33" t="str">
        <f t="shared" si="45"/>
        <v/>
      </c>
      <c r="BQ100" s="33" t="str">
        <f t="shared" si="46"/>
        <v/>
      </c>
      <c r="BU100" s="33" t="str">
        <f t="shared" si="47"/>
        <v/>
      </c>
      <c r="BY100" s="33" t="str">
        <f t="shared" si="48"/>
        <v/>
      </c>
      <c r="CC100" s="33" t="str">
        <f t="shared" si="49"/>
        <v/>
      </c>
      <c r="CG100" s="33" t="str">
        <f t="shared" si="50"/>
        <v/>
      </c>
      <c r="CK100" s="33" t="str">
        <f t="shared" si="51"/>
        <v/>
      </c>
      <c r="CO100" s="33" t="str">
        <f t="shared" si="52"/>
        <v/>
      </c>
      <c r="CS100" s="33" t="str">
        <f t="shared" si="53"/>
        <v/>
      </c>
      <c r="CW100" s="33" t="str">
        <f t="shared" si="54"/>
        <v/>
      </c>
      <c r="DA100" s="33" t="str">
        <f t="shared" si="55"/>
        <v/>
      </c>
      <c r="DE100" s="33" t="str">
        <f t="shared" si="56"/>
        <v/>
      </c>
      <c r="DI100" s="33" t="str">
        <f t="shared" si="57"/>
        <v/>
      </c>
      <c r="DM100" s="33" t="str">
        <f t="shared" si="58"/>
        <v/>
      </c>
      <c r="DQ100" s="33" t="str">
        <f t="shared" si="59"/>
        <v/>
      </c>
      <c r="DU100" s="33" t="str">
        <f t="shared" si="60"/>
        <v/>
      </c>
      <c r="DY100" s="33" t="str">
        <f t="shared" si="61"/>
        <v/>
      </c>
    </row>
    <row r="101" spans="1:129" x14ac:dyDescent="0.25">
      <c r="A101" s="16" t="str">
        <f t="shared" si="31"/>
        <v/>
      </c>
      <c r="K101" s="41"/>
      <c r="M101" s="33" t="str">
        <f t="shared" si="32"/>
        <v/>
      </c>
      <c r="Q101" s="33" t="str">
        <f t="shared" si="33"/>
        <v/>
      </c>
      <c r="U101" s="33" t="str">
        <f t="shared" si="34"/>
        <v/>
      </c>
      <c r="Y101" s="33" t="str">
        <f t="shared" si="35"/>
        <v/>
      </c>
      <c r="AC101" s="33" t="str">
        <f t="shared" si="36"/>
        <v/>
      </c>
      <c r="AG101" s="33" t="str">
        <f t="shared" si="37"/>
        <v/>
      </c>
      <c r="AK101" s="33" t="str">
        <f t="shared" si="38"/>
        <v/>
      </c>
      <c r="AO101" s="33" t="str">
        <f t="shared" si="39"/>
        <v/>
      </c>
      <c r="AS101" s="33" t="str">
        <f t="shared" si="40"/>
        <v/>
      </c>
      <c r="AW101" s="33" t="str">
        <f t="shared" si="41"/>
        <v/>
      </c>
      <c r="BA101" s="33" t="str">
        <f t="shared" si="42"/>
        <v/>
      </c>
      <c r="BE101" s="33" t="str">
        <f t="shared" si="43"/>
        <v/>
      </c>
      <c r="BI101" s="33" t="str">
        <f t="shared" si="44"/>
        <v/>
      </c>
      <c r="BM101" s="33" t="str">
        <f t="shared" si="45"/>
        <v/>
      </c>
      <c r="BQ101" s="33" t="str">
        <f t="shared" si="46"/>
        <v/>
      </c>
      <c r="BU101" s="33" t="str">
        <f t="shared" si="47"/>
        <v/>
      </c>
      <c r="BY101" s="33" t="str">
        <f t="shared" si="48"/>
        <v/>
      </c>
      <c r="CC101" s="33" t="str">
        <f t="shared" si="49"/>
        <v/>
      </c>
      <c r="CG101" s="33" t="str">
        <f t="shared" si="50"/>
        <v/>
      </c>
      <c r="CK101" s="33" t="str">
        <f t="shared" si="51"/>
        <v/>
      </c>
      <c r="CO101" s="33" t="str">
        <f t="shared" si="52"/>
        <v/>
      </c>
      <c r="CS101" s="33" t="str">
        <f t="shared" si="53"/>
        <v/>
      </c>
      <c r="CW101" s="33" t="str">
        <f t="shared" si="54"/>
        <v/>
      </c>
      <c r="DA101" s="33" t="str">
        <f t="shared" si="55"/>
        <v/>
      </c>
      <c r="DE101" s="33" t="str">
        <f t="shared" si="56"/>
        <v/>
      </c>
      <c r="DI101" s="33" t="str">
        <f t="shared" si="57"/>
        <v/>
      </c>
      <c r="DM101" s="33" t="str">
        <f t="shared" si="58"/>
        <v/>
      </c>
      <c r="DQ101" s="33" t="str">
        <f t="shared" si="59"/>
        <v/>
      </c>
      <c r="DU101" s="33" t="str">
        <f t="shared" si="60"/>
        <v/>
      </c>
      <c r="DY101" s="33" t="str">
        <f t="shared" si="61"/>
        <v/>
      </c>
    </row>
    <row r="102" spans="1:129" x14ac:dyDescent="0.25">
      <c r="M102" s="33" t="str">
        <f t="shared" si="32"/>
        <v/>
      </c>
      <c r="Q102" s="33" t="str">
        <f t="shared" si="33"/>
        <v/>
      </c>
      <c r="U102" s="33" t="str">
        <f t="shared" si="34"/>
        <v/>
      </c>
      <c r="Y102" s="33" t="str">
        <f t="shared" si="35"/>
        <v/>
      </c>
      <c r="AC102" s="33" t="str">
        <f t="shared" si="36"/>
        <v/>
      </c>
      <c r="AG102" s="33" t="str">
        <f t="shared" si="37"/>
        <v/>
      </c>
      <c r="AK102" s="33" t="str">
        <f t="shared" si="38"/>
        <v/>
      </c>
      <c r="AO102" s="33" t="str">
        <f t="shared" si="39"/>
        <v/>
      </c>
      <c r="AS102" s="33" t="str">
        <f t="shared" si="40"/>
        <v/>
      </c>
      <c r="AW102" s="33" t="str">
        <f t="shared" si="41"/>
        <v/>
      </c>
      <c r="BA102" s="33" t="str">
        <f t="shared" si="42"/>
        <v/>
      </c>
      <c r="BE102" s="33" t="str">
        <f t="shared" si="43"/>
        <v/>
      </c>
      <c r="BI102" s="33" t="str">
        <f t="shared" si="44"/>
        <v/>
      </c>
      <c r="BM102" s="33" t="str">
        <f t="shared" si="45"/>
        <v/>
      </c>
      <c r="BQ102" s="33" t="str">
        <f t="shared" si="46"/>
        <v/>
      </c>
      <c r="BU102" s="33" t="str">
        <f t="shared" si="47"/>
        <v/>
      </c>
      <c r="BY102" s="33" t="str">
        <f t="shared" si="48"/>
        <v/>
      </c>
      <c r="CC102" s="33" t="str">
        <f t="shared" si="49"/>
        <v/>
      </c>
      <c r="CG102" s="33" t="str">
        <f t="shared" si="50"/>
        <v/>
      </c>
      <c r="CK102" s="33" t="str">
        <f t="shared" si="51"/>
        <v/>
      </c>
      <c r="CO102" s="33" t="str">
        <f t="shared" si="52"/>
        <v/>
      </c>
      <c r="CS102" s="33" t="str">
        <f t="shared" si="53"/>
        <v/>
      </c>
      <c r="CW102" s="33" t="str">
        <f t="shared" si="54"/>
        <v/>
      </c>
      <c r="DA102" s="33" t="str">
        <f t="shared" si="55"/>
        <v/>
      </c>
      <c r="DE102" s="33" t="str">
        <f t="shared" si="56"/>
        <v/>
      </c>
      <c r="DI102" s="33" t="str">
        <f t="shared" si="57"/>
        <v/>
      </c>
      <c r="DM102" s="33" t="str">
        <f t="shared" si="58"/>
        <v/>
      </c>
      <c r="DQ102" s="33" t="str">
        <f t="shared" si="59"/>
        <v/>
      </c>
    </row>
    <row r="103" spans="1:129" x14ac:dyDescent="0.25">
      <c r="M103" s="33" t="str">
        <f t="shared" si="32"/>
        <v/>
      </c>
      <c r="Q103" s="33" t="str">
        <f t="shared" si="33"/>
        <v/>
      </c>
      <c r="U103" s="33" t="str">
        <f t="shared" si="34"/>
        <v/>
      </c>
      <c r="Y103" s="33" t="str">
        <f t="shared" si="35"/>
        <v/>
      </c>
      <c r="AC103" s="33" t="str">
        <f t="shared" si="36"/>
        <v/>
      </c>
      <c r="AG103" s="33" t="str">
        <f t="shared" si="37"/>
        <v/>
      </c>
      <c r="AK103" s="33" t="str">
        <f t="shared" si="38"/>
        <v/>
      </c>
      <c r="AO103" s="33" t="str">
        <f t="shared" si="39"/>
        <v/>
      </c>
      <c r="AS103" s="33" t="str">
        <f t="shared" si="40"/>
        <v/>
      </c>
      <c r="AW103" s="33" t="str">
        <f t="shared" si="41"/>
        <v/>
      </c>
      <c r="BA103" s="33" t="str">
        <f t="shared" si="42"/>
        <v/>
      </c>
      <c r="BE103" s="33" t="str">
        <f t="shared" si="43"/>
        <v/>
      </c>
      <c r="BI103" s="33" t="str">
        <f t="shared" si="44"/>
        <v/>
      </c>
      <c r="BM103" s="33" t="str">
        <f t="shared" si="45"/>
        <v/>
      </c>
      <c r="BQ103" s="33" t="str">
        <f t="shared" si="46"/>
        <v/>
      </c>
      <c r="BU103" s="33" t="str">
        <f t="shared" si="47"/>
        <v/>
      </c>
      <c r="BY103" s="33" t="str">
        <f t="shared" si="48"/>
        <v/>
      </c>
      <c r="CC103" s="33" t="str">
        <f t="shared" si="49"/>
        <v/>
      </c>
      <c r="CG103" s="33" t="str">
        <f t="shared" si="50"/>
        <v/>
      </c>
      <c r="CK103" s="33" t="str">
        <f t="shared" si="51"/>
        <v/>
      </c>
      <c r="CO103" s="33" t="str">
        <f t="shared" si="52"/>
        <v/>
      </c>
      <c r="CS103" s="33" t="str">
        <f t="shared" si="53"/>
        <v/>
      </c>
      <c r="CW103" s="33" t="str">
        <f t="shared" si="54"/>
        <v/>
      </c>
      <c r="DA103" s="33" t="str">
        <f t="shared" si="55"/>
        <v/>
      </c>
      <c r="DE103" s="33" t="str">
        <f t="shared" si="56"/>
        <v/>
      </c>
      <c r="DI103" s="33" t="str">
        <f t="shared" si="57"/>
        <v/>
      </c>
      <c r="DM103" s="33" t="str">
        <f t="shared" si="58"/>
        <v/>
      </c>
      <c r="DQ103" s="33" t="str">
        <f t="shared" si="59"/>
        <v/>
      </c>
    </row>
  </sheetData>
  <mergeCells count="3">
    <mergeCell ref="A2:N2"/>
    <mergeCell ref="H11:I11"/>
    <mergeCell ref="G13:I13"/>
  </mergeCells>
  <conditionalFormatting sqref="A8:A101">
    <cfRule type="notContainsBlanks" dxfId="728" priority="128">
      <formula>LEN(TRIM(A8))&gt;0</formula>
    </cfRule>
  </conditionalFormatting>
  <conditionalFormatting sqref="E8:E13">
    <cfRule type="notContainsBlanks" dxfId="727" priority="10">
      <formula>LEN(TRIM(E8))&gt;0</formula>
    </cfRule>
  </conditionalFormatting>
  <conditionalFormatting sqref="F21:F102">
    <cfRule type="notContainsBlanks" dxfId="726" priority="9">
      <formula>LEN(TRIM(F21))&gt;0</formula>
    </cfRule>
  </conditionalFormatting>
  <conditionalFormatting sqref="G15:G17">
    <cfRule type="notContainsBlanks" dxfId="725" priority="123">
      <formula>LEN(TRIM(G15))&gt;0</formula>
    </cfRule>
  </conditionalFormatting>
  <conditionalFormatting sqref="M14:M103">
    <cfRule type="notContainsBlanks" dxfId="724" priority="65">
      <formula>LEN(TRIM(M14))&gt;0</formula>
    </cfRule>
  </conditionalFormatting>
  <conditionalFormatting sqref="Q14:Q103">
    <cfRule type="notContainsBlanks" dxfId="723" priority="63">
      <formula>LEN(TRIM(Q14))&gt;0</formula>
    </cfRule>
  </conditionalFormatting>
  <conditionalFormatting sqref="U14:U103">
    <cfRule type="notContainsBlanks" dxfId="722" priority="61">
      <formula>LEN(TRIM(U14))&gt;0</formula>
    </cfRule>
  </conditionalFormatting>
  <conditionalFormatting sqref="Y14:Y103">
    <cfRule type="notContainsBlanks" dxfId="721" priority="59">
      <formula>LEN(TRIM(Y14))&gt;0</formula>
    </cfRule>
  </conditionalFormatting>
  <conditionalFormatting sqref="AC14:AC103">
    <cfRule type="notContainsBlanks" dxfId="720" priority="57">
      <formula>LEN(TRIM(AC14))&gt;0</formula>
    </cfRule>
  </conditionalFormatting>
  <conditionalFormatting sqref="AG14:AG103">
    <cfRule type="notContainsBlanks" dxfId="719" priority="55">
      <formula>LEN(TRIM(AG14))&gt;0</formula>
    </cfRule>
  </conditionalFormatting>
  <conditionalFormatting sqref="AK14:AK103">
    <cfRule type="notContainsBlanks" dxfId="718" priority="53">
      <formula>LEN(TRIM(AK14))&gt;0</formula>
    </cfRule>
  </conditionalFormatting>
  <conditionalFormatting sqref="AO14:AO103">
    <cfRule type="notContainsBlanks" dxfId="717" priority="51">
      <formula>LEN(TRIM(AO14))&gt;0</formula>
    </cfRule>
  </conditionalFormatting>
  <conditionalFormatting sqref="AS14:AS103">
    <cfRule type="notContainsBlanks" dxfId="716" priority="49">
      <formula>LEN(TRIM(AS14))&gt;0</formula>
    </cfRule>
  </conditionalFormatting>
  <conditionalFormatting sqref="AW14:AW103">
    <cfRule type="notContainsBlanks" dxfId="715" priority="47">
      <formula>LEN(TRIM(AW14))&gt;0</formula>
    </cfRule>
  </conditionalFormatting>
  <conditionalFormatting sqref="BA14:BA103">
    <cfRule type="notContainsBlanks" dxfId="714" priority="45">
      <formula>LEN(TRIM(BA14))&gt;0</formula>
    </cfRule>
  </conditionalFormatting>
  <conditionalFormatting sqref="BE14:BE103">
    <cfRule type="notContainsBlanks" dxfId="713" priority="43">
      <formula>LEN(TRIM(BE14))&gt;0</formula>
    </cfRule>
  </conditionalFormatting>
  <conditionalFormatting sqref="BI14:BI103">
    <cfRule type="notContainsBlanks" dxfId="712" priority="41">
      <formula>LEN(TRIM(BI14))&gt;0</formula>
    </cfRule>
  </conditionalFormatting>
  <conditionalFormatting sqref="BM14:BM103">
    <cfRule type="notContainsBlanks" dxfId="711" priority="39">
      <formula>LEN(TRIM(BM14))&gt;0</formula>
    </cfRule>
  </conditionalFormatting>
  <conditionalFormatting sqref="BQ14:BQ103">
    <cfRule type="notContainsBlanks" dxfId="710" priority="37">
      <formula>LEN(TRIM(BQ14))&gt;0</formula>
    </cfRule>
  </conditionalFormatting>
  <conditionalFormatting sqref="BU14:BU103">
    <cfRule type="notContainsBlanks" dxfId="709" priority="35">
      <formula>LEN(TRIM(BU14))&gt;0</formula>
    </cfRule>
  </conditionalFormatting>
  <conditionalFormatting sqref="BY14:BY103">
    <cfRule type="notContainsBlanks" dxfId="708" priority="33">
      <formula>LEN(TRIM(BY14))&gt;0</formula>
    </cfRule>
  </conditionalFormatting>
  <conditionalFormatting sqref="CC14:CC103">
    <cfRule type="notContainsBlanks" dxfId="707" priority="31">
      <formula>LEN(TRIM(CC14))&gt;0</formula>
    </cfRule>
  </conditionalFormatting>
  <conditionalFormatting sqref="CG14:CG103">
    <cfRule type="notContainsBlanks" dxfId="706" priority="29">
      <formula>LEN(TRIM(CG14))&gt;0</formula>
    </cfRule>
  </conditionalFormatting>
  <conditionalFormatting sqref="CK14:CK103">
    <cfRule type="notContainsBlanks" dxfId="705" priority="27">
      <formula>LEN(TRIM(CK14))&gt;0</formula>
    </cfRule>
  </conditionalFormatting>
  <conditionalFormatting sqref="CO14:CO103">
    <cfRule type="notContainsBlanks" dxfId="704" priority="25">
      <formula>LEN(TRIM(CO14))&gt;0</formula>
    </cfRule>
  </conditionalFormatting>
  <conditionalFormatting sqref="CS14:CS103">
    <cfRule type="notContainsBlanks" dxfId="703" priority="23">
      <formula>LEN(TRIM(CS14))&gt;0</formula>
    </cfRule>
  </conditionalFormatting>
  <conditionalFormatting sqref="CW14:CW103">
    <cfRule type="notContainsBlanks" dxfId="702" priority="21">
      <formula>LEN(TRIM(CW14))&gt;0</formula>
    </cfRule>
  </conditionalFormatting>
  <conditionalFormatting sqref="DA14:DA103">
    <cfRule type="notContainsBlanks" dxfId="701" priority="19">
      <formula>LEN(TRIM(DA14))&gt;0</formula>
    </cfRule>
  </conditionalFormatting>
  <conditionalFormatting sqref="DE14:DE103">
    <cfRule type="notContainsBlanks" dxfId="700" priority="17">
      <formula>LEN(TRIM(DE14))&gt;0</formula>
    </cfRule>
  </conditionalFormatting>
  <conditionalFormatting sqref="DI14:DI103">
    <cfRule type="notContainsBlanks" dxfId="699" priority="15">
      <formula>LEN(TRIM(DI14))&gt;0</formula>
    </cfRule>
  </conditionalFormatting>
  <conditionalFormatting sqref="DM14:DM103">
    <cfRule type="notContainsBlanks" dxfId="698" priority="13">
      <formula>LEN(TRIM(DM14))&gt;0</formula>
    </cfRule>
  </conditionalFormatting>
  <conditionalFormatting sqref="DQ14:DQ103">
    <cfRule type="notContainsBlanks" dxfId="697" priority="11">
      <formula>LEN(TRIM(DQ14))&gt;0</formula>
    </cfRule>
  </conditionalFormatting>
  <conditionalFormatting sqref="DU14:DU101">
    <cfRule type="notContainsBlanks" dxfId="696" priority="7">
      <formula>LEN(TRIM(DU14))&gt;0</formula>
    </cfRule>
  </conditionalFormatting>
  <conditionalFormatting sqref="DY14:DY101">
    <cfRule type="notContainsBlanks" dxfId="695" priority="6">
      <formula>LEN(TRIM(DY14))&gt;0</formula>
    </cfRule>
  </conditionalFormatting>
  <pageMargins left="0.7" right="0.7" top="0.78740157499999996" bottom="0.78740157499999996" header="0.3" footer="0.3"/>
  <pageSetup paperSize="9" orientation="portrait" horizontalDpi="300" verticalDpi="300" r:id="rId32"/>
  <headerFooter>
    <oddFooter>&amp;C_x000D_&amp;1#&amp;"Calibri"&amp;10&amp;K000000 Confidential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0C3FD-716C-44EF-8B07-4041C8736FFC}">
  <sheetPr codeName="Sheet25"/>
  <dimension ref="A2:EA100"/>
  <sheetViews>
    <sheetView showGridLines="0" zoomScaleNormal="100" workbookViewId="0">
      <selection activeCell="I9" sqref="I9"/>
    </sheetView>
  </sheetViews>
  <sheetFormatPr defaultColWidth="7.140625" defaultRowHeight="15" x14ac:dyDescent="0.25"/>
  <cols>
    <col min="1" max="1" width="6.7109375" style="6" bestFit="1" customWidth="1"/>
    <col min="2" max="2" width="25.5703125" style="6" bestFit="1" customWidth="1"/>
    <col min="3" max="3" width="18.28515625" style="6" bestFit="1" customWidth="1"/>
    <col min="4" max="4" width="5.85546875" style="6" bestFit="1" customWidth="1"/>
    <col min="5" max="6" width="7.140625" style="6"/>
    <col min="7" max="7" width="6.7109375" style="6" bestFit="1" customWidth="1"/>
    <col min="8" max="8" width="24.28515625" style="6" bestFit="1" customWidth="1"/>
    <col min="9" max="9" width="6" style="6" bestFit="1" customWidth="1"/>
    <col min="10" max="12" width="7.140625" style="6"/>
    <col min="13" max="13" width="6.7109375" style="6" bestFit="1" customWidth="1"/>
    <col min="14" max="14" width="25.5703125" style="6" bestFit="1" customWidth="1"/>
    <col min="15" max="15" width="15" style="6" bestFit="1" customWidth="1"/>
    <col min="16" max="16" width="7.140625" style="6"/>
    <col min="17" max="17" width="6.7109375" style="6" bestFit="1" customWidth="1"/>
    <col min="18" max="18" width="11.42578125" style="6" bestFit="1" customWidth="1"/>
    <col min="19" max="19" width="15" style="6" bestFit="1" customWidth="1"/>
    <col min="20" max="20" width="7.140625" style="6"/>
    <col min="21" max="21" width="6.7109375" style="6" bestFit="1" customWidth="1"/>
    <col min="22" max="22" width="25.28515625" style="6" bestFit="1" customWidth="1"/>
    <col min="23" max="23" width="15" style="6" bestFit="1" customWidth="1"/>
    <col min="24" max="24" width="7.140625" style="6"/>
    <col min="25" max="25" width="6.7109375" style="6" bestFit="1" customWidth="1"/>
    <col min="26" max="26" width="25.5703125" style="6" bestFit="1" customWidth="1"/>
    <col min="27" max="27" width="15" style="6" bestFit="1" customWidth="1"/>
    <col min="28" max="28" width="7.140625" style="6"/>
    <col min="29" max="29" width="6.7109375" style="6" bestFit="1" customWidth="1"/>
    <col min="30" max="30" width="25.5703125" style="6" bestFit="1" customWidth="1"/>
    <col min="31" max="31" width="15" style="6" bestFit="1" customWidth="1"/>
    <col min="32" max="32" width="7.140625" style="6"/>
    <col min="33" max="33" width="6.7109375" style="6" bestFit="1" customWidth="1"/>
    <col min="34" max="34" width="11.42578125" style="6" bestFit="1" customWidth="1"/>
    <col min="35" max="35" width="15" style="6" bestFit="1" customWidth="1"/>
    <col min="36" max="36" width="7.140625" style="6"/>
    <col min="37" max="37" width="6.7109375" style="6" bestFit="1" customWidth="1"/>
    <col min="38" max="38" width="11.42578125" style="6" bestFit="1" customWidth="1"/>
    <col min="39" max="39" width="15" style="6" bestFit="1" customWidth="1"/>
    <col min="40" max="40" width="7.140625" style="6"/>
    <col min="41" max="41" width="6.7109375" style="6" bestFit="1" customWidth="1"/>
    <col min="42" max="42" width="11.42578125" style="6" bestFit="1" customWidth="1"/>
    <col min="43" max="43" width="15" style="6" bestFit="1" customWidth="1"/>
    <col min="44" max="44" width="7.140625" style="6"/>
    <col min="45" max="45" width="6.7109375" style="6" bestFit="1" customWidth="1"/>
    <col min="46" max="46" width="11.42578125" style="6" bestFit="1" customWidth="1"/>
    <col min="47" max="47" width="15" style="6" bestFit="1" customWidth="1"/>
    <col min="48" max="48" width="7.140625" style="6"/>
    <col min="49" max="49" width="6.7109375" style="6" bestFit="1" customWidth="1"/>
    <col min="50" max="50" width="11.42578125" style="6" bestFit="1" customWidth="1"/>
    <col min="51" max="51" width="15" style="6" bestFit="1" customWidth="1"/>
    <col min="52" max="52" width="7.140625" style="6"/>
    <col min="53" max="53" width="6.7109375" style="6" bestFit="1" customWidth="1"/>
    <col min="54" max="54" width="11.42578125" style="6" bestFit="1" customWidth="1"/>
    <col min="55" max="55" width="15" style="6" bestFit="1" customWidth="1"/>
    <col min="56" max="56" width="7.140625" style="6"/>
    <col min="57" max="57" width="6.7109375" style="6" bestFit="1" customWidth="1"/>
    <col min="58" max="58" width="11.42578125" style="6" bestFit="1" customWidth="1"/>
    <col min="59" max="59" width="15" style="6" bestFit="1" customWidth="1"/>
    <col min="60" max="60" width="7.140625" style="6"/>
    <col min="61" max="61" width="6.7109375" style="6" bestFit="1" customWidth="1"/>
    <col min="62" max="62" width="11.42578125" style="6" bestFit="1" customWidth="1"/>
    <col min="63" max="63" width="15" style="6" bestFit="1" customWidth="1"/>
    <col min="64" max="64" width="7.140625" style="6"/>
    <col min="65" max="65" width="6.7109375" style="6" bestFit="1" customWidth="1"/>
    <col min="66" max="66" width="11.42578125" style="6" bestFit="1" customWidth="1"/>
    <col min="67" max="67" width="15" style="6" bestFit="1" customWidth="1"/>
    <col min="68" max="68" width="7.140625" style="6"/>
    <col min="69" max="69" width="6.7109375" style="6" bestFit="1" customWidth="1"/>
    <col min="70" max="70" width="11.42578125" style="6" bestFit="1" customWidth="1"/>
    <col min="71" max="71" width="15" style="6" bestFit="1" customWidth="1"/>
    <col min="72" max="72" width="7.140625" style="6"/>
    <col min="73" max="73" width="6.7109375" style="6" bestFit="1" customWidth="1"/>
    <col min="74" max="74" width="11.42578125" style="6" bestFit="1" customWidth="1"/>
    <col min="75" max="75" width="15" style="6" bestFit="1" customWidth="1"/>
    <col min="76" max="76" width="7.140625" style="6"/>
    <col min="77" max="77" width="6.7109375" style="6" bestFit="1" customWidth="1"/>
    <col min="78" max="78" width="11.42578125" style="6" bestFit="1" customWidth="1"/>
    <col min="79" max="79" width="15" style="6" bestFit="1" customWidth="1"/>
    <col min="80" max="80" width="7.140625" style="6"/>
    <col min="81" max="81" width="6.7109375" style="6" bestFit="1" customWidth="1"/>
    <col min="82" max="82" width="11.42578125" style="6" bestFit="1" customWidth="1"/>
    <col min="83" max="83" width="15" style="6" bestFit="1" customWidth="1"/>
    <col min="84" max="84" width="7.140625" style="6"/>
    <col min="85" max="85" width="6.7109375" style="6" bestFit="1" customWidth="1"/>
    <col min="86" max="86" width="11.42578125" style="6" bestFit="1" customWidth="1"/>
    <col min="87" max="87" width="15" style="6" bestFit="1" customWidth="1"/>
    <col min="88" max="88" width="7.140625" style="6"/>
    <col min="89" max="89" width="6.7109375" style="6" bestFit="1" customWidth="1"/>
    <col min="90" max="90" width="11.42578125" style="6" bestFit="1" customWidth="1"/>
    <col min="91" max="91" width="15" style="6" bestFit="1" customWidth="1"/>
    <col min="92" max="92" width="7.140625" style="6"/>
    <col min="93" max="93" width="6.7109375" style="6" bestFit="1" customWidth="1"/>
    <col min="94" max="94" width="11.42578125" style="6" bestFit="1" customWidth="1"/>
    <col min="95" max="95" width="15" style="6" bestFit="1" customWidth="1"/>
    <col min="96" max="96" width="7.140625" style="6"/>
    <col min="97" max="97" width="6.7109375" style="6" bestFit="1" customWidth="1"/>
    <col min="98" max="98" width="11.42578125" style="6" bestFit="1" customWidth="1"/>
    <col min="99" max="99" width="15" style="6" bestFit="1" customWidth="1"/>
    <col min="100" max="100" width="7.140625" style="6"/>
    <col min="101" max="101" width="6.7109375" style="6" bestFit="1" customWidth="1"/>
    <col min="102" max="102" width="11.42578125" style="6" bestFit="1" customWidth="1"/>
    <col min="103" max="103" width="15" style="6" bestFit="1" customWidth="1"/>
    <col min="104" max="104" width="7.140625" style="6"/>
    <col min="105" max="105" width="6.7109375" style="6" bestFit="1" customWidth="1"/>
    <col min="106" max="106" width="11.42578125" style="6" bestFit="1" customWidth="1"/>
    <col min="107" max="107" width="15" style="6" bestFit="1" customWidth="1"/>
    <col min="108" max="108" width="7.140625" style="6"/>
    <col min="109" max="109" width="6.7109375" style="6" bestFit="1" customWidth="1"/>
    <col min="110" max="110" width="11.42578125" style="6" bestFit="1" customWidth="1"/>
    <col min="111" max="111" width="15" style="6" bestFit="1" customWidth="1"/>
    <col min="112" max="112" width="7.140625" style="6"/>
    <col min="113" max="113" width="6.7109375" style="6" bestFit="1" customWidth="1"/>
    <col min="114" max="114" width="11.42578125" style="6" bestFit="1" customWidth="1"/>
    <col min="115" max="115" width="15" style="6" bestFit="1" customWidth="1"/>
    <col min="116" max="116" width="7.140625" style="6"/>
    <col min="117" max="117" width="6.7109375" style="6" bestFit="1" customWidth="1"/>
    <col min="118" max="118" width="11.42578125" style="6" bestFit="1" customWidth="1"/>
    <col min="119" max="119" width="15" style="6" bestFit="1" customWidth="1"/>
    <col min="120" max="120" width="7.140625" style="6"/>
    <col min="121" max="121" width="6.7109375" style="6" bestFit="1" customWidth="1"/>
    <col min="122" max="122" width="11.42578125" style="6" bestFit="1" customWidth="1"/>
    <col min="123" max="123" width="15" style="6" bestFit="1" customWidth="1"/>
    <col min="124" max="124" width="7.140625" style="6"/>
    <col min="125" max="125" width="6.7109375" style="6" bestFit="1" customWidth="1"/>
    <col min="126" max="126" width="11.42578125" style="6" bestFit="1" customWidth="1"/>
    <col min="127" max="127" width="15" style="6" bestFit="1" customWidth="1"/>
    <col min="128" max="128" width="7.140625" style="6"/>
    <col min="129" max="129" width="6.7109375" style="6" bestFit="1" customWidth="1"/>
    <col min="130" max="130" width="11.42578125" style="6" bestFit="1" customWidth="1"/>
    <col min="131" max="131" width="15" style="6" bestFit="1" customWidth="1"/>
    <col min="132" max="16384" width="7.140625" style="6"/>
  </cols>
  <sheetData>
    <row r="2" spans="1:131" ht="43.5" x14ac:dyDescent="0.25">
      <c r="A2" s="127" t="s">
        <v>202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7"/>
    </row>
    <row r="4" spans="1:131" x14ac:dyDescent="0.25">
      <c r="B4" s="14" t="s">
        <v>4</v>
      </c>
      <c r="C4" s="6" t="s">
        <v>31</v>
      </c>
    </row>
    <row r="5" spans="1:131" x14ac:dyDescent="0.25">
      <c r="B5" s="14" t="s">
        <v>5</v>
      </c>
      <c r="C5" s="6" t="s">
        <v>181</v>
      </c>
    </row>
    <row r="6" spans="1:131" s="4" customFormat="1" x14ac:dyDescent="0.25">
      <c r="A6" s="6"/>
      <c r="B6" s="6"/>
      <c r="C6" s="6"/>
      <c r="D6" s="6"/>
      <c r="E6" s="6"/>
      <c r="F6" s="6"/>
      <c r="L6" s="6"/>
    </row>
    <row r="7" spans="1:131" x14ac:dyDescent="0.25">
      <c r="A7" s="7" t="s">
        <v>0</v>
      </c>
      <c r="B7" s="46" t="s">
        <v>1</v>
      </c>
      <c r="C7" s="4" t="s">
        <v>100</v>
      </c>
      <c r="D7" s="4" t="s">
        <v>99</v>
      </c>
      <c r="H7" s="7" t="s">
        <v>113</v>
      </c>
      <c r="I7" s="109">
        <f>POŘADÍ!I23</f>
        <v>5</v>
      </c>
      <c r="K7" s="3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  <c r="DR7" s="106"/>
      <c r="DS7" s="106"/>
      <c r="DT7" s="106"/>
      <c r="DU7" s="106"/>
      <c r="DV7" s="106"/>
      <c r="DW7" s="106"/>
      <c r="DX7" s="106"/>
      <c r="DY7" s="106"/>
      <c r="DZ7" s="106"/>
      <c r="EA7" s="105"/>
    </row>
    <row r="8" spans="1:131" x14ac:dyDescent="0.25">
      <c r="A8" s="33">
        <f>IF(ISNUMBER(C8),1,"")</f>
        <v>1</v>
      </c>
      <c r="B8" s="6" t="s">
        <v>56</v>
      </c>
      <c r="C8" s="150">
        <v>8</v>
      </c>
      <c r="D8" s="150">
        <v>5200</v>
      </c>
      <c r="E8" s="43"/>
      <c r="H8" s="7" t="s">
        <v>171</v>
      </c>
      <c r="I8" s="91">
        <f>(SUM(C:C)/2)/I9</f>
        <v>6.25</v>
      </c>
      <c r="J8" s="4"/>
      <c r="K8" s="38"/>
    </row>
    <row r="9" spans="1:131" x14ac:dyDescent="0.25">
      <c r="A9" s="33">
        <f>IF(ISNUMBER(C9),A8+1,"")</f>
        <v>2</v>
      </c>
      <c r="B9" s="6" t="s">
        <v>9</v>
      </c>
      <c r="C9" s="150">
        <v>8</v>
      </c>
      <c r="D9" s="150">
        <v>4800</v>
      </c>
      <c r="E9" s="43"/>
      <c r="H9" s="7" t="s">
        <v>184</v>
      </c>
      <c r="I9" s="109">
        <f>ÚČETNICTVÍ!AF41</f>
        <v>4</v>
      </c>
      <c r="K9" s="38"/>
      <c r="N9" s="14" t="s">
        <v>4</v>
      </c>
      <c r="O9" s="6" t="s">
        <v>31</v>
      </c>
      <c r="Q9" s="42"/>
      <c r="R9" s="14" t="s">
        <v>4</v>
      </c>
      <c r="S9" s="6" t="s">
        <v>31</v>
      </c>
      <c r="V9" s="14" t="s">
        <v>4</v>
      </c>
      <c r="W9" s="6" t="s">
        <v>31</v>
      </c>
      <c r="Z9" s="14" t="s">
        <v>4</v>
      </c>
      <c r="AA9" s="6" t="s">
        <v>31</v>
      </c>
      <c r="AD9" s="14" t="s">
        <v>4</v>
      </c>
      <c r="AE9" s="6" t="s">
        <v>31</v>
      </c>
      <c r="AH9" s="14" t="s">
        <v>4</v>
      </c>
      <c r="AI9" s="6" t="s">
        <v>31</v>
      </c>
      <c r="AL9" s="14" t="s">
        <v>4</v>
      </c>
      <c r="AM9" s="6" t="s">
        <v>31</v>
      </c>
      <c r="AP9" s="14" t="s">
        <v>4</v>
      </c>
      <c r="AQ9" s="6" t="s">
        <v>31</v>
      </c>
      <c r="AT9" s="14" t="s">
        <v>4</v>
      </c>
      <c r="AU9" s="6" t="s">
        <v>31</v>
      </c>
      <c r="AX9" s="14" t="s">
        <v>4</v>
      </c>
      <c r="AY9" s="6" t="s">
        <v>31</v>
      </c>
      <c r="BB9" s="14" t="s">
        <v>4</v>
      </c>
      <c r="BC9" s="6" t="s">
        <v>31</v>
      </c>
      <c r="BF9" s="14" t="s">
        <v>4</v>
      </c>
      <c r="BG9" s="6" t="s">
        <v>31</v>
      </c>
      <c r="BJ9" s="14" t="s">
        <v>4</v>
      </c>
      <c r="BK9" s="6" t="s">
        <v>31</v>
      </c>
      <c r="BN9" s="14" t="s">
        <v>4</v>
      </c>
      <c r="BO9" s="6" t="s">
        <v>31</v>
      </c>
      <c r="BR9" s="14" t="s">
        <v>4</v>
      </c>
      <c r="BS9" s="6" t="s">
        <v>31</v>
      </c>
      <c r="BV9" s="14" t="s">
        <v>4</v>
      </c>
      <c r="BW9" s="6" t="s">
        <v>31</v>
      </c>
      <c r="BZ9" s="14" t="s">
        <v>4</v>
      </c>
      <c r="CA9" s="6" t="s">
        <v>31</v>
      </c>
      <c r="CD9" s="14" t="s">
        <v>4</v>
      </c>
      <c r="CE9" s="6" t="s">
        <v>31</v>
      </c>
      <c r="CH9" s="14" t="s">
        <v>4</v>
      </c>
      <c r="CI9" s="6" t="s">
        <v>31</v>
      </c>
      <c r="CL9" s="14" t="s">
        <v>4</v>
      </c>
      <c r="CM9" s="6" t="s">
        <v>31</v>
      </c>
      <c r="CP9" s="14" t="s">
        <v>4</v>
      </c>
      <c r="CQ9" s="6" t="s">
        <v>31</v>
      </c>
      <c r="CT9" s="14" t="s">
        <v>4</v>
      </c>
      <c r="CU9" s="6" t="s">
        <v>31</v>
      </c>
      <c r="CX9" s="14" t="s">
        <v>4</v>
      </c>
      <c r="CY9" s="6" t="s">
        <v>31</v>
      </c>
      <c r="DB9" s="14" t="s">
        <v>4</v>
      </c>
      <c r="DC9" s="6" t="s">
        <v>31</v>
      </c>
      <c r="DF9" s="14" t="s">
        <v>4</v>
      </c>
      <c r="DG9" s="6" t="s">
        <v>31</v>
      </c>
      <c r="DJ9" s="14" t="s">
        <v>4</v>
      </c>
      <c r="DK9" s="6" t="s">
        <v>31</v>
      </c>
      <c r="DN9" s="14" t="s">
        <v>4</v>
      </c>
      <c r="DO9" s="6" t="s">
        <v>31</v>
      </c>
      <c r="DR9" s="14" t="s">
        <v>4</v>
      </c>
      <c r="DS9" s="6" t="s">
        <v>31</v>
      </c>
      <c r="DV9" s="14" t="s">
        <v>4</v>
      </c>
      <c r="DW9" s="6" t="s">
        <v>31</v>
      </c>
      <c r="DZ9" s="14" t="s">
        <v>4</v>
      </c>
      <c r="EA9" s="6" t="s">
        <v>31</v>
      </c>
    </row>
    <row r="10" spans="1:131" x14ac:dyDescent="0.25">
      <c r="A10" s="33">
        <f t="shared" ref="A10:A73" si="0">IF(ISNUMBER(C10),A9+1,"")</f>
        <v>3</v>
      </c>
      <c r="B10" s="6" t="s">
        <v>32</v>
      </c>
      <c r="C10" s="150">
        <v>6</v>
      </c>
      <c r="D10" s="150">
        <v>3100</v>
      </c>
      <c r="E10" s="43"/>
      <c r="J10" s="34"/>
      <c r="K10" s="38"/>
      <c r="N10" s="14" t="s">
        <v>5</v>
      </c>
      <c r="O10" s="6" t="s">
        <v>19</v>
      </c>
      <c r="R10" s="14" t="s">
        <v>5</v>
      </c>
      <c r="S10" s="6" t="s">
        <v>19</v>
      </c>
      <c r="V10" s="14" t="s">
        <v>5</v>
      </c>
      <c r="W10" s="6" t="s">
        <v>19</v>
      </c>
      <c r="Z10" s="14" t="s">
        <v>5</v>
      </c>
      <c r="AA10" s="6" t="s">
        <v>19</v>
      </c>
      <c r="AD10" s="14" t="s">
        <v>5</v>
      </c>
      <c r="AE10" s="6" t="s">
        <v>19</v>
      </c>
      <c r="AH10" s="14" t="s">
        <v>5</v>
      </c>
      <c r="AI10" s="6" t="s">
        <v>19</v>
      </c>
      <c r="AL10" s="14" t="s">
        <v>5</v>
      </c>
      <c r="AM10" s="6" t="s">
        <v>19</v>
      </c>
      <c r="AP10" s="14" t="s">
        <v>5</v>
      </c>
      <c r="AQ10" s="6" t="s">
        <v>19</v>
      </c>
      <c r="AT10" s="14" t="s">
        <v>5</v>
      </c>
      <c r="AU10" s="6" t="s">
        <v>19</v>
      </c>
      <c r="AX10" s="14" t="s">
        <v>5</v>
      </c>
      <c r="AY10" s="6" t="s">
        <v>19</v>
      </c>
      <c r="BB10" s="14" t="s">
        <v>5</v>
      </c>
      <c r="BC10" s="6" t="s">
        <v>19</v>
      </c>
      <c r="BF10" s="14" t="s">
        <v>5</v>
      </c>
      <c r="BG10" s="6" t="s">
        <v>19</v>
      </c>
      <c r="BJ10" s="14" t="s">
        <v>5</v>
      </c>
      <c r="BK10" s="6" t="s">
        <v>19</v>
      </c>
      <c r="BN10" s="14" t="s">
        <v>5</v>
      </c>
      <c r="BO10" s="6" t="s">
        <v>19</v>
      </c>
      <c r="BR10" s="14" t="s">
        <v>5</v>
      </c>
      <c r="BS10" s="6" t="s">
        <v>19</v>
      </c>
      <c r="BV10" s="14" t="s">
        <v>5</v>
      </c>
      <c r="BW10" s="6" t="s">
        <v>19</v>
      </c>
      <c r="BZ10" s="14" t="s">
        <v>5</v>
      </c>
      <c r="CA10" s="6" t="s">
        <v>19</v>
      </c>
      <c r="CD10" s="14" t="s">
        <v>5</v>
      </c>
      <c r="CE10" s="6" t="s">
        <v>19</v>
      </c>
      <c r="CH10" s="14" t="s">
        <v>5</v>
      </c>
      <c r="CI10" s="6" t="s">
        <v>19</v>
      </c>
      <c r="CL10" s="14" t="s">
        <v>5</v>
      </c>
      <c r="CM10" s="6" t="s">
        <v>19</v>
      </c>
      <c r="CP10" s="14" t="s">
        <v>5</v>
      </c>
      <c r="CQ10" s="6" t="s">
        <v>19</v>
      </c>
      <c r="CT10" s="14" t="s">
        <v>5</v>
      </c>
      <c r="CU10" s="6" t="s">
        <v>19</v>
      </c>
      <c r="CX10" s="14" t="s">
        <v>5</v>
      </c>
      <c r="CY10" s="6" t="s">
        <v>19</v>
      </c>
      <c r="DB10" s="14" t="s">
        <v>5</v>
      </c>
      <c r="DC10" s="6" t="s">
        <v>19</v>
      </c>
      <c r="DF10" s="14" t="s">
        <v>5</v>
      </c>
      <c r="DG10" s="6" t="s">
        <v>19</v>
      </c>
      <c r="DJ10" s="14" t="s">
        <v>5</v>
      </c>
      <c r="DK10" s="6" t="s">
        <v>19</v>
      </c>
      <c r="DN10" s="14" t="s">
        <v>5</v>
      </c>
      <c r="DO10" s="6" t="s">
        <v>19</v>
      </c>
      <c r="DR10" s="14" t="s">
        <v>5</v>
      </c>
      <c r="DS10" s="6" t="s">
        <v>19</v>
      </c>
      <c r="DV10" s="14" t="s">
        <v>5</v>
      </c>
      <c r="DW10" s="6" t="s">
        <v>19</v>
      </c>
      <c r="DZ10" s="14" t="s">
        <v>5</v>
      </c>
      <c r="EA10" s="6" t="s">
        <v>19</v>
      </c>
    </row>
    <row r="11" spans="1:131" x14ac:dyDescent="0.25">
      <c r="A11" s="33">
        <f t="shared" si="0"/>
        <v>4</v>
      </c>
      <c r="B11" s="6" t="s">
        <v>33</v>
      </c>
      <c r="C11" s="150">
        <v>8</v>
      </c>
      <c r="D11" s="150">
        <v>3100</v>
      </c>
      <c r="E11" s="43"/>
      <c r="G11" s="139" t="s">
        <v>172</v>
      </c>
      <c r="H11" s="139"/>
      <c r="I11" s="139"/>
      <c r="J11" s="34"/>
      <c r="K11" s="38"/>
      <c r="N11" s="14" t="s">
        <v>3</v>
      </c>
      <c r="O11" s="6">
        <v>1</v>
      </c>
      <c r="R11" s="14" t="s">
        <v>3</v>
      </c>
      <c r="S11" s="6">
        <v>2</v>
      </c>
      <c r="V11" s="14" t="s">
        <v>3</v>
      </c>
      <c r="W11" s="6">
        <v>3</v>
      </c>
      <c r="Z11" s="14" t="s">
        <v>3</v>
      </c>
      <c r="AA11" s="6">
        <v>4</v>
      </c>
      <c r="AD11" s="14" t="s">
        <v>3</v>
      </c>
      <c r="AE11" s="6">
        <v>5</v>
      </c>
      <c r="AH11" s="14" t="s">
        <v>3</v>
      </c>
      <c r="AI11" s="6">
        <v>6</v>
      </c>
      <c r="AL11" s="14" t="s">
        <v>3</v>
      </c>
      <c r="AM11" s="6">
        <v>7</v>
      </c>
      <c r="AP11" s="14" t="s">
        <v>3</v>
      </c>
      <c r="AQ11" s="6">
        <v>8</v>
      </c>
      <c r="AT11" s="14" t="s">
        <v>3</v>
      </c>
      <c r="AU11" s="6">
        <v>9</v>
      </c>
      <c r="AX11" s="14" t="s">
        <v>3</v>
      </c>
      <c r="AY11" s="6">
        <v>10</v>
      </c>
      <c r="BB11" s="14" t="s">
        <v>3</v>
      </c>
      <c r="BC11" s="6">
        <v>11</v>
      </c>
      <c r="BF11" s="14" t="s">
        <v>3</v>
      </c>
      <c r="BG11" s="6">
        <v>12</v>
      </c>
      <c r="BJ11" s="14" t="s">
        <v>3</v>
      </c>
      <c r="BK11" s="6">
        <v>13</v>
      </c>
      <c r="BN11" s="14" t="s">
        <v>3</v>
      </c>
      <c r="BO11" s="6">
        <v>14</v>
      </c>
      <c r="BR11" s="14" t="s">
        <v>3</v>
      </c>
      <c r="BS11" s="6">
        <v>15</v>
      </c>
      <c r="BV11" s="14" t="s">
        <v>3</v>
      </c>
      <c r="BW11" s="6">
        <v>16</v>
      </c>
      <c r="BZ11" s="14" t="s">
        <v>3</v>
      </c>
      <c r="CA11" s="6">
        <v>17</v>
      </c>
      <c r="CD11" s="14" t="s">
        <v>3</v>
      </c>
      <c r="CE11" s="6">
        <v>18</v>
      </c>
      <c r="CH11" s="14" t="s">
        <v>3</v>
      </c>
      <c r="CI11" s="6">
        <v>19</v>
      </c>
      <c r="CL11" s="14" t="s">
        <v>3</v>
      </c>
      <c r="CM11" s="6">
        <v>20</v>
      </c>
      <c r="CP11" s="14" t="s">
        <v>3</v>
      </c>
      <c r="CQ11" s="6">
        <v>21</v>
      </c>
      <c r="CT11" s="14" t="s">
        <v>3</v>
      </c>
      <c r="CU11" s="6">
        <v>22</v>
      </c>
      <c r="CX11" s="14" t="s">
        <v>3</v>
      </c>
      <c r="CY11" s="6">
        <v>23</v>
      </c>
      <c r="DB11" s="14" t="s">
        <v>3</v>
      </c>
      <c r="DC11" s="6">
        <v>24</v>
      </c>
      <c r="DF11" s="14" t="s">
        <v>3</v>
      </c>
      <c r="DG11" s="6">
        <v>25</v>
      </c>
      <c r="DJ11" s="14" t="s">
        <v>3</v>
      </c>
      <c r="DK11" s="6">
        <v>26</v>
      </c>
      <c r="DN11" s="14" t="s">
        <v>3</v>
      </c>
      <c r="DO11" s="6">
        <v>27</v>
      </c>
      <c r="DR11" s="14" t="s">
        <v>3</v>
      </c>
      <c r="DS11" s="6">
        <v>28</v>
      </c>
      <c r="DV11" s="14" t="s">
        <v>3</v>
      </c>
      <c r="DW11" s="6">
        <v>29</v>
      </c>
      <c r="DZ11" s="14" t="s">
        <v>3</v>
      </c>
      <c r="EA11" s="6">
        <v>30</v>
      </c>
    </row>
    <row r="12" spans="1:131" x14ac:dyDescent="0.25">
      <c r="A12" s="33">
        <f t="shared" si="0"/>
        <v>5</v>
      </c>
      <c r="B12" s="6" t="s">
        <v>57</v>
      </c>
      <c r="C12" s="150">
        <v>8</v>
      </c>
      <c r="D12" s="150">
        <v>2800</v>
      </c>
      <c r="E12" s="43"/>
      <c r="G12" s="7" t="s">
        <v>0</v>
      </c>
      <c r="H12" s="7" t="s">
        <v>1</v>
      </c>
      <c r="I12" s="7" t="s">
        <v>173</v>
      </c>
      <c r="K12" s="38"/>
    </row>
    <row r="13" spans="1:131" x14ac:dyDescent="0.25">
      <c r="A13" s="33">
        <f t="shared" si="0"/>
        <v>6</v>
      </c>
      <c r="B13" s="6" t="s">
        <v>34</v>
      </c>
      <c r="C13" s="150">
        <v>5</v>
      </c>
      <c r="D13" s="150">
        <v>1750</v>
      </c>
      <c r="E13" s="43"/>
      <c r="G13" s="33">
        <f>IF(ISNUMBER(I13),1,"")</f>
        <v>1</v>
      </c>
      <c r="H13" s="21" t="str">
        <f>'PRVNÍ MÍSTA'!F6</f>
        <v>Ptáček Radim [CZE071042]</v>
      </c>
      <c r="I13" s="88">
        <f>'PRVNÍ MÍSTA'!G6</f>
        <v>2</v>
      </c>
      <c r="K13" s="38"/>
      <c r="M13" s="7" t="s">
        <v>0</v>
      </c>
      <c r="N13" s="15" t="s">
        <v>1</v>
      </c>
      <c r="O13" s="6" t="s">
        <v>99</v>
      </c>
      <c r="Q13" s="7" t="s">
        <v>0</v>
      </c>
      <c r="R13" s="15" t="s">
        <v>1</v>
      </c>
      <c r="S13" s="6" t="s">
        <v>99</v>
      </c>
      <c r="U13" s="7" t="s">
        <v>0</v>
      </c>
      <c r="V13" s="15" t="s">
        <v>1</v>
      </c>
      <c r="W13" s="6" t="s">
        <v>99</v>
      </c>
      <c r="Y13" s="7" t="s">
        <v>0</v>
      </c>
      <c r="Z13" s="15" t="s">
        <v>1</v>
      </c>
      <c r="AA13" s="6" t="s">
        <v>99</v>
      </c>
      <c r="AC13" s="7" t="s">
        <v>0</v>
      </c>
      <c r="AD13" s="15" t="s">
        <v>1</v>
      </c>
      <c r="AE13" s="6" t="s">
        <v>99</v>
      </c>
      <c r="AG13" s="7" t="s">
        <v>0</v>
      </c>
      <c r="AH13" s="15" t="s">
        <v>1</v>
      </c>
      <c r="AI13" s="6" t="s">
        <v>99</v>
      </c>
      <c r="AK13" s="7" t="s">
        <v>0</v>
      </c>
      <c r="AL13" s="15" t="s">
        <v>1</v>
      </c>
      <c r="AM13" s="6" t="s">
        <v>99</v>
      </c>
      <c r="AO13" s="7" t="s">
        <v>0</v>
      </c>
      <c r="AP13" s="15" t="s">
        <v>1</v>
      </c>
      <c r="AQ13" s="6" t="s">
        <v>99</v>
      </c>
      <c r="AS13" s="7" t="s">
        <v>0</v>
      </c>
      <c r="AT13" s="15" t="s">
        <v>1</v>
      </c>
      <c r="AU13" s="6" t="s">
        <v>99</v>
      </c>
      <c r="AW13" s="7" t="s">
        <v>0</v>
      </c>
      <c r="AX13" s="15" t="s">
        <v>1</v>
      </c>
      <c r="AY13" s="6" t="s">
        <v>99</v>
      </c>
      <c r="BA13" s="7" t="s">
        <v>0</v>
      </c>
      <c r="BB13" s="15" t="s">
        <v>1</v>
      </c>
      <c r="BC13" s="6" t="s">
        <v>99</v>
      </c>
      <c r="BE13" s="7" t="s">
        <v>0</v>
      </c>
      <c r="BF13" s="15" t="s">
        <v>1</v>
      </c>
      <c r="BG13" s="6" t="s">
        <v>99</v>
      </c>
      <c r="BI13" s="7" t="s">
        <v>0</v>
      </c>
      <c r="BJ13" s="15" t="s">
        <v>1</v>
      </c>
      <c r="BK13" s="6" t="s">
        <v>99</v>
      </c>
      <c r="BM13" s="7" t="s">
        <v>0</v>
      </c>
      <c r="BN13" s="15" t="s">
        <v>1</v>
      </c>
      <c r="BO13" s="6" t="s">
        <v>99</v>
      </c>
      <c r="BQ13" s="7" t="s">
        <v>0</v>
      </c>
      <c r="BR13" s="15" t="s">
        <v>1</v>
      </c>
      <c r="BS13" s="6" t="s">
        <v>99</v>
      </c>
      <c r="BU13" s="7" t="s">
        <v>0</v>
      </c>
      <c r="BV13" s="15" t="s">
        <v>1</v>
      </c>
      <c r="BW13" s="6" t="s">
        <v>99</v>
      </c>
      <c r="BY13" s="7" t="s">
        <v>0</v>
      </c>
      <c r="BZ13" s="15" t="s">
        <v>1</v>
      </c>
      <c r="CA13" s="6" t="s">
        <v>99</v>
      </c>
      <c r="CC13" s="7" t="s">
        <v>0</v>
      </c>
      <c r="CD13" s="15" t="s">
        <v>1</v>
      </c>
      <c r="CE13" s="6" t="s">
        <v>99</v>
      </c>
      <c r="CG13" s="7" t="s">
        <v>0</v>
      </c>
      <c r="CH13" s="15" t="s">
        <v>1</v>
      </c>
      <c r="CI13" s="6" t="s">
        <v>99</v>
      </c>
      <c r="CK13" s="7" t="s">
        <v>0</v>
      </c>
      <c r="CL13" s="15" t="s">
        <v>1</v>
      </c>
      <c r="CM13" s="6" t="s">
        <v>99</v>
      </c>
      <c r="CO13" s="7" t="s">
        <v>0</v>
      </c>
      <c r="CP13" s="15" t="s">
        <v>1</v>
      </c>
      <c r="CQ13" s="6" t="s">
        <v>99</v>
      </c>
      <c r="CS13" s="7" t="s">
        <v>0</v>
      </c>
      <c r="CT13" s="15" t="s">
        <v>1</v>
      </c>
      <c r="CU13" s="6" t="s">
        <v>99</v>
      </c>
      <c r="CW13" s="7" t="s">
        <v>0</v>
      </c>
      <c r="CX13" s="15" t="s">
        <v>1</v>
      </c>
      <c r="CY13" s="6" t="s">
        <v>99</v>
      </c>
      <c r="DA13" s="7" t="s">
        <v>0</v>
      </c>
      <c r="DB13" s="15" t="s">
        <v>1</v>
      </c>
      <c r="DC13" s="6" t="s">
        <v>99</v>
      </c>
      <c r="DE13" s="7" t="s">
        <v>0</v>
      </c>
      <c r="DF13" s="15" t="s">
        <v>1</v>
      </c>
      <c r="DG13" s="6" t="s">
        <v>99</v>
      </c>
      <c r="DI13" s="7" t="s">
        <v>0</v>
      </c>
      <c r="DJ13" s="15" t="s">
        <v>1</v>
      </c>
      <c r="DK13" s="6" t="s">
        <v>99</v>
      </c>
      <c r="DM13" s="7" t="s">
        <v>0</v>
      </c>
      <c r="DN13" s="15" t="s">
        <v>1</v>
      </c>
      <c r="DO13" s="6" t="s">
        <v>99</v>
      </c>
      <c r="DQ13" s="7" t="s">
        <v>0</v>
      </c>
      <c r="DR13" s="15" t="s">
        <v>1</v>
      </c>
      <c r="DS13" s="6" t="s">
        <v>99</v>
      </c>
      <c r="DU13" s="7" t="s">
        <v>0</v>
      </c>
      <c r="DV13" s="15" t="s">
        <v>1</v>
      </c>
      <c r="DW13" s="6" t="s">
        <v>99</v>
      </c>
      <c r="DY13" s="7" t="s">
        <v>0</v>
      </c>
      <c r="DZ13" s="15" t="s">
        <v>1</v>
      </c>
      <c r="EA13" s="6" t="s">
        <v>99</v>
      </c>
    </row>
    <row r="14" spans="1:131" x14ac:dyDescent="0.25">
      <c r="A14" s="16">
        <f t="shared" si="0"/>
        <v>7</v>
      </c>
      <c r="B14" s="6" t="s">
        <v>66</v>
      </c>
      <c r="C14" s="150">
        <v>4</v>
      </c>
      <c r="D14" s="150">
        <v>1100</v>
      </c>
      <c r="G14" s="33">
        <f>IF(ISNUMBER(I14),G13+1,"")</f>
        <v>2</v>
      </c>
      <c r="H14" s="21" t="str">
        <f>'PRVNÍ MÍSTA'!F7</f>
        <v>Strašil Pavel [CZE015487]</v>
      </c>
      <c r="I14" s="21">
        <f>'PRVNÍ MÍSTA'!G7</f>
        <v>2</v>
      </c>
      <c r="K14" s="38"/>
      <c r="M14" s="33">
        <f>IF(ISNUMBER(O14),1,"")</f>
        <v>1</v>
      </c>
      <c r="N14" s="6" t="s">
        <v>56</v>
      </c>
      <c r="O14" s="150">
        <v>750</v>
      </c>
      <c r="Q14" s="33" t="str">
        <f>IF(ISNUMBER(S14),1,"")</f>
        <v/>
      </c>
      <c r="U14" s="33">
        <f>IF(ISNUMBER(W14),1,"")</f>
        <v>1</v>
      </c>
      <c r="V14" s="6" t="s">
        <v>9</v>
      </c>
      <c r="W14" s="150">
        <v>650</v>
      </c>
      <c r="Y14" s="33">
        <f>IF(ISNUMBER(AA14),1,"")</f>
        <v>1</v>
      </c>
      <c r="Z14" s="6" t="s">
        <v>9</v>
      </c>
      <c r="AA14" s="150">
        <v>750</v>
      </c>
      <c r="AC14" s="33">
        <f>IF(ISNUMBER(AE14),1,"")</f>
        <v>1</v>
      </c>
      <c r="AD14" s="6" t="s">
        <v>56</v>
      </c>
      <c r="AE14" s="150">
        <v>650</v>
      </c>
      <c r="AG14" s="33" t="str">
        <f>IF(ISNUMBER(AI14),1,"")</f>
        <v/>
      </c>
      <c r="AK14" s="33" t="str">
        <f>IF(ISNUMBER(AM14),1,"")</f>
        <v/>
      </c>
      <c r="AO14" s="33" t="str">
        <f>IF(ISNUMBER(AQ14),1,"")</f>
        <v/>
      </c>
      <c r="AS14" s="33" t="str">
        <f>IF(ISNUMBER(AU14),1,"")</f>
        <v/>
      </c>
      <c r="AW14" s="33" t="str">
        <f>IF(ISNUMBER(AY14),1,"")</f>
        <v/>
      </c>
      <c r="BA14" s="33" t="str">
        <f>IF(ISNUMBER(BC14),1,"")</f>
        <v/>
      </c>
      <c r="BE14" s="33" t="str">
        <f>IF(ISNUMBER(BG14),1,"")</f>
        <v/>
      </c>
      <c r="BI14" s="33" t="str">
        <f>IF(ISNUMBER(BK14),1,"")</f>
        <v/>
      </c>
      <c r="BM14" s="33" t="str">
        <f>IF(ISNUMBER(BO14),1,"")</f>
        <v/>
      </c>
      <c r="BQ14" s="33" t="str">
        <f>IF(ISNUMBER(BS14),1,"")</f>
        <v/>
      </c>
      <c r="BU14" s="33" t="str">
        <f>IF(ISNUMBER(BW14),1,"")</f>
        <v/>
      </c>
      <c r="BY14" s="33" t="str">
        <f>IF(ISNUMBER(CA14),1,"")</f>
        <v/>
      </c>
      <c r="CC14" s="33" t="str">
        <f>IF(ISNUMBER(CE14),1,"")</f>
        <v/>
      </c>
      <c r="CG14" s="33" t="str">
        <f>IF(ISNUMBER(CI14),1,"")</f>
        <v/>
      </c>
      <c r="CK14" s="33" t="str">
        <f>IF(ISNUMBER(CM14),1,"")</f>
        <v/>
      </c>
      <c r="CO14" s="33" t="str">
        <f>IF(ISNUMBER(CQ14),1,"")</f>
        <v/>
      </c>
      <c r="CS14" s="33" t="str">
        <f>IF(ISNUMBER(CU14),1,"")</f>
        <v/>
      </c>
      <c r="CW14" s="33" t="str">
        <f>IF(ISNUMBER(CY14),1,"")</f>
        <v/>
      </c>
      <c r="DA14" s="33" t="str">
        <f>IF(ISNUMBER(DC14),1,"")</f>
        <v/>
      </c>
      <c r="DE14" s="33" t="str">
        <f>IF(ISNUMBER(DG14),1,"")</f>
        <v/>
      </c>
      <c r="DI14" s="33" t="str">
        <f>IF(ISNUMBER(DK14),1,"")</f>
        <v/>
      </c>
      <c r="DM14" s="33" t="str">
        <f>IF(ISNUMBER(DO14),1,"")</f>
        <v/>
      </c>
      <c r="DQ14" s="33" t="str">
        <f>IF(ISNUMBER(DS14),1,"")</f>
        <v/>
      </c>
      <c r="DU14" s="33" t="str">
        <f>IF(ISNUMBER(DW14),1,"")</f>
        <v/>
      </c>
      <c r="DY14" s="33" t="str">
        <f>IF(ISNUMBER(EA14),1,"")</f>
        <v/>
      </c>
    </row>
    <row r="15" spans="1:131" x14ac:dyDescent="0.25">
      <c r="A15" s="16">
        <f t="shared" si="0"/>
        <v>8</v>
      </c>
      <c r="B15" s="6" t="s">
        <v>259</v>
      </c>
      <c r="C15" s="150">
        <v>2</v>
      </c>
      <c r="D15" s="150">
        <v>800</v>
      </c>
      <c r="G15" s="33">
        <f>IF(ISNUMBER(I15),G14+1,"")</f>
        <v>3</v>
      </c>
      <c r="H15" s="21">
        <f>'PRVNÍ MÍSTA'!F8</f>
        <v>0</v>
      </c>
      <c r="I15" s="21">
        <f>'PRVNÍ MÍSTA'!G8</f>
        <v>0</v>
      </c>
      <c r="K15" s="38"/>
      <c r="M15" s="33">
        <f t="shared" ref="M15:M78" si="1">IF(ISNUMBER(O15),M14+1,"")</f>
        <v>2</v>
      </c>
      <c r="N15" s="6" t="s">
        <v>32</v>
      </c>
      <c r="O15" s="150">
        <v>650</v>
      </c>
      <c r="Q15" s="33" t="str">
        <f t="shared" ref="Q15:Q78" si="2">IF(ISNUMBER(S15),Q14+1,"")</f>
        <v/>
      </c>
      <c r="U15" s="33">
        <f t="shared" ref="U15:U78" si="3">IF(ISNUMBER(W15),U14+1,"")</f>
        <v>2</v>
      </c>
      <c r="V15" s="6" t="s">
        <v>56</v>
      </c>
      <c r="W15" s="150">
        <v>550</v>
      </c>
      <c r="Y15" s="33">
        <f t="shared" ref="Y15:Y78" si="4">IF(ISNUMBER(AA15),Y14+1,"")</f>
        <v>2</v>
      </c>
      <c r="Z15" s="6" t="s">
        <v>56</v>
      </c>
      <c r="AA15" s="150">
        <v>650</v>
      </c>
      <c r="AC15" s="33">
        <f t="shared" ref="AC15:AC78" si="5">IF(ISNUMBER(AE15),AC14+1,"")</f>
        <v>2</v>
      </c>
      <c r="AD15" s="6" t="s">
        <v>9</v>
      </c>
      <c r="AE15" s="150">
        <v>550</v>
      </c>
      <c r="AG15" s="33" t="str">
        <f t="shared" ref="AG15:AG78" si="6">IF(ISNUMBER(AI15),AG14+1,"")</f>
        <v/>
      </c>
      <c r="AK15" s="33" t="str">
        <f t="shared" ref="AK15:AK78" si="7">IF(ISNUMBER(AM15),AK14+1,"")</f>
        <v/>
      </c>
      <c r="AO15" s="33" t="str">
        <f t="shared" ref="AO15:AO78" si="8">IF(ISNUMBER(AQ15),AO14+1,"")</f>
        <v/>
      </c>
      <c r="AS15" s="33" t="str">
        <f t="shared" ref="AS15:AS78" si="9">IF(ISNUMBER(AU15),AS14+1,"")</f>
        <v/>
      </c>
      <c r="AW15" s="33" t="str">
        <f t="shared" ref="AW15:AW78" si="10">IF(ISNUMBER(AY15),AW14+1,"")</f>
        <v/>
      </c>
      <c r="BA15" s="33" t="str">
        <f t="shared" ref="BA15:BA78" si="11">IF(ISNUMBER(BC15),BA14+1,"")</f>
        <v/>
      </c>
      <c r="BE15" s="33" t="str">
        <f t="shared" ref="BE15:BE78" si="12">IF(ISNUMBER(BG15),BE14+1,"")</f>
        <v/>
      </c>
      <c r="BI15" s="33" t="str">
        <f t="shared" ref="BI15:BI78" si="13">IF(ISNUMBER(BK15),BI14+1,"")</f>
        <v/>
      </c>
      <c r="BM15" s="33" t="str">
        <f t="shared" ref="BM15:BM78" si="14">IF(ISNUMBER(BO15),BM14+1,"")</f>
        <v/>
      </c>
      <c r="BQ15" s="33" t="str">
        <f t="shared" ref="BQ15:BQ78" si="15">IF(ISNUMBER(BS15),BQ14+1,"")</f>
        <v/>
      </c>
      <c r="BU15" s="33" t="str">
        <f t="shared" ref="BU15:BU78" si="16">IF(ISNUMBER(BW15),BU14+1,"")</f>
        <v/>
      </c>
      <c r="BY15" s="33" t="str">
        <f t="shared" ref="BY15:BY78" si="17">IF(ISNUMBER(CA15),BY14+1,"")</f>
        <v/>
      </c>
      <c r="CC15" s="33" t="str">
        <f t="shared" ref="CC15:CC78" si="18">IF(ISNUMBER(CE15),CC14+1,"")</f>
        <v/>
      </c>
      <c r="CG15" s="33" t="str">
        <f t="shared" ref="CG15:CG78" si="19">IF(ISNUMBER(CI15),CG14+1,"")</f>
        <v/>
      </c>
      <c r="CK15" s="33" t="str">
        <f t="shared" ref="CK15:CK78" si="20">IF(ISNUMBER(CM15),CK14+1,"")</f>
        <v/>
      </c>
      <c r="CO15" s="33" t="str">
        <f t="shared" ref="CO15:CO78" si="21">IF(ISNUMBER(CQ15),CO14+1,"")</f>
        <v/>
      </c>
      <c r="CS15" s="33" t="str">
        <f t="shared" ref="CS15:CS78" si="22">IF(ISNUMBER(CU15),CS14+1,"")</f>
        <v/>
      </c>
      <c r="CW15" s="33" t="str">
        <f t="shared" ref="CW15:CW78" si="23">IF(ISNUMBER(CY15),CW14+1,"")</f>
        <v/>
      </c>
      <c r="DA15" s="33" t="str">
        <f t="shared" ref="DA15:DA78" si="24">IF(ISNUMBER(DC15),DA14+1,"")</f>
        <v/>
      </c>
      <c r="DE15" s="33" t="str">
        <f t="shared" ref="DE15:DE78" si="25">IF(ISNUMBER(DG15),DE14+1,"")</f>
        <v/>
      </c>
      <c r="DI15" s="33" t="str">
        <f t="shared" ref="DI15:DI78" si="26">IF(ISNUMBER(DK15),DI14+1,"")</f>
        <v/>
      </c>
      <c r="DM15" s="33" t="str">
        <f t="shared" ref="DM15:DM78" si="27">IF(ISNUMBER(DO15),DM14+1,"")</f>
        <v/>
      </c>
      <c r="DQ15" s="33" t="str">
        <f t="shared" ref="DQ15:DQ78" si="28">IF(ISNUMBER(DS15),DQ14+1,"")</f>
        <v/>
      </c>
      <c r="DU15" s="33" t="str">
        <f t="shared" ref="DU15:DU78" si="29">IF(ISNUMBER(DW15),DU14+1,"")</f>
        <v/>
      </c>
      <c r="DY15" s="33" t="str">
        <f t="shared" ref="DY15:DY78" si="30">IF(ISNUMBER(EA15),DY14+1,"")</f>
        <v/>
      </c>
    </row>
    <row r="16" spans="1:131" x14ac:dyDescent="0.25">
      <c r="A16" s="16">
        <f t="shared" si="0"/>
        <v>9</v>
      </c>
      <c r="B16" s="6" t="s">
        <v>239</v>
      </c>
      <c r="C16" s="150">
        <v>1</v>
      </c>
      <c r="D16" s="150">
        <v>250</v>
      </c>
      <c r="K16" s="38"/>
      <c r="M16" s="33">
        <f t="shared" si="1"/>
        <v>3</v>
      </c>
      <c r="N16" s="6" t="s">
        <v>9</v>
      </c>
      <c r="O16" s="150">
        <v>550</v>
      </c>
      <c r="Q16" s="33" t="str">
        <f t="shared" si="2"/>
        <v/>
      </c>
      <c r="U16" s="33">
        <f t="shared" si="3"/>
        <v>3</v>
      </c>
      <c r="V16" s="6" t="s">
        <v>33</v>
      </c>
      <c r="W16" s="150">
        <v>450</v>
      </c>
      <c r="Y16" s="33">
        <f t="shared" si="4"/>
        <v>3</v>
      </c>
      <c r="Z16" s="6" t="s">
        <v>34</v>
      </c>
      <c r="AA16" s="150">
        <v>550</v>
      </c>
      <c r="AC16" s="33">
        <f t="shared" si="5"/>
        <v>3</v>
      </c>
      <c r="AD16" s="6" t="s">
        <v>33</v>
      </c>
      <c r="AE16" s="150">
        <v>450</v>
      </c>
      <c r="AG16" s="33" t="str">
        <f t="shared" si="6"/>
        <v/>
      </c>
      <c r="AK16" s="33" t="str">
        <f t="shared" si="7"/>
        <v/>
      </c>
      <c r="AO16" s="33" t="str">
        <f t="shared" si="8"/>
        <v/>
      </c>
      <c r="AS16" s="33" t="str">
        <f t="shared" si="9"/>
        <v/>
      </c>
      <c r="AW16" s="33" t="str">
        <f t="shared" si="10"/>
        <v/>
      </c>
      <c r="BA16" s="33" t="str">
        <f t="shared" si="11"/>
        <v/>
      </c>
      <c r="BE16" s="33" t="str">
        <f t="shared" si="12"/>
        <v/>
      </c>
      <c r="BI16" s="33" t="str">
        <f t="shared" si="13"/>
        <v/>
      </c>
      <c r="BM16" s="33" t="str">
        <f t="shared" si="14"/>
        <v/>
      </c>
      <c r="BQ16" s="33" t="str">
        <f t="shared" si="15"/>
        <v/>
      </c>
      <c r="BU16" s="33" t="str">
        <f t="shared" si="16"/>
        <v/>
      </c>
      <c r="BY16" s="33" t="str">
        <f t="shared" si="17"/>
        <v/>
      </c>
      <c r="CC16" s="33" t="str">
        <f t="shared" si="18"/>
        <v/>
      </c>
      <c r="CG16" s="33" t="str">
        <f t="shared" si="19"/>
        <v/>
      </c>
      <c r="CK16" s="33" t="str">
        <f t="shared" si="20"/>
        <v/>
      </c>
      <c r="CO16" s="33" t="str">
        <f t="shared" si="21"/>
        <v/>
      </c>
      <c r="CS16" s="33" t="str">
        <f t="shared" si="22"/>
        <v/>
      </c>
      <c r="CW16" s="33" t="str">
        <f t="shared" si="23"/>
        <v/>
      </c>
      <c r="DA16" s="33" t="str">
        <f t="shared" si="24"/>
        <v/>
      </c>
      <c r="DE16" s="33" t="str">
        <f t="shared" si="25"/>
        <v/>
      </c>
      <c r="DI16" s="33" t="str">
        <f t="shared" si="26"/>
        <v/>
      </c>
      <c r="DM16" s="33" t="str">
        <f t="shared" si="27"/>
        <v/>
      </c>
      <c r="DQ16" s="33" t="str">
        <f t="shared" si="28"/>
        <v/>
      </c>
      <c r="DU16" s="33" t="str">
        <f t="shared" si="29"/>
        <v/>
      </c>
      <c r="DY16" s="33" t="str">
        <f t="shared" si="30"/>
        <v/>
      </c>
    </row>
    <row r="17" spans="1:129" x14ac:dyDescent="0.25">
      <c r="A17" s="16" t="str">
        <f t="shared" si="0"/>
        <v/>
      </c>
      <c r="K17" s="38"/>
      <c r="M17" s="33">
        <f t="shared" si="1"/>
        <v>4</v>
      </c>
      <c r="N17" s="6" t="s">
        <v>33</v>
      </c>
      <c r="O17" s="150">
        <v>450</v>
      </c>
      <c r="Q17" s="33" t="str">
        <f t="shared" si="2"/>
        <v/>
      </c>
      <c r="U17" s="33">
        <f t="shared" si="3"/>
        <v>4</v>
      </c>
      <c r="V17" s="6" t="s">
        <v>32</v>
      </c>
      <c r="W17" s="150">
        <v>350</v>
      </c>
      <c r="Y17" s="33">
        <f t="shared" si="4"/>
        <v>4</v>
      </c>
      <c r="Z17" s="6" t="s">
        <v>32</v>
      </c>
      <c r="AA17" s="150">
        <v>450</v>
      </c>
      <c r="AC17" s="33">
        <f t="shared" si="5"/>
        <v>4</v>
      </c>
      <c r="AD17" s="6" t="s">
        <v>259</v>
      </c>
      <c r="AE17" s="150">
        <v>350</v>
      </c>
      <c r="AG17" s="33" t="str">
        <f t="shared" si="6"/>
        <v/>
      </c>
      <c r="AK17" s="33" t="str">
        <f t="shared" si="7"/>
        <v/>
      </c>
      <c r="AO17" s="33" t="str">
        <f t="shared" si="8"/>
        <v/>
      </c>
      <c r="AS17" s="33" t="str">
        <f t="shared" si="9"/>
        <v/>
      </c>
      <c r="AW17" s="33" t="str">
        <f t="shared" si="10"/>
        <v/>
      </c>
      <c r="BA17" s="33" t="str">
        <f t="shared" si="11"/>
        <v/>
      </c>
      <c r="BE17" s="33" t="str">
        <f t="shared" si="12"/>
        <v/>
      </c>
      <c r="BI17" s="33" t="str">
        <f t="shared" si="13"/>
        <v/>
      </c>
      <c r="BM17" s="33" t="str">
        <f t="shared" si="14"/>
        <v/>
      </c>
      <c r="BQ17" s="33" t="str">
        <f t="shared" si="15"/>
        <v/>
      </c>
      <c r="BU17" s="33" t="str">
        <f t="shared" si="16"/>
        <v/>
      </c>
      <c r="BY17" s="33" t="str">
        <f t="shared" si="17"/>
        <v/>
      </c>
      <c r="CC17" s="33" t="str">
        <f t="shared" si="18"/>
        <v/>
      </c>
      <c r="CG17" s="33" t="str">
        <f t="shared" si="19"/>
        <v/>
      </c>
      <c r="CK17" s="33" t="str">
        <f t="shared" si="20"/>
        <v/>
      </c>
      <c r="CO17" s="33" t="str">
        <f t="shared" si="21"/>
        <v/>
      </c>
      <c r="CS17" s="33" t="str">
        <f t="shared" si="22"/>
        <v/>
      </c>
      <c r="CW17" s="33" t="str">
        <f t="shared" si="23"/>
        <v/>
      </c>
      <c r="DA17" s="33" t="str">
        <f t="shared" si="24"/>
        <v/>
      </c>
      <c r="DE17" s="33" t="str">
        <f t="shared" si="25"/>
        <v/>
      </c>
      <c r="DI17" s="33" t="str">
        <f t="shared" si="26"/>
        <v/>
      </c>
      <c r="DM17" s="33" t="str">
        <f t="shared" si="27"/>
        <v/>
      </c>
      <c r="DQ17" s="33" t="str">
        <f t="shared" si="28"/>
        <v/>
      </c>
      <c r="DU17" s="33" t="str">
        <f t="shared" si="29"/>
        <v/>
      </c>
      <c r="DY17" s="33" t="str">
        <f t="shared" si="30"/>
        <v/>
      </c>
    </row>
    <row r="18" spans="1:129" x14ac:dyDescent="0.25">
      <c r="A18" s="16" t="str">
        <f t="shared" si="0"/>
        <v/>
      </c>
      <c r="K18" s="38"/>
      <c r="M18" s="33">
        <f t="shared" si="1"/>
        <v>5</v>
      </c>
      <c r="N18" s="6" t="s">
        <v>57</v>
      </c>
      <c r="O18" s="150">
        <v>350</v>
      </c>
      <c r="Q18" s="33" t="str">
        <f t="shared" si="2"/>
        <v/>
      </c>
      <c r="U18" s="33">
        <f t="shared" si="3"/>
        <v>5</v>
      </c>
      <c r="V18" s="6" t="s">
        <v>239</v>
      </c>
      <c r="W18" s="150">
        <v>250</v>
      </c>
      <c r="Y18" s="33">
        <f t="shared" si="4"/>
        <v>5</v>
      </c>
      <c r="Z18" s="6" t="s">
        <v>57</v>
      </c>
      <c r="AA18" s="150">
        <v>350</v>
      </c>
      <c r="AC18" s="33">
        <f t="shared" si="5"/>
        <v>5</v>
      </c>
      <c r="AD18" s="6" t="s">
        <v>57</v>
      </c>
      <c r="AE18" s="150">
        <v>250</v>
      </c>
      <c r="AG18" s="33" t="str">
        <f t="shared" si="6"/>
        <v/>
      </c>
      <c r="AK18" s="33" t="str">
        <f t="shared" si="7"/>
        <v/>
      </c>
      <c r="AO18" s="33" t="str">
        <f t="shared" si="8"/>
        <v/>
      </c>
      <c r="AS18" s="33" t="str">
        <f t="shared" si="9"/>
        <v/>
      </c>
      <c r="AW18" s="33" t="str">
        <f t="shared" si="10"/>
        <v/>
      </c>
      <c r="BA18" s="33" t="str">
        <f t="shared" si="11"/>
        <v/>
      </c>
      <c r="BE18" s="33" t="str">
        <f t="shared" si="12"/>
        <v/>
      </c>
      <c r="BI18" s="33" t="str">
        <f t="shared" si="13"/>
        <v/>
      </c>
      <c r="BM18" s="33" t="str">
        <f t="shared" si="14"/>
        <v/>
      </c>
      <c r="BQ18" s="33" t="str">
        <f t="shared" si="15"/>
        <v/>
      </c>
      <c r="BU18" s="33" t="str">
        <f t="shared" si="16"/>
        <v/>
      </c>
      <c r="BY18" s="33" t="str">
        <f t="shared" si="17"/>
        <v/>
      </c>
      <c r="CC18" s="33" t="str">
        <f t="shared" si="18"/>
        <v/>
      </c>
      <c r="CG18" s="33" t="str">
        <f t="shared" si="19"/>
        <v/>
      </c>
      <c r="CK18" s="33" t="str">
        <f t="shared" si="20"/>
        <v/>
      </c>
      <c r="CO18" s="33" t="str">
        <f t="shared" si="21"/>
        <v/>
      </c>
      <c r="CS18" s="33" t="str">
        <f t="shared" si="22"/>
        <v/>
      </c>
      <c r="CW18" s="33" t="str">
        <f t="shared" si="23"/>
        <v/>
      </c>
      <c r="DA18" s="33" t="str">
        <f t="shared" si="24"/>
        <v/>
      </c>
      <c r="DE18" s="33" t="str">
        <f t="shared" si="25"/>
        <v/>
      </c>
      <c r="DI18" s="33" t="str">
        <f t="shared" si="26"/>
        <v/>
      </c>
      <c r="DM18" s="33" t="str">
        <f t="shared" si="27"/>
        <v/>
      </c>
      <c r="DQ18" s="33" t="str">
        <f t="shared" si="28"/>
        <v/>
      </c>
      <c r="DU18" s="33" t="str">
        <f t="shared" si="29"/>
        <v/>
      </c>
      <c r="DY18" s="33" t="str">
        <f t="shared" si="30"/>
        <v/>
      </c>
    </row>
    <row r="19" spans="1:129" x14ac:dyDescent="0.25">
      <c r="A19" s="16" t="str">
        <f t="shared" si="0"/>
        <v/>
      </c>
      <c r="K19" s="38"/>
      <c r="M19" s="33">
        <f t="shared" si="1"/>
        <v>6</v>
      </c>
      <c r="N19" s="6" t="s">
        <v>66</v>
      </c>
      <c r="O19" s="150">
        <v>350</v>
      </c>
      <c r="Q19" s="33" t="str">
        <f t="shared" si="2"/>
        <v/>
      </c>
      <c r="U19" s="33">
        <f t="shared" si="3"/>
        <v>6</v>
      </c>
      <c r="V19" s="6" t="s">
        <v>57</v>
      </c>
      <c r="W19" s="150">
        <v>250</v>
      </c>
      <c r="Y19" s="33">
        <f t="shared" si="4"/>
        <v>6</v>
      </c>
      <c r="Z19" s="6" t="s">
        <v>33</v>
      </c>
      <c r="AA19" s="150">
        <v>350</v>
      </c>
      <c r="AC19" s="33" t="str">
        <f t="shared" si="5"/>
        <v/>
      </c>
      <c r="AG19" s="33" t="str">
        <f t="shared" si="6"/>
        <v/>
      </c>
      <c r="AK19" s="33" t="str">
        <f t="shared" si="7"/>
        <v/>
      </c>
      <c r="AO19" s="33" t="str">
        <f t="shared" si="8"/>
        <v/>
      </c>
      <c r="AS19" s="33" t="str">
        <f t="shared" si="9"/>
        <v/>
      </c>
      <c r="AW19" s="33" t="str">
        <f t="shared" si="10"/>
        <v/>
      </c>
      <c r="BA19" s="33" t="str">
        <f t="shared" si="11"/>
        <v/>
      </c>
      <c r="BE19" s="33" t="str">
        <f t="shared" si="12"/>
        <v/>
      </c>
      <c r="BI19" s="33" t="str">
        <f t="shared" si="13"/>
        <v/>
      </c>
      <c r="BM19" s="33" t="str">
        <f t="shared" si="14"/>
        <v/>
      </c>
      <c r="BQ19" s="33" t="str">
        <f t="shared" si="15"/>
        <v/>
      </c>
      <c r="BU19" s="33" t="str">
        <f t="shared" si="16"/>
        <v/>
      </c>
      <c r="BY19" s="33" t="str">
        <f t="shared" si="17"/>
        <v/>
      </c>
      <c r="CC19" s="33" t="str">
        <f t="shared" si="18"/>
        <v/>
      </c>
      <c r="CG19" s="33" t="str">
        <f t="shared" si="19"/>
        <v/>
      </c>
      <c r="CK19" s="33" t="str">
        <f t="shared" si="20"/>
        <v/>
      </c>
      <c r="CO19" s="33" t="str">
        <f t="shared" si="21"/>
        <v/>
      </c>
      <c r="CS19" s="33" t="str">
        <f t="shared" si="22"/>
        <v/>
      </c>
      <c r="CW19" s="33" t="str">
        <f t="shared" si="23"/>
        <v/>
      </c>
      <c r="DA19" s="33" t="str">
        <f t="shared" si="24"/>
        <v/>
      </c>
      <c r="DE19" s="33" t="str">
        <f t="shared" si="25"/>
        <v/>
      </c>
      <c r="DI19" s="33" t="str">
        <f t="shared" si="26"/>
        <v/>
      </c>
      <c r="DM19" s="33" t="str">
        <f t="shared" si="27"/>
        <v/>
      </c>
      <c r="DQ19" s="33" t="str">
        <f t="shared" si="28"/>
        <v/>
      </c>
      <c r="DU19" s="33" t="str">
        <f t="shared" si="29"/>
        <v/>
      </c>
      <c r="DY19" s="33" t="str">
        <f t="shared" si="30"/>
        <v/>
      </c>
    </row>
    <row r="20" spans="1:129" x14ac:dyDescent="0.25">
      <c r="A20" s="16" t="str">
        <f t="shared" si="0"/>
        <v/>
      </c>
      <c r="K20" s="38"/>
      <c r="M20" s="33">
        <f t="shared" si="1"/>
        <v>7</v>
      </c>
      <c r="N20" s="6" t="s">
        <v>34</v>
      </c>
      <c r="O20" s="150">
        <v>250</v>
      </c>
      <c r="Q20" s="33" t="str">
        <f t="shared" si="2"/>
        <v/>
      </c>
      <c r="U20" s="33" t="str">
        <f t="shared" si="3"/>
        <v/>
      </c>
      <c r="Y20" s="33">
        <f t="shared" si="4"/>
        <v>7</v>
      </c>
      <c r="Z20" s="6" t="s">
        <v>66</v>
      </c>
      <c r="AA20" s="150">
        <v>250</v>
      </c>
      <c r="AC20" s="33" t="str">
        <f t="shared" si="5"/>
        <v/>
      </c>
      <c r="AG20" s="33" t="str">
        <f t="shared" si="6"/>
        <v/>
      </c>
      <c r="AK20" s="33" t="str">
        <f t="shared" si="7"/>
        <v/>
      </c>
      <c r="AO20" s="33" t="str">
        <f t="shared" si="8"/>
        <v/>
      </c>
      <c r="AS20" s="33" t="str">
        <f t="shared" si="9"/>
        <v/>
      </c>
      <c r="AW20" s="33" t="str">
        <f t="shared" si="10"/>
        <v/>
      </c>
      <c r="BA20" s="33" t="str">
        <f t="shared" si="11"/>
        <v/>
      </c>
      <c r="BE20" s="33" t="str">
        <f t="shared" si="12"/>
        <v/>
      </c>
      <c r="BI20" s="33" t="str">
        <f t="shared" si="13"/>
        <v/>
      </c>
      <c r="BM20" s="33" t="str">
        <f t="shared" si="14"/>
        <v/>
      </c>
      <c r="BQ20" s="33" t="str">
        <f t="shared" si="15"/>
        <v/>
      </c>
      <c r="BU20" s="33" t="str">
        <f t="shared" si="16"/>
        <v/>
      </c>
      <c r="BY20" s="33" t="str">
        <f t="shared" si="17"/>
        <v/>
      </c>
      <c r="CC20" s="33" t="str">
        <f t="shared" si="18"/>
        <v/>
      </c>
      <c r="CG20" s="33" t="str">
        <f t="shared" si="19"/>
        <v/>
      </c>
      <c r="CK20" s="33" t="str">
        <f t="shared" si="20"/>
        <v/>
      </c>
      <c r="CO20" s="33" t="str">
        <f t="shared" si="21"/>
        <v/>
      </c>
      <c r="CS20" s="33" t="str">
        <f t="shared" si="22"/>
        <v/>
      </c>
      <c r="CW20" s="33" t="str">
        <f t="shared" si="23"/>
        <v/>
      </c>
      <c r="DA20" s="33" t="str">
        <f t="shared" si="24"/>
        <v/>
      </c>
      <c r="DE20" s="33" t="str">
        <f t="shared" si="25"/>
        <v/>
      </c>
      <c r="DI20" s="33" t="str">
        <f t="shared" si="26"/>
        <v/>
      </c>
      <c r="DM20" s="33" t="str">
        <f t="shared" si="27"/>
        <v/>
      </c>
      <c r="DQ20" s="33" t="str">
        <f t="shared" si="28"/>
        <v/>
      </c>
      <c r="DU20" s="33" t="str">
        <f t="shared" si="29"/>
        <v/>
      </c>
      <c r="DY20" s="33" t="str">
        <f t="shared" si="30"/>
        <v/>
      </c>
    </row>
    <row r="21" spans="1:129" x14ac:dyDescent="0.25">
      <c r="A21" s="16" t="str">
        <f t="shared" si="0"/>
        <v/>
      </c>
      <c r="K21" s="38"/>
      <c r="M21" s="33" t="str">
        <f t="shared" si="1"/>
        <v/>
      </c>
      <c r="Q21" s="33" t="str">
        <f t="shared" si="2"/>
        <v/>
      </c>
      <c r="U21" s="33" t="str">
        <f t="shared" si="3"/>
        <v/>
      </c>
      <c r="Y21" s="33" t="str">
        <f t="shared" si="4"/>
        <v/>
      </c>
      <c r="AC21" s="33" t="str">
        <f t="shared" si="5"/>
        <v/>
      </c>
      <c r="AG21" s="33" t="str">
        <f t="shared" si="6"/>
        <v/>
      </c>
      <c r="AK21" s="33" t="str">
        <f t="shared" si="7"/>
        <v/>
      </c>
      <c r="AO21" s="33" t="str">
        <f t="shared" si="8"/>
        <v/>
      </c>
      <c r="AS21" s="33" t="str">
        <f t="shared" si="9"/>
        <v/>
      </c>
      <c r="AW21" s="33" t="str">
        <f t="shared" si="10"/>
        <v/>
      </c>
      <c r="BA21" s="33" t="str">
        <f t="shared" si="11"/>
        <v/>
      </c>
      <c r="BE21" s="33" t="str">
        <f t="shared" si="12"/>
        <v/>
      </c>
      <c r="BI21" s="33" t="str">
        <f t="shared" si="13"/>
        <v/>
      </c>
      <c r="BM21" s="33" t="str">
        <f t="shared" si="14"/>
        <v/>
      </c>
      <c r="BQ21" s="33" t="str">
        <f t="shared" si="15"/>
        <v/>
      </c>
      <c r="BU21" s="33" t="str">
        <f t="shared" si="16"/>
        <v/>
      </c>
      <c r="BY21" s="33" t="str">
        <f t="shared" si="17"/>
        <v/>
      </c>
      <c r="CC21" s="33" t="str">
        <f t="shared" si="18"/>
        <v/>
      </c>
      <c r="CG21" s="33" t="str">
        <f t="shared" si="19"/>
        <v/>
      </c>
      <c r="CK21" s="33" t="str">
        <f t="shared" si="20"/>
        <v/>
      </c>
      <c r="CO21" s="33" t="str">
        <f t="shared" si="21"/>
        <v/>
      </c>
      <c r="CS21" s="33" t="str">
        <f t="shared" si="22"/>
        <v/>
      </c>
      <c r="CW21" s="33" t="str">
        <f t="shared" si="23"/>
        <v/>
      </c>
      <c r="DA21" s="33" t="str">
        <f t="shared" si="24"/>
        <v/>
      </c>
      <c r="DE21" s="33" t="str">
        <f t="shared" si="25"/>
        <v/>
      </c>
      <c r="DI21" s="33" t="str">
        <f t="shared" si="26"/>
        <v/>
      </c>
      <c r="DM21" s="33" t="str">
        <f t="shared" si="27"/>
        <v/>
      </c>
      <c r="DQ21" s="33" t="str">
        <f t="shared" si="28"/>
        <v/>
      </c>
      <c r="DU21" s="33" t="str">
        <f t="shared" si="29"/>
        <v/>
      </c>
      <c r="DY21" s="33" t="str">
        <f t="shared" si="30"/>
        <v/>
      </c>
    </row>
    <row r="22" spans="1:129" x14ac:dyDescent="0.25">
      <c r="A22" s="16" t="str">
        <f t="shared" si="0"/>
        <v/>
      </c>
      <c r="K22" s="38"/>
      <c r="M22" s="33" t="str">
        <f t="shared" si="1"/>
        <v/>
      </c>
      <c r="Q22" s="33" t="str">
        <f t="shared" si="2"/>
        <v/>
      </c>
      <c r="U22" s="33" t="str">
        <f t="shared" si="3"/>
        <v/>
      </c>
      <c r="Y22" s="33" t="str">
        <f t="shared" si="4"/>
        <v/>
      </c>
      <c r="AC22" s="33" t="str">
        <f t="shared" si="5"/>
        <v/>
      </c>
      <c r="AG22" s="33" t="str">
        <f t="shared" si="6"/>
        <v/>
      </c>
      <c r="AK22" s="33" t="str">
        <f t="shared" si="7"/>
        <v/>
      </c>
      <c r="AO22" s="33" t="str">
        <f t="shared" si="8"/>
        <v/>
      </c>
      <c r="AS22" s="33" t="str">
        <f t="shared" si="9"/>
        <v/>
      </c>
      <c r="AW22" s="33" t="str">
        <f t="shared" si="10"/>
        <v/>
      </c>
      <c r="BA22" s="33" t="str">
        <f t="shared" si="11"/>
        <v/>
      </c>
      <c r="BE22" s="33" t="str">
        <f t="shared" si="12"/>
        <v/>
      </c>
      <c r="BI22" s="33" t="str">
        <f t="shared" si="13"/>
        <v/>
      </c>
      <c r="BM22" s="33" t="str">
        <f t="shared" si="14"/>
        <v/>
      </c>
      <c r="BQ22" s="33" t="str">
        <f t="shared" si="15"/>
        <v/>
      </c>
      <c r="BU22" s="33" t="str">
        <f t="shared" si="16"/>
        <v/>
      </c>
      <c r="BY22" s="33" t="str">
        <f t="shared" si="17"/>
        <v/>
      </c>
      <c r="CC22" s="33" t="str">
        <f t="shared" si="18"/>
        <v/>
      </c>
      <c r="CG22" s="33" t="str">
        <f t="shared" si="19"/>
        <v/>
      </c>
      <c r="CK22" s="33" t="str">
        <f t="shared" si="20"/>
        <v/>
      </c>
      <c r="CO22" s="33" t="str">
        <f t="shared" si="21"/>
        <v/>
      </c>
      <c r="CS22" s="33" t="str">
        <f t="shared" si="22"/>
        <v/>
      </c>
      <c r="CW22" s="33" t="str">
        <f t="shared" si="23"/>
        <v/>
      </c>
      <c r="DA22" s="33" t="str">
        <f t="shared" si="24"/>
        <v/>
      </c>
      <c r="DE22" s="33" t="str">
        <f t="shared" si="25"/>
        <v/>
      </c>
      <c r="DI22" s="33" t="str">
        <f t="shared" si="26"/>
        <v/>
      </c>
      <c r="DM22" s="33" t="str">
        <f t="shared" si="27"/>
        <v/>
      </c>
      <c r="DQ22" s="33" t="str">
        <f t="shared" si="28"/>
        <v/>
      </c>
      <c r="DU22" s="33" t="str">
        <f t="shared" si="29"/>
        <v/>
      </c>
      <c r="DY22" s="33" t="str">
        <f t="shared" si="30"/>
        <v/>
      </c>
    </row>
    <row r="23" spans="1:129" x14ac:dyDescent="0.25">
      <c r="A23" s="16" t="str">
        <f t="shared" si="0"/>
        <v/>
      </c>
      <c r="K23" s="38"/>
      <c r="M23" s="33" t="str">
        <f t="shared" si="1"/>
        <v/>
      </c>
      <c r="Q23" s="33" t="str">
        <f t="shared" si="2"/>
        <v/>
      </c>
      <c r="U23" s="33" t="str">
        <f t="shared" si="3"/>
        <v/>
      </c>
      <c r="Y23" s="33" t="str">
        <f t="shared" si="4"/>
        <v/>
      </c>
      <c r="AC23" s="33" t="str">
        <f t="shared" si="5"/>
        <v/>
      </c>
      <c r="AG23" s="33" t="str">
        <f t="shared" si="6"/>
        <v/>
      </c>
      <c r="AK23" s="33" t="str">
        <f t="shared" si="7"/>
        <v/>
      </c>
      <c r="AO23" s="33" t="str">
        <f t="shared" si="8"/>
        <v/>
      </c>
      <c r="AS23" s="33" t="str">
        <f t="shared" si="9"/>
        <v/>
      </c>
      <c r="AW23" s="33" t="str">
        <f t="shared" si="10"/>
        <v/>
      </c>
      <c r="BA23" s="33" t="str">
        <f t="shared" si="11"/>
        <v/>
      </c>
      <c r="BE23" s="33" t="str">
        <f t="shared" si="12"/>
        <v/>
      </c>
      <c r="BI23" s="33" t="str">
        <f t="shared" si="13"/>
        <v/>
      </c>
      <c r="BM23" s="33" t="str">
        <f t="shared" si="14"/>
        <v/>
      </c>
      <c r="BQ23" s="33" t="str">
        <f t="shared" si="15"/>
        <v/>
      </c>
      <c r="BU23" s="33" t="str">
        <f t="shared" si="16"/>
        <v/>
      </c>
      <c r="BY23" s="33" t="str">
        <f t="shared" si="17"/>
        <v/>
      </c>
      <c r="CC23" s="33" t="str">
        <f t="shared" si="18"/>
        <v/>
      </c>
      <c r="CG23" s="33" t="str">
        <f t="shared" si="19"/>
        <v/>
      </c>
      <c r="CK23" s="33" t="str">
        <f t="shared" si="20"/>
        <v/>
      </c>
      <c r="CO23" s="33" t="str">
        <f t="shared" si="21"/>
        <v/>
      </c>
      <c r="CS23" s="33" t="str">
        <f t="shared" si="22"/>
        <v/>
      </c>
      <c r="CW23" s="33" t="str">
        <f t="shared" si="23"/>
        <v/>
      </c>
      <c r="DA23" s="33" t="str">
        <f t="shared" si="24"/>
        <v/>
      </c>
      <c r="DE23" s="33" t="str">
        <f t="shared" si="25"/>
        <v/>
      </c>
      <c r="DI23" s="33" t="str">
        <f t="shared" si="26"/>
        <v/>
      </c>
      <c r="DM23" s="33" t="str">
        <f t="shared" si="27"/>
        <v/>
      </c>
      <c r="DQ23" s="33" t="str">
        <f t="shared" si="28"/>
        <v/>
      </c>
      <c r="DU23" s="33" t="str">
        <f t="shared" si="29"/>
        <v/>
      </c>
      <c r="DY23" s="33" t="str">
        <f t="shared" si="30"/>
        <v/>
      </c>
    </row>
    <row r="24" spans="1:129" x14ac:dyDescent="0.25">
      <c r="A24" s="16" t="str">
        <f t="shared" si="0"/>
        <v/>
      </c>
      <c r="K24" s="38"/>
      <c r="M24" s="33" t="str">
        <f t="shared" si="1"/>
        <v/>
      </c>
      <c r="Q24" s="33" t="str">
        <f t="shared" si="2"/>
        <v/>
      </c>
      <c r="U24" s="33" t="str">
        <f t="shared" si="3"/>
        <v/>
      </c>
      <c r="Y24" s="33" t="str">
        <f t="shared" si="4"/>
        <v/>
      </c>
      <c r="AC24" s="33" t="str">
        <f t="shared" si="5"/>
        <v/>
      </c>
      <c r="AG24" s="33" t="str">
        <f t="shared" si="6"/>
        <v/>
      </c>
      <c r="AK24" s="33" t="str">
        <f t="shared" si="7"/>
        <v/>
      </c>
      <c r="AO24" s="33" t="str">
        <f t="shared" si="8"/>
        <v/>
      </c>
      <c r="AS24" s="33" t="str">
        <f t="shared" si="9"/>
        <v/>
      </c>
      <c r="AW24" s="33" t="str">
        <f t="shared" si="10"/>
        <v/>
      </c>
      <c r="BA24" s="33" t="str">
        <f t="shared" si="11"/>
        <v/>
      </c>
      <c r="BE24" s="33" t="str">
        <f t="shared" si="12"/>
        <v/>
      </c>
      <c r="BI24" s="33" t="str">
        <f t="shared" si="13"/>
        <v/>
      </c>
      <c r="BM24" s="33" t="str">
        <f t="shared" si="14"/>
        <v/>
      </c>
      <c r="BQ24" s="33" t="str">
        <f t="shared" si="15"/>
        <v/>
      </c>
      <c r="BU24" s="33" t="str">
        <f t="shared" si="16"/>
        <v/>
      </c>
      <c r="BY24" s="33" t="str">
        <f t="shared" si="17"/>
        <v/>
      </c>
      <c r="CC24" s="33" t="str">
        <f t="shared" si="18"/>
        <v/>
      </c>
      <c r="CG24" s="33" t="str">
        <f t="shared" si="19"/>
        <v/>
      </c>
      <c r="CK24" s="33" t="str">
        <f t="shared" si="20"/>
        <v/>
      </c>
      <c r="CO24" s="33" t="str">
        <f t="shared" si="21"/>
        <v/>
      </c>
      <c r="CS24" s="33" t="str">
        <f t="shared" si="22"/>
        <v/>
      </c>
      <c r="CW24" s="33" t="str">
        <f t="shared" si="23"/>
        <v/>
      </c>
      <c r="DA24" s="33" t="str">
        <f t="shared" si="24"/>
        <v/>
      </c>
      <c r="DE24" s="33" t="str">
        <f t="shared" si="25"/>
        <v/>
      </c>
      <c r="DI24" s="33" t="str">
        <f t="shared" si="26"/>
        <v/>
      </c>
      <c r="DM24" s="33" t="str">
        <f t="shared" si="27"/>
        <v/>
      </c>
      <c r="DQ24" s="33" t="str">
        <f t="shared" si="28"/>
        <v/>
      </c>
      <c r="DU24" s="33" t="str">
        <f t="shared" si="29"/>
        <v/>
      </c>
      <c r="DY24" s="33" t="str">
        <f t="shared" si="30"/>
        <v/>
      </c>
    </row>
    <row r="25" spans="1:129" x14ac:dyDescent="0.25">
      <c r="A25" s="16" t="str">
        <f t="shared" si="0"/>
        <v/>
      </c>
      <c r="K25" s="38"/>
      <c r="M25" s="33" t="str">
        <f t="shared" si="1"/>
        <v/>
      </c>
      <c r="Q25" s="33" t="str">
        <f t="shared" si="2"/>
        <v/>
      </c>
      <c r="U25" s="33" t="str">
        <f t="shared" si="3"/>
        <v/>
      </c>
      <c r="Y25" s="33" t="str">
        <f t="shared" si="4"/>
        <v/>
      </c>
      <c r="AC25" s="33" t="str">
        <f t="shared" si="5"/>
        <v/>
      </c>
      <c r="AG25" s="33" t="str">
        <f t="shared" si="6"/>
        <v/>
      </c>
      <c r="AK25" s="33" t="str">
        <f t="shared" si="7"/>
        <v/>
      </c>
      <c r="AO25" s="33" t="str">
        <f t="shared" si="8"/>
        <v/>
      </c>
      <c r="AS25" s="33" t="str">
        <f t="shared" si="9"/>
        <v/>
      </c>
      <c r="AW25" s="33" t="str">
        <f t="shared" si="10"/>
        <v/>
      </c>
      <c r="BA25" s="33" t="str">
        <f t="shared" si="11"/>
        <v/>
      </c>
      <c r="BE25" s="33" t="str">
        <f t="shared" si="12"/>
        <v/>
      </c>
      <c r="BI25" s="33" t="str">
        <f t="shared" si="13"/>
        <v/>
      </c>
      <c r="BM25" s="33" t="str">
        <f t="shared" si="14"/>
        <v/>
      </c>
      <c r="BQ25" s="33" t="str">
        <f t="shared" si="15"/>
        <v/>
      </c>
      <c r="BU25" s="33" t="str">
        <f t="shared" si="16"/>
        <v/>
      </c>
      <c r="BY25" s="33" t="str">
        <f t="shared" si="17"/>
        <v/>
      </c>
      <c r="CC25" s="33" t="str">
        <f t="shared" si="18"/>
        <v/>
      </c>
      <c r="CG25" s="33" t="str">
        <f t="shared" si="19"/>
        <v/>
      </c>
      <c r="CK25" s="33" t="str">
        <f t="shared" si="20"/>
        <v/>
      </c>
      <c r="CO25" s="33" t="str">
        <f t="shared" si="21"/>
        <v/>
      </c>
      <c r="CS25" s="33" t="str">
        <f t="shared" si="22"/>
        <v/>
      </c>
      <c r="CW25" s="33" t="str">
        <f t="shared" si="23"/>
        <v/>
      </c>
      <c r="DA25" s="33" t="str">
        <f t="shared" si="24"/>
        <v/>
      </c>
      <c r="DE25" s="33" t="str">
        <f t="shared" si="25"/>
        <v/>
      </c>
      <c r="DI25" s="33" t="str">
        <f t="shared" si="26"/>
        <v/>
      </c>
      <c r="DM25" s="33" t="str">
        <f t="shared" si="27"/>
        <v/>
      </c>
      <c r="DQ25" s="33" t="str">
        <f t="shared" si="28"/>
        <v/>
      </c>
      <c r="DU25" s="33" t="str">
        <f t="shared" si="29"/>
        <v/>
      </c>
      <c r="DY25" s="33" t="str">
        <f t="shared" si="30"/>
        <v/>
      </c>
    </row>
    <row r="26" spans="1:129" x14ac:dyDescent="0.25">
      <c r="A26" s="16" t="str">
        <f t="shared" si="0"/>
        <v/>
      </c>
      <c r="K26" s="38"/>
      <c r="M26" s="33" t="str">
        <f t="shared" si="1"/>
        <v/>
      </c>
      <c r="Q26" s="33" t="str">
        <f t="shared" si="2"/>
        <v/>
      </c>
      <c r="U26" s="33" t="str">
        <f t="shared" si="3"/>
        <v/>
      </c>
      <c r="Y26" s="33" t="str">
        <f t="shared" si="4"/>
        <v/>
      </c>
      <c r="AC26" s="33" t="str">
        <f t="shared" si="5"/>
        <v/>
      </c>
      <c r="AG26" s="33" t="str">
        <f t="shared" si="6"/>
        <v/>
      </c>
      <c r="AK26" s="33" t="str">
        <f t="shared" si="7"/>
        <v/>
      </c>
      <c r="AO26" s="33" t="str">
        <f t="shared" si="8"/>
        <v/>
      </c>
      <c r="AS26" s="33" t="str">
        <f t="shared" si="9"/>
        <v/>
      </c>
      <c r="AW26" s="33" t="str">
        <f t="shared" si="10"/>
        <v/>
      </c>
      <c r="BA26" s="33" t="str">
        <f t="shared" si="11"/>
        <v/>
      </c>
      <c r="BE26" s="33" t="str">
        <f t="shared" si="12"/>
        <v/>
      </c>
      <c r="BI26" s="33" t="str">
        <f t="shared" si="13"/>
        <v/>
      </c>
      <c r="BM26" s="33" t="str">
        <f t="shared" si="14"/>
        <v/>
      </c>
      <c r="BQ26" s="33" t="str">
        <f t="shared" si="15"/>
        <v/>
      </c>
      <c r="BU26" s="33" t="str">
        <f t="shared" si="16"/>
        <v/>
      </c>
      <c r="BY26" s="33" t="str">
        <f t="shared" si="17"/>
        <v/>
      </c>
      <c r="CC26" s="33" t="str">
        <f t="shared" si="18"/>
        <v/>
      </c>
      <c r="CG26" s="33" t="str">
        <f t="shared" si="19"/>
        <v/>
      </c>
      <c r="CK26" s="33" t="str">
        <f t="shared" si="20"/>
        <v/>
      </c>
      <c r="CO26" s="33" t="str">
        <f t="shared" si="21"/>
        <v/>
      </c>
      <c r="CS26" s="33" t="str">
        <f t="shared" si="22"/>
        <v/>
      </c>
      <c r="CW26" s="33" t="str">
        <f t="shared" si="23"/>
        <v/>
      </c>
      <c r="DA26" s="33" t="str">
        <f t="shared" si="24"/>
        <v/>
      </c>
      <c r="DE26" s="33" t="str">
        <f t="shared" si="25"/>
        <v/>
      </c>
      <c r="DI26" s="33" t="str">
        <f t="shared" si="26"/>
        <v/>
      </c>
      <c r="DM26" s="33" t="str">
        <f t="shared" si="27"/>
        <v/>
      </c>
      <c r="DQ26" s="33" t="str">
        <f t="shared" si="28"/>
        <v/>
      </c>
      <c r="DU26" s="33" t="str">
        <f t="shared" si="29"/>
        <v/>
      </c>
      <c r="DY26" s="33" t="str">
        <f t="shared" si="30"/>
        <v/>
      </c>
    </row>
    <row r="27" spans="1:129" x14ac:dyDescent="0.25">
      <c r="A27" s="16" t="str">
        <f t="shared" si="0"/>
        <v/>
      </c>
      <c r="K27" s="38"/>
      <c r="M27" s="33" t="str">
        <f t="shared" si="1"/>
        <v/>
      </c>
      <c r="Q27" s="33" t="str">
        <f t="shared" si="2"/>
        <v/>
      </c>
      <c r="U27" s="33" t="str">
        <f t="shared" si="3"/>
        <v/>
      </c>
      <c r="Y27" s="33" t="str">
        <f t="shared" si="4"/>
        <v/>
      </c>
      <c r="AC27" s="33" t="str">
        <f t="shared" si="5"/>
        <v/>
      </c>
      <c r="AG27" s="33" t="str">
        <f t="shared" si="6"/>
        <v/>
      </c>
      <c r="AK27" s="33" t="str">
        <f t="shared" si="7"/>
        <v/>
      </c>
      <c r="AO27" s="33" t="str">
        <f t="shared" si="8"/>
        <v/>
      </c>
      <c r="AS27" s="33" t="str">
        <f t="shared" si="9"/>
        <v/>
      </c>
      <c r="AW27" s="33" t="str">
        <f t="shared" si="10"/>
        <v/>
      </c>
      <c r="BA27" s="33" t="str">
        <f t="shared" si="11"/>
        <v/>
      </c>
      <c r="BE27" s="33" t="str">
        <f t="shared" si="12"/>
        <v/>
      </c>
      <c r="BI27" s="33" t="str">
        <f t="shared" si="13"/>
        <v/>
      </c>
      <c r="BM27" s="33" t="str">
        <f t="shared" si="14"/>
        <v/>
      </c>
      <c r="BQ27" s="33" t="str">
        <f t="shared" si="15"/>
        <v/>
      </c>
      <c r="BU27" s="33" t="str">
        <f t="shared" si="16"/>
        <v/>
      </c>
      <c r="BY27" s="33" t="str">
        <f t="shared" si="17"/>
        <v/>
      </c>
      <c r="CC27" s="33" t="str">
        <f t="shared" si="18"/>
        <v/>
      </c>
      <c r="CG27" s="33" t="str">
        <f t="shared" si="19"/>
        <v/>
      </c>
      <c r="CK27" s="33" t="str">
        <f t="shared" si="20"/>
        <v/>
      </c>
      <c r="CO27" s="33" t="str">
        <f t="shared" si="21"/>
        <v/>
      </c>
      <c r="CS27" s="33" t="str">
        <f t="shared" si="22"/>
        <v/>
      </c>
      <c r="CW27" s="33" t="str">
        <f t="shared" si="23"/>
        <v/>
      </c>
      <c r="DA27" s="33" t="str">
        <f t="shared" si="24"/>
        <v/>
      </c>
      <c r="DE27" s="33" t="str">
        <f t="shared" si="25"/>
        <v/>
      </c>
      <c r="DI27" s="33" t="str">
        <f t="shared" si="26"/>
        <v/>
      </c>
      <c r="DM27" s="33" t="str">
        <f t="shared" si="27"/>
        <v/>
      </c>
      <c r="DQ27" s="33" t="str">
        <f t="shared" si="28"/>
        <v/>
      </c>
      <c r="DU27" s="33" t="str">
        <f t="shared" si="29"/>
        <v/>
      </c>
      <c r="DY27" s="33" t="str">
        <f t="shared" si="30"/>
        <v/>
      </c>
    </row>
    <row r="28" spans="1:129" x14ac:dyDescent="0.25">
      <c r="A28" s="16" t="str">
        <f t="shared" si="0"/>
        <v/>
      </c>
      <c r="K28" s="38"/>
      <c r="M28" s="33" t="str">
        <f t="shared" si="1"/>
        <v/>
      </c>
      <c r="Q28" s="33" t="str">
        <f t="shared" si="2"/>
        <v/>
      </c>
      <c r="U28" s="33" t="str">
        <f t="shared" si="3"/>
        <v/>
      </c>
      <c r="Y28" s="33" t="str">
        <f t="shared" si="4"/>
        <v/>
      </c>
      <c r="AC28" s="33" t="str">
        <f t="shared" si="5"/>
        <v/>
      </c>
      <c r="AG28" s="33" t="str">
        <f t="shared" si="6"/>
        <v/>
      </c>
      <c r="AK28" s="33" t="str">
        <f t="shared" si="7"/>
        <v/>
      </c>
      <c r="AO28" s="33" t="str">
        <f t="shared" si="8"/>
        <v/>
      </c>
      <c r="AS28" s="33" t="str">
        <f t="shared" si="9"/>
        <v/>
      </c>
      <c r="AW28" s="33" t="str">
        <f t="shared" si="10"/>
        <v/>
      </c>
      <c r="BA28" s="33" t="str">
        <f t="shared" si="11"/>
        <v/>
      </c>
      <c r="BE28" s="33" t="str">
        <f t="shared" si="12"/>
        <v/>
      </c>
      <c r="BI28" s="33" t="str">
        <f t="shared" si="13"/>
        <v/>
      </c>
      <c r="BM28" s="33" t="str">
        <f t="shared" si="14"/>
        <v/>
      </c>
      <c r="BQ28" s="33" t="str">
        <f t="shared" si="15"/>
        <v/>
      </c>
      <c r="BU28" s="33" t="str">
        <f t="shared" si="16"/>
        <v/>
      </c>
      <c r="BY28" s="33" t="str">
        <f t="shared" si="17"/>
        <v/>
      </c>
      <c r="CC28" s="33" t="str">
        <f t="shared" si="18"/>
        <v/>
      </c>
      <c r="CG28" s="33" t="str">
        <f t="shared" si="19"/>
        <v/>
      </c>
      <c r="CK28" s="33" t="str">
        <f t="shared" si="20"/>
        <v/>
      </c>
      <c r="CO28" s="33" t="str">
        <f t="shared" si="21"/>
        <v/>
      </c>
      <c r="CS28" s="33" t="str">
        <f t="shared" si="22"/>
        <v/>
      </c>
      <c r="CW28" s="33" t="str">
        <f t="shared" si="23"/>
        <v/>
      </c>
      <c r="DA28" s="33" t="str">
        <f t="shared" si="24"/>
        <v/>
      </c>
      <c r="DE28" s="33" t="str">
        <f t="shared" si="25"/>
        <v/>
      </c>
      <c r="DI28" s="33" t="str">
        <f t="shared" si="26"/>
        <v/>
      </c>
      <c r="DM28" s="33" t="str">
        <f t="shared" si="27"/>
        <v/>
      </c>
      <c r="DQ28" s="33" t="str">
        <f t="shared" si="28"/>
        <v/>
      </c>
      <c r="DU28" s="33" t="str">
        <f t="shared" si="29"/>
        <v/>
      </c>
      <c r="DY28" s="33" t="str">
        <f t="shared" si="30"/>
        <v/>
      </c>
    </row>
    <row r="29" spans="1:129" x14ac:dyDescent="0.25">
      <c r="A29" s="16" t="str">
        <f t="shared" si="0"/>
        <v/>
      </c>
      <c r="K29" s="38"/>
      <c r="M29" s="33" t="str">
        <f t="shared" si="1"/>
        <v/>
      </c>
      <c r="Q29" s="33" t="str">
        <f t="shared" si="2"/>
        <v/>
      </c>
      <c r="U29" s="33" t="str">
        <f t="shared" si="3"/>
        <v/>
      </c>
      <c r="Y29" s="33" t="str">
        <f t="shared" si="4"/>
        <v/>
      </c>
      <c r="AC29" s="33" t="str">
        <f t="shared" si="5"/>
        <v/>
      </c>
      <c r="AG29" s="33" t="str">
        <f t="shared" si="6"/>
        <v/>
      </c>
      <c r="AK29" s="33" t="str">
        <f t="shared" si="7"/>
        <v/>
      </c>
      <c r="AO29" s="33" t="str">
        <f t="shared" si="8"/>
        <v/>
      </c>
      <c r="AS29" s="33" t="str">
        <f t="shared" si="9"/>
        <v/>
      </c>
      <c r="AW29" s="33" t="str">
        <f t="shared" si="10"/>
        <v/>
      </c>
      <c r="BA29" s="33" t="str">
        <f t="shared" si="11"/>
        <v/>
      </c>
      <c r="BE29" s="33" t="str">
        <f t="shared" si="12"/>
        <v/>
      </c>
      <c r="BI29" s="33" t="str">
        <f t="shared" si="13"/>
        <v/>
      </c>
      <c r="BM29" s="33" t="str">
        <f t="shared" si="14"/>
        <v/>
      </c>
      <c r="BQ29" s="33" t="str">
        <f t="shared" si="15"/>
        <v/>
      </c>
      <c r="BU29" s="33" t="str">
        <f t="shared" si="16"/>
        <v/>
      </c>
      <c r="BY29" s="33" t="str">
        <f t="shared" si="17"/>
        <v/>
      </c>
      <c r="CC29" s="33" t="str">
        <f t="shared" si="18"/>
        <v/>
      </c>
      <c r="CG29" s="33" t="str">
        <f t="shared" si="19"/>
        <v/>
      </c>
      <c r="CK29" s="33" t="str">
        <f t="shared" si="20"/>
        <v/>
      </c>
      <c r="CO29" s="33" t="str">
        <f t="shared" si="21"/>
        <v/>
      </c>
      <c r="CS29" s="33" t="str">
        <f t="shared" si="22"/>
        <v/>
      </c>
      <c r="CW29" s="33" t="str">
        <f t="shared" si="23"/>
        <v/>
      </c>
      <c r="DA29" s="33" t="str">
        <f t="shared" si="24"/>
        <v/>
      </c>
      <c r="DE29" s="33" t="str">
        <f t="shared" si="25"/>
        <v/>
      </c>
      <c r="DI29" s="33" t="str">
        <f t="shared" si="26"/>
        <v/>
      </c>
      <c r="DM29" s="33" t="str">
        <f t="shared" si="27"/>
        <v/>
      </c>
      <c r="DQ29" s="33" t="str">
        <f t="shared" si="28"/>
        <v/>
      </c>
      <c r="DU29" s="33" t="str">
        <f t="shared" si="29"/>
        <v/>
      </c>
      <c r="DY29" s="33" t="str">
        <f t="shared" si="30"/>
        <v/>
      </c>
    </row>
    <row r="30" spans="1:129" x14ac:dyDescent="0.25">
      <c r="A30" s="16" t="str">
        <f t="shared" si="0"/>
        <v/>
      </c>
      <c r="K30" s="38"/>
      <c r="M30" s="33" t="str">
        <f t="shared" si="1"/>
        <v/>
      </c>
      <c r="Q30" s="33" t="str">
        <f t="shared" si="2"/>
        <v/>
      </c>
      <c r="U30" s="33" t="str">
        <f t="shared" si="3"/>
        <v/>
      </c>
      <c r="Y30" s="33" t="str">
        <f t="shared" si="4"/>
        <v/>
      </c>
      <c r="AC30" s="33" t="str">
        <f t="shared" si="5"/>
        <v/>
      </c>
      <c r="AG30" s="33" t="str">
        <f t="shared" si="6"/>
        <v/>
      </c>
      <c r="AK30" s="33" t="str">
        <f t="shared" si="7"/>
        <v/>
      </c>
      <c r="AO30" s="33" t="str">
        <f t="shared" si="8"/>
        <v/>
      </c>
      <c r="AS30" s="33" t="str">
        <f t="shared" si="9"/>
        <v/>
      </c>
      <c r="AW30" s="33" t="str">
        <f t="shared" si="10"/>
        <v/>
      </c>
      <c r="BA30" s="33" t="str">
        <f t="shared" si="11"/>
        <v/>
      </c>
      <c r="BE30" s="33" t="str">
        <f t="shared" si="12"/>
        <v/>
      </c>
      <c r="BI30" s="33" t="str">
        <f t="shared" si="13"/>
        <v/>
      </c>
      <c r="BM30" s="33" t="str">
        <f t="shared" si="14"/>
        <v/>
      </c>
      <c r="BQ30" s="33" t="str">
        <f t="shared" si="15"/>
        <v/>
      </c>
      <c r="BU30" s="33" t="str">
        <f t="shared" si="16"/>
        <v/>
      </c>
      <c r="BY30" s="33" t="str">
        <f t="shared" si="17"/>
        <v/>
      </c>
      <c r="CC30" s="33" t="str">
        <f t="shared" si="18"/>
        <v/>
      </c>
      <c r="CG30" s="33" t="str">
        <f t="shared" si="19"/>
        <v/>
      </c>
      <c r="CK30" s="33" t="str">
        <f t="shared" si="20"/>
        <v/>
      </c>
      <c r="CO30" s="33" t="str">
        <f t="shared" si="21"/>
        <v/>
      </c>
      <c r="CS30" s="33" t="str">
        <f t="shared" si="22"/>
        <v/>
      </c>
      <c r="CW30" s="33" t="str">
        <f t="shared" si="23"/>
        <v/>
      </c>
      <c r="DA30" s="33" t="str">
        <f t="shared" si="24"/>
        <v/>
      </c>
      <c r="DE30" s="33" t="str">
        <f t="shared" si="25"/>
        <v/>
      </c>
      <c r="DI30" s="33" t="str">
        <f t="shared" si="26"/>
        <v/>
      </c>
      <c r="DM30" s="33" t="str">
        <f t="shared" si="27"/>
        <v/>
      </c>
      <c r="DQ30" s="33" t="str">
        <f t="shared" si="28"/>
        <v/>
      </c>
      <c r="DU30" s="33" t="str">
        <f t="shared" si="29"/>
        <v/>
      </c>
      <c r="DY30" s="33" t="str">
        <f t="shared" si="30"/>
        <v/>
      </c>
    </row>
    <row r="31" spans="1:129" x14ac:dyDescent="0.25">
      <c r="A31" s="16" t="str">
        <f t="shared" si="0"/>
        <v/>
      </c>
      <c r="K31" s="38"/>
      <c r="M31" s="33" t="str">
        <f t="shared" si="1"/>
        <v/>
      </c>
      <c r="Q31" s="33" t="str">
        <f t="shared" si="2"/>
        <v/>
      </c>
      <c r="U31" s="33" t="str">
        <f t="shared" si="3"/>
        <v/>
      </c>
      <c r="Y31" s="33" t="str">
        <f t="shared" si="4"/>
        <v/>
      </c>
      <c r="AC31" s="33" t="str">
        <f t="shared" si="5"/>
        <v/>
      </c>
      <c r="AG31" s="33" t="str">
        <f t="shared" si="6"/>
        <v/>
      </c>
      <c r="AK31" s="33" t="str">
        <f t="shared" si="7"/>
        <v/>
      </c>
      <c r="AO31" s="33" t="str">
        <f t="shared" si="8"/>
        <v/>
      </c>
      <c r="AS31" s="33" t="str">
        <f t="shared" si="9"/>
        <v/>
      </c>
      <c r="AW31" s="33" t="str">
        <f t="shared" si="10"/>
        <v/>
      </c>
      <c r="BA31" s="33" t="str">
        <f t="shared" si="11"/>
        <v/>
      </c>
      <c r="BE31" s="33" t="str">
        <f t="shared" si="12"/>
        <v/>
      </c>
      <c r="BI31" s="33" t="str">
        <f t="shared" si="13"/>
        <v/>
      </c>
      <c r="BM31" s="33" t="str">
        <f t="shared" si="14"/>
        <v/>
      </c>
      <c r="BQ31" s="33" t="str">
        <f t="shared" si="15"/>
        <v/>
      </c>
      <c r="BU31" s="33" t="str">
        <f t="shared" si="16"/>
        <v/>
      </c>
      <c r="BY31" s="33" t="str">
        <f t="shared" si="17"/>
        <v/>
      </c>
      <c r="CC31" s="33" t="str">
        <f t="shared" si="18"/>
        <v/>
      </c>
      <c r="CG31" s="33" t="str">
        <f t="shared" si="19"/>
        <v/>
      </c>
      <c r="CK31" s="33" t="str">
        <f t="shared" si="20"/>
        <v/>
      </c>
      <c r="CO31" s="33" t="str">
        <f t="shared" si="21"/>
        <v/>
      </c>
      <c r="CS31" s="33" t="str">
        <f t="shared" si="22"/>
        <v/>
      </c>
      <c r="CW31" s="33" t="str">
        <f t="shared" si="23"/>
        <v/>
      </c>
      <c r="DA31" s="33" t="str">
        <f t="shared" si="24"/>
        <v/>
      </c>
      <c r="DE31" s="33" t="str">
        <f t="shared" si="25"/>
        <v/>
      </c>
      <c r="DI31" s="33" t="str">
        <f t="shared" si="26"/>
        <v/>
      </c>
      <c r="DM31" s="33" t="str">
        <f t="shared" si="27"/>
        <v/>
      </c>
      <c r="DQ31" s="33" t="str">
        <f t="shared" si="28"/>
        <v/>
      </c>
      <c r="DU31" s="33" t="str">
        <f t="shared" si="29"/>
        <v/>
      </c>
      <c r="DY31" s="33" t="str">
        <f t="shared" si="30"/>
        <v/>
      </c>
    </row>
    <row r="32" spans="1:129" x14ac:dyDescent="0.25">
      <c r="A32" s="16" t="str">
        <f t="shared" si="0"/>
        <v/>
      </c>
      <c r="K32" s="38"/>
      <c r="M32" s="33" t="str">
        <f t="shared" si="1"/>
        <v/>
      </c>
      <c r="Q32" s="33" t="str">
        <f t="shared" si="2"/>
        <v/>
      </c>
      <c r="U32" s="33" t="str">
        <f t="shared" si="3"/>
        <v/>
      </c>
      <c r="Y32" s="33" t="str">
        <f t="shared" si="4"/>
        <v/>
      </c>
      <c r="AC32" s="33" t="str">
        <f t="shared" si="5"/>
        <v/>
      </c>
      <c r="AG32" s="33" t="str">
        <f t="shared" si="6"/>
        <v/>
      </c>
      <c r="AK32" s="33" t="str">
        <f t="shared" si="7"/>
        <v/>
      </c>
      <c r="AO32" s="33" t="str">
        <f t="shared" si="8"/>
        <v/>
      </c>
      <c r="AS32" s="33" t="str">
        <f t="shared" si="9"/>
        <v/>
      </c>
      <c r="AW32" s="33" t="str">
        <f t="shared" si="10"/>
        <v/>
      </c>
      <c r="BA32" s="33" t="str">
        <f t="shared" si="11"/>
        <v/>
      </c>
      <c r="BE32" s="33" t="str">
        <f t="shared" si="12"/>
        <v/>
      </c>
      <c r="BI32" s="33" t="str">
        <f t="shared" si="13"/>
        <v/>
      </c>
      <c r="BM32" s="33" t="str">
        <f t="shared" si="14"/>
        <v/>
      </c>
      <c r="BQ32" s="33" t="str">
        <f t="shared" si="15"/>
        <v/>
      </c>
      <c r="BU32" s="33" t="str">
        <f t="shared" si="16"/>
        <v/>
      </c>
      <c r="BY32" s="33" t="str">
        <f t="shared" si="17"/>
        <v/>
      </c>
      <c r="CC32" s="33" t="str">
        <f t="shared" si="18"/>
        <v/>
      </c>
      <c r="CG32" s="33" t="str">
        <f t="shared" si="19"/>
        <v/>
      </c>
      <c r="CK32" s="33" t="str">
        <f t="shared" si="20"/>
        <v/>
      </c>
      <c r="CO32" s="33" t="str">
        <f t="shared" si="21"/>
        <v/>
      </c>
      <c r="CS32" s="33" t="str">
        <f t="shared" si="22"/>
        <v/>
      </c>
      <c r="CW32" s="33" t="str">
        <f t="shared" si="23"/>
        <v/>
      </c>
      <c r="DA32" s="33" t="str">
        <f t="shared" si="24"/>
        <v/>
      </c>
      <c r="DE32" s="33" t="str">
        <f t="shared" si="25"/>
        <v/>
      </c>
      <c r="DI32" s="33" t="str">
        <f t="shared" si="26"/>
        <v/>
      </c>
      <c r="DM32" s="33" t="str">
        <f t="shared" si="27"/>
        <v/>
      </c>
      <c r="DQ32" s="33" t="str">
        <f t="shared" si="28"/>
        <v/>
      </c>
      <c r="DU32" s="33" t="str">
        <f t="shared" si="29"/>
        <v/>
      </c>
      <c r="DY32" s="33" t="str">
        <f t="shared" si="30"/>
        <v/>
      </c>
    </row>
    <row r="33" spans="1:129" x14ac:dyDescent="0.25">
      <c r="A33" s="16" t="str">
        <f t="shared" si="0"/>
        <v/>
      </c>
      <c r="K33" s="38"/>
      <c r="M33" s="33" t="str">
        <f t="shared" si="1"/>
        <v/>
      </c>
      <c r="Q33" s="33" t="str">
        <f t="shared" si="2"/>
        <v/>
      </c>
      <c r="U33" s="33" t="str">
        <f t="shared" si="3"/>
        <v/>
      </c>
      <c r="Y33" s="33" t="str">
        <f t="shared" si="4"/>
        <v/>
      </c>
      <c r="AC33" s="33" t="str">
        <f t="shared" si="5"/>
        <v/>
      </c>
      <c r="AG33" s="33" t="str">
        <f t="shared" si="6"/>
        <v/>
      </c>
      <c r="AK33" s="33" t="str">
        <f t="shared" si="7"/>
        <v/>
      </c>
      <c r="AO33" s="33" t="str">
        <f t="shared" si="8"/>
        <v/>
      </c>
      <c r="AS33" s="33" t="str">
        <f t="shared" si="9"/>
        <v/>
      </c>
      <c r="AW33" s="33" t="str">
        <f t="shared" si="10"/>
        <v/>
      </c>
      <c r="BA33" s="33" t="str">
        <f t="shared" si="11"/>
        <v/>
      </c>
      <c r="BE33" s="33" t="str">
        <f t="shared" si="12"/>
        <v/>
      </c>
      <c r="BI33" s="33" t="str">
        <f t="shared" si="13"/>
        <v/>
      </c>
      <c r="BM33" s="33" t="str">
        <f t="shared" si="14"/>
        <v/>
      </c>
      <c r="BQ33" s="33" t="str">
        <f t="shared" si="15"/>
        <v/>
      </c>
      <c r="BU33" s="33" t="str">
        <f t="shared" si="16"/>
        <v/>
      </c>
      <c r="BY33" s="33" t="str">
        <f t="shared" si="17"/>
        <v/>
      </c>
      <c r="CC33" s="33" t="str">
        <f t="shared" si="18"/>
        <v/>
      </c>
      <c r="CG33" s="33" t="str">
        <f t="shared" si="19"/>
        <v/>
      </c>
      <c r="CK33" s="33" t="str">
        <f t="shared" si="20"/>
        <v/>
      </c>
      <c r="CO33" s="33" t="str">
        <f t="shared" si="21"/>
        <v/>
      </c>
      <c r="CS33" s="33" t="str">
        <f t="shared" si="22"/>
        <v/>
      </c>
      <c r="CW33" s="33" t="str">
        <f t="shared" si="23"/>
        <v/>
      </c>
      <c r="DA33" s="33" t="str">
        <f t="shared" si="24"/>
        <v/>
      </c>
      <c r="DE33" s="33" t="str">
        <f t="shared" si="25"/>
        <v/>
      </c>
      <c r="DI33" s="33" t="str">
        <f t="shared" si="26"/>
        <v/>
      </c>
      <c r="DM33" s="33" t="str">
        <f t="shared" si="27"/>
        <v/>
      </c>
      <c r="DQ33" s="33" t="str">
        <f t="shared" si="28"/>
        <v/>
      </c>
      <c r="DU33" s="33" t="str">
        <f t="shared" si="29"/>
        <v/>
      </c>
      <c r="DY33" s="33" t="str">
        <f t="shared" si="30"/>
        <v/>
      </c>
    </row>
    <row r="34" spans="1:129" x14ac:dyDescent="0.25">
      <c r="A34" s="16" t="str">
        <f t="shared" si="0"/>
        <v/>
      </c>
      <c r="K34" s="38"/>
      <c r="M34" s="33" t="str">
        <f t="shared" si="1"/>
        <v/>
      </c>
      <c r="Q34" s="33" t="str">
        <f t="shared" si="2"/>
        <v/>
      </c>
      <c r="U34" s="33" t="str">
        <f t="shared" si="3"/>
        <v/>
      </c>
      <c r="Y34" s="33" t="str">
        <f t="shared" si="4"/>
        <v/>
      </c>
      <c r="AC34" s="33" t="str">
        <f t="shared" si="5"/>
        <v/>
      </c>
      <c r="AG34" s="33" t="str">
        <f t="shared" si="6"/>
        <v/>
      </c>
      <c r="AK34" s="33" t="str">
        <f t="shared" si="7"/>
        <v/>
      </c>
      <c r="AO34" s="33" t="str">
        <f t="shared" si="8"/>
        <v/>
      </c>
      <c r="AS34" s="33" t="str">
        <f t="shared" si="9"/>
        <v/>
      </c>
      <c r="AW34" s="33" t="str">
        <f t="shared" si="10"/>
        <v/>
      </c>
      <c r="BA34" s="33" t="str">
        <f t="shared" si="11"/>
        <v/>
      </c>
      <c r="BE34" s="33" t="str">
        <f t="shared" si="12"/>
        <v/>
      </c>
      <c r="BI34" s="33" t="str">
        <f t="shared" si="13"/>
        <v/>
      </c>
      <c r="BM34" s="33" t="str">
        <f t="shared" si="14"/>
        <v/>
      </c>
      <c r="BQ34" s="33" t="str">
        <f t="shared" si="15"/>
        <v/>
      </c>
      <c r="BU34" s="33" t="str">
        <f t="shared" si="16"/>
        <v/>
      </c>
      <c r="BY34" s="33" t="str">
        <f t="shared" si="17"/>
        <v/>
      </c>
      <c r="CC34" s="33" t="str">
        <f t="shared" si="18"/>
        <v/>
      </c>
      <c r="CG34" s="33" t="str">
        <f t="shared" si="19"/>
        <v/>
      </c>
      <c r="CK34" s="33" t="str">
        <f t="shared" si="20"/>
        <v/>
      </c>
      <c r="CO34" s="33" t="str">
        <f t="shared" si="21"/>
        <v/>
      </c>
      <c r="CS34" s="33" t="str">
        <f t="shared" si="22"/>
        <v/>
      </c>
      <c r="CW34" s="33" t="str">
        <f t="shared" si="23"/>
        <v/>
      </c>
      <c r="DA34" s="33" t="str">
        <f t="shared" si="24"/>
        <v/>
      </c>
      <c r="DE34" s="33" t="str">
        <f t="shared" si="25"/>
        <v/>
      </c>
      <c r="DI34" s="33" t="str">
        <f t="shared" si="26"/>
        <v/>
      </c>
      <c r="DM34" s="33" t="str">
        <f t="shared" si="27"/>
        <v/>
      </c>
      <c r="DQ34" s="33" t="str">
        <f t="shared" si="28"/>
        <v/>
      </c>
      <c r="DU34" s="33" t="str">
        <f t="shared" si="29"/>
        <v/>
      </c>
      <c r="DY34" s="33" t="str">
        <f t="shared" si="30"/>
        <v/>
      </c>
    </row>
    <row r="35" spans="1:129" x14ac:dyDescent="0.25">
      <c r="A35" s="16" t="str">
        <f t="shared" si="0"/>
        <v/>
      </c>
      <c r="K35" s="38"/>
      <c r="M35" s="33" t="str">
        <f t="shared" si="1"/>
        <v/>
      </c>
      <c r="Q35" s="33" t="str">
        <f t="shared" si="2"/>
        <v/>
      </c>
      <c r="U35" s="33" t="str">
        <f t="shared" si="3"/>
        <v/>
      </c>
      <c r="Y35" s="33" t="str">
        <f t="shared" si="4"/>
        <v/>
      </c>
      <c r="AC35" s="33" t="str">
        <f t="shared" si="5"/>
        <v/>
      </c>
      <c r="AG35" s="33" t="str">
        <f t="shared" si="6"/>
        <v/>
      </c>
      <c r="AK35" s="33" t="str">
        <f t="shared" si="7"/>
        <v/>
      </c>
      <c r="AO35" s="33" t="str">
        <f t="shared" si="8"/>
        <v/>
      </c>
      <c r="AS35" s="33" t="str">
        <f t="shared" si="9"/>
        <v/>
      </c>
      <c r="AW35" s="33" t="str">
        <f t="shared" si="10"/>
        <v/>
      </c>
      <c r="BA35" s="33" t="str">
        <f t="shared" si="11"/>
        <v/>
      </c>
      <c r="BE35" s="33" t="str">
        <f t="shared" si="12"/>
        <v/>
      </c>
      <c r="BI35" s="33" t="str">
        <f t="shared" si="13"/>
        <v/>
      </c>
      <c r="BM35" s="33" t="str">
        <f t="shared" si="14"/>
        <v/>
      </c>
      <c r="BQ35" s="33" t="str">
        <f t="shared" si="15"/>
        <v/>
      </c>
      <c r="BU35" s="33" t="str">
        <f t="shared" si="16"/>
        <v/>
      </c>
      <c r="BY35" s="33" t="str">
        <f t="shared" si="17"/>
        <v/>
      </c>
      <c r="CC35" s="33" t="str">
        <f t="shared" si="18"/>
        <v/>
      </c>
      <c r="CG35" s="33" t="str">
        <f t="shared" si="19"/>
        <v/>
      </c>
      <c r="CK35" s="33" t="str">
        <f t="shared" si="20"/>
        <v/>
      </c>
      <c r="CO35" s="33" t="str">
        <f t="shared" si="21"/>
        <v/>
      </c>
      <c r="CS35" s="33" t="str">
        <f t="shared" si="22"/>
        <v/>
      </c>
      <c r="CW35" s="33" t="str">
        <f t="shared" si="23"/>
        <v/>
      </c>
      <c r="DA35" s="33" t="str">
        <f t="shared" si="24"/>
        <v/>
      </c>
      <c r="DE35" s="33" t="str">
        <f t="shared" si="25"/>
        <v/>
      </c>
      <c r="DI35" s="33" t="str">
        <f t="shared" si="26"/>
        <v/>
      </c>
      <c r="DM35" s="33" t="str">
        <f t="shared" si="27"/>
        <v/>
      </c>
      <c r="DQ35" s="33" t="str">
        <f t="shared" si="28"/>
        <v/>
      </c>
      <c r="DU35" s="33" t="str">
        <f t="shared" si="29"/>
        <v/>
      </c>
      <c r="DY35" s="33" t="str">
        <f t="shared" si="30"/>
        <v/>
      </c>
    </row>
    <row r="36" spans="1:129" x14ac:dyDescent="0.25">
      <c r="A36" s="16" t="str">
        <f t="shared" si="0"/>
        <v/>
      </c>
      <c r="K36" s="38"/>
      <c r="M36" s="33" t="str">
        <f t="shared" si="1"/>
        <v/>
      </c>
      <c r="Q36" s="33" t="str">
        <f t="shared" si="2"/>
        <v/>
      </c>
      <c r="U36" s="33" t="str">
        <f t="shared" si="3"/>
        <v/>
      </c>
      <c r="Y36" s="33" t="str">
        <f t="shared" si="4"/>
        <v/>
      </c>
      <c r="AC36" s="33" t="str">
        <f t="shared" si="5"/>
        <v/>
      </c>
      <c r="AG36" s="33" t="str">
        <f t="shared" si="6"/>
        <v/>
      </c>
      <c r="AK36" s="33" t="str">
        <f t="shared" si="7"/>
        <v/>
      </c>
      <c r="AO36" s="33" t="str">
        <f t="shared" si="8"/>
        <v/>
      </c>
      <c r="AS36" s="33" t="str">
        <f t="shared" si="9"/>
        <v/>
      </c>
      <c r="AW36" s="33" t="str">
        <f t="shared" si="10"/>
        <v/>
      </c>
      <c r="BA36" s="33" t="str">
        <f t="shared" si="11"/>
        <v/>
      </c>
      <c r="BE36" s="33" t="str">
        <f t="shared" si="12"/>
        <v/>
      </c>
      <c r="BI36" s="33" t="str">
        <f t="shared" si="13"/>
        <v/>
      </c>
      <c r="BM36" s="33" t="str">
        <f t="shared" si="14"/>
        <v/>
      </c>
      <c r="BQ36" s="33" t="str">
        <f t="shared" si="15"/>
        <v/>
      </c>
      <c r="BU36" s="33" t="str">
        <f t="shared" si="16"/>
        <v/>
      </c>
      <c r="BY36" s="33" t="str">
        <f t="shared" si="17"/>
        <v/>
      </c>
      <c r="CC36" s="33" t="str">
        <f t="shared" si="18"/>
        <v/>
      </c>
      <c r="CG36" s="33" t="str">
        <f t="shared" si="19"/>
        <v/>
      </c>
      <c r="CK36" s="33" t="str">
        <f t="shared" si="20"/>
        <v/>
      </c>
      <c r="CO36" s="33" t="str">
        <f t="shared" si="21"/>
        <v/>
      </c>
      <c r="CS36" s="33" t="str">
        <f t="shared" si="22"/>
        <v/>
      </c>
      <c r="CW36" s="33" t="str">
        <f t="shared" si="23"/>
        <v/>
      </c>
      <c r="DA36" s="33" t="str">
        <f t="shared" si="24"/>
        <v/>
      </c>
      <c r="DE36" s="33" t="str">
        <f t="shared" si="25"/>
        <v/>
      </c>
      <c r="DI36" s="33" t="str">
        <f t="shared" si="26"/>
        <v/>
      </c>
      <c r="DM36" s="33" t="str">
        <f t="shared" si="27"/>
        <v/>
      </c>
      <c r="DQ36" s="33" t="str">
        <f t="shared" si="28"/>
        <v/>
      </c>
      <c r="DU36" s="33" t="str">
        <f t="shared" si="29"/>
        <v/>
      </c>
      <c r="DY36" s="33" t="str">
        <f t="shared" si="30"/>
        <v/>
      </c>
    </row>
    <row r="37" spans="1:129" x14ac:dyDescent="0.25">
      <c r="A37" s="16" t="str">
        <f t="shared" si="0"/>
        <v/>
      </c>
      <c r="K37" s="38"/>
      <c r="M37" s="33" t="str">
        <f t="shared" si="1"/>
        <v/>
      </c>
      <c r="Q37" s="33" t="str">
        <f t="shared" si="2"/>
        <v/>
      </c>
      <c r="U37" s="33" t="str">
        <f t="shared" si="3"/>
        <v/>
      </c>
      <c r="Y37" s="33" t="str">
        <f t="shared" si="4"/>
        <v/>
      </c>
      <c r="AC37" s="33" t="str">
        <f t="shared" si="5"/>
        <v/>
      </c>
      <c r="AG37" s="33" t="str">
        <f t="shared" si="6"/>
        <v/>
      </c>
      <c r="AK37" s="33" t="str">
        <f t="shared" si="7"/>
        <v/>
      </c>
      <c r="AO37" s="33" t="str">
        <f t="shared" si="8"/>
        <v/>
      </c>
      <c r="AS37" s="33" t="str">
        <f t="shared" si="9"/>
        <v/>
      </c>
      <c r="AW37" s="33" t="str">
        <f t="shared" si="10"/>
        <v/>
      </c>
      <c r="BA37" s="33" t="str">
        <f t="shared" si="11"/>
        <v/>
      </c>
      <c r="BE37" s="33" t="str">
        <f t="shared" si="12"/>
        <v/>
      </c>
      <c r="BI37" s="33" t="str">
        <f t="shared" si="13"/>
        <v/>
      </c>
      <c r="BM37" s="33" t="str">
        <f t="shared" si="14"/>
        <v/>
      </c>
      <c r="BQ37" s="33" t="str">
        <f t="shared" si="15"/>
        <v/>
      </c>
      <c r="BU37" s="33" t="str">
        <f t="shared" si="16"/>
        <v/>
      </c>
      <c r="BY37" s="33" t="str">
        <f t="shared" si="17"/>
        <v/>
      </c>
      <c r="CC37" s="33" t="str">
        <f t="shared" si="18"/>
        <v/>
      </c>
      <c r="CG37" s="33" t="str">
        <f t="shared" si="19"/>
        <v/>
      </c>
      <c r="CK37" s="33" t="str">
        <f t="shared" si="20"/>
        <v/>
      </c>
      <c r="CO37" s="33" t="str">
        <f t="shared" si="21"/>
        <v/>
      </c>
      <c r="CS37" s="33" t="str">
        <f t="shared" si="22"/>
        <v/>
      </c>
      <c r="CW37" s="33" t="str">
        <f t="shared" si="23"/>
        <v/>
      </c>
      <c r="DA37" s="33" t="str">
        <f t="shared" si="24"/>
        <v/>
      </c>
      <c r="DE37" s="33" t="str">
        <f t="shared" si="25"/>
        <v/>
      </c>
      <c r="DI37" s="33" t="str">
        <f t="shared" si="26"/>
        <v/>
      </c>
      <c r="DM37" s="33" t="str">
        <f t="shared" si="27"/>
        <v/>
      </c>
      <c r="DQ37" s="33" t="str">
        <f t="shared" si="28"/>
        <v/>
      </c>
      <c r="DU37" s="33" t="str">
        <f t="shared" si="29"/>
        <v/>
      </c>
      <c r="DY37" s="33" t="str">
        <f t="shared" si="30"/>
        <v/>
      </c>
    </row>
    <row r="38" spans="1:129" x14ac:dyDescent="0.25">
      <c r="A38" s="16" t="str">
        <f t="shared" si="0"/>
        <v/>
      </c>
      <c r="K38" s="38"/>
      <c r="M38" s="33" t="str">
        <f t="shared" si="1"/>
        <v/>
      </c>
      <c r="Q38" s="33" t="str">
        <f t="shared" si="2"/>
        <v/>
      </c>
      <c r="U38" s="33" t="str">
        <f t="shared" si="3"/>
        <v/>
      </c>
      <c r="Y38" s="33" t="str">
        <f t="shared" si="4"/>
        <v/>
      </c>
      <c r="AC38" s="33" t="str">
        <f t="shared" si="5"/>
        <v/>
      </c>
      <c r="AG38" s="33" t="str">
        <f t="shared" si="6"/>
        <v/>
      </c>
      <c r="AK38" s="33" t="str">
        <f t="shared" si="7"/>
        <v/>
      </c>
      <c r="AO38" s="33" t="str">
        <f t="shared" si="8"/>
        <v/>
      </c>
      <c r="AS38" s="33" t="str">
        <f t="shared" si="9"/>
        <v/>
      </c>
      <c r="AW38" s="33" t="str">
        <f t="shared" si="10"/>
        <v/>
      </c>
      <c r="BA38" s="33" t="str">
        <f t="shared" si="11"/>
        <v/>
      </c>
      <c r="BE38" s="33" t="str">
        <f t="shared" si="12"/>
        <v/>
      </c>
      <c r="BI38" s="33" t="str">
        <f t="shared" si="13"/>
        <v/>
      </c>
      <c r="BM38" s="33" t="str">
        <f t="shared" si="14"/>
        <v/>
      </c>
      <c r="BQ38" s="33" t="str">
        <f t="shared" si="15"/>
        <v/>
      </c>
      <c r="BU38" s="33" t="str">
        <f t="shared" si="16"/>
        <v/>
      </c>
      <c r="BY38" s="33" t="str">
        <f t="shared" si="17"/>
        <v/>
      </c>
      <c r="CC38" s="33" t="str">
        <f t="shared" si="18"/>
        <v/>
      </c>
      <c r="CG38" s="33" t="str">
        <f t="shared" si="19"/>
        <v/>
      </c>
      <c r="CK38" s="33" t="str">
        <f t="shared" si="20"/>
        <v/>
      </c>
      <c r="CO38" s="33" t="str">
        <f t="shared" si="21"/>
        <v/>
      </c>
      <c r="CS38" s="33" t="str">
        <f t="shared" si="22"/>
        <v/>
      </c>
      <c r="CW38" s="33" t="str">
        <f t="shared" si="23"/>
        <v/>
      </c>
      <c r="DA38" s="33" t="str">
        <f t="shared" si="24"/>
        <v/>
      </c>
      <c r="DE38" s="33" t="str">
        <f t="shared" si="25"/>
        <v/>
      </c>
      <c r="DI38" s="33" t="str">
        <f t="shared" si="26"/>
        <v/>
      </c>
      <c r="DM38" s="33" t="str">
        <f t="shared" si="27"/>
        <v/>
      </c>
      <c r="DQ38" s="33" t="str">
        <f t="shared" si="28"/>
        <v/>
      </c>
      <c r="DU38" s="33" t="str">
        <f t="shared" si="29"/>
        <v/>
      </c>
      <c r="DY38" s="33" t="str">
        <f t="shared" si="30"/>
        <v/>
      </c>
    </row>
    <row r="39" spans="1:129" x14ac:dyDescent="0.25">
      <c r="A39" s="16" t="str">
        <f t="shared" si="0"/>
        <v/>
      </c>
      <c r="K39" s="38"/>
      <c r="M39" s="33" t="str">
        <f t="shared" si="1"/>
        <v/>
      </c>
      <c r="Q39" s="33" t="str">
        <f t="shared" si="2"/>
        <v/>
      </c>
      <c r="U39" s="33" t="str">
        <f t="shared" si="3"/>
        <v/>
      </c>
      <c r="Y39" s="33" t="str">
        <f t="shared" si="4"/>
        <v/>
      </c>
      <c r="AC39" s="33" t="str">
        <f t="shared" si="5"/>
        <v/>
      </c>
      <c r="AG39" s="33" t="str">
        <f t="shared" si="6"/>
        <v/>
      </c>
      <c r="AK39" s="33" t="str">
        <f t="shared" si="7"/>
        <v/>
      </c>
      <c r="AO39" s="33" t="str">
        <f t="shared" si="8"/>
        <v/>
      </c>
      <c r="AS39" s="33" t="str">
        <f t="shared" si="9"/>
        <v/>
      </c>
      <c r="AW39" s="33" t="str">
        <f t="shared" si="10"/>
        <v/>
      </c>
      <c r="BA39" s="33" t="str">
        <f t="shared" si="11"/>
        <v/>
      </c>
      <c r="BE39" s="33" t="str">
        <f t="shared" si="12"/>
        <v/>
      </c>
      <c r="BI39" s="33" t="str">
        <f t="shared" si="13"/>
        <v/>
      </c>
      <c r="BM39" s="33" t="str">
        <f t="shared" si="14"/>
        <v/>
      </c>
      <c r="BQ39" s="33" t="str">
        <f t="shared" si="15"/>
        <v/>
      </c>
      <c r="BU39" s="33" t="str">
        <f t="shared" si="16"/>
        <v/>
      </c>
      <c r="BY39" s="33" t="str">
        <f t="shared" si="17"/>
        <v/>
      </c>
      <c r="CC39" s="33" t="str">
        <f t="shared" si="18"/>
        <v/>
      </c>
      <c r="CG39" s="33" t="str">
        <f t="shared" si="19"/>
        <v/>
      </c>
      <c r="CK39" s="33" t="str">
        <f t="shared" si="20"/>
        <v/>
      </c>
      <c r="CO39" s="33" t="str">
        <f t="shared" si="21"/>
        <v/>
      </c>
      <c r="CS39" s="33" t="str">
        <f t="shared" si="22"/>
        <v/>
      </c>
      <c r="CW39" s="33" t="str">
        <f t="shared" si="23"/>
        <v/>
      </c>
      <c r="DA39" s="33" t="str">
        <f t="shared" si="24"/>
        <v/>
      </c>
      <c r="DE39" s="33" t="str">
        <f t="shared" si="25"/>
        <v/>
      </c>
      <c r="DI39" s="33" t="str">
        <f t="shared" si="26"/>
        <v/>
      </c>
      <c r="DM39" s="33" t="str">
        <f t="shared" si="27"/>
        <v/>
      </c>
      <c r="DQ39" s="33" t="str">
        <f t="shared" si="28"/>
        <v/>
      </c>
      <c r="DU39" s="33" t="str">
        <f t="shared" si="29"/>
        <v/>
      </c>
      <c r="DY39" s="33" t="str">
        <f t="shared" si="30"/>
        <v/>
      </c>
    </row>
    <row r="40" spans="1:129" x14ac:dyDescent="0.25">
      <c r="A40" s="16" t="str">
        <f t="shared" si="0"/>
        <v/>
      </c>
      <c r="K40" s="38"/>
      <c r="M40" s="33" t="str">
        <f t="shared" si="1"/>
        <v/>
      </c>
      <c r="Q40" s="33" t="str">
        <f t="shared" si="2"/>
        <v/>
      </c>
      <c r="U40" s="33" t="str">
        <f t="shared" si="3"/>
        <v/>
      </c>
      <c r="Y40" s="33" t="str">
        <f t="shared" si="4"/>
        <v/>
      </c>
      <c r="AC40" s="33" t="str">
        <f t="shared" si="5"/>
        <v/>
      </c>
      <c r="AG40" s="33" t="str">
        <f t="shared" si="6"/>
        <v/>
      </c>
      <c r="AK40" s="33" t="str">
        <f t="shared" si="7"/>
        <v/>
      </c>
      <c r="AO40" s="33" t="str">
        <f t="shared" si="8"/>
        <v/>
      </c>
      <c r="AS40" s="33" t="str">
        <f t="shared" si="9"/>
        <v/>
      </c>
      <c r="AW40" s="33" t="str">
        <f t="shared" si="10"/>
        <v/>
      </c>
      <c r="BA40" s="33" t="str">
        <f t="shared" si="11"/>
        <v/>
      </c>
      <c r="BE40" s="33" t="str">
        <f t="shared" si="12"/>
        <v/>
      </c>
      <c r="BI40" s="33" t="str">
        <f t="shared" si="13"/>
        <v/>
      </c>
      <c r="BM40" s="33" t="str">
        <f t="shared" si="14"/>
        <v/>
      </c>
      <c r="BQ40" s="33" t="str">
        <f t="shared" si="15"/>
        <v/>
      </c>
      <c r="BU40" s="33" t="str">
        <f t="shared" si="16"/>
        <v/>
      </c>
      <c r="BY40" s="33" t="str">
        <f t="shared" si="17"/>
        <v/>
      </c>
      <c r="CC40" s="33" t="str">
        <f t="shared" si="18"/>
        <v/>
      </c>
      <c r="CG40" s="33" t="str">
        <f t="shared" si="19"/>
        <v/>
      </c>
      <c r="CK40" s="33" t="str">
        <f t="shared" si="20"/>
        <v/>
      </c>
      <c r="CO40" s="33" t="str">
        <f t="shared" si="21"/>
        <v/>
      </c>
      <c r="CS40" s="33" t="str">
        <f t="shared" si="22"/>
        <v/>
      </c>
      <c r="CW40" s="33" t="str">
        <f t="shared" si="23"/>
        <v/>
      </c>
      <c r="DA40" s="33" t="str">
        <f t="shared" si="24"/>
        <v/>
      </c>
      <c r="DE40" s="33" t="str">
        <f t="shared" si="25"/>
        <v/>
      </c>
      <c r="DI40" s="33" t="str">
        <f t="shared" si="26"/>
        <v/>
      </c>
      <c r="DM40" s="33" t="str">
        <f t="shared" si="27"/>
        <v/>
      </c>
      <c r="DQ40" s="33" t="str">
        <f t="shared" si="28"/>
        <v/>
      </c>
      <c r="DU40" s="33" t="str">
        <f t="shared" si="29"/>
        <v/>
      </c>
      <c r="DY40" s="33" t="str">
        <f t="shared" si="30"/>
        <v/>
      </c>
    </row>
    <row r="41" spans="1:129" x14ac:dyDescent="0.25">
      <c r="A41" s="16" t="str">
        <f t="shared" si="0"/>
        <v/>
      </c>
      <c r="K41" s="38"/>
      <c r="M41" s="33" t="str">
        <f t="shared" si="1"/>
        <v/>
      </c>
      <c r="Q41" s="33" t="str">
        <f t="shared" si="2"/>
        <v/>
      </c>
      <c r="U41" s="33" t="str">
        <f t="shared" si="3"/>
        <v/>
      </c>
      <c r="Y41" s="33" t="str">
        <f t="shared" si="4"/>
        <v/>
      </c>
      <c r="AC41" s="33" t="str">
        <f t="shared" si="5"/>
        <v/>
      </c>
      <c r="AG41" s="33" t="str">
        <f t="shared" si="6"/>
        <v/>
      </c>
      <c r="AK41" s="33" t="str">
        <f t="shared" si="7"/>
        <v/>
      </c>
      <c r="AO41" s="33" t="str">
        <f t="shared" si="8"/>
        <v/>
      </c>
      <c r="AS41" s="33" t="str">
        <f t="shared" si="9"/>
        <v/>
      </c>
      <c r="AW41" s="33" t="str">
        <f t="shared" si="10"/>
        <v/>
      </c>
      <c r="BA41" s="33" t="str">
        <f t="shared" si="11"/>
        <v/>
      </c>
      <c r="BE41" s="33" t="str">
        <f t="shared" si="12"/>
        <v/>
      </c>
      <c r="BI41" s="33" t="str">
        <f t="shared" si="13"/>
        <v/>
      </c>
      <c r="BM41" s="33" t="str">
        <f t="shared" si="14"/>
        <v/>
      </c>
      <c r="BQ41" s="33" t="str">
        <f t="shared" si="15"/>
        <v/>
      </c>
      <c r="BU41" s="33" t="str">
        <f t="shared" si="16"/>
        <v/>
      </c>
      <c r="BY41" s="33" t="str">
        <f t="shared" si="17"/>
        <v/>
      </c>
      <c r="CC41" s="33" t="str">
        <f t="shared" si="18"/>
        <v/>
      </c>
      <c r="CG41" s="33" t="str">
        <f t="shared" si="19"/>
        <v/>
      </c>
      <c r="CK41" s="33" t="str">
        <f t="shared" si="20"/>
        <v/>
      </c>
      <c r="CO41" s="33" t="str">
        <f t="shared" si="21"/>
        <v/>
      </c>
      <c r="CS41" s="33" t="str">
        <f t="shared" si="22"/>
        <v/>
      </c>
      <c r="CW41" s="33" t="str">
        <f t="shared" si="23"/>
        <v/>
      </c>
      <c r="DA41" s="33" t="str">
        <f t="shared" si="24"/>
        <v/>
      </c>
      <c r="DE41" s="33" t="str">
        <f t="shared" si="25"/>
        <v/>
      </c>
      <c r="DI41" s="33" t="str">
        <f t="shared" si="26"/>
        <v/>
      </c>
      <c r="DM41" s="33" t="str">
        <f t="shared" si="27"/>
        <v/>
      </c>
      <c r="DQ41" s="33" t="str">
        <f t="shared" si="28"/>
        <v/>
      </c>
      <c r="DU41" s="33" t="str">
        <f t="shared" si="29"/>
        <v/>
      </c>
      <c r="DY41" s="33" t="str">
        <f t="shared" si="30"/>
        <v/>
      </c>
    </row>
    <row r="42" spans="1:129" x14ac:dyDescent="0.25">
      <c r="A42" s="16" t="str">
        <f t="shared" si="0"/>
        <v/>
      </c>
      <c r="K42" s="38"/>
      <c r="M42" s="33" t="str">
        <f t="shared" si="1"/>
        <v/>
      </c>
      <c r="Q42" s="33" t="str">
        <f t="shared" si="2"/>
        <v/>
      </c>
      <c r="U42" s="33" t="str">
        <f t="shared" si="3"/>
        <v/>
      </c>
      <c r="Y42" s="33" t="str">
        <f t="shared" si="4"/>
        <v/>
      </c>
      <c r="AC42" s="33" t="str">
        <f t="shared" si="5"/>
        <v/>
      </c>
      <c r="AG42" s="33" t="str">
        <f t="shared" si="6"/>
        <v/>
      </c>
      <c r="AK42" s="33" t="str">
        <f t="shared" si="7"/>
        <v/>
      </c>
      <c r="AO42" s="33" t="str">
        <f t="shared" si="8"/>
        <v/>
      </c>
      <c r="AS42" s="33" t="str">
        <f t="shared" si="9"/>
        <v/>
      </c>
      <c r="AW42" s="33" t="str">
        <f t="shared" si="10"/>
        <v/>
      </c>
      <c r="BA42" s="33" t="str">
        <f t="shared" si="11"/>
        <v/>
      </c>
      <c r="BE42" s="33" t="str">
        <f t="shared" si="12"/>
        <v/>
      </c>
      <c r="BI42" s="33" t="str">
        <f t="shared" si="13"/>
        <v/>
      </c>
      <c r="BM42" s="33" t="str">
        <f t="shared" si="14"/>
        <v/>
      </c>
      <c r="BQ42" s="33" t="str">
        <f t="shared" si="15"/>
        <v/>
      </c>
      <c r="BU42" s="33" t="str">
        <f t="shared" si="16"/>
        <v/>
      </c>
      <c r="BY42" s="33" t="str">
        <f t="shared" si="17"/>
        <v/>
      </c>
      <c r="CC42" s="33" t="str">
        <f t="shared" si="18"/>
        <v/>
      </c>
      <c r="CG42" s="33" t="str">
        <f t="shared" si="19"/>
        <v/>
      </c>
      <c r="CK42" s="33" t="str">
        <f t="shared" si="20"/>
        <v/>
      </c>
      <c r="CO42" s="33" t="str">
        <f t="shared" si="21"/>
        <v/>
      </c>
      <c r="CS42" s="33" t="str">
        <f t="shared" si="22"/>
        <v/>
      </c>
      <c r="CW42" s="33" t="str">
        <f t="shared" si="23"/>
        <v/>
      </c>
      <c r="DA42" s="33" t="str">
        <f t="shared" si="24"/>
        <v/>
      </c>
      <c r="DE42" s="33" t="str">
        <f t="shared" si="25"/>
        <v/>
      </c>
      <c r="DI42" s="33" t="str">
        <f t="shared" si="26"/>
        <v/>
      </c>
      <c r="DM42" s="33" t="str">
        <f t="shared" si="27"/>
        <v/>
      </c>
      <c r="DQ42" s="33" t="str">
        <f t="shared" si="28"/>
        <v/>
      </c>
      <c r="DU42" s="33" t="str">
        <f t="shared" si="29"/>
        <v/>
      </c>
      <c r="DY42" s="33" t="str">
        <f t="shared" si="30"/>
        <v/>
      </c>
    </row>
    <row r="43" spans="1:129" x14ac:dyDescent="0.25">
      <c r="A43" s="16" t="str">
        <f t="shared" si="0"/>
        <v/>
      </c>
      <c r="K43" s="38"/>
      <c r="M43" s="33" t="str">
        <f t="shared" si="1"/>
        <v/>
      </c>
      <c r="Q43" s="33" t="str">
        <f t="shared" si="2"/>
        <v/>
      </c>
      <c r="U43" s="33" t="str">
        <f t="shared" si="3"/>
        <v/>
      </c>
      <c r="Y43" s="33" t="str">
        <f t="shared" si="4"/>
        <v/>
      </c>
      <c r="AC43" s="33" t="str">
        <f t="shared" si="5"/>
        <v/>
      </c>
      <c r="AG43" s="33" t="str">
        <f t="shared" si="6"/>
        <v/>
      </c>
      <c r="AK43" s="33" t="str">
        <f t="shared" si="7"/>
        <v/>
      </c>
      <c r="AO43" s="33" t="str">
        <f t="shared" si="8"/>
        <v/>
      </c>
      <c r="AS43" s="33" t="str">
        <f t="shared" si="9"/>
        <v/>
      </c>
      <c r="AW43" s="33" t="str">
        <f t="shared" si="10"/>
        <v/>
      </c>
      <c r="BA43" s="33" t="str">
        <f t="shared" si="11"/>
        <v/>
      </c>
      <c r="BE43" s="33" t="str">
        <f t="shared" si="12"/>
        <v/>
      </c>
      <c r="BI43" s="33" t="str">
        <f t="shared" si="13"/>
        <v/>
      </c>
      <c r="BM43" s="33" t="str">
        <f t="shared" si="14"/>
        <v/>
      </c>
      <c r="BQ43" s="33" t="str">
        <f t="shared" si="15"/>
        <v/>
      </c>
      <c r="BU43" s="33" t="str">
        <f t="shared" si="16"/>
        <v/>
      </c>
      <c r="BY43" s="33" t="str">
        <f t="shared" si="17"/>
        <v/>
      </c>
      <c r="CC43" s="33" t="str">
        <f t="shared" si="18"/>
        <v/>
      </c>
      <c r="CG43" s="33" t="str">
        <f t="shared" si="19"/>
        <v/>
      </c>
      <c r="CK43" s="33" t="str">
        <f t="shared" si="20"/>
        <v/>
      </c>
      <c r="CO43" s="33" t="str">
        <f t="shared" si="21"/>
        <v/>
      </c>
      <c r="CS43" s="33" t="str">
        <f t="shared" si="22"/>
        <v/>
      </c>
      <c r="CW43" s="33" t="str">
        <f t="shared" si="23"/>
        <v/>
      </c>
      <c r="DA43" s="33" t="str">
        <f t="shared" si="24"/>
        <v/>
      </c>
      <c r="DE43" s="33" t="str">
        <f t="shared" si="25"/>
        <v/>
      </c>
      <c r="DI43" s="33" t="str">
        <f t="shared" si="26"/>
        <v/>
      </c>
      <c r="DM43" s="33" t="str">
        <f t="shared" si="27"/>
        <v/>
      </c>
      <c r="DQ43" s="33" t="str">
        <f t="shared" si="28"/>
        <v/>
      </c>
      <c r="DU43" s="33" t="str">
        <f t="shared" si="29"/>
        <v/>
      </c>
      <c r="DY43" s="33" t="str">
        <f t="shared" si="30"/>
        <v/>
      </c>
    </row>
    <row r="44" spans="1:129" x14ac:dyDescent="0.25">
      <c r="A44" s="16" t="str">
        <f t="shared" si="0"/>
        <v/>
      </c>
      <c r="K44" s="38"/>
      <c r="M44" s="33" t="str">
        <f t="shared" si="1"/>
        <v/>
      </c>
      <c r="Q44" s="33" t="str">
        <f t="shared" si="2"/>
        <v/>
      </c>
      <c r="U44" s="33" t="str">
        <f t="shared" si="3"/>
        <v/>
      </c>
      <c r="Y44" s="33" t="str">
        <f t="shared" si="4"/>
        <v/>
      </c>
      <c r="AC44" s="33" t="str">
        <f t="shared" si="5"/>
        <v/>
      </c>
      <c r="AG44" s="33" t="str">
        <f t="shared" si="6"/>
        <v/>
      </c>
      <c r="AK44" s="33" t="str">
        <f t="shared" si="7"/>
        <v/>
      </c>
      <c r="AO44" s="33" t="str">
        <f t="shared" si="8"/>
        <v/>
      </c>
      <c r="AS44" s="33" t="str">
        <f t="shared" si="9"/>
        <v/>
      </c>
      <c r="AW44" s="33" t="str">
        <f t="shared" si="10"/>
        <v/>
      </c>
      <c r="BA44" s="33" t="str">
        <f t="shared" si="11"/>
        <v/>
      </c>
      <c r="BE44" s="33" t="str">
        <f t="shared" si="12"/>
        <v/>
      </c>
      <c r="BI44" s="33" t="str">
        <f t="shared" si="13"/>
        <v/>
      </c>
      <c r="BM44" s="33" t="str">
        <f t="shared" si="14"/>
        <v/>
      </c>
      <c r="BQ44" s="33" t="str">
        <f t="shared" si="15"/>
        <v/>
      </c>
      <c r="BU44" s="33" t="str">
        <f t="shared" si="16"/>
        <v/>
      </c>
      <c r="BY44" s="33" t="str">
        <f t="shared" si="17"/>
        <v/>
      </c>
      <c r="CC44" s="33" t="str">
        <f t="shared" si="18"/>
        <v/>
      </c>
      <c r="CG44" s="33" t="str">
        <f t="shared" si="19"/>
        <v/>
      </c>
      <c r="CK44" s="33" t="str">
        <f t="shared" si="20"/>
        <v/>
      </c>
      <c r="CO44" s="33" t="str">
        <f t="shared" si="21"/>
        <v/>
      </c>
      <c r="CS44" s="33" t="str">
        <f t="shared" si="22"/>
        <v/>
      </c>
      <c r="CW44" s="33" t="str">
        <f t="shared" si="23"/>
        <v/>
      </c>
      <c r="DA44" s="33" t="str">
        <f t="shared" si="24"/>
        <v/>
      </c>
      <c r="DE44" s="33" t="str">
        <f t="shared" si="25"/>
        <v/>
      </c>
      <c r="DI44" s="33" t="str">
        <f t="shared" si="26"/>
        <v/>
      </c>
      <c r="DM44" s="33" t="str">
        <f t="shared" si="27"/>
        <v/>
      </c>
      <c r="DQ44" s="33" t="str">
        <f t="shared" si="28"/>
        <v/>
      </c>
      <c r="DU44" s="33" t="str">
        <f t="shared" si="29"/>
        <v/>
      </c>
      <c r="DY44" s="33" t="str">
        <f t="shared" si="30"/>
        <v/>
      </c>
    </row>
    <row r="45" spans="1:129" x14ac:dyDescent="0.25">
      <c r="A45" s="16" t="str">
        <f t="shared" si="0"/>
        <v/>
      </c>
      <c r="K45" s="38"/>
      <c r="M45" s="33" t="str">
        <f t="shared" si="1"/>
        <v/>
      </c>
      <c r="Q45" s="33" t="str">
        <f t="shared" si="2"/>
        <v/>
      </c>
      <c r="U45" s="33" t="str">
        <f t="shared" si="3"/>
        <v/>
      </c>
      <c r="Y45" s="33" t="str">
        <f t="shared" si="4"/>
        <v/>
      </c>
      <c r="AC45" s="33" t="str">
        <f t="shared" si="5"/>
        <v/>
      </c>
      <c r="AG45" s="33" t="str">
        <f t="shared" si="6"/>
        <v/>
      </c>
      <c r="AK45" s="33" t="str">
        <f t="shared" si="7"/>
        <v/>
      </c>
      <c r="AO45" s="33" t="str">
        <f t="shared" si="8"/>
        <v/>
      </c>
      <c r="AS45" s="33" t="str">
        <f t="shared" si="9"/>
        <v/>
      </c>
      <c r="AW45" s="33" t="str">
        <f t="shared" si="10"/>
        <v/>
      </c>
      <c r="BA45" s="33" t="str">
        <f t="shared" si="11"/>
        <v/>
      </c>
      <c r="BE45" s="33" t="str">
        <f t="shared" si="12"/>
        <v/>
      </c>
      <c r="BI45" s="33" t="str">
        <f t="shared" si="13"/>
        <v/>
      </c>
      <c r="BM45" s="33" t="str">
        <f t="shared" si="14"/>
        <v/>
      </c>
      <c r="BQ45" s="33" t="str">
        <f t="shared" si="15"/>
        <v/>
      </c>
      <c r="BU45" s="33" t="str">
        <f t="shared" si="16"/>
        <v/>
      </c>
      <c r="BY45" s="33" t="str">
        <f t="shared" si="17"/>
        <v/>
      </c>
      <c r="CC45" s="33" t="str">
        <f t="shared" si="18"/>
        <v/>
      </c>
      <c r="CG45" s="33" t="str">
        <f t="shared" si="19"/>
        <v/>
      </c>
      <c r="CK45" s="33" t="str">
        <f t="shared" si="20"/>
        <v/>
      </c>
      <c r="CO45" s="33" t="str">
        <f t="shared" si="21"/>
        <v/>
      </c>
      <c r="CS45" s="33" t="str">
        <f t="shared" si="22"/>
        <v/>
      </c>
      <c r="CW45" s="33" t="str">
        <f t="shared" si="23"/>
        <v/>
      </c>
      <c r="DA45" s="33" t="str">
        <f t="shared" si="24"/>
        <v/>
      </c>
      <c r="DE45" s="33" t="str">
        <f t="shared" si="25"/>
        <v/>
      </c>
      <c r="DI45" s="33" t="str">
        <f t="shared" si="26"/>
        <v/>
      </c>
      <c r="DM45" s="33" t="str">
        <f t="shared" si="27"/>
        <v/>
      </c>
      <c r="DQ45" s="33" t="str">
        <f t="shared" si="28"/>
        <v/>
      </c>
      <c r="DU45" s="33" t="str">
        <f t="shared" si="29"/>
        <v/>
      </c>
      <c r="DY45" s="33" t="str">
        <f t="shared" si="30"/>
        <v/>
      </c>
    </row>
    <row r="46" spans="1:129" x14ac:dyDescent="0.25">
      <c r="A46" s="16" t="str">
        <f t="shared" si="0"/>
        <v/>
      </c>
      <c r="K46" s="38"/>
      <c r="M46" s="33" t="str">
        <f t="shared" si="1"/>
        <v/>
      </c>
      <c r="Q46" s="33" t="str">
        <f t="shared" si="2"/>
        <v/>
      </c>
      <c r="U46" s="33" t="str">
        <f t="shared" si="3"/>
        <v/>
      </c>
      <c r="Y46" s="33" t="str">
        <f t="shared" si="4"/>
        <v/>
      </c>
      <c r="AC46" s="33" t="str">
        <f t="shared" si="5"/>
        <v/>
      </c>
      <c r="AG46" s="33" t="str">
        <f t="shared" si="6"/>
        <v/>
      </c>
      <c r="AK46" s="33" t="str">
        <f t="shared" si="7"/>
        <v/>
      </c>
      <c r="AO46" s="33" t="str">
        <f t="shared" si="8"/>
        <v/>
      </c>
      <c r="AS46" s="33" t="str">
        <f t="shared" si="9"/>
        <v/>
      </c>
      <c r="AW46" s="33" t="str">
        <f t="shared" si="10"/>
        <v/>
      </c>
      <c r="BA46" s="33" t="str">
        <f t="shared" si="11"/>
        <v/>
      </c>
      <c r="BE46" s="33" t="str">
        <f t="shared" si="12"/>
        <v/>
      </c>
      <c r="BI46" s="33" t="str">
        <f t="shared" si="13"/>
        <v/>
      </c>
      <c r="BM46" s="33" t="str">
        <f t="shared" si="14"/>
        <v/>
      </c>
      <c r="BQ46" s="33" t="str">
        <f t="shared" si="15"/>
        <v/>
      </c>
      <c r="BU46" s="33" t="str">
        <f t="shared" si="16"/>
        <v/>
      </c>
      <c r="BY46" s="33" t="str">
        <f t="shared" si="17"/>
        <v/>
      </c>
      <c r="CC46" s="33" t="str">
        <f t="shared" si="18"/>
        <v/>
      </c>
      <c r="CG46" s="33" t="str">
        <f t="shared" si="19"/>
        <v/>
      </c>
      <c r="CK46" s="33" t="str">
        <f t="shared" si="20"/>
        <v/>
      </c>
      <c r="CO46" s="33" t="str">
        <f t="shared" si="21"/>
        <v/>
      </c>
      <c r="CS46" s="33" t="str">
        <f t="shared" si="22"/>
        <v/>
      </c>
      <c r="CW46" s="33" t="str">
        <f t="shared" si="23"/>
        <v/>
      </c>
      <c r="DA46" s="33" t="str">
        <f t="shared" si="24"/>
        <v/>
      </c>
      <c r="DE46" s="33" t="str">
        <f t="shared" si="25"/>
        <v/>
      </c>
      <c r="DI46" s="33" t="str">
        <f t="shared" si="26"/>
        <v/>
      </c>
      <c r="DM46" s="33" t="str">
        <f t="shared" si="27"/>
        <v/>
      </c>
      <c r="DQ46" s="33" t="str">
        <f t="shared" si="28"/>
        <v/>
      </c>
      <c r="DU46" s="33" t="str">
        <f t="shared" si="29"/>
        <v/>
      </c>
      <c r="DY46" s="33" t="str">
        <f t="shared" si="30"/>
        <v/>
      </c>
    </row>
    <row r="47" spans="1:129" x14ac:dyDescent="0.25">
      <c r="A47" s="16" t="str">
        <f t="shared" si="0"/>
        <v/>
      </c>
      <c r="K47" s="38"/>
      <c r="M47" s="33" t="str">
        <f t="shared" si="1"/>
        <v/>
      </c>
      <c r="Q47" s="33" t="str">
        <f t="shared" si="2"/>
        <v/>
      </c>
      <c r="U47" s="33" t="str">
        <f t="shared" si="3"/>
        <v/>
      </c>
      <c r="Y47" s="33" t="str">
        <f t="shared" si="4"/>
        <v/>
      </c>
      <c r="AC47" s="33" t="str">
        <f t="shared" si="5"/>
        <v/>
      </c>
      <c r="AG47" s="33" t="str">
        <f t="shared" si="6"/>
        <v/>
      </c>
      <c r="AK47" s="33" t="str">
        <f t="shared" si="7"/>
        <v/>
      </c>
      <c r="AO47" s="33" t="str">
        <f t="shared" si="8"/>
        <v/>
      </c>
      <c r="AS47" s="33" t="str">
        <f t="shared" si="9"/>
        <v/>
      </c>
      <c r="AW47" s="33" t="str">
        <f t="shared" si="10"/>
        <v/>
      </c>
      <c r="BA47" s="33" t="str">
        <f t="shared" si="11"/>
        <v/>
      </c>
      <c r="BE47" s="33" t="str">
        <f t="shared" si="12"/>
        <v/>
      </c>
      <c r="BI47" s="33" t="str">
        <f t="shared" si="13"/>
        <v/>
      </c>
      <c r="BM47" s="33" t="str">
        <f t="shared" si="14"/>
        <v/>
      </c>
      <c r="BQ47" s="33" t="str">
        <f t="shared" si="15"/>
        <v/>
      </c>
      <c r="BU47" s="33" t="str">
        <f t="shared" si="16"/>
        <v/>
      </c>
      <c r="BY47" s="33" t="str">
        <f t="shared" si="17"/>
        <v/>
      </c>
      <c r="CC47" s="33" t="str">
        <f t="shared" si="18"/>
        <v/>
      </c>
      <c r="CG47" s="33" t="str">
        <f t="shared" si="19"/>
        <v/>
      </c>
      <c r="CK47" s="33" t="str">
        <f t="shared" si="20"/>
        <v/>
      </c>
      <c r="CO47" s="33" t="str">
        <f t="shared" si="21"/>
        <v/>
      </c>
      <c r="CS47" s="33" t="str">
        <f t="shared" si="22"/>
        <v/>
      </c>
      <c r="CW47" s="33" t="str">
        <f t="shared" si="23"/>
        <v/>
      </c>
      <c r="DA47" s="33" t="str">
        <f t="shared" si="24"/>
        <v/>
      </c>
      <c r="DE47" s="33" t="str">
        <f t="shared" si="25"/>
        <v/>
      </c>
      <c r="DI47" s="33" t="str">
        <f t="shared" si="26"/>
        <v/>
      </c>
      <c r="DM47" s="33" t="str">
        <f t="shared" si="27"/>
        <v/>
      </c>
      <c r="DQ47" s="33" t="str">
        <f t="shared" si="28"/>
        <v/>
      </c>
      <c r="DU47" s="33" t="str">
        <f t="shared" si="29"/>
        <v/>
      </c>
      <c r="DY47" s="33" t="str">
        <f t="shared" si="30"/>
        <v/>
      </c>
    </row>
    <row r="48" spans="1:129" x14ac:dyDescent="0.25">
      <c r="A48" s="16" t="str">
        <f t="shared" si="0"/>
        <v/>
      </c>
      <c r="K48" s="38"/>
      <c r="M48" s="33" t="str">
        <f t="shared" si="1"/>
        <v/>
      </c>
      <c r="Q48" s="33" t="str">
        <f t="shared" si="2"/>
        <v/>
      </c>
      <c r="U48" s="33" t="str">
        <f t="shared" si="3"/>
        <v/>
      </c>
      <c r="Y48" s="33" t="str">
        <f t="shared" si="4"/>
        <v/>
      </c>
      <c r="AC48" s="33" t="str">
        <f t="shared" si="5"/>
        <v/>
      </c>
      <c r="AG48" s="33" t="str">
        <f t="shared" si="6"/>
        <v/>
      </c>
      <c r="AK48" s="33" t="str">
        <f t="shared" si="7"/>
        <v/>
      </c>
      <c r="AO48" s="33" t="str">
        <f t="shared" si="8"/>
        <v/>
      </c>
      <c r="AS48" s="33" t="str">
        <f t="shared" si="9"/>
        <v/>
      </c>
      <c r="AW48" s="33" t="str">
        <f t="shared" si="10"/>
        <v/>
      </c>
      <c r="BA48" s="33" t="str">
        <f t="shared" si="11"/>
        <v/>
      </c>
      <c r="BE48" s="33" t="str">
        <f t="shared" si="12"/>
        <v/>
      </c>
      <c r="BI48" s="33" t="str">
        <f t="shared" si="13"/>
        <v/>
      </c>
      <c r="BM48" s="33" t="str">
        <f t="shared" si="14"/>
        <v/>
      </c>
      <c r="BQ48" s="33" t="str">
        <f t="shared" si="15"/>
        <v/>
      </c>
      <c r="BU48" s="33" t="str">
        <f t="shared" si="16"/>
        <v/>
      </c>
      <c r="BY48" s="33" t="str">
        <f t="shared" si="17"/>
        <v/>
      </c>
      <c r="CC48" s="33" t="str">
        <f t="shared" si="18"/>
        <v/>
      </c>
      <c r="CG48" s="33" t="str">
        <f t="shared" si="19"/>
        <v/>
      </c>
      <c r="CK48" s="33" t="str">
        <f t="shared" si="20"/>
        <v/>
      </c>
      <c r="CO48" s="33" t="str">
        <f t="shared" si="21"/>
        <v/>
      </c>
      <c r="CS48" s="33" t="str">
        <f t="shared" si="22"/>
        <v/>
      </c>
      <c r="CW48" s="33" t="str">
        <f t="shared" si="23"/>
        <v/>
      </c>
      <c r="DA48" s="33" t="str">
        <f t="shared" si="24"/>
        <v/>
      </c>
      <c r="DE48" s="33" t="str">
        <f t="shared" si="25"/>
        <v/>
      </c>
      <c r="DI48" s="33" t="str">
        <f t="shared" si="26"/>
        <v/>
      </c>
      <c r="DM48" s="33" t="str">
        <f t="shared" si="27"/>
        <v/>
      </c>
      <c r="DQ48" s="33" t="str">
        <f t="shared" si="28"/>
        <v/>
      </c>
      <c r="DU48" s="33" t="str">
        <f t="shared" si="29"/>
        <v/>
      </c>
      <c r="DY48" s="33" t="str">
        <f t="shared" si="30"/>
        <v/>
      </c>
    </row>
    <row r="49" spans="1:129" x14ac:dyDescent="0.25">
      <c r="A49" s="16" t="str">
        <f t="shared" si="0"/>
        <v/>
      </c>
      <c r="K49" s="38"/>
      <c r="M49" s="33" t="str">
        <f t="shared" si="1"/>
        <v/>
      </c>
      <c r="Q49" s="33" t="str">
        <f t="shared" si="2"/>
        <v/>
      </c>
      <c r="U49" s="33" t="str">
        <f t="shared" si="3"/>
        <v/>
      </c>
      <c r="Y49" s="33" t="str">
        <f t="shared" si="4"/>
        <v/>
      </c>
      <c r="AC49" s="33" t="str">
        <f t="shared" si="5"/>
        <v/>
      </c>
      <c r="AG49" s="33" t="str">
        <f t="shared" si="6"/>
        <v/>
      </c>
      <c r="AK49" s="33" t="str">
        <f t="shared" si="7"/>
        <v/>
      </c>
      <c r="AO49" s="33" t="str">
        <f t="shared" si="8"/>
        <v/>
      </c>
      <c r="AS49" s="33" t="str">
        <f t="shared" si="9"/>
        <v/>
      </c>
      <c r="AW49" s="33" t="str">
        <f t="shared" si="10"/>
        <v/>
      </c>
      <c r="BA49" s="33" t="str">
        <f t="shared" si="11"/>
        <v/>
      </c>
      <c r="BE49" s="33" t="str">
        <f t="shared" si="12"/>
        <v/>
      </c>
      <c r="BI49" s="33" t="str">
        <f t="shared" si="13"/>
        <v/>
      </c>
      <c r="BM49" s="33" t="str">
        <f t="shared" si="14"/>
        <v/>
      </c>
      <c r="BQ49" s="33" t="str">
        <f t="shared" si="15"/>
        <v/>
      </c>
      <c r="BU49" s="33" t="str">
        <f t="shared" si="16"/>
        <v/>
      </c>
      <c r="BY49" s="33" t="str">
        <f t="shared" si="17"/>
        <v/>
      </c>
      <c r="CC49" s="33" t="str">
        <f t="shared" si="18"/>
        <v/>
      </c>
      <c r="CG49" s="33" t="str">
        <f t="shared" si="19"/>
        <v/>
      </c>
      <c r="CK49" s="33" t="str">
        <f t="shared" si="20"/>
        <v/>
      </c>
      <c r="CO49" s="33" t="str">
        <f t="shared" si="21"/>
        <v/>
      </c>
      <c r="CS49" s="33" t="str">
        <f t="shared" si="22"/>
        <v/>
      </c>
      <c r="CW49" s="33" t="str">
        <f t="shared" si="23"/>
        <v/>
      </c>
      <c r="DA49" s="33" t="str">
        <f t="shared" si="24"/>
        <v/>
      </c>
      <c r="DE49" s="33" t="str">
        <f t="shared" si="25"/>
        <v/>
      </c>
      <c r="DI49" s="33" t="str">
        <f t="shared" si="26"/>
        <v/>
      </c>
      <c r="DM49" s="33" t="str">
        <f t="shared" si="27"/>
        <v/>
      </c>
      <c r="DQ49" s="33" t="str">
        <f t="shared" si="28"/>
        <v/>
      </c>
      <c r="DU49" s="33" t="str">
        <f t="shared" si="29"/>
        <v/>
      </c>
      <c r="DY49" s="33" t="str">
        <f t="shared" si="30"/>
        <v/>
      </c>
    </row>
    <row r="50" spans="1:129" x14ac:dyDescent="0.25">
      <c r="A50" s="16" t="str">
        <f t="shared" si="0"/>
        <v/>
      </c>
      <c r="K50" s="38"/>
      <c r="M50" s="33" t="str">
        <f t="shared" si="1"/>
        <v/>
      </c>
      <c r="Q50" s="33" t="str">
        <f t="shared" si="2"/>
        <v/>
      </c>
      <c r="U50" s="33" t="str">
        <f t="shared" si="3"/>
        <v/>
      </c>
      <c r="Y50" s="33" t="str">
        <f t="shared" si="4"/>
        <v/>
      </c>
      <c r="AC50" s="33" t="str">
        <f t="shared" si="5"/>
        <v/>
      </c>
      <c r="AG50" s="33" t="str">
        <f t="shared" si="6"/>
        <v/>
      </c>
      <c r="AK50" s="33" t="str">
        <f t="shared" si="7"/>
        <v/>
      </c>
      <c r="AO50" s="33" t="str">
        <f t="shared" si="8"/>
        <v/>
      </c>
      <c r="AS50" s="33" t="str">
        <f t="shared" si="9"/>
        <v/>
      </c>
      <c r="AW50" s="33" t="str">
        <f t="shared" si="10"/>
        <v/>
      </c>
      <c r="BA50" s="33" t="str">
        <f t="shared" si="11"/>
        <v/>
      </c>
      <c r="BE50" s="33" t="str">
        <f t="shared" si="12"/>
        <v/>
      </c>
      <c r="BI50" s="33" t="str">
        <f t="shared" si="13"/>
        <v/>
      </c>
      <c r="BM50" s="33" t="str">
        <f t="shared" si="14"/>
        <v/>
      </c>
      <c r="BQ50" s="33" t="str">
        <f t="shared" si="15"/>
        <v/>
      </c>
      <c r="BU50" s="33" t="str">
        <f t="shared" si="16"/>
        <v/>
      </c>
      <c r="BY50" s="33" t="str">
        <f t="shared" si="17"/>
        <v/>
      </c>
      <c r="CC50" s="33" t="str">
        <f t="shared" si="18"/>
        <v/>
      </c>
      <c r="CG50" s="33" t="str">
        <f t="shared" si="19"/>
        <v/>
      </c>
      <c r="CK50" s="33" t="str">
        <f t="shared" si="20"/>
        <v/>
      </c>
      <c r="CO50" s="33" t="str">
        <f t="shared" si="21"/>
        <v/>
      </c>
      <c r="CS50" s="33" t="str">
        <f t="shared" si="22"/>
        <v/>
      </c>
      <c r="CW50" s="33" t="str">
        <f t="shared" si="23"/>
        <v/>
      </c>
      <c r="DA50" s="33" t="str">
        <f t="shared" si="24"/>
        <v/>
      </c>
      <c r="DE50" s="33" t="str">
        <f t="shared" si="25"/>
        <v/>
      </c>
      <c r="DI50" s="33" t="str">
        <f t="shared" si="26"/>
        <v/>
      </c>
      <c r="DM50" s="33" t="str">
        <f t="shared" si="27"/>
        <v/>
      </c>
      <c r="DQ50" s="33" t="str">
        <f t="shared" si="28"/>
        <v/>
      </c>
      <c r="DU50" s="33" t="str">
        <f t="shared" si="29"/>
        <v/>
      </c>
      <c r="DY50" s="33" t="str">
        <f t="shared" si="30"/>
        <v/>
      </c>
    </row>
    <row r="51" spans="1:129" x14ac:dyDescent="0.25">
      <c r="A51" s="16" t="str">
        <f t="shared" si="0"/>
        <v/>
      </c>
      <c r="K51" s="38"/>
      <c r="M51" s="33" t="str">
        <f t="shared" si="1"/>
        <v/>
      </c>
      <c r="Q51" s="33" t="str">
        <f t="shared" si="2"/>
        <v/>
      </c>
      <c r="U51" s="33" t="str">
        <f t="shared" si="3"/>
        <v/>
      </c>
      <c r="Y51" s="33" t="str">
        <f t="shared" si="4"/>
        <v/>
      </c>
      <c r="AC51" s="33" t="str">
        <f t="shared" si="5"/>
        <v/>
      </c>
      <c r="AG51" s="33" t="str">
        <f t="shared" si="6"/>
        <v/>
      </c>
      <c r="AK51" s="33" t="str">
        <f t="shared" si="7"/>
        <v/>
      </c>
      <c r="AO51" s="33" t="str">
        <f t="shared" si="8"/>
        <v/>
      </c>
      <c r="AS51" s="33" t="str">
        <f t="shared" si="9"/>
        <v/>
      </c>
      <c r="AW51" s="33" t="str">
        <f t="shared" si="10"/>
        <v/>
      </c>
      <c r="BA51" s="33" t="str">
        <f t="shared" si="11"/>
        <v/>
      </c>
      <c r="BE51" s="33" t="str">
        <f t="shared" si="12"/>
        <v/>
      </c>
      <c r="BI51" s="33" t="str">
        <f t="shared" si="13"/>
        <v/>
      </c>
      <c r="BM51" s="33" t="str">
        <f t="shared" si="14"/>
        <v/>
      </c>
      <c r="BQ51" s="33" t="str">
        <f t="shared" si="15"/>
        <v/>
      </c>
      <c r="BU51" s="33" t="str">
        <f t="shared" si="16"/>
        <v/>
      </c>
      <c r="BY51" s="33" t="str">
        <f t="shared" si="17"/>
        <v/>
      </c>
      <c r="CC51" s="33" t="str">
        <f t="shared" si="18"/>
        <v/>
      </c>
      <c r="CG51" s="33" t="str">
        <f t="shared" si="19"/>
        <v/>
      </c>
      <c r="CK51" s="33" t="str">
        <f t="shared" si="20"/>
        <v/>
      </c>
      <c r="CO51" s="33" t="str">
        <f t="shared" si="21"/>
        <v/>
      </c>
      <c r="CS51" s="33" t="str">
        <f t="shared" si="22"/>
        <v/>
      </c>
      <c r="CW51" s="33" t="str">
        <f t="shared" si="23"/>
        <v/>
      </c>
      <c r="DA51" s="33" t="str">
        <f t="shared" si="24"/>
        <v/>
      </c>
      <c r="DE51" s="33" t="str">
        <f t="shared" si="25"/>
        <v/>
      </c>
      <c r="DI51" s="33" t="str">
        <f t="shared" si="26"/>
        <v/>
      </c>
      <c r="DM51" s="33" t="str">
        <f t="shared" si="27"/>
        <v/>
      </c>
      <c r="DQ51" s="33" t="str">
        <f t="shared" si="28"/>
        <v/>
      </c>
      <c r="DU51" s="33" t="str">
        <f t="shared" si="29"/>
        <v/>
      </c>
      <c r="DY51" s="33" t="str">
        <f t="shared" si="30"/>
        <v/>
      </c>
    </row>
    <row r="52" spans="1:129" x14ac:dyDescent="0.25">
      <c r="A52" s="16" t="str">
        <f t="shared" si="0"/>
        <v/>
      </c>
      <c r="K52" s="38"/>
      <c r="M52" s="33" t="str">
        <f t="shared" si="1"/>
        <v/>
      </c>
      <c r="Q52" s="33" t="str">
        <f t="shared" si="2"/>
        <v/>
      </c>
      <c r="U52" s="33" t="str">
        <f t="shared" si="3"/>
        <v/>
      </c>
      <c r="Y52" s="33" t="str">
        <f t="shared" si="4"/>
        <v/>
      </c>
      <c r="AC52" s="33" t="str">
        <f t="shared" si="5"/>
        <v/>
      </c>
      <c r="AG52" s="33" t="str">
        <f t="shared" si="6"/>
        <v/>
      </c>
      <c r="AK52" s="33" t="str">
        <f t="shared" si="7"/>
        <v/>
      </c>
      <c r="AO52" s="33" t="str">
        <f t="shared" si="8"/>
        <v/>
      </c>
      <c r="AS52" s="33" t="str">
        <f t="shared" si="9"/>
        <v/>
      </c>
      <c r="AW52" s="33" t="str">
        <f t="shared" si="10"/>
        <v/>
      </c>
      <c r="BA52" s="33" t="str">
        <f t="shared" si="11"/>
        <v/>
      </c>
      <c r="BE52" s="33" t="str">
        <f t="shared" si="12"/>
        <v/>
      </c>
      <c r="BI52" s="33" t="str">
        <f t="shared" si="13"/>
        <v/>
      </c>
      <c r="BM52" s="33" t="str">
        <f t="shared" si="14"/>
        <v/>
      </c>
      <c r="BQ52" s="33" t="str">
        <f t="shared" si="15"/>
        <v/>
      </c>
      <c r="BU52" s="33" t="str">
        <f t="shared" si="16"/>
        <v/>
      </c>
      <c r="BY52" s="33" t="str">
        <f t="shared" si="17"/>
        <v/>
      </c>
      <c r="CC52" s="33" t="str">
        <f t="shared" si="18"/>
        <v/>
      </c>
      <c r="CG52" s="33" t="str">
        <f t="shared" si="19"/>
        <v/>
      </c>
      <c r="CK52" s="33" t="str">
        <f t="shared" si="20"/>
        <v/>
      </c>
      <c r="CO52" s="33" t="str">
        <f t="shared" si="21"/>
        <v/>
      </c>
      <c r="CS52" s="33" t="str">
        <f t="shared" si="22"/>
        <v/>
      </c>
      <c r="CW52" s="33" t="str">
        <f t="shared" si="23"/>
        <v/>
      </c>
      <c r="DA52" s="33" t="str">
        <f t="shared" si="24"/>
        <v/>
      </c>
      <c r="DE52" s="33" t="str">
        <f t="shared" si="25"/>
        <v/>
      </c>
      <c r="DI52" s="33" t="str">
        <f t="shared" si="26"/>
        <v/>
      </c>
      <c r="DM52" s="33" t="str">
        <f t="shared" si="27"/>
        <v/>
      </c>
      <c r="DQ52" s="33" t="str">
        <f t="shared" si="28"/>
        <v/>
      </c>
      <c r="DU52" s="33" t="str">
        <f t="shared" si="29"/>
        <v/>
      </c>
      <c r="DY52" s="33" t="str">
        <f t="shared" si="30"/>
        <v/>
      </c>
    </row>
    <row r="53" spans="1:129" x14ac:dyDescent="0.25">
      <c r="A53" s="16" t="str">
        <f t="shared" si="0"/>
        <v/>
      </c>
      <c r="K53" s="38"/>
      <c r="M53" s="33" t="str">
        <f t="shared" si="1"/>
        <v/>
      </c>
      <c r="Q53" s="33" t="str">
        <f t="shared" si="2"/>
        <v/>
      </c>
      <c r="U53" s="33" t="str">
        <f t="shared" si="3"/>
        <v/>
      </c>
      <c r="Y53" s="33" t="str">
        <f t="shared" si="4"/>
        <v/>
      </c>
      <c r="AC53" s="33" t="str">
        <f t="shared" si="5"/>
        <v/>
      </c>
      <c r="AG53" s="33" t="str">
        <f t="shared" si="6"/>
        <v/>
      </c>
      <c r="AK53" s="33" t="str">
        <f t="shared" si="7"/>
        <v/>
      </c>
      <c r="AO53" s="33" t="str">
        <f t="shared" si="8"/>
        <v/>
      </c>
      <c r="AS53" s="33" t="str">
        <f t="shared" si="9"/>
        <v/>
      </c>
      <c r="AW53" s="33" t="str">
        <f t="shared" si="10"/>
        <v/>
      </c>
      <c r="BA53" s="33" t="str">
        <f t="shared" si="11"/>
        <v/>
      </c>
      <c r="BE53" s="33" t="str">
        <f t="shared" si="12"/>
        <v/>
      </c>
      <c r="BI53" s="33" t="str">
        <f t="shared" si="13"/>
        <v/>
      </c>
      <c r="BM53" s="33" t="str">
        <f t="shared" si="14"/>
        <v/>
      </c>
      <c r="BQ53" s="33" t="str">
        <f t="shared" si="15"/>
        <v/>
      </c>
      <c r="BU53" s="33" t="str">
        <f t="shared" si="16"/>
        <v/>
      </c>
      <c r="BY53" s="33" t="str">
        <f t="shared" si="17"/>
        <v/>
      </c>
      <c r="CC53" s="33" t="str">
        <f t="shared" si="18"/>
        <v/>
      </c>
      <c r="CG53" s="33" t="str">
        <f t="shared" si="19"/>
        <v/>
      </c>
      <c r="CK53" s="33" t="str">
        <f t="shared" si="20"/>
        <v/>
      </c>
      <c r="CO53" s="33" t="str">
        <f t="shared" si="21"/>
        <v/>
      </c>
      <c r="CS53" s="33" t="str">
        <f t="shared" si="22"/>
        <v/>
      </c>
      <c r="CW53" s="33" t="str">
        <f t="shared" si="23"/>
        <v/>
      </c>
      <c r="DA53" s="33" t="str">
        <f t="shared" si="24"/>
        <v/>
      </c>
      <c r="DE53" s="33" t="str">
        <f t="shared" si="25"/>
        <v/>
      </c>
      <c r="DI53" s="33" t="str">
        <f t="shared" si="26"/>
        <v/>
      </c>
      <c r="DM53" s="33" t="str">
        <f t="shared" si="27"/>
        <v/>
      </c>
      <c r="DQ53" s="33" t="str">
        <f t="shared" si="28"/>
        <v/>
      </c>
      <c r="DU53" s="33" t="str">
        <f t="shared" si="29"/>
        <v/>
      </c>
      <c r="DY53" s="33" t="str">
        <f t="shared" si="30"/>
        <v/>
      </c>
    </row>
    <row r="54" spans="1:129" x14ac:dyDescent="0.25">
      <c r="A54" s="16" t="str">
        <f t="shared" si="0"/>
        <v/>
      </c>
      <c r="K54" s="38"/>
      <c r="M54" s="33" t="str">
        <f t="shared" si="1"/>
        <v/>
      </c>
      <c r="Q54" s="33" t="str">
        <f t="shared" si="2"/>
        <v/>
      </c>
      <c r="U54" s="33" t="str">
        <f t="shared" si="3"/>
        <v/>
      </c>
      <c r="Y54" s="33" t="str">
        <f t="shared" si="4"/>
        <v/>
      </c>
      <c r="AC54" s="33" t="str">
        <f t="shared" si="5"/>
        <v/>
      </c>
      <c r="AG54" s="33" t="str">
        <f t="shared" si="6"/>
        <v/>
      </c>
      <c r="AK54" s="33" t="str">
        <f t="shared" si="7"/>
        <v/>
      </c>
      <c r="AO54" s="33" t="str">
        <f t="shared" si="8"/>
        <v/>
      </c>
      <c r="AS54" s="33" t="str">
        <f t="shared" si="9"/>
        <v/>
      </c>
      <c r="AW54" s="33" t="str">
        <f t="shared" si="10"/>
        <v/>
      </c>
      <c r="BA54" s="33" t="str">
        <f t="shared" si="11"/>
        <v/>
      </c>
      <c r="BE54" s="33" t="str">
        <f t="shared" si="12"/>
        <v/>
      </c>
      <c r="BI54" s="33" t="str">
        <f t="shared" si="13"/>
        <v/>
      </c>
      <c r="BM54" s="33" t="str">
        <f t="shared" si="14"/>
        <v/>
      </c>
      <c r="BQ54" s="33" t="str">
        <f t="shared" si="15"/>
        <v/>
      </c>
      <c r="BU54" s="33" t="str">
        <f t="shared" si="16"/>
        <v/>
      </c>
      <c r="BY54" s="33" t="str">
        <f t="shared" si="17"/>
        <v/>
      </c>
      <c r="CC54" s="33" t="str">
        <f t="shared" si="18"/>
        <v/>
      </c>
      <c r="CG54" s="33" t="str">
        <f t="shared" si="19"/>
        <v/>
      </c>
      <c r="CK54" s="33" t="str">
        <f t="shared" si="20"/>
        <v/>
      </c>
      <c r="CO54" s="33" t="str">
        <f t="shared" si="21"/>
        <v/>
      </c>
      <c r="CS54" s="33" t="str">
        <f t="shared" si="22"/>
        <v/>
      </c>
      <c r="CW54" s="33" t="str">
        <f t="shared" si="23"/>
        <v/>
      </c>
      <c r="DA54" s="33" t="str">
        <f t="shared" si="24"/>
        <v/>
      </c>
      <c r="DE54" s="33" t="str">
        <f t="shared" si="25"/>
        <v/>
      </c>
      <c r="DI54" s="33" t="str">
        <f t="shared" si="26"/>
        <v/>
      </c>
      <c r="DM54" s="33" t="str">
        <f t="shared" si="27"/>
        <v/>
      </c>
      <c r="DQ54" s="33" t="str">
        <f t="shared" si="28"/>
        <v/>
      </c>
      <c r="DU54" s="33" t="str">
        <f t="shared" si="29"/>
        <v/>
      </c>
      <c r="DY54" s="33" t="str">
        <f t="shared" si="30"/>
        <v/>
      </c>
    </row>
    <row r="55" spans="1:129" x14ac:dyDescent="0.25">
      <c r="A55" s="16" t="str">
        <f t="shared" si="0"/>
        <v/>
      </c>
      <c r="K55" s="38"/>
      <c r="M55" s="33" t="str">
        <f t="shared" si="1"/>
        <v/>
      </c>
      <c r="Q55" s="33" t="str">
        <f t="shared" si="2"/>
        <v/>
      </c>
      <c r="U55" s="33" t="str">
        <f t="shared" si="3"/>
        <v/>
      </c>
      <c r="Y55" s="33" t="str">
        <f t="shared" si="4"/>
        <v/>
      </c>
      <c r="AC55" s="33" t="str">
        <f t="shared" si="5"/>
        <v/>
      </c>
      <c r="AG55" s="33" t="str">
        <f t="shared" si="6"/>
        <v/>
      </c>
      <c r="AK55" s="33" t="str">
        <f t="shared" si="7"/>
        <v/>
      </c>
      <c r="AO55" s="33" t="str">
        <f t="shared" si="8"/>
        <v/>
      </c>
      <c r="AS55" s="33" t="str">
        <f t="shared" si="9"/>
        <v/>
      </c>
      <c r="AW55" s="33" t="str">
        <f t="shared" si="10"/>
        <v/>
      </c>
      <c r="BA55" s="33" t="str">
        <f t="shared" si="11"/>
        <v/>
      </c>
      <c r="BE55" s="33" t="str">
        <f t="shared" si="12"/>
        <v/>
      </c>
      <c r="BI55" s="33" t="str">
        <f t="shared" si="13"/>
        <v/>
      </c>
      <c r="BM55" s="33" t="str">
        <f t="shared" si="14"/>
        <v/>
      </c>
      <c r="BQ55" s="33" t="str">
        <f t="shared" si="15"/>
        <v/>
      </c>
      <c r="BU55" s="33" t="str">
        <f t="shared" si="16"/>
        <v/>
      </c>
      <c r="BY55" s="33" t="str">
        <f t="shared" si="17"/>
        <v/>
      </c>
      <c r="CC55" s="33" t="str">
        <f t="shared" si="18"/>
        <v/>
      </c>
      <c r="CG55" s="33" t="str">
        <f t="shared" si="19"/>
        <v/>
      </c>
      <c r="CK55" s="33" t="str">
        <f t="shared" si="20"/>
        <v/>
      </c>
      <c r="CO55" s="33" t="str">
        <f t="shared" si="21"/>
        <v/>
      </c>
      <c r="CS55" s="33" t="str">
        <f t="shared" si="22"/>
        <v/>
      </c>
      <c r="CW55" s="33" t="str">
        <f t="shared" si="23"/>
        <v/>
      </c>
      <c r="DA55" s="33" t="str">
        <f t="shared" si="24"/>
        <v/>
      </c>
      <c r="DE55" s="33" t="str">
        <f t="shared" si="25"/>
        <v/>
      </c>
      <c r="DI55" s="33" t="str">
        <f t="shared" si="26"/>
        <v/>
      </c>
      <c r="DM55" s="33" t="str">
        <f t="shared" si="27"/>
        <v/>
      </c>
      <c r="DQ55" s="33" t="str">
        <f t="shared" si="28"/>
        <v/>
      </c>
      <c r="DU55" s="33" t="str">
        <f t="shared" si="29"/>
        <v/>
      </c>
      <c r="DY55" s="33" t="str">
        <f t="shared" si="30"/>
        <v/>
      </c>
    </row>
    <row r="56" spans="1:129" x14ac:dyDescent="0.25">
      <c r="A56" s="16" t="str">
        <f t="shared" si="0"/>
        <v/>
      </c>
      <c r="K56" s="38"/>
      <c r="M56" s="33" t="str">
        <f t="shared" si="1"/>
        <v/>
      </c>
      <c r="Q56" s="33" t="str">
        <f t="shared" si="2"/>
        <v/>
      </c>
      <c r="U56" s="33" t="str">
        <f t="shared" si="3"/>
        <v/>
      </c>
      <c r="Y56" s="33" t="str">
        <f t="shared" si="4"/>
        <v/>
      </c>
      <c r="AC56" s="33" t="str">
        <f t="shared" si="5"/>
        <v/>
      </c>
      <c r="AG56" s="33" t="str">
        <f t="shared" si="6"/>
        <v/>
      </c>
      <c r="AK56" s="33" t="str">
        <f t="shared" si="7"/>
        <v/>
      </c>
      <c r="AO56" s="33" t="str">
        <f t="shared" si="8"/>
        <v/>
      </c>
      <c r="AS56" s="33" t="str">
        <f t="shared" si="9"/>
        <v/>
      </c>
      <c r="AW56" s="33" t="str">
        <f t="shared" si="10"/>
        <v/>
      </c>
      <c r="BA56" s="33" t="str">
        <f t="shared" si="11"/>
        <v/>
      </c>
      <c r="BE56" s="33" t="str">
        <f t="shared" si="12"/>
        <v/>
      </c>
      <c r="BI56" s="33" t="str">
        <f t="shared" si="13"/>
        <v/>
      </c>
      <c r="BM56" s="33" t="str">
        <f t="shared" si="14"/>
        <v/>
      </c>
      <c r="BQ56" s="33" t="str">
        <f t="shared" si="15"/>
        <v/>
      </c>
      <c r="BU56" s="33" t="str">
        <f t="shared" si="16"/>
        <v/>
      </c>
      <c r="BY56" s="33" t="str">
        <f t="shared" si="17"/>
        <v/>
      </c>
      <c r="CC56" s="33" t="str">
        <f t="shared" si="18"/>
        <v/>
      </c>
      <c r="CG56" s="33" t="str">
        <f t="shared" si="19"/>
        <v/>
      </c>
      <c r="CK56" s="33" t="str">
        <f t="shared" si="20"/>
        <v/>
      </c>
      <c r="CO56" s="33" t="str">
        <f t="shared" si="21"/>
        <v/>
      </c>
      <c r="CS56" s="33" t="str">
        <f t="shared" si="22"/>
        <v/>
      </c>
      <c r="CW56" s="33" t="str">
        <f t="shared" si="23"/>
        <v/>
      </c>
      <c r="DA56" s="33" t="str">
        <f t="shared" si="24"/>
        <v/>
      </c>
      <c r="DE56" s="33" t="str">
        <f t="shared" si="25"/>
        <v/>
      </c>
      <c r="DI56" s="33" t="str">
        <f t="shared" si="26"/>
        <v/>
      </c>
      <c r="DM56" s="33" t="str">
        <f t="shared" si="27"/>
        <v/>
      </c>
      <c r="DQ56" s="33" t="str">
        <f t="shared" si="28"/>
        <v/>
      </c>
      <c r="DU56" s="33" t="str">
        <f t="shared" si="29"/>
        <v/>
      </c>
      <c r="DY56" s="33" t="str">
        <f t="shared" si="30"/>
        <v/>
      </c>
    </row>
    <row r="57" spans="1:129" x14ac:dyDescent="0.25">
      <c r="A57" s="16" t="str">
        <f t="shared" si="0"/>
        <v/>
      </c>
      <c r="K57" s="38"/>
      <c r="M57" s="33" t="str">
        <f t="shared" si="1"/>
        <v/>
      </c>
      <c r="Q57" s="33" t="str">
        <f t="shared" si="2"/>
        <v/>
      </c>
      <c r="U57" s="33" t="str">
        <f t="shared" si="3"/>
        <v/>
      </c>
      <c r="Y57" s="33" t="str">
        <f t="shared" si="4"/>
        <v/>
      </c>
      <c r="AC57" s="33" t="str">
        <f t="shared" si="5"/>
        <v/>
      </c>
      <c r="AG57" s="33" t="str">
        <f t="shared" si="6"/>
        <v/>
      </c>
      <c r="AK57" s="33" t="str">
        <f t="shared" si="7"/>
        <v/>
      </c>
      <c r="AO57" s="33" t="str">
        <f t="shared" si="8"/>
        <v/>
      </c>
      <c r="AS57" s="33" t="str">
        <f t="shared" si="9"/>
        <v/>
      </c>
      <c r="AW57" s="33" t="str">
        <f t="shared" si="10"/>
        <v/>
      </c>
      <c r="BA57" s="33" t="str">
        <f t="shared" si="11"/>
        <v/>
      </c>
      <c r="BE57" s="33" t="str">
        <f t="shared" si="12"/>
        <v/>
      </c>
      <c r="BI57" s="33" t="str">
        <f t="shared" si="13"/>
        <v/>
      </c>
      <c r="BM57" s="33" t="str">
        <f t="shared" si="14"/>
        <v/>
      </c>
      <c r="BQ57" s="33" t="str">
        <f t="shared" si="15"/>
        <v/>
      </c>
      <c r="BU57" s="33" t="str">
        <f t="shared" si="16"/>
        <v/>
      </c>
      <c r="BY57" s="33" t="str">
        <f t="shared" si="17"/>
        <v/>
      </c>
      <c r="CC57" s="33" t="str">
        <f t="shared" si="18"/>
        <v/>
      </c>
      <c r="CG57" s="33" t="str">
        <f t="shared" si="19"/>
        <v/>
      </c>
      <c r="CK57" s="33" t="str">
        <f t="shared" si="20"/>
        <v/>
      </c>
      <c r="CO57" s="33" t="str">
        <f t="shared" si="21"/>
        <v/>
      </c>
      <c r="CS57" s="33" t="str">
        <f t="shared" si="22"/>
        <v/>
      </c>
      <c r="CW57" s="33" t="str">
        <f t="shared" si="23"/>
        <v/>
      </c>
      <c r="DA57" s="33" t="str">
        <f t="shared" si="24"/>
        <v/>
      </c>
      <c r="DE57" s="33" t="str">
        <f t="shared" si="25"/>
        <v/>
      </c>
      <c r="DI57" s="33" t="str">
        <f t="shared" si="26"/>
        <v/>
      </c>
      <c r="DM57" s="33" t="str">
        <f t="shared" si="27"/>
        <v/>
      </c>
      <c r="DQ57" s="33" t="str">
        <f t="shared" si="28"/>
        <v/>
      </c>
      <c r="DU57" s="33" t="str">
        <f t="shared" si="29"/>
        <v/>
      </c>
      <c r="DY57" s="33" t="str">
        <f t="shared" si="30"/>
        <v/>
      </c>
    </row>
    <row r="58" spans="1:129" x14ac:dyDescent="0.25">
      <c r="A58" s="16" t="str">
        <f t="shared" si="0"/>
        <v/>
      </c>
      <c r="K58" s="38"/>
      <c r="M58" s="33" t="str">
        <f t="shared" si="1"/>
        <v/>
      </c>
      <c r="Q58" s="33" t="str">
        <f t="shared" si="2"/>
        <v/>
      </c>
      <c r="U58" s="33" t="str">
        <f t="shared" si="3"/>
        <v/>
      </c>
      <c r="Y58" s="33" t="str">
        <f t="shared" si="4"/>
        <v/>
      </c>
      <c r="AC58" s="33" t="str">
        <f t="shared" si="5"/>
        <v/>
      </c>
      <c r="AG58" s="33" t="str">
        <f t="shared" si="6"/>
        <v/>
      </c>
      <c r="AK58" s="33" t="str">
        <f t="shared" si="7"/>
        <v/>
      </c>
      <c r="AO58" s="33" t="str">
        <f t="shared" si="8"/>
        <v/>
      </c>
      <c r="AS58" s="33" t="str">
        <f t="shared" si="9"/>
        <v/>
      </c>
      <c r="AW58" s="33" t="str">
        <f t="shared" si="10"/>
        <v/>
      </c>
      <c r="BA58" s="33" t="str">
        <f t="shared" si="11"/>
        <v/>
      </c>
      <c r="BE58" s="33" t="str">
        <f t="shared" si="12"/>
        <v/>
      </c>
      <c r="BI58" s="33" t="str">
        <f t="shared" si="13"/>
        <v/>
      </c>
      <c r="BM58" s="33" t="str">
        <f t="shared" si="14"/>
        <v/>
      </c>
      <c r="BQ58" s="33" t="str">
        <f t="shared" si="15"/>
        <v/>
      </c>
      <c r="BU58" s="33" t="str">
        <f t="shared" si="16"/>
        <v/>
      </c>
      <c r="BY58" s="33" t="str">
        <f t="shared" si="17"/>
        <v/>
      </c>
      <c r="CC58" s="33" t="str">
        <f t="shared" si="18"/>
        <v/>
      </c>
      <c r="CG58" s="33" t="str">
        <f t="shared" si="19"/>
        <v/>
      </c>
      <c r="CK58" s="33" t="str">
        <f t="shared" si="20"/>
        <v/>
      </c>
      <c r="CO58" s="33" t="str">
        <f t="shared" si="21"/>
        <v/>
      </c>
      <c r="CS58" s="33" t="str">
        <f t="shared" si="22"/>
        <v/>
      </c>
      <c r="CW58" s="33" t="str">
        <f t="shared" si="23"/>
        <v/>
      </c>
      <c r="DA58" s="33" t="str">
        <f t="shared" si="24"/>
        <v/>
      </c>
      <c r="DE58" s="33" t="str">
        <f t="shared" si="25"/>
        <v/>
      </c>
      <c r="DI58" s="33" t="str">
        <f t="shared" si="26"/>
        <v/>
      </c>
      <c r="DM58" s="33" t="str">
        <f t="shared" si="27"/>
        <v/>
      </c>
      <c r="DQ58" s="33" t="str">
        <f t="shared" si="28"/>
        <v/>
      </c>
      <c r="DU58" s="33" t="str">
        <f t="shared" si="29"/>
        <v/>
      </c>
      <c r="DY58" s="33" t="str">
        <f t="shared" si="30"/>
        <v/>
      </c>
    </row>
    <row r="59" spans="1:129" x14ac:dyDescent="0.25">
      <c r="A59" s="16" t="str">
        <f t="shared" si="0"/>
        <v/>
      </c>
      <c r="K59" s="38"/>
      <c r="M59" s="33" t="str">
        <f t="shared" si="1"/>
        <v/>
      </c>
      <c r="Q59" s="33" t="str">
        <f t="shared" si="2"/>
        <v/>
      </c>
      <c r="U59" s="33" t="str">
        <f t="shared" si="3"/>
        <v/>
      </c>
      <c r="Y59" s="33" t="str">
        <f t="shared" si="4"/>
        <v/>
      </c>
      <c r="AC59" s="33" t="str">
        <f t="shared" si="5"/>
        <v/>
      </c>
      <c r="AG59" s="33" t="str">
        <f t="shared" si="6"/>
        <v/>
      </c>
      <c r="AK59" s="33" t="str">
        <f t="shared" si="7"/>
        <v/>
      </c>
      <c r="AO59" s="33" t="str">
        <f t="shared" si="8"/>
        <v/>
      </c>
      <c r="AS59" s="33" t="str">
        <f t="shared" si="9"/>
        <v/>
      </c>
      <c r="AW59" s="33" t="str">
        <f t="shared" si="10"/>
        <v/>
      </c>
      <c r="BA59" s="33" t="str">
        <f t="shared" si="11"/>
        <v/>
      </c>
      <c r="BE59" s="33" t="str">
        <f t="shared" si="12"/>
        <v/>
      </c>
      <c r="BI59" s="33" t="str">
        <f t="shared" si="13"/>
        <v/>
      </c>
      <c r="BM59" s="33" t="str">
        <f t="shared" si="14"/>
        <v/>
      </c>
      <c r="BQ59" s="33" t="str">
        <f t="shared" si="15"/>
        <v/>
      </c>
      <c r="BU59" s="33" t="str">
        <f t="shared" si="16"/>
        <v/>
      </c>
      <c r="BY59" s="33" t="str">
        <f t="shared" si="17"/>
        <v/>
      </c>
      <c r="CC59" s="33" t="str">
        <f t="shared" si="18"/>
        <v/>
      </c>
      <c r="CG59" s="33" t="str">
        <f t="shared" si="19"/>
        <v/>
      </c>
      <c r="CK59" s="33" t="str">
        <f t="shared" si="20"/>
        <v/>
      </c>
      <c r="CO59" s="33" t="str">
        <f t="shared" si="21"/>
        <v/>
      </c>
      <c r="CS59" s="33" t="str">
        <f t="shared" si="22"/>
        <v/>
      </c>
      <c r="CW59" s="33" t="str">
        <f t="shared" si="23"/>
        <v/>
      </c>
      <c r="DA59" s="33" t="str">
        <f t="shared" si="24"/>
        <v/>
      </c>
      <c r="DE59" s="33" t="str">
        <f t="shared" si="25"/>
        <v/>
      </c>
      <c r="DI59" s="33" t="str">
        <f t="shared" si="26"/>
        <v/>
      </c>
      <c r="DM59" s="33" t="str">
        <f t="shared" si="27"/>
        <v/>
      </c>
      <c r="DQ59" s="33" t="str">
        <f t="shared" si="28"/>
        <v/>
      </c>
      <c r="DU59" s="33" t="str">
        <f t="shared" si="29"/>
        <v/>
      </c>
      <c r="DY59" s="33" t="str">
        <f t="shared" si="30"/>
        <v/>
      </c>
    </row>
    <row r="60" spans="1:129" x14ac:dyDescent="0.25">
      <c r="A60" s="16" t="str">
        <f t="shared" si="0"/>
        <v/>
      </c>
      <c r="K60" s="38"/>
      <c r="M60" s="33" t="str">
        <f t="shared" si="1"/>
        <v/>
      </c>
      <c r="Q60" s="33" t="str">
        <f t="shared" si="2"/>
        <v/>
      </c>
      <c r="U60" s="33" t="str">
        <f t="shared" si="3"/>
        <v/>
      </c>
      <c r="Y60" s="33" t="str">
        <f t="shared" si="4"/>
        <v/>
      </c>
      <c r="AC60" s="33" t="str">
        <f t="shared" si="5"/>
        <v/>
      </c>
      <c r="AG60" s="33" t="str">
        <f t="shared" si="6"/>
        <v/>
      </c>
      <c r="AK60" s="33" t="str">
        <f t="shared" si="7"/>
        <v/>
      </c>
      <c r="AO60" s="33" t="str">
        <f t="shared" si="8"/>
        <v/>
      </c>
      <c r="AS60" s="33" t="str">
        <f t="shared" si="9"/>
        <v/>
      </c>
      <c r="AW60" s="33" t="str">
        <f t="shared" si="10"/>
        <v/>
      </c>
      <c r="BA60" s="33" t="str">
        <f t="shared" si="11"/>
        <v/>
      </c>
      <c r="BE60" s="33" t="str">
        <f t="shared" si="12"/>
        <v/>
      </c>
      <c r="BI60" s="33" t="str">
        <f t="shared" si="13"/>
        <v/>
      </c>
      <c r="BM60" s="33" t="str">
        <f t="shared" si="14"/>
        <v/>
      </c>
      <c r="BQ60" s="33" t="str">
        <f t="shared" si="15"/>
        <v/>
      </c>
      <c r="BU60" s="33" t="str">
        <f t="shared" si="16"/>
        <v/>
      </c>
      <c r="BY60" s="33" t="str">
        <f t="shared" si="17"/>
        <v/>
      </c>
      <c r="CC60" s="33" t="str">
        <f t="shared" si="18"/>
        <v/>
      </c>
      <c r="CG60" s="33" t="str">
        <f t="shared" si="19"/>
        <v/>
      </c>
      <c r="CK60" s="33" t="str">
        <f t="shared" si="20"/>
        <v/>
      </c>
      <c r="CO60" s="33" t="str">
        <f t="shared" si="21"/>
        <v/>
      </c>
      <c r="CS60" s="33" t="str">
        <f t="shared" si="22"/>
        <v/>
      </c>
      <c r="CW60" s="33" t="str">
        <f t="shared" si="23"/>
        <v/>
      </c>
      <c r="DA60" s="33" t="str">
        <f t="shared" si="24"/>
        <v/>
      </c>
      <c r="DE60" s="33" t="str">
        <f t="shared" si="25"/>
        <v/>
      </c>
      <c r="DI60" s="33" t="str">
        <f t="shared" si="26"/>
        <v/>
      </c>
      <c r="DM60" s="33" t="str">
        <f t="shared" si="27"/>
        <v/>
      </c>
      <c r="DQ60" s="33" t="str">
        <f t="shared" si="28"/>
        <v/>
      </c>
      <c r="DU60" s="33" t="str">
        <f t="shared" si="29"/>
        <v/>
      </c>
      <c r="DY60" s="33" t="str">
        <f t="shared" si="30"/>
        <v/>
      </c>
    </row>
    <row r="61" spans="1:129" x14ac:dyDescent="0.25">
      <c r="A61" s="16" t="str">
        <f t="shared" si="0"/>
        <v/>
      </c>
      <c r="K61" s="38"/>
      <c r="M61" s="33" t="str">
        <f t="shared" si="1"/>
        <v/>
      </c>
      <c r="Q61" s="33" t="str">
        <f t="shared" si="2"/>
        <v/>
      </c>
      <c r="U61" s="33" t="str">
        <f t="shared" si="3"/>
        <v/>
      </c>
      <c r="Y61" s="33" t="str">
        <f t="shared" si="4"/>
        <v/>
      </c>
      <c r="AC61" s="33" t="str">
        <f t="shared" si="5"/>
        <v/>
      </c>
      <c r="AG61" s="33" t="str">
        <f t="shared" si="6"/>
        <v/>
      </c>
      <c r="AK61" s="33" t="str">
        <f t="shared" si="7"/>
        <v/>
      </c>
      <c r="AO61" s="33" t="str">
        <f t="shared" si="8"/>
        <v/>
      </c>
      <c r="AS61" s="33" t="str">
        <f t="shared" si="9"/>
        <v/>
      </c>
      <c r="AW61" s="33" t="str">
        <f t="shared" si="10"/>
        <v/>
      </c>
      <c r="BA61" s="33" t="str">
        <f t="shared" si="11"/>
        <v/>
      </c>
      <c r="BE61" s="33" t="str">
        <f t="shared" si="12"/>
        <v/>
      </c>
      <c r="BI61" s="33" t="str">
        <f t="shared" si="13"/>
        <v/>
      </c>
      <c r="BM61" s="33" t="str">
        <f t="shared" si="14"/>
        <v/>
      </c>
      <c r="BQ61" s="33" t="str">
        <f t="shared" si="15"/>
        <v/>
      </c>
      <c r="BU61" s="33" t="str">
        <f t="shared" si="16"/>
        <v/>
      </c>
      <c r="BY61" s="33" t="str">
        <f t="shared" si="17"/>
        <v/>
      </c>
      <c r="CC61" s="33" t="str">
        <f t="shared" si="18"/>
        <v/>
      </c>
      <c r="CG61" s="33" t="str">
        <f t="shared" si="19"/>
        <v/>
      </c>
      <c r="CK61" s="33" t="str">
        <f t="shared" si="20"/>
        <v/>
      </c>
      <c r="CO61" s="33" t="str">
        <f t="shared" si="21"/>
        <v/>
      </c>
      <c r="CS61" s="33" t="str">
        <f t="shared" si="22"/>
        <v/>
      </c>
      <c r="CW61" s="33" t="str">
        <f t="shared" si="23"/>
        <v/>
      </c>
      <c r="DA61" s="33" t="str">
        <f t="shared" si="24"/>
        <v/>
      </c>
      <c r="DE61" s="33" t="str">
        <f t="shared" si="25"/>
        <v/>
      </c>
      <c r="DI61" s="33" t="str">
        <f t="shared" si="26"/>
        <v/>
      </c>
      <c r="DM61" s="33" t="str">
        <f t="shared" si="27"/>
        <v/>
      </c>
      <c r="DQ61" s="33" t="str">
        <f t="shared" si="28"/>
        <v/>
      </c>
      <c r="DU61" s="33" t="str">
        <f t="shared" si="29"/>
        <v/>
      </c>
      <c r="DY61" s="33" t="str">
        <f t="shared" si="30"/>
        <v/>
      </c>
    </row>
    <row r="62" spans="1:129" x14ac:dyDescent="0.25">
      <c r="A62" s="16" t="str">
        <f t="shared" si="0"/>
        <v/>
      </c>
      <c r="K62" s="38"/>
      <c r="M62" s="33" t="str">
        <f t="shared" si="1"/>
        <v/>
      </c>
      <c r="Q62" s="33" t="str">
        <f t="shared" si="2"/>
        <v/>
      </c>
      <c r="U62" s="33" t="str">
        <f t="shared" si="3"/>
        <v/>
      </c>
      <c r="Y62" s="33" t="str">
        <f t="shared" si="4"/>
        <v/>
      </c>
      <c r="AC62" s="33" t="str">
        <f t="shared" si="5"/>
        <v/>
      </c>
      <c r="AG62" s="33" t="str">
        <f t="shared" si="6"/>
        <v/>
      </c>
      <c r="AK62" s="33" t="str">
        <f t="shared" si="7"/>
        <v/>
      </c>
      <c r="AO62" s="33" t="str">
        <f t="shared" si="8"/>
        <v/>
      </c>
      <c r="AS62" s="33" t="str">
        <f t="shared" si="9"/>
        <v/>
      </c>
      <c r="AW62" s="33" t="str">
        <f t="shared" si="10"/>
        <v/>
      </c>
      <c r="BA62" s="33" t="str">
        <f t="shared" si="11"/>
        <v/>
      </c>
      <c r="BE62" s="33" t="str">
        <f t="shared" si="12"/>
        <v/>
      </c>
      <c r="BI62" s="33" t="str">
        <f t="shared" si="13"/>
        <v/>
      </c>
      <c r="BM62" s="33" t="str">
        <f t="shared" si="14"/>
        <v/>
      </c>
      <c r="BQ62" s="33" t="str">
        <f t="shared" si="15"/>
        <v/>
      </c>
      <c r="BU62" s="33" t="str">
        <f t="shared" si="16"/>
        <v/>
      </c>
      <c r="BY62" s="33" t="str">
        <f t="shared" si="17"/>
        <v/>
      </c>
      <c r="CC62" s="33" t="str">
        <f t="shared" si="18"/>
        <v/>
      </c>
      <c r="CG62" s="33" t="str">
        <f t="shared" si="19"/>
        <v/>
      </c>
      <c r="CK62" s="33" t="str">
        <f t="shared" si="20"/>
        <v/>
      </c>
      <c r="CO62" s="33" t="str">
        <f t="shared" si="21"/>
        <v/>
      </c>
      <c r="CS62" s="33" t="str">
        <f t="shared" si="22"/>
        <v/>
      </c>
      <c r="CW62" s="33" t="str">
        <f t="shared" si="23"/>
        <v/>
      </c>
      <c r="DA62" s="33" t="str">
        <f t="shared" si="24"/>
        <v/>
      </c>
      <c r="DE62" s="33" t="str">
        <f t="shared" si="25"/>
        <v/>
      </c>
      <c r="DI62" s="33" t="str">
        <f t="shared" si="26"/>
        <v/>
      </c>
      <c r="DM62" s="33" t="str">
        <f t="shared" si="27"/>
        <v/>
      </c>
      <c r="DQ62" s="33" t="str">
        <f t="shared" si="28"/>
        <v/>
      </c>
      <c r="DU62" s="33" t="str">
        <f t="shared" si="29"/>
        <v/>
      </c>
      <c r="DY62" s="33" t="str">
        <f t="shared" si="30"/>
        <v/>
      </c>
    </row>
    <row r="63" spans="1:129" x14ac:dyDescent="0.25">
      <c r="A63" s="16" t="str">
        <f t="shared" si="0"/>
        <v/>
      </c>
      <c r="K63" s="38"/>
      <c r="M63" s="33" t="str">
        <f t="shared" si="1"/>
        <v/>
      </c>
      <c r="Q63" s="33" t="str">
        <f t="shared" si="2"/>
        <v/>
      </c>
      <c r="U63" s="33" t="str">
        <f t="shared" si="3"/>
        <v/>
      </c>
      <c r="Y63" s="33" t="str">
        <f t="shared" si="4"/>
        <v/>
      </c>
      <c r="AC63" s="33" t="str">
        <f t="shared" si="5"/>
        <v/>
      </c>
      <c r="AG63" s="33" t="str">
        <f t="shared" si="6"/>
        <v/>
      </c>
      <c r="AK63" s="33" t="str">
        <f t="shared" si="7"/>
        <v/>
      </c>
      <c r="AO63" s="33" t="str">
        <f t="shared" si="8"/>
        <v/>
      </c>
      <c r="AS63" s="33" t="str">
        <f t="shared" si="9"/>
        <v/>
      </c>
      <c r="AW63" s="33" t="str">
        <f t="shared" si="10"/>
        <v/>
      </c>
      <c r="BA63" s="33" t="str">
        <f t="shared" si="11"/>
        <v/>
      </c>
      <c r="BE63" s="33" t="str">
        <f t="shared" si="12"/>
        <v/>
      </c>
      <c r="BI63" s="33" t="str">
        <f t="shared" si="13"/>
        <v/>
      </c>
      <c r="BM63" s="33" t="str">
        <f t="shared" si="14"/>
        <v/>
      </c>
      <c r="BQ63" s="33" t="str">
        <f t="shared" si="15"/>
        <v/>
      </c>
      <c r="BU63" s="33" t="str">
        <f t="shared" si="16"/>
        <v/>
      </c>
      <c r="BY63" s="33" t="str">
        <f t="shared" si="17"/>
        <v/>
      </c>
      <c r="CC63" s="33" t="str">
        <f t="shared" si="18"/>
        <v/>
      </c>
      <c r="CG63" s="33" t="str">
        <f t="shared" si="19"/>
        <v/>
      </c>
      <c r="CK63" s="33" t="str">
        <f t="shared" si="20"/>
        <v/>
      </c>
      <c r="CO63" s="33" t="str">
        <f t="shared" si="21"/>
        <v/>
      </c>
      <c r="CS63" s="33" t="str">
        <f t="shared" si="22"/>
        <v/>
      </c>
      <c r="CW63" s="33" t="str">
        <f t="shared" si="23"/>
        <v/>
      </c>
      <c r="DA63" s="33" t="str">
        <f t="shared" si="24"/>
        <v/>
      </c>
      <c r="DE63" s="33" t="str">
        <f t="shared" si="25"/>
        <v/>
      </c>
      <c r="DI63" s="33" t="str">
        <f t="shared" si="26"/>
        <v/>
      </c>
      <c r="DM63" s="33" t="str">
        <f t="shared" si="27"/>
        <v/>
      </c>
      <c r="DQ63" s="33" t="str">
        <f t="shared" si="28"/>
        <v/>
      </c>
      <c r="DU63" s="33" t="str">
        <f t="shared" si="29"/>
        <v/>
      </c>
      <c r="DY63" s="33" t="str">
        <f t="shared" si="30"/>
        <v/>
      </c>
    </row>
    <row r="64" spans="1:129" x14ac:dyDescent="0.25">
      <c r="A64" s="16" t="str">
        <f t="shared" si="0"/>
        <v/>
      </c>
      <c r="K64" s="38"/>
      <c r="M64" s="33" t="str">
        <f t="shared" si="1"/>
        <v/>
      </c>
      <c r="Q64" s="33" t="str">
        <f t="shared" si="2"/>
        <v/>
      </c>
      <c r="U64" s="33" t="str">
        <f t="shared" si="3"/>
        <v/>
      </c>
      <c r="Y64" s="33" t="str">
        <f t="shared" si="4"/>
        <v/>
      </c>
      <c r="AC64" s="33" t="str">
        <f t="shared" si="5"/>
        <v/>
      </c>
      <c r="AG64" s="33" t="str">
        <f t="shared" si="6"/>
        <v/>
      </c>
      <c r="AK64" s="33" t="str">
        <f t="shared" si="7"/>
        <v/>
      </c>
      <c r="AO64" s="33" t="str">
        <f t="shared" si="8"/>
        <v/>
      </c>
      <c r="AS64" s="33" t="str">
        <f t="shared" si="9"/>
        <v/>
      </c>
      <c r="AW64" s="33" t="str">
        <f t="shared" si="10"/>
        <v/>
      </c>
      <c r="BA64" s="33" t="str">
        <f t="shared" si="11"/>
        <v/>
      </c>
      <c r="BE64" s="33" t="str">
        <f t="shared" si="12"/>
        <v/>
      </c>
      <c r="BI64" s="33" t="str">
        <f t="shared" si="13"/>
        <v/>
      </c>
      <c r="BM64" s="33" t="str">
        <f t="shared" si="14"/>
        <v/>
      </c>
      <c r="BQ64" s="33" t="str">
        <f t="shared" si="15"/>
        <v/>
      </c>
      <c r="BU64" s="33" t="str">
        <f t="shared" si="16"/>
        <v/>
      </c>
      <c r="BY64" s="33" t="str">
        <f t="shared" si="17"/>
        <v/>
      </c>
      <c r="CC64" s="33" t="str">
        <f t="shared" si="18"/>
        <v/>
      </c>
      <c r="CG64" s="33" t="str">
        <f t="shared" si="19"/>
        <v/>
      </c>
      <c r="CK64" s="33" t="str">
        <f t="shared" si="20"/>
        <v/>
      </c>
      <c r="CO64" s="33" t="str">
        <f t="shared" si="21"/>
        <v/>
      </c>
      <c r="CS64" s="33" t="str">
        <f t="shared" si="22"/>
        <v/>
      </c>
      <c r="CW64" s="33" t="str">
        <f t="shared" si="23"/>
        <v/>
      </c>
      <c r="DA64" s="33" t="str">
        <f t="shared" si="24"/>
        <v/>
      </c>
      <c r="DE64" s="33" t="str">
        <f t="shared" si="25"/>
        <v/>
      </c>
      <c r="DI64" s="33" t="str">
        <f t="shared" si="26"/>
        <v/>
      </c>
      <c r="DM64" s="33" t="str">
        <f t="shared" si="27"/>
        <v/>
      </c>
      <c r="DQ64" s="33" t="str">
        <f t="shared" si="28"/>
        <v/>
      </c>
      <c r="DU64" s="33" t="str">
        <f t="shared" si="29"/>
        <v/>
      </c>
      <c r="DY64" s="33" t="str">
        <f t="shared" si="30"/>
        <v/>
      </c>
    </row>
    <row r="65" spans="1:129" x14ac:dyDescent="0.25">
      <c r="A65" s="16" t="str">
        <f t="shared" si="0"/>
        <v/>
      </c>
      <c r="K65" s="38"/>
      <c r="M65" s="33" t="str">
        <f t="shared" si="1"/>
        <v/>
      </c>
      <c r="Q65" s="33" t="str">
        <f t="shared" si="2"/>
        <v/>
      </c>
      <c r="U65" s="33" t="str">
        <f t="shared" si="3"/>
        <v/>
      </c>
      <c r="Y65" s="33" t="str">
        <f t="shared" si="4"/>
        <v/>
      </c>
      <c r="AC65" s="33" t="str">
        <f t="shared" si="5"/>
        <v/>
      </c>
      <c r="AG65" s="33" t="str">
        <f t="shared" si="6"/>
        <v/>
      </c>
      <c r="AK65" s="33" t="str">
        <f t="shared" si="7"/>
        <v/>
      </c>
      <c r="AO65" s="33" t="str">
        <f t="shared" si="8"/>
        <v/>
      </c>
      <c r="AS65" s="33" t="str">
        <f t="shared" si="9"/>
        <v/>
      </c>
      <c r="AW65" s="33" t="str">
        <f t="shared" si="10"/>
        <v/>
      </c>
      <c r="BA65" s="33" t="str">
        <f t="shared" si="11"/>
        <v/>
      </c>
      <c r="BE65" s="33" t="str">
        <f t="shared" si="12"/>
        <v/>
      </c>
      <c r="BI65" s="33" t="str">
        <f t="shared" si="13"/>
        <v/>
      </c>
      <c r="BM65" s="33" t="str">
        <f t="shared" si="14"/>
        <v/>
      </c>
      <c r="BQ65" s="33" t="str">
        <f t="shared" si="15"/>
        <v/>
      </c>
      <c r="BU65" s="33" t="str">
        <f t="shared" si="16"/>
        <v/>
      </c>
      <c r="BY65" s="33" t="str">
        <f t="shared" si="17"/>
        <v/>
      </c>
      <c r="CC65" s="33" t="str">
        <f t="shared" si="18"/>
        <v/>
      </c>
      <c r="CG65" s="33" t="str">
        <f t="shared" si="19"/>
        <v/>
      </c>
      <c r="CK65" s="33" t="str">
        <f t="shared" si="20"/>
        <v/>
      </c>
      <c r="CO65" s="33" t="str">
        <f t="shared" si="21"/>
        <v/>
      </c>
      <c r="CS65" s="33" t="str">
        <f t="shared" si="22"/>
        <v/>
      </c>
      <c r="CW65" s="33" t="str">
        <f t="shared" si="23"/>
        <v/>
      </c>
      <c r="DA65" s="33" t="str">
        <f t="shared" si="24"/>
        <v/>
      </c>
      <c r="DE65" s="33" t="str">
        <f t="shared" si="25"/>
        <v/>
      </c>
      <c r="DI65" s="33" t="str">
        <f t="shared" si="26"/>
        <v/>
      </c>
      <c r="DM65" s="33" t="str">
        <f t="shared" si="27"/>
        <v/>
      </c>
      <c r="DQ65" s="33" t="str">
        <f t="shared" si="28"/>
        <v/>
      </c>
      <c r="DU65" s="33" t="str">
        <f t="shared" si="29"/>
        <v/>
      </c>
      <c r="DY65" s="33" t="str">
        <f t="shared" si="30"/>
        <v/>
      </c>
    </row>
    <row r="66" spans="1:129" x14ac:dyDescent="0.25">
      <c r="A66" s="16" t="str">
        <f t="shared" si="0"/>
        <v/>
      </c>
      <c r="K66" s="38"/>
      <c r="M66" s="33" t="str">
        <f t="shared" si="1"/>
        <v/>
      </c>
      <c r="Q66" s="33" t="str">
        <f t="shared" si="2"/>
        <v/>
      </c>
      <c r="U66" s="33" t="str">
        <f t="shared" si="3"/>
        <v/>
      </c>
      <c r="Y66" s="33" t="str">
        <f t="shared" si="4"/>
        <v/>
      </c>
      <c r="AC66" s="33" t="str">
        <f t="shared" si="5"/>
        <v/>
      </c>
      <c r="AG66" s="33" t="str">
        <f t="shared" si="6"/>
        <v/>
      </c>
      <c r="AK66" s="33" t="str">
        <f t="shared" si="7"/>
        <v/>
      </c>
      <c r="AO66" s="33" t="str">
        <f t="shared" si="8"/>
        <v/>
      </c>
      <c r="AS66" s="33" t="str">
        <f t="shared" si="9"/>
        <v/>
      </c>
      <c r="AW66" s="33" t="str">
        <f t="shared" si="10"/>
        <v/>
      </c>
      <c r="BA66" s="33" t="str">
        <f t="shared" si="11"/>
        <v/>
      </c>
      <c r="BE66" s="33" t="str">
        <f t="shared" si="12"/>
        <v/>
      </c>
      <c r="BI66" s="33" t="str">
        <f t="shared" si="13"/>
        <v/>
      </c>
      <c r="BM66" s="33" t="str">
        <f t="shared" si="14"/>
        <v/>
      </c>
      <c r="BQ66" s="33" t="str">
        <f t="shared" si="15"/>
        <v/>
      </c>
      <c r="BU66" s="33" t="str">
        <f t="shared" si="16"/>
        <v/>
      </c>
      <c r="BY66" s="33" t="str">
        <f t="shared" si="17"/>
        <v/>
      </c>
      <c r="CC66" s="33" t="str">
        <f t="shared" si="18"/>
        <v/>
      </c>
      <c r="CG66" s="33" t="str">
        <f t="shared" si="19"/>
        <v/>
      </c>
      <c r="CK66" s="33" t="str">
        <f t="shared" si="20"/>
        <v/>
      </c>
      <c r="CO66" s="33" t="str">
        <f t="shared" si="21"/>
        <v/>
      </c>
      <c r="CS66" s="33" t="str">
        <f t="shared" si="22"/>
        <v/>
      </c>
      <c r="CW66" s="33" t="str">
        <f t="shared" si="23"/>
        <v/>
      </c>
      <c r="DA66" s="33" t="str">
        <f t="shared" si="24"/>
        <v/>
      </c>
      <c r="DE66" s="33" t="str">
        <f t="shared" si="25"/>
        <v/>
      </c>
      <c r="DI66" s="33" t="str">
        <f t="shared" si="26"/>
        <v/>
      </c>
      <c r="DM66" s="33" t="str">
        <f t="shared" si="27"/>
        <v/>
      </c>
      <c r="DQ66" s="33" t="str">
        <f t="shared" si="28"/>
        <v/>
      </c>
      <c r="DU66" s="33" t="str">
        <f t="shared" si="29"/>
        <v/>
      </c>
      <c r="DY66" s="33" t="str">
        <f t="shared" si="30"/>
        <v/>
      </c>
    </row>
    <row r="67" spans="1:129" x14ac:dyDescent="0.25">
      <c r="A67" s="16" t="str">
        <f t="shared" si="0"/>
        <v/>
      </c>
      <c r="K67" s="38"/>
      <c r="M67" s="33" t="str">
        <f t="shared" si="1"/>
        <v/>
      </c>
      <c r="Q67" s="33" t="str">
        <f t="shared" si="2"/>
        <v/>
      </c>
      <c r="U67" s="33" t="str">
        <f t="shared" si="3"/>
        <v/>
      </c>
      <c r="Y67" s="33" t="str">
        <f t="shared" si="4"/>
        <v/>
      </c>
      <c r="AC67" s="33" t="str">
        <f t="shared" si="5"/>
        <v/>
      </c>
      <c r="AG67" s="33" t="str">
        <f t="shared" si="6"/>
        <v/>
      </c>
      <c r="AK67" s="33" t="str">
        <f t="shared" si="7"/>
        <v/>
      </c>
      <c r="AO67" s="33" t="str">
        <f t="shared" si="8"/>
        <v/>
      </c>
      <c r="AS67" s="33" t="str">
        <f t="shared" si="9"/>
        <v/>
      </c>
      <c r="AW67" s="33" t="str">
        <f t="shared" si="10"/>
        <v/>
      </c>
      <c r="BA67" s="33" t="str">
        <f t="shared" si="11"/>
        <v/>
      </c>
      <c r="BE67" s="33" t="str">
        <f t="shared" si="12"/>
        <v/>
      </c>
      <c r="BI67" s="33" t="str">
        <f t="shared" si="13"/>
        <v/>
      </c>
      <c r="BM67" s="33" t="str">
        <f t="shared" si="14"/>
        <v/>
      </c>
      <c r="BQ67" s="33" t="str">
        <f t="shared" si="15"/>
        <v/>
      </c>
      <c r="BU67" s="33" t="str">
        <f t="shared" si="16"/>
        <v/>
      </c>
      <c r="BY67" s="33" t="str">
        <f t="shared" si="17"/>
        <v/>
      </c>
      <c r="CC67" s="33" t="str">
        <f t="shared" si="18"/>
        <v/>
      </c>
      <c r="CG67" s="33" t="str">
        <f t="shared" si="19"/>
        <v/>
      </c>
      <c r="CK67" s="33" t="str">
        <f t="shared" si="20"/>
        <v/>
      </c>
      <c r="CO67" s="33" t="str">
        <f t="shared" si="21"/>
        <v/>
      </c>
      <c r="CS67" s="33" t="str">
        <f t="shared" si="22"/>
        <v/>
      </c>
      <c r="CW67" s="33" t="str">
        <f t="shared" si="23"/>
        <v/>
      </c>
      <c r="DA67" s="33" t="str">
        <f t="shared" si="24"/>
        <v/>
      </c>
      <c r="DE67" s="33" t="str">
        <f t="shared" si="25"/>
        <v/>
      </c>
      <c r="DI67" s="33" t="str">
        <f t="shared" si="26"/>
        <v/>
      </c>
      <c r="DM67" s="33" t="str">
        <f t="shared" si="27"/>
        <v/>
      </c>
      <c r="DQ67" s="33" t="str">
        <f t="shared" si="28"/>
        <v/>
      </c>
      <c r="DU67" s="33" t="str">
        <f t="shared" si="29"/>
        <v/>
      </c>
      <c r="DY67" s="33" t="str">
        <f t="shared" si="30"/>
        <v/>
      </c>
    </row>
    <row r="68" spans="1:129" x14ac:dyDescent="0.25">
      <c r="A68" s="16" t="str">
        <f t="shared" si="0"/>
        <v/>
      </c>
      <c r="K68" s="38"/>
      <c r="M68" s="33" t="str">
        <f t="shared" si="1"/>
        <v/>
      </c>
      <c r="Q68" s="33" t="str">
        <f t="shared" si="2"/>
        <v/>
      </c>
      <c r="U68" s="33" t="str">
        <f t="shared" si="3"/>
        <v/>
      </c>
      <c r="Y68" s="33" t="str">
        <f t="shared" si="4"/>
        <v/>
      </c>
      <c r="AC68" s="33" t="str">
        <f t="shared" si="5"/>
        <v/>
      </c>
      <c r="AG68" s="33" t="str">
        <f t="shared" si="6"/>
        <v/>
      </c>
      <c r="AK68" s="33" t="str">
        <f t="shared" si="7"/>
        <v/>
      </c>
      <c r="AO68" s="33" t="str">
        <f t="shared" si="8"/>
        <v/>
      </c>
      <c r="AS68" s="33" t="str">
        <f t="shared" si="9"/>
        <v/>
      </c>
      <c r="AW68" s="33" t="str">
        <f t="shared" si="10"/>
        <v/>
      </c>
      <c r="BA68" s="33" t="str">
        <f t="shared" si="11"/>
        <v/>
      </c>
      <c r="BE68" s="33" t="str">
        <f t="shared" si="12"/>
        <v/>
      </c>
      <c r="BI68" s="33" t="str">
        <f t="shared" si="13"/>
        <v/>
      </c>
      <c r="BM68" s="33" t="str">
        <f t="shared" si="14"/>
        <v/>
      </c>
      <c r="BQ68" s="33" t="str">
        <f t="shared" si="15"/>
        <v/>
      </c>
      <c r="BU68" s="33" t="str">
        <f t="shared" si="16"/>
        <v/>
      </c>
      <c r="BY68" s="33" t="str">
        <f t="shared" si="17"/>
        <v/>
      </c>
      <c r="CC68" s="33" t="str">
        <f t="shared" si="18"/>
        <v/>
      </c>
      <c r="CG68" s="33" t="str">
        <f t="shared" si="19"/>
        <v/>
      </c>
      <c r="CK68" s="33" t="str">
        <f t="shared" si="20"/>
        <v/>
      </c>
      <c r="CO68" s="33" t="str">
        <f t="shared" si="21"/>
        <v/>
      </c>
      <c r="CS68" s="33" t="str">
        <f t="shared" si="22"/>
        <v/>
      </c>
      <c r="CW68" s="33" t="str">
        <f t="shared" si="23"/>
        <v/>
      </c>
      <c r="DA68" s="33" t="str">
        <f t="shared" si="24"/>
        <v/>
      </c>
      <c r="DE68" s="33" t="str">
        <f t="shared" si="25"/>
        <v/>
      </c>
      <c r="DI68" s="33" t="str">
        <f t="shared" si="26"/>
        <v/>
      </c>
      <c r="DM68" s="33" t="str">
        <f t="shared" si="27"/>
        <v/>
      </c>
      <c r="DQ68" s="33" t="str">
        <f t="shared" si="28"/>
        <v/>
      </c>
      <c r="DU68" s="33" t="str">
        <f t="shared" si="29"/>
        <v/>
      </c>
      <c r="DY68" s="33" t="str">
        <f t="shared" si="30"/>
        <v/>
      </c>
    </row>
    <row r="69" spans="1:129" x14ac:dyDescent="0.25">
      <c r="A69" s="16" t="str">
        <f t="shared" si="0"/>
        <v/>
      </c>
      <c r="K69" s="38"/>
      <c r="M69" s="33" t="str">
        <f t="shared" si="1"/>
        <v/>
      </c>
      <c r="Q69" s="33" t="str">
        <f t="shared" si="2"/>
        <v/>
      </c>
      <c r="U69" s="33" t="str">
        <f t="shared" si="3"/>
        <v/>
      </c>
      <c r="Y69" s="33" t="str">
        <f t="shared" si="4"/>
        <v/>
      </c>
      <c r="AC69" s="33" t="str">
        <f t="shared" si="5"/>
        <v/>
      </c>
      <c r="AG69" s="33" t="str">
        <f t="shared" si="6"/>
        <v/>
      </c>
      <c r="AK69" s="33" t="str">
        <f t="shared" si="7"/>
        <v/>
      </c>
      <c r="AO69" s="33" t="str">
        <f t="shared" si="8"/>
        <v/>
      </c>
      <c r="AS69" s="33" t="str">
        <f t="shared" si="9"/>
        <v/>
      </c>
      <c r="AW69" s="33" t="str">
        <f t="shared" si="10"/>
        <v/>
      </c>
      <c r="BA69" s="33" t="str">
        <f t="shared" si="11"/>
        <v/>
      </c>
      <c r="BE69" s="33" t="str">
        <f t="shared" si="12"/>
        <v/>
      </c>
      <c r="BI69" s="33" t="str">
        <f t="shared" si="13"/>
        <v/>
      </c>
      <c r="BM69" s="33" t="str">
        <f t="shared" si="14"/>
        <v/>
      </c>
      <c r="BQ69" s="33" t="str">
        <f t="shared" si="15"/>
        <v/>
      </c>
      <c r="BU69" s="33" t="str">
        <f t="shared" si="16"/>
        <v/>
      </c>
      <c r="BY69" s="33" t="str">
        <f t="shared" si="17"/>
        <v/>
      </c>
      <c r="CC69" s="33" t="str">
        <f t="shared" si="18"/>
        <v/>
      </c>
      <c r="CG69" s="33" t="str">
        <f t="shared" si="19"/>
        <v/>
      </c>
      <c r="CK69" s="33" t="str">
        <f t="shared" si="20"/>
        <v/>
      </c>
      <c r="CO69" s="33" t="str">
        <f t="shared" si="21"/>
        <v/>
      </c>
      <c r="CS69" s="33" t="str">
        <f t="shared" si="22"/>
        <v/>
      </c>
      <c r="CW69" s="33" t="str">
        <f t="shared" si="23"/>
        <v/>
      </c>
      <c r="DA69" s="33" t="str">
        <f t="shared" si="24"/>
        <v/>
      </c>
      <c r="DE69" s="33" t="str">
        <f t="shared" si="25"/>
        <v/>
      </c>
      <c r="DI69" s="33" t="str">
        <f t="shared" si="26"/>
        <v/>
      </c>
      <c r="DM69" s="33" t="str">
        <f t="shared" si="27"/>
        <v/>
      </c>
      <c r="DQ69" s="33" t="str">
        <f t="shared" si="28"/>
        <v/>
      </c>
      <c r="DU69" s="33" t="str">
        <f t="shared" si="29"/>
        <v/>
      </c>
      <c r="DY69" s="33" t="str">
        <f t="shared" si="30"/>
        <v/>
      </c>
    </row>
    <row r="70" spans="1:129" x14ac:dyDescent="0.25">
      <c r="A70" s="16" t="str">
        <f t="shared" si="0"/>
        <v/>
      </c>
      <c r="K70" s="38"/>
      <c r="M70" s="33" t="str">
        <f t="shared" si="1"/>
        <v/>
      </c>
      <c r="Q70" s="33" t="str">
        <f t="shared" si="2"/>
        <v/>
      </c>
      <c r="U70" s="33" t="str">
        <f t="shared" si="3"/>
        <v/>
      </c>
      <c r="Y70" s="33" t="str">
        <f t="shared" si="4"/>
        <v/>
      </c>
      <c r="AC70" s="33" t="str">
        <f t="shared" si="5"/>
        <v/>
      </c>
      <c r="AG70" s="33" t="str">
        <f t="shared" si="6"/>
        <v/>
      </c>
      <c r="AK70" s="33" t="str">
        <f t="shared" si="7"/>
        <v/>
      </c>
      <c r="AO70" s="33" t="str">
        <f t="shared" si="8"/>
        <v/>
      </c>
      <c r="AS70" s="33" t="str">
        <f t="shared" si="9"/>
        <v/>
      </c>
      <c r="AW70" s="33" t="str">
        <f t="shared" si="10"/>
        <v/>
      </c>
      <c r="BA70" s="33" t="str">
        <f t="shared" si="11"/>
        <v/>
      </c>
      <c r="BE70" s="33" t="str">
        <f t="shared" si="12"/>
        <v/>
      </c>
      <c r="BI70" s="33" t="str">
        <f t="shared" si="13"/>
        <v/>
      </c>
      <c r="BM70" s="33" t="str">
        <f t="shared" si="14"/>
        <v/>
      </c>
      <c r="BQ70" s="33" t="str">
        <f t="shared" si="15"/>
        <v/>
      </c>
      <c r="BU70" s="33" t="str">
        <f t="shared" si="16"/>
        <v/>
      </c>
      <c r="BY70" s="33" t="str">
        <f t="shared" si="17"/>
        <v/>
      </c>
      <c r="CC70" s="33" t="str">
        <f t="shared" si="18"/>
        <v/>
      </c>
      <c r="CG70" s="33" t="str">
        <f t="shared" si="19"/>
        <v/>
      </c>
      <c r="CK70" s="33" t="str">
        <f t="shared" si="20"/>
        <v/>
      </c>
      <c r="CO70" s="33" t="str">
        <f t="shared" si="21"/>
        <v/>
      </c>
      <c r="CS70" s="33" t="str">
        <f t="shared" si="22"/>
        <v/>
      </c>
      <c r="CW70" s="33" t="str">
        <f t="shared" si="23"/>
        <v/>
      </c>
      <c r="DA70" s="33" t="str">
        <f t="shared" si="24"/>
        <v/>
      </c>
      <c r="DE70" s="33" t="str">
        <f t="shared" si="25"/>
        <v/>
      </c>
      <c r="DI70" s="33" t="str">
        <f t="shared" si="26"/>
        <v/>
      </c>
      <c r="DM70" s="33" t="str">
        <f t="shared" si="27"/>
        <v/>
      </c>
      <c r="DQ70" s="33" t="str">
        <f t="shared" si="28"/>
        <v/>
      </c>
      <c r="DU70" s="33" t="str">
        <f t="shared" si="29"/>
        <v/>
      </c>
      <c r="DY70" s="33" t="str">
        <f t="shared" si="30"/>
        <v/>
      </c>
    </row>
    <row r="71" spans="1:129" x14ac:dyDescent="0.25">
      <c r="A71" s="16" t="str">
        <f t="shared" si="0"/>
        <v/>
      </c>
      <c r="K71" s="38"/>
      <c r="M71" s="33" t="str">
        <f t="shared" si="1"/>
        <v/>
      </c>
      <c r="Q71" s="33" t="str">
        <f t="shared" si="2"/>
        <v/>
      </c>
      <c r="U71" s="33" t="str">
        <f t="shared" si="3"/>
        <v/>
      </c>
      <c r="Y71" s="33" t="str">
        <f t="shared" si="4"/>
        <v/>
      </c>
      <c r="AC71" s="33" t="str">
        <f t="shared" si="5"/>
        <v/>
      </c>
      <c r="AG71" s="33" t="str">
        <f t="shared" si="6"/>
        <v/>
      </c>
      <c r="AK71" s="33" t="str">
        <f t="shared" si="7"/>
        <v/>
      </c>
      <c r="AO71" s="33" t="str">
        <f t="shared" si="8"/>
        <v/>
      </c>
      <c r="AS71" s="33" t="str">
        <f t="shared" si="9"/>
        <v/>
      </c>
      <c r="AW71" s="33" t="str">
        <f t="shared" si="10"/>
        <v/>
      </c>
      <c r="BA71" s="33" t="str">
        <f t="shared" si="11"/>
        <v/>
      </c>
      <c r="BE71" s="33" t="str">
        <f t="shared" si="12"/>
        <v/>
      </c>
      <c r="BI71" s="33" t="str">
        <f t="shared" si="13"/>
        <v/>
      </c>
      <c r="BM71" s="33" t="str">
        <f t="shared" si="14"/>
        <v/>
      </c>
      <c r="BQ71" s="33" t="str">
        <f t="shared" si="15"/>
        <v/>
      </c>
      <c r="BU71" s="33" t="str">
        <f t="shared" si="16"/>
        <v/>
      </c>
      <c r="BY71" s="33" t="str">
        <f t="shared" si="17"/>
        <v/>
      </c>
      <c r="CC71" s="33" t="str">
        <f t="shared" si="18"/>
        <v/>
      </c>
      <c r="CG71" s="33" t="str">
        <f t="shared" si="19"/>
        <v/>
      </c>
      <c r="CK71" s="33" t="str">
        <f t="shared" si="20"/>
        <v/>
      </c>
      <c r="CO71" s="33" t="str">
        <f t="shared" si="21"/>
        <v/>
      </c>
      <c r="CS71" s="33" t="str">
        <f t="shared" si="22"/>
        <v/>
      </c>
      <c r="CW71" s="33" t="str">
        <f t="shared" si="23"/>
        <v/>
      </c>
      <c r="DA71" s="33" t="str">
        <f t="shared" si="24"/>
        <v/>
      </c>
      <c r="DE71" s="33" t="str">
        <f t="shared" si="25"/>
        <v/>
      </c>
      <c r="DI71" s="33" t="str">
        <f t="shared" si="26"/>
        <v/>
      </c>
      <c r="DM71" s="33" t="str">
        <f t="shared" si="27"/>
        <v/>
      </c>
      <c r="DQ71" s="33" t="str">
        <f t="shared" si="28"/>
        <v/>
      </c>
      <c r="DU71" s="33" t="str">
        <f t="shared" si="29"/>
        <v/>
      </c>
      <c r="DY71" s="33" t="str">
        <f t="shared" si="30"/>
        <v/>
      </c>
    </row>
    <row r="72" spans="1:129" x14ac:dyDescent="0.25">
      <c r="A72" s="16" t="str">
        <f t="shared" si="0"/>
        <v/>
      </c>
      <c r="K72" s="38"/>
      <c r="M72" s="33" t="str">
        <f t="shared" si="1"/>
        <v/>
      </c>
      <c r="Q72" s="33" t="str">
        <f t="shared" si="2"/>
        <v/>
      </c>
      <c r="U72" s="33" t="str">
        <f t="shared" si="3"/>
        <v/>
      </c>
      <c r="Y72" s="33" t="str">
        <f t="shared" si="4"/>
        <v/>
      </c>
      <c r="AC72" s="33" t="str">
        <f t="shared" si="5"/>
        <v/>
      </c>
      <c r="AG72" s="33" t="str">
        <f t="shared" si="6"/>
        <v/>
      </c>
      <c r="AK72" s="33" t="str">
        <f t="shared" si="7"/>
        <v/>
      </c>
      <c r="AO72" s="33" t="str">
        <f t="shared" si="8"/>
        <v/>
      </c>
      <c r="AS72" s="33" t="str">
        <f t="shared" si="9"/>
        <v/>
      </c>
      <c r="AW72" s="33" t="str">
        <f t="shared" si="10"/>
        <v/>
      </c>
      <c r="BA72" s="33" t="str">
        <f t="shared" si="11"/>
        <v/>
      </c>
      <c r="BE72" s="33" t="str">
        <f t="shared" si="12"/>
        <v/>
      </c>
      <c r="BI72" s="33" t="str">
        <f t="shared" si="13"/>
        <v/>
      </c>
      <c r="BM72" s="33" t="str">
        <f t="shared" si="14"/>
        <v/>
      </c>
      <c r="BQ72" s="33" t="str">
        <f t="shared" si="15"/>
        <v/>
      </c>
      <c r="BU72" s="33" t="str">
        <f t="shared" si="16"/>
        <v/>
      </c>
      <c r="BY72" s="33" t="str">
        <f t="shared" si="17"/>
        <v/>
      </c>
      <c r="CC72" s="33" t="str">
        <f t="shared" si="18"/>
        <v/>
      </c>
      <c r="CG72" s="33" t="str">
        <f t="shared" si="19"/>
        <v/>
      </c>
      <c r="CK72" s="33" t="str">
        <f t="shared" si="20"/>
        <v/>
      </c>
      <c r="CO72" s="33" t="str">
        <f t="shared" si="21"/>
        <v/>
      </c>
      <c r="CS72" s="33" t="str">
        <f t="shared" si="22"/>
        <v/>
      </c>
      <c r="CW72" s="33" t="str">
        <f t="shared" si="23"/>
        <v/>
      </c>
      <c r="DA72" s="33" t="str">
        <f t="shared" si="24"/>
        <v/>
      </c>
      <c r="DE72" s="33" t="str">
        <f t="shared" si="25"/>
        <v/>
      </c>
      <c r="DI72" s="33" t="str">
        <f t="shared" si="26"/>
        <v/>
      </c>
      <c r="DM72" s="33" t="str">
        <f t="shared" si="27"/>
        <v/>
      </c>
      <c r="DQ72" s="33" t="str">
        <f t="shared" si="28"/>
        <v/>
      </c>
      <c r="DU72" s="33" t="str">
        <f t="shared" si="29"/>
        <v/>
      </c>
      <c r="DY72" s="33" t="str">
        <f t="shared" si="30"/>
        <v/>
      </c>
    </row>
    <row r="73" spans="1:129" x14ac:dyDescent="0.25">
      <c r="A73" s="16" t="str">
        <f t="shared" si="0"/>
        <v/>
      </c>
      <c r="K73" s="38"/>
      <c r="M73" s="33" t="str">
        <f t="shared" si="1"/>
        <v/>
      </c>
      <c r="Q73" s="33" t="str">
        <f t="shared" si="2"/>
        <v/>
      </c>
      <c r="U73" s="33" t="str">
        <f t="shared" si="3"/>
        <v/>
      </c>
      <c r="Y73" s="33" t="str">
        <f t="shared" si="4"/>
        <v/>
      </c>
      <c r="AC73" s="33" t="str">
        <f t="shared" si="5"/>
        <v/>
      </c>
      <c r="AG73" s="33" t="str">
        <f t="shared" si="6"/>
        <v/>
      </c>
      <c r="AK73" s="33" t="str">
        <f t="shared" si="7"/>
        <v/>
      </c>
      <c r="AO73" s="33" t="str">
        <f t="shared" si="8"/>
        <v/>
      </c>
      <c r="AS73" s="33" t="str">
        <f t="shared" si="9"/>
        <v/>
      </c>
      <c r="AW73" s="33" t="str">
        <f t="shared" si="10"/>
        <v/>
      </c>
      <c r="BA73" s="33" t="str">
        <f t="shared" si="11"/>
        <v/>
      </c>
      <c r="BE73" s="33" t="str">
        <f t="shared" si="12"/>
        <v/>
      </c>
      <c r="BI73" s="33" t="str">
        <f t="shared" si="13"/>
        <v/>
      </c>
      <c r="BM73" s="33" t="str">
        <f t="shared" si="14"/>
        <v/>
      </c>
      <c r="BQ73" s="33" t="str">
        <f t="shared" si="15"/>
        <v/>
      </c>
      <c r="BU73" s="33" t="str">
        <f t="shared" si="16"/>
        <v/>
      </c>
      <c r="BY73" s="33" t="str">
        <f t="shared" si="17"/>
        <v/>
      </c>
      <c r="CC73" s="33" t="str">
        <f t="shared" si="18"/>
        <v/>
      </c>
      <c r="CG73" s="33" t="str">
        <f t="shared" si="19"/>
        <v/>
      </c>
      <c r="CK73" s="33" t="str">
        <f t="shared" si="20"/>
        <v/>
      </c>
      <c r="CO73" s="33" t="str">
        <f t="shared" si="21"/>
        <v/>
      </c>
      <c r="CS73" s="33" t="str">
        <f t="shared" si="22"/>
        <v/>
      </c>
      <c r="CW73" s="33" t="str">
        <f t="shared" si="23"/>
        <v/>
      </c>
      <c r="DA73" s="33" t="str">
        <f t="shared" si="24"/>
        <v/>
      </c>
      <c r="DE73" s="33" t="str">
        <f t="shared" si="25"/>
        <v/>
      </c>
      <c r="DI73" s="33" t="str">
        <f t="shared" si="26"/>
        <v/>
      </c>
      <c r="DM73" s="33" t="str">
        <f t="shared" si="27"/>
        <v/>
      </c>
      <c r="DQ73" s="33" t="str">
        <f t="shared" si="28"/>
        <v/>
      </c>
      <c r="DU73" s="33" t="str">
        <f t="shared" si="29"/>
        <v/>
      </c>
      <c r="DY73" s="33" t="str">
        <f t="shared" si="30"/>
        <v/>
      </c>
    </row>
    <row r="74" spans="1:129" x14ac:dyDescent="0.25">
      <c r="A74" s="16" t="str">
        <f t="shared" ref="A74:A100" si="31">IF(ISNUMBER(C74),A73+1,"")</f>
        <v/>
      </c>
      <c r="K74" s="38"/>
      <c r="M74" s="33" t="str">
        <f t="shared" si="1"/>
        <v/>
      </c>
      <c r="Q74" s="33" t="str">
        <f t="shared" si="2"/>
        <v/>
      </c>
      <c r="U74" s="33" t="str">
        <f t="shared" si="3"/>
        <v/>
      </c>
      <c r="Y74" s="33" t="str">
        <f t="shared" si="4"/>
        <v/>
      </c>
      <c r="AC74" s="33" t="str">
        <f t="shared" si="5"/>
        <v/>
      </c>
      <c r="AG74" s="33" t="str">
        <f t="shared" si="6"/>
        <v/>
      </c>
      <c r="AK74" s="33" t="str">
        <f t="shared" si="7"/>
        <v/>
      </c>
      <c r="AO74" s="33" t="str">
        <f t="shared" si="8"/>
        <v/>
      </c>
      <c r="AS74" s="33" t="str">
        <f t="shared" si="9"/>
        <v/>
      </c>
      <c r="AW74" s="33" t="str">
        <f t="shared" si="10"/>
        <v/>
      </c>
      <c r="BA74" s="33" t="str">
        <f t="shared" si="11"/>
        <v/>
      </c>
      <c r="BE74" s="33" t="str">
        <f t="shared" si="12"/>
        <v/>
      </c>
      <c r="BI74" s="33" t="str">
        <f t="shared" si="13"/>
        <v/>
      </c>
      <c r="BM74" s="33" t="str">
        <f t="shared" si="14"/>
        <v/>
      </c>
      <c r="BQ74" s="33" t="str">
        <f t="shared" si="15"/>
        <v/>
      </c>
      <c r="BU74" s="33" t="str">
        <f t="shared" si="16"/>
        <v/>
      </c>
      <c r="BY74" s="33" t="str">
        <f t="shared" si="17"/>
        <v/>
      </c>
      <c r="CC74" s="33" t="str">
        <f t="shared" si="18"/>
        <v/>
      </c>
      <c r="CG74" s="33" t="str">
        <f t="shared" si="19"/>
        <v/>
      </c>
      <c r="CK74" s="33" t="str">
        <f t="shared" si="20"/>
        <v/>
      </c>
      <c r="CO74" s="33" t="str">
        <f t="shared" si="21"/>
        <v/>
      </c>
      <c r="CS74" s="33" t="str">
        <f t="shared" si="22"/>
        <v/>
      </c>
      <c r="CW74" s="33" t="str">
        <f t="shared" si="23"/>
        <v/>
      </c>
      <c r="DA74" s="33" t="str">
        <f t="shared" si="24"/>
        <v/>
      </c>
      <c r="DE74" s="33" t="str">
        <f t="shared" si="25"/>
        <v/>
      </c>
      <c r="DI74" s="33" t="str">
        <f t="shared" si="26"/>
        <v/>
      </c>
      <c r="DM74" s="33" t="str">
        <f t="shared" si="27"/>
        <v/>
      </c>
      <c r="DQ74" s="33" t="str">
        <f t="shared" si="28"/>
        <v/>
      </c>
      <c r="DU74" s="33" t="str">
        <f t="shared" si="29"/>
        <v/>
      </c>
      <c r="DY74" s="33" t="str">
        <f t="shared" si="30"/>
        <v/>
      </c>
    </row>
    <row r="75" spans="1:129" x14ac:dyDescent="0.25">
      <c r="A75" s="16" t="str">
        <f t="shared" si="31"/>
        <v/>
      </c>
      <c r="K75" s="38"/>
      <c r="M75" s="33" t="str">
        <f t="shared" si="1"/>
        <v/>
      </c>
      <c r="Q75" s="33" t="str">
        <f t="shared" si="2"/>
        <v/>
      </c>
      <c r="U75" s="33" t="str">
        <f t="shared" si="3"/>
        <v/>
      </c>
      <c r="Y75" s="33" t="str">
        <f t="shared" si="4"/>
        <v/>
      </c>
      <c r="AC75" s="33" t="str">
        <f t="shared" si="5"/>
        <v/>
      </c>
      <c r="AG75" s="33" t="str">
        <f t="shared" si="6"/>
        <v/>
      </c>
      <c r="AK75" s="33" t="str">
        <f t="shared" si="7"/>
        <v/>
      </c>
      <c r="AO75" s="33" t="str">
        <f t="shared" si="8"/>
        <v/>
      </c>
      <c r="AS75" s="33" t="str">
        <f t="shared" si="9"/>
        <v/>
      </c>
      <c r="AW75" s="33" t="str">
        <f t="shared" si="10"/>
        <v/>
      </c>
      <c r="BA75" s="33" t="str">
        <f t="shared" si="11"/>
        <v/>
      </c>
      <c r="BE75" s="33" t="str">
        <f t="shared" si="12"/>
        <v/>
      </c>
      <c r="BI75" s="33" t="str">
        <f t="shared" si="13"/>
        <v/>
      </c>
      <c r="BM75" s="33" t="str">
        <f t="shared" si="14"/>
        <v/>
      </c>
      <c r="BQ75" s="33" t="str">
        <f t="shared" si="15"/>
        <v/>
      </c>
      <c r="BU75" s="33" t="str">
        <f t="shared" si="16"/>
        <v/>
      </c>
      <c r="BY75" s="33" t="str">
        <f t="shared" si="17"/>
        <v/>
      </c>
      <c r="CC75" s="33" t="str">
        <f t="shared" si="18"/>
        <v/>
      </c>
      <c r="CG75" s="33" t="str">
        <f t="shared" si="19"/>
        <v/>
      </c>
      <c r="CK75" s="33" t="str">
        <f t="shared" si="20"/>
        <v/>
      </c>
      <c r="CO75" s="33" t="str">
        <f t="shared" si="21"/>
        <v/>
      </c>
      <c r="CS75" s="33" t="str">
        <f t="shared" si="22"/>
        <v/>
      </c>
      <c r="CW75" s="33" t="str">
        <f t="shared" si="23"/>
        <v/>
      </c>
      <c r="DA75" s="33" t="str">
        <f t="shared" si="24"/>
        <v/>
      </c>
      <c r="DE75" s="33" t="str">
        <f t="shared" si="25"/>
        <v/>
      </c>
      <c r="DI75" s="33" t="str">
        <f t="shared" si="26"/>
        <v/>
      </c>
      <c r="DM75" s="33" t="str">
        <f t="shared" si="27"/>
        <v/>
      </c>
      <c r="DQ75" s="33" t="str">
        <f t="shared" si="28"/>
        <v/>
      </c>
      <c r="DU75" s="33" t="str">
        <f t="shared" si="29"/>
        <v/>
      </c>
      <c r="DY75" s="33" t="str">
        <f t="shared" si="30"/>
        <v/>
      </c>
    </row>
    <row r="76" spans="1:129" x14ac:dyDescent="0.25">
      <c r="A76" s="16" t="str">
        <f t="shared" si="31"/>
        <v/>
      </c>
      <c r="K76" s="38"/>
      <c r="M76" s="33" t="str">
        <f t="shared" si="1"/>
        <v/>
      </c>
      <c r="Q76" s="33" t="str">
        <f t="shared" si="2"/>
        <v/>
      </c>
      <c r="U76" s="33" t="str">
        <f t="shared" si="3"/>
        <v/>
      </c>
      <c r="Y76" s="33" t="str">
        <f t="shared" si="4"/>
        <v/>
      </c>
      <c r="AC76" s="33" t="str">
        <f t="shared" si="5"/>
        <v/>
      </c>
      <c r="AG76" s="33" t="str">
        <f t="shared" si="6"/>
        <v/>
      </c>
      <c r="AK76" s="33" t="str">
        <f t="shared" si="7"/>
        <v/>
      </c>
      <c r="AO76" s="33" t="str">
        <f t="shared" si="8"/>
        <v/>
      </c>
      <c r="AS76" s="33" t="str">
        <f t="shared" si="9"/>
        <v/>
      </c>
      <c r="AW76" s="33" t="str">
        <f t="shared" si="10"/>
        <v/>
      </c>
      <c r="BA76" s="33" t="str">
        <f t="shared" si="11"/>
        <v/>
      </c>
      <c r="BE76" s="33" t="str">
        <f t="shared" si="12"/>
        <v/>
      </c>
      <c r="BI76" s="33" t="str">
        <f t="shared" si="13"/>
        <v/>
      </c>
      <c r="BM76" s="33" t="str">
        <f t="shared" si="14"/>
        <v/>
      </c>
      <c r="BQ76" s="33" t="str">
        <f t="shared" si="15"/>
        <v/>
      </c>
      <c r="BU76" s="33" t="str">
        <f t="shared" si="16"/>
        <v/>
      </c>
      <c r="BY76" s="33" t="str">
        <f t="shared" si="17"/>
        <v/>
      </c>
      <c r="CC76" s="33" t="str">
        <f t="shared" si="18"/>
        <v/>
      </c>
      <c r="CG76" s="33" t="str">
        <f t="shared" si="19"/>
        <v/>
      </c>
      <c r="CK76" s="33" t="str">
        <f t="shared" si="20"/>
        <v/>
      </c>
      <c r="CO76" s="33" t="str">
        <f t="shared" si="21"/>
        <v/>
      </c>
      <c r="CS76" s="33" t="str">
        <f t="shared" si="22"/>
        <v/>
      </c>
      <c r="CW76" s="33" t="str">
        <f t="shared" si="23"/>
        <v/>
      </c>
      <c r="DA76" s="33" t="str">
        <f t="shared" si="24"/>
        <v/>
      </c>
      <c r="DE76" s="33" t="str">
        <f t="shared" si="25"/>
        <v/>
      </c>
      <c r="DI76" s="33" t="str">
        <f t="shared" si="26"/>
        <v/>
      </c>
      <c r="DM76" s="33" t="str">
        <f t="shared" si="27"/>
        <v/>
      </c>
      <c r="DQ76" s="33" t="str">
        <f t="shared" si="28"/>
        <v/>
      </c>
      <c r="DU76" s="33" t="str">
        <f t="shared" si="29"/>
        <v/>
      </c>
      <c r="DY76" s="33" t="str">
        <f t="shared" si="30"/>
        <v/>
      </c>
    </row>
    <row r="77" spans="1:129" x14ac:dyDescent="0.25">
      <c r="A77" s="16" t="str">
        <f t="shared" si="31"/>
        <v/>
      </c>
      <c r="K77" s="38"/>
      <c r="M77" s="33" t="str">
        <f t="shared" si="1"/>
        <v/>
      </c>
      <c r="Q77" s="33" t="str">
        <f t="shared" si="2"/>
        <v/>
      </c>
      <c r="U77" s="33" t="str">
        <f t="shared" si="3"/>
        <v/>
      </c>
      <c r="Y77" s="33" t="str">
        <f t="shared" si="4"/>
        <v/>
      </c>
      <c r="AC77" s="33" t="str">
        <f t="shared" si="5"/>
        <v/>
      </c>
      <c r="AG77" s="33" t="str">
        <f t="shared" si="6"/>
        <v/>
      </c>
      <c r="AK77" s="33" t="str">
        <f t="shared" si="7"/>
        <v/>
      </c>
      <c r="AO77" s="33" t="str">
        <f t="shared" si="8"/>
        <v/>
      </c>
      <c r="AS77" s="33" t="str">
        <f t="shared" si="9"/>
        <v/>
      </c>
      <c r="AW77" s="33" t="str">
        <f t="shared" si="10"/>
        <v/>
      </c>
      <c r="BA77" s="33" t="str">
        <f t="shared" si="11"/>
        <v/>
      </c>
      <c r="BE77" s="33" t="str">
        <f t="shared" si="12"/>
        <v/>
      </c>
      <c r="BI77" s="33" t="str">
        <f t="shared" si="13"/>
        <v/>
      </c>
      <c r="BM77" s="33" t="str">
        <f t="shared" si="14"/>
        <v/>
      </c>
      <c r="BQ77" s="33" t="str">
        <f t="shared" si="15"/>
        <v/>
      </c>
      <c r="BU77" s="33" t="str">
        <f t="shared" si="16"/>
        <v/>
      </c>
      <c r="BY77" s="33" t="str">
        <f t="shared" si="17"/>
        <v/>
      </c>
      <c r="CC77" s="33" t="str">
        <f t="shared" si="18"/>
        <v/>
      </c>
      <c r="CG77" s="33" t="str">
        <f t="shared" si="19"/>
        <v/>
      </c>
      <c r="CK77" s="33" t="str">
        <f t="shared" si="20"/>
        <v/>
      </c>
      <c r="CO77" s="33" t="str">
        <f t="shared" si="21"/>
        <v/>
      </c>
      <c r="CS77" s="33" t="str">
        <f t="shared" si="22"/>
        <v/>
      </c>
      <c r="CW77" s="33" t="str">
        <f t="shared" si="23"/>
        <v/>
      </c>
      <c r="DA77" s="33" t="str">
        <f t="shared" si="24"/>
        <v/>
      </c>
      <c r="DE77" s="33" t="str">
        <f t="shared" si="25"/>
        <v/>
      </c>
      <c r="DI77" s="33" t="str">
        <f t="shared" si="26"/>
        <v/>
      </c>
      <c r="DM77" s="33" t="str">
        <f t="shared" si="27"/>
        <v/>
      </c>
      <c r="DQ77" s="33" t="str">
        <f t="shared" si="28"/>
        <v/>
      </c>
      <c r="DU77" s="33" t="str">
        <f t="shared" si="29"/>
        <v/>
      </c>
      <c r="DY77" s="33" t="str">
        <f t="shared" si="30"/>
        <v/>
      </c>
    </row>
    <row r="78" spans="1:129" x14ac:dyDescent="0.25">
      <c r="A78" s="16" t="str">
        <f t="shared" si="31"/>
        <v/>
      </c>
      <c r="K78" s="38"/>
      <c r="M78" s="33" t="str">
        <f t="shared" si="1"/>
        <v/>
      </c>
      <c r="Q78" s="33" t="str">
        <f t="shared" si="2"/>
        <v/>
      </c>
      <c r="U78" s="33" t="str">
        <f t="shared" si="3"/>
        <v/>
      </c>
      <c r="Y78" s="33" t="str">
        <f t="shared" si="4"/>
        <v/>
      </c>
      <c r="AC78" s="33" t="str">
        <f t="shared" si="5"/>
        <v/>
      </c>
      <c r="AG78" s="33" t="str">
        <f t="shared" si="6"/>
        <v/>
      </c>
      <c r="AK78" s="33" t="str">
        <f t="shared" si="7"/>
        <v/>
      </c>
      <c r="AO78" s="33" t="str">
        <f t="shared" si="8"/>
        <v/>
      </c>
      <c r="AS78" s="33" t="str">
        <f t="shared" si="9"/>
        <v/>
      </c>
      <c r="AW78" s="33" t="str">
        <f t="shared" si="10"/>
        <v/>
      </c>
      <c r="BA78" s="33" t="str">
        <f t="shared" si="11"/>
        <v/>
      </c>
      <c r="BE78" s="33" t="str">
        <f t="shared" si="12"/>
        <v/>
      </c>
      <c r="BI78" s="33" t="str">
        <f t="shared" si="13"/>
        <v/>
      </c>
      <c r="BM78" s="33" t="str">
        <f t="shared" si="14"/>
        <v/>
      </c>
      <c r="BQ78" s="33" t="str">
        <f t="shared" si="15"/>
        <v/>
      </c>
      <c r="BU78" s="33" t="str">
        <f t="shared" si="16"/>
        <v/>
      </c>
      <c r="BY78" s="33" t="str">
        <f t="shared" si="17"/>
        <v/>
      </c>
      <c r="CC78" s="33" t="str">
        <f t="shared" si="18"/>
        <v/>
      </c>
      <c r="CG78" s="33" t="str">
        <f t="shared" si="19"/>
        <v/>
      </c>
      <c r="CK78" s="33" t="str">
        <f t="shared" si="20"/>
        <v/>
      </c>
      <c r="CO78" s="33" t="str">
        <f t="shared" si="21"/>
        <v/>
      </c>
      <c r="CS78" s="33" t="str">
        <f t="shared" si="22"/>
        <v/>
      </c>
      <c r="CW78" s="33" t="str">
        <f t="shared" si="23"/>
        <v/>
      </c>
      <c r="DA78" s="33" t="str">
        <f t="shared" si="24"/>
        <v/>
      </c>
      <c r="DE78" s="33" t="str">
        <f t="shared" si="25"/>
        <v/>
      </c>
      <c r="DI78" s="33" t="str">
        <f t="shared" si="26"/>
        <v/>
      </c>
      <c r="DM78" s="33" t="str">
        <f t="shared" si="27"/>
        <v/>
      </c>
      <c r="DQ78" s="33" t="str">
        <f t="shared" si="28"/>
        <v/>
      </c>
      <c r="DU78" s="33" t="str">
        <f t="shared" si="29"/>
        <v/>
      </c>
      <c r="DY78" s="33" t="str">
        <f t="shared" si="30"/>
        <v/>
      </c>
    </row>
    <row r="79" spans="1:129" x14ac:dyDescent="0.25">
      <c r="A79" s="16" t="str">
        <f t="shared" si="31"/>
        <v/>
      </c>
      <c r="K79" s="38"/>
      <c r="M79" s="33" t="str">
        <f t="shared" ref="M79:M100" si="32">IF(ISNUMBER(O79),M78+1,"")</f>
        <v/>
      </c>
      <c r="Q79" s="33" t="str">
        <f t="shared" ref="Q79:Q100" si="33">IF(ISNUMBER(S79),Q78+1,"")</f>
        <v/>
      </c>
      <c r="U79" s="33" t="str">
        <f t="shared" ref="U79:U100" si="34">IF(ISNUMBER(W79),U78+1,"")</f>
        <v/>
      </c>
      <c r="Y79" s="33" t="str">
        <f t="shared" ref="Y79:Y100" si="35">IF(ISNUMBER(AA79),Y78+1,"")</f>
        <v/>
      </c>
      <c r="AC79" s="33" t="str">
        <f t="shared" ref="AC79:AC100" si="36">IF(ISNUMBER(AE79),AC78+1,"")</f>
        <v/>
      </c>
      <c r="AG79" s="33" t="str">
        <f t="shared" ref="AG79:AG100" si="37">IF(ISNUMBER(AI79),AG78+1,"")</f>
        <v/>
      </c>
      <c r="AK79" s="33" t="str">
        <f t="shared" ref="AK79:AK100" si="38">IF(ISNUMBER(AM79),AK78+1,"")</f>
        <v/>
      </c>
      <c r="AO79" s="33" t="str">
        <f t="shared" ref="AO79:AO100" si="39">IF(ISNUMBER(AQ79),AO78+1,"")</f>
        <v/>
      </c>
      <c r="AS79" s="33" t="str">
        <f t="shared" ref="AS79:AS100" si="40">IF(ISNUMBER(AU79),AS78+1,"")</f>
        <v/>
      </c>
      <c r="AW79" s="33" t="str">
        <f t="shared" ref="AW79:AW100" si="41">IF(ISNUMBER(AY79),AW78+1,"")</f>
        <v/>
      </c>
      <c r="BA79" s="33" t="str">
        <f t="shared" ref="BA79:BA100" si="42">IF(ISNUMBER(BC79),BA78+1,"")</f>
        <v/>
      </c>
      <c r="BE79" s="33" t="str">
        <f t="shared" ref="BE79:BE100" si="43">IF(ISNUMBER(BG79),BE78+1,"")</f>
        <v/>
      </c>
      <c r="BI79" s="33" t="str">
        <f t="shared" ref="BI79:BI100" si="44">IF(ISNUMBER(BK79),BI78+1,"")</f>
        <v/>
      </c>
      <c r="BM79" s="33" t="str">
        <f t="shared" ref="BM79:BM100" si="45">IF(ISNUMBER(BO79),BM78+1,"")</f>
        <v/>
      </c>
      <c r="BQ79" s="33" t="str">
        <f t="shared" ref="BQ79:BQ100" si="46">IF(ISNUMBER(BS79),BQ78+1,"")</f>
        <v/>
      </c>
      <c r="BU79" s="33" t="str">
        <f t="shared" ref="BU79:BU100" si="47">IF(ISNUMBER(BW79),BU78+1,"")</f>
        <v/>
      </c>
      <c r="BY79" s="33" t="str">
        <f t="shared" ref="BY79:BY100" si="48">IF(ISNUMBER(CA79),BY78+1,"")</f>
        <v/>
      </c>
      <c r="CC79" s="33" t="str">
        <f t="shared" ref="CC79:CC100" si="49">IF(ISNUMBER(CE79),CC78+1,"")</f>
        <v/>
      </c>
      <c r="CG79" s="33" t="str">
        <f t="shared" ref="CG79:CG100" si="50">IF(ISNUMBER(CI79),CG78+1,"")</f>
        <v/>
      </c>
      <c r="CK79" s="33" t="str">
        <f t="shared" ref="CK79:CK100" si="51">IF(ISNUMBER(CM79),CK78+1,"")</f>
        <v/>
      </c>
      <c r="CO79" s="33" t="str">
        <f t="shared" ref="CO79:CO100" si="52">IF(ISNUMBER(CQ79),CO78+1,"")</f>
        <v/>
      </c>
      <c r="CS79" s="33" t="str">
        <f t="shared" ref="CS79:CS100" si="53">IF(ISNUMBER(CU79),CS78+1,"")</f>
        <v/>
      </c>
      <c r="CW79" s="33" t="str">
        <f t="shared" ref="CW79:CW100" si="54">IF(ISNUMBER(CY79),CW78+1,"")</f>
        <v/>
      </c>
      <c r="DA79" s="33" t="str">
        <f t="shared" ref="DA79:DA100" si="55">IF(ISNUMBER(DC79),DA78+1,"")</f>
        <v/>
      </c>
      <c r="DE79" s="33" t="str">
        <f t="shared" ref="DE79:DE100" si="56">IF(ISNUMBER(DG79),DE78+1,"")</f>
        <v/>
      </c>
      <c r="DI79" s="33" t="str">
        <f t="shared" ref="DI79:DI100" si="57">IF(ISNUMBER(DK79),DI78+1,"")</f>
        <v/>
      </c>
      <c r="DM79" s="33" t="str">
        <f t="shared" ref="DM79:DM100" si="58">IF(ISNUMBER(DO79),DM78+1,"")</f>
        <v/>
      </c>
      <c r="DQ79" s="33" t="str">
        <f t="shared" ref="DQ79:DQ100" si="59">IF(ISNUMBER(DS79),DQ78+1,"")</f>
        <v/>
      </c>
      <c r="DU79" s="33" t="str">
        <f t="shared" ref="DU79:DU100" si="60">IF(ISNUMBER(DW79),DU78+1,"")</f>
        <v/>
      </c>
      <c r="DY79" s="33" t="str">
        <f t="shared" ref="DY79:DY100" si="61">IF(ISNUMBER(EA79),DY78+1,"")</f>
        <v/>
      </c>
    </row>
    <row r="80" spans="1:129" x14ac:dyDescent="0.25">
      <c r="A80" s="16" t="str">
        <f t="shared" si="31"/>
        <v/>
      </c>
      <c r="K80" s="38"/>
      <c r="M80" s="33" t="str">
        <f t="shared" si="32"/>
        <v/>
      </c>
      <c r="Q80" s="33" t="str">
        <f t="shared" si="33"/>
        <v/>
      </c>
      <c r="U80" s="33" t="str">
        <f t="shared" si="34"/>
        <v/>
      </c>
      <c r="Y80" s="33" t="str">
        <f t="shared" si="35"/>
        <v/>
      </c>
      <c r="AC80" s="33" t="str">
        <f t="shared" si="36"/>
        <v/>
      </c>
      <c r="AG80" s="33" t="str">
        <f t="shared" si="37"/>
        <v/>
      </c>
      <c r="AK80" s="33" t="str">
        <f t="shared" si="38"/>
        <v/>
      </c>
      <c r="AO80" s="33" t="str">
        <f t="shared" si="39"/>
        <v/>
      </c>
      <c r="AS80" s="33" t="str">
        <f t="shared" si="40"/>
        <v/>
      </c>
      <c r="AW80" s="33" t="str">
        <f t="shared" si="41"/>
        <v/>
      </c>
      <c r="BA80" s="33" t="str">
        <f t="shared" si="42"/>
        <v/>
      </c>
      <c r="BE80" s="33" t="str">
        <f t="shared" si="43"/>
        <v/>
      </c>
      <c r="BI80" s="33" t="str">
        <f t="shared" si="44"/>
        <v/>
      </c>
      <c r="BM80" s="33" t="str">
        <f t="shared" si="45"/>
        <v/>
      </c>
      <c r="BQ80" s="33" t="str">
        <f t="shared" si="46"/>
        <v/>
      </c>
      <c r="BU80" s="33" t="str">
        <f t="shared" si="47"/>
        <v/>
      </c>
      <c r="BY80" s="33" t="str">
        <f t="shared" si="48"/>
        <v/>
      </c>
      <c r="CC80" s="33" t="str">
        <f t="shared" si="49"/>
        <v/>
      </c>
      <c r="CG80" s="33" t="str">
        <f t="shared" si="50"/>
        <v/>
      </c>
      <c r="CK80" s="33" t="str">
        <f t="shared" si="51"/>
        <v/>
      </c>
      <c r="CO80" s="33" t="str">
        <f t="shared" si="52"/>
        <v/>
      </c>
      <c r="CS80" s="33" t="str">
        <f t="shared" si="53"/>
        <v/>
      </c>
      <c r="CW80" s="33" t="str">
        <f t="shared" si="54"/>
        <v/>
      </c>
      <c r="DA80" s="33" t="str">
        <f t="shared" si="55"/>
        <v/>
      </c>
      <c r="DE80" s="33" t="str">
        <f t="shared" si="56"/>
        <v/>
      </c>
      <c r="DI80" s="33" t="str">
        <f t="shared" si="57"/>
        <v/>
      </c>
      <c r="DM80" s="33" t="str">
        <f t="shared" si="58"/>
        <v/>
      </c>
      <c r="DQ80" s="33" t="str">
        <f t="shared" si="59"/>
        <v/>
      </c>
      <c r="DU80" s="33" t="str">
        <f t="shared" si="60"/>
        <v/>
      </c>
      <c r="DY80" s="33" t="str">
        <f t="shared" si="61"/>
        <v/>
      </c>
    </row>
    <row r="81" spans="1:129" x14ac:dyDescent="0.25">
      <c r="A81" s="16" t="str">
        <f t="shared" si="31"/>
        <v/>
      </c>
      <c r="K81" s="38"/>
      <c r="M81" s="33" t="str">
        <f t="shared" si="32"/>
        <v/>
      </c>
      <c r="Q81" s="33" t="str">
        <f t="shared" si="33"/>
        <v/>
      </c>
      <c r="U81" s="33" t="str">
        <f t="shared" si="34"/>
        <v/>
      </c>
      <c r="Y81" s="33" t="str">
        <f t="shared" si="35"/>
        <v/>
      </c>
      <c r="AC81" s="33" t="str">
        <f t="shared" si="36"/>
        <v/>
      </c>
      <c r="AG81" s="33" t="str">
        <f t="shared" si="37"/>
        <v/>
      </c>
      <c r="AK81" s="33" t="str">
        <f t="shared" si="38"/>
        <v/>
      </c>
      <c r="AO81" s="33" t="str">
        <f t="shared" si="39"/>
        <v/>
      </c>
      <c r="AS81" s="33" t="str">
        <f t="shared" si="40"/>
        <v/>
      </c>
      <c r="AW81" s="33" t="str">
        <f t="shared" si="41"/>
        <v/>
      </c>
      <c r="BA81" s="33" t="str">
        <f t="shared" si="42"/>
        <v/>
      </c>
      <c r="BE81" s="33" t="str">
        <f t="shared" si="43"/>
        <v/>
      </c>
      <c r="BI81" s="33" t="str">
        <f t="shared" si="44"/>
        <v/>
      </c>
      <c r="BM81" s="33" t="str">
        <f t="shared" si="45"/>
        <v/>
      </c>
      <c r="BQ81" s="33" t="str">
        <f t="shared" si="46"/>
        <v/>
      </c>
      <c r="BU81" s="33" t="str">
        <f t="shared" si="47"/>
        <v/>
      </c>
      <c r="BY81" s="33" t="str">
        <f t="shared" si="48"/>
        <v/>
      </c>
      <c r="CC81" s="33" t="str">
        <f t="shared" si="49"/>
        <v/>
      </c>
      <c r="CG81" s="33" t="str">
        <f t="shared" si="50"/>
        <v/>
      </c>
      <c r="CK81" s="33" t="str">
        <f t="shared" si="51"/>
        <v/>
      </c>
      <c r="CO81" s="33" t="str">
        <f t="shared" si="52"/>
        <v/>
      </c>
      <c r="CS81" s="33" t="str">
        <f t="shared" si="53"/>
        <v/>
      </c>
      <c r="CW81" s="33" t="str">
        <f t="shared" si="54"/>
        <v/>
      </c>
      <c r="DA81" s="33" t="str">
        <f t="shared" si="55"/>
        <v/>
      </c>
      <c r="DE81" s="33" t="str">
        <f t="shared" si="56"/>
        <v/>
      </c>
      <c r="DI81" s="33" t="str">
        <f t="shared" si="57"/>
        <v/>
      </c>
      <c r="DM81" s="33" t="str">
        <f t="shared" si="58"/>
        <v/>
      </c>
      <c r="DQ81" s="33" t="str">
        <f t="shared" si="59"/>
        <v/>
      </c>
      <c r="DU81" s="33" t="str">
        <f t="shared" si="60"/>
        <v/>
      </c>
      <c r="DY81" s="33" t="str">
        <f t="shared" si="61"/>
        <v/>
      </c>
    </row>
    <row r="82" spans="1:129" x14ac:dyDescent="0.25">
      <c r="A82" s="16" t="str">
        <f t="shared" si="31"/>
        <v/>
      </c>
      <c r="K82" s="38"/>
      <c r="M82" s="33" t="str">
        <f t="shared" si="32"/>
        <v/>
      </c>
      <c r="Q82" s="33" t="str">
        <f t="shared" si="33"/>
        <v/>
      </c>
      <c r="U82" s="33" t="str">
        <f t="shared" si="34"/>
        <v/>
      </c>
      <c r="Y82" s="33" t="str">
        <f t="shared" si="35"/>
        <v/>
      </c>
      <c r="AC82" s="33" t="str">
        <f t="shared" si="36"/>
        <v/>
      </c>
      <c r="AG82" s="33" t="str">
        <f t="shared" si="37"/>
        <v/>
      </c>
      <c r="AK82" s="33" t="str">
        <f t="shared" si="38"/>
        <v/>
      </c>
      <c r="AO82" s="33" t="str">
        <f t="shared" si="39"/>
        <v/>
      </c>
      <c r="AS82" s="33" t="str">
        <f t="shared" si="40"/>
        <v/>
      </c>
      <c r="AW82" s="33" t="str">
        <f t="shared" si="41"/>
        <v/>
      </c>
      <c r="BA82" s="33" t="str">
        <f t="shared" si="42"/>
        <v/>
      </c>
      <c r="BE82" s="33" t="str">
        <f t="shared" si="43"/>
        <v/>
      </c>
      <c r="BI82" s="33" t="str">
        <f t="shared" si="44"/>
        <v/>
      </c>
      <c r="BM82" s="33" t="str">
        <f t="shared" si="45"/>
        <v/>
      </c>
      <c r="BQ82" s="33" t="str">
        <f t="shared" si="46"/>
        <v/>
      </c>
      <c r="BU82" s="33" t="str">
        <f t="shared" si="47"/>
        <v/>
      </c>
      <c r="BY82" s="33" t="str">
        <f t="shared" si="48"/>
        <v/>
      </c>
      <c r="CC82" s="33" t="str">
        <f t="shared" si="49"/>
        <v/>
      </c>
      <c r="CG82" s="33" t="str">
        <f t="shared" si="50"/>
        <v/>
      </c>
      <c r="CK82" s="33" t="str">
        <f t="shared" si="51"/>
        <v/>
      </c>
      <c r="CO82" s="33" t="str">
        <f t="shared" si="52"/>
        <v/>
      </c>
      <c r="CS82" s="33" t="str">
        <f t="shared" si="53"/>
        <v/>
      </c>
      <c r="CW82" s="33" t="str">
        <f t="shared" si="54"/>
        <v/>
      </c>
      <c r="DA82" s="33" t="str">
        <f t="shared" si="55"/>
        <v/>
      </c>
      <c r="DE82" s="33" t="str">
        <f t="shared" si="56"/>
        <v/>
      </c>
      <c r="DI82" s="33" t="str">
        <f t="shared" si="57"/>
        <v/>
      </c>
      <c r="DM82" s="33" t="str">
        <f t="shared" si="58"/>
        <v/>
      </c>
      <c r="DQ82" s="33" t="str">
        <f t="shared" si="59"/>
        <v/>
      </c>
      <c r="DU82" s="33" t="str">
        <f t="shared" si="60"/>
        <v/>
      </c>
      <c r="DY82" s="33" t="str">
        <f t="shared" si="61"/>
        <v/>
      </c>
    </row>
    <row r="83" spans="1:129" x14ac:dyDescent="0.25">
      <c r="A83" s="16" t="str">
        <f t="shared" si="31"/>
        <v/>
      </c>
      <c r="K83" s="38"/>
      <c r="M83" s="33" t="str">
        <f t="shared" si="32"/>
        <v/>
      </c>
      <c r="Q83" s="33" t="str">
        <f t="shared" si="33"/>
        <v/>
      </c>
      <c r="U83" s="33" t="str">
        <f t="shared" si="34"/>
        <v/>
      </c>
      <c r="Y83" s="33" t="str">
        <f t="shared" si="35"/>
        <v/>
      </c>
      <c r="AC83" s="33" t="str">
        <f t="shared" si="36"/>
        <v/>
      </c>
      <c r="AG83" s="33" t="str">
        <f t="shared" si="37"/>
        <v/>
      </c>
      <c r="AK83" s="33" t="str">
        <f t="shared" si="38"/>
        <v/>
      </c>
      <c r="AO83" s="33" t="str">
        <f t="shared" si="39"/>
        <v/>
      </c>
      <c r="AS83" s="33" t="str">
        <f t="shared" si="40"/>
        <v/>
      </c>
      <c r="AW83" s="33" t="str">
        <f t="shared" si="41"/>
        <v/>
      </c>
      <c r="BA83" s="33" t="str">
        <f t="shared" si="42"/>
        <v/>
      </c>
      <c r="BE83" s="33" t="str">
        <f t="shared" si="43"/>
        <v/>
      </c>
      <c r="BI83" s="33" t="str">
        <f t="shared" si="44"/>
        <v/>
      </c>
      <c r="BM83" s="33" t="str">
        <f t="shared" si="45"/>
        <v/>
      </c>
      <c r="BQ83" s="33" t="str">
        <f t="shared" si="46"/>
        <v/>
      </c>
      <c r="BU83" s="33" t="str">
        <f t="shared" si="47"/>
        <v/>
      </c>
      <c r="BY83" s="33" t="str">
        <f t="shared" si="48"/>
        <v/>
      </c>
      <c r="CC83" s="33" t="str">
        <f t="shared" si="49"/>
        <v/>
      </c>
      <c r="CG83" s="33" t="str">
        <f t="shared" si="50"/>
        <v/>
      </c>
      <c r="CK83" s="33" t="str">
        <f t="shared" si="51"/>
        <v/>
      </c>
      <c r="CO83" s="33" t="str">
        <f t="shared" si="52"/>
        <v/>
      </c>
      <c r="CS83" s="33" t="str">
        <f t="shared" si="53"/>
        <v/>
      </c>
      <c r="CW83" s="33" t="str">
        <f t="shared" si="54"/>
        <v/>
      </c>
      <c r="DA83" s="33" t="str">
        <f t="shared" si="55"/>
        <v/>
      </c>
      <c r="DE83" s="33" t="str">
        <f t="shared" si="56"/>
        <v/>
      </c>
      <c r="DI83" s="33" t="str">
        <f t="shared" si="57"/>
        <v/>
      </c>
      <c r="DM83" s="33" t="str">
        <f t="shared" si="58"/>
        <v/>
      </c>
      <c r="DQ83" s="33" t="str">
        <f t="shared" si="59"/>
        <v/>
      </c>
      <c r="DU83" s="33" t="str">
        <f t="shared" si="60"/>
        <v/>
      </c>
      <c r="DY83" s="33" t="str">
        <f t="shared" si="61"/>
        <v/>
      </c>
    </row>
    <row r="84" spans="1:129" x14ac:dyDescent="0.25">
      <c r="A84" s="16" t="str">
        <f t="shared" si="31"/>
        <v/>
      </c>
      <c r="K84" s="38"/>
      <c r="M84" s="33" t="str">
        <f t="shared" si="32"/>
        <v/>
      </c>
      <c r="Q84" s="33" t="str">
        <f t="shared" si="33"/>
        <v/>
      </c>
      <c r="U84" s="33" t="str">
        <f t="shared" si="34"/>
        <v/>
      </c>
      <c r="Y84" s="33" t="str">
        <f t="shared" si="35"/>
        <v/>
      </c>
      <c r="AC84" s="33" t="str">
        <f t="shared" si="36"/>
        <v/>
      </c>
      <c r="AG84" s="33" t="str">
        <f t="shared" si="37"/>
        <v/>
      </c>
      <c r="AK84" s="33" t="str">
        <f t="shared" si="38"/>
        <v/>
      </c>
      <c r="AO84" s="33" t="str">
        <f t="shared" si="39"/>
        <v/>
      </c>
      <c r="AS84" s="33" t="str">
        <f t="shared" si="40"/>
        <v/>
      </c>
      <c r="AW84" s="33" t="str">
        <f t="shared" si="41"/>
        <v/>
      </c>
      <c r="BA84" s="33" t="str">
        <f t="shared" si="42"/>
        <v/>
      </c>
      <c r="BE84" s="33" t="str">
        <f t="shared" si="43"/>
        <v/>
      </c>
      <c r="BI84" s="33" t="str">
        <f t="shared" si="44"/>
        <v/>
      </c>
      <c r="BM84" s="33" t="str">
        <f t="shared" si="45"/>
        <v/>
      </c>
      <c r="BQ84" s="33" t="str">
        <f t="shared" si="46"/>
        <v/>
      </c>
      <c r="BU84" s="33" t="str">
        <f t="shared" si="47"/>
        <v/>
      </c>
      <c r="BY84" s="33" t="str">
        <f t="shared" si="48"/>
        <v/>
      </c>
      <c r="CC84" s="33" t="str">
        <f t="shared" si="49"/>
        <v/>
      </c>
      <c r="CG84" s="33" t="str">
        <f t="shared" si="50"/>
        <v/>
      </c>
      <c r="CK84" s="33" t="str">
        <f t="shared" si="51"/>
        <v/>
      </c>
      <c r="CO84" s="33" t="str">
        <f t="shared" si="52"/>
        <v/>
      </c>
      <c r="CS84" s="33" t="str">
        <f t="shared" si="53"/>
        <v/>
      </c>
      <c r="CW84" s="33" t="str">
        <f t="shared" si="54"/>
        <v/>
      </c>
      <c r="DA84" s="33" t="str">
        <f t="shared" si="55"/>
        <v/>
      </c>
      <c r="DE84" s="33" t="str">
        <f t="shared" si="56"/>
        <v/>
      </c>
      <c r="DI84" s="33" t="str">
        <f t="shared" si="57"/>
        <v/>
      </c>
      <c r="DM84" s="33" t="str">
        <f t="shared" si="58"/>
        <v/>
      </c>
      <c r="DQ84" s="33" t="str">
        <f t="shared" si="59"/>
        <v/>
      </c>
      <c r="DU84" s="33" t="str">
        <f t="shared" si="60"/>
        <v/>
      </c>
      <c r="DY84" s="33" t="str">
        <f t="shared" si="61"/>
        <v/>
      </c>
    </row>
    <row r="85" spans="1:129" x14ac:dyDescent="0.25">
      <c r="A85" s="16" t="str">
        <f t="shared" si="31"/>
        <v/>
      </c>
      <c r="K85" s="38"/>
      <c r="M85" s="33" t="str">
        <f t="shared" si="32"/>
        <v/>
      </c>
      <c r="Q85" s="33" t="str">
        <f t="shared" si="33"/>
        <v/>
      </c>
      <c r="U85" s="33" t="str">
        <f t="shared" si="34"/>
        <v/>
      </c>
      <c r="Y85" s="33" t="str">
        <f t="shared" si="35"/>
        <v/>
      </c>
      <c r="AC85" s="33" t="str">
        <f t="shared" si="36"/>
        <v/>
      </c>
      <c r="AG85" s="33" t="str">
        <f t="shared" si="37"/>
        <v/>
      </c>
      <c r="AK85" s="33" t="str">
        <f t="shared" si="38"/>
        <v/>
      </c>
      <c r="AO85" s="33" t="str">
        <f t="shared" si="39"/>
        <v/>
      </c>
      <c r="AS85" s="33" t="str">
        <f t="shared" si="40"/>
        <v/>
      </c>
      <c r="AW85" s="33" t="str">
        <f t="shared" si="41"/>
        <v/>
      </c>
      <c r="BA85" s="33" t="str">
        <f t="shared" si="42"/>
        <v/>
      </c>
      <c r="BE85" s="33" t="str">
        <f t="shared" si="43"/>
        <v/>
      </c>
      <c r="BI85" s="33" t="str">
        <f t="shared" si="44"/>
        <v/>
      </c>
      <c r="BM85" s="33" t="str">
        <f t="shared" si="45"/>
        <v/>
      </c>
      <c r="BQ85" s="33" t="str">
        <f t="shared" si="46"/>
        <v/>
      </c>
      <c r="BU85" s="33" t="str">
        <f t="shared" si="47"/>
        <v/>
      </c>
      <c r="BY85" s="33" t="str">
        <f t="shared" si="48"/>
        <v/>
      </c>
      <c r="CC85" s="33" t="str">
        <f t="shared" si="49"/>
        <v/>
      </c>
      <c r="CG85" s="33" t="str">
        <f t="shared" si="50"/>
        <v/>
      </c>
      <c r="CK85" s="33" t="str">
        <f t="shared" si="51"/>
        <v/>
      </c>
      <c r="CO85" s="33" t="str">
        <f t="shared" si="52"/>
        <v/>
      </c>
      <c r="CS85" s="33" t="str">
        <f t="shared" si="53"/>
        <v/>
      </c>
      <c r="CW85" s="33" t="str">
        <f t="shared" si="54"/>
        <v/>
      </c>
      <c r="DA85" s="33" t="str">
        <f t="shared" si="55"/>
        <v/>
      </c>
      <c r="DE85" s="33" t="str">
        <f t="shared" si="56"/>
        <v/>
      </c>
      <c r="DI85" s="33" t="str">
        <f t="shared" si="57"/>
        <v/>
      </c>
      <c r="DM85" s="33" t="str">
        <f t="shared" si="58"/>
        <v/>
      </c>
      <c r="DQ85" s="33" t="str">
        <f t="shared" si="59"/>
        <v/>
      </c>
      <c r="DU85" s="33" t="str">
        <f t="shared" si="60"/>
        <v/>
      </c>
      <c r="DY85" s="33" t="str">
        <f t="shared" si="61"/>
        <v/>
      </c>
    </row>
    <row r="86" spans="1:129" x14ac:dyDescent="0.25">
      <c r="A86" s="16" t="str">
        <f t="shared" si="31"/>
        <v/>
      </c>
      <c r="K86" s="38"/>
      <c r="M86" s="33" t="str">
        <f t="shared" si="32"/>
        <v/>
      </c>
      <c r="Q86" s="33" t="str">
        <f t="shared" si="33"/>
        <v/>
      </c>
      <c r="U86" s="33" t="str">
        <f t="shared" si="34"/>
        <v/>
      </c>
      <c r="Y86" s="33" t="str">
        <f t="shared" si="35"/>
        <v/>
      </c>
      <c r="AC86" s="33" t="str">
        <f t="shared" si="36"/>
        <v/>
      </c>
      <c r="AG86" s="33" t="str">
        <f t="shared" si="37"/>
        <v/>
      </c>
      <c r="AK86" s="33" t="str">
        <f t="shared" si="38"/>
        <v/>
      </c>
      <c r="AO86" s="33" t="str">
        <f t="shared" si="39"/>
        <v/>
      </c>
      <c r="AS86" s="33" t="str">
        <f t="shared" si="40"/>
        <v/>
      </c>
      <c r="AW86" s="33" t="str">
        <f t="shared" si="41"/>
        <v/>
      </c>
      <c r="BA86" s="33" t="str">
        <f t="shared" si="42"/>
        <v/>
      </c>
      <c r="BE86" s="33" t="str">
        <f t="shared" si="43"/>
        <v/>
      </c>
      <c r="BI86" s="33" t="str">
        <f t="shared" si="44"/>
        <v/>
      </c>
      <c r="BM86" s="33" t="str">
        <f t="shared" si="45"/>
        <v/>
      </c>
      <c r="BQ86" s="33" t="str">
        <f t="shared" si="46"/>
        <v/>
      </c>
      <c r="BU86" s="33" t="str">
        <f t="shared" si="47"/>
        <v/>
      </c>
      <c r="BY86" s="33" t="str">
        <f t="shared" si="48"/>
        <v/>
      </c>
      <c r="CC86" s="33" t="str">
        <f t="shared" si="49"/>
        <v/>
      </c>
      <c r="CG86" s="33" t="str">
        <f t="shared" si="50"/>
        <v/>
      </c>
      <c r="CK86" s="33" t="str">
        <f t="shared" si="51"/>
        <v/>
      </c>
      <c r="CO86" s="33" t="str">
        <f t="shared" si="52"/>
        <v/>
      </c>
      <c r="CS86" s="33" t="str">
        <f t="shared" si="53"/>
        <v/>
      </c>
      <c r="CW86" s="33" t="str">
        <f t="shared" si="54"/>
        <v/>
      </c>
      <c r="DA86" s="33" t="str">
        <f t="shared" si="55"/>
        <v/>
      </c>
      <c r="DE86" s="33" t="str">
        <f t="shared" si="56"/>
        <v/>
      </c>
      <c r="DI86" s="33" t="str">
        <f t="shared" si="57"/>
        <v/>
      </c>
      <c r="DM86" s="33" t="str">
        <f t="shared" si="58"/>
        <v/>
      </c>
      <c r="DQ86" s="33" t="str">
        <f t="shared" si="59"/>
        <v/>
      </c>
      <c r="DU86" s="33" t="str">
        <f t="shared" si="60"/>
        <v/>
      </c>
      <c r="DY86" s="33" t="str">
        <f t="shared" si="61"/>
        <v/>
      </c>
    </row>
    <row r="87" spans="1:129" x14ac:dyDescent="0.25">
      <c r="A87" s="16" t="str">
        <f t="shared" si="31"/>
        <v/>
      </c>
      <c r="K87" s="38"/>
      <c r="M87" s="33" t="str">
        <f t="shared" si="32"/>
        <v/>
      </c>
      <c r="Q87" s="33" t="str">
        <f t="shared" si="33"/>
        <v/>
      </c>
      <c r="U87" s="33" t="str">
        <f t="shared" si="34"/>
        <v/>
      </c>
      <c r="Y87" s="33" t="str">
        <f t="shared" si="35"/>
        <v/>
      </c>
      <c r="AC87" s="33" t="str">
        <f t="shared" si="36"/>
        <v/>
      </c>
      <c r="AG87" s="33" t="str">
        <f t="shared" si="37"/>
        <v/>
      </c>
      <c r="AK87" s="33" t="str">
        <f t="shared" si="38"/>
        <v/>
      </c>
      <c r="AO87" s="33" t="str">
        <f t="shared" si="39"/>
        <v/>
      </c>
      <c r="AS87" s="33" t="str">
        <f t="shared" si="40"/>
        <v/>
      </c>
      <c r="AW87" s="33" t="str">
        <f t="shared" si="41"/>
        <v/>
      </c>
      <c r="BA87" s="33" t="str">
        <f t="shared" si="42"/>
        <v/>
      </c>
      <c r="BE87" s="33" t="str">
        <f t="shared" si="43"/>
        <v/>
      </c>
      <c r="BI87" s="33" t="str">
        <f t="shared" si="44"/>
        <v/>
      </c>
      <c r="BM87" s="33" t="str">
        <f t="shared" si="45"/>
        <v/>
      </c>
      <c r="BQ87" s="33" t="str">
        <f t="shared" si="46"/>
        <v/>
      </c>
      <c r="BU87" s="33" t="str">
        <f t="shared" si="47"/>
        <v/>
      </c>
      <c r="BY87" s="33" t="str">
        <f t="shared" si="48"/>
        <v/>
      </c>
      <c r="CC87" s="33" t="str">
        <f t="shared" si="49"/>
        <v/>
      </c>
      <c r="CG87" s="33" t="str">
        <f t="shared" si="50"/>
        <v/>
      </c>
      <c r="CK87" s="33" t="str">
        <f t="shared" si="51"/>
        <v/>
      </c>
      <c r="CO87" s="33" t="str">
        <f t="shared" si="52"/>
        <v/>
      </c>
      <c r="CS87" s="33" t="str">
        <f t="shared" si="53"/>
        <v/>
      </c>
      <c r="CW87" s="33" t="str">
        <f t="shared" si="54"/>
        <v/>
      </c>
      <c r="DA87" s="33" t="str">
        <f t="shared" si="55"/>
        <v/>
      </c>
      <c r="DE87" s="33" t="str">
        <f t="shared" si="56"/>
        <v/>
      </c>
      <c r="DI87" s="33" t="str">
        <f t="shared" si="57"/>
        <v/>
      </c>
      <c r="DM87" s="33" t="str">
        <f t="shared" si="58"/>
        <v/>
      </c>
      <c r="DQ87" s="33" t="str">
        <f t="shared" si="59"/>
        <v/>
      </c>
      <c r="DU87" s="33" t="str">
        <f t="shared" si="60"/>
        <v/>
      </c>
      <c r="DY87" s="33" t="str">
        <f t="shared" si="61"/>
        <v/>
      </c>
    </row>
    <row r="88" spans="1:129" x14ac:dyDescent="0.25">
      <c r="A88" s="16" t="str">
        <f t="shared" si="31"/>
        <v/>
      </c>
      <c r="K88" s="38"/>
      <c r="M88" s="33" t="str">
        <f t="shared" si="32"/>
        <v/>
      </c>
      <c r="Q88" s="33" t="str">
        <f t="shared" si="33"/>
        <v/>
      </c>
      <c r="U88" s="33" t="str">
        <f t="shared" si="34"/>
        <v/>
      </c>
      <c r="Y88" s="33" t="str">
        <f t="shared" si="35"/>
        <v/>
      </c>
      <c r="AC88" s="33" t="str">
        <f t="shared" si="36"/>
        <v/>
      </c>
      <c r="AG88" s="33" t="str">
        <f t="shared" si="37"/>
        <v/>
      </c>
      <c r="AK88" s="33" t="str">
        <f t="shared" si="38"/>
        <v/>
      </c>
      <c r="AO88" s="33" t="str">
        <f t="shared" si="39"/>
        <v/>
      </c>
      <c r="AS88" s="33" t="str">
        <f t="shared" si="40"/>
        <v/>
      </c>
      <c r="AW88" s="33" t="str">
        <f t="shared" si="41"/>
        <v/>
      </c>
      <c r="BA88" s="33" t="str">
        <f t="shared" si="42"/>
        <v/>
      </c>
      <c r="BE88" s="33" t="str">
        <f t="shared" si="43"/>
        <v/>
      </c>
      <c r="BI88" s="33" t="str">
        <f t="shared" si="44"/>
        <v/>
      </c>
      <c r="BM88" s="33" t="str">
        <f t="shared" si="45"/>
        <v/>
      </c>
      <c r="BQ88" s="33" t="str">
        <f t="shared" si="46"/>
        <v/>
      </c>
      <c r="BU88" s="33" t="str">
        <f t="shared" si="47"/>
        <v/>
      </c>
      <c r="BY88" s="33" t="str">
        <f t="shared" si="48"/>
        <v/>
      </c>
      <c r="CC88" s="33" t="str">
        <f t="shared" si="49"/>
        <v/>
      </c>
      <c r="CG88" s="33" t="str">
        <f t="shared" si="50"/>
        <v/>
      </c>
      <c r="CK88" s="33" t="str">
        <f t="shared" si="51"/>
        <v/>
      </c>
      <c r="CO88" s="33" t="str">
        <f t="shared" si="52"/>
        <v/>
      </c>
      <c r="CS88" s="33" t="str">
        <f t="shared" si="53"/>
        <v/>
      </c>
      <c r="CW88" s="33" t="str">
        <f t="shared" si="54"/>
        <v/>
      </c>
      <c r="DA88" s="33" t="str">
        <f t="shared" si="55"/>
        <v/>
      </c>
      <c r="DE88" s="33" t="str">
        <f t="shared" si="56"/>
        <v/>
      </c>
      <c r="DI88" s="33" t="str">
        <f t="shared" si="57"/>
        <v/>
      </c>
      <c r="DM88" s="33" t="str">
        <f t="shared" si="58"/>
        <v/>
      </c>
      <c r="DQ88" s="33" t="str">
        <f t="shared" si="59"/>
        <v/>
      </c>
      <c r="DU88" s="33" t="str">
        <f t="shared" si="60"/>
        <v/>
      </c>
      <c r="DY88" s="33" t="str">
        <f t="shared" si="61"/>
        <v/>
      </c>
    </row>
    <row r="89" spans="1:129" x14ac:dyDescent="0.25">
      <c r="A89" s="16" t="str">
        <f t="shared" si="31"/>
        <v/>
      </c>
      <c r="K89" s="38"/>
      <c r="M89" s="33" t="str">
        <f t="shared" si="32"/>
        <v/>
      </c>
      <c r="Q89" s="33" t="str">
        <f t="shared" si="33"/>
        <v/>
      </c>
      <c r="U89" s="33" t="str">
        <f t="shared" si="34"/>
        <v/>
      </c>
      <c r="Y89" s="33" t="str">
        <f t="shared" si="35"/>
        <v/>
      </c>
      <c r="AC89" s="33" t="str">
        <f t="shared" si="36"/>
        <v/>
      </c>
      <c r="AG89" s="33" t="str">
        <f t="shared" si="37"/>
        <v/>
      </c>
      <c r="AK89" s="33" t="str">
        <f t="shared" si="38"/>
        <v/>
      </c>
      <c r="AO89" s="33" t="str">
        <f t="shared" si="39"/>
        <v/>
      </c>
      <c r="AS89" s="33" t="str">
        <f t="shared" si="40"/>
        <v/>
      </c>
      <c r="AW89" s="33" t="str">
        <f t="shared" si="41"/>
        <v/>
      </c>
      <c r="BA89" s="33" t="str">
        <f t="shared" si="42"/>
        <v/>
      </c>
      <c r="BE89" s="33" t="str">
        <f t="shared" si="43"/>
        <v/>
      </c>
      <c r="BI89" s="33" t="str">
        <f t="shared" si="44"/>
        <v/>
      </c>
      <c r="BM89" s="33" t="str">
        <f t="shared" si="45"/>
        <v/>
      </c>
      <c r="BQ89" s="33" t="str">
        <f t="shared" si="46"/>
        <v/>
      </c>
      <c r="BU89" s="33" t="str">
        <f t="shared" si="47"/>
        <v/>
      </c>
      <c r="BY89" s="33" t="str">
        <f t="shared" si="48"/>
        <v/>
      </c>
      <c r="CC89" s="33" t="str">
        <f t="shared" si="49"/>
        <v/>
      </c>
      <c r="CG89" s="33" t="str">
        <f t="shared" si="50"/>
        <v/>
      </c>
      <c r="CK89" s="33" t="str">
        <f t="shared" si="51"/>
        <v/>
      </c>
      <c r="CO89" s="33" t="str">
        <f t="shared" si="52"/>
        <v/>
      </c>
      <c r="CS89" s="33" t="str">
        <f t="shared" si="53"/>
        <v/>
      </c>
      <c r="CW89" s="33" t="str">
        <f t="shared" si="54"/>
        <v/>
      </c>
      <c r="DA89" s="33" t="str">
        <f t="shared" si="55"/>
        <v/>
      </c>
      <c r="DE89" s="33" t="str">
        <f t="shared" si="56"/>
        <v/>
      </c>
      <c r="DI89" s="33" t="str">
        <f t="shared" si="57"/>
        <v/>
      </c>
      <c r="DM89" s="33" t="str">
        <f t="shared" si="58"/>
        <v/>
      </c>
      <c r="DQ89" s="33" t="str">
        <f t="shared" si="59"/>
        <v/>
      </c>
      <c r="DU89" s="33" t="str">
        <f t="shared" si="60"/>
        <v/>
      </c>
      <c r="DY89" s="33" t="str">
        <f t="shared" si="61"/>
        <v/>
      </c>
    </row>
    <row r="90" spans="1:129" x14ac:dyDescent="0.25">
      <c r="A90" s="16" t="str">
        <f t="shared" si="31"/>
        <v/>
      </c>
      <c r="K90" s="38"/>
      <c r="M90" s="33" t="str">
        <f t="shared" si="32"/>
        <v/>
      </c>
      <c r="Q90" s="33" t="str">
        <f t="shared" si="33"/>
        <v/>
      </c>
      <c r="U90" s="33" t="str">
        <f t="shared" si="34"/>
        <v/>
      </c>
      <c r="Y90" s="33" t="str">
        <f t="shared" si="35"/>
        <v/>
      </c>
      <c r="AC90" s="33" t="str">
        <f t="shared" si="36"/>
        <v/>
      </c>
      <c r="AG90" s="33" t="str">
        <f t="shared" si="37"/>
        <v/>
      </c>
      <c r="AK90" s="33" t="str">
        <f t="shared" si="38"/>
        <v/>
      </c>
      <c r="AO90" s="33" t="str">
        <f t="shared" si="39"/>
        <v/>
      </c>
      <c r="AS90" s="33" t="str">
        <f t="shared" si="40"/>
        <v/>
      </c>
      <c r="AW90" s="33" t="str">
        <f t="shared" si="41"/>
        <v/>
      </c>
      <c r="BA90" s="33" t="str">
        <f t="shared" si="42"/>
        <v/>
      </c>
      <c r="BE90" s="33" t="str">
        <f t="shared" si="43"/>
        <v/>
      </c>
      <c r="BI90" s="33" t="str">
        <f t="shared" si="44"/>
        <v/>
      </c>
      <c r="BM90" s="33" t="str">
        <f t="shared" si="45"/>
        <v/>
      </c>
      <c r="BQ90" s="33" t="str">
        <f t="shared" si="46"/>
        <v/>
      </c>
      <c r="BU90" s="33" t="str">
        <f t="shared" si="47"/>
        <v/>
      </c>
      <c r="BY90" s="33" t="str">
        <f t="shared" si="48"/>
        <v/>
      </c>
      <c r="CC90" s="33" t="str">
        <f t="shared" si="49"/>
        <v/>
      </c>
      <c r="CG90" s="33" t="str">
        <f t="shared" si="50"/>
        <v/>
      </c>
      <c r="CK90" s="33" t="str">
        <f t="shared" si="51"/>
        <v/>
      </c>
      <c r="CO90" s="33" t="str">
        <f t="shared" si="52"/>
        <v/>
      </c>
      <c r="CS90" s="33" t="str">
        <f t="shared" si="53"/>
        <v/>
      </c>
      <c r="CW90" s="33" t="str">
        <f t="shared" si="54"/>
        <v/>
      </c>
      <c r="DA90" s="33" t="str">
        <f t="shared" si="55"/>
        <v/>
      </c>
      <c r="DE90" s="33" t="str">
        <f t="shared" si="56"/>
        <v/>
      </c>
      <c r="DI90" s="33" t="str">
        <f t="shared" si="57"/>
        <v/>
      </c>
      <c r="DM90" s="33" t="str">
        <f t="shared" si="58"/>
        <v/>
      </c>
      <c r="DQ90" s="33" t="str">
        <f t="shared" si="59"/>
        <v/>
      </c>
      <c r="DU90" s="33" t="str">
        <f t="shared" si="60"/>
        <v/>
      </c>
      <c r="DY90" s="33" t="str">
        <f t="shared" si="61"/>
        <v/>
      </c>
    </row>
    <row r="91" spans="1:129" x14ac:dyDescent="0.25">
      <c r="A91" s="16" t="str">
        <f t="shared" si="31"/>
        <v/>
      </c>
      <c r="K91" s="38"/>
      <c r="M91" s="33" t="str">
        <f t="shared" si="32"/>
        <v/>
      </c>
      <c r="Q91" s="33" t="str">
        <f t="shared" si="33"/>
        <v/>
      </c>
      <c r="U91" s="33" t="str">
        <f t="shared" si="34"/>
        <v/>
      </c>
      <c r="Y91" s="33" t="str">
        <f t="shared" si="35"/>
        <v/>
      </c>
      <c r="AC91" s="33" t="str">
        <f t="shared" si="36"/>
        <v/>
      </c>
      <c r="AG91" s="33" t="str">
        <f t="shared" si="37"/>
        <v/>
      </c>
      <c r="AK91" s="33" t="str">
        <f t="shared" si="38"/>
        <v/>
      </c>
      <c r="AO91" s="33" t="str">
        <f t="shared" si="39"/>
        <v/>
      </c>
      <c r="AS91" s="33" t="str">
        <f t="shared" si="40"/>
        <v/>
      </c>
      <c r="AW91" s="33" t="str">
        <f t="shared" si="41"/>
        <v/>
      </c>
      <c r="BA91" s="33" t="str">
        <f t="shared" si="42"/>
        <v/>
      </c>
      <c r="BE91" s="33" t="str">
        <f t="shared" si="43"/>
        <v/>
      </c>
      <c r="BI91" s="33" t="str">
        <f t="shared" si="44"/>
        <v/>
      </c>
      <c r="BM91" s="33" t="str">
        <f t="shared" si="45"/>
        <v/>
      </c>
      <c r="BQ91" s="33" t="str">
        <f t="shared" si="46"/>
        <v/>
      </c>
      <c r="BU91" s="33" t="str">
        <f t="shared" si="47"/>
        <v/>
      </c>
      <c r="BY91" s="33" t="str">
        <f t="shared" si="48"/>
        <v/>
      </c>
      <c r="CC91" s="33" t="str">
        <f t="shared" si="49"/>
        <v/>
      </c>
      <c r="CG91" s="33" t="str">
        <f t="shared" si="50"/>
        <v/>
      </c>
      <c r="CK91" s="33" t="str">
        <f t="shared" si="51"/>
        <v/>
      </c>
      <c r="CO91" s="33" t="str">
        <f t="shared" si="52"/>
        <v/>
      </c>
      <c r="CS91" s="33" t="str">
        <f t="shared" si="53"/>
        <v/>
      </c>
      <c r="CW91" s="33" t="str">
        <f t="shared" si="54"/>
        <v/>
      </c>
      <c r="DA91" s="33" t="str">
        <f t="shared" si="55"/>
        <v/>
      </c>
      <c r="DE91" s="33" t="str">
        <f t="shared" si="56"/>
        <v/>
      </c>
      <c r="DI91" s="33" t="str">
        <f t="shared" si="57"/>
        <v/>
      </c>
      <c r="DM91" s="33" t="str">
        <f t="shared" si="58"/>
        <v/>
      </c>
      <c r="DQ91" s="33" t="str">
        <f t="shared" si="59"/>
        <v/>
      </c>
      <c r="DU91" s="33" t="str">
        <f t="shared" si="60"/>
        <v/>
      </c>
      <c r="DY91" s="33" t="str">
        <f t="shared" si="61"/>
        <v/>
      </c>
    </row>
    <row r="92" spans="1:129" x14ac:dyDescent="0.25">
      <c r="A92" s="16" t="str">
        <f t="shared" si="31"/>
        <v/>
      </c>
      <c r="K92" s="38"/>
      <c r="M92" s="33" t="str">
        <f t="shared" si="32"/>
        <v/>
      </c>
      <c r="Q92" s="33" t="str">
        <f t="shared" si="33"/>
        <v/>
      </c>
      <c r="U92" s="33" t="str">
        <f t="shared" si="34"/>
        <v/>
      </c>
      <c r="Y92" s="33" t="str">
        <f t="shared" si="35"/>
        <v/>
      </c>
      <c r="AC92" s="33" t="str">
        <f t="shared" si="36"/>
        <v/>
      </c>
      <c r="AG92" s="33" t="str">
        <f t="shared" si="37"/>
        <v/>
      </c>
      <c r="AK92" s="33" t="str">
        <f t="shared" si="38"/>
        <v/>
      </c>
      <c r="AO92" s="33" t="str">
        <f t="shared" si="39"/>
        <v/>
      </c>
      <c r="AS92" s="33" t="str">
        <f t="shared" si="40"/>
        <v/>
      </c>
      <c r="AW92" s="33" t="str">
        <f t="shared" si="41"/>
        <v/>
      </c>
      <c r="BA92" s="33" t="str">
        <f t="shared" si="42"/>
        <v/>
      </c>
      <c r="BE92" s="33" t="str">
        <f t="shared" si="43"/>
        <v/>
      </c>
      <c r="BI92" s="33" t="str">
        <f t="shared" si="44"/>
        <v/>
      </c>
      <c r="BM92" s="33" t="str">
        <f t="shared" si="45"/>
        <v/>
      </c>
      <c r="BQ92" s="33" t="str">
        <f t="shared" si="46"/>
        <v/>
      </c>
      <c r="BU92" s="33" t="str">
        <f t="shared" si="47"/>
        <v/>
      </c>
      <c r="BY92" s="33" t="str">
        <f t="shared" si="48"/>
        <v/>
      </c>
      <c r="CC92" s="33" t="str">
        <f t="shared" si="49"/>
        <v/>
      </c>
      <c r="CG92" s="33" t="str">
        <f t="shared" si="50"/>
        <v/>
      </c>
      <c r="CK92" s="33" t="str">
        <f t="shared" si="51"/>
        <v/>
      </c>
      <c r="CO92" s="33" t="str">
        <f t="shared" si="52"/>
        <v/>
      </c>
      <c r="CS92" s="33" t="str">
        <f t="shared" si="53"/>
        <v/>
      </c>
      <c r="CW92" s="33" t="str">
        <f t="shared" si="54"/>
        <v/>
      </c>
      <c r="DA92" s="33" t="str">
        <f t="shared" si="55"/>
        <v/>
      </c>
      <c r="DE92" s="33" t="str">
        <f t="shared" si="56"/>
        <v/>
      </c>
      <c r="DI92" s="33" t="str">
        <f t="shared" si="57"/>
        <v/>
      </c>
      <c r="DM92" s="33" t="str">
        <f t="shared" si="58"/>
        <v/>
      </c>
      <c r="DQ92" s="33" t="str">
        <f t="shared" si="59"/>
        <v/>
      </c>
      <c r="DU92" s="33" t="str">
        <f t="shared" si="60"/>
        <v/>
      </c>
      <c r="DY92" s="33" t="str">
        <f t="shared" si="61"/>
        <v/>
      </c>
    </row>
    <row r="93" spans="1:129" x14ac:dyDescent="0.25">
      <c r="A93" s="16" t="str">
        <f t="shared" si="31"/>
        <v/>
      </c>
      <c r="K93" s="38"/>
      <c r="M93" s="33" t="str">
        <f t="shared" si="32"/>
        <v/>
      </c>
      <c r="Q93" s="33" t="str">
        <f t="shared" si="33"/>
        <v/>
      </c>
      <c r="U93" s="33" t="str">
        <f t="shared" si="34"/>
        <v/>
      </c>
      <c r="Y93" s="33" t="str">
        <f t="shared" si="35"/>
        <v/>
      </c>
      <c r="AC93" s="33" t="str">
        <f t="shared" si="36"/>
        <v/>
      </c>
      <c r="AG93" s="33" t="str">
        <f t="shared" si="37"/>
        <v/>
      </c>
      <c r="AK93" s="33" t="str">
        <f t="shared" si="38"/>
        <v/>
      </c>
      <c r="AO93" s="33" t="str">
        <f t="shared" si="39"/>
        <v/>
      </c>
      <c r="AS93" s="33" t="str">
        <f t="shared" si="40"/>
        <v/>
      </c>
      <c r="AW93" s="33" t="str">
        <f t="shared" si="41"/>
        <v/>
      </c>
      <c r="BA93" s="33" t="str">
        <f t="shared" si="42"/>
        <v/>
      </c>
      <c r="BE93" s="33" t="str">
        <f t="shared" si="43"/>
        <v/>
      </c>
      <c r="BI93" s="33" t="str">
        <f t="shared" si="44"/>
        <v/>
      </c>
      <c r="BM93" s="33" t="str">
        <f t="shared" si="45"/>
        <v/>
      </c>
      <c r="BQ93" s="33" t="str">
        <f t="shared" si="46"/>
        <v/>
      </c>
      <c r="BU93" s="33" t="str">
        <f t="shared" si="47"/>
        <v/>
      </c>
      <c r="BY93" s="33" t="str">
        <f t="shared" si="48"/>
        <v/>
      </c>
      <c r="CC93" s="33" t="str">
        <f t="shared" si="49"/>
        <v/>
      </c>
      <c r="CG93" s="33" t="str">
        <f t="shared" si="50"/>
        <v/>
      </c>
      <c r="CK93" s="33" t="str">
        <f t="shared" si="51"/>
        <v/>
      </c>
      <c r="CO93" s="33" t="str">
        <f t="shared" si="52"/>
        <v/>
      </c>
      <c r="CS93" s="33" t="str">
        <f t="shared" si="53"/>
        <v/>
      </c>
      <c r="CW93" s="33" t="str">
        <f t="shared" si="54"/>
        <v/>
      </c>
      <c r="DA93" s="33" t="str">
        <f t="shared" si="55"/>
        <v/>
      </c>
      <c r="DE93" s="33" t="str">
        <f t="shared" si="56"/>
        <v/>
      </c>
      <c r="DI93" s="33" t="str">
        <f t="shared" si="57"/>
        <v/>
      </c>
      <c r="DM93" s="33" t="str">
        <f t="shared" si="58"/>
        <v/>
      </c>
      <c r="DQ93" s="33" t="str">
        <f t="shared" si="59"/>
        <v/>
      </c>
      <c r="DU93" s="33" t="str">
        <f t="shared" si="60"/>
        <v/>
      </c>
      <c r="DY93" s="33" t="str">
        <f t="shared" si="61"/>
        <v/>
      </c>
    </row>
    <row r="94" spans="1:129" x14ac:dyDescent="0.25">
      <c r="A94" s="16" t="str">
        <f t="shared" si="31"/>
        <v/>
      </c>
      <c r="K94" s="38"/>
      <c r="M94" s="33" t="str">
        <f t="shared" si="32"/>
        <v/>
      </c>
      <c r="Q94" s="33" t="str">
        <f t="shared" si="33"/>
        <v/>
      </c>
      <c r="U94" s="33" t="str">
        <f t="shared" si="34"/>
        <v/>
      </c>
      <c r="Y94" s="33" t="str">
        <f t="shared" si="35"/>
        <v/>
      </c>
      <c r="AC94" s="33" t="str">
        <f t="shared" si="36"/>
        <v/>
      </c>
      <c r="AG94" s="33" t="str">
        <f t="shared" si="37"/>
        <v/>
      </c>
      <c r="AK94" s="33" t="str">
        <f t="shared" si="38"/>
        <v/>
      </c>
      <c r="AO94" s="33" t="str">
        <f t="shared" si="39"/>
        <v/>
      </c>
      <c r="AS94" s="33" t="str">
        <f t="shared" si="40"/>
        <v/>
      </c>
      <c r="AW94" s="33" t="str">
        <f t="shared" si="41"/>
        <v/>
      </c>
      <c r="BA94" s="33" t="str">
        <f t="shared" si="42"/>
        <v/>
      </c>
      <c r="BE94" s="33" t="str">
        <f t="shared" si="43"/>
        <v/>
      </c>
      <c r="BI94" s="33" t="str">
        <f t="shared" si="44"/>
        <v/>
      </c>
      <c r="BM94" s="33" t="str">
        <f t="shared" si="45"/>
        <v/>
      </c>
      <c r="BQ94" s="33" t="str">
        <f t="shared" si="46"/>
        <v/>
      </c>
      <c r="BU94" s="33" t="str">
        <f t="shared" si="47"/>
        <v/>
      </c>
      <c r="BY94" s="33" t="str">
        <f t="shared" si="48"/>
        <v/>
      </c>
      <c r="CC94" s="33" t="str">
        <f t="shared" si="49"/>
        <v/>
      </c>
      <c r="CG94" s="33" t="str">
        <f t="shared" si="50"/>
        <v/>
      </c>
      <c r="CK94" s="33" t="str">
        <f t="shared" si="51"/>
        <v/>
      </c>
      <c r="CO94" s="33" t="str">
        <f t="shared" si="52"/>
        <v/>
      </c>
      <c r="CS94" s="33" t="str">
        <f t="shared" si="53"/>
        <v/>
      </c>
      <c r="CW94" s="33" t="str">
        <f t="shared" si="54"/>
        <v/>
      </c>
      <c r="DA94" s="33" t="str">
        <f t="shared" si="55"/>
        <v/>
      </c>
      <c r="DE94" s="33" t="str">
        <f t="shared" si="56"/>
        <v/>
      </c>
      <c r="DI94" s="33" t="str">
        <f t="shared" si="57"/>
        <v/>
      </c>
      <c r="DM94" s="33" t="str">
        <f t="shared" si="58"/>
        <v/>
      </c>
      <c r="DQ94" s="33" t="str">
        <f t="shared" si="59"/>
        <v/>
      </c>
      <c r="DU94" s="33" t="str">
        <f t="shared" si="60"/>
        <v/>
      </c>
      <c r="DY94" s="33" t="str">
        <f t="shared" si="61"/>
        <v/>
      </c>
    </row>
    <row r="95" spans="1:129" x14ac:dyDescent="0.25">
      <c r="A95" s="16" t="str">
        <f t="shared" si="31"/>
        <v/>
      </c>
      <c r="K95" s="38"/>
      <c r="M95" s="33" t="str">
        <f t="shared" si="32"/>
        <v/>
      </c>
      <c r="Q95" s="33" t="str">
        <f t="shared" si="33"/>
        <v/>
      </c>
      <c r="U95" s="33" t="str">
        <f t="shared" si="34"/>
        <v/>
      </c>
      <c r="Y95" s="33" t="str">
        <f t="shared" si="35"/>
        <v/>
      </c>
      <c r="AC95" s="33" t="str">
        <f t="shared" si="36"/>
        <v/>
      </c>
      <c r="AG95" s="33" t="str">
        <f t="shared" si="37"/>
        <v/>
      </c>
      <c r="AK95" s="33" t="str">
        <f t="shared" si="38"/>
        <v/>
      </c>
      <c r="AO95" s="33" t="str">
        <f t="shared" si="39"/>
        <v/>
      </c>
      <c r="AS95" s="33" t="str">
        <f t="shared" si="40"/>
        <v/>
      </c>
      <c r="AW95" s="33" t="str">
        <f t="shared" si="41"/>
        <v/>
      </c>
      <c r="BA95" s="33" t="str">
        <f t="shared" si="42"/>
        <v/>
      </c>
      <c r="BE95" s="33" t="str">
        <f t="shared" si="43"/>
        <v/>
      </c>
      <c r="BI95" s="33" t="str">
        <f t="shared" si="44"/>
        <v/>
      </c>
      <c r="BM95" s="33" t="str">
        <f t="shared" si="45"/>
        <v/>
      </c>
      <c r="BQ95" s="33" t="str">
        <f t="shared" si="46"/>
        <v/>
      </c>
      <c r="BU95" s="33" t="str">
        <f t="shared" si="47"/>
        <v/>
      </c>
      <c r="BY95" s="33" t="str">
        <f t="shared" si="48"/>
        <v/>
      </c>
      <c r="CC95" s="33" t="str">
        <f t="shared" si="49"/>
        <v/>
      </c>
      <c r="CG95" s="33" t="str">
        <f t="shared" si="50"/>
        <v/>
      </c>
      <c r="CK95" s="33" t="str">
        <f t="shared" si="51"/>
        <v/>
      </c>
      <c r="CO95" s="33" t="str">
        <f t="shared" si="52"/>
        <v/>
      </c>
      <c r="CS95" s="33" t="str">
        <f t="shared" si="53"/>
        <v/>
      </c>
      <c r="CW95" s="33" t="str">
        <f t="shared" si="54"/>
        <v/>
      </c>
      <c r="DA95" s="33" t="str">
        <f t="shared" si="55"/>
        <v/>
      </c>
      <c r="DE95" s="33" t="str">
        <f t="shared" si="56"/>
        <v/>
      </c>
      <c r="DI95" s="33" t="str">
        <f t="shared" si="57"/>
        <v/>
      </c>
      <c r="DM95" s="33" t="str">
        <f t="shared" si="58"/>
        <v/>
      </c>
      <c r="DQ95" s="33" t="str">
        <f t="shared" si="59"/>
        <v/>
      </c>
      <c r="DU95" s="33" t="str">
        <f t="shared" si="60"/>
        <v/>
      </c>
      <c r="DY95" s="33" t="str">
        <f t="shared" si="61"/>
        <v/>
      </c>
    </row>
    <row r="96" spans="1:129" x14ac:dyDescent="0.25">
      <c r="A96" s="16" t="str">
        <f t="shared" si="31"/>
        <v/>
      </c>
      <c r="K96" s="38"/>
      <c r="M96" s="33" t="str">
        <f t="shared" si="32"/>
        <v/>
      </c>
      <c r="Q96" s="33" t="str">
        <f t="shared" si="33"/>
        <v/>
      </c>
      <c r="U96" s="33" t="str">
        <f t="shared" si="34"/>
        <v/>
      </c>
      <c r="Y96" s="33" t="str">
        <f t="shared" si="35"/>
        <v/>
      </c>
      <c r="AC96" s="33" t="str">
        <f t="shared" si="36"/>
        <v/>
      </c>
      <c r="AG96" s="33" t="str">
        <f t="shared" si="37"/>
        <v/>
      </c>
      <c r="AK96" s="33" t="str">
        <f t="shared" si="38"/>
        <v/>
      </c>
      <c r="AO96" s="33" t="str">
        <f t="shared" si="39"/>
        <v/>
      </c>
      <c r="AS96" s="33" t="str">
        <f t="shared" si="40"/>
        <v/>
      </c>
      <c r="AW96" s="33" t="str">
        <f t="shared" si="41"/>
        <v/>
      </c>
      <c r="BA96" s="33" t="str">
        <f t="shared" si="42"/>
        <v/>
      </c>
      <c r="BE96" s="33" t="str">
        <f t="shared" si="43"/>
        <v/>
      </c>
      <c r="BI96" s="33" t="str">
        <f t="shared" si="44"/>
        <v/>
      </c>
      <c r="BM96" s="33" t="str">
        <f t="shared" si="45"/>
        <v/>
      </c>
      <c r="BQ96" s="33" t="str">
        <f t="shared" si="46"/>
        <v/>
      </c>
      <c r="BU96" s="33" t="str">
        <f t="shared" si="47"/>
        <v/>
      </c>
      <c r="BY96" s="33" t="str">
        <f t="shared" si="48"/>
        <v/>
      </c>
      <c r="CC96" s="33" t="str">
        <f t="shared" si="49"/>
        <v/>
      </c>
      <c r="CG96" s="33" t="str">
        <f t="shared" si="50"/>
        <v/>
      </c>
      <c r="CK96" s="33" t="str">
        <f t="shared" si="51"/>
        <v/>
      </c>
      <c r="CO96" s="33" t="str">
        <f t="shared" si="52"/>
        <v/>
      </c>
      <c r="CS96" s="33" t="str">
        <f t="shared" si="53"/>
        <v/>
      </c>
      <c r="CW96" s="33" t="str">
        <f t="shared" si="54"/>
        <v/>
      </c>
      <c r="DA96" s="33" t="str">
        <f t="shared" si="55"/>
        <v/>
      </c>
      <c r="DE96" s="33" t="str">
        <f t="shared" si="56"/>
        <v/>
      </c>
      <c r="DI96" s="33" t="str">
        <f t="shared" si="57"/>
        <v/>
      </c>
      <c r="DM96" s="33" t="str">
        <f t="shared" si="58"/>
        <v/>
      </c>
      <c r="DQ96" s="33" t="str">
        <f t="shared" si="59"/>
        <v/>
      </c>
      <c r="DU96" s="33" t="str">
        <f t="shared" si="60"/>
        <v/>
      </c>
      <c r="DY96" s="33" t="str">
        <f t="shared" si="61"/>
        <v/>
      </c>
    </row>
    <row r="97" spans="1:129" x14ac:dyDescent="0.25">
      <c r="A97" s="16" t="str">
        <f t="shared" si="31"/>
        <v/>
      </c>
      <c r="K97" s="38"/>
      <c r="M97" s="33" t="str">
        <f t="shared" si="32"/>
        <v/>
      </c>
      <c r="Q97" s="33" t="str">
        <f t="shared" si="33"/>
        <v/>
      </c>
      <c r="U97" s="33" t="str">
        <f t="shared" si="34"/>
        <v/>
      </c>
      <c r="Y97" s="33" t="str">
        <f t="shared" si="35"/>
        <v/>
      </c>
      <c r="AC97" s="33" t="str">
        <f t="shared" si="36"/>
        <v/>
      </c>
      <c r="AG97" s="33" t="str">
        <f t="shared" si="37"/>
        <v/>
      </c>
      <c r="AK97" s="33" t="str">
        <f t="shared" si="38"/>
        <v/>
      </c>
      <c r="AO97" s="33" t="str">
        <f t="shared" si="39"/>
        <v/>
      </c>
      <c r="AS97" s="33" t="str">
        <f t="shared" si="40"/>
        <v/>
      </c>
      <c r="AW97" s="33" t="str">
        <f t="shared" si="41"/>
        <v/>
      </c>
      <c r="BA97" s="33" t="str">
        <f t="shared" si="42"/>
        <v/>
      </c>
      <c r="BE97" s="33" t="str">
        <f t="shared" si="43"/>
        <v/>
      </c>
      <c r="BI97" s="33" t="str">
        <f t="shared" si="44"/>
        <v/>
      </c>
      <c r="BM97" s="33" t="str">
        <f t="shared" si="45"/>
        <v/>
      </c>
      <c r="BQ97" s="33" t="str">
        <f t="shared" si="46"/>
        <v/>
      </c>
      <c r="BU97" s="33" t="str">
        <f t="shared" si="47"/>
        <v/>
      </c>
      <c r="BY97" s="33" t="str">
        <f t="shared" si="48"/>
        <v/>
      </c>
      <c r="CC97" s="33" t="str">
        <f t="shared" si="49"/>
        <v/>
      </c>
      <c r="CG97" s="33" t="str">
        <f t="shared" si="50"/>
        <v/>
      </c>
      <c r="CK97" s="33" t="str">
        <f t="shared" si="51"/>
        <v/>
      </c>
      <c r="CO97" s="33" t="str">
        <f t="shared" si="52"/>
        <v/>
      </c>
      <c r="CS97" s="33" t="str">
        <f t="shared" si="53"/>
        <v/>
      </c>
      <c r="CW97" s="33" t="str">
        <f t="shared" si="54"/>
        <v/>
      </c>
      <c r="DA97" s="33" t="str">
        <f t="shared" si="55"/>
        <v/>
      </c>
      <c r="DE97" s="33" t="str">
        <f t="shared" si="56"/>
        <v/>
      </c>
      <c r="DI97" s="33" t="str">
        <f t="shared" si="57"/>
        <v/>
      </c>
      <c r="DM97" s="33" t="str">
        <f t="shared" si="58"/>
        <v/>
      </c>
      <c r="DQ97" s="33" t="str">
        <f t="shared" si="59"/>
        <v/>
      </c>
      <c r="DU97" s="33" t="str">
        <f t="shared" si="60"/>
        <v/>
      </c>
      <c r="DY97" s="33" t="str">
        <f t="shared" si="61"/>
        <v/>
      </c>
    </row>
    <row r="98" spans="1:129" x14ac:dyDescent="0.25">
      <c r="A98" s="16" t="str">
        <f t="shared" si="31"/>
        <v/>
      </c>
      <c r="K98" s="38"/>
      <c r="M98" s="33" t="str">
        <f t="shared" si="32"/>
        <v/>
      </c>
      <c r="Q98" s="33" t="str">
        <f t="shared" si="33"/>
        <v/>
      </c>
      <c r="U98" s="33" t="str">
        <f t="shared" si="34"/>
        <v/>
      </c>
      <c r="Y98" s="33" t="str">
        <f t="shared" si="35"/>
        <v/>
      </c>
      <c r="AC98" s="33" t="str">
        <f t="shared" si="36"/>
        <v/>
      </c>
      <c r="AG98" s="33" t="str">
        <f t="shared" si="37"/>
        <v/>
      </c>
      <c r="AK98" s="33" t="str">
        <f t="shared" si="38"/>
        <v/>
      </c>
      <c r="AO98" s="33" t="str">
        <f t="shared" si="39"/>
        <v/>
      </c>
      <c r="AS98" s="33" t="str">
        <f t="shared" si="40"/>
        <v/>
      </c>
      <c r="AW98" s="33" t="str">
        <f t="shared" si="41"/>
        <v/>
      </c>
      <c r="BA98" s="33" t="str">
        <f t="shared" si="42"/>
        <v/>
      </c>
      <c r="BE98" s="33" t="str">
        <f t="shared" si="43"/>
        <v/>
      </c>
      <c r="BI98" s="33" t="str">
        <f t="shared" si="44"/>
        <v/>
      </c>
      <c r="BM98" s="33" t="str">
        <f t="shared" si="45"/>
        <v/>
      </c>
      <c r="BQ98" s="33" t="str">
        <f t="shared" si="46"/>
        <v/>
      </c>
      <c r="BU98" s="33" t="str">
        <f t="shared" si="47"/>
        <v/>
      </c>
      <c r="BY98" s="33" t="str">
        <f t="shared" si="48"/>
        <v/>
      </c>
      <c r="CC98" s="33" t="str">
        <f t="shared" si="49"/>
        <v/>
      </c>
      <c r="CG98" s="33" t="str">
        <f t="shared" si="50"/>
        <v/>
      </c>
      <c r="CK98" s="33" t="str">
        <f t="shared" si="51"/>
        <v/>
      </c>
      <c r="CO98" s="33" t="str">
        <f t="shared" si="52"/>
        <v/>
      </c>
      <c r="CS98" s="33" t="str">
        <f t="shared" si="53"/>
        <v/>
      </c>
      <c r="CW98" s="33" t="str">
        <f t="shared" si="54"/>
        <v/>
      </c>
      <c r="DA98" s="33" t="str">
        <f t="shared" si="55"/>
        <v/>
      </c>
      <c r="DE98" s="33" t="str">
        <f t="shared" si="56"/>
        <v/>
      </c>
      <c r="DI98" s="33" t="str">
        <f t="shared" si="57"/>
        <v/>
      </c>
      <c r="DM98" s="33" t="str">
        <f t="shared" si="58"/>
        <v/>
      </c>
      <c r="DQ98" s="33" t="str">
        <f t="shared" si="59"/>
        <v/>
      </c>
      <c r="DU98" s="33" t="str">
        <f t="shared" si="60"/>
        <v/>
      </c>
      <c r="DY98" s="33" t="str">
        <f t="shared" si="61"/>
        <v/>
      </c>
    </row>
    <row r="99" spans="1:129" x14ac:dyDescent="0.25">
      <c r="A99" s="16" t="str">
        <f t="shared" si="31"/>
        <v/>
      </c>
      <c r="K99" s="38"/>
      <c r="M99" s="33" t="str">
        <f t="shared" si="32"/>
        <v/>
      </c>
      <c r="Q99" s="33" t="str">
        <f t="shared" si="33"/>
        <v/>
      </c>
      <c r="U99" s="33" t="str">
        <f t="shared" si="34"/>
        <v/>
      </c>
      <c r="Y99" s="33" t="str">
        <f t="shared" si="35"/>
        <v/>
      </c>
      <c r="AC99" s="33" t="str">
        <f t="shared" si="36"/>
        <v/>
      </c>
      <c r="AG99" s="33" t="str">
        <f t="shared" si="37"/>
        <v/>
      </c>
      <c r="AK99" s="33" t="str">
        <f t="shared" si="38"/>
        <v/>
      </c>
      <c r="AO99" s="33" t="str">
        <f t="shared" si="39"/>
        <v/>
      </c>
      <c r="AS99" s="33" t="str">
        <f t="shared" si="40"/>
        <v/>
      </c>
      <c r="AW99" s="33" t="str">
        <f t="shared" si="41"/>
        <v/>
      </c>
      <c r="BA99" s="33" t="str">
        <f t="shared" si="42"/>
        <v/>
      </c>
      <c r="BE99" s="33" t="str">
        <f t="shared" si="43"/>
        <v/>
      </c>
      <c r="BI99" s="33" t="str">
        <f t="shared" si="44"/>
        <v/>
      </c>
      <c r="BM99" s="33" t="str">
        <f t="shared" si="45"/>
        <v/>
      </c>
      <c r="BQ99" s="33" t="str">
        <f t="shared" si="46"/>
        <v/>
      </c>
      <c r="BU99" s="33" t="str">
        <f t="shared" si="47"/>
        <v/>
      </c>
      <c r="BY99" s="33" t="str">
        <f t="shared" si="48"/>
        <v/>
      </c>
      <c r="CC99" s="33" t="str">
        <f t="shared" si="49"/>
        <v/>
      </c>
      <c r="CG99" s="33" t="str">
        <f t="shared" si="50"/>
        <v/>
      </c>
      <c r="CK99" s="33" t="str">
        <f t="shared" si="51"/>
        <v/>
      </c>
      <c r="CO99" s="33" t="str">
        <f t="shared" si="52"/>
        <v/>
      </c>
      <c r="CS99" s="33" t="str">
        <f t="shared" si="53"/>
        <v/>
      </c>
      <c r="CW99" s="33" t="str">
        <f t="shared" si="54"/>
        <v/>
      </c>
      <c r="DA99" s="33" t="str">
        <f t="shared" si="55"/>
        <v/>
      </c>
      <c r="DE99" s="33" t="str">
        <f t="shared" si="56"/>
        <v/>
      </c>
      <c r="DI99" s="33" t="str">
        <f t="shared" si="57"/>
        <v/>
      </c>
      <c r="DM99" s="33" t="str">
        <f t="shared" si="58"/>
        <v/>
      </c>
      <c r="DQ99" s="33" t="str">
        <f t="shared" si="59"/>
        <v/>
      </c>
      <c r="DU99" s="33" t="str">
        <f t="shared" si="60"/>
        <v/>
      </c>
      <c r="DY99" s="33" t="str">
        <f t="shared" si="61"/>
        <v/>
      </c>
    </row>
    <row r="100" spans="1:129" x14ac:dyDescent="0.25">
      <c r="A100" s="16" t="str">
        <f t="shared" si="31"/>
        <v/>
      </c>
      <c r="K100" s="41"/>
      <c r="M100" s="33" t="str">
        <f t="shared" si="32"/>
        <v/>
      </c>
      <c r="Q100" s="33" t="str">
        <f t="shared" si="33"/>
        <v/>
      </c>
      <c r="U100" s="33" t="str">
        <f t="shared" si="34"/>
        <v/>
      </c>
      <c r="Y100" s="33" t="str">
        <f t="shared" si="35"/>
        <v/>
      </c>
      <c r="AC100" s="33" t="str">
        <f t="shared" si="36"/>
        <v/>
      </c>
      <c r="AG100" s="33" t="str">
        <f t="shared" si="37"/>
        <v/>
      </c>
      <c r="AK100" s="33" t="str">
        <f t="shared" si="38"/>
        <v/>
      </c>
      <c r="AO100" s="33" t="str">
        <f t="shared" si="39"/>
        <v/>
      </c>
      <c r="AS100" s="33" t="str">
        <f t="shared" si="40"/>
        <v/>
      </c>
      <c r="AW100" s="33" t="str">
        <f t="shared" si="41"/>
        <v/>
      </c>
      <c r="BA100" s="33" t="str">
        <f t="shared" si="42"/>
        <v/>
      </c>
      <c r="BE100" s="33" t="str">
        <f t="shared" si="43"/>
        <v/>
      </c>
      <c r="BI100" s="33" t="str">
        <f t="shared" si="44"/>
        <v/>
      </c>
      <c r="BM100" s="33" t="str">
        <f t="shared" si="45"/>
        <v/>
      </c>
      <c r="BQ100" s="33" t="str">
        <f t="shared" si="46"/>
        <v/>
      </c>
      <c r="BU100" s="33" t="str">
        <f t="shared" si="47"/>
        <v/>
      </c>
      <c r="BY100" s="33" t="str">
        <f t="shared" si="48"/>
        <v/>
      </c>
      <c r="CC100" s="33" t="str">
        <f t="shared" si="49"/>
        <v/>
      </c>
      <c r="CG100" s="33" t="str">
        <f t="shared" si="50"/>
        <v/>
      </c>
      <c r="CK100" s="33" t="str">
        <f t="shared" si="51"/>
        <v/>
      </c>
      <c r="CO100" s="33" t="str">
        <f t="shared" si="52"/>
        <v/>
      </c>
      <c r="CS100" s="33" t="str">
        <f t="shared" si="53"/>
        <v/>
      </c>
      <c r="CW100" s="33" t="str">
        <f t="shared" si="54"/>
        <v/>
      </c>
      <c r="DA100" s="33" t="str">
        <f t="shared" si="55"/>
        <v/>
      </c>
      <c r="DE100" s="33" t="str">
        <f t="shared" si="56"/>
        <v/>
      </c>
      <c r="DI100" s="33" t="str">
        <f t="shared" si="57"/>
        <v/>
      </c>
      <c r="DM100" s="33" t="str">
        <f t="shared" si="58"/>
        <v/>
      </c>
      <c r="DQ100" s="33" t="str">
        <f t="shared" si="59"/>
        <v/>
      </c>
      <c r="DU100" s="33" t="str">
        <f t="shared" si="60"/>
        <v/>
      </c>
      <c r="DY100" s="33" t="str">
        <f t="shared" si="61"/>
        <v/>
      </c>
    </row>
  </sheetData>
  <mergeCells count="2">
    <mergeCell ref="G11:I11"/>
    <mergeCell ref="A2:N2"/>
  </mergeCells>
  <conditionalFormatting sqref="A8:A100">
    <cfRule type="notContainsBlanks" dxfId="694" priority="32">
      <formula>LEN(TRIM(A8))&gt;0</formula>
    </cfRule>
  </conditionalFormatting>
  <conditionalFormatting sqref="G13:G15">
    <cfRule type="notContainsBlanks" dxfId="693" priority="31">
      <formula>LEN(TRIM(G13))&gt;0</formula>
    </cfRule>
  </conditionalFormatting>
  <conditionalFormatting sqref="M14:M100">
    <cfRule type="notContainsBlanks" dxfId="692" priority="30">
      <formula>LEN(TRIM(M14))&gt;0</formula>
    </cfRule>
  </conditionalFormatting>
  <conditionalFormatting sqref="Q14:Q100">
    <cfRule type="notContainsBlanks" dxfId="691" priority="29">
      <formula>LEN(TRIM(Q14))&gt;0</formula>
    </cfRule>
  </conditionalFormatting>
  <conditionalFormatting sqref="U14:U100">
    <cfRule type="notContainsBlanks" dxfId="690" priority="28">
      <formula>LEN(TRIM(U14))&gt;0</formula>
    </cfRule>
  </conditionalFormatting>
  <conditionalFormatting sqref="Y14:Y100">
    <cfRule type="notContainsBlanks" dxfId="689" priority="27">
      <formula>LEN(TRIM(Y14))&gt;0</formula>
    </cfRule>
  </conditionalFormatting>
  <conditionalFormatting sqref="AC14:AC100">
    <cfRule type="notContainsBlanks" dxfId="688" priority="26">
      <formula>LEN(TRIM(AC14))&gt;0</formula>
    </cfRule>
  </conditionalFormatting>
  <conditionalFormatting sqref="AG14:AG100">
    <cfRule type="notContainsBlanks" dxfId="687" priority="25">
      <formula>LEN(TRIM(AG14))&gt;0</formula>
    </cfRule>
  </conditionalFormatting>
  <conditionalFormatting sqref="AK14:AK100">
    <cfRule type="notContainsBlanks" dxfId="686" priority="24">
      <formula>LEN(TRIM(AK14))&gt;0</formula>
    </cfRule>
  </conditionalFormatting>
  <conditionalFormatting sqref="AO14:AO100">
    <cfRule type="notContainsBlanks" dxfId="685" priority="23">
      <formula>LEN(TRIM(AO14))&gt;0</formula>
    </cfRule>
  </conditionalFormatting>
  <conditionalFormatting sqref="AS14:AS100">
    <cfRule type="notContainsBlanks" dxfId="684" priority="22">
      <formula>LEN(TRIM(AS14))&gt;0</formula>
    </cfRule>
  </conditionalFormatting>
  <conditionalFormatting sqref="AW14:AW100">
    <cfRule type="notContainsBlanks" dxfId="683" priority="21">
      <formula>LEN(TRIM(AW14))&gt;0</formula>
    </cfRule>
  </conditionalFormatting>
  <conditionalFormatting sqref="BA14:BA100">
    <cfRule type="notContainsBlanks" dxfId="682" priority="20">
      <formula>LEN(TRIM(BA14))&gt;0</formula>
    </cfRule>
  </conditionalFormatting>
  <conditionalFormatting sqref="BE14:BE100">
    <cfRule type="notContainsBlanks" dxfId="681" priority="19">
      <formula>LEN(TRIM(BE14))&gt;0</formula>
    </cfRule>
  </conditionalFormatting>
  <conditionalFormatting sqref="BI14:BI100">
    <cfRule type="notContainsBlanks" dxfId="680" priority="18">
      <formula>LEN(TRIM(BI14))&gt;0</formula>
    </cfRule>
  </conditionalFormatting>
  <conditionalFormatting sqref="BM14:BM100">
    <cfRule type="notContainsBlanks" dxfId="679" priority="17">
      <formula>LEN(TRIM(BM14))&gt;0</formula>
    </cfRule>
  </conditionalFormatting>
  <conditionalFormatting sqref="BQ14:BQ100">
    <cfRule type="notContainsBlanks" dxfId="678" priority="16">
      <formula>LEN(TRIM(BQ14))&gt;0</formula>
    </cfRule>
  </conditionalFormatting>
  <conditionalFormatting sqref="BU14:BU100">
    <cfRule type="notContainsBlanks" dxfId="677" priority="15">
      <formula>LEN(TRIM(BU14))&gt;0</formula>
    </cfRule>
  </conditionalFormatting>
  <conditionalFormatting sqref="BY14:BY100">
    <cfRule type="notContainsBlanks" dxfId="676" priority="14">
      <formula>LEN(TRIM(BY14))&gt;0</formula>
    </cfRule>
  </conditionalFormatting>
  <conditionalFormatting sqref="CC14:CC100">
    <cfRule type="notContainsBlanks" dxfId="675" priority="13">
      <formula>LEN(TRIM(CC14))&gt;0</formula>
    </cfRule>
  </conditionalFormatting>
  <conditionalFormatting sqref="CG14:CG100">
    <cfRule type="notContainsBlanks" dxfId="674" priority="12">
      <formula>LEN(TRIM(CG14))&gt;0</formula>
    </cfRule>
  </conditionalFormatting>
  <conditionalFormatting sqref="CK14:CK100">
    <cfRule type="notContainsBlanks" dxfId="673" priority="11">
      <formula>LEN(TRIM(CK14))&gt;0</formula>
    </cfRule>
  </conditionalFormatting>
  <conditionalFormatting sqref="CO14:CO100">
    <cfRule type="notContainsBlanks" dxfId="672" priority="10">
      <formula>LEN(TRIM(CO14))&gt;0</formula>
    </cfRule>
  </conditionalFormatting>
  <conditionalFormatting sqref="CS14:CS100">
    <cfRule type="notContainsBlanks" dxfId="671" priority="9">
      <formula>LEN(TRIM(CS14))&gt;0</formula>
    </cfRule>
  </conditionalFormatting>
  <conditionalFormatting sqref="CW14:CW100">
    <cfRule type="notContainsBlanks" dxfId="670" priority="8">
      <formula>LEN(TRIM(CW14))&gt;0</formula>
    </cfRule>
  </conditionalFormatting>
  <conditionalFormatting sqref="DA14:DA100">
    <cfRule type="notContainsBlanks" dxfId="669" priority="7">
      <formula>LEN(TRIM(DA14))&gt;0</formula>
    </cfRule>
  </conditionalFormatting>
  <conditionalFormatting sqref="DE14:DE100">
    <cfRule type="notContainsBlanks" dxfId="668" priority="6">
      <formula>LEN(TRIM(DE14))&gt;0</formula>
    </cfRule>
  </conditionalFormatting>
  <conditionalFormatting sqref="DI14:DI100">
    <cfRule type="notContainsBlanks" dxfId="667" priority="5">
      <formula>LEN(TRIM(DI14))&gt;0</formula>
    </cfRule>
  </conditionalFormatting>
  <conditionalFormatting sqref="DM14:DM100">
    <cfRule type="notContainsBlanks" dxfId="666" priority="4">
      <formula>LEN(TRIM(DM14))&gt;0</formula>
    </cfRule>
  </conditionalFormatting>
  <conditionalFormatting sqref="DQ14:DQ100">
    <cfRule type="notContainsBlanks" dxfId="665" priority="3">
      <formula>LEN(TRIM(DQ14))&gt;0</formula>
    </cfRule>
  </conditionalFormatting>
  <conditionalFormatting sqref="DU14:DU100">
    <cfRule type="notContainsBlanks" dxfId="664" priority="2">
      <formula>LEN(TRIM(DU14))&gt;0</formula>
    </cfRule>
  </conditionalFormatting>
  <conditionalFormatting sqref="DY14:DY100">
    <cfRule type="notContainsBlanks" dxfId="663" priority="1">
      <formula>LEN(TRIM(DY14))&gt;0</formula>
    </cfRule>
  </conditionalFormatting>
  <pageMargins left="0.7" right="0.7" top="0.78740157499999996" bottom="0.78740157499999996" header="0.3" footer="0.3"/>
  <pageSetup paperSize="9" orientation="portrait" horizontalDpi="300" verticalDpi="300" r:id="rId32"/>
  <headerFooter>
    <oddFooter>&amp;C_x000D_&amp;1#&amp;"Calibri"&amp;10&amp;K000000 Confidential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25CC5-93B1-456B-ADA6-0BA2A764DA3D}">
  <sheetPr codeName="Sheet26"/>
  <dimension ref="A2:EA103"/>
  <sheetViews>
    <sheetView showGridLines="0" zoomScaleNormal="100" workbookViewId="0">
      <selection sqref="A1:XFD1048576"/>
    </sheetView>
  </sheetViews>
  <sheetFormatPr defaultColWidth="7.140625" defaultRowHeight="15" x14ac:dyDescent="0.25"/>
  <cols>
    <col min="1" max="1" width="6.7109375" style="6" bestFit="1" customWidth="1"/>
    <col min="2" max="2" width="25.5703125" style="6" bestFit="1" customWidth="1"/>
    <col min="3" max="3" width="15" style="6" bestFit="1" customWidth="1"/>
    <col min="4" max="4" width="5.85546875" style="6" bestFit="1" customWidth="1"/>
    <col min="5" max="5" width="7.140625" style="6"/>
    <col min="6" max="7" width="6.7109375" style="6" bestFit="1" customWidth="1"/>
    <col min="8" max="8" width="24.28515625" style="6" bestFit="1" customWidth="1"/>
    <col min="9" max="9" width="6" style="6" bestFit="1" customWidth="1"/>
    <col min="10" max="12" width="7.140625" style="6"/>
    <col min="13" max="13" width="6.7109375" style="6" bestFit="1" customWidth="1"/>
    <col min="14" max="14" width="25.5703125" style="6" bestFit="1" customWidth="1"/>
    <col min="15" max="15" width="15" style="6" bestFit="1" customWidth="1"/>
    <col min="16" max="16" width="7.140625" style="6"/>
    <col min="17" max="17" width="6.7109375" style="6" bestFit="1" customWidth="1"/>
    <col min="18" max="18" width="11.42578125" style="6" bestFit="1" customWidth="1"/>
    <col min="19" max="19" width="15" style="6" bestFit="1" customWidth="1"/>
    <col min="20" max="20" width="7.140625" style="6"/>
    <col min="21" max="21" width="6.7109375" style="6" bestFit="1" customWidth="1"/>
    <col min="22" max="22" width="25.28515625" style="6" bestFit="1" customWidth="1"/>
    <col min="23" max="23" width="15" style="6" bestFit="1" customWidth="1"/>
    <col min="24" max="24" width="7.140625" style="6"/>
    <col min="25" max="25" width="6.7109375" style="6" bestFit="1" customWidth="1"/>
    <col min="26" max="26" width="25.5703125" style="6" bestFit="1" customWidth="1"/>
    <col min="27" max="27" width="15" style="6" bestFit="1" customWidth="1"/>
    <col min="28" max="28" width="7.140625" style="6"/>
    <col min="29" max="29" width="6.7109375" style="6" bestFit="1" customWidth="1"/>
    <col min="30" max="30" width="25.5703125" style="6" bestFit="1" customWidth="1"/>
    <col min="31" max="31" width="15" style="6" bestFit="1" customWidth="1"/>
    <col min="32" max="32" width="7.140625" style="6"/>
    <col min="33" max="33" width="6.7109375" style="6" bestFit="1" customWidth="1"/>
    <col min="34" max="34" width="11.42578125" style="6" bestFit="1" customWidth="1"/>
    <col min="35" max="35" width="15" style="6" bestFit="1" customWidth="1"/>
    <col min="36" max="36" width="7.140625" style="6"/>
    <col min="37" max="37" width="6.7109375" style="6" bestFit="1" customWidth="1"/>
    <col min="38" max="38" width="11.42578125" style="6" bestFit="1" customWidth="1"/>
    <col min="39" max="39" width="15" style="6" bestFit="1" customWidth="1"/>
    <col min="40" max="40" width="7.140625" style="6"/>
    <col min="41" max="41" width="6.7109375" style="6" bestFit="1" customWidth="1"/>
    <col min="42" max="42" width="11.42578125" style="6" bestFit="1" customWidth="1"/>
    <col min="43" max="43" width="15" style="6" bestFit="1" customWidth="1"/>
    <col min="44" max="44" width="7.140625" style="6"/>
    <col min="45" max="45" width="6.7109375" style="6" bestFit="1" customWidth="1"/>
    <col min="46" max="46" width="11.42578125" style="6" bestFit="1" customWidth="1"/>
    <col min="47" max="47" width="15" style="6" bestFit="1" customWidth="1"/>
    <col min="48" max="48" width="7.140625" style="6"/>
    <col min="49" max="49" width="6.7109375" style="6" bestFit="1" customWidth="1"/>
    <col min="50" max="50" width="11.42578125" style="6" bestFit="1" customWidth="1"/>
    <col min="51" max="51" width="15" style="6" bestFit="1" customWidth="1"/>
    <col min="52" max="52" width="7.140625" style="6"/>
    <col min="53" max="53" width="6.7109375" style="6" bestFit="1" customWidth="1"/>
    <col min="54" max="54" width="11.42578125" style="6" bestFit="1" customWidth="1"/>
    <col min="55" max="55" width="15" style="6" bestFit="1" customWidth="1"/>
    <col min="56" max="56" width="7.140625" style="6"/>
    <col min="57" max="57" width="6.7109375" style="6" bestFit="1" customWidth="1"/>
    <col min="58" max="58" width="11.42578125" style="6" bestFit="1" customWidth="1"/>
    <col min="59" max="59" width="15" style="6" bestFit="1" customWidth="1"/>
    <col min="60" max="60" width="7.140625" style="6"/>
    <col min="61" max="61" width="6.7109375" style="6" bestFit="1" customWidth="1"/>
    <col min="62" max="62" width="11.42578125" style="6" bestFit="1" customWidth="1"/>
    <col min="63" max="63" width="15" style="6" bestFit="1" customWidth="1"/>
    <col min="64" max="64" width="7.140625" style="6"/>
    <col min="65" max="65" width="6.7109375" style="6" bestFit="1" customWidth="1"/>
    <col min="66" max="66" width="11.42578125" style="6" bestFit="1" customWidth="1"/>
    <col min="67" max="67" width="15" style="6" bestFit="1" customWidth="1"/>
    <col min="68" max="68" width="7.140625" style="6"/>
    <col min="69" max="69" width="6.7109375" style="6" bestFit="1" customWidth="1"/>
    <col min="70" max="70" width="11.42578125" style="6" bestFit="1" customWidth="1"/>
    <col min="71" max="71" width="15" style="6" bestFit="1" customWidth="1"/>
    <col min="72" max="72" width="7.140625" style="6"/>
    <col min="73" max="73" width="6.7109375" style="6" bestFit="1" customWidth="1"/>
    <col min="74" max="74" width="11.42578125" style="6" bestFit="1" customWidth="1"/>
    <col min="75" max="75" width="15" style="6" bestFit="1" customWidth="1"/>
    <col min="76" max="76" width="7.140625" style="6"/>
    <col min="77" max="77" width="6.7109375" style="6" bestFit="1" customWidth="1"/>
    <col min="78" max="78" width="11.42578125" style="6" bestFit="1" customWidth="1"/>
    <col min="79" max="79" width="15" style="6" bestFit="1" customWidth="1"/>
    <col min="80" max="80" width="7.140625" style="6"/>
    <col min="81" max="81" width="6.7109375" style="6" bestFit="1" customWidth="1"/>
    <col min="82" max="82" width="11.42578125" style="6" bestFit="1" customWidth="1"/>
    <col min="83" max="83" width="15" style="6" bestFit="1" customWidth="1"/>
    <col min="84" max="84" width="7.140625" style="6"/>
    <col min="85" max="85" width="6.7109375" style="6" bestFit="1" customWidth="1"/>
    <col min="86" max="86" width="11.42578125" style="6" bestFit="1" customWidth="1"/>
    <col min="87" max="87" width="15" style="6" bestFit="1" customWidth="1"/>
    <col min="88" max="88" width="7.140625" style="6"/>
    <col min="89" max="89" width="6.7109375" style="6" bestFit="1" customWidth="1"/>
    <col min="90" max="90" width="11.42578125" style="6" bestFit="1" customWidth="1"/>
    <col min="91" max="91" width="15" style="6" bestFit="1" customWidth="1"/>
    <col min="92" max="92" width="7.140625" style="6"/>
    <col min="93" max="93" width="6.7109375" style="6" bestFit="1" customWidth="1"/>
    <col min="94" max="94" width="11.42578125" style="6" bestFit="1" customWidth="1"/>
    <col min="95" max="95" width="15" style="6" bestFit="1" customWidth="1"/>
    <col min="96" max="96" width="7.140625" style="6"/>
    <col min="97" max="97" width="6.7109375" style="6" bestFit="1" customWidth="1"/>
    <col min="98" max="98" width="11.42578125" style="6" bestFit="1" customWidth="1"/>
    <col min="99" max="99" width="15" style="6" bestFit="1" customWidth="1"/>
    <col min="100" max="100" width="7.140625" style="6"/>
    <col min="101" max="101" width="6.7109375" style="6" bestFit="1" customWidth="1"/>
    <col min="102" max="102" width="11.42578125" style="6" bestFit="1" customWidth="1"/>
    <col min="103" max="103" width="15" style="6" bestFit="1" customWidth="1"/>
    <col min="104" max="104" width="7.140625" style="6"/>
    <col min="105" max="105" width="6.7109375" style="6" bestFit="1" customWidth="1"/>
    <col min="106" max="106" width="11.42578125" style="6" bestFit="1" customWidth="1"/>
    <col min="107" max="107" width="15" style="6" bestFit="1" customWidth="1"/>
    <col min="108" max="108" width="7.140625" style="6"/>
    <col min="109" max="109" width="6.7109375" style="6" bestFit="1" customWidth="1"/>
    <col min="110" max="110" width="11.42578125" style="6" bestFit="1" customWidth="1"/>
    <col min="111" max="111" width="15" style="6" bestFit="1" customWidth="1"/>
    <col min="112" max="112" width="7.140625" style="6"/>
    <col min="113" max="113" width="6.7109375" style="6" bestFit="1" customWidth="1"/>
    <col min="114" max="114" width="11.42578125" style="6" bestFit="1" customWidth="1"/>
    <col min="115" max="115" width="15" style="6" bestFit="1" customWidth="1"/>
    <col min="116" max="116" width="7.140625" style="6"/>
    <col min="117" max="117" width="6.7109375" style="6" bestFit="1" customWidth="1"/>
    <col min="118" max="118" width="11.42578125" style="6" bestFit="1" customWidth="1"/>
    <col min="119" max="119" width="15" style="6" bestFit="1" customWidth="1"/>
    <col min="120" max="120" width="7.140625" style="6"/>
    <col min="121" max="121" width="6.7109375" style="6" bestFit="1" customWidth="1"/>
    <col min="122" max="122" width="11.42578125" style="6" bestFit="1" customWidth="1"/>
    <col min="123" max="123" width="15" style="6" bestFit="1" customWidth="1"/>
    <col min="124" max="124" width="7.140625" style="6"/>
    <col min="125" max="125" width="6.7109375" style="6" bestFit="1" customWidth="1"/>
    <col min="126" max="126" width="11.42578125" style="6" bestFit="1" customWidth="1"/>
    <col min="127" max="127" width="15" style="6" bestFit="1" customWidth="1"/>
    <col min="128" max="128" width="7.140625" style="6"/>
    <col min="129" max="129" width="6.7109375" style="6" bestFit="1" customWidth="1"/>
    <col min="130" max="130" width="11.42578125" style="6" bestFit="1" customWidth="1"/>
    <col min="131" max="131" width="15" style="6" bestFit="1" customWidth="1"/>
    <col min="132" max="16384" width="7.140625" style="6"/>
  </cols>
  <sheetData>
    <row r="2" spans="1:131" ht="43.5" x14ac:dyDescent="0.25">
      <c r="A2" s="127" t="s">
        <v>218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7"/>
    </row>
    <row r="4" spans="1:131" x14ac:dyDescent="0.25">
      <c r="B4" s="110" t="s">
        <v>4</v>
      </c>
      <c r="C4" s="1" t="s">
        <v>31</v>
      </c>
    </row>
    <row r="5" spans="1:131" x14ac:dyDescent="0.25">
      <c r="B5" s="110" t="s">
        <v>5</v>
      </c>
      <c r="C5" s="1" t="s">
        <v>186</v>
      </c>
    </row>
    <row r="6" spans="1:131" s="4" customFormat="1" x14ac:dyDescent="0.25">
      <c r="A6" s="6"/>
      <c r="B6" s="6"/>
      <c r="C6" s="6"/>
      <c r="D6" s="6"/>
      <c r="E6" s="6"/>
      <c r="F6" s="6"/>
      <c r="L6" s="6"/>
    </row>
    <row r="7" spans="1:131" x14ac:dyDescent="0.25">
      <c r="A7" s="7" t="s">
        <v>0</v>
      </c>
      <c r="B7" s="46" t="s">
        <v>1</v>
      </c>
      <c r="C7" s="4" t="s">
        <v>100</v>
      </c>
      <c r="D7" s="4" t="s">
        <v>99</v>
      </c>
      <c r="H7" s="7" t="s">
        <v>113</v>
      </c>
      <c r="I7" s="109">
        <f>POŘADÍ!I23</f>
        <v>5</v>
      </c>
      <c r="J7" s="35"/>
      <c r="K7" s="3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  <c r="DR7" s="106"/>
      <c r="DS7" s="106"/>
      <c r="DT7" s="106"/>
      <c r="DU7" s="106"/>
      <c r="DV7" s="106"/>
      <c r="DW7" s="106"/>
      <c r="DX7" s="106"/>
      <c r="DY7" s="106"/>
      <c r="DZ7" s="106"/>
      <c r="EA7" s="105"/>
    </row>
    <row r="8" spans="1:131" x14ac:dyDescent="0.25">
      <c r="A8" s="33">
        <f>IF(ISNUMBER(C8),1,"")</f>
        <v>1</v>
      </c>
      <c r="B8" s="1" t="s">
        <v>56</v>
      </c>
      <c r="C8" s="149">
        <v>4</v>
      </c>
      <c r="D8" s="149">
        <v>2600</v>
      </c>
      <c r="E8" s="43"/>
      <c r="H8" s="7" t="s">
        <v>171</v>
      </c>
      <c r="I8" s="91">
        <f>SUM(C:C)/I9</f>
        <v>6.25</v>
      </c>
      <c r="J8" s="37"/>
      <c r="K8" s="38"/>
    </row>
    <row r="9" spans="1:131" x14ac:dyDescent="0.25">
      <c r="A9" s="33">
        <f>IF(ISNUMBER(C9),A8+1,"")</f>
        <v>2</v>
      </c>
      <c r="B9" s="1" t="s">
        <v>9</v>
      </c>
      <c r="C9" s="149">
        <v>4</v>
      </c>
      <c r="D9" s="149">
        <v>2300</v>
      </c>
      <c r="E9" s="43"/>
      <c r="H9" s="7" t="s">
        <v>184</v>
      </c>
      <c r="I9" s="109">
        <f>ÚČETNICTVÍ!AF41</f>
        <v>4</v>
      </c>
      <c r="J9" s="37"/>
      <c r="K9" s="38"/>
      <c r="N9" s="110" t="s">
        <v>4</v>
      </c>
      <c r="O9" s="1" t="s">
        <v>31</v>
      </c>
      <c r="R9" s="110" t="s">
        <v>4</v>
      </c>
      <c r="S9" s="1" t="s">
        <v>31</v>
      </c>
      <c r="V9" s="110" t="s">
        <v>4</v>
      </c>
      <c r="W9" s="1" t="s">
        <v>31</v>
      </c>
      <c r="Z9" s="110" t="s">
        <v>4</v>
      </c>
      <c r="AA9" s="1" t="s">
        <v>31</v>
      </c>
      <c r="AD9" s="110" t="s">
        <v>4</v>
      </c>
      <c r="AE9" s="1" t="s">
        <v>31</v>
      </c>
      <c r="AH9" s="110" t="s">
        <v>4</v>
      </c>
      <c r="AI9" s="1" t="s">
        <v>31</v>
      </c>
      <c r="AL9" s="110" t="s">
        <v>4</v>
      </c>
      <c r="AM9" s="1" t="s">
        <v>31</v>
      </c>
      <c r="AP9" s="110" t="s">
        <v>4</v>
      </c>
      <c r="AQ9" s="1" t="s">
        <v>31</v>
      </c>
      <c r="AT9" s="110" t="s">
        <v>4</v>
      </c>
      <c r="AU9" s="1" t="s">
        <v>31</v>
      </c>
      <c r="AX9" s="110" t="s">
        <v>4</v>
      </c>
      <c r="AY9" s="1" t="s">
        <v>31</v>
      </c>
      <c r="BB9" s="110" t="s">
        <v>4</v>
      </c>
      <c r="BC9" s="1" t="s">
        <v>31</v>
      </c>
      <c r="BF9" s="110" t="s">
        <v>4</v>
      </c>
      <c r="BG9" s="1" t="s">
        <v>31</v>
      </c>
      <c r="BJ9" s="110" t="s">
        <v>4</v>
      </c>
      <c r="BK9" s="1" t="s">
        <v>31</v>
      </c>
      <c r="BN9" s="110" t="s">
        <v>4</v>
      </c>
      <c r="BO9" s="1" t="s">
        <v>31</v>
      </c>
      <c r="BR9" s="110" t="s">
        <v>4</v>
      </c>
      <c r="BS9" s="1" t="s">
        <v>31</v>
      </c>
      <c r="BV9" s="110" t="s">
        <v>4</v>
      </c>
      <c r="BW9" s="1" t="s">
        <v>31</v>
      </c>
      <c r="BZ9" s="110" t="s">
        <v>4</v>
      </c>
      <c r="CA9" s="1" t="s">
        <v>31</v>
      </c>
      <c r="CD9" s="110" t="s">
        <v>4</v>
      </c>
      <c r="CE9" s="1" t="s">
        <v>31</v>
      </c>
      <c r="CH9" s="110" t="s">
        <v>4</v>
      </c>
      <c r="CI9" s="1" t="s">
        <v>31</v>
      </c>
      <c r="CL9" s="110" t="s">
        <v>4</v>
      </c>
      <c r="CM9" s="1" t="s">
        <v>31</v>
      </c>
      <c r="CP9" s="110" t="s">
        <v>4</v>
      </c>
      <c r="CQ9" s="1" t="s">
        <v>31</v>
      </c>
      <c r="CT9" s="110" t="s">
        <v>4</v>
      </c>
      <c r="CU9" s="1" t="s">
        <v>31</v>
      </c>
      <c r="CX9" s="110" t="s">
        <v>4</v>
      </c>
      <c r="CY9" s="1" t="s">
        <v>31</v>
      </c>
      <c r="DB9" s="110" t="s">
        <v>4</v>
      </c>
      <c r="DC9" s="1" t="s">
        <v>31</v>
      </c>
      <c r="DF9" s="110" t="s">
        <v>4</v>
      </c>
      <c r="DG9" s="1" t="s">
        <v>31</v>
      </c>
      <c r="DJ9" s="110" t="s">
        <v>4</v>
      </c>
      <c r="DK9" s="1" t="s">
        <v>31</v>
      </c>
      <c r="DN9" s="110" t="s">
        <v>4</v>
      </c>
      <c r="DO9" s="1" t="s">
        <v>31</v>
      </c>
      <c r="DR9" s="110" t="s">
        <v>4</v>
      </c>
      <c r="DS9" s="1" t="s">
        <v>31</v>
      </c>
      <c r="DV9" s="110" t="s">
        <v>4</v>
      </c>
      <c r="DW9" s="1" t="s">
        <v>31</v>
      </c>
      <c r="DZ9" s="110" t="s">
        <v>4</v>
      </c>
      <c r="EA9" s="1" t="s">
        <v>31</v>
      </c>
    </row>
    <row r="10" spans="1:131" x14ac:dyDescent="0.25">
      <c r="A10" s="33">
        <f t="shared" ref="A10:A73" si="0">IF(ISNUMBER(C10),A9+1,"")</f>
        <v>3</v>
      </c>
      <c r="B10" s="1" t="s">
        <v>32</v>
      </c>
      <c r="C10" s="149">
        <v>3</v>
      </c>
      <c r="D10" s="149">
        <v>1650</v>
      </c>
      <c r="E10" s="43"/>
      <c r="J10" s="39"/>
      <c r="K10" s="38"/>
      <c r="N10" s="110" t="s">
        <v>5</v>
      </c>
      <c r="O10" s="1" t="s">
        <v>186</v>
      </c>
      <c r="R10" s="110" t="s">
        <v>5</v>
      </c>
      <c r="S10" s="1" t="s">
        <v>186</v>
      </c>
      <c r="V10" s="110" t="s">
        <v>5</v>
      </c>
      <c r="W10" s="1" t="s">
        <v>186</v>
      </c>
      <c r="Z10" s="110" t="s">
        <v>5</v>
      </c>
      <c r="AA10" s="1" t="s">
        <v>186</v>
      </c>
      <c r="AD10" s="110" t="s">
        <v>5</v>
      </c>
      <c r="AE10" s="1" t="s">
        <v>186</v>
      </c>
      <c r="AH10" s="110" t="s">
        <v>5</v>
      </c>
      <c r="AI10" s="1" t="s">
        <v>186</v>
      </c>
      <c r="AL10" s="110" t="s">
        <v>5</v>
      </c>
      <c r="AM10" s="1" t="s">
        <v>186</v>
      </c>
      <c r="AP10" s="110" t="s">
        <v>5</v>
      </c>
      <c r="AQ10" s="1" t="s">
        <v>186</v>
      </c>
      <c r="AT10" s="110" t="s">
        <v>5</v>
      </c>
      <c r="AU10" s="1" t="s">
        <v>186</v>
      </c>
      <c r="AX10" s="110" t="s">
        <v>5</v>
      </c>
      <c r="AY10" s="1" t="s">
        <v>186</v>
      </c>
      <c r="BB10" s="110" t="s">
        <v>5</v>
      </c>
      <c r="BC10" s="1" t="s">
        <v>186</v>
      </c>
      <c r="BF10" s="110" t="s">
        <v>5</v>
      </c>
      <c r="BG10" s="1" t="s">
        <v>186</v>
      </c>
      <c r="BJ10" s="110" t="s">
        <v>5</v>
      </c>
      <c r="BK10" s="1" t="s">
        <v>186</v>
      </c>
      <c r="BN10" s="110" t="s">
        <v>5</v>
      </c>
      <c r="BO10" s="1" t="s">
        <v>186</v>
      </c>
      <c r="BR10" s="110" t="s">
        <v>5</v>
      </c>
      <c r="BS10" s="1" t="s">
        <v>186</v>
      </c>
      <c r="BV10" s="110" t="s">
        <v>5</v>
      </c>
      <c r="BW10" s="1" t="s">
        <v>186</v>
      </c>
      <c r="BZ10" s="110" t="s">
        <v>5</v>
      </c>
      <c r="CA10" s="1" t="s">
        <v>186</v>
      </c>
      <c r="CD10" s="110" t="s">
        <v>5</v>
      </c>
      <c r="CE10" s="1" t="s">
        <v>186</v>
      </c>
      <c r="CH10" s="110" t="s">
        <v>5</v>
      </c>
      <c r="CI10" s="1" t="s">
        <v>186</v>
      </c>
      <c r="CL10" s="110" t="s">
        <v>5</v>
      </c>
      <c r="CM10" s="1" t="s">
        <v>186</v>
      </c>
      <c r="CP10" s="110" t="s">
        <v>5</v>
      </c>
      <c r="CQ10" s="1" t="s">
        <v>186</v>
      </c>
      <c r="CT10" s="110" t="s">
        <v>5</v>
      </c>
      <c r="CU10" s="1" t="s">
        <v>186</v>
      </c>
      <c r="CX10" s="110" t="s">
        <v>5</v>
      </c>
      <c r="CY10" s="1" t="s">
        <v>186</v>
      </c>
      <c r="DB10" s="110" t="s">
        <v>5</v>
      </c>
      <c r="DC10" s="1" t="s">
        <v>186</v>
      </c>
      <c r="DF10" s="110" t="s">
        <v>5</v>
      </c>
      <c r="DG10" s="1" t="s">
        <v>186</v>
      </c>
      <c r="DJ10" s="110" t="s">
        <v>5</v>
      </c>
      <c r="DK10" s="1" t="s">
        <v>186</v>
      </c>
      <c r="DN10" s="110" t="s">
        <v>5</v>
      </c>
      <c r="DO10" s="1" t="s">
        <v>186</v>
      </c>
      <c r="DR10" s="110" t="s">
        <v>5</v>
      </c>
      <c r="DS10" s="1" t="s">
        <v>186</v>
      </c>
      <c r="DV10" s="110" t="s">
        <v>5</v>
      </c>
      <c r="DW10" s="1" t="s">
        <v>186</v>
      </c>
      <c r="DZ10" s="110" t="s">
        <v>5</v>
      </c>
      <c r="EA10" s="1" t="s">
        <v>186</v>
      </c>
    </row>
    <row r="11" spans="1:131" x14ac:dyDescent="0.25">
      <c r="A11" s="33">
        <f t="shared" si="0"/>
        <v>4</v>
      </c>
      <c r="B11" s="1" t="s">
        <v>57</v>
      </c>
      <c r="C11" s="149">
        <v>4</v>
      </c>
      <c r="D11" s="149">
        <v>1600</v>
      </c>
      <c r="E11" s="43"/>
      <c r="G11" s="139" t="s">
        <v>172</v>
      </c>
      <c r="H11" s="139"/>
      <c r="I11" s="139"/>
      <c r="K11" s="38"/>
      <c r="N11" s="110" t="s">
        <v>3</v>
      </c>
      <c r="O11" s="1">
        <v>1</v>
      </c>
      <c r="R11" s="110" t="s">
        <v>3</v>
      </c>
      <c r="S11" s="1">
        <v>2</v>
      </c>
      <c r="V11" s="110" t="s">
        <v>3</v>
      </c>
      <c r="W11" s="1">
        <v>3</v>
      </c>
      <c r="Z11" s="110" t="s">
        <v>3</v>
      </c>
      <c r="AA11" s="1">
        <v>4</v>
      </c>
      <c r="AD11" s="110" t="s">
        <v>3</v>
      </c>
      <c r="AE11" s="1">
        <v>5</v>
      </c>
      <c r="AH11" s="110" t="s">
        <v>3</v>
      </c>
      <c r="AI11" s="1">
        <v>6</v>
      </c>
      <c r="AL11" s="110" t="s">
        <v>3</v>
      </c>
      <c r="AM11" s="1">
        <v>7</v>
      </c>
      <c r="AP11" s="110" t="s">
        <v>3</v>
      </c>
      <c r="AQ11" s="1">
        <v>8</v>
      </c>
      <c r="AT11" s="110" t="s">
        <v>3</v>
      </c>
      <c r="AU11" s="1">
        <v>9</v>
      </c>
      <c r="AX11" s="110" t="s">
        <v>3</v>
      </c>
      <c r="AY11" s="1">
        <v>10</v>
      </c>
      <c r="BB11" s="110" t="s">
        <v>3</v>
      </c>
      <c r="BC11" s="1">
        <v>11</v>
      </c>
      <c r="BF11" s="110" t="s">
        <v>3</v>
      </c>
      <c r="BG11" s="1">
        <v>12</v>
      </c>
      <c r="BJ11" s="110" t="s">
        <v>3</v>
      </c>
      <c r="BK11" s="1">
        <v>13</v>
      </c>
      <c r="BN11" s="110" t="s">
        <v>3</v>
      </c>
      <c r="BO11" s="1">
        <v>14</v>
      </c>
      <c r="BR11" s="110" t="s">
        <v>3</v>
      </c>
      <c r="BS11" s="1">
        <v>15</v>
      </c>
      <c r="BV11" s="110" t="s">
        <v>3</v>
      </c>
      <c r="BW11" s="1">
        <v>16</v>
      </c>
      <c r="BZ11" s="110" t="s">
        <v>3</v>
      </c>
      <c r="CA11" s="1">
        <v>17</v>
      </c>
      <c r="CD11" s="110" t="s">
        <v>3</v>
      </c>
      <c r="CE11" s="1">
        <v>18</v>
      </c>
      <c r="CH11" s="110" t="s">
        <v>3</v>
      </c>
      <c r="CI11" s="1">
        <v>19</v>
      </c>
      <c r="CL11" s="110" t="s">
        <v>3</v>
      </c>
      <c r="CM11" s="1">
        <v>20</v>
      </c>
      <c r="CP11" s="110" t="s">
        <v>3</v>
      </c>
      <c r="CQ11" s="1">
        <v>21</v>
      </c>
      <c r="CT11" s="110" t="s">
        <v>3</v>
      </c>
      <c r="CU11" s="1">
        <v>22</v>
      </c>
      <c r="CX11" s="110" t="s">
        <v>3</v>
      </c>
      <c r="CY11" s="1">
        <v>23</v>
      </c>
      <c r="DB11" s="110" t="s">
        <v>3</v>
      </c>
      <c r="DC11" s="1">
        <v>24</v>
      </c>
      <c r="DF11" s="110" t="s">
        <v>3</v>
      </c>
      <c r="DG11" s="1">
        <v>25</v>
      </c>
      <c r="DJ11" s="110" t="s">
        <v>3</v>
      </c>
      <c r="DK11" s="1">
        <v>26</v>
      </c>
      <c r="DN11" s="110" t="s">
        <v>3</v>
      </c>
      <c r="DO11" s="1">
        <v>27</v>
      </c>
      <c r="DR11" s="110" t="s">
        <v>3</v>
      </c>
      <c r="DS11" s="1">
        <v>28</v>
      </c>
      <c r="DV11" s="110" t="s">
        <v>3</v>
      </c>
      <c r="DW11" s="1">
        <v>29</v>
      </c>
      <c r="DZ11" s="110" t="s">
        <v>3</v>
      </c>
      <c r="EA11" s="1">
        <v>30</v>
      </c>
    </row>
    <row r="12" spans="1:131" x14ac:dyDescent="0.25">
      <c r="A12" s="33">
        <f t="shared" si="0"/>
        <v>5</v>
      </c>
      <c r="B12" s="1" t="s">
        <v>33</v>
      </c>
      <c r="C12" s="149">
        <v>4</v>
      </c>
      <c r="D12" s="149">
        <v>1400</v>
      </c>
      <c r="E12" s="43"/>
      <c r="G12" s="7" t="s">
        <v>0</v>
      </c>
      <c r="H12" s="7" t="s">
        <v>1</v>
      </c>
      <c r="I12" s="7" t="s">
        <v>173</v>
      </c>
      <c r="K12" s="38"/>
    </row>
    <row r="13" spans="1:131" x14ac:dyDescent="0.25">
      <c r="A13" s="33">
        <f t="shared" si="0"/>
        <v>6</v>
      </c>
      <c r="B13" s="1" t="s">
        <v>34</v>
      </c>
      <c r="C13" s="149">
        <v>3</v>
      </c>
      <c r="D13" s="149">
        <v>950</v>
      </c>
      <c r="E13" s="43"/>
      <c r="G13" s="33">
        <f>IF(ISNUMBER(I13),1,"")</f>
        <v>1</v>
      </c>
      <c r="H13" s="21" t="str">
        <f>'PRVNÍ MÍSTA-DI'!F6</f>
        <v>Ptáček Radim [CZE071042]</v>
      </c>
      <c r="I13" s="88">
        <f>'PRVNÍ MÍSTA-DI'!G6</f>
        <v>3</v>
      </c>
      <c r="K13" s="38"/>
      <c r="M13" s="7" t="s">
        <v>0</v>
      </c>
      <c r="N13" s="13" t="s">
        <v>1</v>
      </c>
      <c r="O13" s="1" t="s">
        <v>99</v>
      </c>
      <c r="Q13" s="7" t="s">
        <v>0</v>
      </c>
      <c r="R13" s="13" t="s">
        <v>1</v>
      </c>
      <c r="S13" s="1" t="s">
        <v>99</v>
      </c>
      <c r="U13" s="7" t="s">
        <v>0</v>
      </c>
      <c r="V13" s="13" t="s">
        <v>1</v>
      </c>
      <c r="W13" s="1" t="s">
        <v>99</v>
      </c>
      <c r="Y13" s="7" t="s">
        <v>0</v>
      </c>
      <c r="Z13" s="13" t="s">
        <v>1</v>
      </c>
      <c r="AA13" s="1" t="s">
        <v>99</v>
      </c>
      <c r="AC13" s="7" t="s">
        <v>0</v>
      </c>
      <c r="AD13" s="13" t="s">
        <v>1</v>
      </c>
      <c r="AE13" s="1" t="s">
        <v>99</v>
      </c>
      <c r="AG13" s="7" t="s">
        <v>0</v>
      </c>
      <c r="AH13" s="13" t="s">
        <v>1</v>
      </c>
      <c r="AI13" s="1" t="s">
        <v>99</v>
      </c>
      <c r="AK13" s="7" t="s">
        <v>0</v>
      </c>
      <c r="AL13" s="13" t="s">
        <v>1</v>
      </c>
      <c r="AM13" s="1" t="s">
        <v>99</v>
      </c>
      <c r="AO13" s="7" t="s">
        <v>0</v>
      </c>
      <c r="AP13" s="13" t="s">
        <v>1</v>
      </c>
      <c r="AQ13" s="1" t="s">
        <v>99</v>
      </c>
      <c r="AS13" s="7" t="s">
        <v>0</v>
      </c>
      <c r="AT13" s="13" t="s">
        <v>1</v>
      </c>
      <c r="AU13" s="1" t="s">
        <v>99</v>
      </c>
      <c r="AW13" s="7" t="s">
        <v>0</v>
      </c>
      <c r="AX13" s="13" t="s">
        <v>1</v>
      </c>
      <c r="AY13" s="1" t="s">
        <v>99</v>
      </c>
      <c r="BA13" s="7" t="s">
        <v>0</v>
      </c>
      <c r="BB13" s="13" t="s">
        <v>1</v>
      </c>
      <c r="BC13" s="1" t="s">
        <v>99</v>
      </c>
      <c r="BE13" s="7" t="s">
        <v>0</v>
      </c>
      <c r="BF13" s="13" t="s">
        <v>1</v>
      </c>
      <c r="BG13" s="1" t="s">
        <v>99</v>
      </c>
      <c r="BI13" s="7" t="s">
        <v>0</v>
      </c>
      <c r="BJ13" s="13" t="s">
        <v>1</v>
      </c>
      <c r="BK13" s="1" t="s">
        <v>99</v>
      </c>
      <c r="BM13" s="7" t="s">
        <v>0</v>
      </c>
      <c r="BN13" s="13" t="s">
        <v>1</v>
      </c>
      <c r="BO13" s="1" t="s">
        <v>99</v>
      </c>
      <c r="BQ13" s="7" t="s">
        <v>0</v>
      </c>
      <c r="BR13" s="13" t="s">
        <v>1</v>
      </c>
      <c r="BS13" s="1" t="s">
        <v>99</v>
      </c>
      <c r="BU13" s="7" t="s">
        <v>0</v>
      </c>
      <c r="BV13" s="13" t="s">
        <v>1</v>
      </c>
      <c r="BW13" s="1" t="s">
        <v>99</v>
      </c>
      <c r="BY13" s="7" t="s">
        <v>0</v>
      </c>
      <c r="BZ13" s="13" t="s">
        <v>1</v>
      </c>
      <c r="CA13" s="1" t="s">
        <v>99</v>
      </c>
      <c r="CC13" s="7" t="s">
        <v>0</v>
      </c>
      <c r="CD13" s="13" t="s">
        <v>1</v>
      </c>
      <c r="CE13" s="1" t="s">
        <v>99</v>
      </c>
      <c r="CG13" s="7" t="s">
        <v>0</v>
      </c>
      <c r="CH13" s="13" t="s">
        <v>1</v>
      </c>
      <c r="CI13" s="1" t="s">
        <v>99</v>
      </c>
      <c r="CK13" s="7" t="s">
        <v>0</v>
      </c>
      <c r="CL13" s="13" t="s">
        <v>1</v>
      </c>
      <c r="CM13" s="1" t="s">
        <v>99</v>
      </c>
      <c r="CO13" s="7" t="s">
        <v>0</v>
      </c>
      <c r="CP13" s="13" t="s">
        <v>1</v>
      </c>
      <c r="CQ13" s="1" t="s">
        <v>99</v>
      </c>
      <c r="CS13" s="7" t="s">
        <v>0</v>
      </c>
      <c r="CT13" s="13" t="s">
        <v>1</v>
      </c>
      <c r="CU13" s="1" t="s">
        <v>99</v>
      </c>
      <c r="CW13" s="7" t="s">
        <v>0</v>
      </c>
      <c r="CX13" s="13" t="s">
        <v>1</v>
      </c>
      <c r="CY13" s="1" t="s">
        <v>99</v>
      </c>
      <c r="DA13" s="7" t="s">
        <v>0</v>
      </c>
      <c r="DB13" s="13" t="s">
        <v>1</v>
      </c>
      <c r="DC13" s="1" t="s">
        <v>99</v>
      </c>
      <c r="DE13" s="7" t="s">
        <v>0</v>
      </c>
      <c r="DF13" s="13" t="s">
        <v>1</v>
      </c>
      <c r="DG13" s="1" t="s">
        <v>99</v>
      </c>
      <c r="DI13" s="7" t="s">
        <v>0</v>
      </c>
      <c r="DJ13" s="13" t="s">
        <v>1</v>
      </c>
      <c r="DK13" s="1" t="s">
        <v>99</v>
      </c>
      <c r="DM13" s="7" t="s">
        <v>0</v>
      </c>
      <c r="DN13" s="13" t="s">
        <v>1</v>
      </c>
      <c r="DO13" s="1" t="s">
        <v>99</v>
      </c>
      <c r="DQ13" s="7" t="s">
        <v>0</v>
      </c>
      <c r="DR13" s="13" t="s">
        <v>1</v>
      </c>
      <c r="DS13" s="1" t="s">
        <v>99</v>
      </c>
      <c r="DU13" s="7" t="s">
        <v>0</v>
      </c>
      <c r="DV13" s="13" t="s">
        <v>1</v>
      </c>
      <c r="DW13" s="1" t="s">
        <v>99</v>
      </c>
      <c r="DY13" s="7" t="s">
        <v>0</v>
      </c>
      <c r="DZ13" s="13" t="s">
        <v>1</v>
      </c>
      <c r="EA13" s="1" t="s">
        <v>99</v>
      </c>
    </row>
    <row r="14" spans="1:131" x14ac:dyDescent="0.25">
      <c r="A14" s="16">
        <f t="shared" si="0"/>
        <v>7</v>
      </c>
      <c r="B14" s="1" t="s">
        <v>66</v>
      </c>
      <c r="C14" s="149">
        <v>2</v>
      </c>
      <c r="D14" s="149">
        <v>500</v>
      </c>
      <c r="G14" s="33">
        <f>IF(ISNUMBER(I14),G13+1,"")</f>
        <v>2</v>
      </c>
      <c r="H14" s="21" t="str">
        <f>'PRVNÍ MÍSTA-DI'!F7</f>
        <v>Strašil Pavel [CZE015487]</v>
      </c>
      <c r="I14" s="21">
        <f>'PRVNÍ MÍSTA-DI'!G7</f>
        <v>1</v>
      </c>
      <c r="K14" s="38"/>
      <c r="M14" s="33">
        <f>IF(ISNUMBER(O14),1,"")</f>
        <v>1</v>
      </c>
      <c r="N14" s="1" t="s">
        <v>9</v>
      </c>
      <c r="O14" s="149">
        <v>750</v>
      </c>
      <c r="Q14" s="33" t="str">
        <f>IF(ISNUMBER(S14),1,"")</f>
        <v/>
      </c>
      <c r="U14" s="33">
        <f>IF(ISNUMBER(W14),1,"")</f>
        <v>1</v>
      </c>
      <c r="V14" s="1" t="s">
        <v>56</v>
      </c>
      <c r="W14" s="149">
        <v>650</v>
      </c>
      <c r="Y14" s="33">
        <f>IF(ISNUMBER(AA14),1,"")</f>
        <v>1</v>
      </c>
      <c r="Z14" s="1" t="s">
        <v>56</v>
      </c>
      <c r="AA14" s="149">
        <v>750</v>
      </c>
      <c r="AC14" s="33">
        <f>IF(ISNUMBER(AE14),1,"")</f>
        <v>1</v>
      </c>
      <c r="AD14" s="1" t="s">
        <v>56</v>
      </c>
      <c r="AE14" s="149">
        <v>650</v>
      </c>
      <c r="AG14" s="33" t="str">
        <f>IF(ISNUMBER(AI14),1,"")</f>
        <v/>
      </c>
      <c r="AK14" s="33" t="str">
        <f>IF(ISNUMBER(AM14),1,"")</f>
        <v/>
      </c>
      <c r="AO14" s="33" t="str">
        <f>IF(ISNUMBER(AQ14),1,"")</f>
        <v/>
      </c>
      <c r="AS14" s="33" t="str">
        <f>IF(ISNUMBER(AU14),1,"")</f>
        <v/>
      </c>
      <c r="AW14" s="33" t="str">
        <f>IF(ISNUMBER(AY14),1,"")</f>
        <v/>
      </c>
      <c r="BA14" s="33" t="str">
        <f>IF(ISNUMBER(BC14),1,"")</f>
        <v/>
      </c>
      <c r="BE14" s="33" t="str">
        <f>IF(ISNUMBER(BG14),1,"")</f>
        <v/>
      </c>
      <c r="BI14" s="33" t="str">
        <f>IF(ISNUMBER(BK14),1,"")</f>
        <v/>
      </c>
      <c r="BM14" s="33" t="str">
        <f>IF(ISNUMBER(BO14),1,"")</f>
        <v/>
      </c>
      <c r="BQ14" s="33" t="str">
        <f>IF(ISNUMBER(BS14),1,"")</f>
        <v/>
      </c>
      <c r="BU14" s="33" t="str">
        <f>IF(ISNUMBER(BW14),1,"")</f>
        <v/>
      </c>
      <c r="BY14" s="33" t="str">
        <f>IF(ISNUMBER(CA14),1,"")</f>
        <v/>
      </c>
      <c r="CC14" s="33" t="str">
        <f>IF(ISNUMBER(CE14),1,"")</f>
        <v/>
      </c>
      <c r="CG14" s="33" t="str">
        <f>IF(ISNUMBER(CI14),1,"")</f>
        <v/>
      </c>
      <c r="CK14" s="33" t="str">
        <f>IF(ISNUMBER(CM14),1,"")</f>
        <v/>
      </c>
      <c r="CO14" s="33" t="str">
        <f>IF(ISNUMBER(CQ14),1,"")</f>
        <v/>
      </c>
      <c r="CS14" s="33" t="str">
        <f>IF(ISNUMBER(CU14),1,"")</f>
        <v/>
      </c>
      <c r="CW14" s="33" t="str">
        <f>IF(ISNUMBER(CY14),1,"")</f>
        <v/>
      </c>
      <c r="DA14" s="33" t="str">
        <f>IF(ISNUMBER(DC14),1,"")</f>
        <v/>
      </c>
      <c r="DE14" s="33" t="str">
        <f>IF(ISNUMBER(DG14),1,"")</f>
        <v/>
      </c>
      <c r="DI14" s="33" t="str">
        <f>IF(ISNUMBER(DK14),1,"")</f>
        <v/>
      </c>
      <c r="DM14" s="33" t="str">
        <f>IF(ISNUMBER(DO14),1,"")</f>
        <v/>
      </c>
      <c r="DQ14" s="33" t="str">
        <f>IF(ISNUMBER(DS14),1,"")</f>
        <v/>
      </c>
      <c r="DU14" s="33" t="str">
        <f>IF(ISNUMBER(DW14),1,"")</f>
        <v/>
      </c>
      <c r="DY14" s="33" t="str">
        <f>IF(ISNUMBER(EA14),1,"")</f>
        <v/>
      </c>
    </row>
    <row r="15" spans="1:131" x14ac:dyDescent="0.25">
      <c r="A15" s="16">
        <f t="shared" si="0"/>
        <v>8</v>
      </c>
      <c r="B15" s="1" t="s">
        <v>259</v>
      </c>
      <c r="C15" s="149">
        <v>1</v>
      </c>
      <c r="D15" s="149">
        <v>450</v>
      </c>
      <c r="G15" s="33">
        <f>IF(ISNUMBER(I15),G14+1,"")</f>
        <v>3</v>
      </c>
      <c r="H15" s="21">
        <f>'PRVNÍ MÍSTA-DI'!F8</f>
        <v>0</v>
      </c>
      <c r="I15" s="21">
        <f>'PRVNÍ MÍSTA-DI'!G8</f>
        <v>0</v>
      </c>
      <c r="K15" s="38"/>
      <c r="M15" s="33">
        <f t="shared" ref="M15:M78" si="1">IF(ISNUMBER(O15),M14+1,"")</f>
        <v>2</v>
      </c>
      <c r="N15" s="1" t="s">
        <v>32</v>
      </c>
      <c r="O15" s="149">
        <v>650</v>
      </c>
      <c r="Q15" s="33" t="str">
        <f t="shared" ref="Q15:Q78" si="2">IF(ISNUMBER(S15),Q14+1,"")</f>
        <v/>
      </c>
      <c r="U15" s="33">
        <f t="shared" ref="U15:U78" si="3">IF(ISNUMBER(W15),U14+1,"")</f>
        <v>2</v>
      </c>
      <c r="V15" s="1" t="s">
        <v>57</v>
      </c>
      <c r="W15" s="149">
        <v>550</v>
      </c>
      <c r="Y15" s="33">
        <f t="shared" ref="Y15:Y78" si="4">IF(ISNUMBER(AA15),Y14+1,"")</f>
        <v>2</v>
      </c>
      <c r="Z15" s="1" t="s">
        <v>9</v>
      </c>
      <c r="AA15" s="149">
        <v>650</v>
      </c>
      <c r="AC15" s="33">
        <f t="shared" ref="AC15:AC78" si="5">IF(ISNUMBER(AE15),AC14+1,"")</f>
        <v>2</v>
      </c>
      <c r="AD15" s="1" t="s">
        <v>9</v>
      </c>
      <c r="AE15" s="149">
        <v>550</v>
      </c>
      <c r="AG15" s="33" t="str">
        <f t="shared" ref="AG15:AG78" si="6">IF(ISNUMBER(AI15),AG14+1,"")</f>
        <v/>
      </c>
      <c r="AK15" s="33" t="str">
        <f t="shared" ref="AK15:AK78" si="7">IF(ISNUMBER(AM15),AK14+1,"")</f>
        <v/>
      </c>
      <c r="AO15" s="33" t="str">
        <f t="shared" ref="AO15:AO78" si="8">IF(ISNUMBER(AQ15),AO14+1,"")</f>
        <v/>
      </c>
      <c r="AS15" s="33" t="str">
        <f t="shared" ref="AS15:AS78" si="9">IF(ISNUMBER(AU15),AS14+1,"")</f>
        <v/>
      </c>
      <c r="AW15" s="33" t="str">
        <f t="shared" ref="AW15:AW78" si="10">IF(ISNUMBER(AY15),AW14+1,"")</f>
        <v/>
      </c>
      <c r="BA15" s="33" t="str">
        <f t="shared" ref="BA15:BA78" si="11">IF(ISNUMBER(BC15),BA14+1,"")</f>
        <v/>
      </c>
      <c r="BE15" s="33" t="str">
        <f t="shared" ref="BE15:BE78" si="12">IF(ISNUMBER(BG15),BE14+1,"")</f>
        <v/>
      </c>
      <c r="BI15" s="33" t="str">
        <f t="shared" ref="BI15:BI78" si="13">IF(ISNUMBER(BK15),BI14+1,"")</f>
        <v/>
      </c>
      <c r="BM15" s="33" t="str">
        <f t="shared" ref="BM15:BM78" si="14">IF(ISNUMBER(BO15),BM14+1,"")</f>
        <v/>
      </c>
      <c r="BQ15" s="33" t="str">
        <f t="shared" ref="BQ15:BQ78" si="15">IF(ISNUMBER(BS15),BQ14+1,"")</f>
        <v/>
      </c>
      <c r="BU15" s="33" t="str">
        <f t="shared" ref="BU15:BU78" si="16">IF(ISNUMBER(BW15),BU14+1,"")</f>
        <v/>
      </c>
      <c r="BY15" s="33" t="str">
        <f t="shared" ref="BY15:BY78" si="17">IF(ISNUMBER(CA15),BY14+1,"")</f>
        <v/>
      </c>
      <c r="CC15" s="33" t="str">
        <f t="shared" ref="CC15:CC78" si="18">IF(ISNUMBER(CE15),CC14+1,"")</f>
        <v/>
      </c>
      <c r="CG15" s="33" t="str">
        <f t="shared" ref="CG15:CG78" si="19">IF(ISNUMBER(CI15),CG14+1,"")</f>
        <v/>
      </c>
      <c r="CK15" s="33" t="str">
        <f t="shared" ref="CK15:CK78" si="20">IF(ISNUMBER(CM15),CK14+1,"")</f>
        <v/>
      </c>
      <c r="CO15" s="33" t="str">
        <f t="shared" ref="CO15:CO78" si="21">IF(ISNUMBER(CQ15),CO14+1,"")</f>
        <v/>
      </c>
      <c r="CS15" s="33" t="str">
        <f t="shared" ref="CS15:CS78" si="22">IF(ISNUMBER(CU15),CS14+1,"")</f>
        <v/>
      </c>
      <c r="CW15" s="33" t="str">
        <f t="shared" ref="CW15:CW78" si="23">IF(ISNUMBER(CY15),CW14+1,"")</f>
        <v/>
      </c>
      <c r="DA15" s="33" t="str">
        <f t="shared" ref="DA15:DA78" si="24">IF(ISNUMBER(DC15),DA14+1,"")</f>
        <v/>
      </c>
      <c r="DE15" s="33" t="str">
        <f t="shared" ref="DE15:DE78" si="25">IF(ISNUMBER(DG15),DE14+1,"")</f>
        <v/>
      </c>
      <c r="DI15" s="33" t="str">
        <f t="shared" ref="DI15:DI78" si="26">IF(ISNUMBER(DK15),DI14+1,"")</f>
        <v/>
      </c>
      <c r="DM15" s="33" t="str">
        <f t="shared" ref="DM15:DM78" si="27">IF(ISNUMBER(DO15),DM14+1,"")</f>
        <v/>
      </c>
      <c r="DQ15" s="33" t="str">
        <f t="shared" ref="DQ15:DQ78" si="28">IF(ISNUMBER(DS15),DQ14+1,"")</f>
        <v/>
      </c>
      <c r="DU15" s="33" t="str">
        <f t="shared" ref="DU15:DU78" si="29">IF(ISNUMBER(DW15),DU14+1,"")</f>
        <v/>
      </c>
      <c r="DY15" s="33" t="str">
        <f t="shared" ref="DY15:DY78" si="30">IF(ISNUMBER(EA15),DY14+1,"")</f>
        <v/>
      </c>
    </row>
    <row r="16" spans="1:131" x14ac:dyDescent="0.25">
      <c r="A16" s="16" t="str">
        <f t="shared" si="0"/>
        <v/>
      </c>
      <c r="K16" s="38"/>
      <c r="M16" s="33">
        <f t="shared" si="1"/>
        <v>3</v>
      </c>
      <c r="N16" s="1" t="s">
        <v>56</v>
      </c>
      <c r="O16" s="149">
        <v>550</v>
      </c>
      <c r="Q16" s="33" t="str">
        <f t="shared" si="2"/>
        <v/>
      </c>
      <c r="U16" s="33">
        <f t="shared" si="3"/>
        <v>3</v>
      </c>
      <c r="V16" s="1" t="s">
        <v>32</v>
      </c>
      <c r="W16" s="149">
        <v>450</v>
      </c>
      <c r="Y16" s="33">
        <f t="shared" si="4"/>
        <v>3</v>
      </c>
      <c r="Z16" s="1" t="s">
        <v>32</v>
      </c>
      <c r="AA16" s="149">
        <v>550</v>
      </c>
      <c r="AC16" s="33">
        <f t="shared" si="5"/>
        <v>3</v>
      </c>
      <c r="AD16" s="1" t="s">
        <v>259</v>
      </c>
      <c r="AE16" s="149">
        <v>450</v>
      </c>
      <c r="AG16" s="33" t="str">
        <f t="shared" si="6"/>
        <v/>
      </c>
      <c r="AK16" s="33" t="str">
        <f t="shared" si="7"/>
        <v/>
      </c>
      <c r="AO16" s="33" t="str">
        <f t="shared" si="8"/>
        <v/>
      </c>
      <c r="AS16" s="33" t="str">
        <f t="shared" si="9"/>
        <v/>
      </c>
      <c r="AW16" s="33" t="str">
        <f t="shared" si="10"/>
        <v/>
      </c>
      <c r="BA16" s="33" t="str">
        <f t="shared" si="11"/>
        <v/>
      </c>
      <c r="BE16" s="33" t="str">
        <f t="shared" si="12"/>
        <v/>
      </c>
      <c r="BI16" s="33" t="str">
        <f t="shared" si="13"/>
        <v/>
      </c>
      <c r="BM16" s="33" t="str">
        <f t="shared" si="14"/>
        <v/>
      </c>
      <c r="BQ16" s="33" t="str">
        <f t="shared" si="15"/>
        <v/>
      </c>
      <c r="BU16" s="33" t="str">
        <f t="shared" si="16"/>
        <v/>
      </c>
      <c r="BY16" s="33" t="str">
        <f t="shared" si="17"/>
        <v/>
      </c>
      <c r="CC16" s="33" t="str">
        <f t="shared" si="18"/>
        <v/>
      </c>
      <c r="CG16" s="33" t="str">
        <f t="shared" si="19"/>
        <v/>
      </c>
      <c r="CK16" s="33" t="str">
        <f t="shared" si="20"/>
        <v/>
      </c>
      <c r="CO16" s="33" t="str">
        <f t="shared" si="21"/>
        <v/>
      </c>
      <c r="CS16" s="33" t="str">
        <f t="shared" si="22"/>
        <v/>
      </c>
      <c r="CW16" s="33" t="str">
        <f t="shared" si="23"/>
        <v/>
      </c>
      <c r="DA16" s="33" t="str">
        <f t="shared" si="24"/>
        <v/>
      </c>
      <c r="DE16" s="33" t="str">
        <f t="shared" si="25"/>
        <v/>
      </c>
      <c r="DI16" s="33" t="str">
        <f t="shared" si="26"/>
        <v/>
      </c>
      <c r="DM16" s="33" t="str">
        <f t="shared" si="27"/>
        <v/>
      </c>
      <c r="DQ16" s="33" t="str">
        <f t="shared" si="28"/>
        <v/>
      </c>
      <c r="DU16" s="33" t="str">
        <f t="shared" si="29"/>
        <v/>
      </c>
      <c r="DY16" s="33" t="str">
        <f t="shared" si="30"/>
        <v/>
      </c>
    </row>
    <row r="17" spans="1:129" x14ac:dyDescent="0.25">
      <c r="A17" s="16" t="str">
        <f t="shared" si="0"/>
        <v/>
      </c>
      <c r="K17" s="38"/>
      <c r="M17" s="33">
        <f t="shared" si="1"/>
        <v>4</v>
      </c>
      <c r="N17" s="1" t="s">
        <v>57</v>
      </c>
      <c r="O17" s="149">
        <v>450</v>
      </c>
      <c r="Q17" s="33" t="str">
        <f t="shared" si="2"/>
        <v/>
      </c>
      <c r="U17" s="33">
        <f t="shared" si="3"/>
        <v>4</v>
      </c>
      <c r="V17" s="1" t="s">
        <v>9</v>
      </c>
      <c r="W17" s="149">
        <v>350</v>
      </c>
      <c r="Y17" s="33">
        <f t="shared" si="4"/>
        <v>4</v>
      </c>
      <c r="Z17" s="1" t="s">
        <v>33</v>
      </c>
      <c r="AA17" s="149">
        <v>450</v>
      </c>
      <c r="AC17" s="33">
        <f t="shared" si="5"/>
        <v>4</v>
      </c>
      <c r="AD17" s="1" t="s">
        <v>33</v>
      </c>
      <c r="AE17" s="149">
        <v>350</v>
      </c>
      <c r="AG17" s="33" t="str">
        <f t="shared" si="6"/>
        <v/>
      </c>
      <c r="AK17" s="33" t="str">
        <f t="shared" si="7"/>
        <v/>
      </c>
      <c r="AO17" s="33" t="str">
        <f t="shared" si="8"/>
        <v/>
      </c>
      <c r="AS17" s="33" t="str">
        <f t="shared" si="9"/>
        <v/>
      </c>
      <c r="AW17" s="33" t="str">
        <f t="shared" si="10"/>
        <v/>
      </c>
      <c r="BA17" s="33" t="str">
        <f t="shared" si="11"/>
        <v/>
      </c>
      <c r="BE17" s="33" t="str">
        <f t="shared" si="12"/>
        <v/>
      </c>
      <c r="BI17" s="33" t="str">
        <f t="shared" si="13"/>
        <v/>
      </c>
      <c r="BM17" s="33" t="str">
        <f t="shared" si="14"/>
        <v/>
      </c>
      <c r="BQ17" s="33" t="str">
        <f t="shared" si="15"/>
        <v/>
      </c>
      <c r="BU17" s="33" t="str">
        <f t="shared" si="16"/>
        <v/>
      </c>
      <c r="BY17" s="33" t="str">
        <f t="shared" si="17"/>
        <v/>
      </c>
      <c r="CC17" s="33" t="str">
        <f t="shared" si="18"/>
        <v/>
      </c>
      <c r="CG17" s="33" t="str">
        <f t="shared" si="19"/>
        <v/>
      </c>
      <c r="CK17" s="33" t="str">
        <f t="shared" si="20"/>
        <v/>
      </c>
      <c r="CO17" s="33" t="str">
        <f t="shared" si="21"/>
        <v/>
      </c>
      <c r="CS17" s="33" t="str">
        <f t="shared" si="22"/>
        <v/>
      </c>
      <c r="CW17" s="33" t="str">
        <f t="shared" si="23"/>
        <v/>
      </c>
      <c r="DA17" s="33" t="str">
        <f t="shared" si="24"/>
        <v/>
      </c>
      <c r="DE17" s="33" t="str">
        <f t="shared" si="25"/>
        <v/>
      </c>
      <c r="DI17" s="33" t="str">
        <f t="shared" si="26"/>
        <v/>
      </c>
      <c r="DM17" s="33" t="str">
        <f t="shared" si="27"/>
        <v/>
      </c>
      <c r="DQ17" s="33" t="str">
        <f t="shared" si="28"/>
        <v/>
      </c>
      <c r="DU17" s="33" t="str">
        <f t="shared" si="29"/>
        <v/>
      </c>
      <c r="DY17" s="33" t="str">
        <f t="shared" si="30"/>
        <v/>
      </c>
    </row>
    <row r="18" spans="1:129" x14ac:dyDescent="0.25">
      <c r="A18" s="16" t="str">
        <f t="shared" si="0"/>
        <v/>
      </c>
      <c r="K18" s="38"/>
      <c r="M18" s="33">
        <f t="shared" si="1"/>
        <v>5</v>
      </c>
      <c r="N18" s="1" t="s">
        <v>33</v>
      </c>
      <c r="O18" s="149">
        <v>350</v>
      </c>
      <c r="Q18" s="33" t="str">
        <f t="shared" si="2"/>
        <v/>
      </c>
      <c r="U18" s="33">
        <f t="shared" si="3"/>
        <v>5</v>
      </c>
      <c r="V18" s="1" t="s">
        <v>34</v>
      </c>
      <c r="W18" s="149">
        <v>250</v>
      </c>
      <c r="Y18" s="33">
        <f t="shared" si="4"/>
        <v>5</v>
      </c>
      <c r="Z18" s="1" t="s">
        <v>57</v>
      </c>
      <c r="AA18" s="149">
        <v>350</v>
      </c>
      <c r="AC18" s="33">
        <f t="shared" si="5"/>
        <v>5</v>
      </c>
      <c r="AD18" s="1" t="s">
        <v>57</v>
      </c>
      <c r="AE18" s="149">
        <v>250</v>
      </c>
      <c r="AG18" s="33" t="str">
        <f t="shared" si="6"/>
        <v/>
      </c>
      <c r="AK18" s="33" t="str">
        <f t="shared" si="7"/>
        <v/>
      </c>
      <c r="AO18" s="33" t="str">
        <f t="shared" si="8"/>
        <v/>
      </c>
      <c r="AS18" s="33" t="str">
        <f t="shared" si="9"/>
        <v/>
      </c>
      <c r="AW18" s="33" t="str">
        <f t="shared" si="10"/>
        <v/>
      </c>
      <c r="BA18" s="33" t="str">
        <f t="shared" si="11"/>
        <v/>
      </c>
      <c r="BE18" s="33" t="str">
        <f t="shared" si="12"/>
        <v/>
      </c>
      <c r="BI18" s="33" t="str">
        <f t="shared" si="13"/>
        <v/>
      </c>
      <c r="BM18" s="33" t="str">
        <f t="shared" si="14"/>
        <v/>
      </c>
      <c r="BQ18" s="33" t="str">
        <f t="shared" si="15"/>
        <v/>
      </c>
      <c r="BU18" s="33" t="str">
        <f t="shared" si="16"/>
        <v/>
      </c>
      <c r="BY18" s="33" t="str">
        <f t="shared" si="17"/>
        <v/>
      </c>
      <c r="CC18" s="33" t="str">
        <f t="shared" si="18"/>
        <v/>
      </c>
      <c r="CG18" s="33" t="str">
        <f t="shared" si="19"/>
        <v/>
      </c>
      <c r="CK18" s="33" t="str">
        <f t="shared" si="20"/>
        <v/>
      </c>
      <c r="CO18" s="33" t="str">
        <f t="shared" si="21"/>
        <v/>
      </c>
      <c r="CS18" s="33" t="str">
        <f t="shared" si="22"/>
        <v/>
      </c>
      <c r="CW18" s="33" t="str">
        <f t="shared" si="23"/>
        <v/>
      </c>
      <c r="DA18" s="33" t="str">
        <f t="shared" si="24"/>
        <v/>
      </c>
      <c r="DE18" s="33" t="str">
        <f t="shared" si="25"/>
        <v/>
      </c>
      <c r="DI18" s="33" t="str">
        <f t="shared" si="26"/>
        <v/>
      </c>
      <c r="DM18" s="33" t="str">
        <f t="shared" si="27"/>
        <v/>
      </c>
      <c r="DQ18" s="33" t="str">
        <f t="shared" si="28"/>
        <v/>
      </c>
      <c r="DU18" s="33" t="str">
        <f t="shared" si="29"/>
        <v/>
      </c>
      <c r="DY18" s="33" t="str">
        <f t="shared" si="30"/>
        <v/>
      </c>
    </row>
    <row r="19" spans="1:129" x14ac:dyDescent="0.25">
      <c r="A19" s="16" t="str">
        <f t="shared" si="0"/>
        <v/>
      </c>
      <c r="K19" s="38"/>
      <c r="M19" s="33">
        <f t="shared" si="1"/>
        <v>6</v>
      </c>
      <c r="N19" s="1" t="s">
        <v>34</v>
      </c>
      <c r="O19" s="149">
        <v>350</v>
      </c>
      <c r="Q19" s="33" t="str">
        <f t="shared" si="2"/>
        <v/>
      </c>
      <c r="U19" s="33">
        <f t="shared" si="3"/>
        <v>6</v>
      </c>
      <c r="V19" s="1" t="s">
        <v>33</v>
      </c>
      <c r="W19" s="149">
        <v>250</v>
      </c>
      <c r="Y19" s="33">
        <f t="shared" si="4"/>
        <v>6</v>
      </c>
      <c r="Z19" s="1" t="s">
        <v>34</v>
      </c>
      <c r="AA19" s="149">
        <v>350</v>
      </c>
      <c r="AC19" s="33" t="str">
        <f t="shared" si="5"/>
        <v/>
      </c>
      <c r="AG19" s="33" t="str">
        <f t="shared" si="6"/>
        <v/>
      </c>
      <c r="AK19" s="33" t="str">
        <f t="shared" si="7"/>
        <v/>
      </c>
      <c r="AO19" s="33" t="str">
        <f t="shared" si="8"/>
        <v/>
      </c>
      <c r="AS19" s="33" t="str">
        <f t="shared" si="9"/>
        <v/>
      </c>
      <c r="AW19" s="33" t="str">
        <f t="shared" si="10"/>
        <v/>
      </c>
      <c r="BA19" s="33" t="str">
        <f t="shared" si="11"/>
        <v/>
      </c>
      <c r="BE19" s="33" t="str">
        <f t="shared" si="12"/>
        <v/>
      </c>
      <c r="BI19" s="33" t="str">
        <f t="shared" si="13"/>
        <v/>
      </c>
      <c r="BM19" s="33" t="str">
        <f t="shared" si="14"/>
        <v/>
      </c>
      <c r="BQ19" s="33" t="str">
        <f t="shared" si="15"/>
        <v/>
      </c>
      <c r="BU19" s="33" t="str">
        <f t="shared" si="16"/>
        <v/>
      </c>
      <c r="BY19" s="33" t="str">
        <f t="shared" si="17"/>
        <v/>
      </c>
      <c r="CC19" s="33" t="str">
        <f t="shared" si="18"/>
        <v/>
      </c>
      <c r="CG19" s="33" t="str">
        <f t="shared" si="19"/>
        <v/>
      </c>
      <c r="CK19" s="33" t="str">
        <f t="shared" si="20"/>
        <v/>
      </c>
      <c r="CO19" s="33" t="str">
        <f t="shared" si="21"/>
        <v/>
      </c>
      <c r="CS19" s="33" t="str">
        <f t="shared" si="22"/>
        <v/>
      </c>
      <c r="CW19" s="33" t="str">
        <f t="shared" si="23"/>
        <v/>
      </c>
      <c r="DA19" s="33" t="str">
        <f t="shared" si="24"/>
        <v/>
      </c>
      <c r="DE19" s="33" t="str">
        <f t="shared" si="25"/>
        <v/>
      </c>
      <c r="DI19" s="33" t="str">
        <f t="shared" si="26"/>
        <v/>
      </c>
      <c r="DM19" s="33" t="str">
        <f t="shared" si="27"/>
        <v/>
      </c>
      <c r="DQ19" s="33" t="str">
        <f t="shared" si="28"/>
        <v/>
      </c>
      <c r="DU19" s="33" t="str">
        <f t="shared" si="29"/>
        <v/>
      </c>
      <c r="DY19" s="33" t="str">
        <f t="shared" si="30"/>
        <v/>
      </c>
    </row>
    <row r="20" spans="1:129" x14ac:dyDescent="0.25">
      <c r="A20" s="16" t="str">
        <f t="shared" si="0"/>
        <v/>
      </c>
      <c r="K20" s="38"/>
      <c r="M20" s="33">
        <f t="shared" si="1"/>
        <v>7</v>
      </c>
      <c r="N20" s="1" t="s">
        <v>66</v>
      </c>
      <c r="O20" s="149">
        <v>250</v>
      </c>
      <c r="Q20" s="33" t="str">
        <f t="shared" si="2"/>
        <v/>
      </c>
      <c r="U20" s="33" t="str">
        <f t="shared" si="3"/>
        <v/>
      </c>
      <c r="Y20" s="33">
        <f t="shared" si="4"/>
        <v>7</v>
      </c>
      <c r="Z20" s="1" t="s">
        <v>66</v>
      </c>
      <c r="AA20" s="149">
        <v>250</v>
      </c>
      <c r="AC20" s="33" t="str">
        <f t="shared" si="5"/>
        <v/>
      </c>
      <c r="AG20" s="33" t="str">
        <f t="shared" si="6"/>
        <v/>
      </c>
      <c r="AK20" s="33" t="str">
        <f t="shared" si="7"/>
        <v/>
      </c>
      <c r="AO20" s="33" t="str">
        <f t="shared" si="8"/>
        <v/>
      </c>
      <c r="AS20" s="33" t="str">
        <f t="shared" si="9"/>
        <v/>
      </c>
      <c r="AW20" s="33" t="str">
        <f t="shared" si="10"/>
        <v/>
      </c>
      <c r="BA20" s="33" t="str">
        <f t="shared" si="11"/>
        <v/>
      </c>
      <c r="BE20" s="33" t="str">
        <f t="shared" si="12"/>
        <v/>
      </c>
      <c r="BI20" s="33" t="str">
        <f t="shared" si="13"/>
        <v/>
      </c>
      <c r="BM20" s="33" t="str">
        <f t="shared" si="14"/>
        <v/>
      </c>
      <c r="BQ20" s="33" t="str">
        <f t="shared" si="15"/>
        <v/>
      </c>
      <c r="BU20" s="33" t="str">
        <f t="shared" si="16"/>
        <v/>
      </c>
      <c r="BY20" s="33" t="str">
        <f t="shared" si="17"/>
        <v/>
      </c>
      <c r="CC20" s="33" t="str">
        <f t="shared" si="18"/>
        <v/>
      </c>
      <c r="CG20" s="33" t="str">
        <f t="shared" si="19"/>
        <v/>
      </c>
      <c r="CK20" s="33" t="str">
        <f t="shared" si="20"/>
        <v/>
      </c>
      <c r="CO20" s="33" t="str">
        <f t="shared" si="21"/>
        <v/>
      </c>
      <c r="CS20" s="33" t="str">
        <f t="shared" si="22"/>
        <v/>
      </c>
      <c r="CW20" s="33" t="str">
        <f t="shared" si="23"/>
        <v/>
      </c>
      <c r="DA20" s="33" t="str">
        <f t="shared" si="24"/>
        <v/>
      </c>
      <c r="DE20" s="33" t="str">
        <f t="shared" si="25"/>
        <v/>
      </c>
      <c r="DI20" s="33" t="str">
        <f t="shared" si="26"/>
        <v/>
      </c>
      <c r="DM20" s="33" t="str">
        <f t="shared" si="27"/>
        <v/>
      </c>
      <c r="DQ20" s="33" t="str">
        <f t="shared" si="28"/>
        <v/>
      </c>
      <c r="DU20" s="33" t="str">
        <f t="shared" si="29"/>
        <v/>
      </c>
      <c r="DY20" s="33" t="str">
        <f t="shared" si="30"/>
        <v/>
      </c>
    </row>
    <row r="21" spans="1:129" x14ac:dyDescent="0.25">
      <c r="A21" s="16" t="str">
        <f t="shared" si="0"/>
        <v/>
      </c>
      <c r="K21" s="38"/>
      <c r="M21" s="33" t="str">
        <f t="shared" si="1"/>
        <v/>
      </c>
      <c r="Q21" s="33" t="str">
        <f t="shared" si="2"/>
        <v/>
      </c>
      <c r="U21" s="33" t="str">
        <f t="shared" si="3"/>
        <v/>
      </c>
      <c r="Y21" s="33" t="str">
        <f t="shared" si="4"/>
        <v/>
      </c>
      <c r="AC21" s="33" t="str">
        <f t="shared" si="5"/>
        <v/>
      </c>
      <c r="AG21" s="33" t="str">
        <f t="shared" si="6"/>
        <v/>
      </c>
      <c r="AK21" s="33" t="str">
        <f t="shared" si="7"/>
        <v/>
      </c>
      <c r="AO21" s="33" t="str">
        <f t="shared" si="8"/>
        <v/>
      </c>
      <c r="AS21" s="33" t="str">
        <f t="shared" si="9"/>
        <v/>
      </c>
      <c r="AW21" s="33" t="str">
        <f t="shared" si="10"/>
        <v/>
      </c>
      <c r="BA21" s="33" t="str">
        <f t="shared" si="11"/>
        <v/>
      </c>
      <c r="BE21" s="33" t="str">
        <f t="shared" si="12"/>
        <v/>
      </c>
      <c r="BI21" s="33" t="str">
        <f t="shared" si="13"/>
        <v/>
      </c>
      <c r="BM21" s="33" t="str">
        <f t="shared" si="14"/>
        <v/>
      </c>
      <c r="BQ21" s="33" t="str">
        <f t="shared" si="15"/>
        <v/>
      </c>
      <c r="BU21" s="33" t="str">
        <f t="shared" si="16"/>
        <v/>
      </c>
      <c r="BY21" s="33" t="str">
        <f t="shared" si="17"/>
        <v/>
      </c>
      <c r="CC21" s="33" t="str">
        <f t="shared" si="18"/>
        <v/>
      </c>
      <c r="CG21" s="33" t="str">
        <f t="shared" si="19"/>
        <v/>
      </c>
      <c r="CK21" s="33" t="str">
        <f t="shared" si="20"/>
        <v/>
      </c>
      <c r="CO21" s="33" t="str">
        <f t="shared" si="21"/>
        <v/>
      </c>
      <c r="CS21" s="33" t="str">
        <f t="shared" si="22"/>
        <v/>
      </c>
      <c r="CW21" s="33" t="str">
        <f t="shared" si="23"/>
        <v/>
      </c>
      <c r="DA21" s="33" t="str">
        <f t="shared" si="24"/>
        <v/>
      </c>
      <c r="DE21" s="33" t="str">
        <f t="shared" si="25"/>
        <v/>
      </c>
      <c r="DI21" s="33" t="str">
        <f t="shared" si="26"/>
        <v/>
      </c>
      <c r="DM21" s="33" t="str">
        <f t="shared" si="27"/>
        <v/>
      </c>
      <c r="DQ21" s="33" t="str">
        <f t="shared" si="28"/>
        <v/>
      </c>
      <c r="DU21" s="33" t="str">
        <f t="shared" si="29"/>
        <v/>
      </c>
      <c r="DY21" s="33" t="str">
        <f t="shared" si="30"/>
        <v/>
      </c>
    </row>
    <row r="22" spans="1:129" x14ac:dyDescent="0.25">
      <c r="A22" s="16" t="str">
        <f t="shared" si="0"/>
        <v/>
      </c>
      <c r="K22" s="38"/>
      <c r="M22" s="33" t="str">
        <f t="shared" si="1"/>
        <v/>
      </c>
      <c r="Q22" s="33" t="str">
        <f t="shared" si="2"/>
        <v/>
      </c>
      <c r="U22" s="33" t="str">
        <f t="shared" si="3"/>
        <v/>
      </c>
      <c r="Y22" s="33" t="str">
        <f t="shared" si="4"/>
        <v/>
      </c>
      <c r="AC22" s="33" t="str">
        <f t="shared" si="5"/>
        <v/>
      </c>
      <c r="AG22" s="33" t="str">
        <f t="shared" si="6"/>
        <v/>
      </c>
      <c r="AK22" s="33" t="str">
        <f t="shared" si="7"/>
        <v/>
      </c>
      <c r="AO22" s="33" t="str">
        <f t="shared" si="8"/>
        <v/>
      </c>
      <c r="AS22" s="33" t="str">
        <f t="shared" si="9"/>
        <v/>
      </c>
      <c r="AW22" s="33" t="str">
        <f t="shared" si="10"/>
        <v/>
      </c>
      <c r="BA22" s="33" t="str">
        <f t="shared" si="11"/>
        <v/>
      </c>
      <c r="BE22" s="33" t="str">
        <f t="shared" si="12"/>
        <v/>
      </c>
      <c r="BI22" s="33" t="str">
        <f t="shared" si="13"/>
        <v/>
      </c>
      <c r="BM22" s="33" t="str">
        <f t="shared" si="14"/>
        <v/>
      </c>
      <c r="BQ22" s="33" t="str">
        <f t="shared" si="15"/>
        <v/>
      </c>
      <c r="BU22" s="33" t="str">
        <f t="shared" si="16"/>
        <v/>
      </c>
      <c r="BY22" s="33" t="str">
        <f t="shared" si="17"/>
        <v/>
      </c>
      <c r="CC22" s="33" t="str">
        <f t="shared" si="18"/>
        <v/>
      </c>
      <c r="CG22" s="33" t="str">
        <f t="shared" si="19"/>
        <v/>
      </c>
      <c r="CK22" s="33" t="str">
        <f t="shared" si="20"/>
        <v/>
      </c>
      <c r="CO22" s="33" t="str">
        <f t="shared" si="21"/>
        <v/>
      </c>
      <c r="CS22" s="33" t="str">
        <f t="shared" si="22"/>
        <v/>
      </c>
      <c r="CW22" s="33" t="str">
        <f t="shared" si="23"/>
        <v/>
      </c>
      <c r="DA22" s="33" t="str">
        <f t="shared" si="24"/>
        <v/>
      </c>
      <c r="DE22" s="33" t="str">
        <f t="shared" si="25"/>
        <v/>
      </c>
      <c r="DI22" s="33" t="str">
        <f t="shared" si="26"/>
        <v/>
      </c>
      <c r="DM22" s="33" t="str">
        <f t="shared" si="27"/>
        <v/>
      </c>
      <c r="DQ22" s="33" t="str">
        <f t="shared" si="28"/>
        <v/>
      </c>
      <c r="DU22" s="33" t="str">
        <f t="shared" si="29"/>
        <v/>
      </c>
      <c r="DY22" s="33" t="str">
        <f t="shared" si="30"/>
        <v/>
      </c>
    </row>
    <row r="23" spans="1:129" x14ac:dyDescent="0.25">
      <c r="A23" s="16" t="str">
        <f t="shared" si="0"/>
        <v/>
      </c>
      <c r="K23" s="38"/>
      <c r="M23" s="33" t="str">
        <f t="shared" si="1"/>
        <v/>
      </c>
      <c r="Q23" s="33" t="str">
        <f t="shared" si="2"/>
        <v/>
      </c>
      <c r="U23" s="33" t="str">
        <f t="shared" si="3"/>
        <v/>
      </c>
      <c r="Y23" s="33" t="str">
        <f t="shared" si="4"/>
        <v/>
      </c>
      <c r="AC23" s="33" t="str">
        <f t="shared" si="5"/>
        <v/>
      </c>
      <c r="AG23" s="33" t="str">
        <f t="shared" si="6"/>
        <v/>
      </c>
      <c r="AK23" s="33" t="str">
        <f t="shared" si="7"/>
        <v/>
      </c>
      <c r="AO23" s="33" t="str">
        <f t="shared" si="8"/>
        <v/>
      </c>
      <c r="AS23" s="33" t="str">
        <f t="shared" si="9"/>
        <v/>
      </c>
      <c r="AW23" s="33" t="str">
        <f t="shared" si="10"/>
        <v/>
      </c>
      <c r="BA23" s="33" t="str">
        <f t="shared" si="11"/>
        <v/>
      </c>
      <c r="BE23" s="33" t="str">
        <f t="shared" si="12"/>
        <v/>
      </c>
      <c r="BI23" s="33" t="str">
        <f t="shared" si="13"/>
        <v/>
      </c>
      <c r="BM23" s="33" t="str">
        <f t="shared" si="14"/>
        <v/>
      </c>
      <c r="BQ23" s="33" t="str">
        <f t="shared" si="15"/>
        <v/>
      </c>
      <c r="BU23" s="33" t="str">
        <f t="shared" si="16"/>
        <v/>
      </c>
      <c r="BY23" s="33" t="str">
        <f t="shared" si="17"/>
        <v/>
      </c>
      <c r="CC23" s="33" t="str">
        <f t="shared" si="18"/>
        <v/>
      </c>
      <c r="CG23" s="33" t="str">
        <f t="shared" si="19"/>
        <v/>
      </c>
      <c r="CK23" s="33" t="str">
        <f t="shared" si="20"/>
        <v/>
      </c>
      <c r="CO23" s="33" t="str">
        <f t="shared" si="21"/>
        <v/>
      </c>
      <c r="CS23" s="33" t="str">
        <f t="shared" si="22"/>
        <v/>
      </c>
      <c r="CW23" s="33" t="str">
        <f t="shared" si="23"/>
        <v/>
      </c>
      <c r="DA23" s="33" t="str">
        <f t="shared" si="24"/>
        <v/>
      </c>
      <c r="DE23" s="33" t="str">
        <f t="shared" si="25"/>
        <v/>
      </c>
      <c r="DI23" s="33" t="str">
        <f t="shared" si="26"/>
        <v/>
      </c>
      <c r="DM23" s="33" t="str">
        <f t="shared" si="27"/>
        <v/>
      </c>
      <c r="DQ23" s="33" t="str">
        <f t="shared" si="28"/>
        <v/>
      </c>
      <c r="DU23" s="33" t="str">
        <f t="shared" si="29"/>
        <v/>
      </c>
      <c r="DY23" s="33" t="str">
        <f t="shared" si="30"/>
        <v/>
      </c>
    </row>
    <row r="24" spans="1:129" x14ac:dyDescent="0.25">
      <c r="A24" s="16" t="str">
        <f t="shared" si="0"/>
        <v/>
      </c>
      <c r="K24" s="38"/>
      <c r="M24" s="33" t="str">
        <f t="shared" si="1"/>
        <v/>
      </c>
      <c r="Q24" s="33" t="str">
        <f t="shared" si="2"/>
        <v/>
      </c>
      <c r="U24" s="33" t="str">
        <f t="shared" si="3"/>
        <v/>
      </c>
      <c r="Y24" s="33" t="str">
        <f t="shared" si="4"/>
        <v/>
      </c>
      <c r="AC24" s="33" t="str">
        <f t="shared" si="5"/>
        <v/>
      </c>
      <c r="AG24" s="33" t="str">
        <f t="shared" si="6"/>
        <v/>
      </c>
      <c r="AK24" s="33" t="str">
        <f t="shared" si="7"/>
        <v/>
      </c>
      <c r="AO24" s="33" t="str">
        <f t="shared" si="8"/>
        <v/>
      </c>
      <c r="AS24" s="33" t="str">
        <f t="shared" si="9"/>
        <v/>
      </c>
      <c r="AW24" s="33" t="str">
        <f t="shared" si="10"/>
        <v/>
      </c>
      <c r="BA24" s="33" t="str">
        <f t="shared" si="11"/>
        <v/>
      </c>
      <c r="BE24" s="33" t="str">
        <f t="shared" si="12"/>
        <v/>
      </c>
      <c r="BI24" s="33" t="str">
        <f t="shared" si="13"/>
        <v/>
      </c>
      <c r="BM24" s="33" t="str">
        <f t="shared" si="14"/>
        <v/>
      </c>
      <c r="BQ24" s="33" t="str">
        <f t="shared" si="15"/>
        <v/>
      </c>
      <c r="BU24" s="33" t="str">
        <f t="shared" si="16"/>
        <v/>
      </c>
      <c r="BY24" s="33" t="str">
        <f t="shared" si="17"/>
        <v/>
      </c>
      <c r="CC24" s="33" t="str">
        <f t="shared" si="18"/>
        <v/>
      </c>
      <c r="CG24" s="33" t="str">
        <f t="shared" si="19"/>
        <v/>
      </c>
      <c r="CK24" s="33" t="str">
        <f t="shared" si="20"/>
        <v/>
      </c>
      <c r="CO24" s="33" t="str">
        <f t="shared" si="21"/>
        <v/>
      </c>
      <c r="CS24" s="33" t="str">
        <f t="shared" si="22"/>
        <v/>
      </c>
      <c r="CW24" s="33" t="str">
        <f t="shared" si="23"/>
        <v/>
      </c>
      <c r="DA24" s="33" t="str">
        <f t="shared" si="24"/>
        <v/>
      </c>
      <c r="DE24" s="33" t="str">
        <f t="shared" si="25"/>
        <v/>
      </c>
      <c r="DI24" s="33" t="str">
        <f t="shared" si="26"/>
        <v/>
      </c>
      <c r="DM24" s="33" t="str">
        <f t="shared" si="27"/>
        <v/>
      </c>
      <c r="DQ24" s="33" t="str">
        <f t="shared" si="28"/>
        <v/>
      </c>
      <c r="DU24" s="33" t="str">
        <f t="shared" si="29"/>
        <v/>
      </c>
      <c r="DY24" s="33" t="str">
        <f t="shared" si="30"/>
        <v/>
      </c>
    </row>
    <row r="25" spans="1:129" x14ac:dyDescent="0.25">
      <c r="A25" s="16" t="str">
        <f t="shared" si="0"/>
        <v/>
      </c>
      <c r="K25" s="38"/>
      <c r="M25" s="33" t="str">
        <f t="shared" si="1"/>
        <v/>
      </c>
      <c r="Q25" s="33" t="str">
        <f t="shared" si="2"/>
        <v/>
      </c>
      <c r="U25" s="33" t="str">
        <f t="shared" si="3"/>
        <v/>
      </c>
      <c r="Y25" s="33" t="str">
        <f t="shared" si="4"/>
        <v/>
      </c>
      <c r="AC25" s="33" t="str">
        <f t="shared" si="5"/>
        <v/>
      </c>
      <c r="AG25" s="33" t="str">
        <f t="shared" si="6"/>
        <v/>
      </c>
      <c r="AK25" s="33" t="str">
        <f t="shared" si="7"/>
        <v/>
      </c>
      <c r="AO25" s="33" t="str">
        <f t="shared" si="8"/>
        <v/>
      </c>
      <c r="AS25" s="33" t="str">
        <f t="shared" si="9"/>
        <v/>
      </c>
      <c r="AW25" s="33" t="str">
        <f t="shared" si="10"/>
        <v/>
      </c>
      <c r="BA25" s="33" t="str">
        <f t="shared" si="11"/>
        <v/>
      </c>
      <c r="BE25" s="33" t="str">
        <f t="shared" si="12"/>
        <v/>
      </c>
      <c r="BI25" s="33" t="str">
        <f t="shared" si="13"/>
        <v/>
      </c>
      <c r="BM25" s="33" t="str">
        <f t="shared" si="14"/>
        <v/>
      </c>
      <c r="BQ25" s="33" t="str">
        <f t="shared" si="15"/>
        <v/>
      </c>
      <c r="BU25" s="33" t="str">
        <f t="shared" si="16"/>
        <v/>
      </c>
      <c r="BY25" s="33" t="str">
        <f t="shared" si="17"/>
        <v/>
      </c>
      <c r="CC25" s="33" t="str">
        <f t="shared" si="18"/>
        <v/>
      </c>
      <c r="CG25" s="33" t="str">
        <f t="shared" si="19"/>
        <v/>
      </c>
      <c r="CK25" s="33" t="str">
        <f t="shared" si="20"/>
        <v/>
      </c>
      <c r="CO25" s="33" t="str">
        <f t="shared" si="21"/>
        <v/>
      </c>
      <c r="CS25" s="33" t="str">
        <f t="shared" si="22"/>
        <v/>
      </c>
      <c r="CW25" s="33" t="str">
        <f t="shared" si="23"/>
        <v/>
      </c>
      <c r="DA25" s="33" t="str">
        <f t="shared" si="24"/>
        <v/>
      </c>
      <c r="DE25" s="33" t="str">
        <f t="shared" si="25"/>
        <v/>
      </c>
      <c r="DI25" s="33" t="str">
        <f t="shared" si="26"/>
        <v/>
      </c>
      <c r="DM25" s="33" t="str">
        <f t="shared" si="27"/>
        <v/>
      </c>
      <c r="DQ25" s="33" t="str">
        <f t="shared" si="28"/>
        <v/>
      </c>
      <c r="DU25" s="33" t="str">
        <f t="shared" si="29"/>
        <v/>
      </c>
      <c r="DY25" s="33" t="str">
        <f t="shared" si="30"/>
        <v/>
      </c>
    </row>
    <row r="26" spans="1:129" x14ac:dyDescent="0.25">
      <c r="A26" s="16" t="str">
        <f t="shared" si="0"/>
        <v/>
      </c>
      <c r="K26" s="38"/>
      <c r="M26" s="33" t="str">
        <f t="shared" si="1"/>
        <v/>
      </c>
      <c r="Q26" s="33" t="str">
        <f t="shared" si="2"/>
        <v/>
      </c>
      <c r="U26" s="33" t="str">
        <f t="shared" si="3"/>
        <v/>
      </c>
      <c r="Y26" s="33" t="str">
        <f t="shared" si="4"/>
        <v/>
      </c>
      <c r="AC26" s="33" t="str">
        <f t="shared" si="5"/>
        <v/>
      </c>
      <c r="AG26" s="33" t="str">
        <f t="shared" si="6"/>
        <v/>
      </c>
      <c r="AK26" s="33" t="str">
        <f t="shared" si="7"/>
        <v/>
      </c>
      <c r="AO26" s="33" t="str">
        <f t="shared" si="8"/>
        <v/>
      </c>
      <c r="AS26" s="33" t="str">
        <f t="shared" si="9"/>
        <v/>
      </c>
      <c r="AW26" s="33" t="str">
        <f t="shared" si="10"/>
        <v/>
      </c>
      <c r="BA26" s="33" t="str">
        <f t="shared" si="11"/>
        <v/>
      </c>
      <c r="BE26" s="33" t="str">
        <f t="shared" si="12"/>
        <v/>
      </c>
      <c r="BI26" s="33" t="str">
        <f t="shared" si="13"/>
        <v/>
      </c>
      <c r="BM26" s="33" t="str">
        <f t="shared" si="14"/>
        <v/>
      </c>
      <c r="BQ26" s="33" t="str">
        <f t="shared" si="15"/>
        <v/>
      </c>
      <c r="BU26" s="33" t="str">
        <f t="shared" si="16"/>
        <v/>
      </c>
      <c r="BY26" s="33" t="str">
        <f t="shared" si="17"/>
        <v/>
      </c>
      <c r="CC26" s="33" t="str">
        <f t="shared" si="18"/>
        <v/>
      </c>
      <c r="CG26" s="33" t="str">
        <f t="shared" si="19"/>
        <v/>
      </c>
      <c r="CK26" s="33" t="str">
        <f t="shared" si="20"/>
        <v/>
      </c>
      <c r="CO26" s="33" t="str">
        <f t="shared" si="21"/>
        <v/>
      </c>
      <c r="CS26" s="33" t="str">
        <f t="shared" si="22"/>
        <v/>
      </c>
      <c r="CW26" s="33" t="str">
        <f t="shared" si="23"/>
        <v/>
      </c>
      <c r="DA26" s="33" t="str">
        <f t="shared" si="24"/>
        <v/>
      </c>
      <c r="DE26" s="33" t="str">
        <f t="shared" si="25"/>
        <v/>
      </c>
      <c r="DI26" s="33" t="str">
        <f t="shared" si="26"/>
        <v/>
      </c>
      <c r="DM26" s="33" t="str">
        <f t="shared" si="27"/>
        <v/>
      </c>
      <c r="DQ26" s="33" t="str">
        <f t="shared" si="28"/>
        <v/>
      </c>
      <c r="DU26" s="33" t="str">
        <f t="shared" si="29"/>
        <v/>
      </c>
      <c r="DY26" s="33" t="str">
        <f t="shared" si="30"/>
        <v/>
      </c>
    </row>
    <row r="27" spans="1:129" x14ac:dyDescent="0.25">
      <c r="A27" s="16" t="str">
        <f t="shared" si="0"/>
        <v/>
      </c>
      <c r="K27" s="38"/>
      <c r="M27" s="33" t="str">
        <f t="shared" si="1"/>
        <v/>
      </c>
      <c r="Q27" s="33" t="str">
        <f t="shared" si="2"/>
        <v/>
      </c>
      <c r="U27" s="33" t="str">
        <f t="shared" si="3"/>
        <v/>
      </c>
      <c r="Y27" s="33" t="str">
        <f t="shared" si="4"/>
        <v/>
      </c>
      <c r="AC27" s="33" t="str">
        <f t="shared" si="5"/>
        <v/>
      </c>
      <c r="AG27" s="33" t="str">
        <f t="shared" si="6"/>
        <v/>
      </c>
      <c r="AK27" s="33" t="str">
        <f t="shared" si="7"/>
        <v/>
      </c>
      <c r="AO27" s="33" t="str">
        <f t="shared" si="8"/>
        <v/>
      </c>
      <c r="AS27" s="33" t="str">
        <f t="shared" si="9"/>
        <v/>
      </c>
      <c r="AW27" s="33" t="str">
        <f t="shared" si="10"/>
        <v/>
      </c>
      <c r="BA27" s="33" t="str">
        <f t="shared" si="11"/>
        <v/>
      </c>
      <c r="BE27" s="33" t="str">
        <f t="shared" si="12"/>
        <v/>
      </c>
      <c r="BI27" s="33" t="str">
        <f t="shared" si="13"/>
        <v/>
      </c>
      <c r="BM27" s="33" t="str">
        <f t="shared" si="14"/>
        <v/>
      </c>
      <c r="BQ27" s="33" t="str">
        <f t="shared" si="15"/>
        <v/>
      </c>
      <c r="BU27" s="33" t="str">
        <f t="shared" si="16"/>
        <v/>
      </c>
      <c r="BY27" s="33" t="str">
        <f t="shared" si="17"/>
        <v/>
      </c>
      <c r="CC27" s="33" t="str">
        <f t="shared" si="18"/>
        <v/>
      </c>
      <c r="CG27" s="33" t="str">
        <f t="shared" si="19"/>
        <v/>
      </c>
      <c r="CK27" s="33" t="str">
        <f t="shared" si="20"/>
        <v/>
      </c>
      <c r="CO27" s="33" t="str">
        <f t="shared" si="21"/>
        <v/>
      </c>
      <c r="CS27" s="33" t="str">
        <f t="shared" si="22"/>
        <v/>
      </c>
      <c r="CW27" s="33" t="str">
        <f t="shared" si="23"/>
        <v/>
      </c>
      <c r="DA27" s="33" t="str">
        <f t="shared" si="24"/>
        <v/>
      </c>
      <c r="DE27" s="33" t="str">
        <f t="shared" si="25"/>
        <v/>
      </c>
      <c r="DI27" s="33" t="str">
        <f t="shared" si="26"/>
        <v/>
      </c>
      <c r="DM27" s="33" t="str">
        <f t="shared" si="27"/>
        <v/>
      </c>
      <c r="DQ27" s="33" t="str">
        <f t="shared" si="28"/>
        <v/>
      </c>
      <c r="DU27" s="33" t="str">
        <f t="shared" si="29"/>
        <v/>
      </c>
      <c r="DY27" s="33" t="str">
        <f t="shared" si="30"/>
        <v/>
      </c>
    </row>
    <row r="28" spans="1:129" x14ac:dyDescent="0.25">
      <c r="A28" s="16" t="str">
        <f t="shared" si="0"/>
        <v/>
      </c>
      <c r="K28" s="38"/>
      <c r="M28" s="33" t="str">
        <f t="shared" si="1"/>
        <v/>
      </c>
      <c r="Q28" s="33" t="str">
        <f t="shared" si="2"/>
        <v/>
      </c>
      <c r="U28" s="33" t="str">
        <f t="shared" si="3"/>
        <v/>
      </c>
      <c r="Y28" s="33" t="str">
        <f t="shared" si="4"/>
        <v/>
      </c>
      <c r="AC28" s="33" t="str">
        <f t="shared" si="5"/>
        <v/>
      </c>
      <c r="AG28" s="33" t="str">
        <f t="shared" si="6"/>
        <v/>
      </c>
      <c r="AK28" s="33" t="str">
        <f t="shared" si="7"/>
        <v/>
      </c>
      <c r="AO28" s="33" t="str">
        <f t="shared" si="8"/>
        <v/>
      </c>
      <c r="AS28" s="33" t="str">
        <f t="shared" si="9"/>
        <v/>
      </c>
      <c r="AW28" s="33" t="str">
        <f t="shared" si="10"/>
        <v/>
      </c>
      <c r="BA28" s="33" t="str">
        <f t="shared" si="11"/>
        <v/>
      </c>
      <c r="BE28" s="33" t="str">
        <f t="shared" si="12"/>
        <v/>
      </c>
      <c r="BI28" s="33" t="str">
        <f t="shared" si="13"/>
        <v/>
      </c>
      <c r="BM28" s="33" t="str">
        <f t="shared" si="14"/>
        <v/>
      </c>
      <c r="BQ28" s="33" t="str">
        <f t="shared" si="15"/>
        <v/>
      </c>
      <c r="BU28" s="33" t="str">
        <f t="shared" si="16"/>
        <v/>
      </c>
      <c r="BY28" s="33" t="str">
        <f t="shared" si="17"/>
        <v/>
      </c>
      <c r="CC28" s="33" t="str">
        <f t="shared" si="18"/>
        <v/>
      </c>
      <c r="CG28" s="33" t="str">
        <f t="shared" si="19"/>
        <v/>
      </c>
      <c r="CK28" s="33" t="str">
        <f t="shared" si="20"/>
        <v/>
      </c>
      <c r="CO28" s="33" t="str">
        <f t="shared" si="21"/>
        <v/>
      </c>
      <c r="CS28" s="33" t="str">
        <f t="shared" si="22"/>
        <v/>
      </c>
      <c r="CW28" s="33" t="str">
        <f t="shared" si="23"/>
        <v/>
      </c>
      <c r="DA28" s="33" t="str">
        <f t="shared" si="24"/>
        <v/>
      </c>
      <c r="DE28" s="33" t="str">
        <f t="shared" si="25"/>
        <v/>
      </c>
      <c r="DI28" s="33" t="str">
        <f t="shared" si="26"/>
        <v/>
      </c>
      <c r="DM28" s="33" t="str">
        <f t="shared" si="27"/>
        <v/>
      </c>
      <c r="DQ28" s="33" t="str">
        <f t="shared" si="28"/>
        <v/>
      </c>
      <c r="DU28" s="33" t="str">
        <f t="shared" si="29"/>
        <v/>
      </c>
      <c r="DY28" s="33" t="str">
        <f t="shared" si="30"/>
        <v/>
      </c>
    </row>
    <row r="29" spans="1:129" x14ac:dyDescent="0.25">
      <c r="A29" s="16" t="str">
        <f t="shared" si="0"/>
        <v/>
      </c>
      <c r="K29" s="38"/>
      <c r="M29" s="33" t="str">
        <f t="shared" si="1"/>
        <v/>
      </c>
      <c r="Q29" s="33" t="str">
        <f t="shared" si="2"/>
        <v/>
      </c>
      <c r="U29" s="33" t="str">
        <f t="shared" si="3"/>
        <v/>
      </c>
      <c r="Y29" s="33" t="str">
        <f t="shared" si="4"/>
        <v/>
      </c>
      <c r="AC29" s="33" t="str">
        <f t="shared" si="5"/>
        <v/>
      </c>
      <c r="AG29" s="33" t="str">
        <f t="shared" si="6"/>
        <v/>
      </c>
      <c r="AK29" s="33" t="str">
        <f t="shared" si="7"/>
        <v/>
      </c>
      <c r="AO29" s="33" t="str">
        <f t="shared" si="8"/>
        <v/>
      </c>
      <c r="AS29" s="33" t="str">
        <f t="shared" si="9"/>
        <v/>
      </c>
      <c r="AW29" s="33" t="str">
        <f t="shared" si="10"/>
        <v/>
      </c>
      <c r="BA29" s="33" t="str">
        <f t="shared" si="11"/>
        <v/>
      </c>
      <c r="BE29" s="33" t="str">
        <f t="shared" si="12"/>
        <v/>
      </c>
      <c r="BI29" s="33" t="str">
        <f t="shared" si="13"/>
        <v/>
      </c>
      <c r="BM29" s="33" t="str">
        <f t="shared" si="14"/>
        <v/>
      </c>
      <c r="BQ29" s="33" t="str">
        <f t="shared" si="15"/>
        <v/>
      </c>
      <c r="BU29" s="33" t="str">
        <f t="shared" si="16"/>
        <v/>
      </c>
      <c r="BY29" s="33" t="str">
        <f t="shared" si="17"/>
        <v/>
      </c>
      <c r="CC29" s="33" t="str">
        <f t="shared" si="18"/>
        <v/>
      </c>
      <c r="CG29" s="33" t="str">
        <f t="shared" si="19"/>
        <v/>
      </c>
      <c r="CK29" s="33" t="str">
        <f t="shared" si="20"/>
        <v/>
      </c>
      <c r="CO29" s="33" t="str">
        <f t="shared" si="21"/>
        <v/>
      </c>
      <c r="CS29" s="33" t="str">
        <f t="shared" si="22"/>
        <v/>
      </c>
      <c r="CW29" s="33" t="str">
        <f t="shared" si="23"/>
        <v/>
      </c>
      <c r="DA29" s="33" t="str">
        <f t="shared" si="24"/>
        <v/>
      </c>
      <c r="DE29" s="33" t="str">
        <f t="shared" si="25"/>
        <v/>
      </c>
      <c r="DI29" s="33" t="str">
        <f t="shared" si="26"/>
        <v/>
      </c>
      <c r="DM29" s="33" t="str">
        <f t="shared" si="27"/>
        <v/>
      </c>
      <c r="DQ29" s="33" t="str">
        <f t="shared" si="28"/>
        <v/>
      </c>
      <c r="DU29" s="33" t="str">
        <f t="shared" si="29"/>
        <v/>
      </c>
      <c r="DY29" s="33" t="str">
        <f t="shared" si="30"/>
        <v/>
      </c>
    </row>
    <row r="30" spans="1:129" x14ac:dyDescent="0.25">
      <c r="A30" s="16" t="str">
        <f t="shared" si="0"/>
        <v/>
      </c>
      <c r="K30" s="38"/>
      <c r="M30" s="33" t="str">
        <f t="shared" si="1"/>
        <v/>
      </c>
      <c r="Q30" s="33" t="str">
        <f t="shared" si="2"/>
        <v/>
      </c>
      <c r="U30" s="33" t="str">
        <f t="shared" si="3"/>
        <v/>
      </c>
      <c r="Y30" s="33" t="str">
        <f t="shared" si="4"/>
        <v/>
      </c>
      <c r="AC30" s="33" t="str">
        <f t="shared" si="5"/>
        <v/>
      </c>
      <c r="AG30" s="33" t="str">
        <f t="shared" si="6"/>
        <v/>
      </c>
      <c r="AK30" s="33" t="str">
        <f t="shared" si="7"/>
        <v/>
      </c>
      <c r="AO30" s="33" t="str">
        <f t="shared" si="8"/>
        <v/>
      </c>
      <c r="AS30" s="33" t="str">
        <f t="shared" si="9"/>
        <v/>
      </c>
      <c r="AW30" s="33" t="str">
        <f t="shared" si="10"/>
        <v/>
      </c>
      <c r="BA30" s="33" t="str">
        <f t="shared" si="11"/>
        <v/>
      </c>
      <c r="BE30" s="33" t="str">
        <f t="shared" si="12"/>
        <v/>
      </c>
      <c r="BI30" s="33" t="str">
        <f t="shared" si="13"/>
        <v/>
      </c>
      <c r="BM30" s="33" t="str">
        <f t="shared" si="14"/>
        <v/>
      </c>
      <c r="BQ30" s="33" t="str">
        <f t="shared" si="15"/>
        <v/>
      </c>
      <c r="BU30" s="33" t="str">
        <f t="shared" si="16"/>
        <v/>
      </c>
      <c r="BY30" s="33" t="str">
        <f t="shared" si="17"/>
        <v/>
      </c>
      <c r="CC30" s="33" t="str">
        <f t="shared" si="18"/>
        <v/>
      </c>
      <c r="CG30" s="33" t="str">
        <f t="shared" si="19"/>
        <v/>
      </c>
      <c r="CK30" s="33" t="str">
        <f t="shared" si="20"/>
        <v/>
      </c>
      <c r="CO30" s="33" t="str">
        <f t="shared" si="21"/>
        <v/>
      </c>
      <c r="CS30" s="33" t="str">
        <f t="shared" si="22"/>
        <v/>
      </c>
      <c r="CW30" s="33" t="str">
        <f t="shared" si="23"/>
        <v/>
      </c>
      <c r="DA30" s="33" t="str">
        <f t="shared" si="24"/>
        <v/>
      </c>
      <c r="DE30" s="33" t="str">
        <f t="shared" si="25"/>
        <v/>
      </c>
      <c r="DI30" s="33" t="str">
        <f t="shared" si="26"/>
        <v/>
      </c>
      <c r="DM30" s="33" t="str">
        <f t="shared" si="27"/>
        <v/>
      </c>
      <c r="DQ30" s="33" t="str">
        <f t="shared" si="28"/>
        <v/>
      </c>
      <c r="DU30" s="33" t="str">
        <f t="shared" si="29"/>
        <v/>
      </c>
      <c r="DY30" s="33" t="str">
        <f t="shared" si="30"/>
        <v/>
      </c>
    </row>
    <row r="31" spans="1:129" x14ac:dyDescent="0.25">
      <c r="A31" s="16" t="str">
        <f t="shared" si="0"/>
        <v/>
      </c>
      <c r="K31" s="38"/>
      <c r="M31" s="33" t="str">
        <f t="shared" si="1"/>
        <v/>
      </c>
      <c r="Q31" s="33" t="str">
        <f t="shared" si="2"/>
        <v/>
      </c>
      <c r="U31" s="33" t="str">
        <f t="shared" si="3"/>
        <v/>
      </c>
      <c r="Y31" s="33" t="str">
        <f t="shared" si="4"/>
        <v/>
      </c>
      <c r="AC31" s="33" t="str">
        <f t="shared" si="5"/>
        <v/>
      </c>
      <c r="AG31" s="33" t="str">
        <f t="shared" si="6"/>
        <v/>
      </c>
      <c r="AK31" s="33" t="str">
        <f t="shared" si="7"/>
        <v/>
      </c>
      <c r="AO31" s="33" t="str">
        <f t="shared" si="8"/>
        <v/>
      </c>
      <c r="AS31" s="33" t="str">
        <f t="shared" si="9"/>
        <v/>
      </c>
      <c r="AW31" s="33" t="str">
        <f t="shared" si="10"/>
        <v/>
      </c>
      <c r="BA31" s="33" t="str">
        <f t="shared" si="11"/>
        <v/>
      </c>
      <c r="BE31" s="33" t="str">
        <f t="shared" si="12"/>
        <v/>
      </c>
      <c r="BI31" s="33" t="str">
        <f t="shared" si="13"/>
        <v/>
      </c>
      <c r="BM31" s="33" t="str">
        <f t="shared" si="14"/>
        <v/>
      </c>
      <c r="BQ31" s="33" t="str">
        <f t="shared" si="15"/>
        <v/>
      </c>
      <c r="BU31" s="33" t="str">
        <f t="shared" si="16"/>
        <v/>
      </c>
      <c r="BY31" s="33" t="str">
        <f t="shared" si="17"/>
        <v/>
      </c>
      <c r="CC31" s="33" t="str">
        <f t="shared" si="18"/>
        <v/>
      </c>
      <c r="CG31" s="33" t="str">
        <f t="shared" si="19"/>
        <v/>
      </c>
      <c r="CK31" s="33" t="str">
        <f t="shared" si="20"/>
        <v/>
      </c>
      <c r="CO31" s="33" t="str">
        <f t="shared" si="21"/>
        <v/>
      </c>
      <c r="CS31" s="33" t="str">
        <f t="shared" si="22"/>
        <v/>
      </c>
      <c r="CW31" s="33" t="str">
        <f t="shared" si="23"/>
        <v/>
      </c>
      <c r="DA31" s="33" t="str">
        <f t="shared" si="24"/>
        <v/>
      </c>
      <c r="DE31" s="33" t="str">
        <f t="shared" si="25"/>
        <v/>
      </c>
      <c r="DI31" s="33" t="str">
        <f t="shared" si="26"/>
        <v/>
      </c>
      <c r="DM31" s="33" t="str">
        <f t="shared" si="27"/>
        <v/>
      </c>
      <c r="DQ31" s="33" t="str">
        <f t="shared" si="28"/>
        <v/>
      </c>
      <c r="DU31" s="33" t="str">
        <f t="shared" si="29"/>
        <v/>
      </c>
      <c r="DY31" s="33" t="str">
        <f t="shared" si="30"/>
        <v/>
      </c>
    </row>
    <row r="32" spans="1:129" x14ac:dyDescent="0.25">
      <c r="A32" s="16" t="str">
        <f t="shared" si="0"/>
        <v/>
      </c>
      <c r="K32" s="38"/>
      <c r="M32" s="33" t="str">
        <f t="shared" si="1"/>
        <v/>
      </c>
      <c r="Q32" s="33" t="str">
        <f t="shared" si="2"/>
        <v/>
      </c>
      <c r="U32" s="33" t="str">
        <f t="shared" si="3"/>
        <v/>
      </c>
      <c r="Y32" s="33" t="str">
        <f t="shared" si="4"/>
        <v/>
      </c>
      <c r="AC32" s="33" t="str">
        <f t="shared" si="5"/>
        <v/>
      </c>
      <c r="AG32" s="33" t="str">
        <f t="shared" si="6"/>
        <v/>
      </c>
      <c r="AK32" s="33" t="str">
        <f t="shared" si="7"/>
        <v/>
      </c>
      <c r="AO32" s="33" t="str">
        <f t="shared" si="8"/>
        <v/>
      </c>
      <c r="AS32" s="33" t="str">
        <f t="shared" si="9"/>
        <v/>
      </c>
      <c r="AW32" s="33" t="str">
        <f t="shared" si="10"/>
        <v/>
      </c>
      <c r="BA32" s="33" t="str">
        <f t="shared" si="11"/>
        <v/>
      </c>
      <c r="BE32" s="33" t="str">
        <f t="shared" si="12"/>
        <v/>
      </c>
      <c r="BI32" s="33" t="str">
        <f t="shared" si="13"/>
        <v/>
      </c>
      <c r="BM32" s="33" t="str">
        <f t="shared" si="14"/>
        <v/>
      </c>
      <c r="BQ32" s="33" t="str">
        <f t="shared" si="15"/>
        <v/>
      </c>
      <c r="BU32" s="33" t="str">
        <f t="shared" si="16"/>
        <v/>
      </c>
      <c r="BY32" s="33" t="str">
        <f t="shared" si="17"/>
        <v/>
      </c>
      <c r="CC32" s="33" t="str">
        <f t="shared" si="18"/>
        <v/>
      </c>
      <c r="CG32" s="33" t="str">
        <f t="shared" si="19"/>
        <v/>
      </c>
      <c r="CK32" s="33" t="str">
        <f t="shared" si="20"/>
        <v/>
      </c>
      <c r="CO32" s="33" t="str">
        <f t="shared" si="21"/>
        <v/>
      </c>
      <c r="CS32" s="33" t="str">
        <f t="shared" si="22"/>
        <v/>
      </c>
      <c r="CW32" s="33" t="str">
        <f t="shared" si="23"/>
        <v/>
      </c>
      <c r="DA32" s="33" t="str">
        <f t="shared" si="24"/>
        <v/>
      </c>
      <c r="DE32" s="33" t="str">
        <f t="shared" si="25"/>
        <v/>
      </c>
      <c r="DI32" s="33" t="str">
        <f t="shared" si="26"/>
        <v/>
      </c>
      <c r="DM32" s="33" t="str">
        <f t="shared" si="27"/>
        <v/>
      </c>
      <c r="DQ32" s="33" t="str">
        <f t="shared" si="28"/>
        <v/>
      </c>
      <c r="DU32" s="33" t="str">
        <f t="shared" si="29"/>
        <v/>
      </c>
      <c r="DY32" s="33" t="str">
        <f t="shared" si="30"/>
        <v/>
      </c>
    </row>
    <row r="33" spans="1:129" x14ac:dyDescent="0.25">
      <c r="A33" s="16" t="str">
        <f t="shared" si="0"/>
        <v/>
      </c>
      <c r="K33" s="38"/>
      <c r="M33" s="33" t="str">
        <f t="shared" si="1"/>
        <v/>
      </c>
      <c r="Q33" s="33" t="str">
        <f t="shared" si="2"/>
        <v/>
      </c>
      <c r="U33" s="33" t="str">
        <f t="shared" si="3"/>
        <v/>
      </c>
      <c r="Y33" s="33" t="str">
        <f t="shared" si="4"/>
        <v/>
      </c>
      <c r="AC33" s="33" t="str">
        <f t="shared" si="5"/>
        <v/>
      </c>
      <c r="AG33" s="33" t="str">
        <f t="shared" si="6"/>
        <v/>
      </c>
      <c r="AK33" s="33" t="str">
        <f t="shared" si="7"/>
        <v/>
      </c>
      <c r="AO33" s="33" t="str">
        <f t="shared" si="8"/>
        <v/>
      </c>
      <c r="AS33" s="33" t="str">
        <f t="shared" si="9"/>
        <v/>
      </c>
      <c r="AW33" s="33" t="str">
        <f t="shared" si="10"/>
        <v/>
      </c>
      <c r="BA33" s="33" t="str">
        <f t="shared" si="11"/>
        <v/>
      </c>
      <c r="BE33" s="33" t="str">
        <f t="shared" si="12"/>
        <v/>
      </c>
      <c r="BI33" s="33" t="str">
        <f t="shared" si="13"/>
        <v/>
      </c>
      <c r="BM33" s="33" t="str">
        <f t="shared" si="14"/>
        <v/>
      </c>
      <c r="BQ33" s="33" t="str">
        <f t="shared" si="15"/>
        <v/>
      </c>
      <c r="BU33" s="33" t="str">
        <f t="shared" si="16"/>
        <v/>
      </c>
      <c r="BY33" s="33" t="str">
        <f t="shared" si="17"/>
        <v/>
      </c>
      <c r="CC33" s="33" t="str">
        <f t="shared" si="18"/>
        <v/>
      </c>
      <c r="CG33" s="33" t="str">
        <f t="shared" si="19"/>
        <v/>
      </c>
      <c r="CK33" s="33" t="str">
        <f t="shared" si="20"/>
        <v/>
      </c>
      <c r="CO33" s="33" t="str">
        <f t="shared" si="21"/>
        <v/>
      </c>
      <c r="CS33" s="33" t="str">
        <f t="shared" si="22"/>
        <v/>
      </c>
      <c r="CW33" s="33" t="str">
        <f t="shared" si="23"/>
        <v/>
      </c>
      <c r="DA33" s="33" t="str">
        <f t="shared" si="24"/>
        <v/>
      </c>
      <c r="DE33" s="33" t="str">
        <f t="shared" si="25"/>
        <v/>
      </c>
      <c r="DI33" s="33" t="str">
        <f t="shared" si="26"/>
        <v/>
      </c>
      <c r="DM33" s="33" t="str">
        <f t="shared" si="27"/>
        <v/>
      </c>
      <c r="DQ33" s="33" t="str">
        <f t="shared" si="28"/>
        <v/>
      </c>
      <c r="DU33" s="33" t="str">
        <f t="shared" si="29"/>
        <v/>
      </c>
      <c r="DY33" s="33" t="str">
        <f t="shared" si="30"/>
        <v/>
      </c>
    </row>
    <row r="34" spans="1:129" x14ac:dyDescent="0.25">
      <c r="A34" s="16" t="str">
        <f t="shared" si="0"/>
        <v/>
      </c>
      <c r="K34" s="38"/>
      <c r="M34" s="33" t="str">
        <f t="shared" si="1"/>
        <v/>
      </c>
      <c r="Q34" s="33" t="str">
        <f t="shared" si="2"/>
        <v/>
      </c>
      <c r="U34" s="33" t="str">
        <f t="shared" si="3"/>
        <v/>
      </c>
      <c r="Y34" s="33" t="str">
        <f t="shared" si="4"/>
        <v/>
      </c>
      <c r="AC34" s="33" t="str">
        <f t="shared" si="5"/>
        <v/>
      </c>
      <c r="AG34" s="33" t="str">
        <f t="shared" si="6"/>
        <v/>
      </c>
      <c r="AK34" s="33" t="str">
        <f t="shared" si="7"/>
        <v/>
      </c>
      <c r="AO34" s="33" t="str">
        <f t="shared" si="8"/>
        <v/>
      </c>
      <c r="AS34" s="33" t="str">
        <f t="shared" si="9"/>
        <v/>
      </c>
      <c r="AW34" s="33" t="str">
        <f t="shared" si="10"/>
        <v/>
      </c>
      <c r="BA34" s="33" t="str">
        <f t="shared" si="11"/>
        <v/>
      </c>
      <c r="BE34" s="33" t="str">
        <f t="shared" si="12"/>
        <v/>
      </c>
      <c r="BI34" s="33" t="str">
        <f t="shared" si="13"/>
        <v/>
      </c>
      <c r="BM34" s="33" t="str">
        <f t="shared" si="14"/>
        <v/>
      </c>
      <c r="BQ34" s="33" t="str">
        <f t="shared" si="15"/>
        <v/>
      </c>
      <c r="BU34" s="33" t="str">
        <f t="shared" si="16"/>
        <v/>
      </c>
      <c r="BY34" s="33" t="str">
        <f t="shared" si="17"/>
        <v/>
      </c>
      <c r="CC34" s="33" t="str">
        <f t="shared" si="18"/>
        <v/>
      </c>
      <c r="CG34" s="33" t="str">
        <f t="shared" si="19"/>
        <v/>
      </c>
      <c r="CK34" s="33" t="str">
        <f t="shared" si="20"/>
        <v/>
      </c>
      <c r="CO34" s="33" t="str">
        <f t="shared" si="21"/>
        <v/>
      </c>
      <c r="CS34" s="33" t="str">
        <f t="shared" si="22"/>
        <v/>
      </c>
      <c r="CW34" s="33" t="str">
        <f t="shared" si="23"/>
        <v/>
      </c>
      <c r="DA34" s="33" t="str">
        <f t="shared" si="24"/>
        <v/>
      </c>
      <c r="DE34" s="33" t="str">
        <f t="shared" si="25"/>
        <v/>
      </c>
      <c r="DI34" s="33" t="str">
        <f t="shared" si="26"/>
        <v/>
      </c>
      <c r="DM34" s="33" t="str">
        <f t="shared" si="27"/>
        <v/>
      </c>
      <c r="DQ34" s="33" t="str">
        <f t="shared" si="28"/>
        <v/>
      </c>
      <c r="DU34" s="33" t="str">
        <f t="shared" si="29"/>
        <v/>
      </c>
      <c r="DY34" s="33" t="str">
        <f t="shared" si="30"/>
        <v/>
      </c>
    </row>
    <row r="35" spans="1:129" x14ac:dyDescent="0.25">
      <c r="A35" s="16" t="str">
        <f t="shared" si="0"/>
        <v/>
      </c>
      <c r="K35" s="38"/>
      <c r="M35" s="33" t="str">
        <f t="shared" si="1"/>
        <v/>
      </c>
      <c r="Q35" s="33" t="str">
        <f t="shared" si="2"/>
        <v/>
      </c>
      <c r="U35" s="33" t="str">
        <f t="shared" si="3"/>
        <v/>
      </c>
      <c r="Y35" s="33" t="str">
        <f t="shared" si="4"/>
        <v/>
      </c>
      <c r="AC35" s="33" t="str">
        <f t="shared" si="5"/>
        <v/>
      </c>
      <c r="AG35" s="33" t="str">
        <f t="shared" si="6"/>
        <v/>
      </c>
      <c r="AK35" s="33" t="str">
        <f t="shared" si="7"/>
        <v/>
      </c>
      <c r="AO35" s="33" t="str">
        <f t="shared" si="8"/>
        <v/>
      </c>
      <c r="AS35" s="33" t="str">
        <f t="shared" si="9"/>
        <v/>
      </c>
      <c r="AW35" s="33" t="str">
        <f t="shared" si="10"/>
        <v/>
      </c>
      <c r="BA35" s="33" t="str">
        <f t="shared" si="11"/>
        <v/>
      </c>
      <c r="BE35" s="33" t="str">
        <f t="shared" si="12"/>
        <v/>
      </c>
      <c r="BI35" s="33" t="str">
        <f t="shared" si="13"/>
        <v/>
      </c>
      <c r="BM35" s="33" t="str">
        <f t="shared" si="14"/>
        <v/>
      </c>
      <c r="BQ35" s="33" t="str">
        <f t="shared" si="15"/>
        <v/>
      </c>
      <c r="BU35" s="33" t="str">
        <f t="shared" si="16"/>
        <v/>
      </c>
      <c r="BY35" s="33" t="str">
        <f t="shared" si="17"/>
        <v/>
      </c>
      <c r="CC35" s="33" t="str">
        <f t="shared" si="18"/>
        <v/>
      </c>
      <c r="CG35" s="33" t="str">
        <f t="shared" si="19"/>
        <v/>
      </c>
      <c r="CK35" s="33" t="str">
        <f t="shared" si="20"/>
        <v/>
      </c>
      <c r="CO35" s="33" t="str">
        <f t="shared" si="21"/>
        <v/>
      </c>
      <c r="CS35" s="33" t="str">
        <f t="shared" si="22"/>
        <v/>
      </c>
      <c r="CW35" s="33" t="str">
        <f t="shared" si="23"/>
        <v/>
      </c>
      <c r="DA35" s="33" t="str">
        <f t="shared" si="24"/>
        <v/>
      </c>
      <c r="DE35" s="33" t="str">
        <f t="shared" si="25"/>
        <v/>
      </c>
      <c r="DI35" s="33" t="str">
        <f t="shared" si="26"/>
        <v/>
      </c>
      <c r="DM35" s="33" t="str">
        <f t="shared" si="27"/>
        <v/>
      </c>
      <c r="DQ35" s="33" t="str">
        <f t="shared" si="28"/>
        <v/>
      </c>
      <c r="DU35" s="33" t="str">
        <f t="shared" si="29"/>
        <v/>
      </c>
      <c r="DY35" s="33" t="str">
        <f t="shared" si="30"/>
        <v/>
      </c>
    </row>
    <row r="36" spans="1:129" x14ac:dyDescent="0.25">
      <c r="A36" s="16" t="str">
        <f t="shared" si="0"/>
        <v/>
      </c>
      <c r="K36" s="38"/>
      <c r="M36" s="33" t="str">
        <f t="shared" si="1"/>
        <v/>
      </c>
      <c r="Q36" s="33" t="str">
        <f t="shared" si="2"/>
        <v/>
      </c>
      <c r="U36" s="33" t="str">
        <f t="shared" si="3"/>
        <v/>
      </c>
      <c r="Y36" s="33" t="str">
        <f t="shared" si="4"/>
        <v/>
      </c>
      <c r="AC36" s="33" t="str">
        <f t="shared" si="5"/>
        <v/>
      </c>
      <c r="AG36" s="33" t="str">
        <f t="shared" si="6"/>
        <v/>
      </c>
      <c r="AK36" s="33" t="str">
        <f t="shared" si="7"/>
        <v/>
      </c>
      <c r="AO36" s="33" t="str">
        <f t="shared" si="8"/>
        <v/>
      </c>
      <c r="AS36" s="33" t="str">
        <f t="shared" si="9"/>
        <v/>
      </c>
      <c r="AW36" s="33" t="str">
        <f t="shared" si="10"/>
        <v/>
      </c>
      <c r="BA36" s="33" t="str">
        <f t="shared" si="11"/>
        <v/>
      </c>
      <c r="BE36" s="33" t="str">
        <f t="shared" si="12"/>
        <v/>
      </c>
      <c r="BI36" s="33" t="str">
        <f t="shared" si="13"/>
        <v/>
      </c>
      <c r="BM36" s="33" t="str">
        <f t="shared" si="14"/>
        <v/>
      </c>
      <c r="BQ36" s="33" t="str">
        <f t="shared" si="15"/>
        <v/>
      </c>
      <c r="BU36" s="33" t="str">
        <f t="shared" si="16"/>
        <v/>
      </c>
      <c r="BY36" s="33" t="str">
        <f t="shared" si="17"/>
        <v/>
      </c>
      <c r="CC36" s="33" t="str">
        <f t="shared" si="18"/>
        <v/>
      </c>
      <c r="CG36" s="33" t="str">
        <f t="shared" si="19"/>
        <v/>
      </c>
      <c r="CK36" s="33" t="str">
        <f t="shared" si="20"/>
        <v/>
      </c>
      <c r="CO36" s="33" t="str">
        <f t="shared" si="21"/>
        <v/>
      </c>
      <c r="CS36" s="33" t="str">
        <f t="shared" si="22"/>
        <v/>
      </c>
      <c r="CW36" s="33" t="str">
        <f t="shared" si="23"/>
        <v/>
      </c>
      <c r="DA36" s="33" t="str">
        <f t="shared" si="24"/>
        <v/>
      </c>
      <c r="DE36" s="33" t="str">
        <f t="shared" si="25"/>
        <v/>
      </c>
      <c r="DI36" s="33" t="str">
        <f t="shared" si="26"/>
        <v/>
      </c>
      <c r="DM36" s="33" t="str">
        <f t="shared" si="27"/>
        <v/>
      </c>
      <c r="DQ36" s="33" t="str">
        <f t="shared" si="28"/>
        <v/>
      </c>
      <c r="DU36" s="33" t="str">
        <f t="shared" si="29"/>
        <v/>
      </c>
      <c r="DY36" s="33" t="str">
        <f t="shared" si="30"/>
        <v/>
      </c>
    </row>
    <row r="37" spans="1:129" x14ac:dyDescent="0.25">
      <c r="A37" s="16" t="str">
        <f t="shared" si="0"/>
        <v/>
      </c>
      <c r="K37" s="38"/>
      <c r="M37" s="33" t="str">
        <f t="shared" si="1"/>
        <v/>
      </c>
      <c r="Q37" s="33" t="str">
        <f t="shared" si="2"/>
        <v/>
      </c>
      <c r="U37" s="33" t="str">
        <f t="shared" si="3"/>
        <v/>
      </c>
      <c r="Y37" s="33" t="str">
        <f t="shared" si="4"/>
        <v/>
      </c>
      <c r="AC37" s="33" t="str">
        <f t="shared" si="5"/>
        <v/>
      </c>
      <c r="AG37" s="33" t="str">
        <f t="shared" si="6"/>
        <v/>
      </c>
      <c r="AK37" s="33" t="str">
        <f t="shared" si="7"/>
        <v/>
      </c>
      <c r="AO37" s="33" t="str">
        <f t="shared" si="8"/>
        <v/>
      </c>
      <c r="AS37" s="33" t="str">
        <f t="shared" si="9"/>
        <v/>
      </c>
      <c r="AW37" s="33" t="str">
        <f t="shared" si="10"/>
        <v/>
      </c>
      <c r="BA37" s="33" t="str">
        <f t="shared" si="11"/>
        <v/>
      </c>
      <c r="BE37" s="33" t="str">
        <f t="shared" si="12"/>
        <v/>
      </c>
      <c r="BI37" s="33" t="str">
        <f t="shared" si="13"/>
        <v/>
      </c>
      <c r="BM37" s="33" t="str">
        <f t="shared" si="14"/>
        <v/>
      </c>
      <c r="BQ37" s="33" t="str">
        <f t="shared" si="15"/>
        <v/>
      </c>
      <c r="BU37" s="33" t="str">
        <f t="shared" si="16"/>
        <v/>
      </c>
      <c r="BY37" s="33" t="str">
        <f t="shared" si="17"/>
        <v/>
      </c>
      <c r="CC37" s="33" t="str">
        <f t="shared" si="18"/>
        <v/>
      </c>
      <c r="CG37" s="33" t="str">
        <f t="shared" si="19"/>
        <v/>
      </c>
      <c r="CK37" s="33" t="str">
        <f t="shared" si="20"/>
        <v/>
      </c>
      <c r="CO37" s="33" t="str">
        <f t="shared" si="21"/>
        <v/>
      </c>
      <c r="CS37" s="33" t="str">
        <f t="shared" si="22"/>
        <v/>
      </c>
      <c r="CW37" s="33" t="str">
        <f t="shared" si="23"/>
        <v/>
      </c>
      <c r="DA37" s="33" t="str">
        <f t="shared" si="24"/>
        <v/>
      </c>
      <c r="DE37" s="33" t="str">
        <f t="shared" si="25"/>
        <v/>
      </c>
      <c r="DI37" s="33" t="str">
        <f t="shared" si="26"/>
        <v/>
      </c>
      <c r="DM37" s="33" t="str">
        <f t="shared" si="27"/>
        <v/>
      </c>
      <c r="DQ37" s="33" t="str">
        <f t="shared" si="28"/>
        <v/>
      </c>
      <c r="DU37" s="33" t="str">
        <f t="shared" si="29"/>
        <v/>
      </c>
      <c r="DY37" s="33" t="str">
        <f t="shared" si="30"/>
        <v/>
      </c>
    </row>
    <row r="38" spans="1:129" x14ac:dyDescent="0.25">
      <c r="A38" s="16" t="str">
        <f t="shared" si="0"/>
        <v/>
      </c>
      <c r="K38" s="38"/>
      <c r="M38" s="33" t="str">
        <f t="shared" si="1"/>
        <v/>
      </c>
      <c r="Q38" s="33" t="str">
        <f t="shared" si="2"/>
        <v/>
      </c>
      <c r="U38" s="33" t="str">
        <f t="shared" si="3"/>
        <v/>
      </c>
      <c r="Y38" s="33" t="str">
        <f t="shared" si="4"/>
        <v/>
      </c>
      <c r="AC38" s="33" t="str">
        <f t="shared" si="5"/>
        <v/>
      </c>
      <c r="AG38" s="33" t="str">
        <f t="shared" si="6"/>
        <v/>
      </c>
      <c r="AK38" s="33" t="str">
        <f t="shared" si="7"/>
        <v/>
      </c>
      <c r="AO38" s="33" t="str">
        <f t="shared" si="8"/>
        <v/>
      </c>
      <c r="AS38" s="33" t="str">
        <f t="shared" si="9"/>
        <v/>
      </c>
      <c r="AW38" s="33" t="str">
        <f t="shared" si="10"/>
        <v/>
      </c>
      <c r="BA38" s="33" t="str">
        <f t="shared" si="11"/>
        <v/>
      </c>
      <c r="BE38" s="33" t="str">
        <f t="shared" si="12"/>
        <v/>
      </c>
      <c r="BI38" s="33" t="str">
        <f t="shared" si="13"/>
        <v/>
      </c>
      <c r="BM38" s="33" t="str">
        <f t="shared" si="14"/>
        <v/>
      </c>
      <c r="BQ38" s="33" t="str">
        <f t="shared" si="15"/>
        <v/>
      </c>
      <c r="BU38" s="33" t="str">
        <f t="shared" si="16"/>
        <v/>
      </c>
      <c r="BY38" s="33" t="str">
        <f t="shared" si="17"/>
        <v/>
      </c>
      <c r="CC38" s="33" t="str">
        <f t="shared" si="18"/>
        <v/>
      </c>
      <c r="CG38" s="33" t="str">
        <f t="shared" si="19"/>
        <v/>
      </c>
      <c r="CK38" s="33" t="str">
        <f t="shared" si="20"/>
        <v/>
      </c>
      <c r="CO38" s="33" t="str">
        <f t="shared" si="21"/>
        <v/>
      </c>
      <c r="CS38" s="33" t="str">
        <f t="shared" si="22"/>
        <v/>
      </c>
      <c r="CW38" s="33" t="str">
        <f t="shared" si="23"/>
        <v/>
      </c>
      <c r="DA38" s="33" t="str">
        <f t="shared" si="24"/>
        <v/>
      </c>
      <c r="DE38" s="33" t="str">
        <f t="shared" si="25"/>
        <v/>
      </c>
      <c r="DI38" s="33" t="str">
        <f t="shared" si="26"/>
        <v/>
      </c>
      <c r="DM38" s="33" t="str">
        <f t="shared" si="27"/>
        <v/>
      </c>
      <c r="DQ38" s="33" t="str">
        <f t="shared" si="28"/>
        <v/>
      </c>
      <c r="DU38" s="33" t="str">
        <f t="shared" si="29"/>
        <v/>
      </c>
      <c r="DY38" s="33" t="str">
        <f t="shared" si="30"/>
        <v/>
      </c>
    </row>
    <row r="39" spans="1:129" x14ac:dyDescent="0.25">
      <c r="A39" s="16" t="str">
        <f t="shared" si="0"/>
        <v/>
      </c>
      <c r="K39" s="38"/>
      <c r="M39" s="33" t="str">
        <f t="shared" si="1"/>
        <v/>
      </c>
      <c r="Q39" s="33" t="str">
        <f t="shared" si="2"/>
        <v/>
      </c>
      <c r="U39" s="33" t="str">
        <f t="shared" si="3"/>
        <v/>
      </c>
      <c r="Y39" s="33" t="str">
        <f t="shared" si="4"/>
        <v/>
      </c>
      <c r="AC39" s="33" t="str">
        <f t="shared" si="5"/>
        <v/>
      </c>
      <c r="AG39" s="33" t="str">
        <f t="shared" si="6"/>
        <v/>
      </c>
      <c r="AK39" s="33" t="str">
        <f t="shared" si="7"/>
        <v/>
      </c>
      <c r="AO39" s="33" t="str">
        <f t="shared" si="8"/>
        <v/>
      </c>
      <c r="AS39" s="33" t="str">
        <f t="shared" si="9"/>
        <v/>
      </c>
      <c r="AW39" s="33" t="str">
        <f t="shared" si="10"/>
        <v/>
      </c>
      <c r="BA39" s="33" t="str">
        <f t="shared" si="11"/>
        <v/>
      </c>
      <c r="BE39" s="33" t="str">
        <f t="shared" si="12"/>
        <v/>
      </c>
      <c r="BI39" s="33" t="str">
        <f t="shared" si="13"/>
        <v/>
      </c>
      <c r="BM39" s="33" t="str">
        <f t="shared" si="14"/>
        <v/>
      </c>
      <c r="BQ39" s="33" t="str">
        <f t="shared" si="15"/>
        <v/>
      </c>
      <c r="BU39" s="33" t="str">
        <f t="shared" si="16"/>
        <v/>
      </c>
      <c r="BY39" s="33" t="str">
        <f t="shared" si="17"/>
        <v/>
      </c>
      <c r="CC39" s="33" t="str">
        <f t="shared" si="18"/>
        <v/>
      </c>
      <c r="CG39" s="33" t="str">
        <f t="shared" si="19"/>
        <v/>
      </c>
      <c r="CK39" s="33" t="str">
        <f t="shared" si="20"/>
        <v/>
      </c>
      <c r="CO39" s="33" t="str">
        <f t="shared" si="21"/>
        <v/>
      </c>
      <c r="CS39" s="33" t="str">
        <f t="shared" si="22"/>
        <v/>
      </c>
      <c r="CW39" s="33" t="str">
        <f t="shared" si="23"/>
        <v/>
      </c>
      <c r="DA39" s="33" t="str">
        <f t="shared" si="24"/>
        <v/>
      </c>
      <c r="DE39" s="33" t="str">
        <f t="shared" si="25"/>
        <v/>
      </c>
      <c r="DI39" s="33" t="str">
        <f t="shared" si="26"/>
        <v/>
      </c>
      <c r="DM39" s="33" t="str">
        <f t="shared" si="27"/>
        <v/>
      </c>
      <c r="DQ39" s="33" t="str">
        <f t="shared" si="28"/>
        <v/>
      </c>
      <c r="DU39" s="33" t="str">
        <f t="shared" si="29"/>
        <v/>
      </c>
      <c r="DY39" s="33" t="str">
        <f t="shared" si="30"/>
        <v/>
      </c>
    </row>
    <row r="40" spans="1:129" x14ac:dyDescent="0.25">
      <c r="A40" s="16" t="str">
        <f t="shared" si="0"/>
        <v/>
      </c>
      <c r="K40" s="38"/>
      <c r="M40" s="33" t="str">
        <f t="shared" si="1"/>
        <v/>
      </c>
      <c r="Q40" s="33" t="str">
        <f t="shared" si="2"/>
        <v/>
      </c>
      <c r="U40" s="33" t="str">
        <f t="shared" si="3"/>
        <v/>
      </c>
      <c r="Y40" s="33" t="str">
        <f t="shared" si="4"/>
        <v/>
      </c>
      <c r="AC40" s="33" t="str">
        <f t="shared" si="5"/>
        <v/>
      </c>
      <c r="AG40" s="33" t="str">
        <f t="shared" si="6"/>
        <v/>
      </c>
      <c r="AK40" s="33" t="str">
        <f t="shared" si="7"/>
        <v/>
      </c>
      <c r="AO40" s="33" t="str">
        <f t="shared" si="8"/>
        <v/>
      </c>
      <c r="AS40" s="33" t="str">
        <f t="shared" si="9"/>
        <v/>
      </c>
      <c r="AW40" s="33" t="str">
        <f t="shared" si="10"/>
        <v/>
      </c>
      <c r="BA40" s="33" t="str">
        <f t="shared" si="11"/>
        <v/>
      </c>
      <c r="BE40" s="33" t="str">
        <f t="shared" si="12"/>
        <v/>
      </c>
      <c r="BI40" s="33" t="str">
        <f t="shared" si="13"/>
        <v/>
      </c>
      <c r="BM40" s="33" t="str">
        <f t="shared" si="14"/>
        <v/>
      </c>
      <c r="BQ40" s="33" t="str">
        <f t="shared" si="15"/>
        <v/>
      </c>
      <c r="BU40" s="33" t="str">
        <f t="shared" si="16"/>
        <v/>
      </c>
      <c r="BY40" s="33" t="str">
        <f t="shared" si="17"/>
        <v/>
      </c>
      <c r="CC40" s="33" t="str">
        <f t="shared" si="18"/>
        <v/>
      </c>
      <c r="CG40" s="33" t="str">
        <f t="shared" si="19"/>
        <v/>
      </c>
      <c r="CK40" s="33" t="str">
        <f t="shared" si="20"/>
        <v/>
      </c>
      <c r="CO40" s="33" t="str">
        <f t="shared" si="21"/>
        <v/>
      </c>
      <c r="CS40" s="33" t="str">
        <f t="shared" si="22"/>
        <v/>
      </c>
      <c r="CW40" s="33" t="str">
        <f t="shared" si="23"/>
        <v/>
      </c>
      <c r="DA40" s="33" t="str">
        <f t="shared" si="24"/>
        <v/>
      </c>
      <c r="DE40" s="33" t="str">
        <f t="shared" si="25"/>
        <v/>
      </c>
      <c r="DI40" s="33" t="str">
        <f t="shared" si="26"/>
        <v/>
      </c>
      <c r="DM40" s="33" t="str">
        <f t="shared" si="27"/>
        <v/>
      </c>
      <c r="DQ40" s="33" t="str">
        <f t="shared" si="28"/>
        <v/>
      </c>
      <c r="DU40" s="33" t="str">
        <f t="shared" si="29"/>
        <v/>
      </c>
      <c r="DY40" s="33" t="str">
        <f t="shared" si="30"/>
        <v/>
      </c>
    </row>
    <row r="41" spans="1:129" x14ac:dyDescent="0.25">
      <c r="A41" s="16" t="str">
        <f t="shared" si="0"/>
        <v/>
      </c>
      <c r="K41" s="38"/>
      <c r="M41" s="33" t="str">
        <f t="shared" si="1"/>
        <v/>
      </c>
      <c r="Q41" s="33" t="str">
        <f t="shared" si="2"/>
        <v/>
      </c>
      <c r="U41" s="33" t="str">
        <f t="shared" si="3"/>
        <v/>
      </c>
      <c r="Y41" s="33" t="str">
        <f t="shared" si="4"/>
        <v/>
      </c>
      <c r="AC41" s="33" t="str">
        <f t="shared" si="5"/>
        <v/>
      </c>
      <c r="AG41" s="33" t="str">
        <f t="shared" si="6"/>
        <v/>
      </c>
      <c r="AK41" s="33" t="str">
        <f t="shared" si="7"/>
        <v/>
      </c>
      <c r="AO41" s="33" t="str">
        <f t="shared" si="8"/>
        <v/>
      </c>
      <c r="AS41" s="33" t="str">
        <f t="shared" si="9"/>
        <v/>
      </c>
      <c r="AW41" s="33" t="str">
        <f t="shared" si="10"/>
        <v/>
      </c>
      <c r="BA41" s="33" t="str">
        <f t="shared" si="11"/>
        <v/>
      </c>
      <c r="BE41" s="33" t="str">
        <f t="shared" si="12"/>
        <v/>
      </c>
      <c r="BI41" s="33" t="str">
        <f t="shared" si="13"/>
        <v/>
      </c>
      <c r="BM41" s="33" t="str">
        <f t="shared" si="14"/>
        <v/>
      </c>
      <c r="BQ41" s="33" t="str">
        <f t="shared" si="15"/>
        <v/>
      </c>
      <c r="BU41" s="33" t="str">
        <f t="shared" si="16"/>
        <v/>
      </c>
      <c r="BY41" s="33" t="str">
        <f t="shared" si="17"/>
        <v/>
      </c>
      <c r="CC41" s="33" t="str">
        <f t="shared" si="18"/>
        <v/>
      </c>
      <c r="CG41" s="33" t="str">
        <f t="shared" si="19"/>
        <v/>
      </c>
      <c r="CK41" s="33" t="str">
        <f t="shared" si="20"/>
        <v/>
      </c>
      <c r="CO41" s="33" t="str">
        <f t="shared" si="21"/>
        <v/>
      </c>
      <c r="CS41" s="33" t="str">
        <f t="shared" si="22"/>
        <v/>
      </c>
      <c r="CW41" s="33" t="str">
        <f t="shared" si="23"/>
        <v/>
      </c>
      <c r="DA41" s="33" t="str">
        <f t="shared" si="24"/>
        <v/>
      </c>
      <c r="DE41" s="33" t="str">
        <f t="shared" si="25"/>
        <v/>
      </c>
      <c r="DI41" s="33" t="str">
        <f t="shared" si="26"/>
        <v/>
      </c>
      <c r="DM41" s="33" t="str">
        <f t="shared" si="27"/>
        <v/>
      </c>
      <c r="DQ41" s="33" t="str">
        <f t="shared" si="28"/>
        <v/>
      </c>
      <c r="DU41" s="33" t="str">
        <f t="shared" si="29"/>
        <v/>
      </c>
      <c r="DY41" s="33" t="str">
        <f t="shared" si="30"/>
        <v/>
      </c>
    </row>
    <row r="42" spans="1:129" x14ac:dyDescent="0.25">
      <c r="A42" s="16" t="str">
        <f t="shared" si="0"/>
        <v/>
      </c>
      <c r="K42" s="38"/>
      <c r="M42" s="33" t="str">
        <f t="shared" si="1"/>
        <v/>
      </c>
      <c r="Q42" s="33" t="str">
        <f t="shared" si="2"/>
        <v/>
      </c>
      <c r="U42" s="33" t="str">
        <f t="shared" si="3"/>
        <v/>
      </c>
      <c r="Y42" s="33" t="str">
        <f t="shared" si="4"/>
        <v/>
      </c>
      <c r="AC42" s="33" t="str">
        <f t="shared" si="5"/>
        <v/>
      </c>
      <c r="AG42" s="33" t="str">
        <f t="shared" si="6"/>
        <v/>
      </c>
      <c r="AK42" s="33" t="str">
        <f t="shared" si="7"/>
        <v/>
      </c>
      <c r="AO42" s="33" t="str">
        <f t="shared" si="8"/>
        <v/>
      </c>
      <c r="AS42" s="33" t="str">
        <f t="shared" si="9"/>
        <v/>
      </c>
      <c r="AW42" s="33" t="str">
        <f t="shared" si="10"/>
        <v/>
      </c>
      <c r="BA42" s="33" t="str">
        <f t="shared" si="11"/>
        <v/>
      </c>
      <c r="BE42" s="33" t="str">
        <f t="shared" si="12"/>
        <v/>
      </c>
      <c r="BI42" s="33" t="str">
        <f t="shared" si="13"/>
        <v/>
      </c>
      <c r="BM42" s="33" t="str">
        <f t="shared" si="14"/>
        <v/>
      </c>
      <c r="BQ42" s="33" t="str">
        <f t="shared" si="15"/>
        <v/>
      </c>
      <c r="BU42" s="33" t="str">
        <f t="shared" si="16"/>
        <v/>
      </c>
      <c r="BY42" s="33" t="str">
        <f t="shared" si="17"/>
        <v/>
      </c>
      <c r="CC42" s="33" t="str">
        <f t="shared" si="18"/>
        <v/>
      </c>
      <c r="CG42" s="33" t="str">
        <f t="shared" si="19"/>
        <v/>
      </c>
      <c r="CK42" s="33" t="str">
        <f t="shared" si="20"/>
        <v/>
      </c>
      <c r="CO42" s="33" t="str">
        <f t="shared" si="21"/>
        <v/>
      </c>
      <c r="CS42" s="33" t="str">
        <f t="shared" si="22"/>
        <v/>
      </c>
      <c r="CW42" s="33" t="str">
        <f t="shared" si="23"/>
        <v/>
      </c>
      <c r="DA42" s="33" t="str">
        <f t="shared" si="24"/>
        <v/>
      </c>
      <c r="DE42" s="33" t="str">
        <f t="shared" si="25"/>
        <v/>
      </c>
      <c r="DI42" s="33" t="str">
        <f t="shared" si="26"/>
        <v/>
      </c>
      <c r="DM42" s="33" t="str">
        <f t="shared" si="27"/>
        <v/>
      </c>
      <c r="DQ42" s="33" t="str">
        <f t="shared" si="28"/>
        <v/>
      </c>
      <c r="DU42" s="33" t="str">
        <f t="shared" si="29"/>
        <v/>
      </c>
      <c r="DY42" s="33" t="str">
        <f t="shared" si="30"/>
        <v/>
      </c>
    </row>
    <row r="43" spans="1:129" x14ac:dyDescent="0.25">
      <c r="A43" s="16" t="str">
        <f t="shared" si="0"/>
        <v/>
      </c>
      <c r="K43" s="38"/>
      <c r="M43" s="33" t="str">
        <f t="shared" si="1"/>
        <v/>
      </c>
      <c r="Q43" s="33" t="str">
        <f t="shared" si="2"/>
        <v/>
      </c>
      <c r="U43" s="33" t="str">
        <f t="shared" si="3"/>
        <v/>
      </c>
      <c r="Y43" s="33" t="str">
        <f t="shared" si="4"/>
        <v/>
      </c>
      <c r="AC43" s="33" t="str">
        <f t="shared" si="5"/>
        <v/>
      </c>
      <c r="AG43" s="33" t="str">
        <f t="shared" si="6"/>
        <v/>
      </c>
      <c r="AK43" s="33" t="str">
        <f t="shared" si="7"/>
        <v/>
      </c>
      <c r="AO43" s="33" t="str">
        <f t="shared" si="8"/>
        <v/>
      </c>
      <c r="AS43" s="33" t="str">
        <f t="shared" si="9"/>
        <v/>
      </c>
      <c r="AW43" s="33" t="str">
        <f t="shared" si="10"/>
        <v/>
      </c>
      <c r="BA43" s="33" t="str">
        <f t="shared" si="11"/>
        <v/>
      </c>
      <c r="BE43" s="33" t="str">
        <f t="shared" si="12"/>
        <v/>
      </c>
      <c r="BI43" s="33" t="str">
        <f t="shared" si="13"/>
        <v/>
      </c>
      <c r="BM43" s="33" t="str">
        <f t="shared" si="14"/>
        <v/>
      </c>
      <c r="BQ43" s="33" t="str">
        <f t="shared" si="15"/>
        <v/>
      </c>
      <c r="BU43" s="33" t="str">
        <f t="shared" si="16"/>
        <v/>
      </c>
      <c r="BY43" s="33" t="str">
        <f t="shared" si="17"/>
        <v/>
      </c>
      <c r="CC43" s="33" t="str">
        <f t="shared" si="18"/>
        <v/>
      </c>
      <c r="CG43" s="33" t="str">
        <f t="shared" si="19"/>
        <v/>
      </c>
      <c r="CK43" s="33" t="str">
        <f t="shared" si="20"/>
        <v/>
      </c>
      <c r="CO43" s="33" t="str">
        <f t="shared" si="21"/>
        <v/>
      </c>
      <c r="CS43" s="33" t="str">
        <f t="shared" si="22"/>
        <v/>
      </c>
      <c r="CW43" s="33" t="str">
        <f t="shared" si="23"/>
        <v/>
      </c>
      <c r="DA43" s="33" t="str">
        <f t="shared" si="24"/>
        <v/>
      </c>
      <c r="DE43" s="33" t="str">
        <f t="shared" si="25"/>
        <v/>
      </c>
      <c r="DI43" s="33" t="str">
        <f t="shared" si="26"/>
        <v/>
      </c>
      <c r="DM43" s="33" t="str">
        <f t="shared" si="27"/>
        <v/>
      </c>
      <c r="DQ43" s="33" t="str">
        <f t="shared" si="28"/>
        <v/>
      </c>
      <c r="DU43" s="33" t="str">
        <f t="shared" si="29"/>
        <v/>
      </c>
      <c r="DY43" s="33" t="str">
        <f t="shared" si="30"/>
        <v/>
      </c>
    </row>
    <row r="44" spans="1:129" x14ac:dyDescent="0.25">
      <c r="A44" s="16" t="str">
        <f t="shared" si="0"/>
        <v/>
      </c>
      <c r="K44" s="38"/>
      <c r="M44" s="33" t="str">
        <f t="shared" si="1"/>
        <v/>
      </c>
      <c r="Q44" s="33" t="str">
        <f t="shared" si="2"/>
        <v/>
      </c>
      <c r="U44" s="33" t="str">
        <f t="shared" si="3"/>
        <v/>
      </c>
      <c r="Y44" s="33" t="str">
        <f t="shared" si="4"/>
        <v/>
      </c>
      <c r="AC44" s="33" t="str">
        <f t="shared" si="5"/>
        <v/>
      </c>
      <c r="AG44" s="33" t="str">
        <f t="shared" si="6"/>
        <v/>
      </c>
      <c r="AK44" s="33" t="str">
        <f t="shared" si="7"/>
        <v/>
      </c>
      <c r="AO44" s="33" t="str">
        <f t="shared" si="8"/>
        <v/>
      </c>
      <c r="AS44" s="33" t="str">
        <f t="shared" si="9"/>
        <v/>
      </c>
      <c r="AW44" s="33" t="str">
        <f t="shared" si="10"/>
        <v/>
      </c>
      <c r="BA44" s="33" t="str">
        <f t="shared" si="11"/>
        <v/>
      </c>
      <c r="BE44" s="33" t="str">
        <f t="shared" si="12"/>
        <v/>
      </c>
      <c r="BI44" s="33" t="str">
        <f t="shared" si="13"/>
        <v/>
      </c>
      <c r="BM44" s="33" t="str">
        <f t="shared" si="14"/>
        <v/>
      </c>
      <c r="BQ44" s="33" t="str">
        <f t="shared" si="15"/>
        <v/>
      </c>
      <c r="BU44" s="33" t="str">
        <f t="shared" si="16"/>
        <v/>
      </c>
      <c r="BY44" s="33" t="str">
        <f t="shared" si="17"/>
        <v/>
      </c>
      <c r="CC44" s="33" t="str">
        <f t="shared" si="18"/>
        <v/>
      </c>
      <c r="CG44" s="33" t="str">
        <f t="shared" si="19"/>
        <v/>
      </c>
      <c r="CK44" s="33" t="str">
        <f t="shared" si="20"/>
        <v/>
      </c>
      <c r="CO44" s="33" t="str">
        <f t="shared" si="21"/>
        <v/>
      </c>
      <c r="CS44" s="33" t="str">
        <f t="shared" si="22"/>
        <v/>
      </c>
      <c r="CW44" s="33" t="str">
        <f t="shared" si="23"/>
        <v/>
      </c>
      <c r="DA44" s="33" t="str">
        <f t="shared" si="24"/>
        <v/>
      </c>
      <c r="DE44" s="33" t="str">
        <f t="shared" si="25"/>
        <v/>
      </c>
      <c r="DI44" s="33" t="str">
        <f t="shared" si="26"/>
        <v/>
      </c>
      <c r="DM44" s="33" t="str">
        <f t="shared" si="27"/>
        <v/>
      </c>
      <c r="DQ44" s="33" t="str">
        <f t="shared" si="28"/>
        <v/>
      </c>
      <c r="DU44" s="33" t="str">
        <f t="shared" si="29"/>
        <v/>
      </c>
      <c r="DY44" s="33" t="str">
        <f t="shared" si="30"/>
        <v/>
      </c>
    </row>
    <row r="45" spans="1:129" x14ac:dyDescent="0.25">
      <c r="A45" s="16" t="str">
        <f t="shared" si="0"/>
        <v/>
      </c>
      <c r="K45" s="38"/>
      <c r="M45" s="33" t="str">
        <f t="shared" si="1"/>
        <v/>
      </c>
      <c r="Q45" s="33" t="str">
        <f t="shared" si="2"/>
        <v/>
      </c>
      <c r="U45" s="33" t="str">
        <f t="shared" si="3"/>
        <v/>
      </c>
      <c r="Y45" s="33" t="str">
        <f t="shared" si="4"/>
        <v/>
      </c>
      <c r="AC45" s="33" t="str">
        <f t="shared" si="5"/>
        <v/>
      </c>
      <c r="AG45" s="33" t="str">
        <f t="shared" si="6"/>
        <v/>
      </c>
      <c r="AK45" s="33" t="str">
        <f t="shared" si="7"/>
        <v/>
      </c>
      <c r="AO45" s="33" t="str">
        <f t="shared" si="8"/>
        <v/>
      </c>
      <c r="AS45" s="33" t="str">
        <f t="shared" si="9"/>
        <v/>
      </c>
      <c r="AW45" s="33" t="str">
        <f t="shared" si="10"/>
        <v/>
      </c>
      <c r="BA45" s="33" t="str">
        <f t="shared" si="11"/>
        <v/>
      </c>
      <c r="BE45" s="33" t="str">
        <f t="shared" si="12"/>
        <v/>
      </c>
      <c r="BI45" s="33" t="str">
        <f t="shared" si="13"/>
        <v/>
      </c>
      <c r="BM45" s="33" t="str">
        <f t="shared" si="14"/>
        <v/>
      </c>
      <c r="BQ45" s="33" t="str">
        <f t="shared" si="15"/>
        <v/>
      </c>
      <c r="BU45" s="33" t="str">
        <f t="shared" si="16"/>
        <v/>
      </c>
      <c r="BY45" s="33" t="str">
        <f t="shared" si="17"/>
        <v/>
      </c>
      <c r="CC45" s="33" t="str">
        <f t="shared" si="18"/>
        <v/>
      </c>
      <c r="CG45" s="33" t="str">
        <f t="shared" si="19"/>
        <v/>
      </c>
      <c r="CK45" s="33" t="str">
        <f t="shared" si="20"/>
        <v/>
      </c>
      <c r="CO45" s="33" t="str">
        <f t="shared" si="21"/>
        <v/>
      </c>
      <c r="CS45" s="33" t="str">
        <f t="shared" si="22"/>
        <v/>
      </c>
      <c r="CW45" s="33" t="str">
        <f t="shared" si="23"/>
        <v/>
      </c>
      <c r="DA45" s="33" t="str">
        <f t="shared" si="24"/>
        <v/>
      </c>
      <c r="DE45" s="33" t="str">
        <f t="shared" si="25"/>
        <v/>
      </c>
      <c r="DI45" s="33" t="str">
        <f t="shared" si="26"/>
        <v/>
      </c>
      <c r="DM45" s="33" t="str">
        <f t="shared" si="27"/>
        <v/>
      </c>
      <c r="DQ45" s="33" t="str">
        <f t="shared" si="28"/>
        <v/>
      </c>
      <c r="DU45" s="33" t="str">
        <f t="shared" si="29"/>
        <v/>
      </c>
      <c r="DY45" s="33" t="str">
        <f t="shared" si="30"/>
        <v/>
      </c>
    </row>
    <row r="46" spans="1:129" x14ac:dyDescent="0.25">
      <c r="A46" s="16" t="str">
        <f t="shared" si="0"/>
        <v/>
      </c>
      <c r="K46" s="38"/>
      <c r="M46" s="33" t="str">
        <f t="shared" si="1"/>
        <v/>
      </c>
      <c r="Q46" s="33" t="str">
        <f t="shared" si="2"/>
        <v/>
      </c>
      <c r="U46" s="33" t="str">
        <f t="shared" si="3"/>
        <v/>
      </c>
      <c r="Y46" s="33" t="str">
        <f t="shared" si="4"/>
        <v/>
      </c>
      <c r="AC46" s="33" t="str">
        <f t="shared" si="5"/>
        <v/>
      </c>
      <c r="AG46" s="33" t="str">
        <f t="shared" si="6"/>
        <v/>
      </c>
      <c r="AK46" s="33" t="str">
        <f t="shared" si="7"/>
        <v/>
      </c>
      <c r="AO46" s="33" t="str">
        <f t="shared" si="8"/>
        <v/>
      </c>
      <c r="AS46" s="33" t="str">
        <f t="shared" si="9"/>
        <v/>
      </c>
      <c r="AW46" s="33" t="str">
        <f t="shared" si="10"/>
        <v/>
      </c>
      <c r="BA46" s="33" t="str">
        <f t="shared" si="11"/>
        <v/>
      </c>
      <c r="BE46" s="33" t="str">
        <f t="shared" si="12"/>
        <v/>
      </c>
      <c r="BI46" s="33" t="str">
        <f t="shared" si="13"/>
        <v/>
      </c>
      <c r="BM46" s="33" t="str">
        <f t="shared" si="14"/>
        <v/>
      </c>
      <c r="BQ46" s="33" t="str">
        <f t="shared" si="15"/>
        <v/>
      </c>
      <c r="BU46" s="33" t="str">
        <f t="shared" si="16"/>
        <v/>
      </c>
      <c r="BY46" s="33" t="str">
        <f t="shared" si="17"/>
        <v/>
      </c>
      <c r="CC46" s="33" t="str">
        <f t="shared" si="18"/>
        <v/>
      </c>
      <c r="CG46" s="33" t="str">
        <f t="shared" si="19"/>
        <v/>
      </c>
      <c r="CK46" s="33" t="str">
        <f t="shared" si="20"/>
        <v/>
      </c>
      <c r="CO46" s="33" t="str">
        <f t="shared" si="21"/>
        <v/>
      </c>
      <c r="CS46" s="33" t="str">
        <f t="shared" si="22"/>
        <v/>
      </c>
      <c r="CW46" s="33" t="str">
        <f t="shared" si="23"/>
        <v/>
      </c>
      <c r="DA46" s="33" t="str">
        <f t="shared" si="24"/>
        <v/>
      </c>
      <c r="DE46" s="33" t="str">
        <f t="shared" si="25"/>
        <v/>
      </c>
      <c r="DI46" s="33" t="str">
        <f t="shared" si="26"/>
        <v/>
      </c>
      <c r="DM46" s="33" t="str">
        <f t="shared" si="27"/>
        <v/>
      </c>
      <c r="DQ46" s="33" t="str">
        <f t="shared" si="28"/>
        <v/>
      </c>
      <c r="DU46" s="33" t="str">
        <f t="shared" si="29"/>
        <v/>
      </c>
      <c r="DY46" s="33" t="str">
        <f t="shared" si="30"/>
        <v/>
      </c>
    </row>
    <row r="47" spans="1:129" x14ac:dyDescent="0.25">
      <c r="A47" s="16" t="str">
        <f t="shared" si="0"/>
        <v/>
      </c>
      <c r="K47" s="38"/>
      <c r="M47" s="33" t="str">
        <f t="shared" si="1"/>
        <v/>
      </c>
      <c r="Q47" s="33" t="str">
        <f t="shared" si="2"/>
        <v/>
      </c>
      <c r="U47" s="33" t="str">
        <f t="shared" si="3"/>
        <v/>
      </c>
      <c r="Y47" s="33" t="str">
        <f t="shared" si="4"/>
        <v/>
      </c>
      <c r="AC47" s="33" t="str">
        <f t="shared" si="5"/>
        <v/>
      </c>
      <c r="AG47" s="33" t="str">
        <f t="shared" si="6"/>
        <v/>
      </c>
      <c r="AK47" s="33" t="str">
        <f t="shared" si="7"/>
        <v/>
      </c>
      <c r="AO47" s="33" t="str">
        <f t="shared" si="8"/>
        <v/>
      </c>
      <c r="AS47" s="33" t="str">
        <f t="shared" si="9"/>
        <v/>
      </c>
      <c r="AW47" s="33" t="str">
        <f t="shared" si="10"/>
        <v/>
      </c>
      <c r="BA47" s="33" t="str">
        <f t="shared" si="11"/>
        <v/>
      </c>
      <c r="BE47" s="33" t="str">
        <f t="shared" si="12"/>
        <v/>
      </c>
      <c r="BI47" s="33" t="str">
        <f t="shared" si="13"/>
        <v/>
      </c>
      <c r="BM47" s="33" t="str">
        <f t="shared" si="14"/>
        <v/>
      </c>
      <c r="BQ47" s="33" t="str">
        <f t="shared" si="15"/>
        <v/>
      </c>
      <c r="BU47" s="33" t="str">
        <f t="shared" si="16"/>
        <v/>
      </c>
      <c r="BY47" s="33" t="str">
        <f t="shared" si="17"/>
        <v/>
      </c>
      <c r="CC47" s="33" t="str">
        <f t="shared" si="18"/>
        <v/>
      </c>
      <c r="CG47" s="33" t="str">
        <f t="shared" si="19"/>
        <v/>
      </c>
      <c r="CK47" s="33" t="str">
        <f t="shared" si="20"/>
        <v/>
      </c>
      <c r="CO47" s="33" t="str">
        <f t="shared" si="21"/>
        <v/>
      </c>
      <c r="CS47" s="33" t="str">
        <f t="shared" si="22"/>
        <v/>
      </c>
      <c r="CW47" s="33" t="str">
        <f t="shared" si="23"/>
        <v/>
      </c>
      <c r="DA47" s="33" t="str">
        <f t="shared" si="24"/>
        <v/>
      </c>
      <c r="DE47" s="33" t="str">
        <f t="shared" si="25"/>
        <v/>
      </c>
      <c r="DI47" s="33" t="str">
        <f t="shared" si="26"/>
        <v/>
      </c>
      <c r="DM47" s="33" t="str">
        <f t="shared" si="27"/>
        <v/>
      </c>
      <c r="DQ47" s="33" t="str">
        <f t="shared" si="28"/>
        <v/>
      </c>
      <c r="DU47" s="33" t="str">
        <f t="shared" si="29"/>
        <v/>
      </c>
      <c r="DY47" s="33" t="str">
        <f t="shared" si="30"/>
        <v/>
      </c>
    </row>
    <row r="48" spans="1:129" x14ac:dyDescent="0.25">
      <c r="A48" s="16" t="str">
        <f t="shared" si="0"/>
        <v/>
      </c>
      <c r="K48" s="38"/>
      <c r="M48" s="33" t="str">
        <f t="shared" si="1"/>
        <v/>
      </c>
      <c r="Q48" s="33" t="str">
        <f t="shared" si="2"/>
        <v/>
      </c>
      <c r="U48" s="33" t="str">
        <f t="shared" si="3"/>
        <v/>
      </c>
      <c r="Y48" s="33" t="str">
        <f t="shared" si="4"/>
        <v/>
      </c>
      <c r="AC48" s="33" t="str">
        <f t="shared" si="5"/>
        <v/>
      </c>
      <c r="AG48" s="33" t="str">
        <f t="shared" si="6"/>
        <v/>
      </c>
      <c r="AK48" s="33" t="str">
        <f t="shared" si="7"/>
        <v/>
      </c>
      <c r="AO48" s="33" t="str">
        <f t="shared" si="8"/>
        <v/>
      </c>
      <c r="AS48" s="33" t="str">
        <f t="shared" si="9"/>
        <v/>
      </c>
      <c r="AW48" s="33" t="str">
        <f t="shared" si="10"/>
        <v/>
      </c>
      <c r="BA48" s="33" t="str">
        <f t="shared" si="11"/>
        <v/>
      </c>
      <c r="BE48" s="33" t="str">
        <f t="shared" si="12"/>
        <v/>
      </c>
      <c r="BI48" s="33" t="str">
        <f t="shared" si="13"/>
        <v/>
      </c>
      <c r="BM48" s="33" t="str">
        <f t="shared" si="14"/>
        <v/>
      </c>
      <c r="BQ48" s="33" t="str">
        <f t="shared" si="15"/>
        <v/>
      </c>
      <c r="BU48" s="33" t="str">
        <f t="shared" si="16"/>
        <v/>
      </c>
      <c r="BY48" s="33" t="str">
        <f t="shared" si="17"/>
        <v/>
      </c>
      <c r="CC48" s="33" t="str">
        <f t="shared" si="18"/>
        <v/>
      </c>
      <c r="CG48" s="33" t="str">
        <f t="shared" si="19"/>
        <v/>
      </c>
      <c r="CK48" s="33" t="str">
        <f t="shared" si="20"/>
        <v/>
      </c>
      <c r="CO48" s="33" t="str">
        <f t="shared" si="21"/>
        <v/>
      </c>
      <c r="CS48" s="33" t="str">
        <f t="shared" si="22"/>
        <v/>
      </c>
      <c r="CW48" s="33" t="str">
        <f t="shared" si="23"/>
        <v/>
      </c>
      <c r="DA48" s="33" t="str">
        <f t="shared" si="24"/>
        <v/>
      </c>
      <c r="DE48" s="33" t="str">
        <f t="shared" si="25"/>
        <v/>
      </c>
      <c r="DI48" s="33" t="str">
        <f t="shared" si="26"/>
        <v/>
      </c>
      <c r="DM48" s="33" t="str">
        <f t="shared" si="27"/>
        <v/>
      </c>
      <c r="DQ48" s="33" t="str">
        <f t="shared" si="28"/>
        <v/>
      </c>
      <c r="DU48" s="33" t="str">
        <f t="shared" si="29"/>
        <v/>
      </c>
      <c r="DY48" s="33" t="str">
        <f t="shared" si="30"/>
        <v/>
      </c>
    </row>
    <row r="49" spans="1:129" x14ac:dyDescent="0.25">
      <c r="A49" s="16" t="str">
        <f t="shared" si="0"/>
        <v/>
      </c>
      <c r="K49" s="38"/>
      <c r="M49" s="33" t="str">
        <f t="shared" si="1"/>
        <v/>
      </c>
      <c r="Q49" s="33" t="str">
        <f t="shared" si="2"/>
        <v/>
      </c>
      <c r="U49" s="33" t="str">
        <f t="shared" si="3"/>
        <v/>
      </c>
      <c r="Y49" s="33" t="str">
        <f t="shared" si="4"/>
        <v/>
      </c>
      <c r="AC49" s="33" t="str">
        <f t="shared" si="5"/>
        <v/>
      </c>
      <c r="AG49" s="33" t="str">
        <f t="shared" si="6"/>
        <v/>
      </c>
      <c r="AK49" s="33" t="str">
        <f t="shared" si="7"/>
        <v/>
      </c>
      <c r="AO49" s="33" t="str">
        <f t="shared" si="8"/>
        <v/>
      </c>
      <c r="AS49" s="33" t="str">
        <f t="shared" si="9"/>
        <v/>
      </c>
      <c r="AW49" s="33" t="str">
        <f t="shared" si="10"/>
        <v/>
      </c>
      <c r="BA49" s="33" t="str">
        <f t="shared" si="11"/>
        <v/>
      </c>
      <c r="BE49" s="33" t="str">
        <f t="shared" si="12"/>
        <v/>
      </c>
      <c r="BI49" s="33" t="str">
        <f t="shared" si="13"/>
        <v/>
      </c>
      <c r="BM49" s="33" t="str">
        <f t="shared" si="14"/>
        <v/>
      </c>
      <c r="BQ49" s="33" t="str">
        <f t="shared" si="15"/>
        <v/>
      </c>
      <c r="BU49" s="33" t="str">
        <f t="shared" si="16"/>
        <v/>
      </c>
      <c r="BY49" s="33" t="str">
        <f t="shared" si="17"/>
        <v/>
      </c>
      <c r="CC49" s="33" t="str">
        <f t="shared" si="18"/>
        <v/>
      </c>
      <c r="CG49" s="33" t="str">
        <f t="shared" si="19"/>
        <v/>
      </c>
      <c r="CK49" s="33" t="str">
        <f t="shared" si="20"/>
        <v/>
      </c>
      <c r="CO49" s="33" t="str">
        <f t="shared" si="21"/>
        <v/>
      </c>
      <c r="CS49" s="33" t="str">
        <f t="shared" si="22"/>
        <v/>
      </c>
      <c r="CW49" s="33" t="str">
        <f t="shared" si="23"/>
        <v/>
      </c>
      <c r="DA49" s="33" t="str">
        <f t="shared" si="24"/>
        <v/>
      </c>
      <c r="DE49" s="33" t="str">
        <f t="shared" si="25"/>
        <v/>
      </c>
      <c r="DI49" s="33" t="str">
        <f t="shared" si="26"/>
        <v/>
      </c>
      <c r="DM49" s="33" t="str">
        <f t="shared" si="27"/>
        <v/>
      </c>
      <c r="DQ49" s="33" t="str">
        <f t="shared" si="28"/>
        <v/>
      </c>
      <c r="DU49" s="33" t="str">
        <f t="shared" si="29"/>
        <v/>
      </c>
      <c r="DY49" s="33" t="str">
        <f t="shared" si="30"/>
        <v/>
      </c>
    </row>
    <row r="50" spans="1:129" x14ac:dyDescent="0.25">
      <c r="A50" s="16" t="str">
        <f t="shared" si="0"/>
        <v/>
      </c>
      <c r="K50" s="38"/>
      <c r="M50" s="33" t="str">
        <f t="shared" si="1"/>
        <v/>
      </c>
      <c r="Q50" s="33" t="str">
        <f t="shared" si="2"/>
        <v/>
      </c>
      <c r="U50" s="33" t="str">
        <f t="shared" si="3"/>
        <v/>
      </c>
      <c r="Y50" s="33" t="str">
        <f t="shared" si="4"/>
        <v/>
      </c>
      <c r="AC50" s="33" t="str">
        <f t="shared" si="5"/>
        <v/>
      </c>
      <c r="AG50" s="33" t="str">
        <f t="shared" si="6"/>
        <v/>
      </c>
      <c r="AK50" s="33" t="str">
        <f t="shared" si="7"/>
        <v/>
      </c>
      <c r="AO50" s="33" t="str">
        <f t="shared" si="8"/>
        <v/>
      </c>
      <c r="AS50" s="33" t="str">
        <f t="shared" si="9"/>
        <v/>
      </c>
      <c r="AW50" s="33" t="str">
        <f t="shared" si="10"/>
        <v/>
      </c>
      <c r="BA50" s="33" t="str">
        <f t="shared" si="11"/>
        <v/>
      </c>
      <c r="BE50" s="33" t="str">
        <f t="shared" si="12"/>
        <v/>
      </c>
      <c r="BI50" s="33" t="str">
        <f t="shared" si="13"/>
        <v/>
      </c>
      <c r="BM50" s="33" t="str">
        <f t="shared" si="14"/>
        <v/>
      </c>
      <c r="BQ50" s="33" t="str">
        <f t="shared" si="15"/>
        <v/>
      </c>
      <c r="BU50" s="33" t="str">
        <f t="shared" si="16"/>
        <v/>
      </c>
      <c r="BY50" s="33" t="str">
        <f t="shared" si="17"/>
        <v/>
      </c>
      <c r="CC50" s="33" t="str">
        <f t="shared" si="18"/>
        <v/>
      </c>
      <c r="CG50" s="33" t="str">
        <f t="shared" si="19"/>
        <v/>
      </c>
      <c r="CK50" s="33" t="str">
        <f t="shared" si="20"/>
        <v/>
      </c>
      <c r="CO50" s="33" t="str">
        <f t="shared" si="21"/>
        <v/>
      </c>
      <c r="CS50" s="33" t="str">
        <f t="shared" si="22"/>
        <v/>
      </c>
      <c r="CW50" s="33" t="str">
        <f t="shared" si="23"/>
        <v/>
      </c>
      <c r="DA50" s="33" t="str">
        <f t="shared" si="24"/>
        <v/>
      </c>
      <c r="DE50" s="33" t="str">
        <f t="shared" si="25"/>
        <v/>
      </c>
      <c r="DI50" s="33" t="str">
        <f t="shared" si="26"/>
        <v/>
      </c>
      <c r="DM50" s="33" t="str">
        <f t="shared" si="27"/>
        <v/>
      </c>
      <c r="DQ50" s="33" t="str">
        <f t="shared" si="28"/>
        <v/>
      </c>
      <c r="DU50" s="33" t="str">
        <f t="shared" si="29"/>
        <v/>
      </c>
      <c r="DY50" s="33" t="str">
        <f t="shared" si="30"/>
        <v/>
      </c>
    </row>
    <row r="51" spans="1:129" x14ac:dyDescent="0.25">
      <c r="A51" s="16" t="str">
        <f t="shared" si="0"/>
        <v/>
      </c>
      <c r="K51" s="38"/>
      <c r="M51" s="33" t="str">
        <f t="shared" si="1"/>
        <v/>
      </c>
      <c r="Q51" s="33" t="str">
        <f t="shared" si="2"/>
        <v/>
      </c>
      <c r="U51" s="33" t="str">
        <f t="shared" si="3"/>
        <v/>
      </c>
      <c r="Y51" s="33" t="str">
        <f t="shared" si="4"/>
        <v/>
      </c>
      <c r="AC51" s="33" t="str">
        <f t="shared" si="5"/>
        <v/>
      </c>
      <c r="AG51" s="33" t="str">
        <f t="shared" si="6"/>
        <v/>
      </c>
      <c r="AK51" s="33" t="str">
        <f t="shared" si="7"/>
        <v/>
      </c>
      <c r="AO51" s="33" t="str">
        <f t="shared" si="8"/>
        <v/>
      </c>
      <c r="AS51" s="33" t="str">
        <f t="shared" si="9"/>
        <v/>
      </c>
      <c r="AW51" s="33" t="str">
        <f t="shared" si="10"/>
        <v/>
      </c>
      <c r="BA51" s="33" t="str">
        <f t="shared" si="11"/>
        <v/>
      </c>
      <c r="BE51" s="33" t="str">
        <f t="shared" si="12"/>
        <v/>
      </c>
      <c r="BI51" s="33" t="str">
        <f t="shared" si="13"/>
        <v/>
      </c>
      <c r="BM51" s="33" t="str">
        <f t="shared" si="14"/>
        <v/>
      </c>
      <c r="BQ51" s="33" t="str">
        <f t="shared" si="15"/>
        <v/>
      </c>
      <c r="BU51" s="33" t="str">
        <f t="shared" si="16"/>
        <v/>
      </c>
      <c r="BY51" s="33" t="str">
        <f t="shared" si="17"/>
        <v/>
      </c>
      <c r="CC51" s="33" t="str">
        <f t="shared" si="18"/>
        <v/>
      </c>
      <c r="CG51" s="33" t="str">
        <f t="shared" si="19"/>
        <v/>
      </c>
      <c r="CK51" s="33" t="str">
        <f t="shared" si="20"/>
        <v/>
      </c>
      <c r="CO51" s="33" t="str">
        <f t="shared" si="21"/>
        <v/>
      </c>
      <c r="CS51" s="33" t="str">
        <f t="shared" si="22"/>
        <v/>
      </c>
      <c r="CW51" s="33" t="str">
        <f t="shared" si="23"/>
        <v/>
      </c>
      <c r="DA51" s="33" t="str">
        <f t="shared" si="24"/>
        <v/>
      </c>
      <c r="DE51" s="33" t="str">
        <f t="shared" si="25"/>
        <v/>
      </c>
      <c r="DI51" s="33" t="str">
        <f t="shared" si="26"/>
        <v/>
      </c>
      <c r="DM51" s="33" t="str">
        <f t="shared" si="27"/>
        <v/>
      </c>
      <c r="DQ51" s="33" t="str">
        <f t="shared" si="28"/>
        <v/>
      </c>
      <c r="DU51" s="33" t="str">
        <f t="shared" si="29"/>
        <v/>
      </c>
      <c r="DY51" s="33" t="str">
        <f t="shared" si="30"/>
        <v/>
      </c>
    </row>
    <row r="52" spans="1:129" x14ac:dyDescent="0.25">
      <c r="A52" s="16" t="str">
        <f t="shared" si="0"/>
        <v/>
      </c>
      <c r="K52" s="38"/>
      <c r="M52" s="33" t="str">
        <f t="shared" si="1"/>
        <v/>
      </c>
      <c r="Q52" s="33" t="str">
        <f t="shared" si="2"/>
        <v/>
      </c>
      <c r="U52" s="33" t="str">
        <f t="shared" si="3"/>
        <v/>
      </c>
      <c r="Y52" s="33" t="str">
        <f t="shared" si="4"/>
        <v/>
      </c>
      <c r="AC52" s="33" t="str">
        <f t="shared" si="5"/>
        <v/>
      </c>
      <c r="AG52" s="33" t="str">
        <f t="shared" si="6"/>
        <v/>
      </c>
      <c r="AK52" s="33" t="str">
        <f t="shared" si="7"/>
        <v/>
      </c>
      <c r="AO52" s="33" t="str">
        <f t="shared" si="8"/>
        <v/>
      </c>
      <c r="AS52" s="33" t="str">
        <f t="shared" si="9"/>
        <v/>
      </c>
      <c r="AW52" s="33" t="str">
        <f t="shared" si="10"/>
        <v/>
      </c>
      <c r="BA52" s="33" t="str">
        <f t="shared" si="11"/>
        <v/>
      </c>
      <c r="BE52" s="33" t="str">
        <f t="shared" si="12"/>
        <v/>
      </c>
      <c r="BI52" s="33" t="str">
        <f t="shared" si="13"/>
        <v/>
      </c>
      <c r="BM52" s="33" t="str">
        <f t="shared" si="14"/>
        <v/>
      </c>
      <c r="BQ52" s="33" t="str">
        <f t="shared" si="15"/>
        <v/>
      </c>
      <c r="BU52" s="33" t="str">
        <f t="shared" si="16"/>
        <v/>
      </c>
      <c r="BY52" s="33" t="str">
        <f t="shared" si="17"/>
        <v/>
      </c>
      <c r="CC52" s="33" t="str">
        <f t="shared" si="18"/>
        <v/>
      </c>
      <c r="CG52" s="33" t="str">
        <f t="shared" si="19"/>
        <v/>
      </c>
      <c r="CK52" s="33" t="str">
        <f t="shared" si="20"/>
        <v/>
      </c>
      <c r="CO52" s="33" t="str">
        <f t="shared" si="21"/>
        <v/>
      </c>
      <c r="CS52" s="33" t="str">
        <f t="shared" si="22"/>
        <v/>
      </c>
      <c r="CW52" s="33" t="str">
        <f t="shared" si="23"/>
        <v/>
      </c>
      <c r="DA52" s="33" t="str">
        <f t="shared" si="24"/>
        <v/>
      </c>
      <c r="DE52" s="33" t="str">
        <f t="shared" si="25"/>
        <v/>
      </c>
      <c r="DI52" s="33" t="str">
        <f t="shared" si="26"/>
        <v/>
      </c>
      <c r="DM52" s="33" t="str">
        <f t="shared" si="27"/>
        <v/>
      </c>
      <c r="DQ52" s="33" t="str">
        <f t="shared" si="28"/>
        <v/>
      </c>
      <c r="DU52" s="33" t="str">
        <f t="shared" si="29"/>
        <v/>
      </c>
      <c r="DY52" s="33" t="str">
        <f t="shared" si="30"/>
        <v/>
      </c>
    </row>
    <row r="53" spans="1:129" x14ac:dyDescent="0.25">
      <c r="A53" s="16" t="str">
        <f t="shared" si="0"/>
        <v/>
      </c>
      <c r="K53" s="38"/>
      <c r="M53" s="33" t="str">
        <f t="shared" si="1"/>
        <v/>
      </c>
      <c r="Q53" s="33" t="str">
        <f t="shared" si="2"/>
        <v/>
      </c>
      <c r="U53" s="33" t="str">
        <f t="shared" si="3"/>
        <v/>
      </c>
      <c r="Y53" s="33" t="str">
        <f t="shared" si="4"/>
        <v/>
      </c>
      <c r="AC53" s="33" t="str">
        <f t="shared" si="5"/>
        <v/>
      </c>
      <c r="AG53" s="33" t="str">
        <f t="shared" si="6"/>
        <v/>
      </c>
      <c r="AK53" s="33" t="str">
        <f t="shared" si="7"/>
        <v/>
      </c>
      <c r="AO53" s="33" t="str">
        <f t="shared" si="8"/>
        <v/>
      </c>
      <c r="AS53" s="33" t="str">
        <f t="shared" si="9"/>
        <v/>
      </c>
      <c r="AW53" s="33" t="str">
        <f t="shared" si="10"/>
        <v/>
      </c>
      <c r="BA53" s="33" t="str">
        <f t="shared" si="11"/>
        <v/>
      </c>
      <c r="BE53" s="33" t="str">
        <f t="shared" si="12"/>
        <v/>
      </c>
      <c r="BI53" s="33" t="str">
        <f t="shared" si="13"/>
        <v/>
      </c>
      <c r="BM53" s="33" t="str">
        <f t="shared" si="14"/>
        <v/>
      </c>
      <c r="BQ53" s="33" t="str">
        <f t="shared" si="15"/>
        <v/>
      </c>
      <c r="BU53" s="33" t="str">
        <f t="shared" si="16"/>
        <v/>
      </c>
      <c r="BY53" s="33" t="str">
        <f t="shared" si="17"/>
        <v/>
      </c>
      <c r="CC53" s="33" t="str">
        <f t="shared" si="18"/>
        <v/>
      </c>
      <c r="CG53" s="33" t="str">
        <f t="shared" si="19"/>
        <v/>
      </c>
      <c r="CK53" s="33" t="str">
        <f t="shared" si="20"/>
        <v/>
      </c>
      <c r="CO53" s="33" t="str">
        <f t="shared" si="21"/>
        <v/>
      </c>
      <c r="CS53" s="33" t="str">
        <f t="shared" si="22"/>
        <v/>
      </c>
      <c r="CW53" s="33" t="str">
        <f t="shared" si="23"/>
        <v/>
      </c>
      <c r="DA53" s="33" t="str">
        <f t="shared" si="24"/>
        <v/>
      </c>
      <c r="DE53" s="33" t="str">
        <f t="shared" si="25"/>
        <v/>
      </c>
      <c r="DI53" s="33" t="str">
        <f t="shared" si="26"/>
        <v/>
      </c>
      <c r="DM53" s="33" t="str">
        <f t="shared" si="27"/>
        <v/>
      </c>
      <c r="DQ53" s="33" t="str">
        <f t="shared" si="28"/>
        <v/>
      </c>
      <c r="DU53" s="33" t="str">
        <f t="shared" si="29"/>
        <v/>
      </c>
      <c r="DY53" s="33" t="str">
        <f t="shared" si="30"/>
        <v/>
      </c>
    </row>
    <row r="54" spans="1:129" x14ac:dyDescent="0.25">
      <c r="A54" s="16" t="str">
        <f t="shared" si="0"/>
        <v/>
      </c>
      <c r="K54" s="38"/>
      <c r="M54" s="33" t="str">
        <f t="shared" si="1"/>
        <v/>
      </c>
      <c r="Q54" s="33" t="str">
        <f t="shared" si="2"/>
        <v/>
      </c>
      <c r="U54" s="33" t="str">
        <f t="shared" si="3"/>
        <v/>
      </c>
      <c r="Y54" s="33" t="str">
        <f t="shared" si="4"/>
        <v/>
      </c>
      <c r="AC54" s="33" t="str">
        <f t="shared" si="5"/>
        <v/>
      </c>
      <c r="AG54" s="33" t="str">
        <f t="shared" si="6"/>
        <v/>
      </c>
      <c r="AK54" s="33" t="str">
        <f t="shared" si="7"/>
        <v/>
      </c>
      <c r="AO54" s="33" t="str">
        <f t="shared" si="8"/>
        <v/>
      </c>
      <c r="AS54" s="33" t="str">
        <f t="shared" si="9"/>
        <v/>
      </c>
      <c r="AW54" s="33" t="str">
        <f t="shared" si="10"/>
        <v/>
      </c>
      <c r="BA54" s="33" t="str">
        <f t="shared" si="11"/>
        <v/>
      </c>
      <c r="BE54" s="33" t="str">
        <f t="shared" si="12"/>
        <v/>
      </c>
      <c r="BI54" s="33" t="str">
        <f t="shared" si="13"/>
        <v/>
      </c>
      <c r="BM54" s="33" t="str">
        <f t="shared" si="14"/>
        <v/>
      </c>
      <c r="BQ54" s="33" t="str">
        <f t="shared" si="15"/>
        <v/>
      </c>
      <c r="BU54" s="33" t="str">
        <f t="shared" si="16"/>
        <v/>
      </c>
      <c r="BY54" s="33" t="str">
        <f t="shared" si="17"/>
        <v/>
      </c>
      <c r="CC54" s="33" t="str">
        <f t="shared" si="18"/>
        <v/>
      </c>
      <c r="CG54" s="33" t="str">
        <f t="shared" si="19"/>
        <v/>
      </c>
      <c r="CK54" s="33" t="str">
        <f t="shared" si="20"/>
        <v/>
      </c>
      <c r="CO54" s="33" t="str">
        <f t="shared" si="21"/>
        <v/>
      </c>
      <c r="CS54" s="33" t="str">
        <f t="shared" si="22"/>
        <v/>
      </c>
      <c r="CW54" s="33" t="str">
        <f t="shared" si="23"/>
        <v/>
      </c>
      <c r="DA54" s="33" t="str">
        <f t="shared" si="24"/>
        <v/>
      </c>
      <c r="DE54" s="33" t="str">
        <f t="shared" si="25"/>
        <v/>
      </c>
      <c r="DI54" s="33" t="str">
        <f t="shared" si="26"/>
        <v/>
      </c>
      <c r="DM54" s="33" t="str">
        <f t="shared" si="27"/>
        <v/>
      </c>
      <c r="DQ54" s="33" t="str">
        <f t="shared" si="28"/>
        <v/>
      </c>
      <c r="DU54" s="33" t="str">
        <f t="shared" si="29"/>
        <v/>
      </c>
      <c r="DY54" s="33" t="str">
        <f t="shared" si="30"/>
        <v/>
      </c>
    </row>
    <row r="55" spans="1:129" x14ac:dyDescent="0.25">
      <c r="A55" s="16" t="str">
        <f t="shared" si="0"/>
        <v/>
      </c>
      <c r="K55" s="38"/>
      <c r="M55" s="33" t="str">
        <f t="shared" si="1"/>
        <v/>
      </c>
      <c r="Q55" s="33" t="str">
        <f t="shared" si="2"/>
        <v/>
      </c>
      <c r="U55" s="33" t="str">
        <f t="shared" si="3"/>
        <v/>
      </c>
      <c r="Y55" s="33" t="str">
        <f t="shared" si="4"/>
        <v/>
      </c>
      <c r="AC55" s="33" t="str">
        <f t="shared" si="5"/>
        <v/>
      </c>
      <c r="AG55" s="33" t="str">
        <f t="shared" si="6"/>
        <v/>
      </c>
      <c r="AK55" s="33" t="str">
        <f t="shared" si="7"/>
        <v/>
      </c>
      <c r="AO55" s="33" t="str">
        <f t="shared" si="8"/>
        <v/>
      </c>
      <c r="AS55" s="33" t="str">
        <f t="shared" si="9"/>
        <v/>
      </c>
      <c r="AW55" s="33" t="str">
        <f t="shared" si="10"/>
        <v/>
      </c>
      <c r="BA55" s="33" t="str">
        <f t="shared" si="11"/>
        <v/>
      </c>
      <c r="BE55" s="33" t="str">
        <f t="shared" si="12"/>
        <v/>
      </c>
      <c r="BI55" s="33" t="str">
        <f t="shared" si="13"/>
        <v/>
      </c>
      <c r="BM55" s="33" t="str">
        <f t="shared" si="14"/>
        <v/>
      </c>
      <c r="BQ55" s="33" t="str">
        <f t="shared" si="15"/>
        <v/>
      </c>
      <c r="BU55" s="33" t="str">
        <f t="shared" si="16"/>
        <v/>
      </c>
      <c r="BY55" s="33" t="str">
        <f t="shared" si="17"/>
        <v/>
      </c>
      <c r="CC55" s="33" t="str">
        <f t="shared" si="18"/>
        <v/>
      </c>
      <c r="CG55" s="33" t="str">
        <f t="shared" si="19"/>
        <v/>
      </c>
      <c r="CK55" s="33" t="str">
        <f t="shared" si="20"/>
        <v/>
      </c>
      <c r="CO55" s="33" t="str">
        <f t="shared" si="21"/>
        <v/>
      </c>
      <c r="CS55" s="33" t="str">
        <f t="shared" si="22"/>
        <v/>
      </c>
      <c r="CW55" s="33" t="str">
        <f t="shared" si="23"/>
        <v/>
      </c>
      <c r="DA55" s="33" t="str">
        <f t="shared" si="24"/>
        <v/>
      </c>
      <c r="DE55" s="33" t="str">
        <f t="shared" si="25"/>
        <v/>
      </c>
      <c r="DI55" s="33" t="str">
        <f t="shared" si="26"/>
        <v/>
      </c>
      <c r="DM55" s="33" t="str">
        <f t="shared" si="27"/>
        <v/>
      </c>
      <c r="DQ55" s="33" t="str">
        <f t="shared" si="28"/>
        <v/>
      </c>
      <c r="DU55" s="33" t="str">
        <f t="shared" si="29"/>
        <v/>
      </c>
      <c r="DY55" s="33" t="str">
        <f t="shared" si="30"/>
        <v/>
      </c>
    </row>
    <row r="56" spans="1:129" x14ac:dyDescent="0.25">
      <c r="A56" s="16" t="str">
        <f t="shared" si="0"/>
        <v/>
      </c>
      <c r="K56" s="38"/>
      <c r="M56" s="33" t="str">
        <f t="shared" si="1"/>
        <v/>
      </c>
      <c r="Q56" s="33" t="str">
        <f t="shared" si="2"/>
        <v/>
      </c>
      <c r="U56" s="33" t="str">
        <f t="shared" si="3"/>
        <v/>
      </c>
      <c r="Y56" s="33" t="str">
        <f t="shared" si="4"/>
        <v/>
      </c>
      <c r="AC56" s="33" t="str">
        <f t="shared" si="5"/>
        <v/>
      </c>
      <c r="AG56" s="33" t="str">
        <f t="shared" si="6"/>
        <v/>
      </c>
      <c r="AK56" s="33" t="str">
        <f t="shared" si="7"/>
        <v/>
      </c>
      <c r="AO56" s="33" t="str">
        <f t="shared" si="8"/>
        <v/>
      </c>
      <c r="AS56" s="33" t="str">
        <f t="shared" si="9"/>
        <v/>
      </c>
      <c r="AW56" s="33" t="str">
        <f t="shared" si="10"/>
        <v/>
      </c>
      <c r="BA56" s="33" t="str">
        <f t="shared" si="11"/>
        <v/>
      </c>
      <c r="BE56" s="33" t="str">
        <f t="shared" si="12"/>
        <v/>
      </c>
      <c r="BI56" s="33" t="str">
        <f t="shared" si="13"/>
        <v/>
      </c>
      <c r="BM56" s="33" t="str">
        <f t="shared" si="14"/>
        <v/>
      </c>
      <c r="BQ56" s="33" t="str">
        <f t="shared" si="15"/>
        <v/>
      </c>
      <c r="BU56" s="33" t="str">
        <f t="shared" si="16"/>
        <v/>
      </c>
      <c r="BY56" s="33" t="str">
        <f t="shared" si="17"/>
        <v/>
      </c>
      <c r="CC56" s="33" t="str">
        <f t="shared" si="18"/>
        <v/>
      </c>
      <c r="CG56" s="33" t="str">
        <f t="shared" si="19"/>
        <v/>
      </c>
      <c r="CK56" s="33" t="str">
        <f t="shared" si="20"/>
        <v/>
      </c>
      <c r="CO56" s="33" t="str">
        <f t="shared" si="21"/>
        <v/>
      </c>
      <c r="CS56" s="33" t="str">
        <f t="shared" si="22"/>
        <v/>
      </c>
      <c r="CW56" s="33" t="str">
        <f t="shared" si="23"/>
        <v/>
      </c>
      <c r="DA56" s="33" t="str">
        <f t="shared" si="24"/>
        <v/>
      </c>
      <c r="DE56" s="33" t="str">
        <f t="shared" si="25"/>
        <v/>
      </c>
      <c r="DI56" s="33" t="str">
        <f t="shared" si="26"/>
        <v/>
      </c>
      <c r="DM56" s="33" t="str">
        <f t="shared" si="27"/>
        <v/>
      </c>
      <c r="DQ56" s="33" t="str">
        <f t="shared" si="28"/>
        <v/>
      </c>
      <c r="DU56" s="33" t="str">
        <f t="shared" si="29"/>
        <v/>
      </c>
      <c r="DY56" s="33" t="str">
        <f t="shared" si="30"/>
        <v/>
      </c>
    </row>
    <row r="57" spans="1:129" x14ac:dyDescent="0.25">
      <c r="A57" s="16" t="str">
        <f t="shared" si="0"/>
        <v/>
      </c>
      <c r="K57" s="38"/>
      <c r="M57" s="33" t="str">
        <f t="shared" si="1"/>
        <v/>
      </c>
      <c r="Q57" s="33" t="str">
        <f t="shared" si="2"/>
        <v/>
      </c>
      <c r="U57" s="33" t="str">
        <f t="shared" si="3"/>
        <v/>
      </c>
      <c r="Y57" s="33" t="str">
        <f t="shared" si="4"/>
        <v/>
      </c>
      <c r="AC57" s="33" t="str">
        <f t="shared" si="5"/>
        <v/>
      </c>
      <c r="AG57" s="33" t="str">
        <f t="shared" si="6"/>
        <v/>
      </c>
      <c r="AK57" s="33" t="str">
        <f t="shared" si="7"/>
        <v/>
      </c>
      <c r="AO57" s="33" t="str">
        <f t="shared" si="8"/>
        <v/>
      </c>
      <c r="AS57" s="33" t="str">
        <f t="shared" si="9"/>
        <v/>
      </c>
      <c r="AW57" s="33" t="str">
        <f t="shared" si="10"/>
        <v/>
      </c>
      <c r="BA57" s="33" t="str">
        <f t="shared" si="11"/>
        <v/>
      </c>
      <c r="BE57" s="33" t="str">
        <f t="shared" si="12"/>
        <v/>
      </c>
      <c r="BI57" s="33" t="str">
        <f t="shared" si="13"/>
        <v/>
      </c>
      <c r="BM57" s="33" t="str">
        <f t="shared" si="14"/>
        <v/>
      </c>
      <c r="BQ57" s="33" t="str">
        <f t="shared" si="15"/>
        <v/>
      </c>
      <c r="BU57" s="33" t="str">
        <f t="shared" si="16"/>
        <v/>
      </c>
      <c r="BY57" s="33" t="str">
        <f t="shared" si="17"/>
        <v/>
      </c>
      <c r="CC57" s="33" t="str">
        <f t="shared" si="18"/>
        <v/>
      </c>
      <c r="CG57" s="33" t="str">
        <f t="shared" si="19"/>
        <v/>
      </c>
      <c r="CK57" s="33" t="str">
        <f t="shared" si="20"/>
        <v/>
      </c>
      <c r="CO57" s="33" t="str">
        <f t="shared" si="21"/>
        <v/>
      </c>
      <c r="CS57" s="33" t="str">
        <f t="shared" si="22"/>
        <v/>
      </c>
      <c r="CW57" s="33" t="str">
        <f t="shared" si="23"/>
        <v/>
      </c>
      <c r="DA57" s="33" t="str">
        <f t="shared" si="24"/>
        <v/>
      </c>
      <c r="DE57" s="33" t="str">
        <f t="shared" si="25"/>
        <v/>
      </c>
      <c r="DI57" s="33" t="str">
        <f t="shared" si="26"/>
        <v/>
      </c>
      <c r="DM57" s="33" t="str">
        <f t="shared" si="27"/>
        <v/>
      </c>
      <c r="DQ57" s="33" t="str">
        <f t="shared" si="28"/>
        <v/>
      </c>
      <c r="DU57" s="33" t="str">
        <f t="shared" si="29"/>
        <v/>
      </c>
      <c r="DY57" s="33" t="str">
        <f t="shared" si="30"/>
        <v/>
      </c>
    </row>
    <row r="58" spans="1:129" x14ac:dyDescent="0.25">
      <c r="A58" s="16" t="str">
        <f t="shared" si="0"/>
        <v/>
      </c>
      <c r="K58" s="38"/>
      <c r="M58" s="33" t="str">
        <f t="shared" si="1"/>
        <v/>
      </c>
      <c r="Q58" s="33" t="str">
        <f t="shared" si="2"/>
        <v/>
      </c>
      <c r="U58" s="33" t="str">
        <f t="shared" si="3"/>
        <v/>
      </c>
      <c r="Y58" s="33" t="str">
        <f t="shared" si="4"/>
        <v/>
      </c>
      <c r="AC58" s="33" t="str">
        <f t="shared" si="5"/>
        <v/>
      </c>
      <c r="AG58" s="33" t="str">
        <f t="shared" si="6"/>
        <v/>
      </c>
      <c r="AK58" s="33" t="str">
        <f t="shared" si="7"/>
        <v/>
      </c>
      <c r="AO58" s="33" t="str">
        <f t="shared" si="8"/>
        <v/>
      </c>
      <c r="AS58" s="33" t="str">
        <f t="shared" si="9"/>
        <v/>
      </c>
      <c r="AW58" s="33" t="str">
        <f t="shared" si="10"/>
        <v/>
      </c>
      <c r="BA58" s="33" t="str">
        <f t="shared" si="11"/>
        <v/>
      </c>
      <c r="BE58" s="33" t="str">
        <f t="shared" si="12"/>
        <v/>
      </c>
      <c r="BI58" s="33" t="str">
        <f t="shared" si="13"/>
        <v/>
      </c>
      <c r="BM58" s="33" t="str">
        <f t="shared" si="14"/>
        <v/>
      </c>
      <c r="BQ58" s="33" t="str">
        <f t="shared" si="15"/>
        <v/>
      </c>
      <c r="BU58" s="33" t="str">
        <f t="shared" si="16"/>
        <v/>
      </c>
      <c r="BY58" s="33" t="str">
        <f t="shared" si="17"/>
        <v/>
      </c>
      <c r="CC58" s="33" t="str">
        <f t="shared" si="18"/>
        <v/>
      </c>
      <c r="CG58" s="33" t="str">
        <f t="shared" si="19"/>
        <v/>
      </c>
      <c r="CK58" s="33" t="str">
        <f t="shared" si="20"/>
        <v/>
      </c>
      <c r="CO58" s="33" t="str">
        <f t="shared" si="21"/>
        <v/>
      </c>
      <c r="CS58" s="33" t="str">
        <f t="shared" si="22"/>
        <v/>
      </c>
      <c r="CW58" s="33" t="str">
        <f t="shared" si="23"/>
        <v/>
      </c>
      <c r="DA58" s="33" t="str">
        <f t="shared" si="24"/>
        <v/>
      </c>
      <c r="DE58" s="33" t="str">
        <f t="shared" si="25"/>
        <v/>
      </c>
      <c r="DI58" s="33" t="str">
        <f t="shared" si="26"/>
        <v/>
      </c>
      <c r="DM58" s="33" t="str">
        <f t="shared" si="27"/>
        <v/>
      </c>
      <c r="DQ58" s="33" t="str">
        <f t="shared" si="28"/>
        <v/>
      </c>
      <c r="DU58" s="33" t="str">
        <f t="shared" si="29"/>
        <v/>
      </c>
      <c r="DY58" s="33" t="str">
        <f t="shared" si="30"/>
        <v/>
      </c>
    </row>
    <row r="59" spans="1:129" x14ac:dyDescent="0.25">
      <c r="A59" s="16" t="str">
        <f t="shared" si="0"/>
        <v/>
      </c>
      <c r="K59" s="38"/>
      <c r="M59" s="33" t="str">
        <f t="shared" si="1"/>
        <v/>
      </c>
      <c r="Q59" s="33" t="str">
        <f t="shared" si="2"/>
        <v/>
      </c>
      <c r="U59" s="33" t="str">
        <f t="shared" si="3"/>
        <v/>
      </c>
      <c r="Y59" s="33" t="str">
        <f t="shared" si="4"/>
        <v/>
      </c>
      <c r="AC59" s="33" t="str">
        <f t="shared" si="5"/>
        <v/>
      </c>
      <c r="AG59" s="33" t="str">
        <f t="shared" si="6"/>
        <v/>
      </c>
      <c r="AK59" s="33" t="str">
        <f t="shared" si="7"/>
        <v/>
      </c>
      <c r="AO59" s="33" t="str">
        <f t="shared" si="8"/>
        <v/>
      </c>
      <c r="AS59" s="33" t="str">
        <f t="shared" si="9"/>
        <v/>
      </c>
      <c r="AW59" s="33" t="str">
        <f t="shared" si="10"/>
        <v/>
      </c>
      <c r="BA59" s="33" t="str">
        <f t="shared" si="11"/>
        <v/>
      </c>
      <c r="BE59" s="33" t="str">
        <f t="shared" si="12"/>
        <v/>
      </c>
      <c r="BI59" s="33" t="str">
        <f t="shared" si="13"/>
        <v/>
      </c>
      <c r="BM59" s="33" t="str">
        <f t="shared" si="14"/>
        <v/>
      </c>
      <c r="BQ59" s="33" t="str">
        <f t="shared" si="15"/>
        <v/>
      </c>
      <c r="BU59" s="33" t="str">
        <f t="shared" si="16"/>
        <v/>
      </c>
      <c r="BY59" s="33" t="str">
        <f t="shared" si="17"/>
        <v/>
      </c>
      <c r="CC59" s="33" t="str">
        <f t="shared" si="18"/>
        <v/>
      </c>
      <c r="CG59" s="33" t="str">
        <f t="shared" si="19"/>
        <v/>
      </c>
      <c r="CK59" s="33" t="str">
        <f t="shared" si="20"/>
        <v/>
      </c>
      <c r="CO59" s="33" t="str">
        <f t="shared" si="21"/>
        <v/>
      </c>
      <c r="CS59" s="33" t="str">
        <f t="shared" si="22"/>
        <v/>
      </c>
      <c r="CW59" s="33" t="str">
        <f t="shared" si="23"/>
        <v/>
      </c>
      <c r="DA59" s="33" t="str">
        <f t="shared" si="24"/>
        <v/>
      </c>
      <c r="DE59" s="33" t="str">
        <f t="shared" si="25"/>
        <v/>
      </c>
      <c r="DI59" s="33" t="str">
        <f t="shared" si="26"/>
        <v/>
      </c>
      <c r="DM59" s="33" t="str">
        <f t="shared" si="27"/>
        <v/>
      </c>
      <c r="DQ59" s="33" t="str">
        <f t="shared" si="28"/>
        <v/>
      </c>
      <c r="DU59" s="33" t="str">
        <f t="shared" si="29"/>
        <v/>
      </c>
      <c r="DY59" s="33" t="str">
        <f t="shared" si="30"/>
        <v/>
      </c>
    </row>
    <row r="60" spans="1:129" x14ac:dyDescent="0.25">
      <c r="A60" s="16" t="str">
        <f t="shared" si="0"/>
        <v/>
      </c>
      <c r="K60" s="38"/>
      <c r="M60" s="33" t="str">
        <f t="shared" si="1"/>
        <v/>
      </c>
      <c r="Q60" s="33" t="str">
        <f t="shared" si="2"/>
        <v/>
      </c>
      <c r="U60" s="33" t="str">
        <f t="shared" si="3"/>
        <v/>
      </c>
      <c r="Y60" s="33" t="str">
        <f t="shared" si="4"/>
        <v/>
      </c>
      <c r="AC60" s="33" t="str">
        <f t="shared" si="5"/>
        <v/>
      </c>
      <c r="AG60" s="33" t="str">
        <f t="shared" si="6"/>
        <v/>
      </c>
      <c r="AK60" s="33" t="str">
        <f t="shared" si="7"/>
        <v/>
      </c>
      <c r="AO60" s="33" t="str">
        <f t="shared" si="8"/>
        <v/>
      </c>
      <c r="AS60" s="33" t="str">
        <f t="shared" si="9"/>
        <v/>
      </c>
      <c r="AW60" s="33" t="str">
        <f t="shared" si="10"/>
        <v/>
      </c>
      <c r="BA60" s="33" t="str">
        <f t="shared" si="11"/>
        <v/>
      </c>
      <c r="BE60" s="33" t="str">
        <f t="shared" si="12"/>
        <v/>
      </c>
      <c r="BI60" s="33" t="str">
        <f t="shared" si="13"/>
        <v/>
      </c>
      <c r="BM60" s="33" t="str">
        <f t="shared" si="14"/>
        <v/>
      </c>
      <c r="BQ60" s="33" t="str">
        <f t="shared" si="15"/>
        <v/>
      </c>
      <c r="BU60" s="33" t="str">
        <f t="shared" si="16"/>
        <v/>
      </c>
      <c r="BY60" s="33" t="str">
        <f t="shared" si="17"/>
        <v/>
      </c>
      <c r="CC60" s="33" t="str">
        <f t="shared" si="18"/>
        <v/>
      </c>
      <c r="CG60" s="33" t="str">
        <f t="shared" si="19"/>
        <v/>
      </c>
      <c r="CK60" s="33" t="str">
        <f t="shared" si="20"/>
        <v/>
      </c>
      <c r="CO60" s="33" t="str">
        <f t="shared" si="21"/>
        <v/>
      </c>
      <c r="CS60" s="33" t="str">
        <f t="shared" si="22"/>
        <v/>
      </c>
      <c r="CW60" s="33" t="str">
        <f t="shared" si="23"/>
        <v/>
      </c>
      <c r="DA60" s="33" t="str">
        <f t="shared" si="24"/>
        <v/>
      </c>
      <c r="DE60" s="33" t="str">
        <f t="shared" si="25"/>
        <v/>
      </c>
      <c r="DI60" s="33" t="str">
        <f t="shared" si="26"/>
        <v/>
      </c>
      <c r="DM60" s="33" t="str">
        <f t="shared" si="27"/>
        <v/>
      </c>
      <c r="DQ60" s="33" t="str">
        <f t="shared" si="28"/>
        <v/>
      </c>
      <c r="DU60" s="33" t="str">
        <f t="shared" si="29"/>
        <v/>
      </c>
      <c r="DY60" s="33" t="str">
        <f t="shared" si="30"/>
        <v/>
      </c>
    </row>
    <row r="61" spans="1:129" x14ac:dyDescent="0.25">
      <c r="A61" s="16" t="str">
        <f t="shared" si="0"/>
        <v/>
      </c>
      <c r="K61" s="38"/>
      <c r="M61" s="33" t="str">
        <f t="shared" si="1"/>
        <v/>
      </c>
      <c r="Q61" s="33" t="str">
        <f t="shared" si="2"/>
        <v/>
      </c>
      <c r="U61" s="33" t="str">
        <f t="shared" si="3"/>
        <v/>
      </c>
      <c r="Y61" s="33" t="str">
        <f t="shared" si="4"/>
        <v/>
      </c>
      <c r="AC61" s="33" t="str">
        <f t="shared" si="5"/>
        <v/>
      </c>
      <c r="AG61" s="33" t="str">
        <f t="shared" si="6"/>
        <v/>
      </c>
      <c r="AK61" s="33" t="str">
        <f t="shared" si="7"/>
        <v/>
      </c>
      <c r="AO61" s="33" t="str">
        <f t="shared" si="8"/>
        <v/>
      </c>
      <c r="AS61" s="33" t="str">
        <f t="shared" si="9"/>
        <v/>
      </c>
      <c r="AW61" s="33" t="str">
        <f t="shared" si="10"/>
        <v/>
      </c>
      <c r="BA61" s="33" t="str">
        <f t="shared" si="11"/>
        <v/>
      </c>
      <c r="BE61" s="33" t="str">
        <f t="shared" si="12"/>
        <v/>
      </c>
      <c r="BI61" s="33" t="str">
        <f t="shared" si="13"/>
        <v/>
      </c>
      <c r="BM61" s="33" t="str">
        <f t="shared" si="14"/>
        <v/>
      </c>
      <c r="BQ61" s="33" t="str">
        <f t="shared" si="15"/>
        <v/>
      </c>
      <c r="BU61" s="33" t="str">
        <f t="shared" si="16"/>
        <v/>
      </c>
      <c r="BY61" s="33" t="str">
        <f t="shared" si="17"/>
        <v/>
      </c>
      <c r="CC61" s="33" t="str">
        <f t="shared" si="18"/>
        <v/>
      </c>
      <c r="CG61" s="33" t="str">
        <f t="shared" si="19"/>
        <v/>
      </c>
      <c r="CK61" s="33" t="str">
        <f t="shared" si="20"/>
        <v/>
      </c>
      <c r="CO61" s="33" t="str">
        <f t="shared" si="21"/>
        <v/>
      </c>
      <c r="CS61" s="33" t="str">
        <f t="shared" si="22"/>
        <v/>
      </c>
      <c r="CW61" s="33" t="str">
        <f t="shared" si="23"/>
        <v/>
      </c>
      <c r="DA61" s="33" t="str">
        <f t="shared" si="24"/>
        <v/>
      </c>
      <c r="DE61" s="33" t="str">
        <f t="shared" si="25"/>
        <v/>
      </c>
      <c r="DI61" s="33" t="str">
        <f t="shared" si="26"/>
        <v/>
      </c>
      <c r="DM61" s="33" t="str">
        <f t="shared" si="27"/>
        <v/>
      </c>
      <c r="DQ61" s="33" t="str">
        <f t="shared" si="28"/>
        <v/>
      </c>
      <c r="DU61" s="33" t="str">
        <f t="shared" si="29"/>
        <v/>
      </c>
      <c r="DY61" s="33" t="str">
        <f t="shared" si="30"/>
        <v/>
      </c>
    </row>
    <row r="62" spans="1:129" x14ac:dyDescent="0.25">
      <c r="A62" s="16" t="str">
        <f t="shared" si="0"/>
        <v/>
      </c>
      <c r="K62" s="38"/>
      <c r="M62" s="33" t="str">
        <f t="shared" si="1"/>
        <v/>
      </c>
      <c r="Q62" s="33" t="str">
        <f t="shared" si="2"/>
        <v/>
      </c>
      <c r="U62" s="33" t="str">
        <f t="shared" si="3"/>
        <v/>
      </c>
      <c r="Y62" s="33" t="str">
        <f t="shared" si="4"/>
        <v/>
      </c>
      <c r="AC62" s="33" t="str">
        <f t="shared" si="5"/>
        <v/>
      </c>
      <c r="AG62" s="33" t="str">
        <f t="shared" si="6"/>
        <v/>
      </c>
      <c r="AK62" s="33" t="str">
        <f t="shared" si="7"/>
        <v/>
      </c>
      <c r="AO62" s="33" t="str">
        <f t="shared" si="8"/>
        <v/>
      </c>
      <c r="AS62" s="33" t="str">
        <f t="shared" si="9"/>
        <v/>
      </c>
      <c r="AW62" s="33" t="str">
        <f t="shared" si="10"/>
        <v/>
      </c>
      <c r="BA62" s="33" t="str">
        <f t="shared" si="11"/>
        <v/>
      </c>
      <c r="BE62" s="33" t="str">
        <f t="shared" si="12"/>
        <v/>
      </c>
      <c r="BI62" s="33" t="str">
        <f t="shared" si="13"/>
        <v/>
      </c>
      <c r="BM62" s="33" t="str">
        <f t="shared" si="14"/>
        <v/>
      </c>
      <c r="BQ62" s="33" t="str">
        <f t="shared" si="15"/>
        <v/>
      </c>
      <c r="BU62" s="33" t="str">
        <f t="shared" si="16"/>
        <v/>
      </c>
      <c r="BY62" s="33" t="str">
        <f t="shared" si="17"/>
        <v/>
      </c>
      <c r="CC62" s="33" t="str">
        <f t="shared" si="18"/>
        <v/>
      </c>
      <c r="CG62" s="33" t="str">
        <f t="shared" si="19"/>
        <v/>
      </c>
      <c r="CK62" s="33" t="str">
        <f t="shared" si="20"/>
        <v/>
      </c>
      <c r="CO62" s="33" t="str">
        <f t="shared" si="21"/>
        <v/>
      </c>
      <c r="CS62" s="33" t="str">
        <f t="shared" si="22"/>
        <v/>
      </c>
      <c r="CW62" s="33" t="str">
        <f t="shared" si="23"/>
        <v/>
      </c>
      <c r="DA62" s="33" t="str">
        <f t="shared" si="24"/>
        <v/>
      </c>
      <c r="DE62" s="33" t="str">
        <f t="shared" si="25"/>
        <v/>
      </c>
      <c r="DI62" s="33" t="str">
        <f t="shared" si="26"/>
        <v/>
      </c>
      <c r="DM62" s="33" t="str">
        <f t="shared" si="27"/>
        <v/>
      </c>
      <c r="DQ62" s="33" t="str">
        <f t="shared" si="28"/>
        <v/>
      </c>
      <c r="DU62" s="33" t="str">
        <f t="shared" si="29"/>
        <v/>
      </c>
      <c r="DY62" s="33" t="str">
        <f t="shared" si="30"/>
        <v/>
      </c>
    </row>
    <row r="63" spans="1:129" x14ac:dyDescent="0.25">
      <c r="A63" s="16" t="str">
        <f t="shared" si="0"/>
        <v/>
      </c>
      <c r="K63" s="38"/>
      <c r="M63" s="33" t="str">
        <f t="shared" si="1"/>
        <v/>
      </c>
      <c r="Q63" s="33" t="str">
        <f t="shared" si="2"/>
        <v/>
      </c>
      <c r="U63" s="33" t="str">
        <f t="shared" si="3"/>
        <v/>
      </c>
      <c r="Y63" s="33" t="str">
        <f t="shared" si="4"/>
        <v/>
      </c>
      <c r="AC63" s="33" t="str">
        <f t="shared" si="5"/>
        <v/>
      </c>
      <c r="AG63" s="33" t="str">
        <f t="shared" si="6"/>
        <v/>
      </c>
      <c r="AK63" s="33" t="str">
        <f t="shared" si="7"/>
        <v/>
      </c>
      <c r="AO63" s="33" t="str">
        <f t="shared" si="8"/>
        <v/>
      </c>
      <c r="AS63" s="33" t="str">
        <f t="shared" si="9"/>
        <v/>
      </c>
      <c r="AW63" s="33" t="str">
        <f t="shared" si="10"/>
        <v/>
      </c>
      <c r="BA63" s="33" t="str">
        <f t="shared" si="11"/>
        <v/>
      </c>
      <c r="BE63" s="33" t="str">
        <f t="shared" si="12"/>
        <v/>
      </c>
      <c r="BI63" s="33" t="str">
        <f t="shared" si="13"/>
        <v/>
      </c>
      <c r="BM63" s="33" t="str">
        <f t="shared" si="14"/>
        <v/>
      </c>
      <c r="BQ63" s="33" t="str">
        <f t="shared" si="15"/>
        <v/>
      </c>
      <c r="BU63" s="33" t="str">
        <f t="shared" si="16"/>
        <v/>
      </c>
      <c r="BY63" s="33" t="str">
        <f t="shared" si="17"/>
        <v/>
      </c>
      <c r="CC63" s="33" t="str">
        <f t="shared" si="18"/>
        <v/>
      </c>
      <c r="CG63" s="33" t="str">
        <f t="shared" si="19"/>
        <v/>
      </c>
      <c r="CK63" s="33" t="str">
        <f t="shared" si="20"/>
        <v/>
      </c>
      <c r="CO63" s="33" t="str">
        <f t="shared" si="21"/>
        <v/>
      </c>
      <c r="CS63" s="33" t="str">
        <f t="shared" si="22"/>
        <v/>
      </c>
      <c r="CW63" s="33" t="str">
        <f t="shared" si="23"/>
        <v/>
      </c>
      <c r="DA63" s="33" t="str">
        <f t="shared" si="24"/>
        <v/>
      </c>
      <c r="DE63" s="33" t="str">
        <f t="shared" si="25"/>
        <v/>
      </c>
      <c r="DI63" s="33" t="str">
        <f t="shared" si="26"/>
        <v/>
      </c>
      <c r="DM63" s="33" t="str">
        <f t="shared" si="27"/>
        <v/>
      </c>
      <c r="DQ63" s="33" t="str">
        <f t="shared" si="28"/>
        <v/>
      </c>
      <c r="DU63" s="33" t="str">
        <f t="shared" si="29"/>
        <v/>
      </c>
      <c r="DY63" s="33" t="str">
        <f t="shared" si="30"/>
        <v/>
      </c>
    </row>
    <row r="64" spans="1:129" x14ac:dyDescent="0.25">
      <c r="A64" s="16" t="str">
        <f t="shared" si="0"/>
        <v/>
      </c>
      <c r="K64" s="38"/>
      <c r="M64" s="33" t="str">
        <f t="shared" si="1"/>
        <v/>
      </c>
      <c r="Q64" s="33" t="str">
        <f t="shared" si="2"/>
        <v/>
      </c>
      <c r="U64" s="33" t="str">
        <f t="shared" si="3"/>
        <v/>
      </c>
      <c r="Y64" s="33" t="str">
        <f t="shared" si="4"/>
        <v/>
      </c>
      <c r="AC64" s="33" t="str">
        <f t="shared" si="5"/>
        <v/>
      </c>
      <c r="AG64" s="33" t="str">
        <f t="shared" si="6"/>
        <v/>
      </c>
      <c r="AK64" s="33" t="str">
        <f t="shared" si="7"/>
        <v/>
      </c>
      <c r="AO64" s="33" t="str">
        <f t="shared" si="8"/>
        <v/>
      </c>
      <c r="AS64" s="33" t="str">
        <f t="shared" si="9"/>
        <v/>
      </c>
      <c r="AW64" s="33" t="str">
        <f t="shared" si="10"/>
        <v/>
      </c>
      <c r="BA64" s="33" t="str">
        <f t="shared" si="11"/>
        <v/>
      </c>
      <c r="BE64" s="33" t="str">
        <f t="shared" si="12"/>
        <v/>
      </c>
      <c r="BI64" s="33" t="str">
        <f t="shared" si="13"/>
        <v/>
      </c>
      <c r="BM64" s="33" t="str">
        <f t="shared" si="14"/>
        <v/>
      </c>
      <c r="BQ64" s="33" t="str">
        <f t="shared" si="15"/>
        <v/>
      </c>
      <c r="BU64" s="33" t="str">
        <f t="shared" si="16"/>
        <v/>
      </c>
      <c r="BY64" s="33" t="str">
        <f t="shared" si="17"/>
        <v/>
      </c>
      <c r="CC64" s="33" t="str">
        <f t="shared" si="18"/>
        <v/>
      </c>
      <c r="CG64" s="33" t="str">
        <f t="shared" si="19"/>
        <v/>
      </c>
      <c r="CK64" s="33" t="str">
        <f t="shared" si="20"/>
        <v/>
      </c>
      <c r="CO64" s="33" t="str">
        <f t="shared" si="21"/>
        <v/>
      </c>
      <c r="CS64" s="33" t="str">
        <f t="shared" si="22"/>
        <v/>
      </c>
      <c r="CW64" s="33" t="str">
        <f t="shared" si="23"/>
        <v/>
      </c>
      <c r="DA64" s="33" t="str">
        <f t="shared" si="24"/>
        <v/>
      </c>
      <c r="DE64" s="33" t="str">
        <f t="shared" si="25"/>
        <v/>
      </c>
      <c r="DI64" s="33" t="str">
        <f t="shared" si="26"/>
        <v/>
      </c>
      <c r="DM64" s="33" t="str">
        <f t="shared" si="27"/>
        <v/>
      </c>
      <c r="DQ64" s="33" t="str">
        <f t="shared" si="28"/>
        <v/>
      </c>
      <c r="DU64" s="33" t="str">
        <f t="shared" si="29"/>
        <v/>
      </c>
      <c r="DY64" s="33" t="str">
        <f t="shared" si="30"/>
        <v/>
      </c>
    </row>
    <row r="65" spans="1:129" x14ac:dyDescent="0.25">
      <c r="A65" s="16" t="str">
        <f t="shared" si="0"/>
        <v/>
      </c>
      <c r="K65" s="38"/>
      <c r="M65" s="33" t="str">
        <f t="shared" si="1"/>
        <v/>
      </c>
      <c r="Q65" s="33" t="str">
        <f t="shared" si="2"/>
        <v/>
      </c>
      <c r="U65" s="33" t="str">
        <f t="shared" si="3"/>
        <v/>
      </c>
      <c r="Y65" s="33" t="str">
        <f t="shared" si="4"/>
        <v/>
      </c>
      <c r="AC65" s="33" t="str">
        <f t="shared" si="5"/>
        <v/>
      </c>
      <c r="AG65" s="33" t="str">
        <f t="shared" si="6"/>
        <v/>
      </c>
      <c r="AK65" s="33" t="str">
        <f t="shared" si="7"/>
        <v/>
      </c>
      <c r="AO65" s="33" t="str">
        <f t="shared" si="8"/>
        <v/>
      </c>
      <c r="AS65" s="33" t="str">
        <f t="shared" si="9"/>
        <v/>
      </c>
      <c r="AW65" s="33" t="str">
        <f t="shared" si="10"/>
        <v/>
      </c>
      <c r="BA65" s="33" t="str">
        <f t="shared" si="11"/>
        <v/>
      </c>
      <c r="BE65" s="33" t="str">
        <f t="shared" si="12"/>
        <v/>
      </c>
      <c r="BI65" s="33" t="str">
        <f t="shared" si="13"/>
        <v/>
      </c>
      <c r="BM65" s="33" t="str">
        <f t="shared" si="14"/>
        <v/>
      </c>
      <c r="BQ65" s="33" t="str">
        <f t="shared" si="15"/>
        <v/>
      </c>
      <c r="BU65" s="33" t="str">
        <f t="shared" si="16"/>
        <v/>
      </c>
      <c r="BY65" s="33" t="str">
        <f t="shared" si="17"/>
        <v/>
      </c>
      <c r="CC65" s="33" t="str">
        <f t="shared" si="18"/>
        <v/>
      </c>
      <c r="CG65" s="33" t="str">
        <f t="shared" si="19"/>
        <v/>
      </c>
      <c r="CK65" s="33" t="str">
        <f t="shared" si="20"/>
        <v/>
      </c>
      <c r="CO65" s="33" t="str">
        <f t="shared" si="21"/>
        <v/>
      </c>
      <c r="CS65" s="33" t="str">
        <f t="shared" si="22"/>
        <v/>
      </c>
      <c r="CW65" s="33" t="str">
        <f t="shared" si="23"/>
        <v/>
      </c>
      <c r="DA65" s="33" t="str">
        <f t="shared" si="24"/>
        <v/>
      </c>
      <c r="DE65" s="33" t="str">
        <f t="shared" si="25"/>
        <v/>
      </c>
      <c r="DI65" s="33" t="str">
        <f t="shared" si="26"/>
        <v/>
      </c>
      <c r="DM65" s="33" t="str">
        <f t="shared" si="27"/>
        <v/>
      </c>
      <c r="DQ65" s="33" t="str">
        <f t="shared" si="28"/>
        <v/>
      </c>
      <c r="DU65" s="33" t="str">
        <f t="shared" si="29"/>
        <v/>
      </c>
      <c r="DY65" s="33" t="str">
        <f t="shared" si="30"/>
        <v/>
      </c>
    </row>
    <row r="66" spans="1:129" x14ac:dyDescent="0.25">
      <c r="A66" s="16" t="str">
        <f t="shared" si="0"/>
        <v/>
      </c>
      <c r="K66" s="38"/>
      <c r="M66" s="33" t="str">
        <f t="shared" si="1"/>
        <v/>
      </c>
      <c r="Q66" s="33" t="str">
        <f t="shared" si="2"/>
        <v/>
      </c>
      <c r="U66" s="33" t="str">
        <f t="shared" si="3"/>
        <v/>
      </c>
      <c r="Y66" s="33" t="str">
        <f t="shared" si="4"/>
        <v/>
      </c>
      <c r="AC66" s="33" t="str">
        <f t="shared" si="5"/>
        <v/>
      </c>
      <c r="AG66" s="33" t="str">
        <f t="shared" si="6"/>
        <v/>
      </c>
      <c r="AK66" s="33" t="str">
        <f t="shared" si="7"/>
        <v/>
      </c>
      <c r="AO66" s="33" t="str">
        <f t="shared" si="8"/>
        <v/>
      </c>
      <c r="AS66" s="33" t="str">
        <f t="shared" si="9"/>
        <v/>
      </c>
      <c r="AW66" s="33" t="str">
        <f t="shared" si="10"/>
        <v/>
      </c>
      <c r="BA66" s="33" t="str">
        <f t="shared" si="11"/>
        <v/>
      </c>
      <c r="BE66" s="33" t="str">
        <f t="shared" si="12"/>
        <v/>
      </c>
      <c r="BI66" s="33" t="str">
        <f t="shared" si="13"/>
        <v/>
      </c>
      <c r="BM66" s="33" t="str">
        <f t="shared" si="14"/>
        <v/>
      </c>
      <c r="BQ66" s="33" t="str">
        <f t="shared" si="15"/>
        <v/>
      </c>
      <c r="BU66" s="33" t="str">
        <f t="shared" si="16"/>
        <v/>
      </c>
      <c r="BY66" s="33" t="str">
        <f t="shared" si="17"/>
        <v/>
      </c>
      <c r="CC66" s="33" t="str">
        <f t="shared" si="18"/>
        <v/>
      </c>
      <c r="CG66" s="33" t="str">
        <f t="shared" si="19"/>
        <v/>
      </c>
      <c r="CK66" s="33" t="str">
        <f t="shared" si="20"/>
        <v/>
      </c>
      <c r="CO66" s="33" t="str">
        <f t="shared" si="21"/>
        <v/>
      </c>
      <c r="CS66" s="33" t="str">
        <f t="shared" si="22"/>
        <v/>
      </c>
      <c r="CW66" s="33" t="str">
        <f t="shared" si="23"/>
        <v/>
      </c>
      <c r="DA66" s="33" t="str">
        <f t="shared" si="24"/>
        <v/>
      </c>
      <c r="DE66" s="33" t="str">
        <f t="shared" si="25"/>
        <v/>
      </c>
      <c r="DI66" s="33" t="str">
        <f t="shared" si="26"/>
        <v/>
      </c>
      <c r="DM66" s="33" t="str">
        <f t="shared" si="27"/>
        <v/>
      </c>
      <c r="DQ66" s="33" t="str">
        <f t="shared" si="28"/>
        <v/>
      </c>
      <c r="DU66" s="33" t="str">
        <f t="shared" si="29"/>
        <v/>
      </c>
      <c r="DY66" s="33" t="str">
        <f t="shared" si="30"/>
        <v/>
      </c>
    </row>
    <row r="67" spans="1:129" x14ac:dyDescent="0.25">
      <c r="A67" s="16" t="str">
        <f t="shared" si="0"/>
        <v/>
      </c>
      <c r="K67" s="38"/>
      <c r="M67" s="33" t="str">
        <f t="shared" si="1"/>
        <v/>
      </c>
      <c r="Q67" s="33" t="str">
        <f t="shared" si="2"/>
        <v/>
      </c>
      <c r="U67" s="33" t="str">
        <f t="shared" si="3"/>
        <v/>
      </c>
      <c r="Y67" s="33" t="str">
        <f t="shared" si="4"/>
        <v/>
      </c>
      <c r="AC67" s="33" t="str">
        <f t="shared" si="5"/>
        <v/>
      </c>
      <c r="AG67" s="33" t="str">
        <f t="shared" si="6"/>
        <v/>
      </c>
      <c r="AK67" s="33" t="str">
        <f t="shared" si="7"/>
        <v/>
      </c>
      <c r="AO67" s="33" t="str">
        <f t="shared" si="8"/>
        <v/>
      </c>
      <c r="AS67" s="33" t="str">
        <f t="shared" si="9"/>
        <v/>
      </c>
      <c r="AW67" s="33" t="str">
        <f t="shared" si="10"/>
        <v/>
      </c>
      <c r="BA67" s="33" t="str">
        <f t="shared" si="11"/>
        <v/>
      </c>
      <c r="BE67" s="33" t="str">
        <f t="shared" si="12"/>
        <v/>
      </c>
      <c r="BI67" s="33" t="str">
        <f t="shared" si="13"/>
        <v/>
      </c>
      <c r="BM67" s="33" t="str">
        <f t="shared" si="14"/>
        <v/>
      </c>
      <c r="BQ67" s="33" t="str">
        <f t="shared" si="15"/>
        <v/>
      </c>
      <c r="BU67" s="33" t="str">
        <f t="shared" si="16"/>
        <v/>
      </c>
      <c r="BY67" s="33" t="str">
        <f t="shared" si="17"/>
        <v/>
      </c>
      <c r="CC67" s="33" t="str">
        <f t="shared" si="18"/>
        <v/>
      </c>
      <c r="CG67" s="33" t="str">
        <f t="shared" si="19"/>
        <v/>
      </c>
      <c r="CK67" s="33" t="str">
        <f t="shared" si="20"/>
        <v/>
      </c>
      <c r="CO67" s="33" t="str">
        <f t="shared" si="21"/>
        <v/>
      </c>
      <c r="CS67" s="33" t="str">
        <f t="shared" si="22"/>
        <v/>
      </c>
      <c r="CW67" s="33" t="str">
        <f t="shared" si="23"/>
        <v/>
      </c>
      <c r="DA67" s="33" t="str">
        <f t="shared" si="24"/>
        <v/>
      </c>
      <c r="DE67" s="33" t="str">
        <f t="shared" si="25"/>
        <v/>
      </c>
      <c r="DI67" s="33" t="str">
        <f t="shared" si="26"/>
        <v/>
      </c>
      <c r="DM67" s="33" t="str">
        <f t="shared" si="27"/>
        <v/>
      </c>
      <c r="DQ67" s="33" t="str">
        <f t="shared" si="28"/>
        <v/>
      </c>
      <c r="DU67" s="33" t="str">
        <f t="shared" si="29"/>
        <v/>
      </c>
      <c r="DY67" s="33" t="str">
        <f t="shared" si="30"/>
        <v/>
      </c>
    </row>
    <row r="68" spans="1:129" x14ac:dyDescent="0.25">
      <c r="A68" s="16" t="str">
        <f t="shared" si="0"/>
        <v/>
      </c>
      <c r="K68" s="38"/>
      <c r="M68" s="33" t="str">
        <f t="shared" si="1"/>
        <v/>
      </c>
      <c r="Q68" s="33" t="str">
        <f t="shared" si="2"/>
        <v/>
      </c>
      <c r="U68" s="33" t="str">
        <f t="shared" si="3"/>
        <v/>
      </c>
      <c r="Y68" s="33" t="str">
        <f t="shared" si="4"/>
        <v/>
      </c>
      <c r="AC68" s="33" t="str">
        <f t="shared" si="5"/>
        <v/>
      </c>
      <c r="AG68" s="33" t="str">
        <f t="shared" si="6"/>
        <v/>
      </c>
      <c r="AK68" s="33" t="str">
        <f t="shared" si="7"/>
        <v/>
      </c>
      <c r="AO68" s="33" t="str">
        <f t="shared" si="8"/>
        <v/>
      </c>
      <c r="AS68" s="33" t="str">
        <f t="shared" si="9"/>
        <v/>
      </c>
      <c r="AW68" s="33" t="str">
        <f t="shared" si="10"/>
        <v/>
      </c>
      <c r="BA68" s="33" t="str">
        <f t="shared" si="11"/>
        <v/>
      </c>
      <c r="BE68" s="33" t="str">
        <f t="shared" si="12"/>
        <v/>
      </c>
      <c r="BI68" s="33" t="str">
        <f t="shared" si="13"/>
        <v/>
      </c>
      <c r="BM68" s="33" t="str">
        <f t="shared" si="14"/>
        <v/>
      </c>
      <c r="BQ68" s="33" t="str">
        <f t="shared" si="15"/>
        <v/>
      </c>
      <c r="BU68" s="33" t="str">
        <f t="shared" si="16"/>
        <v/>
      </c>
      <c r="BY68" s="33" t="str">
        <f t="shared" si="17"/>
        <v/>
      </c>
      <c r="CC68" s="33" t="str">
        <f t="shared" si="18"/>
        <v/>
      </c>
      <c r="CG68" s="33" t="str">
        <f t="shared" si="19"/>
        <v/>
      </c>
      <c r="CK68" s="33" t="str">
        <f t="shared" si="20"/>
        <v/>
      </c>
      <c r="CO68" s="33" t="str">
        <f t="shared" si="21"/>
        <v/>
      </c>
      <c r="CS68" s="33" t="str">
        <f t="shared" si="22"/>
        <v/>
      </c>
      <c r="CW68" s="33" t="str">
        <f t="shared" si="23"/>
        <v/>
      </c>
      <c r="DA68" s="33" t="str">
        <f t="shared" si="24"/>
        <v/>
      </c>
      <c r="DE68" s="33" t="str">
        <f t="shared" si="25"/>
        <v/>
      </c>
      <c r="DI68" s="33" t="str">
        <f t="shared" si="26"/>
        <v/>
      </c>
      <c r="DM68" s="33" t="str">
        <f t="shared" si="27"/>
        <v/>
      </c>
      <c r="DQ68" s="33" t="str">
        <f t="shared" si="28"/>
        <v/>
      </c>
      <c r="DU68" s="33" t="str">
        <f t="shared" si="29"/>
        <v/>
      </c>
      <c r="DY68" s="33" t="str">
        <f t="shared" si="30"/>
        <v/>
      </c>
    </row>
    <row r="69" spans="1:129" x14ac:dyDescent="0.25">
      <c r="A69" s="16" t="str">
        <f t="shared" si="0"/>
        <v/>
      </c>
      <c r="K69" s="38"/>
      <c r="M69" s="33" t="str">
        <f t="shared" si="1"/>
        <v/>
      </c>
      <c r="Q69" s="33" t="str">
        <f t="shared" si="2"/>
        <v/>
      </c>
      <c r="U69" s="33" t="str">
        <f t="shared" si="3"/>
        <v/>
      </c>
      <c r="Y69" s="33" t="str">
        <f t="shared" si="4"/>
        <v/>
      </c>
      <c r="AC69" s="33" t="str">
        <f t="shared" si="5"/>
        <v/>
      </c>
      <c r="AG69" s="33" t="str">
        <f t="shared" si="6"/>
        <v/>
      </c>
      <c r="AK69" s="33" t="str">
        <f t="shared" si="7"/>
        <v/>
      </c>
      <c r="AO69" s="33" t="str">
        <f t="shared" si="8"/>
        <v/>
      </c>
      <c r="AS69" s="33" t="str">
        <f t="shared" si="9"/>
        <v/>
      </c>
      <c r="AW69" s="33" t="str">
        <f t="shared" si="10"/>
        <v/>
      </c>
      <c r="BA69" s="33" t="str">
        <f t="shared" si="11"/>
        <v/>
      </c>
      <c r="BE69" s="33" t="str">
        <f t="shared" si="12"/>
        <v/>
      </c>
      <c r="BI69" s="33" t="str">
        <f t="shared" si="13"/>
        <v/>
      </c>
      <c r="BM69" s="33" t="str">
        <f t="shared" si="14"/>
        <v/>
      </c>
      <c r="BQ69" s="33" t="str">
        <f t="shared" si="15"/>
        <v/>
      </c>
      <c r="BU69" s="33" t="str">
        <f t="shared" si="16"/>
        <v/>
      </c>
      <c r="BY69" s="33" t="str">
        <f t="shared" si="17"/>
        <v/>
      </c>
      <c r="CC69" s="33" t="str">
        <f t="shared" si="18"/>
        <v/>
      </c>
      <c r="CG69" s="33" t="str">
        <f t="shared" si="19"/>
        <v/>
      </c>
      <c r="CK69" s="33" t="str">
        <f t="shared" si="20"/>
        <v/>
      </c>
      <c r="CO69" s="33" t="str">
        <f t="shared" si="21"/>
        <v/>
      </c>
      <c r="CS69" s="33" t="str">
        <f t="shared" si="22"/>
        <v/>
      </c>
      <c r="CW69" s="33" t="str">
        <f t="shared" si="23"/>
        <v/>
      </c>
      <c r="DA69" s="33" t="str">
        <f t="shared" si="24"/>
        <v/>
      </c>
      <c r="DE69" s="33" t="str">
        <f t="shared" si="25"/>
        <v/>
      </c>
      <c r="DI69" s="33" t="str">
        <f t="shared" si="26"/>
        <v/>
      </c>
      <c r="DM69" s="33" t="str">
        <f t="shared" si="27"/>
        <v/>
      </c>
      <c r="DQ69" s="33" t="str">
        <f t="shared" si="28"/>
        <v/>
      </c>
      <c r="DU69" s="33" t="str">
        <f t="shared" si="29"/>
        <v/>
      </c>
      <c r="DY69" s="33" t="str">
        <f t="shared" si="30"/>
        <v/>
      </c>
    </row>
    <row r="70" spans="1:129" x14ac:dyDescent="0.25">
      <c r="A70" s="16" t="str">
        <f t="shared" si="0"/>
        <v/>
      </c>
      <c r="K70" s="38"/>
      <c r="M70" s="33" t="str">
        <f t="shared" si="1"/>
        <v/>
      </c>
      <c r="Q70" s="33" t="str">
        <f t="shared" si="2"/>
        <v/>
      </c>
      <c r="U70" s="33" t="str">
        <f t="shared" si="3"/>
        <v/>
      </c>
      <c r="Y70" s="33" t="str">
        <f t="shared" si="4"/>
        <v/>
      </c>
      <c r="AC70" s="33" t="str">
        <f t="shared" si="5"/>
        <v/>
      </c>
      <c r="AG70" s="33" t="str">
        <f t="shared" si="6"/>
        <v/>
      </c>
      <c r="AK70" s="33" t="str">
        <f t="shared" si="7"/>
        <v/>
      </c>
      <c r="AO70" s="33" t="str">
        <f t="shared" si="8"/>
        <v/>
      </c>
      <c r="AS70" s="33" t="str">
        <f t="shared" si="9"/>
        <v/>
      </c>
      <c r="AW70" s="33" t="str">
        <f t="shared" si="10"/>
        <v/>
      </c>
      <c r="BA70" s="33" t="str">
        <f t="shared" si="11"/>
        <v/>
      </c>
      <c r="BE70" s="33" t="str">
        <f t="shared" si="12"/>
        <v/>
      </c>
      <c r="BI70" s="33" t="str">
        <f t="shared" si="13"/>
        <v/>
      </c>
      <c r="BM70" s="33" t="str">
        <f t="shared" si="14"/>
        <v/>
      </c>
      <c r="BQ70" s="33" t="str">
        <f t="shared" si="15"/>
        <v/>
      </c>
      <c r="BU70" s="33" t="str">
        <f t="shared" si="16"/>
        <v/>
      </c>
      <c r="BY70" s="33" t="str">
        <f t="shared" si="17"/>
        <v/>
      </c>
      <c r="CC70" s="33" t="str">
        <f t="shared" si="18"/>
        <v/>
      </c>
      <c r="CG70" s="33" t="str">
        <f t="shared" si="19"/>
        <v/>
      </c>
      <c r="CK70" s="33" t="str">
        <f t="shared" si="20"/>
        <v/>
      </c>
      <c r="CO70" s="33" t="str">
        <f t="shared" si="21"/>
        <v/>
      </c>
      <c r="CS70" s="33" t="str">
        <f t="shared" si="22"/>
        <v/>
      </c>
      <c r="CW70" s="33" t="str">
        <f t="shared" si="23"/>
        <v/>
      </c>
      <c r="DA70" s="33" t="str">
        <f t="shared" si="24"/>
        <v/>
      </c>
      <c r="DE70" s="33" t="str">
        <f t="shared" si="25"/>
        <v/>
      </c>
      <c r="DI70" s="33" t="str">
        <f t="shared" si="26"/>
        <v/>
      </c>
      <c r="DM70" s="33" t="str">
        <f t="shared" si="27"/>
        <v/>
      </c>
      <c r="DQ70" s="33" t="str">
        <f t="shared" si="28"/>
        <v/>
      </c>
      <c r="DU70" s="33" t="str">
        <f t="shared" si="29"/>
        <v/>
      </c>
      <c r="DY70" s="33" t="str">
        <f t="shared" si="30"/>
        <v/>
      </c>
    </row>
    <row r="71" spans="1:129" x14ac:dyDescent="0.25">
      <c r="A71" s="16" t="str">
        <f t="shared" si="0"/>
        <v/>
      </c>
      <c r="K71" s="38"/>
      <c r="M71" s="33" t="str">
        <f t="shared" si="1"/>
        <v/>
      </c>
      <c r="Q71" s="33" t="str">
        <f t="shared" si="2"/>
        <v/>
      </c>
      <c r="U71" s="33" t="str">
        <f t="shared" si="3"/>
        <v/>
      </c>
      <c r="Y71" s="33" t="str">
        <f t="shared" si="4"/>
        <v/>
      </c>
      <c r="AC71" s="33" t="str">
        <f t="shared" si="5"/>
        <v/>
      </c>
      <c r="AG71" s="33" t="str">
        <f t="shared" si="6"/>
        <v/>
      </c>
      <c r="AK71" s="33" t="str">
        <f t="shared" si="7"/>
        <v/>
      </c>
      <c r="AO71" s="33" t="str">
        <f t="shared" si="8"/>
        <v/>
      </c>
      <c r="AS71" s="33" t="str">
        <f t="shared" si="9"/>
        <v/>
      </c>
      <c r="AW71" s="33" t="str">
        <f t="shared" si="10"/>
        <v/>
      </c>
      <c r="BA71" s="33" t="str">
        <f t="shared" si="11"/>
        <v/>
      </c>
      <c r="BE71" s="33" t="str">
        <f t="shared" si="12"/>
        <v/>
      </c>
      <c r="BI71" s="33" t="str">
        <f t="shared" si="13"/>
        <v/>
      </c>
      <c r="BM71" s="33" t="str">
        <f t="shared" si="14"/>
        <v/>
      </c>
      <c r="BQ71" s="33" t="str">
        <f t="shared" si="15"/>
        <v/>
      </c>
      <c r="BU71" s="33" t="str">
        <f t="shared" si="16"/>
        <v/>
      </c>
      <c r="BY71" s="33" t="str">
        <f t="shared" si="17"/>
        <v/>
      </c>
      <c r="CC71" s="33" t="str">
        <f t="shared" si="18"/>
        <v/>
      </c>
      <c r="CG71" s="33" t="str">
        <f t="shared" si="19"/>
        <v/>
      </c>
      <c r="CK71" s="33" t="str">
        <f t="shared" si="20"/>
        <v/>
      </c>
      <c r="CO71" s="33" t="str">
        <f t="shared" si="21"/>
        <v/>
      </c>
      <c r="CS71" s="33" t="str">
        <f t="shared" si="22"/>
        <v/>
      </c>
      <c r="CW71" s="33" t="str">
        <f t="shared" si="23"/>
        <v/>
      </c>
      <c r="DA71" s="33" t="str">
        <f t="shared" si="24"/>
        <v/>
      </c>
      <c r="DE71" s="33" t="str">
        <f t="shared" si="25"/>
        <v/>
      </c>
      <c r="DI71" s="33" t="str">
        <f t="shared" si="26"/>
        <v/>
      </c>
      <c r="DM71" s="33" t="str">
        <f t="shared" si="27"/>
        <v/>
      </c>
      <c r="DQ71" s="33" t="str">
        <f t="shared" si="28"/>
        <v/>
      </c>
      <c r="DU71" s="33" t="str">
        <f t="shared" si="29"/>
        <v/>
      </c>
      <c r="DY71" s="33" t="str">
        <f t="shared" si="30"/>
        <v/>
      </c>
    </row>
    <row r="72" spans="1:129" x14ac:dyDescent="0.25">
      <c r="A72" s="16" t="str">
        <f t="shared" si="0"/>
        <v/>
      </c>
      <c r="K72" s="38"/>
      <c r="M72" s="33" t="str">
        <f t="shared" si="1"/>
        <v/>
      </c>
      <c r="Q72" s="33" t="str">
        <f t="shared" si="2"/>
        <v/>
      </c>
      <c r="U72" s="33" t="str">
        <f t="shared" si="3"/>
        <v/>
      </c>
      <c r="Y72" s="33" t="str">
        <f t="shared" si="4"/>
        <v/>
      </c>
      <c r="AC72" s="33" t="str">
        <f t="shared" si="5"/>
        <v/>
      </c>
      <c r="AG72" s="33" t="str">
        <f t="shared" si="6"/>
        <v/>
      </c>
      <c r="AK72" s="33" t="str">
        <f t="shared" si="7"/>
        <v/>
      </c>
      <c r="AO72" s="33" t="str">
        <f t="shared" si="8"/>
        <v/>
      </c>
      <c r="AS72" s="33" t="str">
        <f t="shared" si="9"/>
        <v/>
      </c>
      <c r="AW72" s="33" t="str">
        <f t="shared" si="10"/>
        <v/>
      </c>
      <c r="BA72" s="33" t="str">
        <f t="shared" si="11"/>
        <v/>
      </c>
      <c r="BE72" s="33" t="str">
        <f t="shared" si="12"/>
        <v/>
      </c>
      <c r="BI72" s="33" t="str">
        <f t="shared" si="13"/>
        <v/>
      </c>
      <c r="BM72" s="33" t="str">
        <f t="shared" si="14"/>
        <v/>
      </c>
      <c r="BQ72" s="33" t="str">
        <f t="shared" si="15"/>
        <v/>
      </c>
      <c r="BU72" s="33" t="str">
        <f t="shared" si="16"/>
        <v/>
      </c>
      <c r="BY72" s="33" t="str">
        <f t="shared" si="17"/>
        <v/>
      </c>
      <c r="CC72" s="33" t="str">
        <f t="shared" si="18"/>
        <v/>
      </c>
      <c r="CG72" s="33" t="str">
        <f t="shared" si="19"/>
        <v/>
      </c>
      <c r="CK72" s="33" t="str">
        <f t="shared" si="20"/>
        <v/>
      </c>
      <c r="CO72" s="33" t="str">
        <f t="shared" si="21"/>
        <v/>
      </c>
      <c r="CS72" s="33" t="str">
        <f t="shared" si="22"/>
        <v/>
      </c>
      <c r="CW72" s="33" t="str">
        <f t="shared" si="23"/>
        <v/>
      </c>
      <c r="DA72" s="33" t="str">
        <f t="shared" si="24"/>
        <v/>
      </c>
      <c r="DE72" s="33" t="str">
        <f t="shared" si="25"/>
        <v/>
      </c>
      <c r="DI72" s="33" t="str">
        <f t="shared" si="26"/>
        <v/>
      </c>
      <c r="DM72" s="33" t="str">
        <f t="shared" si="27"/>
        <v/>
      </c>
      <c r="DQ72" s="33" t="str">
        <f t="shared" si="28"/>
        <v/>
      </c>
      <c r="DU72" s="33" t="str">
        <f t="shared" si="29"/>
        <v/>
      </c>
      <c r="DY72" s="33" t="str">
        <f t="shared" si="30"/>
        <v/>
      </c>
    </row>
    <row r="73" spans="1:129" x14ac:dyDescent="0.25">
      <c r="A73" s="16" t="str">
        <f t="shared" si="0"/>
        <v/>
      </c>
      <c r="K73" s="38"/>
      <c r="M73" s="33" t="str">
        <f t="shared" si="1"/>
        <v/>
      </c>
      <c r="Q73" s="33" t="str">
        <f t="shared" si="2"/>
        <v/>
      </c>
      <c r="U73" s="33" t="str">
        <f t="shared" si="3"/>
        <v/>
      </c>
      <c r="Y73" s="33" t="str">
        <f t="shared" si="4"/>
        <v/>
      </c>
      <c r="AC73" s="33" t="str">
        <f t="shared" si="5"/>
        <v/>
      </c>
      <c r="AG73" s="33" t="str">
        <f t="shared" si="6"/>
        <v/>
      </c>
      <c r="AK73" s="33" t="str">
        <f t="shared" si="7"/>
        <v/>
      </c>
      <c r="AO73" s="33" t="str">
        <f t="shared" si="8"/>
        <v/>
      </c>
      <c r="AS73" s="33" t="str">
        <f t="shared" si="9"/>
        <v/>
      </c>
      <c r="AW73" s="33" t="str">
        <f t="shared" si="10"/>
        <v/>
      </c>
      <c r="BA73" s="33" t="str">
        <f t="shared" si="11"/>
        <v/>
      </c>
      <c r="BE73" s="33" t="str">
        <f t="shared" si="12"/>
        <v/>
      </c>
      <c r="BI73" s="33" t="str">
        <f t="shared" si="13"/>
        <v/>
      </c>
      <c r="BM73" s="33" t="str">
        <f t="shared" si="14"/>
        <v/>
      </c>
      <c r="BQ73" s="33" t="str">
        <f t="shared" si="15"/>
        <v/>
      </c>
      <c r="BU73" s="33" t="str">
        <f t="shared" si="16"/>
        <v/>
      </c>
      <c r="BY73" s="33" t="str">
        <f t="shared" si="17"/>
        <v/>
      </c>
      <c r="CC73" s="33" t="str">
        <f t="shared" si="18"/>
        <v/>
      </c>
      <c r="CG73" s="33" t="str">
        <f t="shared" si="19"/>
        <v/>
      </c>
      <c r="CK73" s="33" t="str">
        <f t="shared" si="20"/>
        <v/>
      </c>
      <c r="CO73" s="33" t="str">
        <f t="shared" si="21"/>
        <v/>
      </c>
      <c r="CS73" s="33" t="str">
        <f t="shared" si="22"/>
        <v/>
      </c>
      <c r="CW73" s="33" t="str">
        <f t="shared" si="23"/>
        <v/>
      </c>
      <c r="DA73" s="33" t="str">
        <f t="shared" si="24"/>
        <v/>
      </c>
      <c r="DE73" s="33" t="str">
        <f t="shared" si="25"/>
        <v/>
      </c>
      <c r="DI73" s="33" t="str">
        <f t="shared" si="26"/>
        <v/>
      </c>
      <c r="DM73" s="33" t="str">
        <f t="shared" si="27"/>
        <v/>
      </c>
      <c r="DQ73" s="33" t="str">
        <f t="shared" si="28"/>
        <v/>
      </c>
      <c r="DU73" s="33" t="str">
        <f t="shared" si="29"/>
        <v/>
      </c>
      <c r="DY73" s="33" t="str">
        <f t="shared" si="30"/>
        <v/>
      </c>
    </row>
    <row r="74" spans="1:129" x14ac:dyDescent="0.25">
      <c r="A74" s="16" t="str">
        <f t="shared" ref="A74:A101" si="31">IF(ISNUMBER(C74),A73+1,"")</f>
        <v/>
      </c>
      <c r="K74" s="38"/>
      <c r="M74" s="33" t="str">
        <f t="shared" si="1"/>
        <v/>
      </c>
      <c r="Q74" s="33" t="str">
        <f t="shared" si="2"/>
        <v/>
      </c>
      <c r="U74" s="33" t="str">
        <f t="shared" si="3"/>
        <v/>
      </c>
      <c r="Y74" s="33" t="str">
        <f t="shared" si="4"/>
        <v/>
      </c>
      <c r="AC74" s="33" t="str">
        <f t="shared" si="5"/>
        <v/>
      </c>
      <c r="AG74" s="33" t="str">
        <f t="shared" si="6"/>
        <v/>
      </c>
      <c r="AK74" s="33" t="str">
        <f t="shared" si="7"/>
        <v/>
      </c>
      <c r="AO74" s="33" t="str">
        <f t="shared" si="8"/>
        <v/>
      </c>
      <c r="AS74" s="33" t="str">
        <f t="shared" si="9"/>
        <v/>
      </c>
      <c r="AW74" s="33" t="str">
        <f t="shared" si="10"/>
        <v/>
      </c>
      <c r="BA74" s="33" t="str">
        <f t="shared" si="11"/>
        <v/>
      </c>
      <c r="BE74" s="33" t="str">
        <f t="shared" si="12"/>
        <v/>
      </c>
      <c r="BI74" s="33" t="str">
        <f t="shared" si="13"/>
        <v/>
      </c>
      <c r="BM74" s="33" t="str">
        <f t="shared" si="14"/>
        <v/>
      </c>
      <c r="BQ74" s="33" t="str">
        <f t="shared" si="15"/>
        <v/>
      </c>
      <c r="BU74" s="33" t="str">
        <f t="shared" si="16"/>
        <v/>
      </c>
      <c r="BY74" s="33" t="str">
        <f t="shared" si="17"/>
        <v/>
      </c>
      <c r="CC74" s="33" t="str">
        <f t="shared" si="18"/>
        <v/>
      </c>
      <c r="CG74" s="33" t="str">
        <f t="shared" si="19"/>
        <v/>
      </c>
      <c r="CK74" s="33" t="str">
        <f t="shared" si="20"/>
        <v/>
      </c>
      <c r="CO74" s="33" t="str">
        <f t="shared" si="21"/>
        <v/>
      </c>
      <c r="CS74" s="33" t="str">
        <f t="shared" si="22"/>
        <v/>
      </c>
      <c r="CW74" s="33" t="str">
        <f t="shared" si="23"/>
        <v/>
      </c>
      <c r="DA74" s="33" t="str">
        <f t="shared" si="24"/>
        <v/>
      </c>
      <c r="DE74" s="33" t="str">
        <f t="shared" si="25"/>
        <v/>
      </c>
      <c r="DI74" s="33" t="str">
        <f t="shared" si="26"/>
        <v/>
      </c>
      <c r="DM74" s="33" t="str">
        <f t="shared" si="27"/>
        <v/>
      </c>
      <c r="DQ74" s="33" t="str">
        <f t="shared" si="28"/>
        <v/>
      </c>
      <c r="DU74" s="33" t="str">
        <f t="shared" si="29"/>
        <v/>
      </c>
      <c r="DY74" s="33" t="str">
        <f t="shared" si="30"/>
        <v/>
      </c>
    </row>
    <row r="75" spans="1:129" x14ac:dyDescent="0.25">
      <c r="A75" s="16" t="str">
        <f t="shared" si="31"/>
        <v/>
      </c>
      <c r="K75" s="38"/>
      <c r="M75" s="33" t="str">
        <f t="shared" si="1"/>
        <v/>
      </c>
      <c r="Q75" s="33" t="str">
        <f t="shared" si="2"/>
        <v/>
      </c>
      <c r="U75" s="33" t="str">
        <f t="shared" si="3"/>
        <v/>
      </c>
      <c r="Y75" s="33" t="str">
        <f t="shared" si="4"/>
        <v/>
      </c>
      <c r="AC75" s="33" t="str">
        <f t="shared" si="5"/>
        <v/>
      </c>
      <c r="AG75" s="33" t="str">
        <f t="shared" si="6"/>
        <v/>
      </c>
      <c r="AK75" s="33" t="str">
        <f t="shared" si="7"/>
        <v/>
      </c>
      <c r="AO75" s="33" t="str">
        <f t="shared" si="8"/>
        <v/>
      </c>
      <c r="AS75" s="33" t="str">
        <f t="shared" si="9"/>
        <v/>
      </c>
      <c r="AW75" s="33" t="str">
        <f t="shared" si="10"/>
        <v/>
      </c>
      <c r="BA75" s="33" t="str">
        <f t="shared" si="11"/>
        <v/>
      </c>
      <c r="BE75" s="33" t="str">
        <f t="shared" si="12"/>
        <v/>
      </c>
      <c r="BI75" s="33" t="str">
        <f t="shared" si="13"/>
        <v/>
      </c>
      <c r="BM75" s="33" t="str">
        <f t="shared" si="14"/>
        <v/>
      </c>
      <c r="BQ75" s="33" t="str">
        <f t="shared" si="15"/>
        <v/>
      </c>
      <c r="BU75" s="33" t="str">
        <f t="shared" si="16"/>
        <v/>
      </c>
      <c r="BY75" s="33" t="str">
        <f t="shared" si="17"/>
        <v/>
      </c>
      <c r="CC75" s="33" t="str">
        <f t="shared" si="18"/>
        <v/>
      </c>
      <c r="CG75" s="33" t="str">
        <f t="shared" si="19"/>
        <v/>
      </c>
      <c r="CK75" s="33" t="str">
        <f t="shared" si="20"/>
        <v/>
      </c>
      <c r="CO75" s="33" t="str">
        <f t="shared" si="21"/>
        <v/>
      </c>
      <c r="CS75" s="33" t="str">
        <f t="shared" si="22"/>
        <v/>
      </c>
      <c r="CW75" s="33" t="str">
        <f t="shared" si="23"/>
        <v/>
      </c>
      <c r="DA75" s="33" t="str">
        <f t="shared" si="24"/>
        <v/>
      </c>
      <c r="DE75" s="33" t="str">
        <f t="shared" si="25"/>
        <v/>
      </c>
      <c r="DI75" s="33" t="str">
        <f t="shared" si="26"/>
        <v/>
      </c>
      <c r="DM75" s="33" t="str">
        <f t="shared" si="27"/>
        <v/>
      </c>
      <c r="DQ75" s="33" t="str">
        <f t="shared" si="28"/>
        <v/>
      </c>
      <c r="DU75" s="33" t="str">
        <f t="shared" si="29"/>
        <v/>
      </c>
      <c r="DY75" s="33" t="str">
        <f t="shared" si="30"/>
        <v/>
      </c>
    </row>
    <row r="76" spans="1:129" x14ac:dyDescent="0.25">
      <c r="A76" s="16" t="str">
        <f t="shared" si="31"/>
        <v/>
      </c>
      <c r="K76" s="38"/>
      <c r="M76" s="33" t="str">
        <f t="shared" si="1"/>
        <v/>
      </c>
      <c r="Q76" s="33" t="str">
        <f t="shared" si="2"/>
        <v/>
      </c>
      <c r="U76" s="33" t="str">
        <f t="shared" si="3"/>
        <v/>
      </c>
      <c r="Y76" s="33" t="str">
        <f t="shared" si="4"/>
        <v/>
      </c>
      <c r="AC76" s="33" t="str">
        <f t="shared" si="5"/>
        <v/>
      </c>
      <c r="AG76" s="33" t="str">
        <f t="shared" si="6"/>
        <v/>
      </c>
      <c r="AK76" s="33" t="str">
        <f t="shared" si="7"/>
        <v/>
      </c>
      <c r="AO76" s="33" t="str">
        <f t="shared" si="8"/>
        <v/>
      </c>
      <c r="AS76" s="33" t="str">
        <f t="shared" si="9"/>
        <v/>
      </c>
      <c r="AW76" s="33" t="str">
        <f t="shared" si="10"/>
        <v/>
      </c>
      <c r="BA76" s="33" t="str">
        <f t="shared" si="11"/>
        <v/>
      </c>
      <c r="BE76" s="33" t="str">
        <f t="shared" si="12"/>
        <v/>
      </c>
      <c r="BI76" s="33" t="str">
        <f t="shared" si="13"/>
        <v/>
      </c>
      <c r="BM76" s="33" t="str">
        <f t="shared" si="14"/>
        <v/>
      </c>
      <c r="BQ76" s="33" t="str">
        <f t="shared" si="15"/>
        <v/>
      </c>
      <c r="BU76" s="33" t="str">
        <f t="shared" si="16"/>
        <v/>
      </c>
      <c r="BY76" s="33" t="str">
        <f t="shared" si="17"/>
        <v/>
      </c>
      <c r="CC76" s="33" t="str">
        <f t="shared" si="18"/>
        <v/>
      </c>
      <c r="CG76" s="33" t="str">
        <f t="shared" si="19"/>
        <v/>
      </c>
      <c r="CK76" s="33" t="str">
        <f t="shared" si="20"/>
        <v/>
      </c>
      <c r="CO76" s="33" t="str">
        <f t="shared" si="21"/>
        <v/>
      </c>
      <c r="CS76" s="33" t="str">
        <f t="shared" si="22"/>
        <v/>
      </c>
      <c r="CW76" s="33" t="str">
        <f t="shared" si="23"/>
        <v/>
      </c>
      <c r="DA76" s="33" t="str">
        <f t="shared" si="24"/>
        <v/>
      </c>
      <c r="DE76" s="33" t="str">
        <f t="shared" si="25"/>
        <v/>
      </c>
      <c r="DI76" s="33" t="str">
        <f t="shared" si="26"/>
        <v/>
      </c>
      <c r="DM76" s="33" t="str">
        <f t="shared" si="27"/>
        <v/>
      </c>
      <c r="DQ76" s="33" t="str">
        <f t="shared" si="28"/>
        <v/>
      </c>
      <c r="DU76" s="33" t="str">
        <f t="shared" si="29"/>
        <v/>
      </c>
      <c r="DY76" s="33" t="str">
        <f t="shared" si="30"/>
        <v/>
      </c>
    </row>
    <row r="77" spans="1:129" x14ac:dyDescent="0.25">
      <c r="A77" s="16" t="str">
        <f t="shared" si="31"/>
        <v/>
      </c>
      <c r="K77" s="38"/>
      <c r="M77" s="33" t="str">
        <f t="shared" si="1"/>
        <v/>
      </c>
      <c r="Q77" s="33" t="str">
        <f t="shared" si="2"/>
        <v/>
      </c>
      <c r="U77" s="33" t="str">
        <f t="shared" si="3"/>
        <v/>
      </c>
      <c r="Y77" s="33" t="str">
        <f t="shared" si="4"/>
        <v/>
      </c>
      <c r="AC77" s="33" t="str">
        <f t="shared" si="5"/>
        <v/>
      </c>
      <c r="AG77" s="33" t="str">
        <f t="shared" si="6"/>
        <v/>
      </c>
      <c r="AK77" s="33" t="str">
        <f t="shared" si="7"/>
        <v/>
      </c>
      <c r="AO77" s="33" t="str">
        <f t="shared" si="8"/>
        <v/>
      </c>
      <c r="AS77" s="33" t="str">
        <f t="shared" si="9"/>
        <v/>
      </c>
      <c r="AW77" s="33" t="str">
        <f t="shared" si="10"/>
        <v/>
      </c>
      <c r="BA77" s="33" t="str">
        <f t="shared" si="11"/>
        <v/>
      </c>
      <c r="BE77" s="33" t="str">
        <f t="shared" si="12"/>
        <v/>
      </c>
      <c r="BI77" s="33" t="str">
        <f t="shared" si="13"/>
        <v/>
      </c>
      <c r="BM77" s="33" t="str">
        <f t="shared" si="14"/>
        <v/>
      </c>
      <c r="BQ77" s="33" t="str">
        <f t="shared" si="15"/>
        <v/>
      </c>
      <c r="BU77" s="33" t="str">
        <f t="shared" si="16"/>
        <v/>
      </c>
      <c r="BY77" s="33" t="str">
        <f t="shared" si="17"/>
        <v/>
      </c>
      <c r="CC77" s="33" t="str">
        <f t="shared" si="18"/>
        <v/>
      </c>
      <c r="CG77" s="33" t="str">
        <f t="shared" si="19"/>
        <v/>
      </c>
      <c r="CK77" s="33" t="str">
        <f t="shared" si="20"/>
        <v/>
      </c>
      <c r="CO77" s="33" t="str">
        <f t="shared" si="21"/>
        <v/>
      </c>
      <c r="CS77" s="33" t="str">
        <f t="shared" si="22"/>
        <v/>
      </c>
      <c r="CW77" s="33" t="str">
        <f t="shared" si="23"/>
        <v/>
      </c>
      <c r="DA77" s="33" t="str">
        <f t="shared" si="24"/>
        <v/>
      </c>
      <c r="DE77" s="33" t="str">
        <f t="shared" si="25"/>
        <v/>
      </c>
      <c r="DI77" s="33" t="str">
        <f t="shared" si="26"/>
        <v/>
      </c>
      <c r="DM77" s="33" t="str">
        <f t="shared" si="27"/>
        <v/>
      </c>
      <c r="DQ77" s="33" t="str">
        <f t="shared" si="28"/>
        <v/>
      </c>
      <c r="DU77" s="33" t="str">
        <f t="shared" si="29"/>
        <v/>
      </c>
      <c r="DY77" s="33" t="str">
        <f t="shared" si="30"/>
        <v/>
      </c>
    </row>
    <row r="78" spans="1:129" x14ac:dyDescent="0.25">
      <c r="A78" s="16" t="str">
        <f t="shared" si="31"/>
        <v/>
      </c>
      <c r="K78" s="38"/>
      <c r="M78" s="33" t="str">
        <f t="shared" si="1"/>
        <v/>
      </c>
      <c r="Q78" s="33" t="str">
        <f t="shared" si="2"/>
        <v/>
      </c>
      <c r="U78" s="33" t="str">
        <f t="shared" si="3"/>
        <v/>
      </c>
      <c r="Y78" s="33" t="str">
        <f t="shared" si="4"/>
        <v/>
      </c>
      <c r="AC78" s="33" t="str">
        <f t="shared" si="5"/>
        <v/>
      </c>
      <c r="AG78" s="33" t="str">
        <f t="shared" si="6"/>
        <v/>
      </c>
      <c r="AK78" s="33" t="str">
        <f t="shared" si="7"/>
        <v/>
      </c>
      <c r="AO78" s="33" t="str">
        <f t="shared" si="8"/>
        <v/>
      </c>
      <c r="AS78" s="33" t="str">
        <f t="shared" si="9"/>
        <v/>
      </c>
      <c r="AW78" s="33" t="str">
        <f t="shared" si="10"/>
        <v/>
      </c>
      <c r="BA78" s="33" t="str">
        <f t="shared" si="11"/>
        <v/>
      </c>
      <c r="BE78" s="33" t="str">
        <f t="shared" si="12"/>
        <v/>
      </c>
      <c r="BI78" s="33" t="str">
        <f t="shared" si="13"/>
        <v/>
      </c>
      <c r="BM78" s="33" t="str">
        <f t="shared" si="14"/>
        <v/>
      </c>
      <c r="BQ78" s="33" t="str">
        <f t="shared" si="15"/>
        <v/>
      </c>
      <c r="BU78" s="33" t="str">
        <f t="shared" si="16"/>
        <v/>
      </c>
      <c r="BY78" s="33" t="str">
        <f t="shared" si="17"/>
        <v/>
      </c>
      <c r="CC78" s="33" t="str">
        <f t="shared" si="18"/>
        <v/>
      </c>
      <c r="CG78" s="33" t="str">
        <f t="shared" si="19"/>
        <v/>
      </c>
      <c r="CK78" s="33" t="str">
        <f t="shared" si="20"/>
        <v/>
      </c>
      <c r="CO78" s="33" t="str">
        <f t="shared" si="21"/>
        <v/>
      </c>
      <c r="CS78" s="33" t="str">
        <f t="shared" si="22"/>
        <v/>
      </c>
      <c r="CW78" s="33" t="str">
        <f t="shared" si="23"/>
        <v/>
      </c>
      <c r="DA78" s="33" t="str">
        <f t="shared" si="24"/>
        <v/>
      </c>
      <c r="DE78" s="33" t="str">
        <f t="shared" si="25"/>
        <v/>
      </c>
      <c r="DI78" s="33" t="str">
        <f t="shared" si="26"/>
        <v/>
      </c>
      <c r="DM78" s="33" t="str">
        <f t="shared" si="27"/>
        <v/>
      </c>
      <c r="DQ78" s="33" t="str">
        <f t="shared" si="28"/>
        <v/>
      </c>
      <c r="DU78" s="33" t="str">
        <f t="shared" si="29"/>
        <v/>
      </c>
      <c r="DY78" s="33" t="str">
        <f t="shared" si="30"/>
        <v/>
      </c>
    </row>
    <row r="79" spans="1:129" x14ac:dyDescent="0.25">
      <c r="A79" s="16" t="str">
        <f t="shared" si="31"/>
        <v/>
      </c>
      <c r="K79" s="38"/>
      <c r="M79" s="33" t="str">
        <f t="shared" ref="M79:M103" si="32">IF(ISNUMBER(O79),M78+1,"")</f>
        <v/>
      </c>
      <c r="Q79" s="33" t="str">
        <f t="shared" ref="Q79:Q103" si="33">IF(ISNUMBER(S79),Q78+1,"")</f>
        <v/>
      </c>
      <c r="U79" s="33" t="str">
        <f t="shared" ref="U79:U103" si="34">IF(ISNUMBER(W79),U78+1,"")</f>
        <v/>
      </c>
      <c r="Y79" s="33" t="str">
        <f t="shared" ref="Y79:Y103" si="35">IF(ISNUMBER(AA79),Y78+1,"")</f>
        <v/>
      </c>
      <c r="AC79" s="33" t="str">
        <f t="shared" ref="AC79:AC103" si="36">IF(ISNUMBER(AE79),AC78+1,"")</f>
        <v/>
      </c>
      <c r="AG79" s="33" t="str">
        <f t="shared" ref="AG79:AG103" si="37">IF(ISNUMBER(AI79),AG78+1,"")</f>
        <v/>
      </c>
      <c r="AK79" s="33" t="str">
        <f t="shared" ref="AK79:AK103" si="38">IF(ISNUMBER(AM79),AK78+1,"")</f>
        <v/>
      </c>
      <c r="AO79" s="33" t="str">
        <f t="shared" ref="AO79:AO103" si="39">IF(ISNUMBER(AQ79),AO78+1,"")</f>
        <v/>
      </c>
      <c r="AS79" s="33" t="str">
        <f t="shared" ref="AS79:AS103" si="40">IF(ISNUMBER(AU79),AS78+1,"")</f>
        <v/>
      </c>
      <c r="AW79" s="33" t="str">
        <f t="shared" ref="AW79:AW103" si="41">IF(ISNUMBER(AY79),AW78+1,"")</f>
        <v/>
      </c>
      <c r="BA79" s="33" t="str">
        <f t="shared" ref="BA79:BA103" si="42">IF(ISNUMBER(BC79),BA78+1,"")</f>
        <v/>
      </c>
      <c r="BE79" s="33" t="str">
        <f t="shared" ref="BE79:BE103" si="43">IF(ISNUMBER(BG79),BE78+1,"")</f>
        <v/>
      </c>
      <c r="BI79" s="33" t="str">
        <f t="shared" ref="BI79:BI103" si="44">IF(ISNUMBER(BK79),BI78+1,"")</f>
        <v/>
      </c>
      <c r="BM79" s="33" t="str">
        <f t="shared" ref="BM79:BM103" si="45">IF(ISNUMBER(BO79),BM78+1,"")</f>
        <v/>
      </c>
      <c r="BQ79" s="33" t="str">
        <f t="shared" ref="BQ79:BQ103" si="46">IF(ISNUMBER(BS79),BQ78+1,"")</f>
        <v/>
      </c>
      <c r="BU79" s="33" t="str">
        <f t="shared" ref="BU79:BU103" si="47">IF(ISNUMBER(BW79),BU78+1,"")</f>
        <v/>
      </c>
      <c r="BY79" s="33" t="str">
        <f t="shared" ref="BY79:BY103" si="48">IF(ISNUMBER(CA79),BY78+1,"")</f>
        <v/>
      </c>
      <c r="CC79" s="33" t="str">
        <f t="shared" ref="CC79:CC103" si="49">IF(ISNUMBER(CE79),CC78+1,"")</f>
        <v/>
      </c>
      <c r="CG79" s="33" t="str">
        <f t="shared" ref="CG79:CG103" si="50">IF(ISNUMBER(CI79),CG78+1,"")</f>
        <v/>
      </c>
      <c r="CK79" s="33" t="str">
        <f t="shared" ref="CK79:CK103" si="51">IF(ISNUMBER(CM79),CK78+1,"")</f>
        <v/>
      </c>
      <c r="CO79" s="33" t="str">
        <f t="shared" ref="CO79:CO103" si="52">IF(ISNUMBER(CQ79),CO78+1,"")</f>
        <v/>
      </c>
      <c r="CS79" s="33" t="str">
        <f t="shared" ref="CS79:CS103" si="53">IF(ISNUMBER(CU79),CS78+1,"")</f>
        <v/>
      </c>
      <c r="CW79" s="33" t="str">
        <f t="shared" ref="CW79:CW103" si="54">IF(ISNUMBER(CY79),CW78+1,"")</f>
        <v/>
      </c>
      <c r="DA79" s="33" t="str">
        <f t="shared" ref="DA79:DA103" si="55">IF(ISNUMBER(DC79),DA78+1,"")</f>
        <v/>
      </c>
      <c r="DE79" s="33" t="str">
        <f t="shared" ref="DE79:DE103" si="56">IF(ISNUMBER(DG79),DE78+1,"")</f>
        <v/>
      </c>
      <c r="DI79" s="33" t="str">
        <f t="shared" ref="DI79:DI103" si="57">IF(ISNUMBER(DK79),DI78+1,"")</f>
        <v/>
      </c>
      <c r="DM79" s="33" t="str">
        <f t="shared" ref="DM79:DM103" si="58">IF(ISNUMBER(DO79),DM78+1,"")</f>
        <v/>
      </c>
      <c r="DQ79" s="33" t="str">
        <f t="shared" ref="DQ79:DQ103" si="59">IF(ISNUMBER(DS79),DQ78+1,"")</f>
        <v/>
      </c>
      <c r="DU79" s="33" t="str">
        <f t="shared" ref="DU79:DU102" si="60">IF(ISNUMBER(DW79),DU78+1,"")</f>
        <v/>
      </c>
      <c r="DY79" s="33" t="str">
        <f t="shared" ref="DY79:DY102" si="61">IF(ISNUMBER(EA79),DY78+1,"")</f>
        <v/>
      </c>
    </row>
    <row r="80" spans="1:129" x14ac:dyDescent="0.25">
      <c r="A80" s="16" t="str">
        <f t="shared" si="31"/>
        <v/>
      </c>
      <c r="K80" s="38"/>
      <c r="M80" s="33" t="str">
        <f t="shared" si="32"/>
        <v/>
      </c>
      <c r="Q80" s="33" t="str">
        <f t="shared" si="33"/>
        <v/>
      </c>
      <c r="U80" s="33" t="str">
        <f t="shared" si="34"/>
        <v/>
      </c>
      <c r="Y80" s="33" t="str">
        <f t="shared" si="35"/>
        <v/>
      </c>
      <c r="AC80" s="33" t="str">
        <f t="shared" si="36"/>
        <v/>
      </c>
      <c r="AG80" s="33" t="str">
        <f t="shared" si="37"/>
        <v/>
      </c>
      <c r="AK80" s="33" t="str">
        <f t="shared" si="38"/>
        <v/>
      </c>
      <c r="AO80" s="33" t="str">
        <f t="shared" si="39"/>
        <v/>
      </c>
      <c r="AS80" s="33" t="str">
        <f t="shared" si="40"/>
        <v/>
      </c>
      <c r="AW80" s="33" t="str">
        <f t="shared" si="41"/>
        <v/>
      </c>
      <c r="BA80" s="33" t="str">
        <f t="shared" si="42"/>
        <v/>
      </c>
      <c r="BE80" s="33" t="str">
        <f t="shared" si="43"/>
        <v/>
      </c>
      <c r="BI80" s="33" t="str">
        <f t="shared" si="44"/>
        <v/>
      </c>
      <c r="BM80" s="33" t="str">
        <f t="shared" si="45"/>
        <v/>
      </c>
      <c r="BQ80" s="33" t="str">
        <f t="shared" si="46"/>
        <v/>
      </c>
      <c r="BU80" s="33" t="str">
        <f t="shared" si="47"/>
        <v/>
      </c>
      <c r="BY80" s="33" t="str">
        <f t="shared" si="48"/>
        <v/>
      </c>
      <c r="CC80" s="33" t="str">
        <f t="shared" si="49"/>
        <v/>
      </c>
      <c r="CG80" s="33" t="str">
        <f t="shared" si="50"/>
        <v/>
      </c>
      <c r="CK80" s="33" t="str">
        <f t="shared" si="51"/>
        <v/>
      </c>
      <c r="CO80" s="33" t="str">
        <f t="shared" si="52"/>
        <v/>
      </c>
      <c r="CS80" s="33" t="str">
        <f t="shared" si="53"/>
        <v/>
      </c>
      <c r="CW80" s="33" t="str">
        <f t="shared" si="54"/>
        <v/>
      </c>
      <c r="DA80" s="33" t="str">
        <f t="shared" si="55"/>
        <v/>
      </c>
      <c r="DE80" s="33" t="str">
        <f t="shared" si="56"/>
        <v/>
      </c>
      <c r="DI80" s="33" t="str">
        <f t="shared" si="57"/>
        <v/>
      </c>
      <c r="DM80" s="33" t="str">
        <f t="shared" si="58"/>
        <v/>
      </c>
      <c r="DQ80" s="33" t="str">
        <f t="shared" si="59"/>
        <v/>
      </c>
      <c r="DU80" s="33" t="str">
        <f t="shared" si="60"/>
        <v/>
      </c>
      <c r="DY80" s="33" t="str">
        <f t="shared" si="61"/>
        <v/>
      </c>
    </row>
    <row r="81" spans="1:129" x14ac:dyDescent="0.25">
      <c r="A81" s="16" t="str">
        <f t="shared" si="31"/>
        <v/>
      </c>
      <c r="K81" s="38"/>
      <c r="M81" s="33" t="str">
        <f t="shared" si="32"/>
        <v/>
      </c>
      <c r="Q81" s="33" t="str">
        <f t="shared" si="33"/>
        <v/>
      </c>
      <c r="U81" s="33" t="str">
        <f t="shared" si="34"/>
        <v/>
      </c>
      <c r="Y81" s="33" t="str">
        <f t="shared" si="35"/>
        <v/>
      </c>
      <c r="AC81" s="33" t="str">
        <f t="shared" si="36"/>
        <v/>
      </c>
      <c r="AG81" s="33" t="str">
        <f t="shared" si="37"/>
        <v/>
      </c>
      <c r="AK81" s="33" t="str">
        <f t="shared" si="38"/>
        <v/>
      </c>
      <c r="AO81" s="33" t="str">
        <f t="shared" si="39"/>
        <v/>
      </c>
      <c r="AS81" s="33" t="str">
        <f t="shared" si="40"/>
        <v/>
      </c>
      <c r="AW81" s="33" t="str">
        <f t="shared" si="41"/>
        <v/>
      </c>
      <c r="BA81" s="33" t="str">
        <f t="shared" si="42"/>
        <v/>
      </c>
      <c r="BE81" s="33" t="str">
        <f t="shared" si="43"/>
        <v/>
      </c>
      <c r="BI81" s="33" t="str">
        <f t="shared" si="44"/>
        <v/>
      </c>
      <c r="BM81" s="33" t="str">
        <f t="shared" si="45"/>
        <v/>
      </c>
      <c r="BQ81" s="33" t="str">
        <f t="shared" si="46"/>
        <v/>
      </c>
      <c r="BU81" s="33" t="str">
        <f t="shared" si="47"/>
        <v/>
      </c>
      <c r="BY81" s="33" t="str">
        <f t="shared" si="48"/>
        <v/>
      </c>
      <c r="CC81" s="33" t="str">
        <f t="shared" si="49"/>
        <v/>
      </c>
      <c r="CG81" s="33" t="str">
        <f t="shared" si="50"/>
        <v/>
      </c>
      <c r="CK81" s="33" t="str">
        <f t="shared" si="51"/>
        <v/>
      </c>
      <c r="CO81" s="33" t="str">
        <f t="shared" si="52"/>
        <v/>
      </c>
      <c r="CS81" s="33" t="str">
        <f t="shared" si="53"/>
        <v/>
      </c>
      <c r="CW81" s="33" t="str">
        <f t="shared" si="54"/>
        <v/>
      </c>
      <c r="DA81" s="33" t="str">
        <f t="shared" si="55"/>
        <v/>
      </c>
      <c r="DE81" s="33" t="str">
        <f t="shared" si="56"/>
        <v/>
      </c>
      <c r="DI81" s="33" t="str">
        <f t="shared" si="57"/>
        <v/>
      </c>
      <c r="DM81" s="33" t="str">
        <f t="shared" si="58"/>
        <v/>
      </c>
      <c r="DQ81" s="33" t="str">
        <f t="shared" si="59"/>
        <v/>
      </c>
      <c r="DU81" s="33" t="str">
        <f t="shared" si="60"/>
        <v/>
      </c>
      <c r="DY81" s="33" t="str">
        <f t="shared" si="61"/>
        <v/>
      </c>
    </row>
    <row r="82" spans="1:129" x14ac:dyDescent="0.25">
      <c r="A82" s="16" t="str">
        <f t="shared" si="31"/>
        <v/>
      </c>
      <c r="K82" s="38"/>
      <c r="M82" s="33" t="str">
        <f t="shared" si="32"/>
        <v/>
      </c>
      <c r="Q82" s="33" t="str">
        <f t="shared" si="33"/>
        <v/>
      </c>
      <c r="U82" s="33" t="str">
        <f t="shared" si="34"/>
        <v/>
      </c>
      <c r="Y82" s="33" t="str">
        <f t="shared" si="35"/>
        <v/>
      </c>
      <c r="AC82" s="33" t="str">
        <f t="shared" si="36"/>
        <v/>
      </c>
      <c r="AG82" s="33" t="str">
        <f t="shared" si="37"/>
        <v/>
      </c>
      <c r="AK82" s="33" t="str">
        <f t="shared" si="38"/>
        <v/>
      </c>
      <c r="AO82" s="33" t="str">
        <f t="shared" si="39"/>
        <v/>
      </c>
      <c r="AS82" s="33" t="str">
        <f t="shared" si="40"/>
        <v/>
      </c>
      <c r="AW82" s="33" t="str">
        <f t="shared" si="41"/>
        <v/>
      </c>
      <c r="BA82" s="33" t="str">
        <f t="shared" si="42"/>
        <v/>
      </c>
      <c r="BE82" s="33" t="str">
        <f t="shared" si="43"/>
        <v/>
      </c>
      <c r="BI82" s="33" t="str">
        <f t="shared" si="44"/>
        <v/>
      </c>
      <c r="BM82" s="33" t="str">
        <f t="shared" si="45"/>
        <v/>
      </c>
      <c r="BQ82" s="33" t="str">
        <f t="shared" si="46"/>
        <v/>
      </c>
      <c r="BU82" s="33" t="str">
        <f t="shared" si="47"/>
        <v/>
      </c>
      <c r="BY82" s="33" t="str">
        <f t="shared" si="48"/>
        <v/>
      </c>
      <c r="CC82" s="33" t="str">
        <f t="shared" si="49"/>
        <v/>
      </c>
      <c r="CG82" s="33" t="str">
        <f t="shared" si="50"/>
        <v/>
      </c>
      <c r="CK82" s="33" t="str">
        <f t="shared" si="51"/>
        <v/>
      </c>
      <c r="CO82" s="33" t="str">
        <f t="shared" si="52"/>
        <v/>
      </c>
      <c r="CS82" s="33" t="str">
        <f t="shared" si="53"/>
        <v/>
      </c>
      <c r="CW82" s="33" t="str">
        <f t="shared" si="54"/>
        <v/>
      </c>
      <c r="DA82" s="33" t="str">
        <f t="shared" si="55"/>
        <v/>
      </c>
      <c r="DE82" s="33" t="str">
        <f t="shared" si="56"/>
        <v/>
      </c>
      <c r="DI82" s="33" t="str">
        <f t="shared" si="57"/>
        <v/>
      </c>
      <c r="DM82" s="33" t="str">
        <f t="shared" si="58"/>
        <v/>
      </c>
      <c r="DQ82" s="33" t="str">
        <f t="shared" si="59"/>
        <v/>
      </c>
      <c r="DU82" s="33" t="str">
        <f t="shared" si="60"/>
        <v/>
      </c>
      <c r="DY82" s="33" t="str">
        <f t="shared" si="61"/>
        <v/>
      </c>
    </row>
    <row r="83" spans="1:129" x14ac:dyDescent="0.25">
      <c r="A83" s="16" t="str">
        <f t="shared" si="31"/>
        <v/>
      </c>
      <c r="K83" s="38"/>
      <c r="M83" s="33" t="str">
        <f t="shared" si="32"/>
        <v/>
      </c>
      <c r="Q83" s="33" t="str">
        <f t="shared" si="33"/>
        <v/>
      </c>
      <c r="U83" s="33" t="str">
        <f t="shared" si="34"/>
        <v/>
      </c>
      <c r="Y83" s="33" t="str">
        <f t="shared" si="35"/>
        <v/>
      </c>
      <c r="AC83" s="33" t="str">
        <f t="shared" si="36"/>
        <v/>
      </c>
      <c r="AG83" s="33" t="str">
        <f t="shared" si="37"/>
        <v/>
      </c>
      <c r="AK83" s="33" t="str">
        <f t="shared" si="38"/>
        <v/>
      </c>
      <c r="AO83" s="33" t="str">
        <f t="shared" si="39"/>
        <v/>
      </c>
      <c r="AS83" s="33" t="str">
        <f t="shared" si="40"/>
        <v/>
      </c>
      <c r="AW83" s="33" t="str">
        <f t="shared" si="41"/>
        <v/>
      </c>
      <c r="BA83" s="33" t="str">
        <f t="shared" si="42"/>
        <v/>
      </c>
      <c r="BE83" s="33" t="str">
        <f t="shared" si="43"/>
        <v/>
      </c>
      <c r="BI83" s="33" t="str">
        <f t="shared" si="44"/>
        <v/>
      </c>
      <c r="BM83" s="33" t="str">
        <f t="shared" si="45"/>
        <v/>
      </c>
      <c r="BQ83" s="33" t="str">
        <f t="shared" si="46"/>
        <v/>
      </c>
      <c r="BU83" s="33" t="str">
        <f t="shared" si="47"/>
        <v/>
      </c>
      <c r="BY83" s="33" t="str">
        <f t="shared" si="48"/>
        <v/>
      </c>
      <c r="CC83" s="33" t="str">
        <f t="shared" si="49"/>
        <v/>
      </c>
      <c r="CG83" s="33" t="str">
        <f t="shared" si="50"/>
        <v/>
      </c>
      <c r="CK83" s="33" t="str">
        <f t="shared" si="51"/>
        <v/>
      </c>
      <c r="CO83" s="33" t="str">
        <f t="shared" si="52"/>
        <v/>
      </c>
      <c r="CS83" s="33" t="str">
        <f t="shared" si="53"/>
        <v/>
      </c>
      <c r="CW83" s="33" t="str">
        <f t="shared" si="54"/>
        <v/>
      </c>
      <c r="DA83" s="33" t="str">
        <f t="shared" si="55"/>
        <v/>
      </c>
      <c r="DE83" s="33" t="str">
        <f t="shared" si="56"/>
        <v/>
      </c>
      <c r="DI83" s="33" t="str">
        <f t="shared" si="57"/>
        <v/>
      </c>
      <c r="DM83" s="33" t="str">
        <f t="shared" si="58"/>
        <v/>
      </c>
      <c r="DQ83" s="33" t="str">
        <f t="shared" si="59"/>
        <v/>
      </c>
      <c r="DU83" s="33" t="str">
        <f t="shared" si="60"/>
        <v/>
      </c>
      <c r="DY83" s="33" t="str">
        <f t="shared" si="61"/>
        <v/>
      </c>
    </row>
    <row r="84" spans="1:129" x14ac:dyDescent="0.25">
      <c r="A84" s="16" t="str">
        <f t="shared" si="31"/>
        <v/>
      </c>
      <c r="K84" s="38"/>
      <c r="M84" s="33" t="str">
        <f t="shared" si="32"/>
        <v/>
      </c>
      <c r="Q84" s="33" t="str">
        <f t="shared" si="33"/>
        <v/>
      </c>
      <c r="U84" s="33" t="str">
        <f t="shared" si="34"/>
        <v/>
      </c>
      <c r="Y84" s="33" t="str">
        <f t="shared" si="35"/>
        <v/>
      </c>
      <c r="AC84" s="33" t="str">
        <f t="shared" si="36"/>
        <v/>
      </c>
      <c r="AG84" s="33" t="str">
        <f t="shared" si="37"/>
        <v/>
      </c>
      <c r="AK84" s="33" t="str">
        <f t="shared" si="38"/>
        <v/>
      </c>
      <c r="AO84" s="33" t="str">
        <f t="shared" si="39"/>
        <v/>
      </c>
      <c r="AS84" s="33" t="str">
        <f t="shared" si="40"/>
        <v/>
      </c>
      <c r="AW84" s="33" t="str">
        <f t="shared" si="41"/>
        <v/>
      </c>
      <c r="BA84" s="33" t="str">
        <f t="shared" si="42"/>
        <v/>
      </c>
      <c r="BE84" s="33" t="str">
        <f t="shared" si="43"/>
        <v/>
      </c>
      <c r="BI84" s="33" t="str">
        <f t="shared" si="44"/>
        <v/>
      </c>
      <c r="BM84" s="33" t="str">
        <f t="shared" si="45"/>
        <v/>
      </c>
      <c r="BQ84" s="33" t="str">
        <f t="shared" si="46"/>
        <v/>
      </c>
      <c r="BU84" s="33" t="str">
        <f t="shared" si="47"/>
        <v/>
      </c>
      <c r="BY84" s="33" t="str">
        <f t="shared" si="48"/>
        <v/>
      </c>
      <c r="CC84" s="33" t="str">
        <f t="shared" si="49"/>
        <v/>
      </c>
      <c r="CG84" s="33" t="str">
        <f t="shared" si="50"/>
        <v/>
      </c>
      <c r="CK84" s="33" t="str">
        <f t="shared" si="51"/>
        <v/>
      </c>
      <c r="CO84" s="33" t="str">
        <f t="shared" si="52"/>
        <v/>
      </c>
      <c r="CS84" s="33" t="str">
        <f t="shared" si="53"/>
        <v/>
      </c>
      <c r="CW84" s="33" t="str">
        <f t="shared" si="54"/>
        <v/>
      </c>
      <c r="DA84" s="33" t="str">
        <f t="shared" si="55"/>
        <v/>
      </c>
      <c r="DE84" s="33" t="str">
        <f t="shared" si="56"/>
        <v/>
      </c>
      <c r="DI84" s="33" t="str">
        <f t="shared" si="57"/>
        <v/>
      </c>
      <c r="DM84" s="33" t="str">
        <f t="shared" si="58"/>
        <v/>
      </c>
      <c r="DQ84" s="33" t="str">
        <f t="shared" si="59"/>
        <v/>
      </c>
      <c r="DU84" s="33" t="str">
        <f t="shared" si="60"/>
        <v/>
      </c>
      <c r="DY84" s="33" t="str">
        <f t="shared" si="61"/>
        <v/>
      </c>
    </row>
    <row r="85" spans="1:129" x14ac:dyDescent="0.25">
      <c r="A85" s="16" t="str">
        <f t="shared" si="31"/>
        <v/>
      </c>
      <c r="K85" s="38"/>
      <c r="M85" s="33" t="str">
        <f t="shared" si="32"/>
        <v/>
      </c>
      <c r="Q85" s="33" t="str">
        <f t="shared" si="33"/>
        <v/>
      </c>
      <c r="U85" s="33" t="str">
        <f t="shared" si="34"/>
        <v/>
      </c>
      <c r="Y85" s="33" t="str">
        <f t="shared" si="35"/>
        <v/>
      </c>
      <c r="AC85" s="33" t="str">
        <f t="shared" si="36"/>
        <v/>
      </c>
      <c r="AG85" s="33" t="str">
        <f t="shared" si="37"/>
        <v/>
      </c>
      <c r="AK85" s="33" t="str">
        <f t="shared" si="38"/>
        <v/>
      </c>
      <c r="AO85" s="33" t="str">
        <f t="shared" si="39"/>
        <v/>
      </c>
      <c r="AS85" s="33" t="str">
        <f t="shared" si="40"/>
        <v/>
      </c>
      <c r="AW85" s="33" t="str">
        <f t="shared" si="41"/>
        <v/>
      </c>
      <c r="BA85" s="33" t="str">
        <f t="shared" si="42"/>
        <v/>
      </c>
      <c r="BE85" s="33" t="str">
        <f t="shared" si="43"/>
        <v/>
      </c>
      <c r="BI85" s="33" t="str">
        <f t="shared" si="44"/>
        <v/>
      </c>
      <c r="BM85" s="33" t="str">
        <f t="shared" si="45"/>
        <v/>
      </c>
      <c r="BQ85" s="33" t="str">
        <f t="shared" si="46"/>
        <v/>
      </c>
      <c r="BU85" s="33" t="str">
        <f t="shared" si="47"/>
        <v/>
      </c>
      <c r="BY85" s="33" t="str">
        <f t="shared" si="48"/>
        <v/>
      </c>
      <c r="CC85" s="33" t="str">
        <f t="shared" si="49"/>
        <v/>
      </c>
      <c r="CG85" s="33" t="str">
        <f t="shared" si="50"/>
        <v/>
      </c>
      <c r="CK85" s="33" t="str">
        <f t="shared" si="51"/>
        <v/>
      </c>
      <c r="CO85" s="33" t="str">
        <f t="shared" si="52"/>
        <v/>
      </c>
      <c r="CS85" s="33" t="str">
        <f t="shared" si="53"/>
        <v/>
      </c>
      <c r="CW85" s="33" t="str">
        <f t="shared" si="54"/>
        <v/>
      </c>
      <c r="DA85" s="33" t="str">
        <f t="shared" si="55"/>
        <v/>
      </c>
      <c r="DE85" s="33" t="str">
        <f t="shared" si="56"/>
        <v/>
      </c>
      <c r="DI85" s="33" t="str">
        <f t="shared" si="57"/>
        <v/>
      </c>
      <c r="DM85" s="33" t="str">
        <f t="shared" si="58"/>
        <v/>
      </c>
      <c r="DQ85" s="33" t="str">
        <f t="shared" si="59"/>
        <v/>
      </c>
      <c r="DU85" s="33" t="str">
        <f t="shared" si="60"/>
        <v/>
      </c>
      <c r="DY85" s="33" t="str">
        <f t="shared" si="61"/>
        <v/>
      </c>
    </row>
    <row r="86" spans="1:129" x14ac:dyDescent="0.25">
      <c r="A86" s="16" t="str">
        <f t="shared" si="31"/>
        <v/>
      </c>
      <c r="K86" s="38"/>
      <c r="M86" s="33" t="str">
        <f t="shared" si="32"/>
        <v/>
      </c>
      <c r="Q86" s="33" t="str">
        <f t="shared" si="33"/>
        <v/>
      </c>
      <c r="U86" s="33" t="str">
        <f t="shared" si="34"/>
        <v/>
      </c>
      <c r="Y86" s="33" t="str">
        <f t="shared" si="35"/>
        <v/>
      </c>
      <c r="AC86" s="33" t="str">
        <f t="shared" si="36"/>
        <v/>
      </c>
      <c r="AG86" s="33" t="str">
        <f t="shared" si="37"/>
        <v/>
      </c>
      <c r="AK86" s="33" t="str">
        <f t="shared" si="38"/>
        <v/>
      </c>
      <c r="AO86" s="33" t="str">
        <f t="shared" si="39"/>
        <v/>
      </c>
      <c r="AS86" s="33" t="str">
        <f t="shared" si="40"/>
        <v/>
      </c>
      <c r="AW86" s="33" t="str">
        <f t="shared" si="41"/>
        <v/>
      </c>
      <c r="BA86" s="33" t="str">
        <f t="shared" si="42"/>
        <v/>
      </c>
      <c r="BE86" s="33" t="str">
        <f t="shared" si="43"/>
        <v/>
      </c>
      <c r="BI86" s="33" t="str">
        <f t="shared" si="44"/>
        <v/>
      </c>
      <c r="BM86" s="33" t="str">
        <f t="shared" si="45"/>
        <v/>
      </c>
      <c r="BQ86" s="33" t="str">
        <f t="shared" si="46"/>
        <v/>
      </c>
      <c r="BU86" s="33" t="str">
        <f t="shared" si="47"/>
        <v/>
      </c>
      <c r="BY86" s="33" t="str">
        <f t="shared" si="48"/>
        <v/>
      </c>
      <c r="CC86" s="33" t="str">
        <f t="shared" si="49"/>
        <v/>
      </c>
      <c r="CG86" s="33" t="str">
        <f t="shared" si="50"/>
        <v/>
      </c>
      <c r="CK86" s="33" t="str">
        <f t="shared" si="51"/>
        <v/>
      </c>
      <c r="CO86" s="33" t="str">
        <f t="shared" si="52"/>
        <v/>
      </c>
      <c r="CS86" s="33" t="str">
        <f t="shared" si="53"/>
        <v/>
      </c>
      <c r="CW86" s="33" t="str">
        <f t="shared" si="54"/>
        <v/>
      </c>
      <c r="DA86" s="33" t="str">
        <f t="shared" si="55"/>
        <v/>
      </c>
      <c r="DE86" s="33" t="str">
        <f t="shared" si="56"/>
        <v/>
      </c>
      <c r="DI86" s="33" t="str">
        <f t="shared" si="57"/>
        <v/>
      </c>
      <c r="DM86" s="33" t="str">
        <f t="shared" si="58"/>
        <v/>
      </c>
      <c r="DQ86" s="33" t="str">
        <f t="shared" si="59"/>
        <v/>
      </c>
      <c r="DU86" s="33" t="str">
        <f t="shared" si="60"/>
        <v/>
      </c>
      <c r="DY86" s="33" t="str">
        <f t="shared" si="61"/>
        <v/>
      </c>
    </row>
    <row r="87" spans="1:129" x14ac:dyDescent="0.25">
      <c r="A87" s="16" t="str">
        <f t="shared" si="31"/>
        <v/>
      </c>
      <c r="K87" s="38"/>
      <c r="M87" s="33" t="str">
        <f t="shared" si="32"/>
        <v/>
      </c>
      <c r="Q87" s="33" t="str">
        <f t="shared" si="33"/>
        <v/>
      </c>
      <c r="U87" s="33" t="str">
        <f t="shared" si="34"/>
        <v/>
      </c>
      <c r="Y87" s="33" t="str">
        <f t="shared" si="35"/>
        <v/>
      </c>
      <c r="AC87" s="33" t="str">
        <f t="shared" si="36"/>
        <v/>
      </c>
      <c r="AG87" s="33" t="str">
        <f t="shared" si="37"/>
        <v/>
      </c>
      <c r="AK87" s="33" t="str">
        <f t="shared" si="38"/>
        <v/>
      </c>
      <c r="AO87" s="33" t="str">
        <f t="shared" si="39"/>
        <v/>
      </c>
      <c r="AS87" s="33" t="str">
        <f t="shared" si="40"/>
        <v/>
      </c>
      <c r="AW87" s="33" t="str">
        <f t="shared" si="41"/>
        <v/>
      </c>
      <c r="BA87" s="33" t="str">
        <f t="shared" si="42"/>
        <v/>
      </c>
      <c r="BE87" s="33" t="str">
        <f t="shared" si="43"/>
        <v/>
      </c>
      <c r="BI87" s="33" t="str">
        <f t="shared" si="44"/>
        <v/>
      </c>
      <c r="BM87" s="33" t="str">
        <f t="shared" si="45"/>
        <v/>
      </c>
      <c r="BQ87" s="33" t="str">
        <f t="shared" si="46"/>
        <v/>
      </c>
      <c r="BU87" s="33" t="str">
        <f t="shared" si="47"/>
        <v/>
      </c>
      <c r="BY87" s="33" t="str">
        <f t="shared" si="48"/>
        <v/>
      </c>
      <c r="CC87" s="33" t="str">
        <f t="shared" si="49"/>
        <v/>
      </c>
      <c r="CG87" s="33" t="str">
        <f t="shared" si="50"/>
        <v/>
      </c>
      <c r="CK87" s="33" t="str">
        <f t="shared" si="51"/>
        <v/>
      </c>
      <c r="CO87" s="33" t="str">
        <f t="shared" si="52"/>
        <v/>
      </c>
      <c r="CS87" s="33" t="str">
        <f t="shared" si="53"/>
        <v/>
      </c>
      <c r="CW87" s="33" t="str">
        <f t="shared" si="54"/>
        <v/>
      </c>
      <c r="DA87" s="33" t="str">
        <f t="shared" si="55"/>
        <v/>
      </c>
      <c r="DE87" s="33" t="str">
        <f t="shared" si="56"/>
        <v/>
      </c>
      <c r="DI87" s="33" t="str">
        <f t="shared" si="57"/>
        <v/>
      </c>
      <c r="DM87" s="33" t="str">
        <f t="shared" si="58"/>
        <v/>
      </c>
      <c r="DQ87" s="33" t="str">
        <f t="shared" si="59"/>
        <v/>
      </c>
      <c r="DU87" s="33" t="str">
        <f t="shared" si="60"/>
        <v/>
      </c>
      <c r="DY87" s="33" t="str">
        <f t="shared" si="61"/>
        <v/>
      </c>
    </row>
    <row r="88" spans="1:129" x14ac:dyDescent="0.25">
      <c r="A88" s="16" t="str">
        <f t="shared" si="31"/>
        <v/>
      </c>
      <c r="K88" s="38"/>
      <c r="M88" s="33" t="str">
        <f t="shared" si="32"/>
        <v/>
      </c>
      <c r="Q88" s="33" t="str">
        <f t="shared" si="33"/>
        <v/>
      </c>
      <c r="U88" s="33" t="str">
        <f t="shared" si="34"/>
        <v/>
      </c>
      <c r="Y88" s="33" t="str">
        <f t="shared" si="35"/>
        <v/>
      </c>
      <c r="AC88" s="33" t="str">
        <f t="shared" si="36"/>
        <v/>
      </c>
      <c r="AG88" s="33" t="str">
        <f t="shared" si="37"/>
        <v/>
      </c>
      <c r="AK88" s="33" t="str">
        <f t="shared" si="38"/>
        <v/>
      </c>
      <c r="AO88" s="33" t="str">
        <f t="shared" si="39"/>
        <v/>
      </c>
      <c r="AS88" s="33" t="str">
        <f t="shared" si="40"/>
        <v/>
      </c>
      <c r="AW88" s="33" t="str">
        <f t="shared" si="41"/>
        <v/>
      </c>
      <c r="BA88" s="33" t="str">
        <f t="shared" si="42"/>
        <v/>
      </c>
      <c r="BE88" s="33" t="str">
        <f t="shared" si="43"/>
        <v/>
      </c>
      <c r="BI88" s="33" t="str">
        <f t="shared" si="44"/>
        <v/>
      </c>
      <c r="BM88" s="33" t="str">
        <f t="shared" si="45"/>
        <v/>
      </c>
      <c r="BQ88" s="33" t="str">
        <f t="shared" si="46"/>
        <v/>
      </c>
      <c r="BU88" s="33" t="str">
        <f t="shared" si="47"/>
        <v/>
      </c>
      <c r="BY88" s="33" t="str">
        <f t="shared" si="48"/>
        <v/>
      </c>
      <c r="CC88" s="33" t="str">
        <f t="shared" si="49"/>
        <v/>
      </c>
      <c r="CG88" s="33" t="str">
        <f t="shared" si="50"/>
        <v/>
      </c>
      <c r="CK88" s="33" t="str">
        <f t="shared" si="51"/>
        <v/>
      </c>
      <c r="CO88" s="33" t="str">
        <f t="shared" si="52"/>
        <v/>
      </c>
      <c r="CS88" s="33" t="str">
        <f t="shared" si="53"/>
        <v/>
      </c>
      <c r="CW88" s="33" t="str">
        <f t="shared" si="54"/>
        <v/>
      </c>
      <c r="DA88" s="33" t="str">
        <f t="shared" si="55"/>
        <v/>
      </c>
      <c r="DE88" s="33" t="str">
        <f t="shared" si="56"/>
        <v/>
      </c>
      <c r="DI88" s="33" t="str">
        <f t="shared" si="57"/>
        <v/>
      </c>
      <c r="DM88" s="33" t="str">
        <f t="shared" si="58"/>
        <v/>
      </c>
      <c r="DQ88" s="33" t="str">
        <f t="shared" si="59"/>
        <v/>
      </c>
      <c r="DU88" s="33" t="str">
        <f t="shared" si="60"/>
        <v/>
      </c>
      <c r="DY88" s="33" t="str">
        <f t="shared" si="61"/>
        <v/>
      </c>
    </row>
    <row r="89" spans="1:129" x14ac:dyDescent="0.25">
      <c r="A89" s="16" t="str">
        <f t="shared" si="31"/>
        <v/>
      </c>
      <c r="K89" s="38"/>
      <c r="M89" s="33" t="str">
        <f t="shared" si="32"/>
        <v/>
      </c>
      <c r="Q89" s="33" t="str">
        <f t="shared" si="33"/>
        <v/>
      </c>
      <c r="U89" s="33" t="str">
        <f t="shared" si="34"/>
        <v/>
      </c>
      <c r="Y89" s="33" t="str">
        <f t="shared" si="35"/>
        <v/>
      </c>
      <c r="AC89" s="33" t="str">
        <f t="shared" si="36"/>
        <v/>
      </c>
      <c r="AG89" s="33" t="str">
        <f t="shared" si="37"/>
        <v/>
      </c>
      <c r="AK89" s="33" t="str">
        <f t="shared" si="38"/>
        <v/>
      </c>
      <c r="AO89" s="33" t="str">
        <f t="shared" si="39"/>
        <v/>
      </c>
      <c r="AS89" s="33" t="str">
        <f t="shared" si="40"/>
        <v/>
      </c>
      <c r="AW89" s="33" t="str">
        <f t="shared" si="41"/>
        <v/>
      </c>
      <c r="BA89" s="33" t="str">
        <f t="shared" si="42"/>
        <v/>
      </c>
      <c r="BE89" s="33" t="str">
        <f t="shared" si="43"/>
        <v/>
      </c>
      <c r="BI89" s="33" t="str">
        <f t="shared" si="44"/>
        <v/>
      </c>
      <c r="BM89" s="33" t="str">
        <f t="shared" si="45"/>
        <v/>
      </c>
      <c r="BQ89" s="33" t="str">
        <f t="shared" si="46"/>
        <v/>
      </c>
      <c r="BU89" s="33" t="str">
        <f t="shared" si="47"/>
        <v/>
      </c>
      <c r="BY89" s="33" t="str">
        <f t="shared" si="48"/>
        <v/>
      </c>
      <c r="CC89" s="33" t="str">
        <f t="shared" si="49"/>
        <v/>
      </c>
      <c r="CG89" s="33" t="str">
        <f t="shared" si="50"/>
        <v/>
      </c>
      <c r="CK89" s="33" t="str">
        <f t="shared" si="51"/>
        <v/>
      </c>
      <c r="CO89" s="33" t="str">
        <f t="shared" si="52"/>
        <v/>
      </c>
      <c r="CS89" s="33" t="str">
        <f t="shared" si="53"/>
        <v/>
      </c>
      <c r="CW89" s="33" t="str">
        <f t="shared" si="54"/>
        <v/>
      </c>
      <c r="DA89" s="33" t="str">
        <f t="shared" si="55"/>
        <v/>
      </c>
      <c r="DE89" s="33" t="str">
        <f t="shared" si="56"/>
        <v/>
      </c>
      <c r="DI89" s="33" t="str">
        <f t="shared" si="57"/>
        <v/>
      </c>
      <c r="DM89" s="33" t="str">
        <f t="shared" si="58"/>
        <v/>
      </c>
      <c r="DQ89" s="33" t="str">
        <f t="shared" si="59"/>
        <v/>
      </c>
      <c r="DU89" s="33" t="str">
        <f t="shared" si="60"/>
        <v/>
      </c>
      <c r="DY89" s="33" t="str">
        <f t="shared" si="61"/>
        <v/>
      </c>
    </row>
    <row r="90" spans="1:129" x14ac:dyDescent="0.25">
      <c r="A90" s="16" t="str">
        <f t="shared" si="31"/>
        <v/>
      </c>
      <c r="K90" s="38"/>
      <c r="M90" s="33" t="str">
        <f t="shared" si="32"/>
        <v/>
      </c>
      <c r="Q90" s="33" t="str">
        <f t="shared" si="33"/>
        <v/>
      </c>
      <c r="U90" s="33" t="str">
        <f t="shared" si="34"/>
        <v/>
      </c>
      <c r="Y90" s="33" t="str">
        <f t="shared" si="35"/>
        <v/>
      </c>
      <c r="AC90" s="33" t="str">
        <f t="shared" si="36"/>
        <v/>
      </c>
      <c r="AG90" s="33" t="str">
        <f t="shared" si="37"/>
        <v/>
      </c>
      <c r="AK90" s="33" t="str">
        <f t="shared" si="38"/>
        <v/>
      </c>
      <c r="AO90" s="33" t="str">
        <f t="shared" si="39"/>
        <v/>
      </c>
      <c r="AS90" s="33" t="str">
        <f t="shared" si="40"/>
        <v/>
      </c>
      <c r="AW90" s="33" t="str">
        <f t="shared" si="41"/>
        <v/>
      </c>
      <c r="BA90" s="33" t="str">
        <f t="shared" si="42"/>
        <v/>
      </c>
      <c r="BE90" s="33" t="str">
        <f t="shared" si="43"/>
        <v/>
      </c>
      <c r="BI90" s="33" t="str">
        <f t="shared" si="44"/>
        <v/>
      </c>
      <c r="BM90" s="33" t="str">
        <f t="shared" si="45"/>
        <v/>
      </c>
      <c r="BQ90" s="33" t="str">
        <f t="shared" si="46"/>
        <v/>
      </c>
      <c r="BU90" s="33" t="str">
        <f t="shared" si="47"/>
        <v/>
      </c>
      <c r="BY90" s="33" t="str">
        <f t="shared" si="48"/>
        <v/>
      </c>
      <c r="CC90" s="33" t="str">
        <f t="shared" si="49"/>
        <v/>
      </c>
      <c r="CG90" s="33" t="str">
        <f t="shared" si="50"/>
        <v/>
      </c>
      <c r="CK90" s="33" t="str">
        <f t="shared" si="51"/>
        <v/>
      </c>
      <c r="CO90" s="33" t="str">
        <f t="shared" si="52"/>
        <v/>
      </c>
      <c r="CS90" s="33" t="str">
        <f t="shared" si="53"/>
        <v/>
      </c>
      <c r="CW90" s="33" t="str">
        <f t="shared" si="54"/>
        <v/>
      </c>
      <c r="DA90" s="33" t="str">
        <f t="shared" si="55"/>
        <v/>
      </c>
      <c r="DE90" s="33" t="str">
        <f t="shared" si="56"/>
        <v/>
      </c>
      <c r="DI90" s="33" t="str">
        <f t="shared" si="57"/>
        <v/>
      </c>
      <c r="DM90" s="33" t="str">
        <f t="shared" si="58"/>
        <v/>
      </c>
      <c r="DQ90" s="33" t="str">
        <f t="shared" si="59"/>
        <v/>
      </c>
      <c r="DU90" s="33" t="str">
        <f t="shared" si="60"/>
        <v/>
      </c>
      <c r="DY90" s="33" t="str">
        <f t="shared" si="61"/>
        <v/>
      </c>
    </row>
    <row r="91" spans="1:129" x14ac:dyDescent="0.25">
      <c r="A91" s="16" t="str">
        <f t="shared" si="31"/>
        <v/>
      </c>
      <c r="K91" s="38"/>
      <c r="M91" s="33" t="str">
        <f t="shared" si="32"/>
        <v/>
      </c>
      <c r="Q91" s="33" t="str">
        <f t="shared" si="33"/>
        <v/>
      </c>
      <c r="U91" s="33" t="str">
        <f t="shared" si="34"/>
        <v/>
      </c>
      <c r="Y91" s="33" t="str">
        <f t="shared" si="35"/>
        <v/>
      </c>
      <c r="AC91" s="33" t="str">
        <f t="shared" si="36"/>
        <v/>
      </c>
      <c r="AG91" s="33" t="str">
        <f t="shared" si="37"/>
        <v/>
      </c>
      <c r="AK91" s="33" t="str">
        <f t="shared" si="38"/>
        <v/>
      </c>
      <c r="AO91" s="33" t="str">
        <f t="shared" si="39"/>
        <v/>
      </c>
      <c r="AS91" s="33" t="str">
        <f t="shared" si="40"/>
        <v/>
      </c>
      <c r="AW91" s="33" t="str">
        <f t="shared" si="41"/>
        <v/>
      </c>
      <c r="BA91" s="33" t="str">
        <f t="shared" si="42"/>
        <v/>
      </c>
      <c r="BE91" s="33" t="str">
        <f t="shared" si="43"/>
        <v/>
      </c>
      <c r="BI91" s="33" t="str">
        <f t="shared" si="44"/>
        <v/>
      </c>
      <c r="BM91" s="33" t="str">
        <f t="shared" si="45"/>
        <v/>
      </c>
      <c r="BQ91" s="33" t="str">
        <f t="shared" si="46"/>
        <v/>
      </c>
      <c r="BU91" s="33" t="str">
        <f t="shared" si="47"/>
        <v/>
      </c>
      <c r="BY91" s="33" t="str">
        <f t="shared" si="48"/>
        <v/>
      </c>
      <c r="CC91" s="33" t="str">
        <f t="shared" si="49"/>
        <v/>
      </c>
      <c r="CG91" s="33" t="str">
        <f t="shared" si="50"/>
        <v/>
      </c>
      <c r="CK91" s="33" t="str">
        <f t="shared" si="51"/>
        <v/>
      </c>
      <c r="CO91" s="33" t="str">
        <f t="shared" si="52"/>
        <v/>
      </c>
      <c r="CS91" s="33" t="str">
        <f t="shared" si="53"/>
        <v/>
      </c>
      <c r="CW91" s="33" t="str">
        <f t="shared" si="54"/>
        <v/>
      </c>
      <c r="DA91" s="33" t="str">
        <f t="shared" si="55"/>
        <v/>
      </c>
      <c r="DE91" s="33" t="str">
        <f t="shared" si="56"/>
        <v/>
      </c>
      <c r="DI91" s="33" t="str">
        <f t="shared" si="57"/>
        <v/>
      </c>
      <c r="DM91" s="33" t="str">
        <f t="shared" si="58"/>
        <v/>
      </c>
      <c r="DQ91" s="33" t="str">
        <f t="shared" si="59"/>
        <v/>
      </c>
      <c r="DU91" s="33" t="str">
        <f t="shared" si="60"/>
        <v/>
      </c>
      <c r="DY91" s="33" t="str">
        <f t="shared" si="61"/>
        <v/>
      </c>
    </row>
    <row r="92" spans="1:129" x14ac:dyDescent="0.25">
      <c r="A92" s="16" t="str">
        <f t="shared" si="31"/>
        <v/>
      </c>
      <c r="K92" s="38"/>
      <c r="M92" s="33" t="str">
        <f t="shared" si="32"/>
        <v/>
      </c>
      <c r="Q92" s="33" t="str">
        <f t="shared" si="33"/>
        <v/>
      </c>
      <c r="U92" s="33" t="str">
        <f t="shared" si="34"/>
        <v/>
      </c>
      <c r="Y92" s="33" t="str">
        <f t="shared" si="35"/>
        <v/>
      </c>
      <c r="AC92" s="33" t="str">
        <f t="shared" si="36"/>
        <v/>
      </c>
      <c r="AG92" s="33" t="str">
        <f t="shared" si="37"/>
        <v/>
      </c>
      <c r="AK92" s="33" t="str">
        <f t="shared" si="38"/>
        <v/>
      </c>
      <c r="AO92" s="33" t="str">
        <f t="shared" si="39"/>
        <v/>
      </c>
      <c r="AS92" s="33" t="str">
        <f t="shared" si="40"/>
        <v/>
      </c>
      <c r="AW92" s="33" t="str">
        <f t="shared" si="41"/>
        <v/>
      </c>
      <c r="BA92" s="33" t="str">
        <f t="shared" si="42"/>
        <v/>
      </c>
      <c r="BE92" s="33" t="str">
        <f t="shared" si="43"/>
        <v/>
      </c>
      <c r="BI92" s="33" t="str">
        <f t="shared" si="44"/>
        <v/>
      </c>
      <c r="BM92" s="33" t="str">
        <f t="shared" si="45"/>
        <v/>
      </c>
      <c r="BQ92" s="33" t="str">
        <f t="shared" si="46"/>
        <v/>
      </c>
      <c r="BU92" s="33" t="str">
        <f t="shared" si="47"/>
        <v/>
      </c>
      <c r="BY92" s="33" t="str">
        <f t="shared" si="48"/>
        <v/>
      </c>
      <c r="CC92" s="33" t="str">
        <f t="shared" si="49"/>
        <v/>
      </c>
      <c r="CG92" s="33" t="str">
        <f t="shared" si="50"/>
        <v/>
      </c>
      <c r="CK92" s="33" t="str">
        <f t="shared" si="51"/>
        <v/>
      </c>
      <c r="CO92" s="33" t="str">
        <f t="shared" si="52"/>
        <v/>
      </c>
      <c r="CS92" s="33" t="str">
        <f t="shared" si="53"/>
        <v/>
      </c>
      <c r="CW92" s="33" t="str">
        <f t="shared" si="54"/>
        <v/>
      </c>
      <c r="DA92" s="33" t="str">
        <f t="shared" si="55"/>
        <v/>
      </c>
      <c r="DE92" s="33" t="str">
        <f t="shared" si="56"/>
        <v/>
      </c>
      <c r="DI92" s="33" t="str">
        <f t="shared" si="57"/>
        <v/>
      </c>
      <c r="DM92" s="33" t="str">
        <f t="shared" si="58"/>
        <v/>
      </c>
      <c r="DQ92" s="33" t="str">
        <f t="shared" si="59"/>
        <v/>
      </c>
      <c r="DU92" s="33" t="str">
        <f t="shared" si="60"/>
        <v/>
      </c>
      <c r="DY92" s="33" t="str">
        <f t="shared" si="61"/>
        <v/>
      </c>
    </row>
    <row r="93" spans="1:129" x14ac:dyDescent="0.25">
      <c r="A93" s="16" t="str">
        <f t="shared" si="31"/>
        <v/>
      </c>
      <c r="K93" s="38"/>
      <c r="M93" s="33" t="str">
        <f t="shared" si="32"/>
        <v/>
      </c>
      <c r="Q93" s="33" t="str">
        <f t="shared" si="33"/>
        <v/>
      </c>
      <c r="U93" s="33" t="str">
        <f t="shared" si="34"/>
        <v/>
      </c>
      <c r="Y93" s="33" t="str">
        <f t="shared" si="35"/>
        <v/>
      </c>
      <c r="AC93" s="33" t="str">
        <f t="shared" si="36"/>
        <v/>
      </c>
      <c r="AG93" s="33" t="str">
        <f t="shared" si="37"/>
        <v/>
      </c>
      <c r="AK93" s="33" t="str">
        <f t="shared" si="38"/>
        <v/>
      </c>
      <c r="AO93" s="33" t="str">
        <f t="shared" si="39"/>
        <v/>
      </c>
      <c r="AS93" s="33" t="str">
        <f t="shared" si="40"/>
        <v/>
      </c>
      <c r="AW93" s="33" t="str">
        <f t="shared" si="41"/>
        <v/>
      </c>
      <c r="BA93" s="33" t="str">
        <f t="shared" si="42"/>
        <v/>
      </c>
      <c r="BE93" s="33" t="str">
        <f t="shared" si="43"/>
        <v/>
      </c>
      <c r="BI93" s="33" t="str">
        <f t="shared" si="44"/>
        <v/>
      </c>
      <c r="BM93" s="33" t="str">
        <f t="shared" si="45"/>
        <v/>
      </c>
      <c r="BQ93" s="33" t="str">
        <f t="shared" si="46"/>
        <v/>
      </c>
      <c r="BU93" s="33" t="str">
        <f t="shared" si="47"/>
        <v/>
      </c>
      <c r="BY93" s="33" t="str">
        <f t="shared" si="48"/>
        <v/>
      </c>
      <c r="CC93" s="33" t="str">
        <f t="shared" si="49"/>
        <v/>
      </c>
      <c r="CG93" s="33" t="str">
        <f t="shared" si="50"/>
        <v/>
      </c>
      <c r="CK93" s="33" t="str">
        <f t="shared" si="51"/>
        <v/>
      </c>
      <c r="CO93" s="33" t="str">
        <f t="shared" si="52"/>
        <v/>
      </c>
      <c r="CS93" s="33" t="str">
        <f t="shared" si="53"/>
        <v/>
      </c>
      <c r="CW93" s="33" t="str">
        <f t="shared" si="54"/>
        <v/>
      </c>
      <c r="DA93" s="33" t="str">
        <f t="shared" si="55"/>
        <v/>
      </c>
      <c r="DE93" s="33" t="str">
        <f t="shared" si="56"/>
        <v/>
      </c>
      <c r="DI93" s="33" t="str">
        <f t="shared" si="57"/>
        <v/>
      </c>
      <c r="DM93" s="33" t="str">
        <f t="shared" si="58"/>
        <v/>
      </c>
      <c r="DQ93" s="33" t="str">
        <f t="shared" si="59"/>
        <v/>
      </c>
      <c r="DU93" s="33" t="str">
        <f t="shared" si="60"/>
        <v/>
      </c>
      <c r="DY93" s="33" t="str">
        <f t="shared" si="61"/>
        <v/>
      </c>
    </row>
    <row r="94" spans="1:129" x14ac:dyDescent="0.25">
      <c r="A94" s="16" t="str">
        <f t="shared" si="31"/>
        <v/>
      </c>
      <c r="K94" s="38"/>
      <c r="M94" s="33" t="str">
        <f t="shared" si="32"/>
        <v/>
      </c>
      <c r="Q94" s="33" t="str">
        <f t="shared" si="33"/>
        <v/>
      </c>
      <c r="U94" s="33" t="str">
        <f t="shared" si="34"/>
        <v/>
      </c>
      <c r="Y94" s="33" t="str">
        <f t="shared" si="35"/>
        <v/>
      </c>
      <c r="AC94" s="33" t="str">
        <f t="shared" si="36"/>
        <v/>
      </c>
      <c r="AG94" s="33" t="str">
        <f t="shared" si="37"/>
        <v/>
      </c>
      <c r="AK94" s="33" t="str">
        <f t="shared" si="38"/>
        <v/>
      </c>
      <c r="AO94" s="33" t="str">
        <f t="shared" si="39"/>
        <v/>
      </c>
      <c r="AS94" s="33" t="str">
        <f t="shared" si="40"/>
        <v/>
      </c>
      <c r="AW94" s="33" t="str">
        <f t="shared" si="41"/>
        <v/>
      </c>
      <c r="BA94" s="33" t="str">
        <f t="shared" si="42"/>
        <v/>
      </c>
      <c r="BE94" s="33" t="str">
        <f t="shared" si="43"/>
        <v/>
      </c>
      <c r="BI94" s="33" t="str">
        <f t="shared" si="44"/>
        <v/>
      </c>
      <c r="BM94" s="33" t="str">
        <f t="shared" si="45"/>
        <v/>
      </c>
      <c r="BQ94" s="33" t="str">
        <f t="shared" si="46"/>
        <v/>
      </c>
      <c r="BU94" s="33" t="str">
        <f t="shared" si="47"/>
        <v/>
      </c>
      <c r="BY94" s="33" t="str">
        <f t="shared" si="48"/>
        <v/>
      </c>
      <c r="CC94" s="33" t="str">
        <f t="shared" si="49"/>
        <v/>
      </c>
      <c r="CG94" s="33" t="str">
        <f t="shared" si="50"/>
        <v/>
      </c>
      <c r="CK94" s="33" t="str">
        <f t="shared" si="51"/>
        <v/>
      </c>
      <c r="CO94" s="33" t="str">
        <f t="shared" si="52"/>
        <v/>
      </c>
      <c r="CS94" s="33" t="str">
        <f t="shared" si="53"/>
        <v/>
      </c>
      <c r="CW94" s="33" t="str">
        <f t="shared" si="54"/>
        <v/>
      </c>
      <c r="DA94" s="33" t="str">
        <f t="shared" si="55"/>
        <v/>
      </c>
      <c r="DE94" s="33" t="str">
        <f t="shared" si="56"/>
        <v/>
      </c>
      <c r="DI94" s="33" t="str">
        <f t="shared" si="57"/>
        <v/>
      </c>
      <c r="DM94" s="33" t="str">
        <f t="shared" si="58"/>
        <v/>
      </c>
      <c r="DQ94" s="33" t="str">
        <f t="shared" si="59"/>
        <v/>
      </c>
      <c r="DU94" s="33" t="str">
        <f t="shared" si="60"/>
        <v/>
      </c>
      <c r="DY94" s="33" t="str">
        <f t="shared" si="61"/>
        <v/>
      </c>
    </row>
    <row r="95" spans="1:129" x14ac:dyDescent="0.25">
      <c r="A95" s="16" t="str">
        <f t="shared" si="31"/>
        <v/>
      </c>
      <c r="K95" s="38"/>
      <c r="M95" s="33" t="str">
        <f t="shared" si="32"/>
        <v/>
      </c>
      <c r="Q95" s="33" t="str">
        <f t="shared" si="33"/>
        <v/>
      </c>
      <c r="U95" s="33" t="str">
        <f t="shared" si="34"/>
        <v/>
      </c>
      <c r="Y95" s="33" t="str">
        <f t="shared" si="35"/>
        <v/>
      </c>
      <c r="AC95" s="33" t="str">
        <f t="shared" si="36"/>
        <v/>
      </c>
      <c r="AG95" s="33" t="str">
        <f t="shared" si="37"/>
        <v/>
      </c>
      <c r="AK95" s="33" t="str">
        <f t="shared" si="38"/>
        <v/>
      </c>
      <c r="AO95" s="33" t="str">
        <f t="shared" si="39"/>
        <v/>
      </c>
      <c r="AS95" s="33" t="str">
        <f t="shared" si="40"/>
        <v/>
      </c>
      <c r="AW95" s="33" t="str">
        <f t="shared" si="41"/>
        <v/>
      </c>
      <c r="BA95" s="33" t="str">
        <f t="shared" si="42"/>
        <v/>
      </c>
      <c r="BE95" s="33" t="str">
        <f t="shared" si="43"/>
        <v/>
      </c>
      <c r="BI95" s="33" t="str">
        <f t="shared" si="44"/>
        <v/>
      </c>
      <c r="BM95" s="33" t="str">
        <f t="shared" si="45"/>
        <v/>
      </c>
      <c r="BQ95" s="33" t="str">
        <f t="shared" si="46"/>
        <v/>
      </c>
      <c r="BU95" s="33" t="str">
        <f t="shared" si="47"/>
        <v/>
      </c>
      <c r="BY95" s="33" t="str">
        <f t="shared" si="48"/>
        <v/>
      </c>
      <c r="CC95" s="33" t="str">
        <f t="shared" si="49"/>
        <v/>
      </c>
      <c r="CG95" s="33" t="str">
        <f t="shared" si="50"/>
        <v/>
      </c>
      <c r="CK95" s="33" t="str">
        <f t="shared" si="51"/>
        <v/>
      </c>
      <c r="CO95" s="33" t="str">
        <f t="shared" si="52"/>
        <v/>
      </c>
      <c r="CS95" s="33" t="str">
        <f t="shared" si="53"/>
        <v/>
      </c>
      <c r="CW95" s="33" t="str">
        <f t="shared" si="54"/>
        <v/>
      </c>
      <c r="DA95" s="33" t="str">
        <f t="shared" si="55"/>
        <v/>
      </c>
      <c r="DE95" s="33" t="str">
        <f t="shared" si="56"/>
        <v/>
      </c>
      <c r="DI95" s="33" t="str">
        <f t="shared" si="57"/>
        <v/>
      </c>
      <c r="DM95" s="33" t="str">
        <f t="shared" si="58"/>
        <v/>
      </c>
      <c r="DQ95" s="33" t="str">
        <f t="shared" si="59"/>
        <v/>
      </c>
      <c r="DU95" s="33" t="str">
        <f t="shared" si="60"/>
        <v/>
      </c>
      <c r="DY95" s="33" t="str">
        <f t="shared" si="61"/>
        <v/>
      </c>
    </row>
    <row r="96" spans="1:129" x14ac:dyDescent="0.25">
      <c r="A96" s="16" t="str">
        <f t="shared" si="31"/>
        <v/>
      </c>
      <c r="K96" s="38"/>
      <c r="M96" s="33" t="str">
        <f t="shared" si="32"/>
        <v/>
      </c>
      <c r="Q96" s="33" t="str">
        <f t="shared" si="33"/>
        <v/>
      </c>
      <c r="U96" s="33" t="str">
        <f t="shared" si="34"/>
        <v/>
      </c>
      <c r="Y96" s="33" t="str">
        <f t="shared" si="35"/>
        <v/>
      </c>
      <c r="AC96" s="33" t="str">
        <f t="shared" si="36"/>
        <v/>
      </c>
      <c r="AG96" s="33" t="str">
        <f t="shared" si="37"/>
        <v/>
      </c>
      <c r="AK96" s="33" t="str">
        <f t="shared" si="38"/>
        <v/>
      </c>
      <c r="AO96" s="33" t="str">
        <f t="shared" si="39"/>
        <v/>
      </c>
      <c r="AS96" s="33" t="str">
        <f t="shared" si="40"/>
        <v/>
      </c>
      <c r="AW96" s="33" t="str">
        <f t="shared" si="41"/>
        <v/>
      </c>
      <c r="BA96" s="33" t="str">
        <f t="shared" si="42"/>
        <v/>
      </c>
      <c r="BE96" s="33" t="str">
        <f t="shared" si="43"/>
        <v/>
      </c>
      <c r="BI96" s="33" t="str">
        <f t="shared" si="44"/>
        <v/>
      </c>
      <c r="BM96" s="33" t="str">
        <f t="shared" si="45"/>
        <v/>
      </c>
      <c r="BQ96" s="33" t="str">
        <f t="shared" si="46"/>
        <v/>
      </c>
      <c r="BU96" s="33" t="str">
        <f t="shared" si="47"/>
        <v/>
      </c>
      <c r="BY96" s="33" t="str">
        <f t="shared" si="48"/>
        <v/>
      </c>
      <c r="CC96" s="33" t="str">
        <f t="shared" si="49"/>
        <v/>
      </c>
      <c r="CG96" s="33" t="str">
        <f t="shared" si="50"/>
        <v/>
      </c>
      <c r="CK96" s="33" t="str">
        <f t="shared" si="51"/>
        <v/>
      </c>
      <c r="CO96" s="33" t="str">
        <f t="shared" si="52"/>
        <v/>
      </c>
      <c r="CS96" s="33" t="str">
        <f t="shared" si="53"/>
        <v/>
      </c>
      <c r="CW96" s="33" t="str">
        <f t="shared" si="54"/>
        <v/>
      </c>
      <c r="DA96" s="33" t="str">
        <f t="shared" si="55"/>
        <v/>
      </c>
      <c r="DE96" s="33" t="str">
        <f t="shared" si="56"/>
        <v/>
      </c>
      <c r="DI96" s="33" t="str">
        <f t="shared" si="57"/>
        <v/>
      </c>
      <c r="DM96" s="33" t="str">
        <f t="shared" si="58"/>
        <v/>
      </c>
      <c r="DQ96" s="33" t="str">
        <f t="shared" si="59"/>
        <v/>
      </c>
      <c r="DU96" s="33" t="str">
        <f t="shared" si="60"/>
        <v/>
      </c>
      <c r="DY96" s="33" t="str">
        <f t="shared" si="61"/>
        <v/>
      </c>
    </row>
    <row r="97" spans="1:129" x14ac:dyDescent="0.25">
      <c r="A97" s="16" t="str">
        <f t="shared" si="31"/>
        <v/>
      </c>
      <c r="K97" s="38"/>
      <c r="M97" s="33" t="str">
        <f t="shared" si="32"/>
        <v/>
      </c>
      <c r="Q97" s="33" t="str">
        <f t="shared" si="33"/>
        <v/>
      </c>
      <c r="U97" s="33" t="str">
        <f t="shared" si="34"/>
        <v/>
      </c>
      <c r="Y97" s="33" t="str">
        <f t="shared" si="35"/>
        <v/>
      </c>
      <c r="AC97" s="33" t="str">
        <f t="shared" si="36"/>
        <v/>
      </c>
      <c r="AG97" s="33" t="str">
        <f t="shared" si="37"/>
        <v/>
      </c>
      <c r="AK97" s="33" t="str">
        <f t="shared" si="38"/>
        <v/>
      </c>
      <c r="AO97" s="33" t="str">
        <f t="shared" si="39"/>
        <v/>
      </c>
      <c r="AS97" s="33" t="str">
        <f t="shared" si="40"/>
        <v/>
      </c>
      <c r="AW97" s="33" t="str">
        <f t="shared" si="41"/>
        <v/>
      </c>
      <c r="BA97" s="33" t="str">
        <f t="shared" si="42"/>
        <v/>
      </c>
      <c r="BE97" s="33" t="str">
        <f t="shared" si="43"/>
        <v/>
      </c>
      <c r="BI97" s="33" t="str">
        <f t="shared" si="44"/>
        <v/>
      </c>
      <c r="BM97" s="33" t="str">
        <f t="shared" si="45"/>
        <v/>
      </c>
      <c r="BQ97" s="33" t="str">
        <f t="shared" si="46"/>
        <v/>
      </c>
      <c r="BU97" s="33" t="str">
        <f t="shared" si="47"/>
        <v/>
      </c>
      <c r="BY97" s="33" t="str">
        <f t="shared" si="48"/>
        <v/>
      </c>
      <c r="CC97" s="33" t="str">
        <f t="shared" si="49"/>
        <v/>
      </c>
      <c r="CG97" s="33" t="str">
        <f t="shared" si="50"/>
        <v/>
      </c>
      <c r="CK97" s="33" t="str">
        <f t="shared" si="51"/>
        <v/>
      </c>
      <c r="CO97" s="33" t="str">
        <f t="shared" si="52"/>
        <v/>
      </c>
      <c r="CS97" s="33" t="str">
        <f t="shared" si="53"/>
        <v/>
      </c>
      <c r="CW97" s="33" t="str">
        <f t="shared" si="54"/>
        <v/>
      </c>
      <c r="DA97" s="33" t="str">
        <f t="shared" si="55"/>
        <v/>
      </c>
      <c r="DE97" s="33" t="str">
        <f t="shared" si="56"/>
        <v/>
      </c>
      <c r="DI97" s="33" t="str">
        <f t="shared" si="57"/>
        <v/>
      </c>
      <c r="DM97" s="33" t="str">
        <f t="shared" si="58"/>
        <v/>
      </c>
      <c r="DQ97" s="33" t="str">
        <f t="shared" si="59"/>
        <v/>
      </c>
      <c r="DU97" s="33" t="str">
        <f t="shared" si="60"/>
        <v/>
      </c>
      <c r="DY97" s="33" t="str">
        <f t="shared" si="61"/>
        <v/>
      </c>
    </row>
    <row r="98" spans="1:129" x14ac:dyDescent="0.25">
      <c r="A98" s="16" t="str">
        <f t="shared" si="31"/>
        <v/>
      </c>
      <c r="K98" s="38"/>
      <c r="M98" s="33" t="str">
        <f t="shared" si="32"/>
        <v/>
      </c>
      <c r="Q98" s="33" t="str">
        <f t="shared" si="33"/>
        <v/>
      </c>
      <c r="U98" s="33" t="str">
        <f t="shared" si="34"/>
        <v/>
      </c>
      <c r="Y98" s="33" t="str">
        <f t="shared" si="35"/>
        <v/>
      </c>
      <c r="AC98" s="33" t="str">
        <f t="shared" si="36"/>
        <v/>
      </c>
      <c r="AG98" s="33" t="str">
        <f t="shared" si="37"/>
        <v/>
      </c>
      <c r="AK98" s="33" t="str">
        <f t="shared" si="38"/>
        <v/>
      </c>
      <c r="AO98" s="33" t="str">
        <f t="shared" si="39"/>
        <v/>
      </c>
      <c r="AS98" s="33" t="str">
        <f t="shared" si="40"/>
        <v/>
      </c>
      <c r="AW98" s="33" t="str">
        <f t="shared" si="41"/>
        <v/>
      </c>
      <c r="BA98" s="33" t="str">
        <f t="shared" si="42"/>
        <v/>
      </c>
      <c r="BE98" s="33" t="str">
        <f t="shared" si="43"/>
        <v/>
      </c>
      <c r="BI98" s="33" t="str">
        <f t="shared" si="44"/>
        <v/>
      </c>
      <c r="BM98" s="33" t="str">
        <f t="shared" si="45"/>
        <v/>
      </c>
      <c r="BQ98" s="33" t="str">
        <f t="shared" si="46"/>
        <v/>
      </c>
      <c r="BU98" s="33" t="str">
        <f t="shared" si="47"/>
        <v/>
      </c>
      <c r="BY98" s="33" t="str">
        <f t="shared" si="48"/>
        <v/>
      </c>
      <c r="CC98" s="33" t="str">
        <f t="shared" si="49"/>
        <v/>
      </c>
      <c r="CG98" s="33" t="str">
        <f t="shared" si="50"/>
        <v/>
      </c>
      <c r="CK98" s="33" t="str">
        <f t="shared" si="51"/>
        <v/>
      </c>
      <c r="CO98" s="33" t="str">
        <f t="shared" si="52"/>
        <v/>
      </c>
      <c r="CS98" s="33" t="str">
        <f t="shared" si="53"/>
        <v/>
      </c>
      <c r="CW98" s="33" t="str">
        <f t="shared" si="54"/>
        <v/>
      </c>
      <c r="DA98" s="33" t="str">
        <f t="shared" si="55"/>
        <v/>
      </c>
      <c r="DE98" s="33" t="str">
        <f t="shared" si="56"/>
        <v/>
      </c>
      <c r="DI98" s="33" t="str">
        <f t="shared" si="57"/>
        <v/>
      </c>
      <c r="DM98" s="33" t="str">
        <f t="shared" si="58"/>
        <v/>
      </c>
      <c r="DQ98" s="33" t="str">
        <f t="shared" si="59"/>
        <v/>
      </c>
      <c r="DU98" s="33" t="str">
        <f t="shared" si="60"/>
        <v/>
      </c>
      <c r="DY98" s="33" t="str">
        <f t="shared" si="61"/>
        <v/>
      </c>
    </row>
    <row r="99" spans="1:129" x14ac:dyDescent="0.25">
      <c r="A99" s="16" t="str">
        <f t="shared" si="31"/>
        <v/>
      </c>
      <c r="K99" s="38"/>
      <c r="M99" s="33" t="str">
        <f t="shared" si="32"/>
        <v/>
      </c>
      <c r="Q99" s="33" t="str">
        <f t="shared" si="33"/>
        <v/>
      </c>
      <c r="U99" s="33" t="str">
        <f t="shared" si="34"/>
        <v/>
      </c>
      <c r="Y99" s="33" t="str">
        <f t="shared" si="35"/>
        <v/>
      </c>
      <c r="AC99" s="33" t="str">
        <f t="shared" si="36"/>
        <v/>
      </c>
      <c r="AG99" s="33" t="str">
        <f t="shared" si="37"/>
        <v/>
      </c>
      <c r="AK99" s="33" t="str">
        <f t="shared" si="38"/>
        <v/>
      </c>
      <c r="AO99" s="33" t="str">
        <f t="shared" si="39"/>
        <v/>
      </c>
      <c r="AS99" s="33" t="str">
        <f t="shared" si="40"/>
        <v/>
      </c>
      <c r="AW99" s="33" t="str">
        <f t="shared" si="41"/>
        <v/>
      </c>
      <c r="BA99" s="33" t="str">
        <f t="shared" si="42"/>
        <v/>
      </c>
      <c r="BE99" s="33" t="str">
        <f t="shared" si="43"/>
        <v/>
      </c>
      <c r="BI99" s="33" t="str">
        <f t="shared" si="44"/>
        <v/>
      </c>
      <c r="BM99" s="33" t="str">
        <f t="shared" si="45"/>
        <v/>
      </c>
      <c r="BQ99" s="33" t="str">
        <f t="shared" si="46"/>
        <v/>
      </c>
      <c r="BU99" s="33" t="str">
        <f t="shared" si="47"/>
        <v/>
      </c>
      <c r="BY99" s="33" t="str">
        <f t="shared" si="48"/>
        <v/>
      </c>
      <c r="CC99" s="33" t="str">
        <f t="shared" si="49"/>
        <v/>
      </c>
      <c r="CG99" s="33" t="str">
        <f t="shared" si="50"/>
        <v/>
      </c>
      <c r="CK99" s="33" t="str">
        <f t="shared" si="51"/>
        <v/>
      </c>
      <c r="CO99" s="33" t="str">
        <f t="shared" si="52"/>
        <v/>
      </c>
      <c r="CS99" s="33" t="str">
        <f t="shared" si="53"/>
        <v/>
      </c>
      <c r="CW99" s="33" t="str">
        <f t="shared" si="54"/>
        <v/>
      </c>
      <c r="DA99" s="33" t="str">
        <f t="shared" si="55"/>
        <v/>
      </c>
      <c r="DE99" s="33" t="str">
        <f t="shared" si="56"/>
        <v/>
      </c>
      <c r="DI99" s="33" t="str">
        <f t="shared" si="57"/>
        <v/>
      </c>
      <c r="DM99" s="33" t="str">
        <f t="shared" si="58"/>
        <v/>
      </c>
      <c r="DQ99" s="33" t="str">
        <f t="shared" si="59"/>
        <v/>
      </c>
      <c r="DU99" s="33" t="str">
        <f t="shared" si="60"/>
        <v/>
      </c>
      <c r="DY99" s="33" t="str">
        <f t="shared" si="61"/>
        <v/>
      </c>
    </row>
    <row r="100" spans="1:129" x14ac:dyDescent="0.25">
      <c r="A100" s="16" t="str">
        <f t="shared" si="31"/>
        <v/>
      </c>
      <c r="K100" s="38"/>
      <c r="M100" s="33" t="str">
        <f t="shared" si="32"/>
        <v/>
      </c>
      <c r="Q100" s="33" t="str">
        <f t="shared" si="33"/>
        <v/>
      </c>
      <c r="U100" s="33" t="str">
        <f t="shared" si="34"/>
        <v/>
      </c>
      <c r="Y100" s="33" t="str">
        <f t="shared" si="35"/>
        <v/>
      </c>
      <c r="AC100" s="33" t="str">
        <f t="shared" si="36"/>
        <v/>
      </c>
      <c r="AG100" s="33" t="str">
        <f t="shared" si="37"/>
        <v/>
      </c>
      <c r="AK100" s="33" t="str">
        <f t="shared" si="38"/>
        <v/>
      </c>
      <c r="AO100" s="33" t="str">
        <f t="shared" si="39"/>
        <v/>
      </c>
      <c r="AS100" s="33" t="str">
        <f t="shared" si="40"/>
        <v/>
      </c>
      <c r="AW100" s="33" t="str">
        <f t="shared" si="41"/>
        <v/>
      </c>
      <c r="BA100" s="33" t="str">
        <f t="shared" si="42"/>
        <v/>
      </c>
      <c r="BE100" s="33" t="str">
        <f t="shared" si="43"/>
        <v/>
      </c>
      <c r="BI100" s="33" t="str">
        <f t="shared" si="44"/>
        <v/>
      </c>
      <c r="BM100" s="33" t="str">
        <f t="shared" si="45"/>
        <v/>
      </c>
      <c r="BQ100" s="33" t="str">
        <f t="shared" si="46"/>
        <v/>
      </c>
      <c r="BU100" s="33" t="str">
        <f t="shared" si="47"/>
        <v/>
      </c>
      <c r="BY100" s="33" t="str">
        <f t="shared" si="48"/>
        <v/>
      </c>
      <c r="CC100" s="33" t="str">
        <f t="shared" si="49"/>
        <v/>
      </c>
      <c r="CG100" s="33" t="str">
        <f t="shared" si="50"/>
        <v/>
      </c>
      <c r="CK100" s="33" t="str">
        <f t="shared" si="51"/>
        <v/>
      </c>
      <c r="CO100" s="33" t="str">
        <f t="shared" si="52"/>
        <v/>
      </c>
      <c r="CS100" s="33" t="str">
        <f t="shared" si="53"/>
        <v/>
      </c>
      <c r="CW100" s="33" t="str">
        <f t="shared" si="54"/>
        <v/>
      </c>
      <c r="DA100" s="33" t="str">
        <f t="shared" si="55"/>
        <v/>
      </c>
      <c r="DE100" s="33" t="str">
        <f t="shared" si="56"/>
        <v/>
      </c>
      <c r="DI100" s="33" t="str">
        <f t="shared" si="57"/>
        <v/>
      </c>
      <c r="DM100" s="33" t="str">
        <f t="shared" si="58"/>
        <v/>
      </c>
      <c r="DQ100" s="33" t="str">
        <f t="shared" si="59"/>
        <v/>
      </c>
      <c r="DU100" s="33" t="str">
        <f t="shared" si="60"/>
        <v/>
      </c>
      <c r="DY100" s="33" t="str">
        <f t="shared" si="61"/>
        <v/>
      </c>
    </row>
    <row r="101" spans="1:129" x14ac:dyDescent="0.25">
      <c r="A101" s="16" t="str">
        <f t="shared" si="31"/>
        <v/>
      </c>
      <c r="K101" s="41"/>
      <c r="M101" s="33" t="str">
        <f t="shared" si="32"/>
        <v/>
      </c>
      <c r="Q101" s="33" t="str">
        <f t="shared" si="33"/>
        <v/>
      </c>
      <c r="U101" s="33" t="str">
        <f t="shared" si="34"/>
        <v/>
      </c>
      <c r="Y101" s="33" t="str">
        <f t="shared" si="35"/>
        <v/>
      </c>
      <c r="AC101" s="33" t="str">
        <f t="shared" si="36"/>
        <v/>
      </c>
      <c r="AG101" s="33" t="str">
        <f t="shared" si="37"/>
        <v/>
      </c>
      <c r="AK101" s="33" t="str">
        <f t="shared" si="38"/>
        <v/>
      </c>
      <c r="AO101" s="33" t="str">
        <f t="shared" si="39"/>
        <v/>
      </c>
      <c r="AS101" s="33" t="str">
        <f t="shared" si="40"/>
        <v/>
      </c>
      <c r="AW101" s="33" t="str">
        <f t="shared" si="41"/>
        <v/>
      </c>
      <c r="BA101" s="33" t="str">
        <f t="shared" si="42"/>
        <v/>
      </c>
      <c r="BE101" s="33" t="str">
        <f t="shared" si="43"/>
        <v/>
      </c>
      <c r="BI101" s="33" t="str">
        <f t="shared" si="44"/>
        <v/>
      </c>
      <c r="BM101" s="33" t="str">
        <f t="shared" si="45"/>
        <v/>
      </c>
      <c r="BQ101" s="33" t="str">
        <f t="shared" si="46"/>
        <v/>
      </c>
      <c r="BU101" s="33" t="str">
        <f t="shared" si="47"/>
        <v/>
      </c>
      <c r="BY101" s="33" t="str">
        <f t="shared" si="48"/>
        <v/>
      </c>
      <c r="CC101" s="33" t="str">
        <f t="shared" si="49"/>
        <v/>
      </c>
      <c r="CG101" s="33" t="str">
        <f t="shared" si="50"/>
        <v/>
      </c>
      <c r="CK101" s="33" t="str">
        <f t="shared" si="51"/>
        <v/>
      </c>
      <c r="CO101" s="33" t="str">
        <f t="shared" si="52"/>
        <v/>
      </c>
      <c r="CS101" s="33" t="str">
        <f t="shared" si="53"/>
        <v/>
      </c>
      <c r="CW101" s="33" t="str">
        <f t="shared" si="54"/>
        <v/>
      </c>
      <c r="DA101" s="33" t="str">
        <f t="shared" si="55"/>
        <v/>
      </c>
      <c r="DE101" s="33" t="str">
        <f t="shared" si="56"/>
        <v/>
      </c>
      <c r="DI101" s="33" t="str">
        <f t="shared" si="57"/>
        <v/>
      </c>
      <c r="DM101" s="33" t="str">
        <f t="shared" si="58"/>
        <v/>
      </c>
      <c r="DQ101" s="33" t="str">
        <f t="shared" si="59"/>
        <v/>
      </c>
      <c r="DU101" s="33" t="str">
        <f t="shared" si="60"/>
        <v/>
      </c>
      <c r="DY101" s="33" t="str">
        <f t="shared" si="61"/>
        <v/>
      </c>
    </row>
    <row r="102" spans="1:129" x14ac:dyDescent="0.25">
      <c r="F102" s="33" t="str">
        <f>IF(ISNUMBER(H102),F101+1,"")</f>
        <v/>
      </c>
      <c r="M102" s="33" t="str">
        <f t="shared" si="32"/>
        <v/>
      </c>
      <c r="Q102" s="33" t="str">
        <f t="shared" si="33"/>
        <v/>
      </c>
      <c r="U102" s="33" t="str">
        <f t="shared" si="34"/>
        <v/>
      </c>
      <c r="Y102" s="33" t="str">
        <f t="shared" si="35"/>
        <v/>
      </c>
      <c r="AC102" s="33" t="str">
        <f t="shared" si="36"/>
        <v/>
      </c>
      <c r="AG102" s="33" t="str">
        <f t="shared" si="37"/>
        <v/>
      </c>
      <c r="AK102" s="33" t="str">
        <f t="shared" si="38"/>
        <v/>
      </c>
      <c r="AO102" s="33" t="str">
        <f t="shared" si="39"/>
        <v/>
      </c>
      <c r="AS102" s="33" t="str">
        <f t="shared" si="40"/>
        <v/>
      </c>
      <c r="AW102" s="33" t="str">
        <f t="shared" si="41"/>
        <v/>
      </c>
      <c r="BA102" s="33" t="str">
        <f t="shared" si="42"/>
        <v/>
      </c>
      <c r="BE102" s="33" t="str">
        <f t="shared" si="43"/>
        <v/>
      </c>
      <c r="BI102" s="33" t="str">
        <f t="shared" si="44"/>
        <v/>
      </c>
      <c r="BM102" s="33" t="str">
        <f t="shared" si="45"/>
        <v/>
      </c>
      <c r="BQ102" s="33" t="str">
        <f t="shared" si="46"/>
        <v/>
      </c>
      <c r="BU102" s="33" t="str">
        <f t="shared" si="47"/>
        <v/>
      </c>
      <c r="BY102" s="33" t="str">
        <f t="shared" si="48"/>
        <v/>
      </c>
      <c r="CC102" s="33" t="str">
        <f t="shared" si="49"/>
        <v/>
      </c>
      <c r="CG102" s="33" t="str">
        <f t="shared" si="50"/>
        <v/>
      </c>
      <c r="CK102" s="33" t="str">
        <f t="shared" si="51"/>
        <v/>
      </c>
      <c r="CO102" s="33" t="str">
        <f t="shared" si="52"/>
        <v/>
      </c>
      <c r="CS102" s="33" t="str">
        <f t="shared" si="53"/>
        <v/>
      </c>
      <c r="CW102" s="33" t="str">
        <f t="shared" si="54"/>
        <v/>
      </c>
      <c r="DA102" s="33" t="str">
        <f t="shared" si="55"/>
        <v/>
      </c>
      <c r="DE102" s="33" t="str">
        <f t="shared" si="56"/>
        <v/>
      </c>
      <c r="DI102" s="33" t="str">
        <f t="shared" si="57"/>
        <v/>
      </c>
      <c r="DM102" s="33" t="str">
        <f t="shared" si="58"/>
        <v/>
      </c>
      <c r="DQ102" s="33" t="str">
        <f t="shared" si="59"/>
        <v/>
      </c>
      <c r="DU102" s="33" t="str">
        <f t="shared" si="60"/>
        <v/>
      </c>
      <c r="DY102" s="33" t="str">
        <f t="shared" si="61"/>
        <v/>
      </c>
    </row>
    <row r="103" spans="1:129" x14ac:dyDescent="0.25">
      <c r="M103" s="33" t="str">
        <f t="shared" si="32"/>
        <v/>
      </c>
      <c r="Q103" s="33" t="str">
        <f t="shared" si="33"/>
        <v/>
      </c>
      <c r="U103" s="33" t="str">
        <f t="shared" si="34"/>
        <v/>
      </c>
      <c r="Y103" s="33" t="str">
        <f t="shared" si="35"/>
        <v/>
      </c>
      <c r="AC103" s="33" t="str">
        <f t="shared" si="36"/>
        <v/>
      </c>
      <c r="AG103" s="33" t="str">
        <f t="shared" si="37"/>
        <v/>
      </c>
      <c r="AK103" s="33" t="str">
        <f t="shared" si="38"/>
        <v/>
      </c>
      <c r="AO103" s="33" t="str">
        <f t="shared" si="39"/>
        <v/>
      </c>
      <c r="AS103" s="33" t="str">
        <f t="shared" si="40"/>
        <v/>
      </c>
      <c r="AW103" s="33" t="str">
        <f t="shared" si="41"/>
        <v/>
      </c>
      <c r="BA103" s="33" t="str">
        <f t="shared" si="42"/>
        <v/>
      </c>
      <c r="BE103" s="33" t="str">
        <f t="shared" si="43"/>
        <v/>
      </c>
      <c r="BI103" s="33" t="str">
        <f t="shared" si="44"/>
        <v/>
      </c>
      <c r="BM103" s="33" t="str">
        <f t="shared" si="45"/>
        <v/>
      </c>
      <c r="BQ103" s="33" t="str">
        <f t="shared" si="46"/>
        <v/>
      </c>
      <c r="BU103" s="33" t="str">
        <f t="shared" si="47"/>
        <v/>
      </c>
      <c r="BY103" s="33" t="str">
        <f t="shared" si="48"/>
        <v/>
      </c>
      <c r="CC103" s="33" t="str">
        <f t="shared" si="49"/>
        <v/>
      </c>
      <c r="CG103" s="33" t="str">
        <f t="shared" si="50"/>
        <v/>
      </c>
      <c r="CK103" s="33" t="str">
        <f t="shared" si="51"/>
        <v/>
      </c>
      <c r="CO103" s="33" t="str">
        <f t="shared" si="52"/>
        <v/>
      </c>
      <c r="CS103" s="33" t="str">
        <f t="shared" si="53"/>
        <v/>
      </c>
      <c r="CW103" s="33" t="str">
        <f t="shared" si="54"/>
        <v/>
      </c>
      <c r="DA103" s="33" t="str">
        <f t="shared" si="55"/>
        <v/>
      </c>
      <c r="DE103" s="33" t="str">
        <f t="shared" si="56"/>
        <v/>
      </c>
      <c r="DI103" s="33" t="str">
        <f t="shared" si="57"/>
        <v/>
      </c>
      <c r="DM103" s="33" t="str">
        <f t="shared" si="58"/>
        <v/>
      </c>
      <c r="DQ103" s="33" t="str">
        <f t="shared" si="59"/>
        <v/>
      </c>
    </row>
  </sheetData>
  <mergeCells count="2">
    <mergeCell ref="G11:I11"/>
    <mergeCell ref="A2:N2"/>
  </mergeCells>
  <conditionalFormatting sqref="A8:A101">
    <cfRule type="notContainsBlanks" dxfId="662" priority="33">
      <formula>LEN(TRIM(A8))&gt;0</formula>
    </cfRule>
  </conditionalFormatting>
  <conditionalFormatting sqref="F20:F102">
    <cfRule type="notContainsBlanks" dxfId="661" priority="31">
      <formula>LEN(TRIM(F20))&gt;0</formula>
    </cfRule>
  </conditionalFormatting>
  <conditionalFormatting sqref="G13:G15">
    <cfRule type="notContainsBlanks" dxfId="660" priority="32">
      <formula>LEN(TRIM(G13))&gt;0</formula>
    </cfRule>
  </conditionalFormatting>
  <conditionalFormatting sqref="M14:M103">
    <cfRule type="notContainsBlanks" dxfId="659" priority="30">
      <formula>LEN(TRIM(M14))&gt;0</formula>
    </cfRule>
  </conditionalFormatting>
  <conditionalFormatting sqref="Q14:Q103">
    <cfRule type="notContainsBlanks" dxfId="658" priority="29">
      <formula>LEN(TRIM(Q14))&gt;0</formula>
    </cfRule>
  </conditionalFormatting>
  <conditionalFormatting sqref="U14:U103">
    <cfRule type="notContainsBlanks" dxfId="657" priority="28">
      <formula>LEN(TRIM(U14))&gt;0</formula>
    </cfRule>
  </conditionalFormatting>
  <conditionalFormatting sqref="Y14:Y103">
    <cfRule type="notContainsBlanks" dxfId="656" priority="27">
      <formula>LEN(TRIM(Y14))&gt;0</formula>
    </cfRule>
  </conditionalFormatting>
  <conditionalFormatting sqref="AC14:AC103">
    <cfRule type="notContainsBlanks" dxfId="655" priority="26">
      <formula>LEN(TRIM(AC14))&gt;0</formula>
    </cfRule>
  </conditionalFormatting>
  <conditionalFormatting sqref="AG14:AG103">
    <cfRule type="notContainsBlanks" dxfId="654" priority="25">
      <formula>LEN(TRIM(AG14))&gt;0</formula>
    </cfRule>
  </conditionalFormatting>
  <conditionalFormatting sqref="AK14:AK103">
    <cfRule type="notContainsBlanks" dxfId="653" priority="24">
      <formula>LEN(TRIM(AK14))&gt;0</formula>
    </cfRule>
  </conditionalFormatting>
  <conditionalFormatting sqref="AO14:AO103">
    <cfRule type="notContainsBlanks" dxfId="652" priority="23">
      <formula>LEN(TRIM(AO14))&gt;0</formula>
    </cfRule>
  </conditionalFormatting>
  <conditionalFormatting sqref="AS14:AS103">
    <cfRule type="notContainsBlanks" dxfId="651" priority="22">
      <formula>LEN(TRIM(AS14))&gt;0</formula>
    </cfRule>
  </conditionalFormatting>
  <conditionalFormatting sqref="AW14:AW103">
    <cfRule type="notContainsBlanks" dxfId="650" priority="21">
      <formula>LEN(TRIM(AW14))&gt;0</formula>
    </cfRule>
  </conditionalFormatting>
  <conditionalFormatting sqref="BA14:BA103">
    <cfRule type="notContainsBlanks" dxfId="649" priority="20">
      <formula>LEN(TRIM(BA14))&gt;0</formula>
    </cfRule>
  </conditionalFormatting>
  <conditionalFormatting sqref="BE14:BE103">
    <cfRule type="notContainsBlanks" dxfId="648" priority="19">
      <formula>LEN(TRIM(BE14))&gt;0</formula>
    </cfRule>
  </conditionalFormatting>
  <conditionalFormatting sqref="BI14:BI103">
    <cfRule type="notContainsBlanks" dxfId="647" priority="18">
      <formula>LEN(TRIM(BI14))&gt;0</formula>
    </cfRule>
  </conditionalFormatting>
  <conditionalFormatting sqref="BM14:BM103">
    <cfRule type="notContainsBlanks" dxfId="646" priority="17">
      <formula>LEN(TRIM(BM14))&gt;0</formula>
    </cfRule>
  </conditionalFormatting>
  <conditionalFormatting sqref="BQ14:BQ103">
    <cfRule type="notContainsBlanks" dxfId="645" priority="16">
      <formula>LEN(TRIM(BQ14))&gt;0</formula>
    </cfRule>
  </conditionalFormatting>
  <conditionalFormatting sqref="BU14:BU103">
    <cfRule type="notContainsBlanks" dxfId="644" priority="15">
      <formula>LEN(TRIM(BU14))&gt;0</formula>
    </cfRule>
  </conditionalFormatting>
  <conditionalFormatting sqref="BY14:BY103">
    <cfRule type="notContainsBlanks" dxfId="643" priority="14">
      <formula>LEN(TRIM(BY14))&gt;0</formula>
    </cfRule>
  </conditionalFormatting>
  <conditionalFormatting sqref="CC14:CC103">
    <cfRule type="notContainsBlanks" dxfId="642" priority="13">
      <formula>LEN(TRIM(CC14))&gt;0</formula>
    </cfRule>
  </conditionalFormatting>
  <conditionalFormatting sqref="CG14:CG103">
    <cfRule type="notContainsBlanks" dxfId="641" priority="12">
      <formula>LEN(TRIM(CG14))&gt;0</formula>
    </cfRule>
  </conditionalFormatting>
  <conditionalFormatting sqref="CK14:CK103">
    <cfRule type="notContainsBlanks" dxfId="640" priority="11">
      <formula>LEN(TRIM(CK14))&gt;0</formula>
    </cfRule>
  </conditionalFormatting>
  <conditionalFormatting sqref="CO14:CO103">
    <cfRule type="notContainsBlanks" dxfId="639" priority="10">
      <formula>LEN(TRIM(CO14))&gt;0</formula>
    </cfRule>
  </conditionalFormatting>
  <conditionalFormatting sqref="CS14:CS103">
    <cfRule type="notContainsBlanks" dxfId="638" priority="9">
      <formula>LEN(TRIM(CS14))&gt;0</formula>
    </cfRule>
  </conditionalFormatting>
  <conditionalFormatting sqref="CW14:CW103">
    <cfRule type="notContainsBlanks" dxfId="637" priority="8">
      <formula>LEN(TRIM(CW14))&gt;0</formula>
    </cfRule>
  </conditionalFormatting>
  <conditionalFormatting sqref="DA14:DA103">
    <cfRule type="notContainsBlanks" dxfId="636" priority="7">
      <formula>LEN(TRIM(DA14))&gt;0</formula>
    </cfRule>
  </conditionalFormatting>
  <conditionalFormatting sqref="DE14:DE103">
    <cfRule type="notContainsBlanks" dxfId="635" priority="6">
      <formula>LEN(TRIM(DE14))&gt;0</formula>
    </cfRule>
  </conditionalFormatting>
  <conditionalFormatting sqref="DI14:DI103">
    <cfRule type="notContainsBlanks" dxfId="634" priority="5">
      <formula>LEN(TRIM(DI14))&gt;0</formula>
    </cfRule>
  </conditionalFormatting>
  <conditionalFormatting sqref="DM14:DM103">
    <cfRule type="notContainsBlanks" dxfId="633" priority="4">
      <formula>LEN(TRIM(DM14))&gt;0</formula>
    </cfRule>
  </conditionalFormatting>
  <conditionalFormatting sqref="DQ14:DQ103">
    <cfRule type="notContainsBlanks" dxfId="632" priority="3">
      <formula>LEN(TRIM(DQ14))&gt;0</formula>
    </cfRule>
  </conditionalFormatting>
  <conditionalFormatting sqref="DU14:DU102">
    <cfRule type="notContainsBlanks" dxfId="631" priority="2">
      <formula>LEN(TRIM(DU14))&gt;0</formula>
    </cfRule>
  </conditionalFormatting>
  <conditionalFormatting sqref="DY14:DY102">
    <cfRule type="notContainsBlanks" dxfId="630" priority="1">
      <formula>LEN(TRIM(DY14))&gt;0</formula>
    </cfRule>
  </conditionalFormatting>
  <pageMargins left="0.7" right="0.7" top="0.78740157499999996" bottom="0.78740157499999996" header="0.3" footer="0.3"/>
  <pageSetup paperSize="9" orientation="portrait" horizontalDpi="300" verticalDpi="300" r:id="rId32"/>
  <headerFooter>
    <oddFooter>&amp;C_x000D_&amp;1#&amp;"Calibri"&amp;10&amp;K000000 Confidential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BA85E-F2F7-40FF-A13F-CD265C25268C}">
  <sheetPr codeName="Sheet27"/>
  <dimension ref="A2:EA103"/>
  <sheetViews>
    <sheetView showGridLines="0" zoomScaleNormal="100" workbookViewId="0">
      <selection sqref="A1:XFD1048576"/>
    </sheetView>
  </sheetViews>
  <sheetFormatPr defaultColWidth="7.140625" defaultRowHeight="15" x14ac:dyDescent="0.25"/>
  <cols>
    <col min="1" max="1" width="6.7109375" style="6" bestFit="1" customWidth="1"/>
    <col min="2" max="2" width="25.5703125" style="6" bestFit="1" customWidth="1"/>
    <col min="3" max="3" width="15" style="6" bestFit="1" customWidth="1"/>
    <col min="4" max="4" width="5.85546875" style="6" bestFit="1" customWidth="1"/>
    <col min="5" max="5" width="13.140625" style="6" bestFit="1" customWidth="1"/>
    <col min="6" max="6" width="6.7109375" style="6" bestFit="1" customWidth="1"/>
    <col min="7" max="7" width="8.5703125" style="6" bestFit="1" customWidth="1"/>
    <col min="8" max="8" width="24.28515625" style="6" bestFit="1" customWidth="1"/>
    <col min="9" max="9" width="6" style="6" bestFit="1" customWidth="1"/>
    <col min="10" max="12" width="7.140625" style="6"/>
    <col min="13" max="13" width="6.7109375" style="6" bestFit="1" customWidth="1"/>
    <col min="14" max="14" width="25.5703125" style="6" bestFit="1" customWidth="1"/>
    <col min="15" max="15" width="15" style="6" bestFit="1" customWidth="1"/>
    <col min="16" max="16" width="7.140625" style="6"/>
    <col min="17" max="17" width="6.7109375" style="6" bestFit="1" customWidth="1"/>
    <col min="18" max="18" width="11.42578125" style="6" bestFit="1" customWidth="1"/>
    <col min="19" max="19" width="15" style="6" bestFit="1" customWidth="1"/>
    <col min="20" max="20" width="7.140625" style="6"/>
    <col min="21" max="21" width="6.7109375" style="6" bestFit="1" customWidth="1"/>
    <col min="22" max="22" width="25.28515625" style="6" bestFit="1" customWidth="1"/>
    <col min="23" max="23" width="15" style="6" bestFit="1" customWidth="1"/>
    <col min="24" max="24" width="7.140625" style="6"/>
    <col min="25" max="25" width="6.7109375" style="6" bestFit="1" customWidth="1"/>
    <col min="26" max="26" width="25.5703125" style="6" bestFit="1" customWidth="1"/>
    <col min="27" max="27" width="15" style="6" bestFit="1" customWidth="1"/>
    <col min="28" max="28" width="7.140625" style="6"/>
    <col min="29" max="29" width="6.7109375" style="6" bestFit="1" customWidth="1"/>
    <col min="30" max="30" width="25.5703125" style="6" bestFit="1" customWidth="1"/>
    <col min="31" max="31" width="15" style="6" bestFit="1" customWidth="1"/>
    <col min="32" max="32" width="7.140625" style="6"/>
    <col min="33" max="33" width="6.7109375" style="6" bestFit="1" customWidth="1"/>
    <col min="34" max="34" width="11.42578125" style="6" bestFit="1" customWidth="1"/>
    <col min="35" max="35" width="15" style="6" bestFit="1" customWidth="1"/>
    <col min="36" max="36" width="7.140625" style="6"/>
    <col min="37" max="37" width="6.7109375" style="6" bestFit="1" customWidth="1"/>
    <col min="38" max="38" width="11.42578125" style="6" bestFit="1" customWidth="1"/>
    <col min="39" max="39" width="15" style="6" bestFit="1" customWidth="1"/>
    <col min="40" max="40" width="7.140625" style="6"/>
    <col min="41" max="41" width="6.7109375" style="6" bestFit="1" customWidth="1"/>
    <col min="42" max="42" width="11.42578125" style="6" bestFit="1" customWidth="1"/>
    <col min="43" max="43" width="15" style="6" bestFit="1" customWidth="1"/>
    <col min="44" max="44" width="7.140625" style="6"/>
    <col min="45" max="45" width="6.7109375" style="6" bestFit="1" customWidth="1"/>
    <col min="46" max="46" width="11.42578125" style="6" bestFit="1" customWidth="1"/>
    <col min="47" max="47" width="15" style="6" bestFit="1" customWidth="1"/>
    <col min="48" max="48" width="7.140625" style="6"/>
    <col min="49" max="49" width="6.7109375" style="6" bestFit="1" customWidth="1"/>
    <col min="50" max="50" width="11.42578125" style="6" bestFit="1" customWidth="1"/>
    <col min="51" max="51" width="15" style="6" bestFit="1" customWidth="1"/>
    <col min="52" max="52" width="7.140625" style="6"/>
    <col min="53" max="53" width="6.7109375" style="6" bestFit="1" customWidth="1"/>
    <col min="54" max="54" width="11.42578125" style="6" bestFit="1" customWidth="1"/>
    <col min="55" max="55" width="15" style="6" bestFit="1" customWidth="1"/>
    <col min="56" max="56" width="7.140625" style="6"/>
    <col min="57" max="57" width="6.7109375" style="6" bestFit="1" customWidth="1"/>
    <col min="58" max="58" width="11.42578125" style="6" bestFit="1" customWidth="1"/>
    <col min="59" max="59" width="15" style="6" bestFit="1" customWidth="1"/>
    <col min="60" max="60" width="7.140625" style="6"/>
    <col min="61" max="61" width="6.7109375" style="6" bestFit="1" customWidth="1"/>
    <col min="62" max="62" width="11.42578125" style="6" bestFit="1" customWidth="1"/>
    <col min="63" max="63" width="15" style="6" bestFit="1" customWidth="1"/>
    <col min="64" max="64" width="7.140625" style="6"/>
    <col min="65" max="65" width="6.7109375" style="6" bestFit="1" customWidth="1"/>
    <col min="66" max="66" width="11.42578125" style="6" bestFit="1" customWidth="1"/>
    <col min="67" max="67" width="15" style="6" bestFit="1" customWidth="1"/>
    <col min="68" max="68" width="7.140625" style="6"/>
    <col min="69" max="69" width="6.7109375" style="6" bestFit="1" customWidth="1"/>
    <col min="70" max="70" width="11.42578125" style="6" bestFit="1" customWidth="1"/>
    <col min="71" max="71" width="15" style="6" bestFit="1" customWidth="1"/>
    <col min="72" max="72" width="7.140625" style="6"/>
    <col min="73" max="73" width="6.7109375" style="6" bestFit="1" customWidth="1"/>
    <col min="74" max="74" width="11.42578125" style="6" bestFit="1" customWidth="1"/>
    <col min="75" max="75" width="15" style="6" bestFit="1" customWidth="1"/>
    <col min="76" max="76" width="7.140625" style="6"/>
    <col min="77" max="77" width="6.7109375" style="6" bestFit="1" customWidth="1"/>
    <col min="78" max="78" width="11.42578125" style="6" bestFit="1" customWidth="1"/>
    <col min="79" max="79" width="15" style="6" bestFit="1" customWidth="1"/>
    <col min="80" max="80" width="7.140625" style="6"/>
    <col min="81" max="81" width="6.7109375" style="6" bestFit="1" customWidth="1"/>
    <col min="82" max="82" width="11.42578125" style="6" bestFit="1" customWidth="1"/>
    <col min="83" max="83" width="15" style="6" bestFit="1" customWidth="1"/>
    <col min="84" max="84" width="7.140625" style="6"/>
    <col min="85" max="85" width="6.7109375" style="6" bestFit="1" customWidth="1"/>
    <col min="86" max="86" width="11.42578125" style="6" bestFit="1" customWidth="1"/>
    <col min="87" max="87" width="15" style="6" bestFit="1" customWidth="1"/>
    <col min="88" max="88" width="7.140625" style="6"/>
    <col min="89" max="89" width="6.7109375" style="6" bestFit="1" customWidth="1"/>
    <col min="90" max="90" width="11.42578125" style="6" bestFit="1" customWidth="1"/>
    <col min="91" max="91" width="15" style="6" bestFit="1" customWidth="1"/>
    <col min="92" max="92" width="7.140625" style="6"/>
    <col min="93" max="93" width="6.7109375" style="6" bestFit="1" customWidth="1"/>
    <col min="94" max="94" width="11.42578125" style="6" bestFit="1" customWidth="1"/>
    <col min="95" max="95" width="15" style="6" bestFit="1" customWidth="1"/>
    <col min="96" max="96" width="7.140625" style="6"/>
    <col min="97" max="97" width="6.7109375" style="6" bestFit="1" customWidth="1"/>
    <col min="98" max="98" width="11.42578125" style="6" bestFit="1" customWidth="1"/>
    <col min="99" max="99" width="15" style="6" bestFit="1" customWidth="1"/>
    <col min="100" max="100" width="7.140625" style="6"/>
    <col min="101" max="101" width="6.7109375" style="6" bestFit="1" customWidth="1"/>
    <col min="102" max="102" width="11.42578125" style="6" bestFit="1" customWidth="1"/>
    <col min="103" max="103" width="15" style="6" bestFit="1" customWidth="1"/>
    <col min="104" max="104" width="7.140625" style="6"/>
    <col min="105" max="105" width="6.7109375" style="6" bestFit="1" customWidth="1"/>
    <col min="106" max="106" width="11.42578125" style="6" bestFit="1" customWidth="1"/>
    <col min="107" max="107" width="15" style="6" bestFit="1" customWidth="1"/>
    <col min="108" max="108" width="7.140625" style="6"/>
    <col min="109" max="109" width="6.7109375" style="6" bestFit="1" customWidth="1"/>
    <col min="110" max="110" width="11.42578125" style="6" bestFit="1" customWidth="1"/>
    <col min="111" max="111" width="15" style="6" bestFit="1" customWidth="1"/>
    <col min="112" max="112" width="7.140625" style="6"/>
    <col min="113" max="113" width="6.7109375" style="6" bestFit="1" customWidth="1"/>
    <col min="114" max="114" width="11.42578125" style="6" bestFit="1" customWidth="1"/>
    <col min="115" max="115" width="15" style="6" bestFit="1" customWidth="1"/>
    <col min="116" max="116" width="7.140625" style="6"/>
    <col min="117" max="117" width="6.7109375" style="6" bestFit="1" customWidth="1"/>
    <col min="118" max="118" width="11.42578125" style="6" bestFit="1" customWidth="1"/>
    <col min="119" max="119" width="15" style="6" bestFit="1" customWidth="1"/>
    <col min="120" max="120" width="7.140625" style="6"/>
    <col min="121" max="121" width="6.7109375" style="6" bestFit="1" customWidth="1"/>
    <col min="122" max="122" width="11.42578125" style="6" bestFit="1" customWidth="1"/>
    <col min="123" max="123" width="15" style="6" bestFit="1" customWidth="1"/>
    <col min="124" max="124" width="7.140625" style="6"/>
    <col min="125" max="125" width="6.7109375" style="6" bestFit="1" customWidth="1"/>
    <col min="126" max="126" width="11.42578125" style="6" bestFit="1" customWidth="1"/>
    <col min="127" max="127" width="15" style="6" bestFit="1" customWidth="1"/>
    <col min="128" max="128" width="7.140625" style="6"/>
    <col min="129" max="129" width="6.7109375" style="6" bestFit="1" customWidth="1"/>
    <col min="130" max="130" width="11.42578125" style="6" bestFit="1" customWidth="1"/>
    <col min="131" max="131" width="15" style="6" bestFit="1" customWidth="1"/>
    <col min="132" max="16384" width="7.140625" style="6"/>
  </cols>
  <sheetData>
    <row r="2" spans="1:131" ht="43.5" x14ac:dyDescent="0.25">
      <c r="A2" s="127" t="s">
        <v>201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7"/>
    </row>
    <row r="4" spans="1:131" x14ac:dyDescent="0.25">
      <c r="B4" s="110" t="s">
        <v>4</v>
      </c>
      <c r="C4" s="1" t="s">
        <v>31</v>
      </c>
    </row>
    <row r="5" spans="1:131" x14ac:dyDescent="0.25">
      <c r="B5" s="110" t="s">
        <v>5</v>
      </c>
      <c r="C5" s="1" t="s">
        <v>19</v>
      </c>
    </row>
    <row r="6" spans="1:131" s="4" customFormat="1" x14ac:dyDescent="0.25">
      <c r="A6" s="6"/>
      <c r="B6" s="6"/>
      <c r="C6" s="6"/>
      <c r="D6" s="6"/>
      <c r="E6" s="6"/>
      <c r="F6" s="6"/>
      <c r="L6" s="6"/>
    </row>
    <row r="7" spans="1:131" x14ac:dyDescent="0.25">
      <c r="A7" s="7" t="s">
        <v>0</v>
      </c>
      <c r="B7" s="46" t="s">
        <v>1</v>
      </c>
      <c r="C7" s="4" t="s">
        <v>100</v>
      </c>
      <c r="D7" s="4" t="s">
        <v>99</v>
      </c>
      <c r="E7" s="7" t="s">
        <v>89</v>
      </c>
      <c r="H7" s="7" t="s">
        <v>113</v>
      </c>
      <c r="I7" s="109">
        <f>POŘADÍ!I23</f>
        <v>5</v>
      </c>
      <c r="J7" s="35"/>
      <c r="K7" s="3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  <c r="DR7" s="106"/>
      <c r="DS7" s="106"/>
      <c r="DT7" s="106"/>
      <c r="DU7" s="106"/>
      <c r="DV7" s="106"/>
      <c r="DW7" s="106"/>
      <c r="DX7" s="106"/>
      <c r="DY7" s="106"/>
      <c r="DZ7" s="106"/>
      <c r="EA7" s="105"/>
    </row>
    <row r="8" spans="1:131" x14ac:dyDescent="0.25">
      <c r="A8" s="33">
        <f>IF(ISNUMBER(C8),1,"")</f>
        <v>1</v>
      </c>
      <c r="B8" s="1" t="s">
        <v>56</v>
      </c>
      <c r="C8" s="149">
        <v>4</v>
      </c>
      <c r="D8" s="149">
        <v>2600</v>
      </c>
      <c r="E8" s="81">
        <f>(H11/'VÝPOČET-DO'!F12)*D8</f>
        <v>131.91176470588235</v>
      </c>
      <c r="H8" s="7" t="s">
        <v>171</v>
      </c>
      <c r="I8" s="91">
        <f>SUM(C:C)/I9</f>
        <v>6.25</v>
      </c>
      <c r="J8" s="37"/>
      <c r="K8" s="38"/>
    </row>
    <row r="9" spans="1:131" x14ac:dyDescent="0.25">
      <c r="A9" s="33">
        <f>IF(ISNUMBER(C9),A8+1,"")</f>
        <v>2</v>
      </c>
      <c r="B9" s="1" t="s">
        <v>9</v>
      </c>
      <c r="C9" s="149">
        <v>4</v>
      </c>
      <c r="D9" s="149">
        <v>2500</v>
      </c>
      <c r="E9" s="81">
        <f>(H11/'VÝPOČET-DO'!F12)*D9</f>
        <v>126.83823529411765</v>
      </c>
      <c r="H9" s="7" t="s">
        <v>184</v>
      </c>
      <c r="I9" s="109">
        <f>ÚČETNICTVÍ!AF41</f>
        <v>4</v>
      </c>
      <c r="J9" s="37"/>
      <c r="K9" s="38"/>
      <c r="N9" s="110" t="s">
        <v>4</v>
      </c>
      <c r="O9" s="1" t="s">
        <v>31</v>
      </c>
      <c r="R9" s="110" t="s">
        <v>4</v>
      </c>
      <c r="S9" s="1" t="s">
        <v>31</v>
      </c>
      <c r="V9" s="110" t="s">
        <v>4</v>
      </c>
      <c r="W9" s="1" t="s">
        <v>31</v>
      </c>
      <c r="Z9" s="110" t="s">
        <v>4</v>
      </c>
      <c r="AA9" s="1" t="s">
        <v>31</v>
      </c>
      <c r="AD9" s="110" t="s">
        <v>4</v>
      </c>
      <c r="AE9" s="1" t="s">
        <v>31</v>
      </c>
      <c r="AH9" s="110" t="s">
        <v>4</v>
      </c>
      <c r="AI9" s="1" t="s">
        <v>31</v>
      </c>
      <c r="AL9" s="110" t="s">
        <v>4</v>
      </c>
      <c r="AM9" s="1" t="s">
        <v>31</v>
      </c>
      <c r="AP9" s="110" t="s">
        <v>4</v>
      </c>
      <c r="AQ9" s="1" t="s">
        <v>31</v>
      </c>
      <c r="AT9" s="110" t="s">
        <v>4</v>
      </c>
      <c r="AU9" s="1" t="s">
        <v>31</v>
      </c>
      <c r="AX9" s="110" t="s">
        <v>4</v>
      </c>
      <c r="AY9" s="1" t="s">
        <v>31</v>
      </c>
      <c r="BB9" s="110" t="s">
        <v>4</v>
      </c>
      <c r="BC9" s="1" t="s">
        <v>31</v>
      </c>
      <c r="BF9" s="110" t="s">
        <v>4</v>
      </c>
      <c r="BG9" s="1" t="s">
        <v>31</v>
      </c>
      <c r="BJ9" s="110" t="s">
        <v>4</v>
      </c>
      <c r="BK9" s="1" t="s">
        <v>31</v>
      </c>
      <c r="BN9" s="110" t="s">
        <v>4</v>
      </c>
      <c r="BO9" s="1" t="s">
        <v>31</v>
      </c>
      <c r="BR9" s="110" t="s">
        <v>4</v>
      </c>
      <c r="BS9" s="1" t="s">
        <v>31</v>
      </c>
      <c r="BV9" s="110" t="s">
        <v>4</v>
      </c>
      <c r="BW9" s="1" t="s">
        <v>31</v>
      </c>
      <c r="BZ9" s="110" t="s">
        <v>4</v>
      </c>
      <c r="CA9" s="1" t="s">
        <v>31</v>
      </c>
      <c r="CD9" s="110" t="s">
        <v>4</v>
      </c>
      <c r="CE9" s="1" t="s">
        <v>31</v>
      </c>
      <c r="CH9" s="110" t="s">
        <v>4</v>
      </c>
      <c r="CI9" s="1" t="s">
        <v>31</v>
      </c>
      <c r="CL9" s="110" t="s">
        <v>4</v>
      </c>
      <c r="CM9" s="1" t="s">
        <v>31</v>
      </c>
      <c r="CP9" s="110" t="s">
        <v>4</v>
      </c>
      <c r="CQ9" s="1" t="s">
        <v>31</v>
      </c>
      <c r="CT9" s="110" t="s">
        <v>4</v>
      </c>
      <c r="CU9" s="1" t="s">
        <v>31</v>
      </c>
      <c r="CX9" s="110" t="s">
        <v>4</v>
      </c>
      <c r="CY9" s="1" t="s">
        <v>31</v>
      </c>
      <c r="DB9" s="110" t="s">
        <v>4</v>
      </c>
      <c r="DC9" s="1" t="s">
        <v>31</v>
      </c>
      <c r="DF9" s="110" t="s">
        <v>4</v>
      </c>
      <c r="DG9" s="1" t="s">
        <v>31</v>
      </c>
      <c r="DJ9" s="110" t="s">
        <v>4</v>
      </c>
      <c r="DK9" s="1" t="s">
        <v>31</v>
      </c>
      <c r="DN9" s="110" t="s">
        <v>4</v>
      </c>
      <c r="DO9" s="1" t="s">
        <v>31</v>
      </c>
      <c r="DR9" s="110" t="s">
        <v>4</v>
      </c>
      <c r="DS9" s="1" t="s">
        <v>31</v>
      </c>
      <c r="DV9" s="110" t="s">
        <v>4</v>
      </c>
      <c r="DW9" s="1" t="s">
        <v>31</v>
      </c>
      <c r="DZ9" s="110" t="s">
        <v>4</v>
      </c>
      <c r="EA9" s="1" t="s">
        <v>31</v>
      </c>
    </row>
    <row r="10" spans="1:131" x14ac:dyDescent="0.25">
      <c r="A10" s="33">
        <f t="shared" ref="A10:A73" si="0">IF(ISNUMBER(C10),A9+1,"")</f>
        <v>3</v>
      </c>
      <c r="B10" s="1" t="s">
        <v>33</v>
      </c>
      <c r="C10" s="149">
        <v>4</v>
      </c>
      <c r="D10" s="149">
        <v>1700</v>
      </c>
      <c r="E10" s="81">
        <f>(H11/'VÝPOČET-DO'!F12)*D10</f>
        <v>86.25</v>
      </c>
      <c r="J10" s="39"/>
      <c r="K10" s="38"/>
      <c r="N10" s="110" t="s">
        <v>5</v>
      </c>
      <c r="O10" s="1" t="s">
        <v>19</v>
      </c>
      <c r="R10" s="110" t="s">
        <v>5</v>
      </c>
      <c r="S10" s="1" t="s">
        <v>19</v>
      </c>
      <c r="V10" s="110" t="s">
        <v>5</v>
      </c>
      <c r="W10" s="1" t="s">
        <v>19</v>
      </c>
      <c r="Z10" s="110" t="s">
        <v>5</v>
      </c>
      <c r="AA10" s="1" t="s">
        <v>19</v>
      </c>
      <c r="AD10" s="110" t="s">
        <v>5</v>
      </c>
      <c r="AE10" s="1" t="s">
        <v>19</v>
      </c>
      <c r="AH10" s="110" t="s">
        <v>5</v>
      </c>
      <c r="AI10" s="1" t="s">
        <v>19</v>
      </c>
      <c r="AL10" s="110" t="s">
        <v>5</v>
      </c>
      <c r="AM10" s="1" t="s">
        <v>19</v>
      </c>
      <c r="AP10" s="110" t="s">
        <v>5</v>
      </c>
      <c r="AQ10" s="1" t="s">
        <v>19</v>
      </c>
      <c r="AT10" s="110" t="s">
        <v>5</v>
      </c>
      <c r="AU10" s="1" t="s">
        <v>19</v>
      </c>
      <c r="AX10" s="110" t="s">
        <v>5</v>
      </c>
      <c r="AY10" s="1" t="s">
        <v>19</v>
      </c>
      <c r="BB10" s="110" t="s">
        <v>5</v>
      </c>
      <c r="BC10" s="1" t="s">
        <v>19</v>
      </c>
      <c r="BF10" s="110" t="s">
        <v>5</v>
      </c>
      <c r="BG10" s="1" t="s">
        <v>19</v>
      </c>
      <c r="BJ10" s="110" t="s">
        <v>5</v>
      </c>
      <c r="BK10" s="1" t="s">
        <v>19</v>
      </c>
      <c r="BN10" s="110" t="s">
        <v>5</v>
      </c>
      <c r="BO10" s="1" t="s">
        <v>19</v>
      </c>
      <c r="BR10" s="110" t="s">
        <v>5</v>
      </c>
      <c r="BS10" s="1" t="s">
        <v>19</v>
      </c>
      <c r="BV10" s="110" t="s">
        <v>5</v>
      </c>
      <c r="BW10" s="1" t="s">
        <v>19</v>
      </c>
      <c r="BZ10" s="110" t="s">
        <v>5</v>
      </c>
      <c r="CA10" s="1" t="s">
        <v>19</v>
      </c>
      <c r="CD10" s="110" t="s">
        <v>5</v>
      </c>
      <c r="CE10" s="1" t="s">
        <v>19</v>
      </c>
      <c r="CH10" s="110" t="s">
        <v>5</v>
      </c>
      <c r="CI10" s="1" t="s">
        <v>19</v>
      </c>
      <c r="CL10" s="110" t="s">
        <v>5</v>
      </c>
      <c r="CM10" s="1" t="s">
        <v>19</v>
      </c>
      <c r="CP10" s="110" t="s">
        <v>5</v>
      </c>
      <c r="CQ10" s="1" t="s">
        <v>19</v>
      </c>
      <c r="CT10" s="110" t="s">
        <v>5</v>
      </c>
      <c r="CU10" s="1" t="s">
        <v>19</v>
      </c>
      <c r="CX10" s="110" t="s">
        <v>5</v>
      </c>
      <c r="CY10" s="1" t="s">
        <v>19</v>
      </c>
      <c r="DB10" s="110" t="s">
        <v>5</v>
      </c>
      <c r="DC10" s="1" t="s">
        <v>19</v>
      </c>
      <c r="DF10" s="110" t="s">
        <v>5</v>
      </c>
      <c r="DG10" s="1" t="s">
        <v>19</v>
      </c>
      <c r="DJ10" s="110" t="s">
        <v>5</v>
      </c>
      <c r="DK10" s="1" t="s">
        <v>19</v>
      </c>
      <c r="DN10" s="110" t="s">
        <v>5</v>
      </c>
      <c r="DO10" s="1" t="s">
        <v>19</v>
      </c>
      <c r="DR10" s="110" t="s">
        <v>5</v>
      </c>
      <c r="DS10" s="1" t="s">
        <v>19</v>
      </c>
      <c r="DV10" s="110" t="s">
        <v>5</v>
      </c>
      <c r="DW10" s="1" t="s">
        <v>19</v>
      </c>
      <c r="DZ10" s="110" t="s">
        <v>5</v>
      </c>
      <c r="EA10" s="1" t="s">
        <v>19</v>
      </c>
    </row>
    <row r="11" spans="1:131" x14ac:dyDescent="0.25">
      <c r="A11" s="33">
        <f t="shared" si="0"/>
        <v>4</v>
      </c>
      <c r="B11" s="1" t="s">
        <v>32</v>
      </c>
      <c r="C11" s="149">
        <v>3</v>
      </c>
      <c r="D11" s="149">
        <v>1450</v>
      </c>
      <c r="E11" s="81" t="str">
        <f>IF(I7&gt;6,(H11/'VÝPOČET-DO'!F12)*D11,"")</f>
        <v/>
      </c>
      <c r="G11" s="7" t="s">
        <v>83</v>
      </c>
      <c r="H11" s="146">
        <f>SUM(C:C)*13.8</f>
        <v>345</v>
      </c>
      <c r="I11" s="147"/>
      <c r="K11" s="38"/>
      <c r="N11" s="110" t="s">
        <v>3</v>
      </c>
      <c r="O11" s="1">
        <v>1</v>
      </c>
      <c r="R11" s="110" t="s">
        <v>3</v>
      </c>
      <c r="S11" s="1">
        <v>2</v>
      </c>
      <c r="V11" s="110" t="s">
        <v>3</v>
      </c>
      <c r="W11" s="1">
        <v>3</v>
      </c>
      <c r="Z11" s="110" t="s">
        <v>3</v>
      </c>
      <c r="AA11" s="1">
        <v>4</v>
      </c>
      <c r="AD11" s="110" t="s">
        <v>3</v>
      </c>
      <c r="AE11" s="1">
        <v>5</v>
      </c>
      <c r="AH11" s="110" t="s">
        <v>3</v>
      </c>
      <c r="AI11" s="1">
        <v>6</v>
      </c>
      <c r="AL11" s="110" t="s">
        <v>3</v>
      </c>
      <c r="AM11" s="1">
        <v>7</v>
      </c>
      <c r="AP11" s="110" t="s">
        <v>3</v>
      </c>
      <c r="AQ11" s="1">
        <v>8</v>
      </c>
      <c r="AT11" s="110" t="s">
        <v>3</v>
      </c>
      <c r="AU11" s="1">
        <v>9</v>
      </c>
      <c r="AX11" s="110" t="s">
        <v>3</v>
      </c>
      <c r="AY11" s="1">
        <v>10</v>
      </c>
      <c r="BB11" s="110" t="s">
        <v>3</v>
      </c>
      <c r="BC11" s="1">
        <v>11</v>
      </c>
      <c r="BF11" s="110" t="s">
        <v>3</v>
      </c>
      <c r="BG11" s="1">
        <v>12</v>
      </c>
      <c r="BJ11" s="110" t="s">
        <v>3</v>
      </c>
      <c r="BK11" s="1">
        <v>13</v>
      </c>
      <c r="BN11" s="110" t="s">
        <v>3</v>
      </c>
      <c r="BO11" s="1">
        <v>14</v>
      </c>
      <c r="BR11" s="110" t="s">
        <v>3</v>
      </c>
      <c r="BS11" s="1">
        <v>15</v>
      </c>
      <c r="BV11" s="110" t="s">
        <v>3</v>
      </c>
      <c r="BW11" s="1">
        <v>16</v>
      </c>
      <c r="BZ11" s="110" t="s">
        <v>3</v>
      </c>
      <c r="CA11" s="1">
        <v>17</v>
      </c>
      <c r="CD11" s="110" t="s">
        <v>3</v>
      </c>
      <c r="CE11" s="1">
        <v>18</v>
      </c>
      <c r="CH11" s="110" t="s">
        <v>3</v>
      </c>
      <c r="CI11" s="1">
        <v>19</v>
      </c>
      <c r="CL11" s="110" t="s">
        <v>3</v>
      </c>
      <c r="CM11" s="1">
        <v>20</v>
      </c>
      <c r="CP11" s="110" t="s">
        <v>3</v>
      </c>
      <c r="CQ11" s="1">
        <v>21</v>
      </c>
      <c r="CT11" s="110" t="s">
        <v>3</v>
      </c>
      <c r="CU11" s="1">
        <v>22</v>
      </c>
      <c r="CX11" s="110" t="s">
        <v>3</v>
      </c>
      <c r="CY11" s="1">
        <v>23</v>
      </c>
      <c r="DB11" s="110" t="s">
        <v>3</v>
      </c>
      <c r="DC11" s="1">
        <v>24</v>
      </c>
      <c r="DF11" s="110" t="s">
        <v>3</v>
      </c>
      <c r="DG11" s="1">
        <v>25</v>
      </c>
      <c r="DJ11" s="110" t="s">
        <v>3</v>
      </c>
      <c r="DK11" s="1">
        <v>26</v>
      </c>
      <c r="DN11" s="110" t="s">
        <v>3</v>
      </c>
      <c r="DO11" s="1">
        <v>27</v>
      </c>
      <c r="DR11" s="110" t="s">
        <v>3</v>
      </c>
      <c r="DS11" s="1">
        <v>28</v>
      </c>
      <c r="DV11" s="110" t="s">
        <v>3</v>
      </c>
      <c r="DW11" s="1">
        <v>29</v>
      </c>
      <c r="DZ11" s="110" t="s">
        <v>3</v>
      </c>
      <c r="EA11" s="1">
        <v>30</v>
      </c>
    </row>
    <row r="12" spans="1:131" x14ac:dyDescent="0.25">
      <c r="A12" s="33">
        <f t="shared" si="0"/>
        <v>5</v>
      </c>
      <c r="B12" s="1" t="s">
        <v>57</v>
      </c>
      <c r="C12" s="149">
        <v>4</v>
      </c>
      <c r="D12" s="149">
        <v>1200</v>
      </c>
      <c r="E12" s="81" t="str">
        <f>IF(I7&gt;9,(H11/'VÝPOČET-DO'!F12)*D12,"")</f>
        <v/>
      </c>
      <c r="K12" s="38"/>
    </row>
    <row r="13" spans="1:131" x14ac:dyDescent="0.25">
      <c r="A13" s="33">
        <f t="shared" si="0"/>
        <v>6</v>
      </c>
      <c r="B13" s="1" t="s">
        <v>34</v>
      </c>
      <c r="C13" s="149">
        <v>2</v>
      </c>
      <c r="D13" s="149">
        <v>800</v>
      </c>
      <c r="E13" s="81" t="str">
        <f>IF(I7&gt;13,(H11/'VÝPOČET-DO'!F12)*D13,"")</f>
        <v/>
      </c>
      <c r="G13" s="139" t="s">
        <v>172</v>
      </c>
      <c r="H13" s="139"/>
      <c r="I13" s="139"/>
      <c r="K13" s="38"/>
      <c r="M13" s="7" t="s">
        <v>0</v>
      </c>
      <c r="N13" s="13" t="s">
        <v>1</v>
      </c>
      <c r="O13" s="1" t="s">
        <v>99</v>
      </c>
      <c r="Q13" s="7" t="s">
        <v>0</v>
      </c>
      <c r="R13" s="13" t="s">
        <v>1</v>
      </c>
      <c r="S13" s="1" t="s">
        <v>99</v>
      </c>
      <c r="U13" s="7" t="s">
        <v>0</v>
      </c>
      <c r="V13" s="13" t="s">
        <v>1</v>
      </c>
      <c r="W13" s="1" t="s">
        <v>99</v>
      </c>
      <c r="Y13" s="7" t="s">
        <v>0</v>
      </c>
      <c r="Z13" s="13" t="s">
        <v>1</v>
      </c>
      <c r="AA13" s="1" t="s">
        <v>99</v>
      </c>
      <c r="AC13" s="7" t="s">
        <v>0</v>
      </c>
      <c r="AD13" s="13" t="s">
        <v>1</v>
      </c>
      <c r="AE13" s="1" t="s">
        <v>99</v>
      </c>
      <c r="AG13" s="7" t="s">
        <v>0</v>
      </c>
      <c r="AH13" s="13" t="s">
        <v>1</v>
      </c>
      <c r="AI13" s="1" t="s">
        <v>99</v>
      </c>
      <c r="AK13" s="7" t="s">
        <v>0</v>
      </c>
      <c r="AL13" s="13" t="s">
        <v>1</v>
      </c>
      <c r="AM13" s="1" t="s">
        <v>99</v>
      </c>
      <c r="AO13" s="7" t="s">
        <v>0</v>
      </c>
      <c r="AP13" s="13" t="s">
        <v>1</v>
      </c>
      <c r="AQ13" s="1" t="s">
        <v>99</v>
      </c>
      <c r="AS13" s="7" t="s">
        <v>0</v>
      </c>
      <c r="AT13" s="13" t="s">
        <v>1</v>
      </c>
      <c r="AU13" s="1" t="s">
        <v>99</v>
      </c>
      <c r="AW13" s="7" t="s">
        <v>0</v>
      </c>
      <c r="AX13" s="13" t="s">
        <v>1</v>
      </c>
      <c r="AY13" s="1" t="s">
        <v>99</v>
      </c>
      <c r="BA13" s="7" t="s">
        <v>0</v>
      </c>
      <c r="BB13" s="13" t="s">
        <v>1</v>
      </c>
      <c r="BC13" s="1" t="s">
        <v>99</v>
      </c>
      <c r="BE13" s="7" t="s">
        <v>0</v>
      </c>
      <c r="BF13" s="13" t="s">
        <v>1</v>
      </c>
      <c r="BG13" s="1" t="s">
        <v>99</v>
      </c>
      <c r="BI13" s="7" t="s">
        <v>0</v>
      </c>
      <c r="BJ13" s="13" t="s">
        <v>1</v>
      </c>
      <c r="BK13" s="1" t="s">
        <v>99</v>
      </c>
      <c r="BM13" s="7" t="s">
        <v>0</v>
      </c>
      <c r="BN13" s="13" t="s">
        <v>1</v>
      </c>
      <c r="BO13" s="1" t="s">
        <v>99</v>
      </c>
      <c r="BQ13" s="7" t="s">
        <v>0</v>
      </c>
      <c r="BR13" s="13" t="s">
        <v>1</v>
      </c>
      <c r="BS13" s="1" t="s">
        <v>99</v>
      </c>
      <c r="BU13" s="7" t="s">
        <v>0</v>
      </c>
      <c r="BV13" s="13" t="s">
        <v>1</v>
      </c>
      <c r="BW13" s="1" t="s">
        <v>99</v>
      </c>
      <c r="BY13" s="7" t="s">
        <v>0</v>
      </c>
      <c r="BZ13" s="13" t="s">
        <v>1</v>
      </c>
      <c r="CA13" s="1" t="s">
        <v>99</v>
      </c>
      <c r="CC13" s="7" t="s">
        <v>0</v>
      </c>
      <c r="CD13" s="13" t="s">
        <v>1</v>
      </c>
      <c r="CE13" s="1" t="s">
        <v>99</v>
      </c>
      <c r="CG13" s="7" t="s">
        <v>0</v>
      </c>
      <c r="CH13" s="13" t="s">
        <v>1</v>
      </c>
      <c r="CI13" s="1" t="s">
        <v>99</v>
      </c>
      <c r="CK13" s="7" t="s">
        <v>0</v>
      </c>
      <c r="CL13" s="13" t="s">
        <v>1</v>
      </c>
      <c r="CM13" s="1" t="s">
        <v>99</v>
      </c>
      <c r="CO13" s="7" t="s">
        <v>0</v>
      </c>
      <c r="CP13" s="13" t="s">
        <v>1</v>
      </c>
      <c r="CQ13" s="1" t="s">
        <v>99</v>
      </c>
      <c r="CS13" s="7" t="s">
        <v>0</v>
      </c>
      <c r="CT13" s="13" t="s">
        <v>1</v>
      </c>
      <c r="CU13" s="1" t="s">
        <v>99</v>
      </c>
      <c r="CW13" s="7" t="s">
        <v>0</v>
      </c>
      <c r="CX13" s="13" t="s">
        <v>1</v>
      </c>
      <c r="CY13" s="1" t="s">
        <v>99</v>
      </c>
      <c r="DA13" s="7" t="s">
        <v>0</v>
      </c>
      <c r="DB13" s="13" t="s">
        <v>1</v>
      </c>
      <c r="DC13" s="1" t="s">
        <v>99</v>
      </c>
      <c r="DE13" s="7" t="s">
        <v>0</v>
      </c>
      <c r="DF13" s="13" t="s">
        <v>1</v>
      </c>
      <c r="DG13" s="1" t="s">
        <v>99</v>
      </c>
      <c r="DI13" s="7" t="s">
        <v>0</v>
      </c>
      <c r="DJ13" s="13" t="s">
        <v>1</v>
      </c>
      <c r="DK13" s="1" t="s">
        <v>99</v>
      </c>
      <c r="DM13" s="7" t="s">
        <v>0</v>
      </c>
      <c r="DN13" s="13" t="s">
        <v>1</v>
      </c>
      <c r="DO13" s="1" t="s">
        <v>99</v>
      </c>
      <c r="DQ13" s="7" t="s">
        <v>0</v>
      </c>
      <c r="DR13" s="13" t="s">
        <v>1</v>
      </c>
      <c r="DS13" s="1" t="s">
        <v>99</v>
      </c>
      <c r="DU13" s="7" t="s">
        <v>0</v>
      </c>
      <c r="DV13" s="13" t="s">
        <v>1</v>
      </c>
      <c r="DW13" s="1" t="s">
        <v>99</v>
      </c>
      <c r="DY13" s="7" t="s">
        <v>0</v>
      </c>
      <c r="DZ13" s="13" t="s">
        <v>1</v>
      </c>
      <c r="EA13" s="1" t="s">
        <v>99</v>
      </c>
    </row>
    <row r="14" spans="1:131" x14ac:dyDescent="0.25">
      <c r="A14" s="16">
        <f t="shared" si="0"/>
        <v>7</v>
      </c>
      <c r="B14" s="1" t="s">
        <v>66</v>
      </c>
      <c r="C14" s="149">
        <v>2</v>
      </c>
      <c r="D14" s="149">
        <v>600</v>
      </c>
      <c r="G14" s="7" t="s">
        <v>0</v>
      </c>
      <c r="H14" s="7" t="s">
        <v>1</v>
      </c>
      <c r="I14" s="7" t="s">
        <v>173</v>
      </c>
      <c r="K14" s="38"/>
      <c r="M14" s="33">
        <f>IF(ISNUMBER(O14),1,"")</f>
        <v>1</v>
      </c>
      <c r="N14" s="1" t="s">
        <v>56</v>
      </c>
      <c r="O14" s="149">
        <v>750</v>
      </c>
      <c r="Q14" s="33" t="str">
        <f>IF(ISNUMBER(S14),1,"")</f>
        <v/>
      </c>
      <c r="U14" s="33">
        <f>IF(ISNUMBER(W14),1,"")</f>
        <v>1</v>
      </c>
      <c r="V14" s="1" t="s">
        <v>9</v>
      </c>
      <c r="W14" s="149">
        <v>650</v>
      </c>
      <c r="Y14" s="33">
        <f>IF(ISNUMBER(AA14),1,"")</f>
        <v>1</v>
      </c>
      <c r="Z14" s="1" t="s">
        <v>9</v>
      </c>
      <c r="AA14" s="149">
        <v>750</v>
      </c>
      <c r="AC14" s="33">
        <f>IF(ISNUMBER(AE14),1,"")</f>
        <v>1</v>
      </c>
      <c r="AD14" s="1" t="s">
        <v>56</v>
      </c>
      <c r="AE14" s="149">
        <v>650</v>
      </c>
      <c r="AG14" s="33" t="str">
        <f>IF(ISNUMBER(AI14),1,"")</f>
        <v/>
      </c>
      <c r="AK14" s="33" t="str">
        <f>IF(ISNUMBER(AM14),1,"")</f>
        <v/>
      </c>
      <c r="AO14" s="33" t="str">
        <f>IF(ISNUMBER(AQ14),1,"")</f>
        <v/>
      </c>
      <c r="AS14" s="33" t="str">
        <f>IF(ISNUMBER(AU14),1,"")</f>
        <v/>
      </c>
      <c r="AW14" s="33" t="str">
        <f>IF(ISNUMBER(AY14),1,"")</f>
        <v/>
      </c>
      <c r="BA14" s="33" t="str">
        <f>IF(ISNUMBER(BC14),1,"")</f>
        <v/>
      </c>
      <c r="BE14" s="33" t="str">
        <f>IF(ISNUMBER(BG14),1,"")</f>
        <v/>
      </c>
      <c r="BI14" s="33" t="str">
        <f>IF(ISNUMBER(BK14),1,"")</f>
        <v/>
      </c>
      <c r="BM14" s="33" t="str">
        <f>IF(ISNUMBER(BO14),1,"")</f>
        <v/>
      </c>
      <c r="BQ14" s="33" t="str">
        <f>IF(ISNUMBER(BS14),1,"")</f>
        <v/>
      </c>
      <c r="BU14" s="33" t="str">
        <f>IF(ISNUMBER(BW14),1,"")</f>
        <v/>
      </c>
      <c r="BY14" s="33" t="str">
        <f>IF(ISNUMBER(CA14),1,"")</f>
        <v/>
      </c>
      <c r="CC14" s="33" t="str">
        <f>IF(ISNUMBER(CE14),1,"")</f>
        <v/>
      </c>
      <c r="CG14" s="33" t="str">
        <f>IF(ISNUMBER(CI14),1,"")</f>
        <v/>
      </c>
      <c r="CK14" s="33" t="str">
        <f>IF(ISNUMBER(CM14),1,"")</f>
        <v/>
      </c>
      <c r="CO14" s="33" t="str">
        <f>IF(ISNUMBER(CQ14),1,"")</f>
        <v/>
      </c>
      <c r="CS14" s="33" t="str">
        <f>IF(ISNUMBER(CU14),1,"")</f>
        <v/>
      </c>
      <c r="CW14" s="33" t="str">
        <f>IF(ISNUMBER(CY14),1,"")</f>
        <v/>
      </c>
      <c r="DA14" s="33" t="str">
        <f>IF(ISNUMBER(DC14),1,"")</f>
        <v/>
      </c>
      <c r="DE14" s="33" t="str">
        <f>IF(ISNUMBER(DG14),1,"")</f>
        <v/>
      </c>
      <c r="DI14" s="33" t="str">
        <f>IF(ISNUMBER(DK14),1,"")</f>
        <v/>
      </c>
      <c r="DM14" s="33" t="str">
        <f>IF(ISNUMBER(DO14),1,"")</f>
        <v/>
      </c>
      <c r="DQ14" s="33" t="str">
        <f>IF(ISNUMBER(DS14),1,"")</f>
        <v/>
      </c>
      <c r="DU14" s="33" t="str">
        <f>IF(ISNUMBER(DW14),1,"")</f>
        <v/>
      </c>
      <c r="DY14" s="33" t="str">
        <f>IF(ISNUMBER(EA14),1,"")</f>
        <v/>
      </c>
    </row>
    <row r="15" spans="1:131" x14ac:dyDescent="0.25">
      <c r="A15" s="16">
        <f t="shared" si="0"/>
        <v>8</v>
      </c>
      <c r="B15" s="1" t="s">
        <v>259</v>
      </c>
      <c r="C15" s="149">
        <v>1</v>
      </c>
      <c r="D15" s="149">
        <v>350</v>
      </c>
      <c r="G15" s="33">
        <f>IF(ISNUMBER(I15),1,"")</f>
        <v>1</v>
      </c>
      <c r="H15" s="21" t="str">
        <f>'PRVNÍ MÍSTA-DO'!F6</f>
        <v>Ptáček Radim [CZE071042]</v>
      </c>
      <c r="I15" s="88">
        <f>'PRVNÍ MÍSTA-DO'!G6</f>
        <v>2</v>
      </c>
      <c r="K15" s="38"/>
      <c r="M15" s="33">
        <f t="shared" ref="M15:M78" si="1">IF(ISNUMBER(O15),M14+1,"")</f>
        <v>2</v>
      </c>
      <c r="N15" s="1" t="s">
        <v>32</v>
      </c>
      <c r="O15" s="149">
        <v>650</v>
      </c>
      <c r="Q15" s="33" t="str">
        <f t="shared" ref="Q15:Q78" si="2">IF(ISNUMBER(S15),Q14+1,"")</f>
        <v/>
      </c>
      <c r="U15" s="33">
        <f t="shared" ref="U15:U78" si="3">IF(ISNUMBER(W15),U14+1,"")</f>
        <v>2</v>
      </c>
      <c r="V15" s="1" t="s">
        <v>56</v>
      </c>
      <c r="W15" s="149">
        <v>550</v>
      </c>
      <c r="Y15" s="33">
        <f t="shared" ref="Y15:Y78" si="4">IF(ISNUMBER(AA15),Y14+1,"")</f>
        <v>2</v>
      </c>
      <c r="Z15" s="1" t="s">
        <v>56</v>
      </c>
      <c r="AA15" s="149">
        <v>650</v>
      </c>
      <c r="AC15" s="33">
        <f t="shared" ref="AC15:AC78" si="5">IF(ISNUMBER(AE15),AC14+1,"")</f>
        <v>2</v>
      </c>
      <c r="AD15" s="1" t="s">
        <v>9</v>
      </c>
      <c r="AE15" s="149">
        <v>550</v>
      </c>
      <c r="AG15" s="33" t="str">
        <f t="shared" ref="AG15:AG78" si="6">IF(ISNUMBER(AI15),AG14+1,"")</f>
        <v/>
      </c>
      <c r="AK15" s="33" t="str">
        <f t="shared" ref="AK15:AK78" si="7">IF(ISNUMBER(AM15),AK14+1,"")</f>
        <v/>
      </c>
      <c r="AO15" s="33" t="str">
        <f t="shared" ref="AO15:AO78" si="8">IF(ISNUMBER(AQ15),AO14+1,"")</f>
        <v/>
      </c>
      <c r="AS15" s="33" t="str">
        <f t="shared" ref="AS15:AS78" si="9">IF(ISNUMBER(AU15),AS14+1,"")</f>
        <v/>
      </c>
      <c r="AW15" s="33" t="str">
        <f t="shared" ref="AW15:AW78" si="10">IF(ISNUMBER(AY15),AW14+1,"")</f>
        <v/>
      </c>
      <c r="BA15" s="33" t="str">
        <f t="shared" ref="BA15:BA78" si="11">IF(ISNUMBER(BC15),BA14+1,"")</f>
        <v/>
      </c>
      <c r="BE15" s="33" t="str">
        <f t="shared" ref="BE15:BE78" si="12">IF(ISNUMBER(BG15),BE14+1,"")</f>
        <v/>
      </c>
      <c r="BI15" s="33" t="str">
        <f t="shared" ref="BI15:BI78" si="13">IF(ISNUMBER(BK15),BI14+1,"")</f>
        <v/>
      </c>
      <c r="BM15" s="33" t="str">
        <f t="shared" ref="BM15:BM78" si="14">IF(ISNUMBER(BO15),BM14+1,"")</f>
        <v/>
      </c>
      <c r="BQ15" s="33" t="str">
        <f t="shared" ref="BQ15:BQ78" si="15">IF(ISNUMBER(BS15),BQ14+1,"")</f>
        <v/>
      </c>
      <c r="BU15" s="33" t="str">
        <f t="shared" ref="BU15:BU78" si="16">IF(ISNUMBER(BW15),BU14+1,"")</f>
        <v/>
      </c>
      <c r="BY15" s="33" t="str">
        <f t="shared" ref="BY15:BY78" si="17">IF(ISNUMBER(CA15),BY14+1,"")</f>
        <v/>
      </c>
      <c r="CC15" s="33" t="str">
        <f t="shared" ref="CC15:CC78" si="18">IF(ISNUMBER(CE15),CC14+1,"")</f>
        <v/>
      </c>
      <c r="CG15" s="33" t="str">
        <f t="shared" ref="CG15:CG78" si="19">IF(ISNUMBER(CI15),CG14+1,"")</f>
        <v/>
      </c>
      <c r="CK15" s="33" t="str">
        <f t="shared" ref="CK15:CK78" si="20">IF(ISNUMBER(CM15),CK14+1,"")</f>
        <v/>
      </c>
      <c r="CO15" s="33" t="str">
        <f t="shared" ref="CO15:CO78" si="21">IF(ISNUMBER(CQ15),CO14+1,"")</f>
        <v/>
      </c>
      <c r="CS15" s="33" t="str">
        <f t="shared" ref="CS15:CS78" si="22">IF(ISNUMBER(CU15),CS14+1,"")</f>
        <v/>
      </c>
      <c r="CW15" s="33" t="str">
        <f t="shared" ref="CW15:CW78" si="23">IF(ISNUMBER(CY15),CW14+1,"")</f>
        <v/>
      </c>
      <c r="DA15" s="33" t="str">
        <f t="shared" ref="DA15:DA78" si="24">IF(ISNUMBER(DC15),DA14+1,"")</f>
        <v/>
      </c>
      <c r="DE15" s="33" t="str">
        <f t="shared" ref="DE15:DE78" si="25">IF(ISNUMBER(DG15),DE14+1,"")</f>
        <v/>
      </c>
      <c r="DI15" s="33" t="str">
        <f t="shared" ref="DI15:DI78" si="26">IF(ISNUMBER(DK15),DI14+1,"")</f>
        <v/>
      </c>
      <c r="DM15" s="33" t="str">
        <f t="shared" ref="DM15:DM78" si="27">IF(ISNUMBER(DO15),DM14+1,"")</f>
        <v/>
      </c>
      <c r="DQ15" s="33" t="str">
        <f t="shared" ref="DQ15:DQ78" si="28">IF(ISNUMBER(DS15),DQ14+1,"")</f>
        <v/>
      </c>
      <c r="DU15" s="33" t="str">
        <f t="shared" ref="DU15:DU78" si="29">IF(ISNUMBER(DW15),DU14+1,"")</f>
        <v/>
      </c>
      <c r="DY15" s="33" t="str">
        <f t="shared" ref="DY15:DY78" si="30">IF(ISNUMBER(EA15),DY14+1,"")</f>
        <v/>
      </c>
    </row>
    <row r="16" spans="1:131" x14ac:dyDescent="0.25">
      <c r="A16" s="16">
        <f t="shared" si="0"/>
        <v>9</v>
      </c>
      <c r="B16" s="1" t="s">
        <v>239</v>
      </c>
      <c r="C16" s="149">
        <v>1</v>
      </c>
      <c r="D16" s="149">
        <v>250</v>
      </c>
      <c r="G16" s="33">
        <f>IF(ISNUMBER(I16),G15+1,"")</f>
        <v>2</v>
      </c>
      <c r="H16" s="21" t="str">
        <f>'PRVNÍ MÍSTA-DO'!F7</f>
        <v>Strašil Pavel [CZE015487]</v>
      </c>
      <c r="I16" s="21">
        <f>'PRVNÍ MÍSTA-DO'!G7</f>
        <v>2</v>
      </c>
      <c r="K16" s="38"/>
      <c r="M16" s="33">
        <f t="shared" si="1"/>
        <v>3</v>
      </c>
      <c r="N16" s="1" t="s">
        <v>9</v>
      </c>
      <c r="O16" s="149">
        <v>550</v>
      </c>
      <c r="Q16" s="33" t="str">
        <f t="shared" si="2"/>
        <v/>
      </c>
      <c r="U16" s="33">
        <f t="shared" si="3"/>
        <v>3</v>
      </c>
      <c r="V16" s="1" t="s">
        <v>33</v>
      </c>
      <c r="W16" s="149">
        <v>450</v>
      </c>
      <c r="Y16" s="33">
        <f t="shared" si="4"/>
        <v>3</v>
      </c>
      <c r="Z16" s="1" t="s">
        <v>34</v>
      </c>
      <c r="AA16" s="149">
        <v>550</v>
      </c>
      <c r="AC16" s="33">
        <f t="shared" si="5"/>
        <v>3</v>
      </c>
      <c r="AD16" s="1" t="s">
        <v>33</v>
      </c>
      <c r="AE16" s="149">
        <v>450</v>
      </c>
      <c r="AG16" s="33" t="str">
        <f t="shared" si="6"/>
        <v/>
      </c>
      <c r="AK16" s="33" t="str">
        <f t="shared" si="7"/>
        <v/>
      </c>
      <c r="AO16" s="33" t="str">
        <f t="shared" si="8"/>
        <v/>
      </c>
      <c r="AS16" s="33" t="str">
        <f t="shared" si="9"/>
        <v/>
      </c>
      <c r="AW16" s="33" t="str">
        <f t="shared" si="10"/>
        <v/>
      </c>
      <c r="BA16" s="33" t="str">
        <f t="shared" si="11"/>
        <v/>
      </c>
      <c r="BE16" s="33" t="str">
        <f t="shared" si="12"/>
        <v/>
      </c>
      <c r="BI16" s="33" t="str">
        <f t="shared" si="13"/>
        <v/>
      </c>
      <c r="BM16" s="33" t="str">
        <f t="shared" si="14"/>
        <v/>
      </c>
      <c r="BQ16" s="33" t="str">
        <f t="shared" si="15"/>
        <v/>
      </c>
      <c r="BU16" s="33" t="str">
        <f t="shared" si="16"/>
        <v/>
      </c>
      <c r="BY16" s="33" t="str">
        <f t="shared" si="17"/>
        <v/>
      </c>
      <c r="CC16" s="33" t="str">
        <f t="shared" si="18"/>
        <v/>
      </c>
      <c r="CG16" s="33" t="str">
        <f t="shared" si="19"/>
        <v/>
      </c>
      <c r="CK16" s="33" t="str">
        <f t="shared" si="20"/>
        <v/>
      </c>
      <c r="CO16" s="33" t="str">
        <f t="shared" si="21"/>
        <v/>
      </c>
      <c r="CS16" s="33" t="str">
        <f t="shared" si="22"/>
        <v/>
      </c>
      <c r="CW16" s="33" t="str">
        <f t="shared" si="23"/>
        <v/>
      </c>
      <c r="DA16" s="33" t="str">
        <f t="shared" si="24"/>
        <v/>
      </c>
      <c r="DE16" s="33" t="str">
        <f t="shared" si="25"/>
        <v/>
      </c>
      <c r="DI16" s="33" t="str">
        <f t="shared" si="26"/>
        <v/>
      </c>
      <c r="DM16" s="33" t="str">
        <f t="shared" si="27"/>
        <v/>
      </c>
      <c r="DQ16" s="33" t="str">
        <f t="shared" si="28"/>
        <v/>
      </c>
      <c r="DU16" s="33" t="str">
        <f t="shared" si="29"/>
        <v/>
      </c>
      <c r="DY16" s="33" t="str">
        <f t="shared" si="30"/>
        <v/>
      </c>
    </row>
    <row r="17" spans="1:129" x14ac:dyDescent="0.25">
      <c r="A17" s="16" t="str">
        <f t="shared" si="0"/>
        <v/>
      </c>
      <c r="G17" s="33">
        <f>IF(ISNUMBER(I17),G16+1,"")</f>
        <v>3</v>
      </c>
      <c r="H17" s="21">
        <f>'PRVNÍ MÍSTA-DO'!F8</f>
        <v>0</v>
      </c>
      <c r="I17" s="21">
        <f>'PRVNÍ MÍSTA-DO'!G8</f>
        <v>0</v>
      </c>
      <c r="K17" s="38"/>
      <c r="M17" s="33">
        <f t="shared" si="1"/>
        <v>4</v>
      </c>
      <c r="N17" s="1" t="s">
        <v>33</v>
      </c>
      <c r="O17" s="149">
        <v>450</v>
      </c>
      <c r="Q17" s="33" t="str">
        <f t="shared" si="2"/>
        <v/>
      </c>
      <c r="U17" s="33">
        <f t="shared" si="3"/>
        <v>4</v>
      </c>
      <c r="V17" s="1" t="s">
        <v>32</v>
      </c>
      <c r="W17" s="149">
        <v>350</v>
      </c>
      <c r="Y17" s="33">
        <f t="shared" si="4"/>
        <v>4</v>
      </c>
      <c r="Z17" s="1" t="s">
        <v>32</v>
      </c>
      <c r="AA17" s="149">
        <v>450</v>
      </c>
      <c r="AC17" s="33">
        <f t="shared" si="5"/>
        <v>4</v>
      </c>
      <c r="AD17" s="1" t="s">
        <v>259</v>
      </c>
      <c r="AE17" s="149">
        <v>350</v>
      </c>
      <c r="AG17" s="33" t="str">
        <f t="shared" si="6"/>
        <v/>
      </c>
      <c r="AK17" s="33" t="str">
        <f t="shared" si="7"/>
        <v/>
      </c>
      <c r="AO17" s="33" t="str">
        <f t="shared" si="8"/>
        <v/>
      </c>
      <c r="AS17" s="33" t="str">
        <f t="shared" si="9"/>
        <v/>
      </c>
      <c r="AW17" s="33" t="str">
        <f t="shared" si="10"/>
        <v/>
      </c>
      <c r="BA17" s="33" t="str">
        <f t="shared" si="11"/>
        <v/>
      </c>
      <c r="BE17" s="33" t="str">
        <f t="shared" si="12"/>
        <v/>
      </c>
      <c r="BI17" s="33" t="str">
        <f t="shared" si="13"/>
        <v/>
      </c>
      <c r="BM17" s="33" t="str">
        <f t="shared" si="14"/>
        <v/>
      </c>
      <c r="BQ17" s="33" t="str">
        <f t="shared" si="15"/>
        <v/>
      </c>
      <c r="BU17" s="33" t="str">
        <f t="shared" si="16"/>
        <v/>
      </c>
      <c r="BY17" s="33" t="str">
        <f t="shared" si="17"/>
        <v/>
      </c>
      <c r="CC17" s="33" t="str">
        <f t="shared" si="18"/>
        <v/>
      </c>
      <c r="CG17" s="33" t="str">
        <f t="shared" si="19"/>
        <v/>
      </c>
      <c r="CK17" s="33" t="str">
        <f t="shared" si="20"/>
        <v/>
      </c>
      <c r="CO17" s="33" t="str">
        <f t="shared" si="21"/>
        <v/>
      </c>
      <c r="CS17" s="33" t="str">
        <f t="shared" si="22"/>
        <v/>
      </c>
      <c r="CW17" s="33" t="str">
        <f t="shared" si="23"/>
        <v/>
      </c>
      <c r="DA17" s="33" t="str">
        <f t="shared" si="24"/>
        <v/>
      </c>
      <c r="DE17" s="33" t="str">
        <f t="shared" si="25"/>
        <v/>
      </c>
      <c r="DI17" s="33" t="str">
        <f t="shared" si="26"/>
        <v/>
      </c>
      <c r="DM17" s="33" t="str">
        <f t="shared" si="27"/>
        <v/>
      </c>
      <c r="DQ17" s="33" t="str">
        <f t="shared" si="28"/>
        <v/>
      </c>
      <c r="DU17" s="33" t="str">
        <f t="shared" si="29"/>
        <v/>
      </c>
      <c r="DY17" s="33" t="str">
        <f t="shared" si="30"/>
        <v/>
      </c>
    </row>
    <row r="18" spans="1:129" x14ac:dyDescent="0.25">
      <c r="A18" s="16" t="str">
        <f t="shared" si="0"/>
        <v/>
      </c>
      <c r="K18" s="38"/>
      <c r="M18" s="33">
        <f t="shared" si="1"/>
        <v>5</v>
      </c>
      <c r="N18" s="1" t="s">
        <v>57</v>
      </c>
      <c r="O18" s="149">
        <v>350</v>
      </c>
      <c r="Q18" s="33" t="str">
        <f t="shared" si="2"/>
        <v/>
      </c>
      <c r="U18" s="33">
        <f t="shared" si="3"/>
        <v>5</v>
      </c>
      <c r="V18" s="1" t="s">
        <v>239</v>
      </c>
      <c r="W18" s="149">
        <v>250</v>
      </c>
      <c r="Y18" s="33">
        <f t="shared" si="4"/>
        <v>5</v>
      </c>
      <c r="Z18" s="1" t="s">
        <v>57</v>
      </c>
      <c r="AA18" s="149">
        <v>350</v>
      </c>
      <c r="AC18" s="33">
        <f t="shared" si="5"/>
        <v>5</v>
      </c>
      <c r="AD18" s="1" t="s">
        <v>57</v>
      </c>
      <c r="AE18" s="149">
        <v>250</v>
      </c>
      <c r="AG18" s="33" t="str">
        <f t="shared" si="6"/>
        <v/>
      </c>
      <c r="AK18" s="33" t="str">
        <f t="shared" si="7"/>
        <v/>
      </c>
      <c r="AO18" s="33" t="str">
        <f t="shared" si="8"/>
        <v/>
      </c>
      <c r="AS18" s="33" t="str">
        <f t="shared" si="9"/>
        <v/>
      </c>
      <c r="AW18" s="33" t="str">
        <f t="shared" si="10"/>
        <v/>
      </c>
      <c r="BA18" s="33" t="str">
        <f t="shared" si="11"/>
        <v/>
      </c>
      <c r="BE18" s="33" t="str">
        <f t="shared" si="12"/>
        <v/>
      </c>
      <c r="BI18" s="33" t="str">
        <f t="shared" si="13"/>
        <v/>
      </c>
      <c r="BM18" s="33" t="str">
        <f t="shared" si="14"/>
        <v/>
      </c>
      <c r="BQ18" s="33" t="str">
        <f t="shared" si="15"/>
        <v/>
      </c>
      <c r="BU18" s="33" t="str">
        <f t="shared" si="16"/>
        <v/>
      </c>
      <c r="BY18" s="33" t="str">
        <f t="shared" si="17"/>
        <v/>
      </c>
      <c r="CC18" s="33" t="str">
        <f t="shared" si="18"/>
        <v/>
      </c>
      <c r="CG18" s="33" t="str">
        <f t="shared" si="19"/>
        <v/>
      </c>
      <c r="CK18" s="33" t="str">
        <f t="shared" si="20"/>
        <v/>
      </c>
      <c r="CO18" s="33" t="str">
        <f t="shared" si="21"/>
        <v/>
      </c>
      <c r="CS18" s="33" t="str">
        <f t="shared" si="22"/>
        <v/>
      </c>
      <c r="CW18" s="33" t="str">
        <f t="shared" si="23"/>
        <v/>
      </c>
      <c r="DA18" s="33" t="str">
        <f t="shared" si="24"/>
        <v/>
      </c>
      <c r="DE18" s="33" t="str">
        <f t="shared" si="25"/>
        <v/>
      </c>
      <c r="DI18" s="33" t="str">
        <f t="shared" si="26"/>
        <v/>
      </c>
      <c r="DM18" s="33" t="str">
        <f t="shared" si="27"/>
        <v/>
      </c>
      <c r="DQ18" s="33" t="str">
        <f t="shared" si="28"/>
        <v/>
      </c>
      <c r="DU18" s="33" t="str">
        <f t="shared" si="29"/>
        <v/>
      </c>
      <c r="DY18" s="33" t="str">
        <f t="shared" si="30"/>
        <v/>
      </c>
    </row>
    <row r="19" spans="1:129" x14ac:dyDescent="0.25">
      <c r="A19" s="16" t="str">
        <f t="shared" si="0"/>
        <v/>
      </c>
      <c r="K19" s="38"/>
      <c r="M19" s="33">
        <f t="shared" si="1"/>
        <v>6</v>
      </c>
      <c r="N19" s="1" t="s">
        <v>66</v>
      </c>
      <c r="O19" s="149">
        <v>350</v>
      </c>
      <c r="Q19" s="33" t="str">
        <f t="shared" si="2"/>
        <v/>
      </c>
      <c r="U19" s="33">
        <f t="shared" si="3"/>
        <v>6</v>
      </c>
      <c r="V19" s="1" t="s">
        <v>57</v>
      </c>
      <c r="W19" s="149">
        <v>250</v>
      </c>
      <c r="Y19" s="33">
        <f t="shared" si="4"/>
        <v>6</v>
      </c>
      <c r="Z19" s="1" t="s">
        <v>33</v>
      </c>
      <c r="AA19" s="149">
        <v>350</v>
      </c>
      <c r="AC19" s="33" t="str">
        <f t="shared" si="5"/>
        <v/>
      </c>
      <c r="AG19" s="33" t="str">
        <f t="shared" si="6"/>
        <v/>
      </c>
      <c r="AK19" s="33" t="str">
        <f t="shared" si="7"/>
        <v/>
      </c>
      <c r="AO19" s="33" t="str">
        <f t="shared" si="8"/>
        <v/>
      </c>
      <c r="AS19" s="33" t="str">
        <f t="shared" si="9"/>
        <v/>
      </c>
      <c r="AW19" s="33" t="str">
        <f t="shared" si="10"/>
        <v/>
      </c>
      <c r="BA19" s="33" t="str">
        <f t="shared" si="11"/>
        <v/>
      </c>
      <c r="BE19" s="33" t="str">
        <f t="shared" si="12"/>
        <v/>
      </c>
      <c r="BI19" s="33" t="str">
        <f t="shared" si="13"/>
        <v/>
      </c>
      <c r="BM19" s="33" t="str">
        <f t="shared" si="14"/>
        <v/>
      </c>
      <c r="BQ19" s="33" t="str">
        <f t="shared" si="15"/>
        <v/>
      </c>
      <c r="BU19" s="33" t="str">
        <f t="shared" si="16"/>
        <v/>
      </c>
      <c r="BY19" s="33" t="str">
        <f t="shared" si="17"/>
        <v/>
      </c>
      <c r="CC19" s="33" t="str">
        <f t="shared" si="18"/>
        <v/>
      </c>
      <c r="CG19" s="33" t="str">
        <f t="shared" si="19"/>
        <v/>
      </c>
      <c r="CK19" s="33" t="str">
        <f t="shared" si="20"/>
        <v/>
      </c>
      <c r="CO19" s="33" t="str">
        <f t="shared" si="21"/>
        <v/>
      </c>
      <c r="CS19" s="33" t="str">
        <f t="shared" si="22"/>
        <v/>
      </c>
      <c r="CW19" s="33" t="str">
        <f t="shared" si="23"/>
        <v/>
      </c>
      <c r="DA19" s="33" t="str">
        <f t="shared" si="24"/>
        <v/>
      </c>
      <c r="DE19" s="33" t="str">
        <f t="shared" si="25"/>
        <v/>
      </c>
      <c r="DI19" s="33" t="str">
        <f t="shared" si="26"/>
        <v/>
      </c>
      <c r="DM19" s="33" t="str">
        <f t="shared" si="27"/>
        <v/>
      </c>
      <c r="DQ19" s="33" t="str">
        <f t="shared" si="28"/>
        <v/>
      </c>
      <c r="DU19" s="33" t="str">
        <f t="shared" si="29"/>
        <v/>
      </c>
      <c r="DY19" s="33" t="str">
        <f t="shared" si="30"/>
        <v/>
      </c>
    </row>
    <row r="20" spans="1:129" x14ac:dyDescent="0.25">
      <c r="A20" s="16" t="str">
        <f t="shared" si="0"/>
        <v/>
      </c>
      <c r="K20" s="38"/>
      <c r="M20" s="33">
        <f t="shared" si="1"/>
        <v>7</v>
      </c>
      <c r="N20" s="1" t="s">
        <v>34</v>
      </c>
      <c r="O20" s="149">
        <v>250</v>
      </c>
      <c r="Q20" s="33" t="str">
        <f t="shared" si="2"/>
        <v/>
      </c>
      <c r="U20" s="33" t="str">
        <f t="shared" si="3"/>
        <v/>
      </c>
      <c r="Y20" s="33">
        <f t="shared" si="4"/>
        <v>7</v>
      </c>
      <c r="Z20" s="1" t="s">
        <v>66</v>
      </c>
      <c r="AA20" s="149">
        <v>250</v>
      </c>
      <c r="AC20" s="33" t="str">
        <f t="shared" si="5"/>
        <v/>
      </c>
      <c r="AG20" s="33" t="str">
        <f t="shared" si="6"/>
        <v/>
      </c>
      <c r="AK20" s="33" t="str">
        <f t="shared" si="7"/>
        <v/>
      </c>
      <c r="AO20" s="33" t="str">
        <f t="shared" si="8"/>
        <v/>
      </c>
      <c r="AS20" s="33" t="str">
        <f t="shared" si="9"/>
        <v/>
      </c>
      <c r="AW20" s="33" t="str">
        <f t="shared" si="10"/>
        <v/>
      </c>
      <c r="BA20" s="33" t="str">
        <f t="shared" si="11"/>
        <v/>
      </c>
      <c r="BE20" s="33" t="str">
        <f t="shared" si="12"/>
        <v/>
      </c>
      <c r="BI20" s="33" t="str">
        <f t="shared" si="13"/>
        <v/>
      </c>
      <c r="BM20" s="33" t="str">
        <f t="shared" si="14"/>
        <v/>
      </c>
      <c r="BQ20" s="33" t="str">
        <f t="shared" si="15"/>
        <v/>
      </c>
      <c r="BU20" s="33" t="str">
        <f t="shared" si="16"/>
        <v/>
      </c>
      <c r="BY20" s="33" t="str">
        <f t="shared" si="17"/>
        <v/>
      </c>
      <c r="CC20" s="33" t="str">
        <f t="shared" si="18"/>
        <v/>
      </c>
      <c r="CG20" s="33" t="str">
        <f t="shared" si="19"/>
        <v/>
      </c>
      <c r="CK20" s="33" t="str">
        <f t="shared" si="20"/>
        <v/>
      </c>
      <c r="CO20" s="33" t="str">
        <f t="shared" si="21"/>
        <v/>
      </c>
      <c r="CS20" s="33" t="str">
        <f t="shared" si="22"/>
        <v/>
      </c>
      <c r="CW20" s="33" t="str">
        <f t="shared" si="23"/>
        <v/>
      </c>
      <c r="DA20" s="33" t="str">
        <f t="shared" si="24"/>
        <v/>
      </c>
      <c r="DE20" s="33" t="str">
        <f t="shared" si="25"/>
        <v/>
      </c>
      <c r="DI20" s="33" t="str">
        <f t="shared" si="26"/>
        <v/>
      </c>
      <c r="DM20" s="33" t="str">
        <f t="shared" si="27"/>
        <v/>
      </c>
      <c r="DQ20" s="33" t="str">
        <f t="shared" si="28"/>
        <v/>
      </c>
      <c r="DU20" s="33" t="str">
        <f t="shared" si="29"/>
        <v/>
      </c>
      <c r="DY20" s="33" t="str">
        <f t="shared" si="30"/>
        <v/>
      </c>
    </row>
    <row r="21" spans="1:129" x14ac:dyDescent="0.25">
      <c r="A21" s="16" t="str">
        <f t="shared" si="0"/>
        <v/>
      </c>
      <c r="K21" s="38"/>
      <c r="M21" s="33" t="str">
        <f t="shared" si="1"/>
        <v/>
      </c>
      <c r="Q21" s="33" t="str">
        <f t="shared" si="2"/>
        <v/>
      </c>
      <c r="U21" s="33" t="str">
        <f t="shared" si="3"/>
        <v/>
      </c>
      <c r="Y21" s="33" t="str">
        <f t="shared" si="4"/>
        <v/>
      </c>
      <c r="AC21" s="33" t="str">
        <f t="shared" si="5"/>
        <v/>
      </c>
      <c r="AG21" s="33" t="str">
        <f t="shared" si="6"/>
        <v/>
      </c>
      <c r="AK21" s="33" t="str">
        <f t="shared" si="7"/>
        <v/>
      </c>
      <c r="AO21" s="33" t="str">
        <f t="shared" si="8"/>
        <v/>
      </c>
      <c r="AS21" s="33" t="str">
        <f t="shared" si="9"/>
        <v/>
      </c>
      <c r="AW21" s="33" t="str">
        <f t="shared" si="10"/>
        <v/>
      </c>
      <c r="BA21" s="33" t="str">
        <f t="shared" si="11"/>
        <v/>
      </c>
      <c r="BE21" s="33" t="str">
        <f t="shared" si="12"/>
        <v/>
      </c>
      <c r="BI21" s="33" t="str">
        <f t="shared" si="13"/>
        <v/>
      </c>
      <c r="BM21" s="33" t="str">
        <f t="shared" si="14"/>
        <v/>
      </c>
      <c r="BQ21" s="33" t="str">
        <f t="shared" si="15"/>
        <v/>
      </c>
      <c r="BU21" s="33" t="str">
        <f t="shared" si="16"/>
        <v/>
      </c>
      <c r="BY21" s="33" t="str">
        <f t="shared" si="17"/>
        <v/>
      </c>
      <c r="CC21" s="33" t="str">
        <f t="shared" si="18"/>
        <v/>
      </c>
      <c r="CG21" s="33" t="str">
        <f t="shared" si="19"/>
        <v/>
      </c>
      <c r="CK21" s="33" t="str">
        <f t="shared" si="20"/>
        <v/>
      </c>
      <c r="CO21" s="33" t="str">
        <f t="shared" si="21"/>
        <v/>
      </c>
      <c r="CS21" s="33" t="str">
        <f t="shared" si="22"/>
        <v/>
      </c>
      <c r="CW21" s="33" t="str">
        <f t="shared" si="23"/>
        <v/>
      </c>
      <c r="DA21" s="33" t="str">
        <f t="shared" si="24"/>
        <v/>
      </c>
      <c r="DE21" s="33" t="str">
        <f t="shared" si="25"/>
        <v/>
      </c>
      <c r="DI21" s="33" t="str">
        <f t="shared" si="26"/>
        <v/>
      </c>
      <c r="DM21" s="33" t="str">
        <f t="shared" si="27"/>
        <v/>
      </c>
      <c r="DQ21" s="33" t="str">
        <f t="shared" si="28"/>
        <v/>
      </c>
      <c r="DU21" s="33" t="str">
        <f t="shared" si="29"/>
        <v/>
      </c>
      <c r="DY21" s="33" t="str">
        <f t="shared" si="30"/>
        <v/>
      </c>
    </row>
    <row r="22" spans="1:129" x14ac:dyDescent="0.25">
      <c r="A22" s="16" t="str">
        <f t="shared" si="0"/>
        <v/>
      </c>
      <c r="K22" s="38"/>
      <c r="M22" s="33" t="str">
        <f t="shared" si="1"/>
        <v/>
      </c>
      <c r="Q22" s="33" t="str">
        <f t="shared" si="2"/>
        <v/>
      </c>
      <c r="U22" s="33" t="str">
        <f t="shared" si="3"/>
        <v/>
      </c>
      <c r="Y22" s="33" t="str">
        <f t="shared" si="4"/>
        <v/>
      </c>
      <c r="AC22" s="33" t="str">
        <f t="shared" si="5"/>
        <v/>
      </c>
      <c r="AG22" s="33" t="str">
        <f t="shared" si="6"/>
        <v/>
      </c>
      <c r="AK22" s="33" t="str">
        <f t="shared" si="7"/>
        <v/>
      </c>
      <c r="AO22" s="33" t="str">
        <f t="shared" si="8"/>
        <v/>
      </c>
      <c r="AS22" s="33" t="str">
        <f t="shared" si="9"/>
        <v/>
      </c>
      <c r="AW22" s="33" t="str">
        <f t="shared" si="10"/>
        <v/>
      </c>
      <c r="BA22" s="33" t="str">
        <f t="shared" si="11"/>
        <v/>
      </c>
      <c r="BE22" s="33" t="str">
        <f t="shared" si="12"/>
        <v/>
      </c>
      <c r="BI22" s="33" t="str">
        <f t="shared" si="13"/>
        <v/>
      </c>
      <c r="BM22" s="33" t="str">
        <f t="shared" si="14"/>
        <v/>
      </c>
      <c r="BQ22" s="33" t="str">
        <f t="shared" si="15"/>
        <v/>
      </c>
      <c r="BU22" s="33" t="str">
        <f t="shared" si="16"/>
        <v/>
      </c>
      <c r="BY22" s="33" t="str">
        <f t="shared" si="17"/>
        <v/>
      </c>
      <c r="CC22" s="33" t="str">
        <f t="shared" si="18"/>
        <v/>
      </c>
      <c r="CG22" s="33" t="str">
        <f t="shared" si="19"/>
        <v/>
      </c>
      <c r="CK22" s="33" t="str">
        <f t="shared" si="20"/>
        <v/>
      </c>
      <c r="CO22" s="33" t="str">
        <f t="shared" si="21"/>
        <v/>
      </c>
      <c r="CS22" s="33" t="str">
        <f t="shared" si="22"/>
        <v/>
      </c>
      <c r="CW22" s="33" t="str">
        <f t="shared" si="23"/>
        <v/>
      </c>
      <c r="DA22" s="33" t="str">
        <f t="shared" si="24"/>
        <v/>
      </c>
      <c r="DE22" s="33" t="str">
        <f t="shared" si="25"/>
        <v/>
      </c>
      <c r="DI22" s="33" t="str">
        <f t="shared" si="26"/>
        <v/>
      </c>
      <c r="DM22" s="33" t="str">
        <f t="shared" si="27"/>
        <v/>
      </c>
      <c r="DQ22" s="33" t="str">
        <f t="shared" si="28"/>
        <v/>
      </c>
      <c r="DU22" s="33" t="str">
        <f t="shared" si="29"/>
        <v/>
      </c>
      <c r="DY22" s="33" t="str">
        <f t="shared" si="30"/>
        <v/>
      </c>
    </row>
    <row r="23" spans="1:129" x14ac:dyDescent="0.25">
      <c r="A23" s="16" t="str">
        <f t="shared" si="0"/>
        <v/>
      </c>
      <c r="K23" s="38"/>
      <c r="M23" s="33" t="str">
        <f t="shared" si="1"/>
        <v/>
      </c>
      <c r="Q23" s="33" t="str">
        <f t="shared" si="2"/>
        <v/>
      </c>
      <c r="U23" s="33" t="str">
        <f t="shared" si="3"/>
        <v/>
      </c>
      <c r="Y23" s="33" t="str">
        <f t="shared" si="4"/>
        <v/>
      </c>
      <c r="AC23" s="33" t="str">
        <f t="shared" si="5"/>
        <v/>
      </c>
      <c r="AG23" s="33" t="str">
        <f t="shared" si="6"/>
        <v/>
      </c>
      <c r="AK23" s="33" t="str">
        <f t="shared" si="7"/>
        <v/>
      </c>
      <c r="AO23" s="33" t="str">
        <f t="shared" si="8"/>
        <v/>
      </c>
      <c r="AS23" s="33" t="str">
        <f t="shared" si="9"/>
        <v/>
      </c>
      <c r="AW23" s="33" t="str">
        <f t="shared" si="10"/>
        <v/>
      </c>
      <c r="BA23" s="33" t="str">
        <f t="shared" si="11"/>
        <v/>
      </c>
      <c r="BE23" s="33" t="str">
        <f t="shared" si="12"/>
        <v/>
      </c>
      <c r="BI23" s="33" t="str">
        <f t="shared" si="13"/>
        <v/>
      </c>
      <c r="BM23" s="33" t="str">
        <f t="shared" si="14"/>
        <v/>
      </c>
      <c r="BQ23" s="33" t="str">
        <f t="shared" si="15"/>
        <v/>
      </c>
      <c r="BU23" s="33" t="str">
        <f t="shared" si="16"/>
        <v/>
      </c>
      <c r="BY23" s="33" t="str">
        <f t="shared" si="17"/>
        <v/>
      </c>
      <c r="CC23" s="33" t="str">
        <f t="shared" si="18"/>
        <v/>
      </c>
      <c r="CG23" s="33" t="str">
        <f t="shared" si="19"/>
        <v/>
      </c>
      <c r="CK23" s="33" t="str">
        <f t="shared" si="20"/>
        <v/>
      </c>
      <c r="CO23" s="33" t="str">
        <f t="shared" si="21"/>
        <v/>
      </c>
      <c r="CS23" s="33" t="str">
        <f t="shared" si="22"/>
        <v/>
      </c>
      <c r="CW23" s="33" t="str">
        <f t="shared" si="23"/>
        <v/>
      </c>
      <c r="DA23" s="33" t="str">
        <f t="shared" si="24"/>
        <v/>
      </c>
      <c r="DE23" s="33" t="str">
        <f t="shared" si="25"/>
        <v/>
      </c>
      <c r="DI23" s="33" t="str">
        <f t="shared" si="26"/>
        <v/>
      </c>
      <c r="DM23" s="33" t="str">
        <f t="shared" si="27"/>
        <v/>
      </c>
      <c r="DQ23" s="33" t="str">
        <f t="shared" si="28"/>
        <v/>
      </c>
      <c r="DU23" s="33" t="str">
        <f t="shared" si="29"/>
        <v/>
      </c>
      <c r="DY23" s="33" t="str">
        <f t="shared" si="30"/>
        <v/>
      </c>
    </row>
    <row r="24" spans="1:129" x14ac:dyDescent="0.25">
      <c r="A24" s="16" t="str">
        <f t="shared" si="0"/>
        <v/>
      </c>
      <c r="K24" s="38"/>
      <c r="M24" s="33" t="str">
        <f t="shared" si="1"/>
        <v/>
      </c>
      <c r="Q24" s="33" t="str">
        <f t="shared" si="2"/>
        <v/>
      </c>
      <c r="U24" s="33" t="str">
        <f t="shared" si="3"/>
        <v/>
      </c>
      <c r="Y24" s="33" t="str">
        <f t="shared" si="4"/>
        <v/>
      </c>
      <c r="AC24" s="33" t="str">
        <f t="shared" si="5"/>
        <v/>
      </c>
      <c r="AG24" s="33" t="str">
        <f t="shared" si="6"/>
        <v/>
      </c>
      <c r="AK24" s="33" t="str">
        <f t="shared" si="7"/>
        <v/>
      </c>
      <c r="AO24" s="33" t="str">
        <f t="shared" si="8"/>
        <v/>
      </c>
      <c r="AS24" s="33" t="str">
        <f t="shared" si="9"/>
        <v/>
      </c>
      <c r="AW24" s="33" t="str">
        <f t="shared" si="10"/>
        <v/>
      </c>
      <c r="BA24" s="33" t="str">
        <f t="shared" si="11"/>
        <v/>
      </c>
      <c r="BE24" s="33" t="str">
        <f t="shared" si="12"/>
        <v/>
      </c>
      <c r="BI24" s="33" t="str">
        <f t="shared" si="13"/>
        <v/>
      </c>
      <c r="BM24" s="33" t="str">
        <f t="shared" si="14"/>
        <v/>
      </c>
      <c r="BQ24" s="33" t="str">
        <f t="shared" si="15"/>
        <v/>
      </c>
      <c r="BU24" s="33" t="str">
        <f t="shared" si="16"/>
        <v/>
      </c>
      <c r="BY24" s="33" t="str">
        <f t="shared" si="17"/>
        <v/>
      </c>
      <c r="CC24" s="33" t="str">
        <f t="shared" si="18"/>
        <v/>
      </c>
      <c r="CG24" s="33" t="str">
        <f t="shared" si="19"/>
        <v/>
      </c>
      <c r="CK24" s="33" t="str">
        <f t="shared" si="20"/>
        <v/>
      </c>
      <c r="CO24" s="33" t="str">
        <f t="shared" si="21"/>
        <v/>
      </c>
      <c r="CS24" s="33" t="str">
        <f t="shared" si="22"/>
        <v/>
      </c>
      <c r="CW24" s="33" t="str">
        <f t="shared" si="23"/>
        <v/>
      </c>
      <c r="DA24" s="33" t="str">
        <f t="shared" si="24"/>
        <v/>
      </c>
      <c r="DE24" s="33" t="str">
        <f t="shared" si="25"/>
        <v/>
      </c>
      <c r="DI24" s="33" t="str">
        <f t="shared" si="26"/>
        <v/>
      </c>
      <c r="DM24" s="33" t="str">
        <f t="shared" si="27"/>
        <v/>
      </c>
      <c r="DQ24" s="33" t="str">
        <f t="shared" si="28"/>
        <v/>
      </c>
      <c r="DU24" s="33" t="str">
        <f t="shared" si="29"/>
        <v/>
      </c>
      <c r="DY24" s="33" t="str">
        <f t="shared" si="30"/>
        <v/>
      </c>
    </row>
    <row r="25" spans="1:129" x14ac:dyDescent="0.25">
      <c r="A25" s="16" t="str">
        <f t="shared" si="0"/>
        <v/>
      </c>
      <c r="K25" s="38"/>
      <c r="M25" s="33" t="str">
        <f t="shared" si="1"/>
        <v/>
      </c>
      <c r="Q25" s="33" t="str">
        <f t="shared" si="2"/>
        <v/>
      </c>
      <c r="U25" s="33" t="str">
        <f t="shared" si="3"/>
        <v/>
      </c>
      <c r="Y25" s="33" t="str">
        <f t="shared" si="4"/>
        <v/>
      </c>
      <c r="AC25" s="33" t="str">
        <f t="shared" si="5"/>
        <v/>
      </c>
      <c r="AG25" s="33" t="str">
        <f t="shared" si="6"/>
        <v/>
      </c>
      <c r="AK25" s="33" t="str">
        <f t="shared" si="7"/>
        <v/>
      </c>
      <c r="AO25" s="33" t="str">
        <f t="shared" si="8"/>
        <v/>
      </c>
      <c r="AS25" s="33" t="str">
        <f t="shared" si="9"/>
        <v/>
      </c>
      <c r="AW25" s="33" t="str">
        <f t="shared" si="10"/>
        <v/>
      </c>
      <c r="BA25" s="33" t="str">
        <f t="shared" si="11"/>
        <v/>
      </c>
      <c r="BE25" s="33" t="str">
        <f t="shared" si="12"/>
        <v/>
      </c>
      <c r="BI25" s="33" t="str">
        <f t="shared" si="13"/>
        <v/>
      </c>
      <c r="BM25" s="33" t="str">
        <f t="shared" si="14"/>
        <v/>
      </c>
      <c r="BQ25" s="33" t="str">
        <f t="shared" si="15"/>
        <v/>
      </c>
      <c r="BU25" s="33" t="str">
        <f t="shared" si="16"/>
        <v/>
      </c>
      <c r="BY25" s="33" t="str">
        <f t="shared" si="17"/>
        <v/>
      </c>
      <c r="CC25" s="33" t="str">
        <f t="shared" si="18"/>
        <v/>
      </c>
      <c r="CG25" s="33" t="str">
        <f t="shared" si="19"/>
        <v/>
      </c>
      <c r="CK25" s="33" t="str">
        <f t="shared" si="20"/>
        <v/>
      </c>
      <c r="CO25" s="33" t="str">
        <f t="shared" si="21"/>
        <v/>
      </c>
      <c r="CS25" s="33" t="str">
        <f t="shared" si="22"/>
        <v/>
      </c>
      <c r="CW25" s="33" t="str">
        <f t="shared" si="23"/>
        <v/>
      </c>
      <c r="DA25" s="33" t="str">
        <f t="shared" si="24"/>
        <v/>
      </c>
      <c r="DE25" s="33" t="str">
        <f t="shared" si="25"/>
        <v/>
      </c>
      <c r="DI25" s="33" t="str">
        <f t="shared" si="26"/>
        <v/>
      </c>
      <c r="DM25" s="33" t="str">
        <f t="shared" si="27"/>
        <v/>
      </c>
      <c r="DQ25" s="33" t="str">
        <f t="shared" si="28"/>
        <v/>
      </c>
      <c r="DU25" s="33" t="str">
        <f t="shared" si="29"/>
        <v/>
      </c>
      <c r="DY25" s="33" t="str">
        <f t="shared" si="30"/>
        <v/>
      </c>
    </row>
    <row r="26" spans="1:129" x14ac:dyDescent="0.25">
      <c r="A26" s="16" t="str">
        <f t="shared" si="0"/>
        <v/>
      </c>
      <c r="K26" s="38"/>
      <c r="M26" s="33" t="str">
        <f t="shared" si="1"/>
        <v/>
      </c>
      <c r="Q26" s="33" t="str">
        <f t="shared" si="2"/>
        <v/>
      </c>
      <c r="U26" s="33" t="str">
        <f t="shared" si="3"/>
        <v/>
      </c>
      <c r="Y26" s="33" t="str">
        <f t="shared" si="4"/>
        <v/>
      </c>
      <c r="AC26" s="33" t="str">
        <f t="shared" si="5"/>
        <v/>
      </c>
      <c r="AG26" s="33" t="str">
        <f t="shared" si="6"/>
        <v/>
      </c>
      <c r="AK26" s="33" t="str">
        <f t="shared" si="7"/>
        <v/>
      </c>
      <c r="AO26" s="33" t="str">
        <f t="shared" si="8"/>
        <v/>
      </c>
      <c r="AS26" s="33" t="str">
        <f t="shared" si="9"/>
        <v/>
      </c>
      <c r="AW26" s="33" t="str">
        <f t="shared" si="10"/>
        <v/>
      </c>
      <c r="BA26" s="33" t="str">
        <f t="shared" si="11"/>
        <v/>
      </c>
      <c r="BE26" s="33" t="str">
        <f t="shared" si="12"/>
        <v/>
      </c>
      <c r="BI26" s="33" t="str">
        <f t="shared" si="13"/>
        <v/>
      </c>
      <c r="BM26" s="33" t="str">
        <f t="shared" si="14"/>
        <v/>
      </c>
      <c r="BQ26" s="33" t="str">
        <f t="shared" si="15"/>
        <v/>
      </c>
      <c r="BU26" s="33" t="str">
        <f t="shared" si="16"/>
        <v/>
      </c>
      <c r="BY26" s="33" t="str">
        <f t="shared" si="17"/>
        <v/>
      </c>
      <c r="CC26" s="33" t="str">
        <f t="shared" si="18"/>
        <v/>
      </c>
      <c r="CG26" s="33" t="str">
        <f t="shared" si="19"/>
        <v/>
      </c>
      <c r="CK26" s="33" t="str">
        <f t="shared" si="20"/>
        <v/>
      </c>
      <c r="CO26" s="33" t="str">
        <f t="shared" si="21"/>
        <v/>
      </c>
      <c r="CS26" s="33" t="str">
        <f t="shared" si="22"/>
        <v/>
      </c>
      <c r="CW26" s="33" t="str">
        <f t="shared" si="23"/>
        <v/>
      </c>
      <c r="DA26" s="33" t="str">
        <f t="shared" si="24"/>
        <v/>
      </c>
      <c r="DE26" s="33" t="str">
        <f t="shared" si="25"/>
        <v/>
      </c>
      <c r="DI26" s="33" t="str">
        <f t="shared" si="26"/>
        <v/>
      </c>
      <c r="DM26" s="33" t="str">
        <f t="shared" si="27"/>
        <v/>
      </c>
      <c r="DQ26" s="33" t="str">
        <f t="shared" si="28"/>
        <v/>
      </c>
      <c r="DU26" s="33" t="str">
        <f t="shared" si="29"/>
        <v/>
      </c>
      <c r="DY26" s="33" t="str">
        <f t="shared" si="30"/>
        <v/>
      </c>
    </row>
    <row r="27" spans="1:129" x14ac:dyDescent="0.25">
      <c r="A27" s="16" t="str">
        <f t="shared" si="0"/>
        <v/>
      </c>
      <c r="K27" s="38"/>
      <c r="M27" s="33" t="str">
        <f t="shared" si="1"/>
        <v/>
      </c>
      <c r="Q27" s="33" t="str">
        <f t="shared" si="2"/>
        <v/>
      </c>
      <c r="U27" s="33" t="str">
        <f t="shared" si="3"/>
        <v/>
      </c>
      <c r="Y27" s="33" t="str">
        <f t="shared" si="4"/>
        <v/>
      </c>
      <c r="AC27" s="33" t="str">
        <f t="shared" si="5"/>
        <v/>
      </c>
      <c r="AG27" s="33" t="str">
        <f t="shared" si="6"/>
        <v/>
      </c>
      <c r="AK27" s="33" t="str">
        <f t="shared" si="7"/>
        <v/>
      </c>
      <c r="AO27" s="33" t="str">
        <f t="shared" si="8"/>
        <v/>
      </c>
      <c r="AS27" s="33" t="str">
        <f t="shared" si="9"/>
        <v/>
      </c>
      <c r="AW27" s="33" t="str">
        <f t="shared" si="10"/>
        <v/>
      </c>
      <c r="BA27" s="33" t="str">
        <f t="shared" si="11"/>
        <v/>
      </c>
      <c r="BE27" s="33" t="str">
        <f t="shared" si="12"/>
        <v/>
      </c>
      <c r="BI27" s="33" t="str">
        <f t="shared" si="13"/>
        <v/>
      </c>
      <c r="BM27" s="33" t="str">
        <f t="shared" si="14"/>
        <v/>
      </c>
      <c r="BQ27" s="33" t="str">
        <f t="shared" si="15"/>
        <v/>
      </c>
      <c r="BU27" s="33" t="str">
        <f t="shared" si="16"/>
        <v/>
      </c>
      <c r="BY27" s="33" t="str">
        <f t="shared" si="17"/>
        <v/>
      </c>
      <c r="CC27" s="33" t="str">
        <f t="shared" si="18"/>
        <v/>
      </c>
      <c r="CG27" s="33" t="str">
        <f t="shared" si="19"/>
        <v/>
      </c>
      <c r="CK27" s="33" t="str">
        <f t="shared" si="20"/>
        <v/>
      </c>
      <c r="CO27" s="33" t="str">
        <f t="shared" si="21"/>
        <v/>
      </c>
      <c r="CS27" s="33" t="str">
        <f t="shared" si="22"/>
        <v/>
      </c>
      <c r="CW27" s="33" t="str">
        <f t="shared" si="23"/>
        <v/>
      </c>
      <c r="DA27" s="33" t="str">
        <f t="shared" si="24"/>
        <v/>
      </c>
      <c r="DE27" s="33" t="str">
        <f t="shared" si="25"/>
        <v/>
      </c>
      <c r="DI27" s="33" t="str">
        <f t="shared" si="26"/>
        <v/>
      </c>
      <c r="DM27" s="33" t="str">
        <f t="shared" si="27"/>
        <v/>
      </c>
      <c r="DQ27" s="33" t="str">
        <f t="shared" si="28"/>
        <v/>
      </c>
      <c r="DU27" s="33" t="str">
        <f t="shared" si="29"/>
        <v/>
      </c>
      <c r="DY27" s="33" t="str">
        <f t="shared" si="30"/>
        <v/>
      </c>
    </row>
    <row r="28" spans="1:129" x14ac:dyDescent="0.25">
      <c r="A28" s="16" t="str">
        <f t="shared" si="0"/>
        <v/>
      </c>
      <c r="K28" s="38"/>
      <c r="M28" s="33" t="str">
        <f t="shared" si="1"/>
        <v/>
      </c>
      <c r="Q28" s="33" t="str">
        <f t="shared" si="2"/>
        <v/>
      </c>
      <c r="U28" s="33" t="str">
        <f t="shared" si="3"/>
        <v/>
      </c>
      <c r="Y28" s="33" t="str">
        <f t="shared" si="4"/>
        <v/>
      </c>
      <c r="AC28" s="33" t="str">
        <f t="shared" si="5"/>
        <v/>
      </c>
      <c r="AG28" s="33" t="str">
        <f t="shared" si="6"/>
        <v/>
      </c>
      <c r="AK28" s="33" t="str">
        <f t="shared" si="7"/>
        <v/>
      </c>
      <c r="AO28" s="33" t="str">
        <f t="shared" si="8"/>
        <v/>
      </c>
      <c r="AS28" s="33" t="str">
        <f t="shared" si="9"/>
        <v/>
      </c>
      <c r="AW28" s="33" t="str">
        <f t="shared" si="10"/>
        <v/>
      </c>
      <c r="BA28" s="33" t="str">
        <f t="shared" si="11"/>
        <v/>
      </c>
      <c r="BE28" s="33" t="str">
        <f t="shared" si="12"/>
        <v/>
      </c>
      <c r="BI28" s="33" t="str">
        <f t="shared" si="13"/>
        <v/>
      </c>
      <c r="BM28" s="33" t="str">
        <f t="shared" si="14"/>
        <v/>
      </c>
      <c r="BQ28" s="33" t="str">
        <f t="shared" si="15"/>
        <v/>
      </c>
      <c r="BU28" s="33" t="str">
        <f t="shared" si="16"/>
        <v/>
      </c>
      <c r="BY28" s="33" t="str">
        <f t="shared" si="17"/>
        <v/>
      </c>
      <c r="CC28" s="33" t="str">
        <f t="shared" si="18"/>
        <v/>
      </c>
      <c r="CG28" s="33" t="str">
        <f t="shared" si="19"/>
        <v/>
      </c>
      <c r="CK28" s="33" t="str">
        <f t="shared" si="20"/>
        <v/>
      </c>
      <c r="CO28" s="33" t="str">
        <f t="shared" si="21"/>
        <v/>
      </c>
      <c r="CS28" s="33" t="str">
        <f t="shared" si="22"/>
        <v/>
      </c>
      <c r="CW28" s="33" t="str">
        <f t="shared" si="23"/>
        <v/>
      </c>
      <c r="DA28" s="33" t="str">
        <f t="shared" si="24"/>
        <v/>
      </c>
      <c r="DE28" s="33" t="str">
        <f t="shared" si="25"/>
        <v/>
      </c>
      <c r="DI28" s="33" t="str">
        <f t="shared" si="26"/>
        <v/>
      </c>
      <c r="DM28" s="33" t="str">
        <f t="shared" si="27"/>
        <v/>
      </c>
      <c r="DQ28" s="33" t="str">
        <f t="shared" si="28"/>
        <v/>
      </c>
      <c r="DU28" s="33" t="str">
        <f t="shared" si="29"/>
        <v/>
      </c>
      <c r="DY28" s="33" t="str">
        <f t="shared" si="30"/>
        <v/>
      </c>
    </row>
    <row r="29" spans="1:129" x14ac:dyDescent="0.25">
      <c r="A29" s="16" t="str">
        <f t="shared" si="0"/>
        <v/>
      </c>
      <c r="K29" s="38"/>
      <c r="M29" s="33" t="str">
        <f t="shared" si="1"/>
        <v/>
      </c>
      <c r="Q29" s="33" t="str">
        <f t="shared" si="2"/>
        <v/>
      </c>
      <c r="U29" s="33" t="str">
        <f t="shared" si="3"/>
        <v/>
      </c>
      <c r="Y29" s="33" t="str">
        <f t="shared" si="4"/>
        <v/>
      </c>
      <c r="AC29" s="33" t="str">
        <f t="shared" si="5"/>
        <v/>
      </c>
      <c r="AG29" s="33" t="str">
        <f t="shared" si="6"/>
        <v/>
      </c>
      <c r="AK29" s="33" t="str">
        <f t="shared" si="7"/>
        <v/>
      </c>
      <c r="AO29" s="33" t="str">
        <f t="shared" si="8"/>
        <v/>
      </c>
      <c r="AS29" s="33" t="str">
        <f t="shared" si="9"/>
        <v/>
      </c>
      <c r="AW29" s="33" t="str">
        <f t="shared" si="10"/>
        <v/>
      </c>
      <c r="BA29" s="33" t="str">
        <f t="shared" si="11"/>
        <v/>
      </c>
      <c r="BE29" s="33" t="str">
        <f t="shared" si="12"/>
        <v/>
      </c>
      <c r="BI29" s="33" t="str">
        <f t="shared" si="13"/>
        <v/>
      </c>
      <c r="BM29" s="33" t="str">
        <f t="shared" si="14"/>
        <v/>
      </c>
      <c r="BQ29" s="33" t="str">
        <f t="shared" si="15"/>
        <v/>
      </c>
      <c r="BU29" s="33" t="str">
        <f t="shared" si="16"/>
        <v/>
      </c>
      <c r="BY29" s="33" t="str">
        <f t="shared" si="17"/>
        <v/>
      </c>
      <c r="CC29" s="33" t="str">
        <f t="shared" si="18"/>
        <v/>
      </c>
      <c r="CG29" s="33" t="str">
        <f t="shared" si="19"/>
        <v/>
      </c>
      <c r="CK29" s="33" t="str">
        <f t="shared" si="20"/>
        <v/>
      </c>
      <c r="CO29" s="33" t="str">
        <f t="shared" si="21"/>
        <v/>
      </c>
      <c r="CS29" s="33" t="str">
        <f t="shared" si="22"/>
        <v/>
      </c>
      <c r="CW29" s="33" t="str">
        <f t="shared" si="23"/>
        <v/>
      </c>
      <c r="DA29" s="33" t="str">
        <f t="shared" si="24"/>
        <v/>
      </c>
      <c r="DE29" s="33" t="str">
        <f t="shared" si="25"/>
        <v/>
      </c>
      <c r="DI29" s="33" t="str">
        <f t="shared" si="26"/>
        <v/>
      </c>
      <c r="DM29" s="33" t="str">
        <f t="shared" si="27"/>
        <v/>
      </c>
      <c r="DQ29" s="33" t="str">
        <f t="shared" si="28"/>
        <v/>
      </c>
      <c r="DU29" s="33" t="str">
        <f t="shared" si="29"/>
        <v/>
      </c>
      <c r="DY29" s="33" t="str">
        <f t="shared" si="30"/>
        <v/>
      </c>
    </row>
    <row r="30" spans="1:129" x14ac:dyDescent="0.25">
      <c r="A30" s="16" t="str">
        <f t="shared" si="0"/>
        <v/>
      </c>
      <c r="K30" s="38"/>
      <c r="M30" s="33" t="str">
        <f t="shared" si="1"/>
        <v/>
      </c>
      <c r="Q30" s="33" t="str">
        <f t="shared" si="2"/>
        <v/>
      </c>
      <c r="U30" s="33" t="str">
        <f t="shared" si="3"/>
        <v/>
      </c>
      <c r="Y30" s="33" t="str">
        <f t="shared" si="4"/>
        <v/>
      </c>
      <c r="AC30" s="33" t="str">
        <f t="shared" si="5"/>
        <v/>
      </c>
      <c r="AG30" s="33" t="str">
        <f t="shared" si="6"/>
        <v/>
      </c>
      <c r="AK30" s="33" t="str">
        <f t="shared" si="7"/>
        <v/>
      </c>
      <c r="AO30" s="33" t="str">
        <f t="shared" si="8"/>
        <v/>
      </c>
      <c r="AS30" s="33" t="str">
        <f t="shared" si="9"/>
        <v/>
      </c>
      <c r="AW30" s="33" t="str">
        <f t="shared" si="10"/>
        <v/>
      </c>
      <c r="BA30" s="33" t="str">
        <f t="shared" si="11"/>
        <v/>
      </c>
      <c r="BE30" s="33" t="str">
        <f t="shared" si="12"/>
        <v/>
      </c>
      <c r="BI30" s="33" t="str">
        <f t="shared" si="13"/>
        <v/>
      </c>
      <c r="BM30" s="33" t="str">
        <f t="shared" si="14"/>
        <v/>
      </c>
      <c r="BQ30" s="33" t="str">
        <f t="shared" si="15"/>
        <v/>
      </c>
      <c r="BU30" s="33" t="str">
        <f t="shared" si="16"/>
        <v/>
      </c>
      <c r="BY30" s="33" t="str">
        <f t="shared" si="17"/>
        <v/>
      </c>
      <c r="CC30" s="33" t="str">
        <f t="shared" si="18"/>
        <v/>
      </c>
      <c r="CG30" s="33" t="str">
        <f t="shared" si="19"/>
        <v/>
      </c>
      <c r="CK30" s="33" t="str">
        <f t="shared" si="20"/>
        <v/>
      </c>
      <c r="CO30" s="33" t="str">
        <f t="shared" si="21"/>
        <v/>
      </c>
      <c r="CS30" s="33" t="str">
        <f t="shared" si="22"/>
        <v/>
      </c>
      <c r="CW30" s="33" t="str">
        <f t="shared" si="23"/>
        <v/>
      </c>
      <c r="DA30" s="33" t="str">
        <f t="shared" si="24"/>
        <v/>
      </c>
      <c r="DE30" s="33" t="str">
        <f t="shared" si="25"/>
        <v/>
      </c>
      <c r="DI30" s="33" t="str">
        <f t="shared" si="26"/>
        <v/>
      </c>
      <c r="DM30" s="33" t="str">
        <f t="shared" si="27"/>
        <v/>
      </c>
      <c r="DQ30" s="33" t="str">
        <f t="shared" si="28"/>
        <v/>
      </c>
      <c r="DU30" s="33" t="str">
        <f t="shared" si="29"/>
        <v/>
      </c>
      <c r="DY30" s="33" t="str">
        <f t="shared" si="30"/>
        <v/>
      </c>
    </row>
    <row r="31" spans="1:129" x14ac:dyDescent="0.25">
      <c r="A31" s="16" t="str">
        <f t="shared" si="0"/>
        <v/>
      </c>
      <c r="K31" s="38"/>
      <c r="M31" s="33" t="str">
        <f t="shared" si="1"/>
        <v/>
      </c>
      <c r="Q31" s="33" t="str">
        <f t="shared" si="2"/>
        <v/>
      </c>
      <c r="U31" s="33" t="str">
        <f t="shared" si="3"/>
        <v/>
      </c>
      <c r="Y31" s="33" t="str">
        <f t="shared" si="4"/>
        <v/>
      </c>
      <c r="AC31" s="33" t="str">
        <f t="shared" si="5"/>
        <v/>
      </c>
      <c r="AG31" s="33" t="str">
        <f t="shared" si="6"/>
        <v/>
      </c>
      <c r="AK31" s="33" t="str">
        <f t="shared" si="7"/>
        <v/>
      </c>
      <c r="AO31" s="33" t="str">
        <f t="shared" si="8"/>
        <v/>
      </c>
      <c r="AS31" s="33" t="str">
        <f t="shared" si="9"/>
        <v/>
      </c>
      <c r="AW31" s="33" t="str">
        <f t="shared" si="10"/>
        <v/>
      </c>
      <c r="BA31" s="33" t="str">
        <f t="shared" si="11"/>
        <v/>
      </c>
      <c r="BE31" s="33" t="str">
        <f t="shared" si="12"/>
        <v/>
      </c>
      <c r="BI31" s="33" t="str">
        <f t="shared" si="13"/>
        <v/>
      </c>
      <c r="BM31" s="33" t="str">
        <f t="shared" si="14"/>
        <v/>
      </c>
      <c r="BQ31" s="33" t="str">
        <f t="shared" si="15"/>
        <v/>
      </c>
      <c r="BU31" s="33" t="str">
        <f t="shared" si="16"/>
        <v/>
      </c>
      <c r="BY31" s="33" t="str">
        <f t="shared" si="17"/>
        <v/>
      </c>
      <c r="CC31" s="33" t="str">
        <f t="shared" si="18"/>
        <v/>
      </c>
      <c r="CG31" s="33" t="str">
        <f t="shared" si="19"/>
        <v/>
      </c>
      <c r="CK31" s="33" t="str">
        <f t="shared" si="20"/>
        <v/>
      </c>
      <c r="CO31" s="33" t="str">
        <f t="shared" si="21"/>
        <v/>
      </c>
      <c r="CS31" s="33" t="str">
        <f t="shared" si="22"/>
        <v/>
      </c>
      <c r="CW31" s="33" t="str">
        <f t="shared" si="23"/>
        <v/>
      </c>
      <c r="DA31" s="33" t="str">
        <f t="shared" si="24"/>
        <v/>
      </c>
      <c r="DE31" s="33" t="str">
        <f t="shared" si="25"/>
        <v/>
      </c>
      <c r="DI31" s="33" t="str">
        <f t="shared" si="26"/>
        <v/>
      </c>
      <c r="DM31" s="33" t="str">
        <f t="shared" si="27"/>
        <v/>
      </c>
      <c r="DQ31" s="33" t="str">
        <f t="shared" si="28"/>
        <v/>
      </c>
      <c r="DU31" s="33" t="str">
        <f t="shared" si="29"/>
        <v/>
      </c>
      <c r="DY31" s="33" t="str">
        <f t="shared" si="30"/>
        <v/>
      </c>
    </row>
    <row r="32" spans="1:129" x14ac:dyDescent="0.25">
      <c r="A32" s="16" t="str">
        <f t="shared" si="0"/>
        <v/>
      </c>
      <c r="K32" s="38"/>
      <c r="M32" s="33" t="str">
        <f t="shared" si="1"/>
        <v/>
      </c>
      <c r="Q32" s="33" t="str">
        <f t="shared" si="2"/>
        <v/>
      </c>
      <c r="U32" s="33" t="str">
        <f t="shared" si="3"/>
        <v/>
      </c>
      <c r="Y32" s="33" t="str">
        <f t="shared" si="4"/>
        <v/>
      </c>
      <c r="AC32" s="33" t="str">
        <f t="shared" si="5"/>
        <v/>
      </c>
      <c r="AG32" s="33" t="str">
        <f t="shared" si="6"/>
        <v/>
      </c>
      <c r="AK32" s="33" t="str">
        <f t="shared" si="7"/>
        <v/>
      </c>
      <c r="AO32" s="33" t="str">
        <f t="shared" si="8"/>
        <v/>
      </c>
      <c r="AS32" s="33" t="str">
        <f t="shared" si="9"/>
        <v/>
      </c>
      <c r="AW32" s="33" t="str">
        <f t="shared" si="10"/>
        <v/>
      </c>
      <c r="BA32" s="33" t="str">
        <f t="shared" si="11"/>
        <v/>
      </c>
      <c r="BE32" s="33" t="str">
        <f t="shared" si="12"/>
        <v/>
      </c>
      <c r="BI32" s="33" t="str">
        <f t="shared" si="13"/>
        <v/>
      </c>
      <c r="BM32" s="33" t="str">
        <f t="shared" si="14"/>
        <v/>
      </c>
      <c r="BQ32" s="33" t="str">
        <f t="shared" si="15"/>
        <v/>
      </c>
      <c r="BU32" s="33" t="str">
        <f t="shared" si="16"/>
        <v/>
      </c>
      <c r="BY32" s="33" t="str">
        <f t="shared" si="17"/>
        <v/>
      </c>
      <c r="CC32" s="33" t="str">
        <f t="shared" si="18"/>
        <v/>
      </c>
      <c r="CG32" s="33" t="str">
        <f t="shared" si="19"/>
        <v/>
      </c>
      <c r="CK32" s="33" t="str">
        <f t="shared" si="20"/>
        <v/>
      </c>
      <c r="CO32" s="33" t="str">
        <f t="shared" si="21"/>
        <v/>
      </c>
      <c r="CS32" s="33" t="str">
        <f t="shared" si="22"/>
        <v/>
      </c>
      <c r="CW32" s="33" t="str">
        <f t="shared" si="23"/>
        <v/>
      </c>
      <c r="DA32" s="33" t="str">
        <f t="shared" si="24"/>
        <v/>
      </c>
      <c r="DE32" s="33" t="str">
        <f t="shared" si="25"/>
        <v/>
      </c>
      <c r="DI32" s="33" t="str">
        <f t="shared" si="26"/>
        <v/>
      </c>
      <c r="DM32" s="33" t="str">
        <f t="shared" si="27"/>
        <v/>
      </c>
      <c r="DQ32" s="33" t="str">
        <f t="shared" si="28"/>
        <v/>
      </c>
      <c r="DU32" s="33" t="str">
        <f t="shared" si="29"/>
        <v/>
      </c>
      <c r="DY32" s="33" t="str">
        <f t="shared" si="30"/>
        <v/>
      </c>
    </row>
    <row r="33" spans="1:129" x14ac:dyDescent="0.25">
      <c r="A33" s="16" t="str">
        <f t="shared" si="0"/>
        <v/>
      </c>
      <c r="K33" s="38"/>
      <c r="M33" s="33" t="str">
        <f t="shared" si="1"/>
        <v/>
      </c>
      <c r="Q33" s="33" t="str">
        <f t="shared" si="2"/>
        <v/>
      </c>
      <c r="U33" s="33" t="str">
        <f t="shared" si="3"/>
        <v/>
      </c>
      <c r="Y33" s="33" t="str">
        <f t="shared" si="4"/>
        <v/>
      </c>
      <c r="AC33" s="33" t="str">
        <f t="shared" si="5"/>
        <v/>
      </c>
      <c r="AG33" s="33" t="str">
        <f t="shared" si="6"/>
        <v/>
      </c>
      <c r="AK33" s="33" t="str">
        <f t="shared" si="7"/>
        <v/>
      </c>
      <c r="AO33" s="33" t="str">
        <f t="shared" si="8"/>
        <v/>
      </c>
      <c r="AS33" s="33" t="str">
        <f t="shared" si="9"/>
        <v/>
      </c>
      <c r="AW33" s="33" t="str">
        <f t="shared" si="10"/>
        <v/>
      </c>
      <c r="BA33" s="33" t="str">
        <f t="shared" si="11"/>
        <v/>
      </c>
      <c r="BE33" s="33" t="str">
        <f t="shared" si="12"/>
        <v/>
      </c>
      <c r="BI33" s="33" t="str">
        <f t="shared" si="13"/>
        <v/>
      </c>
      <c r="BM33" s="33" t="str">
        <f t="shared" si="14"/>
        <v/>
      </c>
      <c r="BQ33" s="33" t="str">
        <f t="shared" si="15"/>
        <v/>
      </c>
      <c r="BU33" s="33" t="str">
        <f t="shared" si="16"/>
        <v/>
      </c>
      <c r="BY33" s="33" t="str">
        <f t="shared" si="17"/>
        <v/>
      </c>
      <c r="CC33" s="33" t="str">
        <f t="shared" si="18"/>
        <v/>
      </c>
      <c r="CG33" s="33" t="str">
        <f t="shared" si="19"/>
        <v/>
      </c>
      <c r="CK33" s="33" t="str">
        <f t="shared" si="20"/>
        <v/>
      </c>
      <c r="CO33" s="33" t="str">
        <f t="shared" si="21"/>
        <v/>
      </c>
      <c r="CS33" s="33" t="str">
        <f t="shared" si="22"/>
        <v/>
      </c>
      <c r="CW33" s="33" t="str">
        <f t="shared" si="23"/>
        <v/>
      </c>
      <c r="DA33" s="33" t="str">
        <f t="shared" si="24"/>
        <v/>
      </c>
      <c r="DE33" s="33" t="str">
        <f t="shared" si="25"/>
        <v/>
      </c>
      <c r="DI33" s="33" t="str">
        <f t="shared" si="26"/>
        <v/>
      </c>
      <c r="DM33" s="33" t="str">
        <f t="shared" si="27"/>
        <v/>
      </c>
      <c r="DQ33" s="33" t="str">
        <f t="shared" si="28"/>
        <v/>
      </c>
      <c r="DU33" s="33" t="str">
        <f t="shared" si="29"/>
        <v/>
      </c>
      <c r="DY33" s="33" t="str">
        <f t="shared" si="30"/>
        <v/>
      </c>
    </row>
    <row r="34" spans="1:129" x14ac:dyDescent="0.25">
      <c r="A34" s="16" t="str">
        <f t="shared" si="0"/>
        <v/>
      </c>
      <c r="K34" s="38"/>
      <c r="M34" s="33" t="str">
        <f t="shared" si="1"/>
        <v/>
      </c>
      <c r="Q34" s="33" t="str">
        <f t="shared" si="2"/>
        <v/>
      </c>
      <c r="U34" s="33" t="str">
        <f t="shared" si="3"/>
        <v/>
      </c>
      <c r="Y34" s="33" t="str">
        <f t="shared" si="4"/>
        <v/>
      </c>
      <c r="AC34" s="33" t="str">
        <f t="shared" si="5"/>
        <v/>
      </c>
      <c r="AG34" s="33" t="str">
        <f t="shared" si="6"/>
        <v/>
      </c>
      <c r="AK34" s="33" t="str">
        <f t="shared" si="7"/>
        <v/>
      </c>
      <c r="AO34" s="33" t="str">
        <f t="shared" si="8"/>
        <v/>
      </c>
      <c r="AS34" s="33" t="str">
        <f t="shared" si="9"/>
        <v/>
      </c>
      <c r="AW34" s="33" t="str">
        <f t="shared" si="10"/>
        <v/>
      </c>
      <c r="BA34" s="33" t="str">
        <f t="shared" si="11"/>
        <v/>
      </c>
      <c r="BE34" s="33" t="str">
        <f t="shared" si="12"/>
        <v/>
      </c>
      <c r="BI34" s="33" t="str">
        <f t="shared" si="13"/>
        <v/>
      </c>
      <c r="BM34" s="33" t="str">
        <f t="shared" si="14"/>
        <v/>
      </c>
      <c r="BQ34" s="33" t="str">
        <f t="shared" si="15"/>
        <v/>
      </c>
      <c r="BU34" s="33" t="str">
        <f t="shared" si="16"/>
        <v/>
      </c>
      <c r="BY34" s="33" t="str">
        <f t="shared" si="17"/>
        <v/>
      </c>
      <c r="CC34" s="33" t="str">
        <f t="shared" si="18"/>
        <v/>
      </c>
      <c r="CG34" s="33" t="str">
        <f t="shared" si="19"/>
        <v/>
      </c>
      <c r="CK34" s="33" t="str">
        <f t="shared" si="20"/>
        <v/>
      </c>
      <c r="CO34" s="33" t="str">
        <f t="shared" si="21"/>
        <v/>
      </c>
      <c r="CS34" s="33" t="str">
        <f t="shared" si="22"/>
        <v/>
      </c>
      <c r="CW34" s="33" t="str">
        <f t="shared" si="23"/>
        <v/>
      </c>
      <c r="DA34" s="33" t="str">
        <f t="shared" si="24"/>
        <v/>
      </c>
      <c r="DE34" s="33" t="str">
        <f t="shared" si="25"/>
        <v/>
      </c>
      <c r="DI34" s="33" t="str">
        <f t="shared" si="26"/>
        <v/>
      </c>
      <c r="DM34" s="33" t="str">
        <f t="shared" si="27"/>
        <v/>
      </c>
      <c r="DQ34" s="33" t="str">
        <f t="shared" si="28"/>
        <v/>
      </c>
      <c r="DU34" s="33" t="str">
        <f t="shared" si="29"/>
        <v/>
      </c>
      <c r="DY34" s="33" t="str">
        <f t="shared" si="30"/>
        <v/>
      </c>
    </row>
    <row r="35" spans="1:129" x14ac:dyDescent="0.25">
      <c r="A35" s="16" t="str">
        <f t="shared" si="0"/>
        <v/>
      </c>
      <c r="K35" s="38"/>
      <c r="M35" s="33" t="str">
        <f t="shared" si="1"/>
        <v/>
      </c>
      <c r="Q35" s="33" t="str">
        <f t="shared" si="2"/>
        <v/>
      </c>
      <c r="U35" s="33" t="str">
        <f t="shared" si="3"/>
        <v/>
      </c>
      <c r="Y35" s="33" t="str">
        <f t="shared" si="4"/>
        <v/>
      </c>
      <c r="AC35" s="33" t="str">
        <f t="shared" si="5"/>
        <v/>
      </c>
      <c r="AG35" s="33" t="str">
        <f t="shared" si="6"/>
        <v/>
      </c>
      <c r="AK35" s="33" t="str">
        <f t="shared" si="7"/>
        <v/>
      </c>
      <c r="AO35" s="33" t="str">
        <f t="shared" si="8"/>
        <v/>
      </c>
      <c r="AS35" s="33" t="str">
        <f t="shared" si="9"/>
        <v/>
      </c>
      <c r="AW35" s="33" t="str">
        <f t="shared" si="10"/>
        <v/>
      </c>
      <c r="BA35" s="33" t="str">
        <f t="shared" si="11"/>
        <v/>
      </c>
      <c r="BE35" s="33" t="str">
        <f t="shared" si="12"/>
        <v/>
      </c>
      <c r="BI35" s="33" t="str">
        <f t="shared" si="13"/>
        <v/>
      </c>
      <c r="BM35" s="33" t="str">
        <f t="shared" si="14"/>
        <v/>
      </c>
      <c r="BQ35" s="33" t="str">
        <f t="shared" si="15"/>
        <v/>
      </c>
      <c r="BU35" s="33" t="str">
        <f t="shared" si="16"/>
        <v/>
      </c>
      <c r="BY35" s="33" t="str">
        <f t="shared" si="17"/>
        <v/>
      </c>
      <c r="CC35" s="33" t="str">
        <f t="shared" si="18"/>
        <v/>
      </c>
      <c r="CG35" s="33" t="str">
        <f t="shared" si="19"/>
        <v/>
      </c>
      <c r="CK35" s="33" t="str">
        <f t="shared" si="20"/>
        <v/>
      </c>
      <c r="CO35" s="33" t="str">
        <f t="shared" si="21"/>
        <v/>
      </c>
      <c r="CS35" s="33" t="str">
        <f t="shared" si="22"/>
        <v/>
      </c>
      <c r="CW35" s="33" t="str">
        <f t="shared" si="23"/>
        <v/>
      </c>
      <c r="DA35" s="33" t="str">
        <f t="shared" si="24"/>
        <v/>
      </c>
      <c r="DE35" s="33" t="str">
        <f t="shared" si="25"/>
        <v/>
      </c>
      <c r="DI35" s="33" t="str">
        <f t="shared" si="26"/>
        <v/>
      </c>
      <c r="DM35" s="33" t="str">
        <f t="shared" si="27"/>
        <v/>
      </c>
      <c r="DQ35" s="33" t="str">
        <f t="shared" si="28"/>
        <v/>
      </c>
      <c r="DU35" s="33" t="str">
        <f t="shared" si="29"/>
        <v/>
      </c>
      <c r="DY35" s="33" t="str">
        <f t="shared" si="30"/>
        <v/>
      </c>
    </row>
    <row r="36" spans="1:129" x14ac:dyDescent="0.25">
      <c r="A36" s="16" t="str">
        <f t="shared" si="0"/>
        <v/>
      </c>
      <c r="K36" s="38"/>
      <c r="M36" s="33" t="str">
        <f t="shared" si="1"/>
        <v/>
      </c>
      <c r="Q36" s="33" t="str">
        <f t="shared" si="2"/>
        <v/>
      </c>
      <c r="U36" s="33" t="str">
        <f t="shared" si="3"/>
        <v/>
      </c>
      <c r="Y36" s="33" t="str">
        <f t="shared" si="4"/>
        <v/>
      </c>
      <c r="AC36" s="33" t="str">
        <f t="shared" si="5"/>
        <v/>
      </c>
      <c r="AG36" s="33" t="str">
        <f t="shared" si="6"/>
        <v/>
      </c>
      <c r="AK36" s="33" t="str">
        <f t="shared" si="7"/>
        <v/>
      </c>
      <c r="AO36" s="33" t="str">
        <f t="shared" si="8"/>
        <v/>
      </c>
      <c r="AS36" s="33" t="str">
        <f t="shared" si="9"/>
        <v/>
      </c>
      <c r="AW36" s="33" t="str">
        <f t="shared" si="10"/>
        <v/>
      </c>
      <c r="BA36" s="33" t="str">
        <f t="shared" si="11"/>
        <v/>
      </c>
      <c r="BE36" s="33" t="str">
        <f t="shared" si="12"/>
        <v/>
      </c>
      <c r="BI36" s="33" t="str">
        <f t="shared" si="13"/>
        <v/>
      </c>
      <c r="BM36" s="33" t="str">
        <f t="shared" si="14"/>
        <v/>
      </c>
      <c r="BQ36" s="33" t="str">
        <f t="shared" si="15"/>
        <v/>
      </c>
      <c r="BU36" s="33" t="str">
        <f t="shared" si="16"/>
        <v/>
      </c>
      <c r="BY36" s="33" t="str">
        <f t="shared" si="17"/>
        <v/>
      </c>
      <c r="CC36" s="33" t="str">
        <f t="shared" si="18"/>
        <v/>
      </c>
      <c r="CG36" s="33" t="str">
        <f t="shared" si="19"/>
        <v/>
      </c>
      <c r="CK36" s="33" t="str">
        <f t="shared" si="20"/>
        <v/>
      </c>
      <c r="CO36" s="33" t="str">
        <f t="shared" si="21"/>
        <v/>
      </c>
      <c r="CS36" s="33" t="str">
        <f t="shared" si="22"/>
        <v/>
      </c>
      <c r="CW36" s="33" t="str">
        <f t="shared" si="23"/>
        <v/>
      </c>
      <c r="DA36" s="33" t="str">
        <f t="shared" si="24"/>
        <v/>
      </c>
      <c r="DE36" s="33" t="str">
        <f t="shared" si="25"/>
        <v/>
      </c>
      <c r="DI36" s="33" t="str">
        <f t="shared" si="26"/>
        <v/>
      </c>
      <c r="DM36" s="33" t="str">
        <f t="shared" si="27"/>
        <v/>
      </c>
      <c r="DQ36" s="33" t="str">
        <f t="shared" si="28"/>
        <v/>
      </c>
      <c r="DU36" s="33" t="str">
        <f t="shared" si="29"/>
        <v/>
      </c>
      <c r="DY36" s="33" t="str">
        <f t="shared" si="30"/>
        <v/>
      </c>
    </row>
    <row r="37" spans="1:129" x14ac:dyDescent="0.25">
      <c r="A37" s="16" t="str">
        <f t="shared" si="0"/>
        <v/>
      </c>
      <c r="K37" s="38"/>
      <c r="M37" s="33" t="str">
        <f t="shared" si="1"/>
        <v/>
      </c>
      <c r="Q37" s="33" t="str">
        <f t="shared" si="2"/>
        <v/>
      </c>
      <c r="U37" s="33" t="str">
        <f t="shared" si="3"/>
        <v/>
      </c>
      <c r="Y37" s="33" t="str">
        <f t="shared" si="4"/>
        <v/>
      </c>
      <c r="AC37" s="33" t="str">
        <f t="shared" si="5"/>
        <v/>
      </c>
      <c r="AG37" s="33" t="str">
        <f t="shared" si="6"/>
        <v/>
      </c>
      <c r="AK37" s="33" t="str">
        <f t="shared" si="7"/>
        <v/>
      </c>
      <c r="AO37" s="33" t="str">
        <f t="shared" si="8"/>
        <v/>
      </c>
      <c r="AS37" s="33" t="str">
        <f t="shared" si="9"/>
        <v/>
      </c>
      <c r="AW37" s="33" t="str">
        <f t="shared" si="10"/>
        <v/>
      </c>
      <c r="BA37" s="33" t="str">
        <f t="shared" si="11"/>
        <v/>
      </c>
      <c r="BE37" s="33" t="str">
        <f t="shared" si="12"/>
        <v/>
      </c>
      <c r="BI37" s="33" t="str">
        <f t="shared" si="13"/>
        <v/>
      </c>
      <c r="BM37" s="33" t="str">
        <f t="shared" si="14"/>
        <v/>
      </c>
      <c r="BQ37" s="33" t="str">
        <f t="shared" si="15"/>
        <v/>
      </c>
      <c r="BU37" s="33" t="str">
        <f t="shared" si="16"/>
        <v/>
      </c>
      <c r="BY37" s="33" t="str">
        <f t="shared" si="17"/>
        <v/>
      </c>
      <c r="CC37" s="33" t="str">
        <f t="shared" si="18"/>
        <v/>
      </c>
      <c r="CG37" s="33" t="str">
        <f t="shared" si="19"/>
        <v/>
      </c>
      <c r="CK37" s="33" t="str">
        <f t="shared" si="20"/>
        <v/>
      </c>
      <c r="CO37" s="33" t="str">
        <f t="shared" si="21"/>
        <v/>
      </c>
      <c r="CS37" s="33" t="str">
        <f t="shared" si="22"/>
        <v/>
      </c>
      <c r="CW37" s="33" t="str">
        <f t="shared" si="23"/>
        <v/>
      </c>
      <c r="DA37" s="33" t="str">
        <f t="shared" si="24"/>
        <v/>
      </c>
      <c r="DE37" s="33" t="str">
        <f t="shared" si="25"/>
        <v/>
      </c>
      <c r="DI37" s="33" t="str">
        <f t="shared" si="26"/>
        <v/>
      </c>
      <c r="DM37" s="33" t="str">
        <f t="shared" si="27"/>
        <v/>
      </c>
      <c r="DQ37" s="33" t="str">
        <f t="shared" si="28"/>
        <v/>
      </c>
      <c r="DU37" s="33" t="str">
        <f t="shared" si="29"/>
        <v/>
      </c>
      <c r="DY37" s="33" t="str">
        <f t="shared" si="30"/>
        <v/>
      </c>
    </row>
    <row r="38" spans="1:129" x14ac:dyDescent="0.25">
      <c r="A38" s="16" t="str">
        <f t="shared" si="0"/>
        <v/>
      </c>
      <c r="K38" s="38"/>
      <c r="M38" s="33" t="str">
        <f t="shared" si="1"/>
        <v/>
      </c>
      <c r="Q38" s="33" t="str">
        <f t="shared" si="2"/>
        <v/>
      </c>
      <c r="U38" s="33" t="str">
        <f t="shared" si="3"/>
        <v/>
      </c>
      <c r="Y38" s="33" t="str">
        <f t="shared" si="4"/>
        <v/>
      </c>
      <c r="AC38" s="33" t="str">
        <f t="shared" si="5"/>
        <v/>
      </c>
      <c r="AG38" s="33" t="str">
        <f t="shared" si="6"/>
        <v/>
      </c>
      <c r="AK38" s="33" t="str">
        <f t="shared" si="7"/>
        <v/>
      </c>
      <c r="AO38" s="33" t="str">
        <f t="shared" si="8"/>
        <v/>
      </c>
      <c r="AS38" s="33" t="str">
        <f t="shared" si="9"/>
        <v/>
      </c>
      <c r="AW38" s="33" t="str">
        <f t="shared" si="10"/>
        <v/>
      </c>
      <c r="BA38" s="33" t="str">
        <f t="shared" si="11"/>
        <v/>
      </c>
      <c r="BE38" s="33" t="str">
        <f t="shared" si="12"/>
        <v/>
      </c>
      <c r="BI38" s="33" t="str">
        <f t="shared" si="13"/>
        <v/>
      </c>
      <c r="BM38" s="33" t="str">
        <f t="shared" si="14"/>
        <v/>
      </c>
      <c r="BQ38" s="33" t="str">
        <f t="shared" si="15"/>
        <v/>
      </c>
      <c r="BU38" s="33" t="str">
        <f t="shared" si="16"/>
        <v/>
      </c>
      <c r="BY38" s="33" t="str">
        <f t="shared" si="17"/>
        <v/>
      </c>
      <c r="CC38" s="33" t="str">
        <f t="shared" si="18"/>
        <v/>
      </c>
      <c r="CG38" s="33" t="str">
        <f t="shared" si="19"/>
        <v/>
      </c>
      <c r="CK38" s="33" t="str">
        <f t="shared" si="20"/>
        <v/>
      </c>
      <c r="CO38" s="33" t="str">
        <f t="shared" si="21"/>
        <v/>
      </c>
      <c r="CS38" s="33" t="str">
        <f t="shared" si="22"/>
        <v/>
      </c>
      <c r="CW38" s="33" t="str">
        <f t="shared" si="23"/>
        <v/>
      </c>
      <c r="DA38" s="33" t="str">
        <f t="shared" si="24"/>
        <v/>
      </c>
      <c r="DE38" s="33" t="str">
        <f t="shared" si="25"/>
        <v/>
      </c>
      <c r="DI38" s="33" t="str">
        <f t="shared" si="26"/>
        <v/>
      </c>
      <c r="DM38" s="33" t="str">
        <f t="shared" si="27"/>
        <v/>
      </c>
      <c r="DQ38" s="33" t="str">
        <f t="shared" si="28"/>
        <v/>
      </c>
      <c r="DU38" s="33" t="str">
        <f t="shared" si="29"/>
        <v/>
      </c>
      <c r="DY38" s="33" t="str">
        <f t="shared" si="30"/>
        <v/>
      </c>
    </row>
    <row r="39" spans="1:129" x14ac:dyDescent="0.25">
      <c r="A39" s="16" t="str">
        <f t="shared" si="0"/>
        <v/>
      </c>
      <c r="K39" s="38"/>
      <c r="M39" s="33" t="str">
        <f t="shared" si="1"/>
        <v/>
      </c>
      <c r="Q39" s="33" t="str">
        <f t="shared" si="2"/>
        <v/>
      </c>
      <c r="U39" s="33" t="str">
        <f t="shared" si="3"/>
        <v/>
      </c>
      <c r="Y39" s="33" t="str">
        <f t="shared" si="4"/>
        <v/>
      </c>
      <c r="AC39" s="33" t="str">
        <f t="shared" si="5"/>
        <v/>
      </c>
      <c r="AG39" s="33" t="str">
        <f t="shared" si="6"/>
        <v/>
      </c>
      <c r="AK39" s="33" t="str">
        <f t="shared" si="7"/>
        <v/>
      </c>
      <c r="AO39" s="33" t="str">
        <f t="shared" si="8"/>
        <v/>
      </c>
      <c r="AS39" s="33" t="str">
        <f t="shared" si="9"/>
        <v/>
      </c>
      <c r="AW39" s="33" t="str">
        <f t="shared" si="10"/>
        <v/>
      </c>
      <c r="BA39" s="33" t="str">
        <f t="shared" si="11"/>
        <v/>
      </c>
      <c r="BE39" s="33" t="str">
        <f t="shared" si="12"/>
        <v/>
      </c>
      <c r="BI39" s="33" t="str">
        <f t="shared" si="13"/>
        <v/>
      </c>
      <c r="BM39" s="33" t="str">
        <f t="shared" si="14"/>
        <v/>
      </c>
      <c r="BQ39" s="33" t="str">
        <f t="shared" si="15"/>
        <v/>
      </c>
      <c r="BU39" s="33" t="str">
        <f t="shared" si="16"/>
        <v/>
      </c>
      <c r="BY39" s="33" t="str">
        <f t="shared" si="17"/>
        <v/>
      </c>
      <c r="CC39" s="33" t="str">
        <f t="shared" si="18"/>
        <v/>
      </c>
      <c r="CG39" s="33" t="str">
        <f t="shared" si="19"/>
        <v/>
      </c>
      <c r="CK39" s="33" t="str">
        <f t="shared" si="20"/>
        <v/>
      </c>
      <c r="CO39" s="33" t="str">
        <f t="shared" si="21"/>
        <v/>
      </c>
      <c r="CS39" s="33" t="str">
        <f t="shared" si="22"/>
        <v/>
      </c>
      <c r="CW39" s="33" t="str">
        <f t="shared" si="23"/>
        <v/>
      </c>
      <c r="DA39" s="33" t="str">
        <f t="shared" si="24"/>
        <v/>
      </c>
      <c r="DE39" s="33" t="str">
        <f t="shared" si="25"/>
        <v/>
      </c>
      <c r="DI39" s="33" t="str">
        <f t="shared" si="26"/>
        <v/>
      </c>
      <c r="DM39" s="33" t="str">
        <f t="shared" si="27"/>
        <v/>
      </c>
      <c r="DQ39" s="33" t="str">
        <f t="shared" si="28"/>
        <v/>
      </c>
      <c r="DU39" s="33" t="str">
        <f t="shared" si="29"/>
        <v/>
      </c>
      <c r="DY39" s="33" t="str">
        <f t="shared" si="30"/>
        <v/>
      </c>
    </row>
    <row r="40" spans="1:129" x14ac:dyDescent="0.25">
      <c r="A40" s="16" t="str">
        <f t="shared" si="0"/>
        <v/>
      </c>
      <c r="K40" s="38"/>
      <c r="M40" s="33" t="str">
        <f t="shared" si="1"/>
        <v/>
      </c>
      <c r="Q40" s="33" t="str">
        <f t="shared" si="2"/>
        <v/>
      </c>
      <c r="U40" s="33" t="str">
        <f t="shared" si="3"/>
        <v/>
      </c>
      <c r="Y40" s="33" t="str">
        <f t="shared" si="4"/>
        <v/>
      </c>
      <c r="AC40" s="33" t="str">
        <f t="shared" si="5"/>
        <v/>
      </c>
      <c r="AG40" s="33" t="str">
        <f t="shared" si="6"/>
        <v/>
      </c>
      <c r="AK40" s="33" t="str">
        <f t="shared" si="7"/>
        <v/>
      </c>
      <c r="AO40" s="33" t="str">
        <f t="shared" si="8"/>
        <v/>
      </c>
      <c r="AS40" s="33" t="str">
        <f t="shared" si="9"/>
        <v/>
      </c>
      <c r="AW40" s="33" t="str">
        <f t="shared" si="10"/>
        <v/>
      </c>
      <c r="BA40" s="33" t="str">
        <f t="shared" si="11"/>
        <v/>
      </c>
      <c r="BE40" s="33" t="str">
        <f t="shared" si="12"/>
        <v/>
      </c>
      <c r="BI40" s="33" t="str">
        <f t="shared" si="13"/>
        <v/>
      </c>
      <c r="BM40" s="33" t="str">
        <f t="shared" si="14"/>
        <v/>
      </c>
      <c r="BQ40" s="33" t="str">
        <f t="shared" si="15"/>
        <v/>
      </c>
      <c r="BU40" s="33" t="str">
        <f t="shared" si="16"/>
        <v/>
      </c>
      <c r="BY40" s="33" t="str">
        <f t="shared" si="17"/>
        <v/>
      </c>
      <c r="CC40" s="33" t="str">
        <f t="shared" si="18"/>
        <v/>
      </c>
      <c r="CG40" s="33" t="str">
        <f t="shared" si="19"/>
        <v/>
      </c>
      <c r="CK40" s="33" t="str">
        <f t="shared" si="20"/>
        <v/>
      </c>
      <c r="CO40" s="33" t="str">
        <f t="shared" si="21"/>
        <v/>
      </c>
      <c r="CS40" s="33" t="str">
        <f t="shared" si="22"/>
        <v/>
      </c>
      <c r="CW40" s="33" t="str">
        <f t="shared" si="23"/>
        <v/>
      </c>
      <c r="DA40" s="33" t="str">
        <f t="shared" si="24"/>
        <v/>
      </c>
      <c r="DE40" s="33" t="str">
        <f t="shared" si="25"/>
        <v/>
      </c>
      <c r="DI40" s="33" t="str">
        <f t="shared" si="26"/>
        <v/>
      </c>
      <c r="DM40" s="33" t="str">
        <f t="shared" si="27"/>
        <v/>
      </c>
      <c r="DQ40" s="33" t="str">
        <f t="shared" si="28"/>
        <v/>
      </c>
      <c r="DU40" s="33" t="str">
        <f t="shared" si="29"/>
        <v/>
      </c>
      <c r="DY40" s="33" t="str">
        <f t="shared" si="30"/>
        <v/>
      </c>
    </row>
    <row r="41" spans="1:129" x14ac:dyDescent="0.25">
      <c r="A41" s="16" t="str">
        <f t="shared" si="0"/>
        <v/>
      </c>
      <c r="K41" s="38"/>
      <c r="M41" s="33" t="str">
        <f t="shared" si="1"/>
        <v/>
      </c>
      <c r="Q41" s="33" t="str">
        <f t="shared" si="2"/>
        <v/>
      </c>
      <c r="U41" s="33" t="str">
        <f t="shared" si="3"/>
        <v/>
      </c>
      <c r="Y41" s="33" t="str">
        <f t="shared" si="4"/>
        <v/>
      </c>
      <c r="AC41" s="33" t="str">
        <f t="shared" si="5"/>
        <v/>
      </c>
      <c r="AG41" s="33" t="str">
        <f t="shared" si="6"/>
        <v/>
      </c>
      <c r="AK41" s="33" t="str">
        <f t="shared" si="7"/>
        <v/>
      </c>
      <c r="AO41" s="33" t="str">
        <f t="shared" si="8"/>
        <v/>
      </c>
      <c r="AS41" s="33" t="str">
        <f t="shared" si="9"/>
        <v/>
      </c>
      <c r="AW41" s="33" t="str">
        <f t="shared" si="10"/>
        <v/>
      </c>
      <c r="BA41" s="33" t="str">
        <f t="shared" si="11"/>
        <v/>
      </c>
      <c r="BE41" s="33" t="str">
        <f t="shared" si="12"/>
        <v/>
      </c>
      <c r="BI41" s="33" t="str">
        <f t="shared" si="13"/>
        <v/>
      </c>
      <c r="BM41" s="33" t="str">
        <f t="shared" si="14"/>
        <v/>
      </c>
      <c r="BQ41" s="33" t="str">
        <f t="shared" si="15"/>
        <v/>
      </c>
      <c r="BU41" s="33" t="str">
        <f t="shared" si="16"/>
        <v/>
      </c>
      <c r="BY41" s="33" t="str">
        <f t="shared" si="17"/>
        <v/>
      </c>
      <c r="CC41" s="33" t="str">
        <f t="shared" si="18"/>
        <v/>
      </c>
      <c r="CG41" s="33" t="str">
        <f t="shared" si="19"/>
        <v/>
      </c>
      <c r="CK41" s="33" t="str">
        <f t="shared" si="20"/>
        <v/>
      </c>
      <c r="CO41" s="33" t="str">
        <f t="shared" si="21"/>
        <v/>
      </c>
      <c r="CS41" s="33" t="str">
        <f t="shared" si="22"/>
        <v/>
      </c>
      <c r="CW41" s="33" t="str">
        <f t="shared" si="23"/>
        <v/>
      </c>
      <c r="DA41" s="33" t="str">
        <f t="shared" si="24"/>
        <v/>
      </c>
      <c r="DE41" s="33" t="str">
        <f t="shared" si="25"/>
        <v/>
      </c>
      <c r="DI41" s="33" t="str">
        <f t="shared" si="26"/>
        <v/>
      </c>
      <c r="DM41" s="33" t="str">
        <f t="shared" si="27"/>
        <v/>
      </c>
      <c r="DQ41" s="33" t="str">
        <f t="shared" si="28"/>
        <v/>
      </c>
      <c r="DU41" s="33" t="str">
        <f t="shared" si="29"/>
        <v/>
      </c>
      <c r="DY41" s="33" t="str">
        <f t="shared" si="30"/>
        <v/>
      </c>
    </row>
    <row r="42" spans="1:129" x14ac:dyDescent="0.25">
      <c r="A42" s="16" t="str">
        <f t="shared" si="0"/>
        <v/>
      </c>
      <c r="K42" s="38"/>
      <c r="M42" s="33" t="str">
        <f t="shared" si="1"/>
        <v/>
      </c>
      <c r="Q42" s="33" t="str">
        <f t="shared" si="2"/>
        <v/>
      </c>
      <c r="U42" s="33" t="str">
        <f t="shared" si="3"/>
        <v/>
      </c>
      <c r="Y42" s="33" t="str">
        <f t="shared" si="4"/>
        <v/>
      </c>
      <c r="AC42" s="33" t="str">
        <f t="shared" si="5"/>
        <v/>
      </c>
      <c r="AG42" s="33" t="str">
        <f t="shared" si="6"/>
        <v/>
      </c>
      <c r="AK42" s="33" t="str">
        <f t="shared" si="7"/>
        <v/>
      </c>
      <c r="AO42" s="33" t="str">
        <f t="shared" si="8"/>
        <v/>
      </c>
      <c r="AS42" s="33" t="str">
        <f t="shared" si="9"/>
        <v/>
      </c>
      <c r="AW42" s="33" t="str">
        <f t="shared" si="10"/>
        <v/>
      </c>
      <c r="BA42" s="33" t="str">
        <f t="shared" si="11"/>
        <v/>
      </c>
      <c r="BE42" s="33" t="str">
        <f t="shared" si="12"/>
        <v/>
      </c>
      <c r="BI42" s="33" t="str">
        <f t="shared" si="13"/>
        <v/>
      </c>
      <c r="BM42" s="33" t="str">
        <f t="shared" si="14"/>
        <v/>
      </c>
      <c r="BQ42" s="33" t="str">
        <f t="shared" si="15"/>
        <v/>
      </c>
      <c r="BU42" s="33" t="str">
        <f t="shared" si="16"/>
        <v/>
      </c>
      <c r="BY42" s="33" t="str">
        <f t="shared" si="17"/>
        <v/>
      </c>
      <c r="CC42" s="33" t="str">
        <f t="shared" si="18"/>
        <v/>
      </c>
      <c r="CG42" s="33" t="str">
        <f t="shared" si="19"/>
        <v/>
      </c>
      <c r="CK42" s="33" t="str">
        <f t="shared" si="20"/>
        <v/>
      </c>
      <c r="CO42" s="33" t="str">
        <f t="shared" si="21"/>
        <v/>
      </c>
      <c r="CS42" s="33" t="str">
        <f t="shared" si="22"/>
        <v/>
      </c>
      <c r="CW42" s="33" t="str">
        <f t="shared" si="23"/>
        <v/>
      </c>
      <c r="DA42" s="33" t="str">
        <f t="shared" si="24"/>
        <v/>
      </c>
      <c r="DE42" s="33" t="str">
        <f t="shared" si="25"/>
        <v/>
      </c>
      <c r="DI42" s="33" t="str">
        <f t="shared" si="26"/>
        <v/>
      </c>
      <c r="DM42" s="33" t="str">
        <f t="shared" si="27"/>
        <v/>
      </c>
      <c r="DQ42" s="33" t="str">
        <f t="shared" si="28"/>
        <v/>
      </c>
      <c r="DU42" s="33" t="str">
        <f t="shared" si="29"/>
        <v/>
      </c>
      <c r="DY42" s="33" t="str">
        <f t="shared" si="30"/>
        <v/>
      </c>
    </row>
    <row r="43" spans="1:129" x14ac:dyDescent="0.25">
      <c r="A43" s="16" t="str">
        <f t="shared" si="0"/>
        <v/>
      </c>
      <c r="K43" s="38"/>
      <c r="M43" s="33" t="str">
        <f t="shared" si="1"/>
        <v/>
      </c>
      <c r="Q43" s="33" t="str">
        <f t="shared" si="2"/>
        <v/>
      </c>
      <c r="U43" s="33" t="str">
        <f t="shared" si="3"/>
        <v/>
      </c>
      <c r="Y43" s="33" t="str">
        <f t="shared" si="4"/>
        <v/>
      </c>
      <c r="AC43" s="33" t="str">
        <f t="shared" si="5"/>
        <v/>
      </c>
      <c r="AG43" s="33" t="str">
        <f t="shared" si="6"/>
        <v/>
      </c>
      <c r="AK43" s="33" t="str">
        <f t="shared" si="7"/>
        <v/>
      </c>
      <c r="AO43" s="33" t="str">
        <f t="shared" si="8"/>
        <v/>
      </c>
      <c r="AS43" s="33" t="str">
        <f t="shared" si="9"/>
        <v/>
      </c>
      <c r="AW43" s="33" t="str">
        <f t="shared" si="10"/>
        <v/>
      </c>
      <c r="BA43" s="33" t="str">
        <f t="shared" si="11"/>
        <v/>
      </c>
      <c r="BE43" s="33" t="str">
        <f t="shared" si="12"/>
        <v/>
      </c>
      <c r="BI43" s="33" t="str">
        <f t="shared" si="13"/>
        <v/>
      </c>
      <c r="BM43" s="33" t="str">
        <f t="shared" si="14"/>
        <v/>
      </c>
      <c r="BQ43" s="33" t="str">
        <f t="shared" si="15"/>
        <v/>
      </c>
      <c r="BU43" s="33" t="str">
        <f t="shared" si="16"/>
        <v/>
      </c>
      <c r="BY43" s="33" t="str">
        <f t="shared" si="17"/>
        <v/>
      </c>
      <c r="CC43" s="33" t="str">
        <f t="shared" si="18"/>
        <v/>
      </c>
      <c r="CG43" s="33" t="str">
        <f t="shared" si="19"/>
        <v/>
      </c>
      <c r="CK43" s="33" t="str">
        <f t="shared" si="20"/>
        <v/>
      </c>
      <c r="CO43" s="33" t="str">
        <f t="shared" si="21"/>
        <v/>
      </c>
      <c r="CS43" s="33" t="str">
        <f t="shared" si="22"/>
        <v/>
      </c>
      <c r="CW43" s="33" t="str">
        <f t="shared" si="23"/>
        <v/>
      </c>
      <c r="DA43" s="33" t="str">
        <f t="shared" si="24"/>
        <v/>
      </c>
      <c r="DE43" s="33" t="str">
        <f t="shared" si="25"/>
        <v/>
      </c>
      <c r="DI43" s="33" t="str">
        <f t="shared" si="26"/>
        <v/>
      </c>
      <c r="DM43" s="33" t="str">
        <f t="shared" si="27"/>
        <v/>
      </c>
      <c r="DQ43" s="33" t="str">
        <f t="shared" si="28"/>
        <v/>
      </c>
      <c r="DU43" s="33" t="str">
        <f t="shared" si="29"/>
        <v/>
      </c>
      <c r="DY43" s="33" t="str">
        <f t="shared" si="30"/>
        <v/>
      </c>
    </row>
    <row r="44" spans="1:129" x14ac:dyDescent="0.25">
      <c r="A44" s="16" t="str">
        <f t="shared" si="0"/>
        <v/>
      </c>
      <c r="K44" s="38"/>
      <c r="M44" s="33" t="str">
        <f t="shared" si="1"/>
        <v/>
      </c>
      <c r="Q44" s="33" t="str">
        <f t="shared" si="2"/>
        <v/>
      </c>
      <c r="U44" s="33" t="str">
        <f t="shared" si="3"/>
        <v/>
      </c>
      <c r="Y44" s="33" t="str">
        <f t="shared" si="4"/>
        <v/>
      </c>
      <c r="AC44" s="33" t="str">
        <f t="shared" si="5"/>
        <v/>
      </c>
      <c r="AG44" s="33" t="str">
        <f t="shared" si="6"/>
        <v/>
      </c>
      <c r="AK44" s="33" t="str">
        <f t="shared" si="7"/>
        <v/>
      </c>
      <c r="AO44" s="33" t="str">
        <f t="shared" si="8"/>
        <v/>
      </c>
      <c r="AS44" s="33" t="str">
        <f t="shared" si="9"/>
        <v/>
      </c>
      <c r="AW44" s="33" t="str">
        <f t="shared" si="10"/>
        <v/>
      </c>
      <c r="BA44" s="33" t="str">
        <f t="shared" si="11"/>
        <v/>
      </c>
      <c r="BE44" s="33" t="str">
        <f t="shared" si="12"/>
        <v/>
      </c>
      <c r="BI44" s="33" t="str">
        <f t="shared" si="13"/>
        <v/>
      </c>
      <c r="BM44" s="33" t="str">
        <f t="shared" si="14"/>
        <v/>
      </c>
      <c r="BQ44" s="33" t="str">
        <f t="shared" si="15"/>
        <v/>
      </c>
      <c r="BU44" s="33" t="str">
        <f t="shared" si="16"/>
        <v/>
      </c>
      <c r="BY44" s="33" t="str">
        <f t="shared" si="17"/>
        <v/>
      </c>
      <c r="CC44" s="33" t="str">
        <f t="shared" si="18"/>
        <v/>
      </c>
      <c r="CG44" s="33" t="str">
        <f t="shared" si="19"/>
        <v/>
      </c>
      <c r="CK44" s="33" t="str">
        <f t="shared" si="20"/>
        <v/>
      </c>
      <c r="CO44" s="33" t="str">
        <f t="shared" si="21"/>
        <v/>
      </c>
      <c r="CS44" s="33" t="str">
        <f t="shared" si="22"/>
        <v/>
      </c>
      <c r="CW44" s="33" t="str">
        <f t="shared" si="23"/>
        <v/>
      </c>
      <c r="DA44" s="33" t="str">
        <f t="shared" si="24"/>
        <v/>
      </c>
      <c r="DE44" s="33" t="str">
        <f t="shared" si="25"/>
        <v/>
      </c>
      <c r="DI44" s="33" t="str">
        <f t="shared" si="26"/>
        <v/>
      </c>
      <c r="DM44" s="33" t="str">
        <f t="shared" si="27"/>
        <v/>
      </c>
      <c r="DQ44" s="33" t="str">
        <f t="shared" si="28"/>
        <v/>
      </c>
      <c r="DU44" s="33" t="str">
        <f t="shared" si="29"/>
        <v/>
      </c>
      <c r="DY44" s="33" t="str">
        <f t="shared" si="30"/>
        <v/>
      </c>
    </row>
    <row r="45" spans="1:129" x14ac:dyDescent="0.25">
      <c r="A45" s="16" t="str">
        <f t="shared" si="0"/>
        <v/>
      </c>
      <c r="K45" s="38"/>
      <c r="M45" s="33" t="str">
        <f t="shared" si="1"/>
        <v/>
      </c>
      <c r="Q45" s="33" t="str">
        <f t="shared" si="2"/>
        <v/>
      </c>
      <c r="U45" s="33" t="str">
        <f t="shared" si="3"/>
        <v/>
      </c>
      <c r="Y45" s="33" t="str">
        <f t="shared" si="4"/>
        <v/>
      </c>
      <c r="AC45" s="33" t="str">
        <f t="shared" si="5"/>
        <v/>
      </c>
      <c r="AG45" s="33" t="str">
        <f t="shared" si="6"/>
        <v/>
      </c>
      <c r="AK45" s="33" t="str">
        <f t="shared" si="7"/>
        <v/>
      </c>
      <c r="AO45" s="33" t="str">
        <f t="shared" si="8"/>
        <v/>
      </c>
      <c r="AS45" s="33" t="str">
        <f t="shared" si="9"/>
        <v/>
      </c>
      <c r="AW45" s="33" t="str">
        <f t="shared" si="10"/>
        <v/>
      </c>
      <c r="BA45" s="33" t="str">
        <f t="shared" si="11"/>
        <v/>
      </c>
      <c r="BE45" s="33" t="str">
        <f t="shared" si="12"/>
        <v/>
      </c>
      <c r="BI45" s="33" t="str">
        <f t="shared" si="13"/>
        <v/>
      </c>
      <c r="BM45" s="33" t="str">
        <f t="shared" si="14"/>
        <v/>
      </c>
      <c r="BQ45" s="33" t="str">
        <f t="shared" si="15"/>
        <v/>
      </c>
      <c r="BU45" s="33" t="str">
        <f t="shared" si="16"/>
        <v/>
      </c>
      <c r="BY45" s="33" t="str">
        <f t="shared" si="17"/>
        <v/>
      </c>
      <c r="CC45" s="33" t="str">
        <f t="shared" si="18"/>
        <v/>
      </c>
      <c r="CG45" s="33" t="str">
        <f t="shared" si="19"/>
        <v/>
      </c>
      <c r="CK45" s="33" t="str">
        <f t="shared" si="20"/>
        <v/>
      </c>
      <c r="CO45" s="33" t="str">
        <f t="shared" si="21"/>
        <v/>
      </c>
      <c r="CS45" s="33" t="str">
        <f t="shared" si="22"/>
        <v/>
      </c>
      <c r="CW45" s="33" t="str">
        <f t="shared" si="23"/>
        <v/>
      </c>
      <c r="DA45" s="33" t="str">
        <f t="shared" si="24"/>
        <v/>
      </c>
      <c r="DE45" s="33" t="str">
        <f t="shared" si="25"/>
        <v/>
      </c>
      <c r="DI45" s="33" t="str">
        <f t="shared" si="26"/>
        <v/>
      </c>
      <c r="DM45" s="33" t="str">
        <f t="shared" si="27"/>
        <v/>
      </c>
      <c r="DQ45" s="33" t="str">
        <f t="shared" si="28"/>
        <v/>
      </c>
      <c r="DU45" s="33" t="str">
        <f t="shared" si="29"/>
        <v/>
      </c>
      <c r="DY45" s="33" t="str">
        <f t="shared" si="30"/>
        <v/>
      </c>
    </row>
    <row r="46" spans="1:129" x14ac:dyDescent="0.25">
      <c r="A46" s="16" t="str">
        <f t="shared" si="0"/>
        <v/>
      </c>
      <c r="K46" s="38"/>
      <c r="M46" s="33" t="str">
        <f t="shared" si="1"/>
        <v/>
      </c>
      <c r="Q46" s="33" t="str">
        <f t="shared" si="2"/>
        <v/>
      </c>
      <c r="U46" s="33" t="str">
        <f t="shared" si="3"/>
        <v/>
      </c>
      <c r="Y46" s="33" t="str">
        <f t="shared" si="4"/>
        <v/>
      </c>
      <c r="AC46" s="33" t="str">
        <f t="shared" si="5"/>
        <v/>
      </c>
      <c r="AG46" s="33" t="str">
        <f t="shared" si="6"/>
        <v/>
      </c>
      <c r="AK46" s="33" t="str">
        <f t="shared" si="7"/>
        <v/>
      </c>
      <c r="AO46" s="33" t="str">
        <f t="shared" si="8"/>
        <v/>
      </c>
      <c r="AS46" s="33" t="str">
        <f t="shared" si="9"/>
        <v/>
      </c>
      <c r="AW46" s="33" t="str">
        <f t="shared" si="10"/>
        <v/>
      </c>
      <c r="BA46" s="33" t="str">
        <f t="shared" si="11"/>
        <v/>
      </c>
      <c r="BE46" s="33" t="str">
        <f t="shared" si="12"/>
        <v/>
      </c>
      <c r="BI46" s="33" t="str">
        <f t="shared" si="13"/>
        <v/>
      </c>
      <c r="BM46" s="33" t="str">
        <f t="shared" si="14"/>
        <v/>
      </c>
      <c r="BQ46" s="33" t="str">
        <f t="shared" si="15"/>
        <v/>
      </c>
      <c r="BU46" s="33" t="str">
        <f t="shared" si="16"/>
        <v/>
      </c>
      <c r="BY46" s="33" t="str">
        <f t="shared" si="17"/>
        <v/>
      </c>
      <c r="CC46" s="33" t="str">
        <f t="shared" si="18"/>
        <v/>
      </c>
      <c r="CG46" s="33" t="str">
        <f t="shared" si="19"/>
        <v/>
      </c>
      <c r="CK46" s="33" t="str">
        <f t="shared" si="20"/>
        <v/>
      </c>
      <c r="CO46" s="33" t="str">
        <f t="shared" si="21"/>
        <v/>
      </c>
      <c r="CS46" s="33" t="str">
        <f t="shared" si="22"/>
        <v/>
      </c>
      <c r="CW46" s="33" t="str">
        <f t="shared" si="23"/>
        <v/>
      </c>
      <c r="DA46" s="33" t="str">
        <f t="shared" si="24"/>
        <v/>
      </c>
      <c r="DE46" s="33" t="str">
        <f t="shared" si="25"/>
        <v/>
      </c>
      <c r="DI46" s="33" t="str">
        <f t="shared" si="26"/>
        <v/>
      </c>
      <c r="DM46" s="33" t="str">
        <f t="shared" si="27"/>
        <v/>
      </c>
      <c r="DQ46" s="33" t="str">
        <f t="shared" si="28"/>
        <v/>
      </c>
      <c r="DU46" s="33" t="str">
        <f t="shared" si="29"/>
        <v/>
      </c>
      <c r="DY46" s="33" t="str">
        <f t="shared" si="30"/>
        <v/>
      </c>
    </row>
    <row r="47" spans="1:129" x14ac:dyDescent="0.25">
      <c r="A47" s="16" t="str">
        <f t="shared" si="0"/>
        <v/>
      </c>
      <c r="K47" s="38"/>
      <c r="M47" s="33" t="str">
        <f t="shared" si="1"/>
        <v/>
      </c>
      <c r="Q47" s="33" t="str">
        <f t="shared" si="2"/>
        <v/>
      </c>
      <c r="U47" s="33" t="str">
        <f t="shared" si="3"/>
        <v/>
      </c>
      <c r="Y47" s="33" t="str">
        <f t="shared" si="4"/>
        <v/>
      </c>
      <c r="AC47" s="33" t="str">
        <f t="shared" si="5"/>
        <v/>
      </c>
      <c r="AG47" s="33" t="str">
        <f t="shared" si="6"/>
        <v/>
      </c>
      <c r="AK47" s="33" t="str">
        <f t="shared" si="7"/>
        <v/>
      </c>
      <c r="AO47" s="33" t="str">
        <f t="shared" si="8"/>
        <v/>
      </c>
      <c r="AS47" s="33" t="str">
        <f t="shared" si="9"/>
        <v/>
      </c>
      <c r="AW47" s="33" t="str">
        <f t="shared" si="10"/>
        <v/>
      </c>
      <c r="BA47" s="33" t="str">
        <f t="shared" si="11"/>
        <v/>
      </c>
      <c r="BE47" s="33" t="str">
        <f t="shared" si="12"/>
        <v/>
      </c>
      <c r="BI47" s="33" t="str">
        <f t="shared" si="13"/>
        <v/>
      </c>
      <c r="BM47" s="33" t="str">
        <f t="shared" si="14"/>
        <v/>
      </c>
      <c r="BQ47" s="33" t="str">
        <f t="shared" si="15"/>
        <v/>
      </c>
      <c r="BU47" s="33" t="str">
        <f t="shared" si="16"/>
        <v/>
      </c>
      <c r="BY47" s="33" t="str">
        <f t="shared" si="17"/>
        <v/>
      </c>
      <c r="CC47" s="33" t="str">
        <f t="shared" si="18"/>
        <v/>
      </c>
      <c r="CG47" s="33" t="str">
        <f t="shared" si="19"/>
        <v/>
      </c>
      <c r="CK47" s="33" t="str">
        <f t="shared" si="20"/>
        <v/>
      </c>
      <c r="CO47" s="33" t="str">
        <f t="shared" si="21"/>
        <v/>
      </c>
      <c r="CS47" s="33" t="str">
        <f t="shared" si="22"/>
        <v/>
      </c>
      <c r="CW47" s="33" t="str">
        <f t="shared" si="23"/>
        <v/>
      </c>
      <c r="DA47" s="33" t="str">
        <f t="shared" si="24"/>
        <v/>
      </c>
      <c r="DE47" s="33" t="str">
        <f t="shared" si="25"/>
        <v/>
      </c>
      <c r="DI47" s="33" t="str">
        <f t="shared" si="26"/>
        <v/>
      </c>
      <c r="DM47" s="33" t="str">
        <f t="shared" si="27"/>
        <v/>
      </c>
      <c r="DQ47" s="33" t="str">
        <f t="shared" si="28"/>
        <v/>
      </c>
      <c r="DU47" s="33" t="str">
        <f t="shared" si="29"/>
        <v/>
      </c>
      <c r="DY47" s="33" t="str">
        <f t="shared" si="30"/>
        <v/>
      </c>
    </row>
    <row r="48" spans="1:129" x14ac:dyDescent="0.25">
      <c r="A48" s="16" t="str">
        <f t="shared" si="0"/>
        <v/>
      </c>
      <c r="K48" s="38"/>
      <c r="M48" s="33" t="str">
        <f t="shared" si="1"/>
        <v/>
      </c>
      <c r="Q48" s="33" t="str">
        <f t="shared" si="2"/>
        <v/>
      </c>
      <c r="U48" s="33" t="str">
        <f t="shared" si="3"/>
        <v/>
      </c>
      <c r="Y48" s="33" t="str">
        <f t="shared" si="4"/>
        <v/>
      </c>
      <c r="AC48" s="33" t="str">
        <f t="shared" si="5"/>
        <v/>
      </c>
      <c r="AG48" s="33" t="str">
        <f t="shared" si="6"/>
        <v/>
      </c>
      <c r="AK48" s="33" t="str">
        <f t="shared" si="7"/>
        <v/>
      </c>
      <c r="AO48" s="33" t="str">
        <f t="shared" si="8"/>
        <v/>
      </c>
      <c r="AS48" s="33" t="str">
        <f t="shared" si="9"/>
        <v/>
      </c>
      <c r="AW48" s="33" t="str">
        <f t="shared" si="10"/>
        <v/>
      </c>
      <c r="BA48" s="33" t="str">
        <f t="shared" si="11"/>
        <v/>
      </c>
      <c r="BE48" s="33" t="str">
        <f t="shared" si="12"/>
        <v/>
      </c>
      <c r="BI48" s="33" t="str">
        <f t="shared" si="13"/>
        <v/>
      </c>
      <c r="BM48" s="33" t="str">
        <f t="shared" si="14"/>
        <v/>
      </c>
      <c r="BQ48" s="33" t="str">
        <f t="shared" si="15"/>
        <v/>
      </c>
      <c r="BU48" s="33" t="str">
        <f t="shared" si="16"/>
        <v/>
      </c>
      <c r="BY48" s="33" t="str">
        <f t="shared" si="17"/>
        <v/>
      </c>
      <c r="CC48" s="33" t="str">
        <f t="shared" si="18"/>
        <v/>
      </c>
      <c r="CG48" s="33" t="str">
        <f t="shared" si="19"/>
        <v/>
      </c>
      <c r="CK48" s="33" t="str">
        <f t="shared" si="20"/>
        <v/>
      </c>
      <c r="CO48" s="33" t="str">
        <f t="shared" si="21"/>
        <v/>
      </c>
      <c r="CS48" s="33" t="str">
        <f t="shared" si="22"/>
        <v/>
      </c>
      <c r="CW48" s="33" t="str">
        <f t="shared" si="23"/>
        <v/>
      </c>
      <c r="DA48" s="33" t="str">
        <f t="shared" si="24"/>
        <v/>
      </c>
      <c r="DE48" s="33" t="str">
        <f t="shared" si="25"/>
        <v/>
      </c>
      <c r="DI48" s="33" t="str">
        <f t="shared" si="26"/>
        <v/>
      </c>
      <c r="DM48" s="33" t="str">
        <f t="shared" si="27"/>
        <v/>
      </c>
      <c r="DQ48" s="33" t="str">
        <f t="shared" si="28"/>
        <v/>
      </c>
      <c r="DU48" s="33" t="str">
        <f t="shared" si="29"/>
        <v/>
      </c>
      <c r="DY48" s="33" t="str">
        <f t="shared" si="30"/>
        <v/>
      </c>
    </row>
    <row r="49" spans="1:129" x14ac:dyDescent="0.25">
      <c r="A49" s="16" t="str">
        <f t="shared" si="0"/>
        <v/>
      </c>
      <c r="K49" s="38"/>
      <c r="M49" s="33" t="str">
        <f t="shared" si="1"/>
        <v/>
      </c>
      <c r="Q49" s="33" t="str">
        <f t="shared" si="2"/>
        <v/>
      </c>
      <c r="U49" s="33" t="str">
        <f t="shared" si="3"/>
        <v/>
      </c>
      <c r="Y49" s="33" t="str">
        <f t="shared" si="4"/>
        <v/>
      </c>
      <c r="AC49" s="33" t="str">
        <f t="shared" si="5"/>
        <v/>
      </c>
      <c r="AG49" s="33" t="str">
        <f t="shared" si="6"/>
        <v/>
      </c>
      <c r="AK49" s="33" t="str">
        <f t="shared" si="7"/>
        <v/>
      </c>
      <c r="AO49" s="33" t="str">
        <f t="shared" si="8"/>
        <v/>
      </c>
      <c r="AS49" s="33" t="str">
        <f t="shared" si="9"/>
        <v/>
      </c>
      <c r="AW49" s="33" t="str">
        <f t="shared" si="10"/>
        <v/>
      </c>
      <c r="BA49" s="33" t="str">
        <f t="shared" si="11"/>
        <v/>
      </c>
      <c r="BE49" s="33" t="str">
        <f t="shared" si="12"/>
        <v/>
      </c>
      <c r="BI49" s="33" t="str">
        <f t="shared" si="13"/>
        <v/>
      </c>
      <c r="BM49" s="33" t="str">
        <f t="shared" si="14"/>
        <v/>
      </c>
      <c r="BQ49" s="33" t="str">
        <f t="shared" si="15"/>
        <v/>
      </c>
      <c r="BU49" s="33" t="str">
        <f t="shared" si="16"/>
        <v/>
      </c>
      <c r="BY49" s="33" t="str">
        <f t="shared" si="17"/>
        <v/>
      </c>
      <c r="CC49" s="33" t="str">
        <f t="shared" si="18"/>
        <v/>
      </c>
      <c r="CG49" s="33" t="str">
        <f t="shared" si="19"/>
        <v/>
      </c>
      <c r="CK49" s="33" t="str">
        <f t="shared" si="20"/>
        <v/>
      </c>
      <c r="CO49" s="33" t="str">
        <f t="shared" si="21"/>
        <v/>
      </c>
      <c r="CS49" s="33" t="str">
        <f t="shared" si="22"/>
        <v/>
      </c>
      <c r="CW49" s="33" t="str">
        <f t="shared" si="23"/>
        <v/>
      </c>
      <c r="DA49" s="33" t="str">
        <f t="shared" si="24"/>
        <v/>
      </c>
      <c r="DE49" s="33" t="str">
        <f t="shared" si="25"/>
        <v/>
      </c>
      <c r="DI49" s="33" t="str">
        <f t="shared" si="26"/>
        <v/>
      </c>
      <c r="DM49" s="33" t="str">
        <f t="shared" si="27"/>
        <v/>
      </c>
      <c r="DQ49" s="33" t="str">
        <f t="shared" si="28"/>
        <v/>
      </c>
      <c r="DU49" s="33" t="str">
        <f t="shared" si="29"/>
        <v/>
      </c>
      <c r="DY49" s="33" t="str">
        <f t="shared" si="30"/>
        <v/>
      </c>
    </row>
    <row r="50" spans="1:129" x14ac:dyDescent="0.25">
      <c r="A50" s="16" t="str">
        <f t="shared" si="0"/>
        <v/>
      </c>
      <c r="K50" s="38"/>
      <c r="M50" s="33" t="str">
        <f t="shared" si="1"/>
        <v/>
      </c>
      <c r="Q50" s="33" t="str">
        <f t="shared" si="2"/>
        <v/>
      </c>
      <c r="U50" s="33" t="str">
        <f t="shared" si="3"/>
        <v/>
      </c>
      <c r="Y50" s="33" t="str">
        <f t="shared" si="4"/>
        <v/>
      </c>
      <c r="AC50" s="33" t="str">
        <f t="shared" si="5"/>
        <v/>
      </c>
      <c r="AG50" s="33" t="str">
        <f t="shared" si="6"/>
        <v/>
      </c>
      <c r="AK50" s="33" t="str">
        <f t="shared" si="7"/>
        <v/>
      </c>
      <c r="AO50" s="33" t="str">
        <f t="shared" si="8"/>
        <v/>
      </c>
      <c r="AS50" s="33" t="str">
        <f t="shared" si="9"/>
        <v/>
      </c>
      <c r="AW50" s="33" t="str">
        <f t="shared" si="10"/>
        <v/>
      </c>
      <c r="BA50" s="33" t="str">
        <f t="shared" si="11"/>
        <v/>
      </c>
      <c r="BE50" s="33" t="str">
        <f t="shared" si="12"/>
        <v/>
      </c>
      <c r="BI50" s="33" t="str">
        <f t="shared" si="13"/>
        <v/>
      </c>
      <c r="BM50" s="33" t="str">
        <f t="shared" si="14"/>
        <v/>
      </c>
      <c r="BQ50" s="33" t="str">
        <f t="shared" si="15"/>
        <v/>
      </c>
      <c r="BU50" s="33" t="str">
        <f t="shared" si="16"/>
        <v/>
      </c>
      <c r="BY50" s="33" t="str">
        <f t="shared" si="17"/>
        <v/>
      </c>
      <c r="CC50" s="33" t="str">
        <f t="shared" si="18"/>
        <v/>
      </c>
      <c r="CG50" s="33" t="str">
        <f t="shared" si="19"/>
        <v/>
      </c>
      <c r="CK50" s="33" t="str">
        <f t="shared" si="20"/>
        <v/>
      </c>
      <c r="CO50" s="33" t="str">
        <f t="shared" si="21"/>
        <v/>
      </c>
      <c r="CS50" s="33" t="str">
        <f t="shared" si="22"/>
        <v/>
      </c>
      <c r="CW50" s="33" t="str">
        <f t="shared" si="23"/>
        <v/>
      </c>
      <c r="DA50" s="33" t="str">
        <f t="shared" si="24"/>
        <v/>
      </c>
      <c r="DE50" s="33" t="str">
        <f t="shared" si="25"/>
        <v/>
      </c>
      <c r="DI50" s="33" t="str">
        <f t="shared" si="26"/>
        <v/>
      </c>
      <c r="DM50" s="33" t="str">
        <f t="shared" si="27"/>
        <v/>
      </c>
      <c r="DQ50" s="33" t="str">
        <f t="shared" si="28"/>
        <v/>
      </c>
      <c r="DU50" s="33" t="str">
        <f t="shared" si="29"/>
        <v/>
      </c>
      <c r="DY50" s="33" t="str">
        <f t="shared" si="30"/>
        <v/>
      </c>
    </row>
    <row r="51" spans="1:129" x14ac:dyDescent="0.25">
      <c r="A51" s="16" t="str">
        <f t="shared" si="0"/>
        <v/>
      </c>
      <c r="K51" s="38"/>
      <c r="M51" s="33" t="str">
        <f t="shared" si="1"/>
        <v/>
      </c>
      <c r="Q51" s="33" t="str">
        <f t="shared" si="2"/>
        <v/>
      </c>
      <c r="U51" s="33" t="str">
        <f t="shared" si="3"/>
        <v/>
      </c>
      <c r="Y51" s="33" t="str">
        <f t="shared" si="4"/>
        <v/>
      </c>
      <c r="AC51" s="33" t="str">
        <f t="shared" si="5"/>
        <v/>
      </c>
      <c r="AG51" s="33" t="str">
        <f t="shared" si="6"/>
        <v/>
      </c>
      <c r="AK51" s="33" t="str">
        <f t="shared" si="7"/>
        <v/>
      </c>
      <c r="AO51" s="33" t="str">
        <f t="shared" si="8"/>
        <v/>
      </c>
      <c r="AS51" s="33" t="str">
        <f t="shared" si="9"/>
        <v/>
      </c>
      <c r="AW51" s="33" t="str">
        <f t="shared" si="10"/>
        <v/>
      </c>
      <c r="BA51" s="33" t="str">
        <f t="shared" si="11"/>
        <v/>
      </c>
      <c r="BE51" s="33" t="str">
        <f t="shared" si="12"/>
        <v/>
      </c>
      <c r="BI51" s="33" t="str">
        <f t="shared" si="13"/>
        <v/>
      </c>
      <c r="BM51" s="33" t="str">
        <f t="shared" si="14"/>
        <v/>
      </c>
      <c r="BQ51" s="33" t="str">
        <f t="shared" si="15"/>
        <v/>
      </c>
      <c r="BU51" s="33" t="str">
        <f t="shared" si="16"/>
        <v/>
      </c>
      <c r="BY51" s="33" t="str">
        <f t="shared" si="17"/>
        <v/>
      </c>
      <c r="CC51" s="33" t="str">
        <f t="shared" si="18"/>
        <v/>
      </c>
      <c r="CG51" s="33" t="str">
        <f t="shared" si="19"/>
        <v/>
      </c>
      <c r="CK51" s="33" t="str">
        <f t="shared" si="20"/>
        <v/>
      </c>
      <c r="CO51" s="33" t="str">
        <f t="shared" si="21"/>
        <v/>
      </c>
      <c r="CS51" s="33" t="str">
        <f t="shared" si="22"/>
        <v/>
      </c>
      <c r="CW51" s="33" t="str">
        <f t="shared" si="23"/>
        <v/>
      </c>
      <c r="DA51" s="33" t="str">
        <f t="shared" si="24"/>
        <v/>
      </c>
      <c r="DE51" s="33" t="str">
        <f t="shared" si="25"/>
        <v/>
      </c>
      <c r="DI51" s="33" t="str">
        <f t="shared" si="26"/>
        <v/>
      </c>
      <c r="DM51" s="33" t="str">
        <f t="shared" si="27"/>
        <v/>
      </c>
      <c r="DQ51" s="33" t="str">
        <f t="shared" si="28"/>
        <v/>
      </c>
      <c r="DU51" s="33" t="str">
        <f t="shared" si="29"/>
        <v/>
      </c>
      <c r="DY51" s="33" t="str">
        <f t="shared" si="30"/>
        <v/>
      </c>
    </row>
    <row r="52" spans="1:129" x14ac:dyDescent="0.25">
      <c r="A52" s="16" t="str">
        <f t="shared" si="0"/>
        <v/>
      </c>
      <c r="K52" s="38"/>
      <c r="M52" s="33" t="str">
        <f t="shared" si="1"/>
        <v/>
      </c>
      <c r="Q52" s="33" t="str">
        <f t="shared" si="2"/>
        <v/>
      </c>
      <c r="U52" s="33" t="str">
        <f t="shared" si="3"/>
        <v/>
      </c>
      <c r="Y52" s="33" t="str">
        <f t="shared" si="4"/>
        <v/>
      </c>
      <c r="AC52" s="33" t="str">
        <f t="shared" si="5"/>
        <v/>
      </c>
      <c r="AG52" s="33" t="str">
        <f t="shared" si="6"/>
        <v/>
      </c>
      <c r="AK52" s="33" t="str">
        <f t="shared" si="7"/>
        <v/>
      </c>
      <c r="AO52" s="33" t="str">
        <f t="shared" si="8"/>
        <v/>
      </c>
      <c r="AS52" s="33" t="str">
        <f t="shared" si="9"/>
        <v/>
      </c>
      <c r="AW52" s="33" t="str">
        <f t="shared" si="10"/>
        <v/>
      </c>
      <c r="BA52" s="33" t="str">
        <f t="shared" si="11"/>
        <v/>
      </c>
      <c r="BE52" s="33" t="str">
        <f t="shared" si="12"/>
        <v/>
      </c>
      <c r="BI52" s="33" t="str">
        <f t="shared" si="13"/>
        <v/>
      </c>
      <c r="BM52" s="33" t="str">
        <f t="shared" si="14"/>
        <v/>
      </c>
      <c r="BQ52" s="33" t="str">
        <f t="shared" si="15"/>
        <v/>
      </c>
      <c r="BU52" s="33" t="str">
        <f t="shared" si="16"/>
        <v/>
      </c>
      <c r="BY52" s="33" t="str">
        <f t="shared" si="17"/>
        <v/>
      </c>
      <c r="CC52" s="33" t="str">
        <f t="shared" si="18"/>
        <v/>
      </c>
      <c r="CG52" s="33" t="str">
        <f t="shared" si="19"/>
        <v/>
      </c>
      <c r="CK52" s="33" t="str">
        <f t="shared" si="20"/>
        <v/>
      </c>
      <c r="CO52" s="33" t="str">
        <f t="shared" si="21"/>
        <v/>
      </c>
      <c r="CS52" s="33" t="str">
        <f t="shared" si="22"/>
        <v/>
      </c>
      <c r="CW52" s="33" t="str">
        <f t="shared" si="23"/>
        <v/>
      </c>
      <c r="DA52" s="33" t="str">
        <f t="shared" si="24"/>
        <v/>
      </c>
      <c r="DE52" s="33" t="str">
        <f t="shared" si="25"/>
        <v/>
      </c>
      <c r="DI52" s="33" t="str">
        <f t="shared" si="26"/>
        <v/>
      </c>
      <c r="DM52" s="33" t="str">
        <f t="shared" si="27"/>
        <v/>
      </c>
      <c r="DQ52" s="33" t="str">
        <f t="shared" si="28"/>
        <v/>
      </c>
      <c r="DU52" s="33" t="str">
        <f t="shared" si="29"/>
        <v/>
      </c>
      <c r="DY52" s="33" t="str">
        <f t="shared" si="30"/>
        <v/>
      </c>
    </row>
    <row r="53" spans="1:129" x14ac:dyDescent="0.25">
      <c r="A53" s="16" t="str">
        <f t="shared" si="0"/>
        <v/>
      </c>
      <c r="K53" s="38"/>
      <c r="M53" s="33" t="str">
        <f t="shared" si="1"/>
        <v/>
      </c>
      <c r="Q53" s="33" t="str">
        <f t="shared" si="2"/>
        <v/>
      </c>
      <c r="U53" s="33" t="str">
        <f t="shared" si="3"/>
        <v/>
      </c>
      <c r="Y53" s="33" t="str">
        <f t="shared" si="4"/>
        <v/>
      </c>
      <c r="AC53" s="33" t="str">
        <f t="shared" si="5"/>
        <v/>
      </c>
      <c r="AG53" s="33" t="str">
        <f t="shared" si="6"/>
        <v/>
      </c>
      <c r="AK53" s="33" t="str">
        <f t="shared" si="7"/>
        <v/>
      </c>
      <c r="AO53" s="33" t="str">
        <f t="shared" si="8"/>
        <v/>
      </c>
      <c r="AS53" s="33" t="str">
        <f t="shared" si="9"/>
        <v/>
      </c>
      <c r="AW53" s="33" t="str">
        <f t="shared" si="10"/>
        <v/>
      </c>
      <c r="BA53" s="33" t="str">
        <f t="shared" si="11"/>
        <v/>
      </c>
      <c r="BE53" s="33" t="str">
        <f t="shared" si="12"/>
        <v/>
      </c>
      <c r="BI53" s="33" t="str">
        <f t="shared" si="13"/>
        <v/>
      </c>
      <c r="BM53" s="33" t="str">
        <f t="shared" si="14"/>
        <v/>
      </c>
      <c r="BQ53" s="33" t="str">
        <f t="shared" si="15"/>
        <v/>
      </c>
      <c r="BU53" s="33" t="str">
        <f t="shared" si="16"/>
        <v/>
      </c>
      <c r="BY53" s="33" t="str">
        <f t="shared" si="17"/>
        <v/>
      </c>
      <c r="CC53" s="33" t="str">
        <f t="shared" si="18"/>
        <v/>
      </c>
      <c r="CG53" s="33" t="str">
        <f t="shared" si="19"/>
        <v/>
      </c>
      <c r="CK53" s="33" t="str">
        <f t="shared" si="20"/>
        <v/>
      </c>
      <c r="CO53" s="33" t="str">
        <f t="shared" si="21"/>
        <v/>
      </c>
      <c r="CS53" s="33" t="str">
        <f t="shared" si="22"/>
        <v/>
      </c>
      <c r="CW53" s="33" t="str">
        <f t="shared" si="23"/>
        <v/>
      </c>
      <c r="DA53" s="33" t="str">
        <f t="shared" si="24"/>
        <v/>
      </c>
      <c r="DE53" s="33" t="str">
        <f t="shared" si="25"/>
        <v/>
      </c>
      <c r="DI53" s="33" t="str">
        <f t="shared" si="26"/>
        <v/>
      </c>
      <c r="DM53" s="33" t="str">
        <f t="shared" si="27"/>
        <v/>
      </c>
      <c r="DQ53" s="33" t="str">
        <f t="shared" si="28"/>
        <v/>
      </c>
      <c r="DU53" s="33" t="str">
        <f t="shared" si="29"/>
        <v/>
      </c>
      <c r="DY53" s="33" t="str">
        <f t="shared" si="30"/>
        <v/>
      </c>
    </row>
    <row r="54" spans="1:129" x14ac:dyDescent="0.25">
      <c r="A54" s="16" t="str">
        <f t="shared" si="0"/>
        <v/>
      </c>
      <c r="K54" s="38"/>
      <c r="M54" s="33" t="str">
        <f t="shared" si="1"/>
        <v/>
      </c>
      <c r="Q54" s="33" t="str">
        <f t="shared" si="2"/>
        <v/>
      </c>
      <c r="U54" s="33" t="str">
        <f t="shared" si="3"/>
        <v/>
      </c>
      <c r="Y54" s="33" t="str">
        <f t="shared" si="4"/>
        <v/>
      </c>
      <c r="AC54" s="33" t="str">
        <f t="shared" si="5"/>
        <v/>
      </c>
      <c r="AG54" s="33" t="str">
        <f t="shared" si="6"/>
        <v/>
      </c>
      <c r="AK54" s="33" t="str">
        <f t="shared" si="7"/>
        <v/>
      </c>
      <c r="AO54" s="33" t="str">
        <f t="shared" si="8"/>
        <v/>
      </c>
      <c r="AS54" s="33" t="str">
        <f t="shared" si="9"/>
        <v/>
      </c>
      <c r="AW54" s="33" t="str">
        <f t="shared" si="10"/>
        <v/>
      </c>
      <c r="BA54" s="33" t="str">
        <f t="shared" si="11"/>
        <v/>
      </c>
      <c r="BE54" s="33" t="str">
        <f t="shared" si="12"/>
        <v/>
      </c>
      <c r="BI54" s="33" t="str">
        <f t="shared" si="13"/>
        <v/>
      </c>
      <c r="BM54" s="33" t="str">
        <f t="shared" si="14"/>
        <v/>
      </c>
      <c r="BQ54" s="33" t="str">
        <f t="shared" si="15"/>
        <v/>
      </c>
      <c r="BU54" s="33" t="str">
        <f t="shared" si="16"/>
        <v/>
      </c>
      <c r="BY54" s="33" t="str">
        <f t="shared" si="17"/>
        <v/>
      </c>
      <c r="CC54" s="33" t="str">
        <f t="shared" si="18"/>
        <v/>
      </c>
      <c r="CG54" s="33" t="str">
        <f t="shared" si="19"/>
        <v/>
      </c>
      <c r="CK54" s="33" t="str">
        <f t="shared" si="20"/>
        <v/>
      </c>
      <c r="CO54" s="33" t="str">
        <f t="shared" si="21"/>
        <v/>
      </c>
      <c r="CS54" s="33" t="str">
        <f t="shared" si="22"/>
        <v/>
      </c>
      <c r="CW54" s="33" t="str">
        <f t="shared" si="23"/>
        <v/>
      </c>
      <c r="DA54" s="33" t="str">
        <f t="shared" si="24"/>
        <v/>
      </c>
      <c r="DE54" s="33" t="str">
        <f t="shared" si="25"/>
        <v/>
      </c>
      <c r="DI54" s="33" t="str">
        <f t="shared" si="26"/>
        <v/>
      </c>
      <c r="DM54" s="33" t="str">
        <f t="shared" si="27"/>
        <v/>
      </c>
      <c r="DQ54" s="33" t="str">
        <f t="shared" si="28"/>
        <v/>
      </c>
      <c r="DU54" s="33" t="str">
        <f t="shared" si="29"/>
        <v/>
      </c>
      <c r="DY54" s="33" t="str">
        <f t="shared" si="30"/>
        <v/>
      </c>
    </row>
    <row r="55" spans="1:129" x14ac:dyDescent="0.25">
      <c r="A55" s="16" t="str">
        <f t="shared" si="0"/>
        <v/>
      </c>
      <c r="K55" s="38"/>
      <c r="M55" s="33" t="str">
        <f t="shared" si="1"/>
        <v/>
      </c>
      <c r="Q55" s="33" t="str">
        <f t="shared" si="2"/>
        <v/>
      </c>
      <c r="U55" s="33" t="str">
        <f t="shared" si="3"/>
        <v/>
      </c>
      <c r="Y55" s="33" t="str">
        <f t="shared" si="4"/>
        <v/>
      </c>
      <c r="AC55" s="33" t="str">
        <f t="shared" si="5"/>
        <v/>
      </c>
      <c r="AG55" s="33" t="str">
        <f t="shared" si="6"/>
        <v/>
      </c>
      <c r="AK55" s="33" t="str">
        <f t="shared" si="7"/>
        <v/>
      </c>
      <c r="AO55" s="33" t="str">
        <f t="shared" si="8"/>
        <v/>
      </c>
      <c r="AS55" s="33" t="str">
        <f t="shared" si="9"/>
        <v/>
      </c>
      <c r="AW55" s="33" t="str">
        <f t="shared" si="10"/>
        <v/>
      </c>
      <c r="BA55" s="33" t="str">
        <f t="shared" si="11"/>
        <v/>
      </c>
      <c r="BE55" s="33" t="str">
        <f t="shared" si="12"/>
        <v/>
      </c>
      <c r="BI55" s="33" t="str">
        <f t="shared" si="13"/>
        <v/>
      </c>
      <c r="BM55" s="33" t="str">
        <f t="shared" si="14"/>
        <v/>
      </c>
      <c r="BQ55" s="33" t="str">
        <f t="shared" si="15"/>
        <v/>
      </c>
      <c r="BU55" s="33" t="str">
        <f t="shared" si="16"/>
        <v/>
      </c>
      <c r="BY55" s="33" t="str">
        <f t="shared" si="17"/>
        <v/>
      </c>
      <c r="CC55" s="33" t="str">
        <f t="shared" si="18"/>
        <v/>
      </c>
      <c r="CG55" s="33" t="str">
        <f t="shared" si="19"/>
        <v/>
      </c>
      <c r="CK55" s="33" t="str">
        <f t="shared" si="20"/>
        <v/>
      </c>
      <c r="CO55" s="33" t="str">
        <f t="shared" si="21"/>
        <v/>
      </c>
      <c r="CS55" s="33" t="str">
        <f t="shared" si="22"/>
        <v/>
      </c>
      <c r="CW55" s="33" t="str">
        <f t="shared" si="23"/>
        <v/>
      </c>
      <c r="DA55" s="33" t="str">
        <f t="shared" si="24"/>
        <v/>
      </c>
      <c r="DE55" s="33" t="str">
        <f t="shared" si="25"/>
        <v/>
      </c>
      <c r="DI55" s="33" t="str">
        <f t="shared" si="26"/>
        <v/>
      </c>
      <c r="DM55" s="33" t="str">
        <f t="shared" si="27"/>
        <v/>
      </c>
      <c r="DQ55" s="33" t="str">
        <f t="shared" si="28"/>
        <v/>
      </c>
      <c r="DU55" s="33" t="str">
        <f t="shared" si="29"/>
        <v/>
      </c>
      <c r="DY55" s="33" t="str">
        <f t="shared" si="30"/>
        <v/>
      </c>
    </row>
    <row r="56" spans="1:129" x14ac:dyDescent="0.25">
      <c r="A56" s="16" t="str">
        <f t="shared" si="0"/>
        <v/>
      </c>
      <c r="K56" s="38"/>
      <c r="M56" s="33" t="str">
        <f t="shared" si="1"/>
        <v/>
      </c>
      <c r="Q56" s="33" t="str">
        <f t="shared" si="2"/>
        <v/>
      </c>
      <c r="U56" s="33" t="str">
        <f t="shared" si="3"/>
        <v/>
      </c>
      <c r="Y56" s="33" t="str">
        <f t="shared" si="4"/>
        <v/>
      </c>
      <c r="AC56" s="33" t="str">
        <f t="shared" si="5"/>
        <v/>
      </c>
      <c r="AG56" s="33" t="str">
        <f t="shared" si="6"/>
        <v/>
      </c>
      <c r="AK56" s="33" t="str">
        <f t="shared" si="7"/>
        <v/>
      </c>
      <c r="AO56" s="33" t="str">
        <f t="shared" si="8"/>
        <v/>
      </c>
      <c r="AS56" s="33" t="str">
        <f t="shared" si="9"/>
        <v/>
      </c>
      <c r="AW56" s="33" t="str">
        <f t="shared" si="10"/>
        <v/>
      </c>
      <c r="BA56" s="33" t="str">
        <f t="shared" si="11"/>
        <v/>
      </c>
      <c r="BE56" s="33" t="str">
        <f t="shared" si="12"/>
        <v/>
      </c>
      <c r="BI56" s="33" t="str">
        <f t="shared" si="13"/>
        <v/>
      </c>
      <c r="BM56" s="33" t="str">
        <f t="shared" si="14"/>
        <v/>
      </c>
      <c r="BQ56" s="33" t="str">
        <f t="shared" si="15"/>
        <v/>
      </c>
      <c r="BU56" s="33" t="str">
        <f t="shared" si="16"/>
        <v/>
      </c>
      <c r="BY56" s="33" t="str">
        <f t="shared" si="17"/>
        <v/>
      </c>
      <c r="CC56" s="33" t="str">
        <f t="shared" si="18"/>
        <v/>
      </c>
      <c r="CG56" s="33" t="str">
        <f t="shared" si="19"/>
        <v/>
      </c>
      <c r="CK56" s="33" t="str">
        <f t="shared" si="20"/>
        <v/>
      </c>
      <c r="CO56" s="33" t="str">
        <f t="shared" si="21"/>
        <v/>
      </c>
      <c r="CS56" s="33" t="str">
        <f t="shared" si="22"/>
        <v/>
      </c>
      <c r="CW56" s="33" t="str">
        <f t="shared" si="23"/>
        <v/>
      </c>
      <c r="DA56" s="33" t="str">
        <f t="shared" si="24"/>
        <v/>
      </c>
      <c r="DE56" s="33" t="str">
        <f t="shared" si="25"/>
        <v/>
      </c>
      <c r="DI56" s="33" t="str">
        <f t="shared" si="26"/>
        <v/>
      </c>
      <c r="DM56" s="33" t="str">
        <f t="shared" si="27"/>
        <v/>
      </c>
      <c r="DQ56" s="33" t="str">
        <f t="shared" si="28"/>
        <v/>
      </c>
      <c r="DU56" s="33" t="str">
        <f t="shared" si="29"/>
        <v/>
      </c>
      <c r="DY56" s="33" t="str">
        <f t="shared" si="30"/>
        <v/>
      </c>
    </row>
    <row r="57" spans="1:129" x14ac:dyDescent="0.25">
      <c r="A57" s="16" t="str">
        <f t="shared" si="0"/>
        <v/>
      </c>
      <c r="K57" s="38"/>
      <c r="M57" s="33" t="str">
        <f t="shared" si="1"/>
        <v/>
      </c>
      <c r="Q57" s="33" t="str">
        <f t="shared" si="2"/>
        <v/>
      </c>
      <c r="U57" s="33" t="str">
        <f t="shared" si="3"/>
        <v/>
      </c>
      <c r="Y57" s="33" t="str">
        <f t="shared" si="4"/>
        <v/>
      </c>
      <c r="AC57" s="33" t="str">
        <f t="shared" si="5"/>
        <v/>
      </c>
      <c r="AG57" s="33" t="str">
        <f t="shared" si="6"/>
        <v/>
      </c>
      <c r="AK57" s="33" t="str">
        <f t="shared" si="7"/>
        <v/>
      </c>
      <c r="AO57" s="33" t="str">
        <f t="shared" si="8"/>
        <v/>
      </c>
      <c r="AS57" s="33" t="str">
        <f t="shared" si="9"/>
        <v/>
      </c>
      <c r="AW57" s="33" t="str">
        <f t="shared" si="10"/>
        <v/>
      </c>
      <c r="BA57" s="33" t="str">
        <f t="shared" si="11"/>
        <v/>
      </c>
      <c r="BE57" s="33" t="str">
        <f t="shared" si="12"/>
        <v/>
      </c>
      <c r="BI57" s="33" t="str">
        <f t="shared" si="13"/>
        <v/>
      </c>
      <c r="BM57" s="33" t="str">
        <f t="shared" si="14"/>
        <v/>
      </c>
      <c r="BQ57" s="33" t="str">
        <f t="shared" si="15"/>
        <v/>
      </c>
      <c r="BU57" s="33" t="str">
        <f t="shared" si="16"/>
        <v/>
      </c>
      <c r="BY57" s="33" t="str">
        <f t="shared" si="17"/>
        <v/>
      </c>
      <c r="CC57" s="33" t="str">
        <f t="shared" si="18"/>
        <v/>
      </c>
      <c r="CG57" s="33" t="str">
        <f t="shared" si="19"/>
        <v/>
      </c>
      <c r="CK57" s="33" t="str">
        <f t="shared" si="20"/>
        <v/>
      </c>
      <c r="CO57" s="33" t="str">
        <f t="shared" si="21"/>
        <v/>
      </c>
      <c r="CS57" s="33" t="str">
        <f t="shared" si="22"/>
        <v/>
      </c>
      <c r="CW57" s="33" t="str">
        <f t="shared" si="23"/>
        <v/>
      </c>
      <c r="DA57" s="33" t="str">
        <f t="shared" si="24"/>
        <v/>
      </c>
      <c r="DE57" s="33" t="str">
        <f t="shared" si="25"/>
        <v/>
      </c>
      <c r="DI57" s="33" t="str">
        <f t="shared" si="26"/>
        <v/>
      </c>
      <c r="DM57" s="33" t="str">
        <f t="shared" si="27"/>
        <v/>
      </c>
      <c r="DQ57" s="33" t="str">
        <f t="shared" si="28"/>
        <v/>
      </c>
      <c r="DU57" s="33" t="str">
        <f t="shared" si="29"/>
        <v/>
      </c>
      <c r="DY57" s="33" t="str">
        <f t="shared" si="30"/>
        <v/>
      </c>
    </row>
    <row r="58" spans="1:129" x14ac:dyDescent="0.25">
      <c r="A58" s="16" t="str">
        <f t="shared" si="0"/>
        <v/>
      </c>
      <c r="K58" s="38"/>
      <c r="M58" s="33" t="str">
        <f t="shared" si="1"/>
        <v/>
      </c>
      <c r="Q58" s="33" t="str">
        <f t="shared" si="2"/>
        <v/>
      </c>
      <c r="U58" s="33" t="str">
        <f t="shared" si="3"/>
        <v/>
      </c>
      <c r="Y58" s="33" t="str">
        <f t="shared" si="4"/>
        <v/>
      </c>
      <c r="AC58" s="33" t="str">
        <f t="shared" si="5"/>
        <v/>
      </c>
      <c r="AG58" s="33" t="str">
        <f t="shared" si="6"/>
        <v/>
      </c>
      <c r="AK58" s="33" t="str">
        <f t="shared" si="7"/>
        <v/>
      </c>
      <c r="AO58" s="33" t="str">
        <f t="shared" si="8"/>
        <v/>
      </c>
      <c r="AS58" s="33" t="str">
        <f t="shared" si="9"/>
        <v/>
      </c>
      <c r="AW58" s="33" t="str">
        <f t="shared" si="10"/>
        <v/>
      </c>
      <c r="BA58" s="33" t="str">
        <f t="shared" si="11"/>
        <v/>
      </c>
      <c r="BE58" s="33" t="str">
        <f t="shared" si="12"/>
        <v/>
      </c>
      <c r="BI58" s="33" t="str">
        <f t="shared" si="13"/>
        <v/>
      </c>
      <c r="BM58" s="33" t="str">
        <f t="shared" si="14"/>
        <v/>
      </c>
      <c r="BQ58" s="33" t="str">
        <f t="shared" si="15"/>
        <v/>
      </c>
      <c r="BU58" s="33" t="str">
        <f t="shared" si="16"/>
        <v/>
      </c>
      <c r="BY58" s="33" t="str">
        <f t="shared" si="17"/>
        <v/>
      </c>
      <c r="CC58" s="33" t="str">
        <f t="shared" si="18"/>
        <v/>
      </c>
      <c r="CG58" s="33" t="str">
        <f t="shared" si="19"/>
        <v/>
      </c>
      <c r="CK58" s="33" t="str">
        <f t="shared" si="20"/>
        <v/>
      </c>
      <c r="CO58" s="33" t="str">
        <f t="shared" si="21"/>
        <v/>
      </c>
      <c r="CS58" s="33" t="str">
        <f t="shared" si="22"/>
        <v/>
      </c>
      <c r="CW58" s="33" t="str">
        <f t="shared" si="23"/>
        <v/>
      </c>
      <c r="DA58" s="33" t="str">
        <f t="shared" si="24"/>
        <v/>
      </c>
      <c r="DE58" s="33" t="str">
        <f t="shared" si="25"/>
        <v/>
      </c>
      <c r="DI58" s="33" t="str">
        <f t="shared" si="26"/>
        <v/>
      </c>
      <c r="DM58" s="33" t="str">
        <f t="shared" si="27"/>
        <v/>
      </c>
      <c r="DQ58" s="33" t="str">
        <f t="shared" si="28"/>
        <v/>
      </c>
      <c r="DU58" s="33" t="str">
        <f t="shared" si="29"/>
        <v/>
      </c>
      <c r="DY58" s="33" t="str">
        <f t="shared" si="30"/>
        <v/>
      </c>
    </row>
    <row r="59" spans="1:129" x14ac:dyDescent="0.25">
      <c r="A59" s="16" t="str">
        <f t="shared" si="0"/>
        <v/>
      </c>
      <c r="K59" s="38"/>
      <c r="M59" s="33" t="str">
        <f t="shared" si="1"/>
        <v/>
      </c>
      <c r="Q59" s="33" t="str">
        <f t="shared" si="2"/>
        <v/>
      </c>
      <c r="U59" s="33" t="str">
        <f t="shared" si="3"/>
        <v/>
      </c>
      <c r="Y59" s="33" t="str">
        <f t="shared" si="4"/>
        <v/>
      </c>
      <c r="AC59" s="33" t="str">
        <f t="shared" si="5"/>
        <v/>
      </c>
      <c r="AG59" s="33" t="str">
        <f t="shared" si="6"/>
        <v/>
      </c>
      <c r="AK59" s="33" t="str">
        <f t="shared" si="7"/>
        <v/>
      </c>
      <c r="AO59" s="33" t="str">
        <f t="shared" si="8"/>
        <v/>
      </c>
      <c r="AS59" s="33" t="str">
        <f t="shared" si="9"/>
        <v/>
      </c>
      <c r="AW59" s="33" t="str">
        <f t="shared" si="10"/>
        <v/>
      </c>
      <c r="BA59" s="33" t="str">
        <f t="shared" si="11"/>
        <v/>
      </c>
      <c r="BE59" s="33" t="str">
        <f t="shared" si="12"/>
        <v/>
      </c>
      <c r="BI59" s="33" t="str">
        <f t="shared" si="13"/>
        <v/>
      </c>
      <c r="BM59" s="33" t="str">
        <f t="shared" si="14"/>
        <v/>
      </c>
      <c r="BQ59" s="33" t="str">
        <f t="shared" si="15"/>
        <v/>
      </c>
      <c r="BU59" s="33" t="str">
        <f t="shared" si="16"/>
        <v/>
      </c>
      <c r="BY59" s="33" t="str">
        <f t="shared" si="17"/>
        <v/>
      </c>
      <c r="CC59" s="33" t="str">
        <f t="shared" si="18"/>
        <v/>
      </c>
      <c r="CG59" s="33" t="str">
        <f t="shared" si="19"/>
        <v/>
      </c>
      <c r="CK59" s="33" t="str">
        <f t="shared" si="20"/>
        <v/>
      </c>
      <c r="CO59" s="33" t="str">
        <f t="shared" si="21"/>
        <v/>
      </c>
      <c r="CS59" s="33" t="str">
        <f t="shared" si="22"/>
        <v/>
      </c>
      <c r="CW59" s="33" t="str">
        <f t="shared" si="23"/>
        <v/>
      </c>
      <c r="DA59" s="33" t="str">
        <f t="shared" si="24"/>
        <v/>
      </c>
      <c r="DE59" s="33" t="str">
        <f t="shared" si="25"/>
        <v/>
      </c>
      <c r="DI59" s="33" t="str">
        <f t="shared" si="26"/>
        <v/>
      </c>
      <c r="DM59" s="33" t="str">
        <f t="shared" si="27"/>
        <v/>
      </c>
      <c r="DQ59" s="33" t="str">
        <f t="shared" si="28"/>
        <v/>
      </c>
      <c r="DU59" s="33" t="str">
        <f t="shared" si="29"/>
        <v/>
      </c>
      <c r="DY59" s="33" t="str">
        <f t="shared" si="30"/>
        <v/>
      </c>
    </row>
    <row r="60" spans="1:129" x14ac:dyDescent="0.25">
      <c r="A60" s="16" t="str">
        <f t="shared" si="0"/>
        <v/>
      </c>
      <c r="K60" s="38"/>
      <c r="M60" s="33" t="str">
        <f t="shared" si="1"/>
        <v/>
      </c>
      <c r="Q60" s="33" t="str">
        <f t="shared" si="2"/>
        <v/>
      </c>
      <c r="U60" s="33" t="str">
        <f t="shared" si="3"/>
        <v/>
      </c>
      <c r="Y60" s="33" t="str">
        <f t="shared" si="4"/>
        <v/>
      </c>
      <c r="AC60" s="33" t="str">
        <f t="shared" si="5"/>
        <v/>
      </c>
      <c r="AG60" s="33" t="str">
        <f t="shared" si="6"/>
        <v/>
      </c>
      <c r="AK60" s="33" t="str">
        <f t="shared" si="7"/>
        <v/>
      </c>
      <c r="AO60" s="33" t="str">
        <f t="shared" si="8"/>
        <v/>
      </c>
      <c r="AS60" s="33" t="str">
        <f t="shared" si="9"/>
        <v/>
      </c>
      <c r="AW60" s="33" t="str">
        <f t="shared" si="10"/>
        <v/>
      </c>
      <c r="BA60" s="33" t="str">
        <f t="shared" si="11"/>
        <v/>
      </c>
      <c r="BE60" s="33" t="str">
        <f t="shared" si="12"/>
        <v/>
      </c>
      <c r="BI60" s="33" t="str">
        <f t="shared" si="13"/>
        <v/>
      </c>
      <c r="BM60" s="33" t="str">
        <f t="shared" si="14"/>
        <v/>
      </c>
      <c r="BQ60" s="33" t="str">
        <f t="shared" si="15"/>
        <v/>
      </c>
      <c r="BU60" s="33" t="str">
        <f t="shared" si="16"/>
        <v/>
      </c>
      <c r="BY60" s="33" t="str">
        <f t="shared" si="17"/>
        <v/>
      </c>
      <c r="CC60" s="33" t="str">
        <f t="shared" si="18"/>
        <v/>
      </c>
      <c r="CG60" s="33" t="str">
        <f t="shared" si="19"/>
        <v/>
      </c>
      <c r="CK60" s="33" t="str">
        <f t="shared" si="20"/>
        <v/>
      </c>
      <c r="CO60" s="33" t="str">
        <f t="shared" si="21"/>
        <v/>
      </c>
      <c r="CS60" s="33" t="str">
        <f t="shared" si="22"/>
        <v/>
      </c>
      <c r="CW60" s="33" t="str">
        <f t="shared" si="23"/>
        <v/>
      </c>
      <c r="DA60" s="33" t="str">
        <f t="shared" si="24"/>
        <v/>
      </c>
      <c r="DE60" s="33" t="str">
        <f t="shared" si="25"/>
        <v/>
      </c>
      <c r="DI60" s="33" t="str">
        <f t="shared" si="26"/>
        <v/>
      </c>
      <c r="DM60" s="33" t="str">
        <f t="shared" si="27"/>
        <v/>
      </c>
      <c r="DQ60" s="33" t="str">
        <f t="shared" si="28"/>
        <v/>
      </c>
      <c r="DU60" s="33" t="str">
        <f t="shared" si="29"/>
        <v/>
      </c>
      <c r="DY60" s="33" t="str">
        <f t="shared" si="30"/>
        <v/>
      </c>
    </row>
    <row r="61" spans="1:129" x14ac:dyDescent="0.25">
      <c r="A61" s="16" t="str">
        <f t="shared" si="0"/>
        <v/>
      </c>
      <c r="K61" s="38"/>
      <c r="M61" s="33" t="str">
        <f t="shared" si="1"/>
        <v/>
      </c>
      <c r="Q61" s="33" t="str">
        <f t="shared" si="2"/>
        <v/>
      </c>
      <c r="U61" s="33" t="str">
        <f t="shared" si="3"/>
        <v/>
      </c>
      <c r="Y61" s="33" t="str">
        <f t="shared" si="4"/>
        <v/>
      </c>
      <c r="AC61" s="33" t="str">
        <f t="shared" si="5"/>
        <v/>
      </c>
      <c r="AG61" s="33" t="str">
        <f t="shared" si="6"/>
        <v/>
      </c>
      <c r="AK61" s="33" t="str">
        <f t="shared" si="7"/>
        <v/>
      </c>
      <c r="AO61" s="33" t="str">
        <f t="shared" si="8"/>
        <v/>
      </c>
      <c r="AS61" s="33" t="str">
        <f t="shared" si="9"/>
        <v/>
      </c>
      <c r="AW61" s="33" t="str">
        <f t="shared" si="10"/>
        <v/>
      </c>
      <c r="BA61" s="33" t="str">
        <f t="shared" si="11"/>
        <v/>
      </c>
      <c r="BE61" s="33" t="str">
        <f t="shared" si="12"/>
        <v/>
      </c>
      <c r="BI61" s="33" t="str">
        <f t="shared" si="13"/>
        <v/>
      </c>
      <c r="BM61" s="33" t="str">
        <f t="shared" si="14"/>
        <v/>
      </c>
      <c r="BQ61" s="33" t="str">
        <f t="shared" si="15"/>
        <v/>
      </c>
      <c r="BU61" s="33" t="str">
        <f t="shared" si="16"/>
        <v/>
      </c>
      <c r="BY61" s="33" t="str">
        <f t="shared" si="17"/>
        <v/>
      </c>
      <c r="CC61" s="33" t="str">
        <f t="shared" si="18"/>
        <v/>
      </c>
      <c r="CG61" s="33" t="str">
        <f t="shared" si="19"/>
        <v/>
      </c>
      <c r="CK61" s="33" t="str">
        <f t="shared" si="20"/>
        <v/>
      </c>
      <c r="CO61" s="33" t="str">
        <f t="shared" si="21"/>
        <v/>
      </c>
      <c r="CS61" s="33" t="str">
        <f t="shared" si="22"/>
        <v/>
      </c>
      <c r="CW61" s="33" t="str">
        <f t="shared" si="23"/>
        <v/>
      </c>
      <c r="DA61" s="33" t="str">
        <f t="shared" si="24"/>
        <v/>
      </c>
      <c r="DE61" s="33" t="str">
        <f t="shared" si="25"/>
        <v/>
      </c>
      <c r="DI61" s="33" t="str">
        <f t="shared" si="26"/>
        <v/>
      </c>
      <c r="DM61" s="33" t="str">
        <f t="shared" si="27"/>
        <v/>
      </c>
      <c r="DQ61" s="33" t="str">
        <f t="shared" si="28"/>
        <v/>
      </c>
      <c r="DU61" s="33" t="str">
        <f t="shared" si="29"/>
        <v/>
      </c>
      <c r="DY61" s="33" t="str">
        <f t="shared" si="30"/>
        <v/>
      </c>
    </row>
    <row r="62" spans="1:129" x14ac:dyDescent="0.25">
      <c r="A62" s="16" t="str">
        <f t="shared" si="0"/>
        <v/>
      </c>
      <c r="K62" s="38"/>
      <c r="M62" s="33" t="str">
        <f t="shared" si="1"/>
        <v/>
      </c>
      <c r="Q62" s="33" t="str">
        <f t="shared" si="2"/>
        <v/>
      </c>
      <c r="U62" s="33" t="str">
        <f t="shared" si="3"/>
        <v/>
      </c>
      <c r="Y62" s="33" t="str">
        <f t="shared" si="4"/>
        <v/>
      </c>
      <c r="AC62" s="33" t="str">
        <f t="shared" si="5"/>
        <v/>
      </c>
      <c r="AG62" s="33" t="str">
        <f t="shared" si="6"/>
        <v/>
      </c>
      <c r="AK62" s="33" t="str">
        <f t="shared" si="7"/>
        <v/>
      </c>
      <c r="AO62" s="33" t="str">
        <f t="shared" si="8"/>
        <v/>
      </c>
      <c r="AS62" s="33" t="str">
        <f t="shared" si="9"/>
        <v/>
      </c>
      <c r="AW62" s="33" t="str">
        <f t="shared" si="10"/>
        <v/>
      </c>
      <c r="BA62" s="33" t="str">
        <f t="shared" si="11"/>
        <v/>
      </c>
      <c r="BE62" s="33" t="str">
        <f t="shared" si="12"/>
        <v/>
      </c>
      <c r="BI62" s="33" t="str">
        <f t="shared" si="13"/>
        <v/>
      </c>
      <c r="BM62" s="33" t="str">
        <f t="shared" si="14"/>
        <v/>
      </c>
      <c r="BQ62" s="33" t="str">
        <f t="shared" si="15"/>
        <v/>
      </c>
      <c r="BU62" s="33" t="str">
        <f t="shared" si="16"/>
        <v/>
      </c>
      <c r="BY62" s="33" t="str">
        <f t="shared" si="17"/>
        <v/>
      </c>
      <c r="CC62" s="33" t="str">
        <f t="shared" si="18"/>
        <v/>
      </c>
      <c r="CG62" s="33" t="str">
        <f t="shared" si="19"/>
        <v/>
      </c>
      <c r="CK62" s="33" t="str">
        <f t="shared" si="20"/>
        <v/>
      </c>
      <c r="CO62" s="33" t="str">
        <f t="shared" si="21"/>
        <v/>
      </c>
      <c r="CS62" s="33" t="str">
        <f t="shared" si="22"/>
        <v/>
      </c>
      <c r="CW62" s="33" t="str">
        <f t="shared" si="23"/>
        <v/>
      </c>
      <c r="DA62" s="33" t="str">
        <f t="shared" si="24"/>
        <v/>
      </c>
      <c r="DE62" s="33" t="str">
        <f t="shared" si="25"/>
        <v/>
      </c>
      <c r="DI62" s="33" t="str">
        <f t="shared" si="26"/>
        <v/>
      </c>
      <c r="DM62" s="33" t="str">
        <f t="shared" si="27"/>
        <v/>
      </c>
      <c r="DQ62" s="33" t="str">
        <f t="shared" si="28"/>
        <v/>
      </c>
      <c r="DU62" s="33" t="str">
        <f t="shared" si="29"/>
        <v/>
      </c>
      <c r="DY62" s="33" t="str">
        <f t="shared" si="30"/>
        <v/>
      </c>
    </row>
    <row r="63" spans="1:129" x14ac:dyDescent="0.25">
      <c r="A63" s="16" t="str">
        <f t="shared" si="0"/>
        <v/>
      </c>
      <c r="K63" s="38"/>
      <c r="M63" s="33" t="str">
        <f t="shared" si="1"/>
        <v/>
      </c>
      <c r="Q63" s="33" t="str">
        <f t="shared" si="2"/>
        <v/>
      </c>
      <c r="U63" s="33" t="str">
        <f t="shared" si="3"/>
        <v/>
      </c>
      <c r="Y63" s="33" t="str">
        <f t="shared" si="4"/>
        <v/>
      </c>
      <c r="AC63" s="33" t="str">
        <f t="shared" si="5"/>
        <v/>
      </c>
      <c r="AG63" s="33" t="str">
        <f t="shared" si="6"/>
        <v/>
      </c>
      <c r="AK63" s="33" t="str">
        <f t="shared" si="7"/>
        <v/>
      </c>
      <c r="AO63" s="33" t="str">
        <f t="shared" si="8"/>
        <v/>
      </c>
      <c r="AS63" s="33" t="str">
        <f t="shared" si="9"/>
        <v/>
      </c>
      <c r="AW63" s="33" t="str">
        <f t="shared" si="10"/>
        <v/>
      </c>
      <c r="BA63" s="33" t="str">
        <f t="shared" si="11"/>
        <v/>
      </c>
      <c r="BE63" s="33" t="str">
        <f t="shared" si="12"/>
        <v/>
      </c>
      <c r="BI63" s="33" t="str">
        <f t="shared" si="13"/>
        <v/>
      </c>
      <c r="BM63" s="33" t="str">
        <f t="shared" si="14"/>
        <v/>
      </c>
      <c r="BQ63" s="33" t="str">
        <f t="shared" si="15"/>
        <v/>
      </c>
      <c r="BU63" s="33" t="str">
        <f t="shared" si="16"/>
        <v/>
      </c>
      <c r="BY63" s="33" t="str">
        <f t="shared" si="17"/>
        <v/>
      </c>
      <c r="CC63" s="33" t="str">
        <f t="shared" si="18"/>
        <v/>
      </c>
      <c r="CG63" s="33" t="str">
        <f t="shared" si="19"/>
        <v/>
      </c>
      <c r="CK63" s="33" t="str">
        <f t="shared" si="20"/>
        <v/>
      </c>
      <c r="CO63" s="33" t="str">
        <f t="shared" si="21"/>
        <v/>
      </c>
      <c r="CS63" s="33" t="str">
        <f t="shared" si="22"/>
        <v/>
      </c>
      <c r="CW63" s="33" t="str">
        <f t="shared" si="23"/>
        <v/>
      </c>
      <c r="DA63" s="33" t="str">
        <f t="shared" si="24"/>
        <v/>
      </c>
      <c r="DE63" s="33" t="str">
        <f t="shared" si="25"/>
        <v/>
      </c>
      <c r="DI63" s="33" t="str">
        <f t="shared" si="26"/>
        <v/>
      </c>
      <c r="DM63" s="33" t="str">
        <f t="shared" si="27"/>
        <v/>
      </c>
      <c r="DQ63" s="33" t="str">
        <f t="shared" si="28"/>
        <v/>
      </c>
      <c r="DU63" s="33" t="str">
        <f t="shared" si="29"/>
        <v/>
      </c>
      <c r="DY63" s="33" t="str">
        <f t="shared" si="30"/>
        <v/>
      </c>
    </row>
    <row r="64" spans="1:129" x14ac:dyDescent="0.25">
      <c r="A64" s="16" t="str">
        <f t="shared" si="0"/>
        <v/>
      </c>
      <c r="K64" s="38"/>
      <c r="M64" s="33" t="str">
        <f t="shared" si="1"/>
        <v/>
      </c>
      <c r="Q64" s="33" t="str">
        <f t="shared" si="2"/>
        <v/>
      </c>
      <c r="U64" s="33" t="str">
        <f t="shared" si="3"/>
        <v/>
      </c>
      <c r="Y64" s="33" t="str">
        <f t="shared" si="4"/>
        <v/>
      </c>
      <c r="AC64" s="33" t="str">
        <f t="shared" si="5"/>
        <v/>
      </c>
      <c r="AG64" s="33" t="str">
        <f t="shared" si="6"/>
        <v/>
      </c>
      <c r="AK64" s="33" t="str">
        <f t="shared" si="7"/>
        <v/>
      </c>
      <c r="AO64" s="33" t="str">
        <f t="shared" si="8"/>
        <v/>
      </c>
      <c r="AS64" s="33" t="str">
        <f t="shared" si="9"/>
        <v/>
      </c>
      <c r="AW64" s="33" t="str">
        <f t="shared" si="10"/>
        <v/>
      </c>
      <c r="BA64" s="33" t="str">
        <f t="shared" si="11"/>
        <v/>
      </c>
      <c r="BE64" s="33" t="str">
        <f t="shared" si="12"/>
        <v/>
      </c>
      <c r="BI64" s="33" t="str">
        <f t="shared" si="13"/>
        <v/>
      </c>
      <c r="BM64" s="33" t="str">
        <f t="shared" si="14"/>
        <v/>
      </c>
      <c r="BQ64" s="33" t="str">
        <f t="shared" si="15"/>
        <v/>
      </c>
      <c r="BU64" s="33" t="str">
        <f t="shared" si="16"/>
        <v/>
      </c>
      <c r="BY64" s="33" t="str">
        <f t="shared" si="17"/>
        <v/>
      </c>
      <c r="CC64" s="33" t="str">
        <f t="shared" si="18"/>
        <v/>
      </c>
      <c r="CG64" s="33" t="str">
        <f t="shared" si="19"/>
        <v/>
      </c>
      <c r="CK64" s="33" t="str">
        <f t="shared" si="20"/>
        <v/>
      </c>
      <c r="CO64" s="33" t="str">
        <f t="shared" si="21"/>
        <v/>
      </c>
      <c r="CS64" s="33" t="str">
        <f t="shared" si="22"/>
        <v/>
      </c>
      <c r="CW64" s="33" t="str">
        <f t="shared" si="23"/>
        <v/>
      </c>
      <c r="DA64" s="33" t="str">
        <f t="shared" si="24"/>
        <v/>
      </c>
      <c r="DE64" s="33" t="str">
        <f t="shared" si="25"/>
        <v/>
      </c>
      <c r="DI64" s="33" t="str">
        <f t="shared" si="26"/>
        <v/>
      </c>
      <c r="DM64" s="33" t="str">
        <f t="shared" si="27"/>
        <v/>
      </c>
      <c r="DQ64" s="33" t="str">
        <f t="shared" si="28"/>
        <v/>
      </c>
      <c r="DU64" s="33" t="str">
        <f t="shared" si="29"/>
        <v/>
      </c>
      <c r="DY64" s="33" t="str">
        <f t="shared" si="30"/>
        <v/>
      </c>
    </row>
    <row r="65" spans="1:129" x14ac:dyDescent="0.25">
      <c r="A65" s="16" t="str">
        <f t="shared" si="0"/>
        <v/>
      </c>
      <c r="K65" s="38"/>
      <c r="M65" s="33" t="str">
        <f t="shared" si="1"/>
        <v/>
      </c>
      <c r="Q65" s="33" t="str">
        <f t="shared" si="2"/>
        <v/>
      </c>
      <c r="U65" s="33" t="str">
        <f t="shared" si="3"/>
        <v/>
      </c>
      <c r="Y65" s="33" t="str">
        <f t="shared" si="4"/>
        <v/>
      </c>
      <c r="AC65" s="33" t="str">
        <f t="shared" si="5"/>
        <v/>
      </c>
      <c r="AG65" s="33" t="str">
        <f t="shared" si="6"/>
        <v/>
      </c>
      <c r="AK65" s="33" t="str">
        <f t="shared" si="7"/>
        <v/>
      </c>
      <c r="AO65" s="33" t="str">
        <f t="shared" si="8"/>
        <v/>
      </c>
      <c r="AS65" s="33" t="str">
        <f t="shared" si="9"/>
        <v/>
      </c>
      <c r="AW65" s="33" t="str">
        <f t="shared" si="10"/>
        <v/>
      </c>
      <c r="BA65" s="33" t="str">
        <f t="shared" si="11"/>
        <v/>
      </c>
      <c r="BE65" s="33" t="str">
        <f t="shared" si="12"/>
        <v/>
      </c>
      <c r="BI65" s="33" t="str">
        <f t="shared" si="13"/>
        <v/>
      </c>
      <c r="BM65" s="33" t="str">
        <f t="shared" si="14"/>
        <v/>
      </c>
      <c r="BQ65" s="33" t="str">
        <f t="shared" si="15"/>
        <v/>
      </c>
      <c r="BU65" s="33" t="str">
        <f t="shared" si="16"/>
        <v/>
      </c>
      <c r="BY65" s="33" t="str">
        <f t="shared" si="17"/>
        <v/>
      </c>
      <c r="CC65" s="33" t="str">
        <f t="shared" si="18"/>
        <v/>
      </c>
      <c r="CG65" s="33" t="str">
        <f t="shared" si="19"/>
        <v/>
      </c>
      <c r="CK65" s="33" t="str">
        <f t="shared" si="20"/>
        <v/>
      </c>
      <c r="CO65" s="33" t="str">
        <f t="shared" si="21"/>
        <v/>
      </c>
      <c r="CS65" s="33" t="str">
        <f t="shared" si="22"/>
        <v/>
      </c>
      <c r="CW65" s="33" t="str">
        <f t="shared" si="23"/>
        <v/>
      </c>
      <c r="DA65" s="33" t="str">
        <f t="shared" si="24"/>
        <v/>
      </c>
      <c r="DE65" s="33" t="str">
        <f t="shared" si="25"/>
        <v/>
      </c>
      <c r="DI65" s="33" t="str">
        <f t="shared" si="26"/>
        <v/>
      </c>
      <c r="DM65" s="33" t="str">
        <f t="shared" si="27"/>
        <v/>
      </c>
      <c r="DQ65" s="33" t="str">
        <f t="shared" si="28"/>
        <v/>
      </c>
      <c r="DU65" s="33" t="str">
        <f t="shared" si="29"/>
        <v/>
      </c>
      <c r="DY65" s="33" t="str">
        <f t="shared" si="30"/>
        <v/>
      </c>
    </row>
    <row r="66" spans="1:129" x14ac:dyDescent="0.25">
      <c r="A66" s="16" t="str">
        <f t="shared" si="0"/>
        <v/>
      </c>
      <c r="K66" s="38"/>
      <c r="M66" s="33" t="str">
        <f t="shared" si="1"/>
        <v/>
      </c>
      <c r="Q66" s="33" t="str">
        <f t="shared" si="2"/>
        <v/>
      </c>
      <c r="U66" s="33" t="str">
        <f t="shared" si="3"/>
        <v/>
      </c>
      <c r="Y66" s="33" t="str">
        <f t="shared" si="4"/>
        <v/>
      </c>
      <c r="AC66" s="33" t="str">
        <f t="shared" si="5"/>
        <v/>
      </c>
      <c r="AG66" s="33" t="str">
        <f t="shared" si="6"/>
        <v/>
      </c>
      <c r="AK66" s="33" t="str">
        <f t="shared" si="7"/>
        <v/>
      </c>
      <c r="AO66" s="33" t="str">
        <f t="shared" si="8"/>
        <v/>
      </c>
      <c r="AS66" s="33" t="str">
        <f t="shared" si="9"/>
        <v/>
      </c>
      <c r="AW66" s="33" t="str">
        <f t="shared" si="10"/>
        <v/>
      </c>
      <c r="BA66" s="33" t="str">
        <f t="shared" si="11"/>
        <v/>
      </c>
      <c r="BE66" s="33" t="str">
        <f t="shared" si="12"/>
        <v/>
      </c>
      <c r="BI66" s="33" t="str">
        <f t="shared" si="13"/>
        <v/>
      </c>
      <c r="BM66" s="33" t="str">
        <f t="shared" si="14"/>
        <v/>
      </c>
      <c r="BQ66" s="33" t="str">
        <f t="shared" si="15"/>
        <v/>
      </c>
      <c r="BU66" s="33" t="str">
        <f t="shared" si="16"/>
        <v/>
      </c>
      <c r="BY66" s="33" t="str">
        <f t="shared" si="17"/>
        <v/>
      </c>
      <c r="CC66" s="33" t="str">
        <f t="shared" si="18"/>
        <v/>
      </c>
      <c r="CG66" s="33" t="str">
        <f t="shared" si="19"/>
        <v/>
      </c>
      <c r="CK66" s="33" t="str">
        <f t="shared" si="20"/>
        <v/>
      </c>
      <c r="CO66" s="33" t="str">
        <f t="shared" si="21"/>
        <v/>
      </c>
      <c r="CS66" s="33" t="str">
        <f t="shared" si="22"/>
        <v/>
      </c>
      <c r="CW66" s="33" t="str">
        <f t="shared" si="23"/>
        <v/>
      </c>
      <c r="DA66" s="33" t="str">
        <f t="shared" si="24"/>
        <v/>
      </c>
      <c r="DE66" s="33" t="str">
        <f t="shared" si="25"/>
        <v/>
      </c>
      <c r="DI66" s="33" t="str">
        <f t="shared" si="26"/>
        <v/>
      </c>
      <c r="DM66" s="33" t="str">
        <f t="shared" si="27"/>
        <v/>
      </c>
      <c r="DQ66" s="33" t="str">
        <f t="shared" si="28"/>
        <v/>
      </c>
      <c r="DU66" s="33" t="str">
        <f t="shared" si="29"/>
        <v/>
      </c>
      <c r="DY66" s="33" t="str">
        <f t="shared" si="30"/>
        <v/>
      </c>
    </row>
    <row r="67" spans="1:129" x14ac:dyDescent="0.25">
      <c r="A67" s="16" t="str">
        <f t="shared" si="0"/>
        <v/>
      </c>
      <c r="K67" s="38"/>
      <c r="M67" s="33" t="str">
        <f t="shared" si="1"/>
        <v/>
      </c>
      <c r="Q67" s="33" t="str">
        <f t="shared" si="2"/>
        <v/>
      </c>
      <c r="U67" s="33" t="str">
        <f t="shared" si="3"/>
        <v/>
      </c>
      <c r="Y67" s="33" t="str">
        <f t="shared" si="4"/>
        <v/>
      </c>
      <c r="AC67" s="33" t="str">
        <f t="shared" si="5"/>
        <v/>
      </c>
      <c r="AG67" s="33" t="str">
        <f t="shared" si="6"/>
        <v/>
      </c>
      <c r="AK67" s="33" t="str">
        <f t="shared" si="7"/>
        <v/>
      </c>
      <c r="AO67" s="33" t="str">
        <f t="shared" si="8"/>
        <v/>
      </c>
      <c r="AS67" s="33" t="str">
        <f t="shared" si="9"/>
        <v/>
      </c>
      <c r="AW67" s="33" t="str">
        <f t="shared" si="10"/>
        <v/>
      </c>
      <c r="BA67" s="33" t="str">
        <f t="shared" si="11"/>
        <v/>
      </c>
      <c r="BE67" s="33" t="str">
        <f t="shared" si="12"/>
        <v/>
      </c>
      <c r="BI67" s="33" t="str">
        <f t="shared" si="13"/>
        <v/>
      </c>
      <c r="BM67" s="33" t="str">
        <f t="shared" si="14"/>
        <v/>
      </c>
      <c r="BQ67" s="33" t="str">
        <f t="shared" si="15"/>
        <v/>
      </c>
      <c r="BU67" s="33" t="str">
        <f t="shared" si="16"/>
        <v/>
      </c>
      <c r="BY67" s="33" t="str">
        <f t="shared" si="17"/>
        <v/>
      </c>
      <c r="CC67" s="33" t="str">
        <f t="shared" si="18"/>
        <v/>
      </c>
      <c r="CG67" s="33" t="str">
        <f t="shared" si="19"/>
        <v/>
      </c>
      <c r="CK67" s="33" t="str">
        <f t="shared" si="20"/>
        <v/>
      </c>
      <c r="CO67" s="33" t="str">
        <f t="shared" si="21"/>
        <v/>
      </c>
      <c r="CS67" s="33" t="str">
        <f t="shared" si="22"/>
        <v/>
      </c>
      <c r="CW67" s="33" t="str">
        <f t="shared" si="23"/>
        <v/>
      </c>
      <c r="DA67" s="33" t="str">
        <f t="shared" si="24"/>
        <v/>
      </c>
      <c r="DE67" s="33" t="str">
        <f t="shared" si="25"/>
        <v/>
      </c>
      <c r="DI67" s="33" t="str">
        <f t="shared" si="26"/>
        <v/>
      </c>
      <c r="DM67" s="33" t="str">
        <f t="shared" si="27"/>
        <v/>
      </c>
      <c r="DQ67" s="33" t="str">
        <f t="shared" si="28"/>
        <v/>
      </c>
      <c r="DU67" s="33" t="str">
        <f t="shared" si="29"/>
        <v/>
      </c>
      <c r="DY67" s="33" t="str">
        <f t="shared" si="30"/>
        <v/>
      </c>
    </row>
    <row r="68" spans="1:129" x14ac:dyDescent="0.25">
      <c r="A68" s="16" t="str">
        <f t="shared" si="0"/>
        <v/>
      </c>
      <c r="K68" s="38"/>
      <c r="M68" s="33" t="str">
        <f t="shared" si="1"/>
        <v/>
      </c>
      <c r="Q68" s="33" t="str">
        <f t="shared" si="2"/>
        <v/>
      </c>
      <c r="U68" s="33" t="str">
        <f t="shared" si="3"/>
        <v/>
      </c>
      <c r="Y68" s="33" t="str">
        <f t="shared" si="4"/>
        <v/>
      </c>
      <c r="AC68" s="33" t="str">
        <f t="shared" si="5"/>
        <v/>
      </c>
      <c r="AG68" s="33" t="str">
        <f t="shared" si="6"/>
        <v/>
      </c>
      <c r="AK68" s="33" t="str">
        <f t="shared" si="7"/>
        <v/>
      </c>
      <c r="AO68" s="33" t="str">
        <f t="shared" si="8"/>
        <v/>
      </c>
      <c r="AS68" s="33" t="str">
        <f t="shared" si="9"/>
        <v/>
      </c>
      <c r="AW68" s="33" t="str">
        <f t="shared" si="10"/>
        <v/>
      </c>
      <c r="BA68" s="33" t="str">
        <f t="shared" si="11"/>
        <v/>
      </c>
      <c r="BE68" s="33" t="str">
        <f t="shared" si="12"/>
        <v/>
      </c>
      <c r="BI68" s="33" t="str">
        <f t="shared" si="13"/>
        <v/>
      </c>
      <c r="BM68" s="33" t="str">
        <f t="shared" si="14"/>
        <v/>
      </c>
      <c r="BQ68" s="33" t="str">
        <f t="shared" si="15"/>
        <v/>
      </c>
      <c r="BU68" s="33" t="str">
        <f t="shared" si="16"/>
        <v/>
      </c>
      <c r="BY68" s="33" t="str">
        <f t="shared" si="17"/>
        <v/>
      </c>
      <c r="CC68" s="33" t="str">
        <f t="shared" si="18"/>
        <v/>
      </c>
      <c r="CG68" s="33" t="str">
        <f t="shared" si="19"/>
        <v/>
      </c>
      <c r="CK68" s="33" t="str">
        <f t="shared" si="20"/>
        <v/>
      </c>
      <c r="CO68" s="33" t="str">
        <f t="shared" si="21"/>
        <v/>
      </c>
      <c r="CS68" s="33" t="str">
        <f t="shared" si="22"/>
        <v/>
      </c>
      <c r="CW68" s="33" t="str">
        <f t="shared" si="23"/>
        <v/>
      </c>
      <c r="DA68" s="33" t="str">
        <f t="shared" si="24"/>
        <v/>
      </c>
      <c r="DE68" s="33" t="str">
        <f t="shared" si="25"/>
        <v/>
      </c>
      <c r="DI68" s="33" t="str">
        <f t="shared" si="26"/>
        <v/>
      </c>
      <c r="DM68" s="33" t="str">
        <f t="shared" si="27"/>
        <v/>
      </c>
      <c r="DQ68" s="33" t="str">
        <f t="shared" si="28"/>
        <v/>
      </c>
      <c r="DU68" s="33" t="str">
        <f t="shared" si="29"/>
        <v/>
      </c>
      <c r="DY68" s="33" t="str">
        <f t="shared" si="30"/>
        <v/>
      </c>
    </row>
    <row r="69" spans="1:129" x14ac:dyDescent="0.25">
      <c r="A69" s="16" t="str">
        <f t="shared" si="0"/>
        <v/>
      </c>
      <c r="K69" s="38"/>
      <c r="M69" s="33" t="str">
        <f t="shared" si="1"/>
        <v/>
      </c>
      <c r="Q69" s="33" t="str">
        <f t="shared" si="2"/>
        <v/>
      </c>
      <c r="U69" s="33" t="str">
        <f t="shared" si="3"/>
        <v/>
      </c>
      <c r="Y69" s="33" t="str">
        <f t="shared" si="4"/>
        <v/>
      </c>
      <c r="AC69" s="33" t="str">
        <f t="shared" si="5"/>
        <v/>
      </c>
      <c r="AG69" s="33" t="str">
        <f t="shared" si="6"/>
        <v/>
      </c>
      <c r="AK69" s="33" t="str">
        <f t="shared" si="7"/>
        <v/>
      </c>
      <c r="AO69" s="33" t="str">
        <f t="shared" si="8"/>
        <v/>
      </c>
      <c r="AS69" s="33" t="str">
        <f t="shared" si="9"/>
        <v/>
      </c>
      <c r="AW69" s="33" t="str">
        <f t="shared" si="10"/>
        <v/>
      </c>
      <c r="BA69" s="33" t="str">
        <f t="shared" si="11"/>
        <v/>
      </c>
      <c r="BE69" s="33" t="str">
        <f t="shared" si="12"/>
        <v/>
      </c>
      <c r="BI69" s="33" t="str">
        <f t="shared" si="13"/>
        <v/>
      </c>
      <c r="BM69" s="33" t="str">
        <f t="shared" si="14"/>
        <v/>
      </c>
      <c r="BQ69" s="33" t="str">
        <f t="shared" si="15"/>
        <v/>
      </c>
      <c r="BU69" s="33" t="str">
        <f t="shared" si="16"/>
        <v/>
      </c>
      <c r="BY69" s="33" t="str">
        <f t="shared" si="17"/>
        <v/>
      </c>
      <c r="CC69" s="33" t="str">
        <f t="shared" si="18"/>
        <v/>
      </c>
      <c r="CG69" s="33" t="str">
        <f t="shared" si="19"/>
        <v/>
      </c>
      <c r="CK69" s="33" t="str">
        <f t="shared" si="20"/>
        <v/>
      </c>
      <c r="CO69" s="33" t="str">
        <f t="shared" si="21"/>
        <v/>
      </c>
      <c r="CS69" s="33" t="str">
        <f t="shared" si="22"/>
        <v/>
      </c>
      <c r="CW69" s="33" t="str">
        <f t="shared" si="23"/>
        <v/>
      </c>
      <c r="DA69" s="33" t="str">
        <f t="shared" si="24"/>
        <v/>
      </c>
      <c r="DE69" s="33" t="str">
        <f t="shared" si="25"/>
        <v/>
      </c>
      <c r="DI69" s="33" t="str">
        <f t="shared" si="26"/>
        <v/>
      </c>
      <c r="DM69" s="33" t="str">
        <f t="shared" si="27"/>
        <v/>
      </c>
      <c r="DQ69" s="33" t="str">
        <f t="shared" si="28"/>
        <v/>
      </c>
      <c r="DU69" s="33" t="str">
        <f t="shared" si="29"/>
        <v/>
      </c>
      <c r="DY69" s="33" t="str">
        <f t="shared" si="30"/>
        <v/>
      </c>
    </row>
    <row r="70" spans="1:129" x14ac:dyDescent="0.25">
      <c r="A70" s="16" t="str">
        <f t="shared" si="0"/>
        <v/>
      </c>
      <c r="K70" s="38"/>
      <c r="M70" s="33" t="str">
        <f t="shared" si="1"/>
        <v/>
      </c>
      <c r="Q70" s="33" t="str">
        <f t="shared" si="2"/>
        <v/>
      </c>
      <c r="U70" s="33" t="str">
        <f t="shared" si="3"/>
        <v/>
      </c>
      <c r="Y70" s="33" t="str">
        <f t="shared" si="4"/>
        <v/>
      </c>
      <c r="AC70" s="33" t="str">
        <f t="shared" si="5"/>
        <v/>
      </c>
      <c r="AG70" s="33" t="str">
        <f t="shared" si="6"/>
        <v/>
      </c>
      <c r="AK70" s="33" t="str">
        <f t="shared" si="7"/>
        <v/>
      </c>
      <c r="AO70" s="33" t="str">
        <f t="shared" si="8"/>
        <v/>
      </c>
      <c r="AS70" s="33" t="str">
        <f t="shared" si="9"/>
        <v/>
      </c>
      <c r="AW70" s="33" t="str">
        <f t="shared" si="10"/>
        <v/>
      </c>
      <c r="BA70" s="33" t="str">
        <f t="shared" si="11"/>
        <v/>
      </c>
      <c r="BE70" s="33" t="str">
        <f t="shared" si="12"/>
        <v/>
      </c>
      <c r="BI70" s="33" t="str">
        <f t="shared" si="13"/>
        <v/>
      </c>
      <c r="BM70" s="33" t="str">
        <f t="shared" si="14"/>
        <v/>
      </c>
      <c r="BQ70" s="33" t="str">
        <f t="shared" si="15"/>
        <v/>
      </c>
      <c r="BU70" s="33" t="str">
        <f t="shared" si="16"/>
        <v/>
      </c>
      <c r="BY70" s="33" t="str">
        <f t="shared" si="17"/>
        <v/>
      </c>
      <c r="CC70" s="33" t="str">
        <f t="shared" si="18"/>
        <v/>
      </c>
      <c r="CG70" s="33" t="str">
        <f t="shared" si="19"/>
        <v/>
      </c>
      <c r="CK70" s="33" t="str">
        <f t="shared" si="20"/>
        <v/>
      </c>
      <c r="CO70" s="33" t="str">
        <f t="shared" si="21"/>
        <v/>
      </c>
      <c r="CS70" s="33" t="str">
        <f t="shared" si="22"/>
        <v/>
      </c>
      <c r="CW70" s="33" t="str">
        <f t="shared" si="23"/>
        <v/>
      </c>
      <c r="DA70" s="33" t="str">
        <f t="shared" si="24"/>
        <v/>
      </c>
      <c r="DE70" s="33" t="str">
        <f t="shared" si="25"/>
        <v/>
      </c>
      <c r="DI70" s="33" t="str">
        <f t="shared" si="26"/>
        <v/>
      </c>
      <c r="DM70" s="33" t="str">
        <f t="shared" si="27"/>
        <v/>
      </c>
      <c r="DQ70" s="33" t="str">
        <f t="shared" si="28"/>
        <v/>
      </c>
      <c r="DU70" s="33" t="str">
        <f t="shared" si="29"/>
        <v/>
      </c>
      <c r="DY70" s="33" t="str">
        <f t="shared" si="30"/>
        <v/>
      </c>
    </row>
    <row r="71" spans="1:129" x14ac:dyDescent="0.25">
      <c r="A71" s="16" t="str">
        <f t="shared" si="0"/>
        <v/>
      </c>
      <c r="K71" s="38"/>
      <c r="M71" s="33" t="str">
        <f t="shared" si="1"/>
        <v/>
      </c>
      <c r="Q71" s="33" t="str">
        <f t="shared" si="2"/>
        <v/>
      </c>
      <c r="U71" s="33" t="str">
        <f t="shared" si="3"/>
        <v/>
      </c>
      <c r="Y71" s="33" t="str">
        <f t="shared" si="4"/>
        <v/>
      </c>
      <c r="AC71" s="33" t="str">
        <f t="shared" si="5"/>
        <v/>
      </c>
      <c r="AG71" s="33" t="str">
        <f t="shared" si="6"/>
        <v/>
      </c>
      <c r="AK71" s="33" t="str">
        <f t="shared" si="7"/>
        <v/>
      </c>
      <c r="AO71" s="33" t="str">
        <f t="shared" si="8"/>
        <v/>
      </c>
      <c r="AS71" s="33" t="str">
        <f t="shared" si="9"/>
        <v/>
      </c>
      <c r="AW71" s="33" t="str">
        <f t="shared" si="10"/>
        <v/>
      </c>
      <c r="BA71" s="33" t="str">
        <f t="shared" si="11"/>
        <v/>
      </c>
      <c r="BE71" s="33" t="str">
        <f t="shared" si="12"/>
        <v/>
      </c>
      <c r="BI71" s="33" t="str">
        <f t="shared" si="13"/>
        <v/>
      </c>
      <c r="BM71" s="33" t="str">
        <f t="shared" si="14"/>
        <v/>
      </c>
      <c r="BQ71" s="33" t="str">
        <f t="shared" si="15"/>
        <v/>
      </c>
      <c r="BU71" s="33" t="str">
        <f t="shared" si="16"/>
        <v/>
      </c>
      <c r="BY71" s="33" t="str">
        <f t="shared" si="17"/>
        <v/>
      </c>
      <c r="CC71" s="33" t="str">
        <f t="shared" si="18"/>
        <v/>
      </c>
      <c r="CG71" s="33" t="str">
        <f t="shared" si="19"/>
        <v/>
      </c>
      <c r="CK71" s="33" t="str">
        <f t="shared" si="20"/>
        <v/>
      </c>
      <c r="CO71" s="33" t="str">
        <f t="shared" si="21"/>
        <v/>
      </c>
      <c r="CS71" s="33" t="str">
        <f t="shared" si="22"/>
        <v/>
      </c>
      <c r="CW71" s="33" t="str">
        <f t="shared" si="23"/>
        <v/>
      </c>
      <c r="DA71" s="33" t="str">
        <f t="shared" si="24"/>
        <v/>
      </c>
      <c r="DE71" s="33" t="str">
        <f t="shared" si="25"/>
        <v/>
      </c>
      <c r="DI71" s="33" t="str">
        <f t="shared" si="26"/>
        <v/>
      </c>
      <c r="DM71" s="33" t="str">
        <f t="shared" si="27"/>
        <v/>
      </c>
      <c r="DQ71" s="33" t="str">
        <f t="shared" si="28"/>
        <v/>
      </c>
      <c r="DU71" s="33" t="str">
        <f t="shared" si="29"/>
        <v/>
      </c>
      <c r="DY71" s="33" t="str">
        <f t="shared" si="30"/>
        <v/>
      </c>
    </row>
    <row r="72" spans="1:129" x14ac:dyDescent="0.25">
      <c r="A72" s="16" t="str">
        <f t="shared" si="0"/>
        <v/>
      </c>
      <c r="K72" s="38"/>
      <c r="M72" s="33" t="str">
        <f t="shared" si="1"/>
        <v/>
      </c>
      <c r="Q72" s="33" t="str">
        <f t="shared" si="2"/>
        <v/>
      </c>
      <c r="U72" s="33" t="str">
        <f t="shared" si="3"/>
        <v/>
      </c>
      <c r="Y72" s="33" t="str">
        <f t="shared" si="4"/>
        <v/>
      </c>
      <c r="AC72" s="33" t="str">
        <f t="shared" si="5"/>
        <v/>
      </c>
      <c r="AG72" s="33" t="str">
        <f t="shared" si="6"/>
        <v/>
      </c>
      <c r="AK72" s="33" t="str">
        <f t="shared" si="7"/>
        <v/>
      </c>
      <c r="AO72" s="33" t="str">
        <f t="shared" si="8"/>
        <v/>
      </c>
      <c r="AS72" s="33" t="str">
        <f t="shared" si="9"/>
        <v/>
      </c>
      <c r="AW72" s="33" t="str">
        <f t="shared" si="10"/>
        <v/>
      </c>
      <c r="BA72" s="33" t="str">
        <f t="shared" si="11"/>
        <v/>
      </c>
      <c r="BE72" s="33" t="str">
        <f t="shared" si="12"/>
        <v/>
      </c>
      <c r="BI72" s="33" t="str">
        <f t="shared" si="13"/>
        <v/>
      </c>
      <c r="BM72" s="33" t="str">
        <f t="shared" si="14"/>
        <v/>
      </c>
      <c r="BQ72" s="33" t="str">
        <f t="shared" si="15"/>
        <v/>
      </c>
      <c r="BU72" s="33" t="str">
        <f t="shared" si="16"/>
        <v/>
      </c>
      <c r="BY72" s="33" t="str">
        <f t="shared" si="17"/>
        <v/>
      </c>
      <c r="CC72" s="33" t="str">
        <f t="shared" si="18"/>
        <v/>
      </c>
      <c r="CG72" s="33" t="str">
        <f t="shared" si="19"/>
        <v/>
      </c>
      <c r="CK72" s="33" t="str">
        <f t="shared" si="20"/>
        <v/>
      </c>
      <c r="CO72" s="33" t="str">
        <f t="shared" si="21"/>
        <v/>
      </c>
      <c r="CS72" s="33" t="str">
        <f t="shared" si="22"/>
        <v/>
      </c>
      <c r="CW72" s="33" t="str">
        <f t="shared" si="23"/>
        <v/>
      </c>
      <c r="DA72" s="33" t="str">
        <f t="shared" si="24"/>
        <v/>
      </c>
      <c r="DE72" s="33" t="str">
        <f t="shared" si="25"/>
        <v/>
      </c>
      <c r="DI72" s="33" t="str">
        <f t="shared" si="26"/>
        <v/>
      </c>
      <c r="DM72" s="33" t="str">
        <f t="shared" si="27"/>
        <v/>
      </c>
      <c r="DQ72" s="33" t="str">
        <f t="shared" si="28"/>
        <v/>
      </c>
      <c r="DU72" s="33" t="str">
        <f t="shared" si="29"/>
        <v/>
      </c>
      <c r="DY72" s="33" t="str">
        <f t="shared" si="30"/>
        <v/>
      </c>
    </row>
    <row r="73" spans="1:129" x14ac:dyDescent="0.25">
      <c r="A73" s="16" t="str">
        <f t="shared" si="0"/>
        <v/>
      </c>
      <c r="K73" s="38"/>
      <c r="M73" s="33" t="str">
        <f t="shared" si="1"/>
        <v/>
      </c>
      <c r="Q73" s="33" t="str">
        <f t="shared" si="2"/>
        <v/>
      </c>
      <c r="U73" s="33" t="str">
        <f t="shared" si="3"/>
        <v/>
      </c>
      <c r="Y73" s="33" t="str">
        <f t="shared" si="4"/>
        <v/>
      </c>
      <c r="AC73" s="33" t="str">
        <f t="shared" si="5"/>
        <v/>
      </c>
      <c r="AG73" s="33" t="str">
        <f t="shared" si="6"/>
        <v/>
      </c>
      <c r="AK73" s="33" t="str">
        <f t="shared" si="7"/>
        <v/>
      </c>
      <c r="AO73" s="33" t="str">
        <f t="shared" si="8"/>
        <v/>
      </c>
      <c r="AS73" s="33" t="str">
        <f t="shared" si="9"/>
        <v/>
      </c>
      <c r="AW73" s="33" t="str">
        <f t="shared" si="10"/>
        <v/>
      </c>
      <c r="BA73" s="33" t="str">
        <f t="shared" si="11"/>
        <v/>
      </c>
      <c r="BE73" s="33" t="str">
        <f t="shared" si="12"/>
        <v/>
      </c>
      <c r="BI73" s="33" t="str">
        <f t="shared" si="13"/>
        <v/>
      </c>
      <c r="BM73" s="33" t="str">
        <f t="shared" si="14"/>
        <v/>
      </c>
      <c r="BQ73" s="33" t="str">
        <f t="shared" si="15"/>
        <v/>
      </c>
      <c r="BU73" s="33" t="str">
        <f t="shared" si="16"/>
        <v/>
      </c>
      <c r="BY73" s="33" t="str">
        <f t="shared" si="17"/>
        <v/>
      </c>
      <c r="CC73" s="33" t="str">
        <f t="shared" si="18"/>
        <v/>
      </c>
      <c r="CG73" s="33" t="str">
        <f t="shared" si="19"/>
        <v/>
      </c>
      <c r="CK73" s="33" t="str">
        <f t="shared" si="20"/>
        <v/>
      </c>
      <c r="CO73" s="33" t="str">
        <f t="shared" si="21"/>
        <v/>
      </c>
      <c r="CS73" s="33" t="str">
        <f t="shared" si="22"/>
        <v/>
      </c>
      <c r="CW73" s="33" t="str">
        <f t="shared" si="23"/>
        <v/>
      </c>
      <c r="DA73" s="33" t="str">
        <f t="shared" si="24"/>
        <v/>
      </c>
      <c r="DE73" s="33" t="str">
        <f t="shared" si="25"/>
        <v/>
      </c>
      <c r="DI73" s="33" t="str">
        <f t="shared" si="26"/>
        <v/>
      </c>
      <c r="DM73" s="33" t="str">
        <f t="shared" si="27"/>
        <v/>
      </c>
      <c r="DQ73" s="33" t="str">
        <f t="shared" si="28"/>
        <v/>
      </c>
      <c r="DU73" s="33" t="str">
        <f t="shared" si="29"/>
        <v/>
      </c>
      <c r="DY73" s="33" t="str">
        <f t="shared" si="30"/>
        <v/>
      </c>
    </row>
    <row r="74" spans="1:129" x14ac:dyDescent="0.25">
      <c r="A74" s="16" t="str">
        <f t="shared" ref="A74:A101" si="31">IF(ISNUMBER(C74),A73+1,"")</f>
        <v/>
      </c>
      <c r="K74" s="38"/>
      <c r="M74" s="33" t="str">
        <f t="shared" si="1"/>
        <v/>
      </c>
      <c r="Q74" s="33" t="str">
        <f t="shared" si="2"/>
        <v/>
      </c>
      <c r="U74" s="33" t="str">
        <f t="shared" si="3"/>
        <v/>
      </c>
      <c r="Y74" s="33" t="str">
        <f t="shared" si="4"/>
        <v/>
      </c>
      <c r="AC74" s="33" t="str">
        <f t="shared" si="5"/>
        <v/>
      </c>
      <c r="AG74" s="33" t="str">
        <f t="shared" si="6"/>
        <v/>
      </c>
      <c r="AK74" s="33" t="str">
        <f t="shared" si="7"/>
        <v/>
      </c>
      <c r="AO74" s="33" t="str">
        <f t="shared" si="8"/>
        <v/>
      </c>
      <c r="AS74" s="33" t="str">
        <f t="shared" si="9"/>
        <v/>
      </c>
      <c r="AW74" s="33" t="str">
        <f t="shared" si="10"/>
        <v/>
      </c>
      <c r="BA74" s="33" t="str">
        <f t="shared" si="11"/>
        <v/>
      </c>
      <c r="BE74" s="33" t="str">
        <f t="shared" si="12"/>
        <v/>
      </c>
      <c r="BI74" s="33" t="str">
        <f t="shared" si="13"/>
        <v/>
      </c>
      <c r="BM74" s="33" t="str">
        <f t="shared" si="14"/>
        <v/>
      </c>
      <c r="BQ74" s="33" t="str">
        <f t="shared" si="15"/>
        <v/>
      </c>
      <c r="BU74" s="33" t="str">
        <f t="shared" si="16"/>
        <v/>
      </c>
      <c r="BY74" s="33" t="str">
        <f t="shared" si="17"/>
        <v/>
      </c>
      <c r="CC74" s="33" t="str">
        <f t="shared" si="18"/>
        <v/>
      </c>
      <c r="CG74" s="33" t="str">
        <f t="shared" si="19"/>
        <v/>
      </c>
      <c r="CK74" s="33" t="str">
        <f t="shared" si="20"/>
        <v/>
      </c>
      <c r="CO74" s="33" t="str">
        <f t="shared" si="21"/>
        <v/>
      </c>
      <c r="CS74" s="33" t="str">
        <f t="shared" si="22"/>
        <v/>
      </c>
      <c r="CW74" s="33" t="str">
        <f t="shared" si="23"/>
        <v/>
      </c>
      <c r="DA74" s="33" t="str">
        <f t="shared" si="24"/>
        <v/>
      </c>
      <c r="DE74" s="33" t="str">
        <f t="shared" si="25"/>
        <v/>
      </c>
      <c r="DI74" s="33" t="str">
        <f t="shared" si="26"/>
        <v/>
      </c>
      <c r="DM74" s="33" t="str">
        <f t="shared" si="27"/>
        <v/>
      </c>
      <c r="DQ74" s="33" t="str">
        <f t="shared" si="28"/>
        <v/>
      </c>
      <c r="DU74" s="33" t="str">
        <f t="shared" si="29"/>
        <v/>
      </c>
      <c r="DY74" s="33" t="str">
        <f t="shared" si="30"/>
        <v/>
      </c>
    </row>
    <row r="75" spans="1:129" x14ac:dyDescent="0.25">
      <c r="A75" s="16" t="str">
        <f t="shared" si="31"/>
        <v/>
      </c>
      <c r="K75" s="38"/>
      <c r="M75" s="33" t="str">
        <f t="shared" si="1"/>
        <v/>
      </c>
      <c r="Q75" s="33" t="str">
        <f t="shared" si="2"/>
        <v/>
      </c>
      <c r="U75" s="33" t="str">
        <f t="shared" si="3"/>
        <v/>
      </c>
      <c r="Y75" s="33" t="str">
        <f t="shared" si="4"/>
        <v/>
      </c>
      <c r="AC75" s="33" t="str">
        <f t="shared" si="5"/>
        <v/>
      </c>
      <c r="AG75" s="33" t="str">
        <f t="shared" si="6"/>
        <v/>
      </c>
      <c r="AK75" s="33" t="str">
        <f t="shared" si="7"/>
        <v/>
      </c>
      <c r="AO75" s="33" t="str">
        <f t="shared" si="8"/>
        <v/>
      </c>
      <c r="AS75" s="33" t="str">
        <f t="shared" si="9"/>
        <v/>
      </c>
      <c r="AW75" s="33" t="str">
        <f t="shared" si="10"/>
        <v/>
      </c>
      <c r="BA75" s="33" t="str">
        <f t="shared" si="11"/>
        <v/>
      </c>
      <c r="BE75" s="33" t="str">
        <f t="shared" si="12"/>
        <v/>
      </c>
      <c r="BI75" s="33" t="str">
        <f t="shared" si="13"/>
        <v/>
      </c>
      <c r="BM75" s="33" t="str">
        <f t="shared" si="14"/>
        <v/>
      </c>
      <c r="BQ75" s="33" t="str">
        <f t="shared" si="15"/>
        <v/>
      </c>
      <c r="BU75" s="33" t="str">
        <f t="shared" si="16"/>
        <v/>
      </c>
      <c r="BY75" s="33" t="str">
        <f t="shared" si="17"/>
        <v/>
      </c>
      <c r="CC75" s="33" t="str">
        <f t="shared" si="18"/>
        <v/>
      </c>
      <c r="CG75" s="33" t="str">
        <f t="shared" si="19"/>
        <v/>
      </c>
      <c r="CK75" s="33" t="str">
        <f t="shared" si="20"/>
        <v/>
      </c>
      <c r="CO75" s="33" t="str">
        <f t="shared" si="21"/>
        <v/>
      </c>
      <c r="CS75" s="33" t="str">
        <f t="shared" si="22"/>
        <v/>
      </c>
      <c r="CW75" s="33" t="str">
        <f t="shared" si="23"/>
        <v/>
      </c>
      <c r="DA75" s="33" t="str">
        <f t="shared" si="24"/>
        <v/>
      </c>
      <c r="DE75" s="33" t="str">
        <f t="shared" si="25"/>
        <v/>
      </c>
      <c r="DI75" s="33" t="str">
        <f t="shared" si="26"/>
        <v/>
      </c>
      <c r="DM75" s="33" t="str">
        <f t="shared" si="27"/>
        <v/>
      </c>
      <c r="DQ75" s="33" t="str">
        <f t="shared" si="28"/>
        <v/>
      </c>
      <c r="DU75" s="33" t="str">
        <f t="shared" si="29"/>
        <v/>
      </c>
      <c r="DY75" s="33" t="str">
        <f t="shared" si="30"/>
        <v/>
      </c>
    </row>
    <row r="76" spans="1:129" x14ac:dyDescent="0.25">
      <c r="A76" s="16" t="str">
        <f t="shared" si="31"/>
        <v/>
      </c>
      <c r="K76" s="38"/>
      <c r="M76" s="33" t="str">
        <f t="shared" si="1"/>
        <v/>
      </c>
      <c r="Q76" s="33" t="str">
        <f t="shared" si="2"/>
        <v/>
      </c>
      <c r="U76" s="33" t="str">
        <f t="shared" si="3"/>
        <v/>
      </c>
      <c r="Y76" s="33" t="str">
        <f t="shared" si="4"/>
        <v/>
      </c>
      <c r="AC76" s="33" t="str">
        <f t="shared" si="5"/>
        <v/>
      </c>
      <c r="AG76" s="33" t="str">
        <f t="shared" si="6"/>
        <v/>
      </c>
      <c r="AK76" s="33" t="str">
        <f t="shared" si="7"/>
        <v/>
      </c>
      <c r="AO76" s="33" t="str">
        <f t="shared" si="8"/>
        <v/>
      </c>
      <c r="AS76" s="33" t="str">
        <f t="shared" si="9"/>
        <v/>
      </c>
      <c r="AW76" s="33" t="str">
        <f t="shared" si="10"/>
        <v/>
      </c>
      <c r="BA76" s="33" t="str">
        <f t="shared" si="11"/>
        <v/>
      </c>
      <c r="BE76" s="33" t="str">
        <f t="shared" si="12"/>
        <v/>
      </c>
      <c r="BI76" s="33" t="str">
        <f t="shared" si="13"/>
        <v/>
      </c>
      <c r="BM76" s="33" t="str">
        <f t="shared" si="14"/>
        <v/>
      </c>
      <c r="BQ76" s="33" t="str">
        <f t="shared" si="15"/>
        <v/>
      </c>
      <c r="BU76" s="33" t="str">
        <f t="shared" si="16"/>
        <v/>
      </c>
      <c r="BY76" s="33" t="str">
        <f t="shared" si="17"/>
        <v/>
      </c>
      <c r="CC76" s="33" t="str">
        <f t="shared" si="18"/>
        <v/>
      </c>
      <c r="CG76" s="33" t="str">
        <f t="shared" si="19"/>
        <v/>
      </c>
      <c r="CK76" s="33" t="str">
        <f t="shared" si="20"/>
        <v/>
      </c>
      <c r="CO76" s="33" t="str">
        <f t="shared" si="21"/>
        <v/>
      </c>
      <c r="CS76" s="33" t="str">
        <f t="shared" si="22"/>
        <v/>
      </c>
      <c r="CW76" s="33" t="str">
        <f t="shared" si="23"/>
        <v/>
      </c>
      <c r="DA76" s="33" t="str">
        <f t="shared" si="24"/>
        <v/>
      </c>
      <c r="DE76" s="33" t="str">
        <f t="shared" si="25"/>
        <v/>
      </c>
      <c r="DI76" s="33" t="str">
        <f t="shared" si="26"/>
        <v/>
      </c>
      <c r="DM76" s="33" t="str">
        <f t="shared" si="27"/>
        <v/>
      </c>
      <c r="DQ76" s="33" t="str">
        <f t="shared" si="28"/>
        <v/>
      </c>
      <c r="DU76" s="33" t="str">
        <f t="shared" si="29"/>
        <v/>
      </c>
      <c r="DY76" s="33" t="str">
        <f t="shared" si="30"/>
        <v/>
      </c>
    </row>
    <row r="77" spans="1:129" x14ac:dyDescent="0.25">
      <c r="A77" s="16" t="str">
        <f t="shared" si="31"/>
        <v/>
      </c>
      <c r="K77" s="38"/>
      <c r="M77" s="33" t="str">
        <f t="shared" si="1"/>
        <v/>
      </c>
      <c r="Q77" s="33" t="str">
        <f t="shared" si="2"/>
        <v/>
      </c>
      <c r="U77" s="33" t="str">
        <f t="shared" si="3"/>
        <v/>
      </c>
      <c r="Y77" s="33" t="str">
        <f t="shared" si="4"/>
        <v/>
      </c>
      <c r="AC77" s="33" t="str">
        <f t="shared" si="5"/>
        <v/>
      </c>
      <c r="AG77" s="33" t="str">
        <f t="shared" si="6"/>
        <v/>
      </c>
      <c r="AK77" s="33" t="str">
        <f t="shared" si="7"/>
        <v/>
      </c>
      <c r="AO77" s="33" t="str">
        <f t="shared" si="8"/>
        <v/>
      </c>
      <c r="AS77" s="33" t="str">
        <f t="shared" si="9"/>
        <v/>
      </c>
      <c r="AW77" s="33" t="str">
        <f t="shared" si="10"/>
        <v/>
      </c>
      <c r="BA77" s="33" t="str">
        <f t="shared" si="11"/>
        <v/>
      </c>
      <c r="BE77" s="33" t="str">
        <f t="shared" si="12"/>
        <v/>
      </c>
      <c r="BI77" s="33" t="str">
        <f t="shared" si="13"/>
        <v/>
      </c>
      <c r="BM77" s="33" t="str">
        <f t="shared" si="14"/>
        <v/>
      </c>
      <c r="BQ77" s="33" t="str">
        <f t="shared" si="15"/>
        <v/>
      </c>
      <c r="BU77" s="33" t="str">
        <f t="shared" si="16"/>
        <v/>
      </c>
      <c r="BY77" s="33" t="str">
        <f t="shared" si="17"/>
        <v/>
      </c>
      <c r="CC77" s="33" t="str">
        <f t="shared" si="18"/>
        <v/>
      </c>
      <c r="CG77" s="33" t="str">
        <f t="shared" si="19"/>
        <v/>
      </c>
      <c r="CK77" s="33" t="str">
        <f t="shared" si="20"/>
        <v/>
      </c>
      <c r="CO77" s="33" t="str">
        <f t="shared" si="21"/>
        <v/>
      </c>
      <c r="CS77" s="33" t="str">
        <f t="shared" si="22"/>
        <v/>
      </c>
      <c r="CW77" s="33" t="str">
        <f t="shared" si="23"/>
        <v/>
      </c>
      <c r="DA77" s="33" t="str">
        <f t="shared" si="24"/>
        <v/>
      </c>
      <c r="DE77" s="33" t="str">
        <f t="shared" si="25"/>
        <v/>
      </c>
      <c r="DI77" s="33" t="str">
        <f t="shared" si="26"/>
        <v/>
      </c>
      <c r="DM77" s="33" t="str">
        <f t="shared" si="27"/>
        <v/>
      </c>
      <c r="DQ77" s="33" t="str">
        <f t="shared" si="28"/>
        <v/>
      </c>
      <c r="DU77" s="33" t="str">
        <f t="shared" si="29"/>
        <v/>
      </c>
      <c r="DY77" s="33" t="str">
        <f t="shared" si="30"/>
        <v/>
      </c>
    </row>
    <row r="78" spans="1:129" x14ac:dyDescent="0.25">
      <c r="A78" s="16" t="str">
        <f t="shared" si="31"/>
        <v/>
      </c>
      <c r="K78" s="38"/>
      <c r="M78" s="33" t="str">
        <f t="shared" si="1"/>
        <v/>
      </c>
      <c r="Q78" s="33" t="str">
        <f t="shared" si="2"/>
        <v/>
      </c>
      <c r="U78" s="33" t="str">
        <f t="shared" si="3"/>
        <v/>
      </c>
      <c r="Y78" s="33" t="str">
        <f t="shared" si="4"/>
        <v/>
      </c>
      <c r="AC78" s="33" t="str">
        <f t="shared" si="5"/>
        <v/>
      </c>
      <c r="AG78" s="33" t="str">
        <f t="shared" si="6"/>
        <v/>
      </c>
      <c r="AK78" s="33" t="str">
        <f t="shared" si="7"/>
        <v/>
      </c>
      <c r="AO78" s="33" t="str">
        <f t="shared" si="8"/>
        <v/>
      </c>
      <c r="AS78" s="33" t="str">
        <f t="shared" si="9"/>
        <v/>
      </c>
      <c r="AW78" s="33" t="str">
        <f t="shared" si="10"/>
        <v/>
      </c>
      <c r="BA78" s="33" t="str">
        <f t="shared" si="11"/>
        <v/>
      </c>
      <c r="BE78" s="33" t="str">
        <f t="shared" si="12"/>
        <v/>
      </c>
      <c r="BI78" s="33" t="str">
        <f t="shared" si="13"/>
        <v/>
      </c>
      <c r="BM78" s="33" t="str">
        <f t="shared" si="14"/>
        <v/>
      </c>
      <c r="BQ78" s="33" t="str">
        <f t="shared" si="15"/>
        <v/>
      </c>
      <c r="BU78" s="33" t="str">
        <f t="shared" si="16"/>
        <v/>
      </c>
      <c r="BY78" s="33" t="str">
        <f t="shared" si="17"/>
        <v/>
      </c>
      <c r="CC78" s="33" t="str">
        <f t="shared" si="18"/>
        <v/>
      </c>
      <c r="CG78" s="33" t="str">
        <f t="shared" si="19"/>
        <v/>
      </c>
      <c r="CK78" s="33" t="str">
        <f t="shared" si="20"/>
        <v/>
      </c>
      <c r="CO78" s="33" t="str">
        <f t="shared" si="21"/>
        <v/>
      </c>
      <c r="CS78" s="33" t="str">
        <f t="shared" si="22"/>
        <v/>
      </c>
      <c r="CW78" s="33" t="str">
        <f t="shared" si="23"/>
        <v/>
      </c>
      <c r="DA78" s="33" t="str">
        <f t="shared" si="24"/>
        <v/>
      </c>
      <c r="DE78" s="33" t="str">
        <f t="shared" si="25"/>
        <v/>
      </c>
      <c r="DI78" s="33" t="str">
        <f t="shared" si="26"/>
        <v/>
      </c>
      <c r="DM78" s="33" t="str">
        <f t="shared" si="27"/>
        <v/>
      </c>
      <c r="DQ78" s="33" t="str">
        <f t="shared" si="28"/>
        <v/>
      </c>
      <c r="DU78" s="33" t="str">
        <f t="shared" si="29"/>
        <v/>
      </c>
      <c r="DY78" s="33" t="str">
        <f t="shared" si="30"/>
        <v/>
      </c>
    </row>
    <row r="79" spans="1:129" x14ac:dyDescent="0.25">
      <c r="A79" s="16" t="str">
        <f t="shared" si="31"/>
        <v/>
      </c>
      <c r="K79" s="38"/>
      <c r="M79" s="33" t="str">
        <f t="shared" ref="M79:M103" si="32">IF(ISNUMBER(O79),M78+1,"")</f>
        <v/>
      </c>
      <c r="Q79" s="33" t="str">
        <f t="shared" ref="Q79:Q103" si="33">IF(ISNUMBER(S79),Q78+1,"")</f>
        <v/>
      </c>
      <c r="U79" s="33" t="str">
        <f t="shared" ref="U79:U103" si="34">IF(ISNUMBER(W79),U78+1,"")</f>
        <v/>
      </c>
      <c r="Y79" s="33" t="str">
        <f t="shared" ref="Y79:Y103" si="35">IF(ISNUMBER(AA79),Y78+1,"")</f>
        <v/>
      </c>
      <c r="AC79" s="33" t="str">
        <f t="shared" ref="AC79:AC103" si="36">IF(ISNUMBER(AE79),AC78+1,"")</f>
        <v/>
      </c>
      <c r="AG79" s="33" t="str">
        <f t="shared" ref="AG79:AG103" si="37">IF(ISNUMBER(AI79),AG78+1,"")</f>
        <v/>
      </c>
      <c r="AK79" s="33" t="str">
        <f t="shared" ref="AK79:AK103" si="38">IF(ISNUMBER(AM79),AK78+1,"")</f>
        <v/>
      </c>
      <c r="AO79" s="33" t="str">
        <f t="shared" ref="AO79:AO103" si="39">IF(ISNUMBER(AQ79),AO78+1,"")</f>
        <v/>
      </c>
      <c r="AS79" s="33" t="str">
        <f t="shared" ref="AS79:AS103" si="40">IF(ISNUMBER(AU79),AS78+1,"")</f>
        <v/>
      </c>
      <c r="AW79" s="33" t="str">
        <f t="shared" ref="AW79:AW103" si="41">IF(ISNUMBER(AY79),AW78+1,"")</f>
        <v/>
      </c>
      <c r="BA79" s="33" t="str">
        <f t="shared" ref="BA79:BA103" si="42">IF(ISNUMBER(BC79),BA78+1,"")</f>
        <v/>
      </c>
      <c r="BE79" s="33" t="str">
        <f t="shared" ref="BE79:BE103" si="43">IF(ISNUMBER(BG79),BE78+1,"")</f>
        <v/>
      </c>
      <c r="BI79" s="33" t="str">
        <f t="shared" ref="BI79:BI103" si="44">IF(ISNUMBER(BK79),BI78+1,"")</f>
        <v/>
      </c>
      <c r="BM79" s="33" t="str">
        <f t="shared" ref="BM79:BM103" si="45">IF(ISNUMBER(BO79),BM78+1,"")</f>
        <v/>
      </c>
      <c r="BQ79" s="33" t="str">
        <f t="shared" ref="BQ79:BQ103" si="46">IF(ISNUMBER(BS79),BQ78+1,"")</f>
        <v/>
      </c>
      <c r="BU79" s="33" t="str">
        <f t="shared" ref="BU79:BU103" si="47">IF(ISNUMBER(BW79),BU78+1,"")</f>
        <v/>
      </c>
      <c r="BY79" s="33" t="str">
        <f t="shared" ref="BY79:BY103" si="48">IF(ISNUMBER(CA79),BY78+1,"")</f>
        <v/>
      </c>
      <c r="CC79" s="33" t="str">
        <f t="shared" ref="CC79:CC103" si="49">IF(ISNUMBER(CE79),CC78+1,"")</f>
        <v/>
      </c>
      <c r="CG79" s="33" t="str">
        <f t="shared" ref="CG79:CG103" si="50">IF(ISNUMBER(CI79),CG78+1,"")</f>
        <v/>
      </c>
      <c r="CK79" s="33" t="str">
        <f t="shared" ref="CK79:CK103" si="51">IF(ISNUMBER(CM79),CK78+1,"")</f>
        <v/>
      </c>
      <c r="CO79" s="33" t="str">
        <f t="shared" ref="CO79:CO103" si="52">IF(ISNUMBER(CQ79),CO78+1,"")</f>
        <v/>
      </c>
      <c r="CS79" s="33" t="str">
        <f t="shared" ref="CS79:CS103" si="53">IF(ISNUMBER(CU79),CS78+1,"")</f>
        <v/>
      </c>
      <c r="CW79" s="33" t="str">
        <f t="shared" ref="CW79:CW103" si="54">IF(ISNUMBER(CY79),CW78+1,"")</f>
        <v/>
      </c>
      <c r="DA79" s="33" t="str">
        <f t="shared" ref="DA79:DA103" si="55">IF(ISNUMBER(DC79),DA78+1,"")</f>
        <v/>
      </c>
      <c r="DE79" s="33" t="str">
        <f t="shared" ref="DE79:DE103" si="56">IF(ISNUMBER(DG79),DE78+1,"")</f>
        <v/>
      </c>
      <c r="DI79" s="33" t="str">
        <f t="shared" ref="DI79:DI103" si="57">IF(ISNUMBER(DK79),DI78+1,"")</f>
        <v/>
      </c>
      <c r="DM79" s="33" t="str">
        <f t="shared" ref="DM79:DM103" si="58">IF(ISNUMBER(DO79),DM78+1,"")</f>
        <v/>
      </c>
      <c r="DQ79" s="33" t="str">
        <f t="shared" ref="DQ79:DQ103" si="59">IF(ISNUMBER(DS79),DQ78+1,"")</f>
        <v/>
      </c>
      <c r="DU79" s="33" t="str">
        <f t="shared" ref="DU79:DU101" si="60">IF(ISNUMBER(DW79),DU78+1,"")</f>
        <v/>
      </c>
      <c r="DY79" s="33" t="str">
        <f t="shared" ref="DY79:DY101" si="61">IF(ISNUMBER(EA79),DY78+1,"")</f>
        <v/>
      </c>
    </row>
    <row r="80" spans="1:129" x14ac:dyDescent="0.25">
      <c r="A80" s="16" t="str">
        <f t="shared" si="31"/>
        <v/>
      </c>
      <c r="K80" s="38"/>
      <c r="M80" s="33" t="str">
        <f t="shared" si="32"/>
        <v/>
      </c>
      <c r="Q80" s="33" t="str">
        <f t="shared" si="33"/>
        <v/>
      </c>
      <c r="U80" s="33" t="str">
        <f t="shared" si="34"/>
        <v/>
      </c>
      <c r="Y80" s="33" t="str">
        <f t="shared" si="35"/>
        <v/>
      </c>
      <c r="AC80" s="33" t="str">
        <f t="shared" si="36"/>
        <v/>
      </c>
      <c r="AG80" s="33" t="str">
        <f t="shared" si="37"/>
        <v/>
      </c>
      <c r="AK80" s="33" t="str">
        <f t="shared" si="38"/>
        <v/>
      </c>
      <c r="AO80" s="33" t="str">
        <f t="shared" si="39"/>
        <v/>
      </c>
      <c r="AS80" s="33" t="str">
        <f t="shared" si="40"/>
        <v/>
      </c>
      <c r="AW80" s="33" t="str">
        <f t="shared" si="41"/>
        <v/>
      </c>
      <c r="BA80" s="33" t="str">
        <f t="shared" si="42"/>
        <v/>
      </c>
      <c r="BE80" s="33" t="str">
        <f t="shared" si="43"/>
        <v/>
      </c>
      <c r="BI80" s="33" t="str">
        <f t="shared" si="44"/>
        <v/>
      </c>
      <c r="BM80" s="33" t="str">
        <f t="shared" si="45"/>
        <v/>
      </c>
      <c r="BQ80" s="33" t="str">
        <f t="shared" si="46"/>
        <v/>
      </c>
      <c r="BU80" s="33" t="str">
        <f t="shared" si="47"/>
        <v/>
      </c>
      <c r="BY80" s="33" t="str">
        <f t="shared" si="48"/>
        <v/>
      </c>
      <c r="CC80" s="33" t="str">
        <f t="shared" si="49"/>
        <v/>
      </c>
      <c r="CG80" s="33" t="str">
        <f t="shared" si="50"/>
        <v/>
      </c>
      <c r="CK80" s="33" t="str">
        <f t="shared" si="51"/>
        <v/>
      </c>
      <c r="CO80" s="33" t="str">
        <f t="shared" si="52"/>
        <v/>
      </c>
      <c r="CS80" s="33" t="str">
        <f t="shared" si="53"/>
        <v/>
      </c>
      <c r="CW80" s="33" t="str">
        <f t="shared" si="54"/>
        <v/>
      </c>
      <c r="DA80" s="33" t="str">
        <f t="shared" si="55"/>
        <v/>
      </c>
      <c r="DE80" s="33" t="str">
        <f t="shared" si="56"/>
        <v/>
      </c>
      <c r="DI80" s="33" t="str">
        <f t="shared" si="57"/>
        <v/>
      </c>
      <c r="DM80" s="33" t="str">
        <f t="shared" si="58"/>
        <v/>
      </c>
      <c r="DQ80" s="33" t="str">
        <f t="shared" si="59"/>
        <v/>
      </c>
      <c r="DU80" s="33" t="str">
        <f t="shared" si="60"/>
        <v/>
      </c>
      <c r="DY80" s="33" t="str">
        <f t="shared" si="61"/>
        <v/>
      </c>
    </row>
    <row r="81" spans="1:129" x14ac:dyDescent="0.25">
      <c r="A81" s="16" t="str">
        <f t="shared" si="31"/>
        <v/>
      </c>
      <c r="K81" s="38"/>
      <c r="M81" s="33" t="str">
        <f t="shared" si="32"/>
        <v/>
      </c>
      <c r="Q81" s="33" t="str">
        <f t="shared" si="33"/>
        <v/>
      </c>
      <c r="U81" s="33" t="str">
        <f t="shared" si="34"/>
        <v/>
      </c>
      <c r="Y81" s="33" t="str">
        <f t="shared" si="35"/>
        <v/>
      </c>
      <c r="AC81" s="33" t="str">
        <f t="shared" si="36"/>
        <v/>
      </c>
      <c r="AG81" s="33" t="str">
        <f t="shared" si="37"/>
        <v/>
      </c>
      <c r="AK81" s="33" t="str">
        <f t="shared" si="38"/>
        <v/>
      </c>
      <c r="AO81" s="33" t="str">
        <f t="shared" si="39"/>
        <v/>
      </c>
      <c r="AS81" s="33" t="str">
        <f t="shared" si="40"/>
        <v/>
      </c>
      <c r="AW81" s="33" t="str">
        <f t="shared" si="41"/>
        <v/>
      </c>
      <c r="BA81" s="33" t="str">
        <f t="shared" si="42"/>
        <v/>
      </c>
      <c r="BE81" s="33" t="str">
        <f t="shared" si="43"/>
        <v/>
      </c>
      <c r="BI81" s="33" t="str">
        <f t="shared" si="44"/>
        <v/>
      </c>
      <c r="BM81" s="33" t="str">
        <f t="shared" si="45"/>
        <v/>
      </c>
      <c r="BQ81" s="33" t="str">
        <f t="shared" si="46"/>
        <v/>
      </c>
      <c r="BU81" s="33" t="str">
        <f t="shared" si="47"/>
        <v/>
      </c>
      <c r="BY81" s="33" t="str">
        <f t="shared" si="48"/>
        <v/>
      </c>
      <c r="CC81" s="33" t="str">
        <f t="shared" si="49"/>
        <v/>
      </c>
      <c r="CG81" s="33" t="str">
        <f t="shared" si="50"/>
        <v/>
      </c>
      <c r="CK81" s="33" t="str">
        <f t="shared" si="51"/>
        <v/>
      </c>
      <c r="CO81" s="33" t="str">
        <f t="shared" si="52"/>
        <v/>
      </c>
      <c r="CS81" s="33" t="str">
        <f t="shared" si="53"/>
        <v/>
      </c>
      <c r="CW81" s="33" t="str">
        <f t="shared" si="54"/>
        <v/>
      </c>
      <c r="DA81" s="33" t="str">
        <f t="shared" si="55"/>
        <v/>
      </c>
      <c r="DE81" s="33" t="str">
        <f t="shared" si="56"/>
        <v/>
      </c>
      <c r="DI81" s="33" t="str">
        <f t="shared" si="57"/>
        <v/>
      </c>
      <c r="DM81" s="33" t="str">
        <f t="shared" si="58"/>
        <v/>
      </c>
      <c r="DQ81" s="33" t="str">
        <f t="shared" si="59"/>
        <v/>
      </c>
      <c r="DU81" s="33" t="str">
        <f t="shared" si="60"/>
        <v/>
      </c>
      <c r="DY81" s="33" t="str">
        <f t="shared" si="61"/>
        <v/>
      </c>
    </row>
    <row r="82" spans="1:129" x14ac:dyDescent="0.25">
      <c r="A82" s="16" t="str">
        <f t="shared" si="31"/>
        <v/>
      </c>
      <c r="K82" s="38"/>
      <c r="M82" s="33" t="str">
        <f t="shared" si="32"/>
        <v/>
      </c>
      <c r="Q82" s="33" t="str">
        <f t="shared" si="33"/>
        <v/>
      </c>
      <c r="U82" s="33" t="str">
        <f t="shared" si="34"/>
        <v/>
      </c>
      <c r="Y82" s="33" t="str">
        <f t="shared" si="35"/>
        <v/>
      </c>
      <c r="AC82" s="33" t="str">
        <f t="shared" si="36"/>
        <v/>
      </c>
      <c r="AG82" s="33" t="str">
        <f t="shared" si="37"/>
        <v/>
      </c>
      <c r="AK82" s="33" t="str">
        <f t="shared" si="38"/>
        <v/>
      </c>
      <c r="AO82" s="33" t="str">
        <f t="shared" si="39"/>
        <v/>
      </c>
      <c r="AS82" s="33" t="str">
        <f t="shared" si="40"/>
        <v/>
      </c>
      <c r="AW82" s="33" t="str">
        <f t="shared" si="41"/>
        <v/>
      </c>
      <c r="BA82" s="33" t="str">
        <f t="shared" si="42"/>
        <v/>
      </c>
      <c r="BE82" s="33" t="str">
        <f t="shared" si="43"/>
        <v/>
      </c>
      <c r="BI82" s="33" t="str">
        <f t="shared" si="44"/>
        <v/>
      </c>
      <c r="BM82" s="33" t="str">
        <f t="shared" si="45"/>
        <v/>
      </c>
      <c r="BQ82" s="33" t="str">
        <f t="shared" si="46"/>
        <v/>
      </c>
      <c r="BU82" s="33" t="str">
        <f t="shared" si="47"/>
        <v/>
      </c>
      <c r="BY82" s="33" t="str">
        <f t="shared" si="48"/>
        <v/>
      </c>
      <c r="CC82" s="33" t="str">
        <f t="shared" si="49"/>
        <v/>
      </c>
      <c r="CG82" s="33" t="str">
        <f t="shared" si="50"/>
        <v/>
      </c>
      <c r="CK82" s="33" t="str">
        <f t="shared" si="51"/>
        <v/>
      </c>
      <c r="CO82" s="33" t="str">
        <f t="shared" si="52"/>
        <v/>
      </c>
      <c r="CS82" s="33" t="str">
        <f t="shared" si="53"/>
        <v/>
      </c>
      <c r="CW82" s="33" t="str">
        <f t="shared" si="54"/>
        <v/>
      </c>
      <c r="DA82" s="33" t="str">
        <f t="shared" si="55"/>
        <v/>
      </c>
      <c r="DE82" s="33" t="str">
        <f t="shared" si="56"/>
        <v/>
      </c>
      <c r="DI82" s="33" t="str">
        <f t="shared" si="57"/>
        <v/>
      </c>
      <c r="DM82" s="33" t="str">
        <f t="shared" si="58"/>
        <v/>
      </c>
      <c r="DQ82" s="33" t="str">
        <f t="shared" si="59"/>
        <v/>
      </c>
      <c r="DU82" s="33" t="str">
        <f t="shared" si="60"/>
        <v/>
      </c>
      <c r="DY82" s="33" t="str">
        <f t="shared" si="61"/>
        <v/>
      </c>
    </row>
    <row r="83" spans="1:129" x14ac:dyDescent="0.25">
      <c r="A83" s="16" t="str">
        <f t="shared" si="31"/>
        <v/>
      </c>
      <c r="K83" s="38"/>
      <c r="M83" s="33" t="str">
        <f t="shared" si="32"/>
        <v/>
      </c>
      <c r="Q83" s="33" t="str">
        <f t="shared" si="33"/>
        <v/>
      </c>
      <c r="U83" s="33" t="str">
        <f t="shared" si="34"/>
        <v/>
      </c>
      <c r="Y83" s="33" t="str">
        <f t="shared" si="35"/>
        <v/>
      </c>
      <c r="AC83" s="33" t="str">
        <f t="shared" si="36"/>
        <v/>
      </c>
      <c r="AG83" s="33" t="str">
        <f t="shared" si="37"/>
        <v/>
      </c>
      <c r="AK83" s="33" t="str">
        <f t="shared" si="38"/>
        <v/>
      </c>
      <c r="AO83" s="33" t="str">
        <f t="shared" si="39"/>
        <v/>
      </c>
      <c r="AS83" s="33" t="str">
        <f t="shared" si="40"/>
        <v/>
      </c>
      <c r="AW83" s="33" t="str">
        <f t="shared" si="41"/>
        <v/>
      </c>
      <c r="BA83" s="33" t="str">
        <f t="shared" si="42"/>
        <v/>
      </c>
      <c r="BE83" s="33" t="str">
        <f t="shared" si="43"/>
        <v/>
      </c>
      <c r="BI83" s="33" t="str">
        <f t="shared" si="44"/>
        <v/>
      </c>
      <c r="BM83" s="33" t="str">
        <f t="shared" si="45"/>
        <v/>
      </c>
      <c r="BQ83" s="33" t="str">
        <f t="shared" si="46"/>
        <v/>
      </c>
      <c r="BU83" s="33" t="str">
        <f t="shared" si="47"/>
        <v/>
      </c>
      <c r="BY83" s="33" t="str">
        <f t="shared" si="48"/>
        <v/>
      </c>
      <c r="CC83" s="33" t="str">
        <f t="shared" si="49"/>
        <v/>
      </c>
      <c r="CG83" s="33" t="str">
        <f t="shared" si="50"/>
        <v/>
      </c>
      <c r="CK83" s="33" t="str">
        <f t="shared" si="51"/>
        <v/>
      </c>
      <c r="CO83" s="33" t="str">
        <f t="shared" si="52"/>
        <v/>
      </c>
      <c r="CS83" s="33" t="str">
        <f t="shared" si="53"/>
        <v/>
      </c>
      <c r="CW83" s="33" t="str">
        <f t="shared" si="54"/>
        <v/>
      </c>
      <c r="DA83" s="33" t="str">
        <f t="shared" si="55"/>
        <v/>
      </c>
      <c r="DE83" s="33" t="str">
        <f t="shared" si="56"/>
        <v/>
      </c>
      <c r="DI83" s="33" t="str">
        <f t="shared" si="57"/>
        <v/>
      </c>
      <c r="DM83" s="33" t="str">
        <f t="shared" si="58"/>
        <v/>
      </c>
      <c r="DQ83" s="33" t="str">
        <f t="shared" si="59"/>
        <v/>
      </c>
      <c r="DU83" s="33" t="str">
        <f t="shared" si="60"/>
        <v/>
      </c>
      <c r="DY83" s="33" t="str">
        <f t="shared" si="61"/>
        <v/>
      </c>
    </row>
    <row r="84" spans="1:129" x14ac:dyDescent="0.25">
      <c r="A84" s="16" t="str">
        <f t="shared" si="31"/>
        <v/>
      </c>
      <c r="K84" s="38"/>
      <c r="M84" s="33" t="str">
        <f t="shared" si="32"/>
        <v/>
      </c>
      <c r="Q84" s="33" t="str">
        <f t="shared" si="33"/>
        <v/>
      </c>
      <c r="U84" s="33" t="str">
        <f t="shared" si="34"/>
        <v/>
      </c>
      <c r="Y84" s="33" t="str">
        <f t="shared" si="35"/>
        <v/>
      </c>
      <c r="AC84" s="33" t="str">
        <f t="shared" si="36"/>
        <v/>
      </c>
      <c r="AG84" s="33" t="str">
        <f t="shared" si="37"/>
        <v/>
      </c>
      <c r="AK84" s="33" t="str">
        <f t="shared" si="38"/>
        <v/>
      </c>
      <c r="AO84" s="33" t="str">
        <f t="shared" si="39"/>
        <v/>
      </c>
      <c r="AS84" s="33" t="str">
        <f t="shared" si="40"/>
        <v/>
      </c>
      <c r="AW84" s="33" t="str">
        <f t="shared" si="41"/>
        <v/>
      </c>
      <c r="BA84" s="33" t="str">
        <f t="shared" si="42"/>
        <v/>
      </c>
      <c r="BE84" s="33" t="str">
        <f t="shared" si="43"/>
        <v/>
      </c>
      <c r="BI84" s="33" t="str">
        <f t="shared" si="44"/>
        <v/>
      </c>
      <c r="BM84" s="33" t="str">
        <f t="shared" si="45"/>
        <v/>
      </c>
      <c r="BQ84" s="33" t="str">
        <f t="shared" si="46"/>
        <v/>
      </c>
      <c r="BU84" s="33" t="str">
        <f t="shared" si="47"/>
        <v/>
      </c>
      <c r="BY84" s="33" t="str">
        <f t="shared" si="48"/>
        <v/>
      </c>
      <c r="CC84" s="33" t="str">
        <f t="shared" si="49"/>
        <v/>
      </c>
      <c r="CG84" s="33" t="str">
        <f t="shared" si="50"/>
        <v/>
      </c>
      <c r="CK84" s="33" t="str">
        <f t="shared" si="51"/>
        <v/>
      </c>
      <c r="CO84" s="33" t="str">
        <f t="shared" si="52"/>
        <v/>
      </c>
      <c r="CS84" s="33" t="str">
        <f t="shared" si="53"/>
        <v/>
      </c>
      <c r="CW84" s="33" t="str">
        <f t="shared" si="54"/>
        <v/>
      </c>
      <c r="DA84" s="33" t="str">
        <f t="shared" si="55"/>
        <v/>
      </c>
      <c r="DE84" s="33" t="str">
        <f t="shared" si="56"/>
        <v/>
      </c>
      <c r="DI84" s="33" t="str">
        <f t="shared" si="57"/>
        <v/>
      </c>
      <c r="DM84" s="33" t="str">
        <f t="shared" si="58"/>
        <v/>
      </c>
      <c r="DQ84" s="33" t="str">
        <f t="shared" si="59"/>
        <v/>
      </c>
      <c r="DU84" s="33" t="str">
        <f t="shared" si="60"/>
        <v/>
      </c>
      <c r="DY84" s="33" t="str">
        <f t="shared" si="61"/>
        <v/>
      </c>
    </row>
    <row r="85" spans="1:129" x14ac:dyDescent="0.25">
      <c r="A85" s="16" t="str">
        <f t="shared" si="31"/>
        <v/>
      </c>
      <c r="K85" s="38"/>
      <c r="M85" s="33" t="str">
        <f t="shared" si="32"/>
        <v/>
      </c>
      <c r="Q85" s="33" t="str">
        <f t="shared" si="33"/>
        <v/>
      </c>
      <c r="U85" s="33" t="str">
        <f t="shared" si="34"/>
        <v/>
      </c>
      <c r="Y85" s="33" t="str">
        <f t="shared" si="35"/>
        <v/>
      </c>
      <c r="AC85" s="33" t="str">
        <f t="shared" si="36"/>
        <v/>
      </c>
      <c r="AG85" s="33" t="str">
        <f t="shared" si="37"/>
        <v/>
      </c>
      <c r="AK85" s="33" t="str">
        <f t="shared" si="38"/>
        <v/>
      </c>
      <c r="AO85" s="33" t="str">
        <f t="shared" si="39"/>
        <v/>
      </c>
      <c r="AS85" s="33" t="str">
        <f t="shared" si="40"/>
        <v/>
      </c>
      <c r="AW85" s="33" t="str">
        <f t="shared" si="41"/>
        <v/>
      </c>
      <c r="BA85" s="33" t="str">
        <f t="shared" si="42"/>
        <v/>
      </c>
      <c r="BE85" s="33" t="str">
        <f t="shared" si="43"/>
        <v/>
      </c>
      <c r="BI85" s="33" t="str">
        <f t="shared" si="44"/>
        <v/>
      </c>
      <c r="BM85" s="33" t="str">
        <f t="shared" si="45"/>
        <v/>
      </c>
      <c r="BQ85" s="33" t="str">
        <f t="shared" si="46"/>
        <v/>
      </c>
      <c r="BU85" s="33" t="str">
        <f t="shared" si="47"/>
        <v/>
      </c>
      <c r="BY85" s="33" t="str">
        <f t="shared" si="48"/>
        <v/>
      </c>
      <c r="CC85" s="33" t="str">
        <f t="shared" si="49"/>
        <v/>
      </c>
      <c r="CG85" s="33" t="str">
        <f t="shared" si="50"/>
        <v/>
      </c>
      <c r="CK85" s="33" t="str">
        <f t="shared" si="51"/>
        <v/>
      </c>
      <c r="CO85" s="33" t="str">
        <f t="shared" si="52"/>
        <v/>
      </c>
      <c r="CS85" s="33" t="str">
        <f t="shared" si="53"/>
        <v/>
      </c>
      <c r="CW85" s="33" t="str">
        <f t="shared" si="54"/>
        <v/>
      </c>
      <c r="DA85" s="33" t="str">
        <f t="shared" si="55"/>
        <v/>
      </c>
      <c r="DE85" s="33" t="str">
        <f t="shared" si="56"/>
        <v/>
      </c>
      <c r="DI85" s="33" t="str">
        <f t="shared" si="57"/>
        <v/>
      </c>
      <c r="DM85" s="33" t="str">
        <f t="shared" si="58"/>
        <v/>
      </c>
      <c r="DQ85" s="33" t="str">
        <f t="shared" si="59"/>
        <v/>
      </c>
      <c r="DU85" s="33" t="str">
        <f t="shared" si="60"/>
        <v/>
      </c>
      <c r="DY85" s="33" t="str">
        <f t="shared" si="61"/>
        <v/>
      </c>
    </row>
    <row r="86" spans="1:129" x14ac:dyDescent="0.25">
      <c r="A86" s="16" t="str">
        <f t="shared" si="31"/>
        <v/>
      </c>
      <c r="K86" s="38"/>
      <c r="M86" s="33" t="str">
        <f t="shared" si="32"/>
        <v/>
      </c>
      <c r="Q86" s="33" t="str">
        <f t="shared" si="33"/>
        <v/>
      </c>
      <c r="U86" s="33" t="str">
        <f t="shared" si="34"/>
        <v/>
      </c>
      <c r="Y86" s="33" t="str">
        <f t="shared" si="35"/>
        <v/>
      </c>
      <c r="AC86" s="33" t="str">
        <f t="shared" si="36"/>
        <v/>
      </c>
      <c r="AG86" s="33" t="str">
        <f t="shared" si="37"/>
        <v/>
      </c>
      <c r="AK86" s="33" t="str">
        <f t="shared" si="38"/>
        <v/>
      </c>
      <c r="AO86" s="33" t="str">
        <f t="shared" si="39"/>
        <v/>
      </c>
      <c r="AS86" s="33" t="str">
        <f t="shared" si="40"/>
        <v/>
      </c>
      <c r="AW86" s="33" t="str">
        <f t="shared" si="41"/>
        <v/>
      </c>
      <c r="BA86" s="33" t="str">
        <f t="shared" si="42"/>
        <v/>
      </c>
      <c r="BE86" s="33" t="str">
        <f t="shared" si="43"/>
        <v/>
      </c>
      <c r="BI86" s="33" t="str">
        <f t="shared" si="44"/>
        <v/>
      </c>
      <c r="BM86" s="33" t="str">
        <f t="shared" si="45"/>
        <v/>
      </c>
      <c r="BQ86" s="33" t="str">
        <f t="shared" si="46"/>
        <v/>
      </c>
      <c r="BU86" s="33" t="str">
        <f t="shared" si="47"/>
        <v/>
      </c>
      <c r="BY86" s="33" t="str">
        <f t="shared" si="48"/>
        <v/>
      </c>
      <c r="CC86" s="33" t="str">
        <f t="shared" si="49"/>
        <v/>
      </c>
      <c r="CG86" s="33" t="str">
        <f t="shared" si="50"/>
        <v/>
      </c>
      <c r="CK86" s="33" t="str">
        <f t="shared" si="51"/>
        <v/>
      </c>
      <c r="CO86" s="33" t="str">
        <f t="shared" si="52"/>
        <v/>
      </c>
      <c r="CS86" s="33" t="str">
        <f t="shared" si="53"/>
        <v/>
      </c>
      <c r="CW86" s="33" t="str">
        <f t="shared" si="54"/>
        <v/>
      </c>
      <c r="DA86" s="33" t="str">
        <f t="shared" si="55"/>
        <v/>
      </c>
      <c r="DE86" s="33" t="str">
        <f t="shared" si="56"/>
        <v/>
      </c>
      <c r="DI86" s="33" t="str">
        <f t="shared" si="57"/>
        <v/>
      </c>
      <c r="DM86" s="33" t="str">
        <f t="shared" si="58"/>
        <v/>
      </c>
      <c r="DQ86" s="33" t="str">
        <f t="shared" si="59"/>
        <v/>
      </c>
      <c r="DU86" s="33" t="str">
        <f t="shared" si="60"/>
        <v/>
      </c>
      <c r="DY86" s="33" t="str">
        <f t="shared" si="61"/>
        <v/>
      </c>
    </row>
    <row r="87" spans="1:129" x14ac:dyDescent="0.25">
      <c r="A87" s="16" t="str">
        <f t="shared" si="31"/>
        <v/>
      </c>
      <c r="K87" s="38"/>
      <c r="M87" s="33" t="str">
        <f t="shared" si="32"/>
        <v/>
      </c>
      <c r="Q87" s="33" t="str">
        <f t="shared" si="33"/>
        <v/>
      </c>
      <c r="U87" s="33" t="str">
        <f t="shared" si="34"/>
        <v/>
      </c>
      <c r="Y87" s="33" t="str">
        <f t="shared" si="35"/>
        <v/>
      </c>
      <c r="AC87" s="33" t="str">
        <f t="shared" si="36"/>
        <v/>
      </c>
      <c r="AG87" s="33" t="str">
        <f t="shared" si="37"/>
        <v/>
      </c>
      <c r="AK87" s="33" t="str">
        <f t="shared" si="38"/>
        <v/>
      </c>
      <c r="AO87" s="33" t="str">
        <f t="shared" si="39"/>
        <v/>
      </c>
      <c r="AS87" s="33" t="str">
        <f t="shared" si="40"/>
        <v/>
      </c>
      <c r="AW87" s="33" t="str">
        <f t="shared" si="41"/>
        <v/>
      </c>
      <c r="BA87" s="33" t="str">
        <f t="shared" si="42"/>
        <v/>
      </c>
      <c r="BE87" s="33" t="str">
        <f t="shared" si="43"/>
        <v/>
      </c>
      <c r="BI87" s="33" t="str">
        <f t="shared" si="44"/>
        <v/>
      </c>
      <c r="BM87" s="33" t="str">
        <f t="shared" si="45"/>
        <v/>
      </c>
      <c r="BQ87" s="33" t="str">
        <f t="shared" si="46"/>
        <v/>
      </c>
      <c r="BU87" s="33" t="str">
        <f t="shared" si="47"/>
        <v/>
      </c>
      <c r="BY87" s="33" t="str">
        <f t="shared" si="48"/>
        <v/>
      </c>
      <c r="CC87" s="33" t="str">
        <f t="shared" si="49"/>
        <v/>
      </c>
      <c r="CG87" s="33" t="str">
        <f t="shared" si="50"/>
        <v/>
      </c>
      <c r="CK87" s="33" t="str">
        <f t="shared" si="51"/>
        <v/>
      </c>
      <c r="CO87" s="33" t="str">
        <f t="shared" si="52"/>
        <v/>
      </c>
      <c r="CS87" s="33" t="str">
        <f t="shared" si="53"/>
        <v/>
      </c>
      <c r="CW87" s="33" t="str">
        <f t="shared" si="54"/>
        <v/>
      </c>
      <c r="DA87" s="33" t="str">
        <f t="shared" si="55"/>
        <v/>
      </c>
      <c r="DE87" s="33" t="str">
        <f t="shared" si="56"/>
        <v/>
      </c>
      <c r="DI87" s="33" t="str">
        <f t="shared" si="57"/>
        <v/>
      </c>
      <c r="DM87" s="33" t="str">
        <f t="shared" si="58"/>
        <v/>
      </c>
      <c r="DQ87" s="33" t="str">
        <f t="shared" si="59"/>
        <v/>
      </c>
      <c r="DU87" s="33" t="str">
        <f t="shared" si="60"/>
        <v/>
      </c>
      <c r="DY87" s="33" t="str">
        <f t="shared" si="61"/>
        <v/>
      </c>
    </row>
    <row r="88" spans="1:129" x14ac:dyDescent="0.25">
      <c r="A88" s="16" t="str">
        <f t="shared" si="31"/>
        <v/>
      </c>
      <c r="K88" s="38"/>
      <c r="M88" s="33" t="str">
        <f t="shared" si="32"/>
        <v/>
      </c>
      <c r="Q88" s="33" t="str">
        <f t="shared" si="33"/>
        <v/>
      </c>
      <c r="U88" s="33" t="str">
        <f t="shared" si="34"/>
        <v/>
      </c>
      <c r="Y88" s="33" t="str">
        <f t="shared" si="35"/>
        <v/>
      </c>
      <c r="AC88" s="33" t="str">
        <f t="shared" si="36"/>
        <v/>
      </c>
      <c r="AG88" s="33" t="str">
        <f t="shared" si="37"/>
        <v/>
      </c>
      <c r="AK88" s="33" t="str">
        <f t="shared" si="38"/>
        <v/>
      </c>
      <c r="AO88" s="33" t="str">
        <f t="shared" si="39"/>
        <v/>
      </c>
      <c r="AS88" s="33" t="str">
        <f t="shared" si="40"/>
        <v/>
      </c>
      <c r="AW88" s="33" t="str">
        <f t="shared" si="41"/>
        <v/>
      </c>
      <c r="BA88" s="33" t="str">
        <f t="shared" si="42"/>
        <v/>
      </c>
      <c r="BE88" s="33" t="str">
        <f t="shared" si="43"/>
        <v/>
      </c>
      <c r="BI88" s="33" t="str">
        <f t="shared" si="44"/>
        <v/>
      </c>
      <c r="BM88" s="33" t="str">
        <f t="shared" si="45"/>
        <v/>
      </c>
      <c r="BQ88" s="33" t="str">
        <f t="shared" si="46"/>
        <v/>
      </c>
      <c r="BU88" s="33" t="str">
        <f t="shared" si="47"/>
        <v/>
      </c>
      <c r="BY88" s="33" t="str">
        <f t="shared" si="48"/>
        <v/>
      </c>
      <c r="CC88" s="33" t="str">
        <f t="shared" si="49"/>
        <v/>
      </c>
      <c r="CG88" s="33" t="str">
        <f t="shared" si="50"/>
        <v/>
      </c>
      <c r="CK88" s="33" t="str">
        <f t="shared" si="51"/>
        <v/>
      </c>
      <c r="CO88" s="33" t="str">
        <f t="shared" si="52"/>
        <v/>
      </c>
      <c r="CS88" s="33" t="str">
        <f t="shared" si="53"/>
        <v/>
      </c>
      <c r="CW88" s="33" t="str">
        <f t="shared" si="54"/>
        <v/>
      </c>
      <c r="DA88" s="33" t="str">
        <f t="shared" si="55"/>
        <v/>
      </c>
      <c r="DE88" s="33" t="str">
        <f t="shared" si="56"/>
        <v/>
      </c>
      <c r="DI88" s="33" t="str">
        <f t="shared" si="57"/>
        <v/>
      </c>
      <c r="DM88" s="33" t="str">
        <f t="shared" si="58"/>
        <v/>
      </c>
      <c r="DQ88" s="33" t="str">
        <f t="shared" si="59"/>
        <v/>
      </c>
      <c r="DU88" s="33" t="str">
        <f t="shared" si="60"/>
        <v/>
      </c>
      <c r="DY88" s="33" t="str">
        <f t="shared" si="61"/>
        <v/>
      </c>
    </row>
    <row r="89" spans="1:129" x14ac:dyDescent="0.25">
      <c r="A89" s="16" t="str">
        <f t="shared" si="31"/>
        <v/>
      </c>
      <c r="K89" s="38"/>
      <c r="M89" s="33" t="str">
        <f t="shared" si="32"/>
        <v/>
      </c>
      <c r="Q89" s="33" t="str">
        <f t="shared" si="33"/>
        <v/>
      </c>
      <c r="U89" s="33" t="str">
        <f t="shared" si="34"/>
        <v/>
      </c>
      <c r="Y89" s="33" t="str">
        <f t="shared" si="35"/>
        <v/>
      </c>
      <c r="AC89" s="33" t="str">
        <f t="shared" si="36"/>
        <v/>
      </c>
      <c r="AG89" s="33" t="str">
        <f t="shared" si="37"/>
        <v/>
      </c>
      <c r="AK89" s="33" t="str">
        <f t="shared" si="38"/>
        <v/>
      </c>
      <c r="AO89" s="33" t="str">
        <f t="shared" si="39"/>
        <v/>
      </c>
      <c r="AS89" s="33" t="str">
        <f t="shared" si="40"/>
        <v/>
      </c>
      <c r="AW89" s="33" t="str">
        <f t="shared" si="41"/>
        <v/>
      </c>
      <c r="BA89" s="33" t="str">
        <f t="shared" si="42"/>
        <v/>
      </c>
      <c r="BE89" s="33" t="str">
        <f t="shared" si="43"/>
        <v/>
      </c>
      <c r="BI89" s="33" t="str">
        <f t="shared" si="44"/>
        <v/>
      </c>
      <c r="BM89" s="33" t="str">
        <f t="shared" si="45"/>
        <v/>
      </c>
      <c r="BQ89" s="33" t="str">
        <f t="shared" si="46"/>
        <v/>
      </c>
      <c r="BU89" s="33" t="str">
        <f t="shared" si="47"/>
        <v/>
      </c>
      <c r="BY89" s="33" t="str">
        <f t="shared" si="48"/>
        <v/>
      </c>
      <c r="CC89" s="33" t="str">
        <f t="shared" si="49"/>
        <v/>
      </c>
      <c r="CG89" s="33" t="str">
        <f t="shared" si="50"/>
        <v/>
      </c>
      <c r="CK89" s="33" t="str">
        <f t="shared" si="51"/>
        <v/>
      </c>
      <c r="CO89" s="33" t="str">
        <f t="shared" si="52"/>
        <v/>
      </c>
      <c r="CS89" s="33" t="str">
        <f t="shared" si="53"/>
        <v/>
      </c>
      <c r="CW89" s="33" t="str">
        <f t="shared" si="54"/>
        <v/>
      </c>
      <c r="DA89" s="33" t="str">
        <f t="shared" si="55"/>
        <v/>
      </c>
      <c r="DE89" s="33" t="str">
        <f t="shared" si="56"/>
        <v/>
      </c>
      <c r="DI89" s="33" t="str">
        <f t="shared" si="57"/>
        <v/>
      </c>
      <c r="DM89" s="33" t="str">
        <f t="shared" si="58"/>
        <v/>
      </c>
      <c r="DQ89" s="33" t="str">
        <f t="shared" si="59"/>
        <v/>
      </c>
      <c r="DU89" s="33" t="str">
        <f t="shared" si="60"/>
        <v/>
      </c>
      <c r="DY89" s="33" t="str">
        <f t="shared" si="61"/>
        <v/>
      </c>
    </row>
    <row r="90" spans="1:129" x14ac:dyDescent="0.25">
      <c r="A90" s="16" t="str">
        <f t="shared" si="31"/>
        <v/>
      </c>
      <c r="K90" s="38"/>
      <c r="M90" s="33" t="str">
        <f t="shared" si="32"/>
        <v/>
      </c>
      <c r="Q90" s="33" t="str">
        <f t="shared" si="33"/>
        <v/>
      </c>
      <c r="U90" s="33" t="str">
        <f t="shared" si="34"/>
        <v/>
      </c>
      <c r="Y90" s="33" t="str">
        <f t="shared" si="35"/>
        <v/>
      </c>
      <c r="AC90" s="33" t="str">
        <f t="shared" si="36"/>
        <v/>
      </c>
      <c r="AG90" s="33" t="str">
        <f t="shared" si="37"/>
        <v/>
      </c>
      <c r="AK90" s="33" t="str">
        <f t="shared" si="38"/>
        <v/>
      </c>
      <c r="AO90" s="33" t="str">
        <f t="shared" si="39"/>
        <v/>
      </c>
      <c r="AS90" s="33" t="str">
        <f t="shared" si="40"/>
        <v/>
      </c>
      <c r="AW90" s="33" t="str">
        <f t="shared" si="41"/>
        <v/>
      </c>
      <c r="BA90" s="33" t="str">
        <f t="shared" si="42"/>
        <v/>
      </c>
      <c r="BE90" s="33" t="str">
        <f t="shared" si="43"/>
        <v/>
      </c>
      <c r="BI90" s="33" t="str">
        <f t="shared" si="44"/>
        <v/>
      </c>
      <c r="BM90" s="33" t="str">
        <f t="shared" si="45"/>
        <v/>
      </c>
      <c r="BQ90" s="33" t="str">
        <f t="shared" si="46"/>
        <v/>
      </c>
      <c r="BU90" s="33" t="str">
        <f t="shared" si="47"/>
        <v/>
      </c>
      <c r="BY90" s="33" t="str">
        <f t="shared" si="48"/>
        <v/>
      </c>
      <c r="CC90" s="33" t="str">
        <f t="shared" si="49"/>
        <v/>
      </c>
      <c r="CG90" s="33" t="str">
        <f t="shared" si="50"/>
        <v/>
      </c>
      <c r="CK90" s="33" t="str">
        <f t="shared" si="51"/>
        <v/>
      </c>
      <c r="CO90" s="33" t="str">
        <f t="shared" si="52"/>
        <v/>
      </c>
      <c r="CS90" s="33" t="str">
        <f t="shared" si="53"/>
        <v/>
      </c>
      <c r="CW90" s="33" t="str">
        <f t="shared" si="54"/>
        <v/>
      </c>
      <c r="DA90" s="33" t="str">
        <f t="shared" si="55"/>
        <v/>
      </c>
      <c r="DE90" s="33" t="str">
        <f t="shared" si="56"/>
        <v/>
      </c>
      <c r="DI90" s="33" t="str">
        <f t="shared" si="57"/>
        <v/>
      </c>
      <c r="DM90" s="33" t="str">
        <f t="shared" si="58"/>
        <v/>
      </c>
      <c r="DQ90" s="33" t="str">
        <f t="shared" si="59"/>
        <v/>
      </c>
      <c r="DU90" s="33" t="str">
        <f t="shared" si="60"/>
        <v/>
      </c>
      <c r="DY90" s="33" t="str">
        <f t="shared" si="61"/>
        <v/>
      </c>
    </row>
    <row r="91" spans="1:129" x14ac:dyDescent="0.25">
      <c r="A91" s="16" t="str">
        <f t="shared" si="31"/>
        <v/>
      </c>
      <c r="K91" s="38"/>
      <c r="M91" s="33" t="str">
        <f t="shared" si="32"/>
        <v/>
      </c>
      <c r="Q91" s="33" t="str">
        <f t="shared" si="33"/>
        <v/>
      </c>
      <c r="U91" s="33" t="str">
        <f t="shared" si="34"/>
        <v/>
      </c>
      <c r="Y91" s="33" t="str">
        <f t="shared" si="35"/>
        <v/>
      </c>
      <c r="AC91" s="33" t="str">
        <f t="shared" si="36"/>
        <v/>
      </c>
      <c r="AG91" s="33" t="str">
        <f t="shared" si="37"/>
        <v/>
      </c>
      <c r="AK91" s="33" t="str">
        <f t="shared" si="38"/>
        <v/>
      </c>
      <c r="AO91" s="33" t="str">
        <f t="shared" si="39"/>
        <v/>
      </c>
      <c r="AS91" s="33" t="str">
        <f t="shared" si="40"/>
        <v/>
      </c>
      <c r="AW91" s="33" t="str">
        <f t="shared" si="41"/>
        <v/>
      </c>
      <c r="BA91" s="33" t="str">
        <f t="shared" si="42"/>
        <v/>
      </c>
      <c r="BE91" s="33" t="str">
        <f t="shared" si="43"/>
        <v/>
      </c>
      <c r="BI91" s="33" t="str">
        <f t="shared" si="44"/>
        <v/>
      </c>
      <c r="BM91" s="33" t="str">
        <f t="shared" si="45"/>
        <v/>
      </c>
      <c r="BQ91" s="33" t="str">
        <f t="shared" si="46"/>
        <v/>
      </c>
      <c r="BU91" s="33" t="str">
        <f t="shared" si="47"/>
        <v/>
      </c>
      <c r="BY91" s="33" t="str">
        <f t="shared" si="48"/>
        <v/>
      </c>
      <c r="CC91" s="33" t="str">
        <f t="shared" si="49"/>
        <v/>
      </c>
      <c r="CG91" s="33" t="str">
        <f t="shared" si="50"/>
        <v/>
      </c>
      <c r="CK91" s="33" t="str">
        <f t="shared" si="51"/>
        <v/>
      </c>
      <c r="CO91" s="33" t="str">
        <f t="shared" si="52"/>
        <v/>
      </c>
      <c r="CS91" s="33" t="str">
        <f t="shared" si="53"/>
        <v/>
      </c>
      <c r="CW91" s="33" t="str">
        <f t="shared" si="54"/>
        <v/>
      </c>
      <c r="DA91" s="33" t="str">
        <f t="shared" si="55"/>
        <v/>
      </c>
      <c r="DE91" s="33" t="str">
        <f t="shared" si="56"/>
        <v/>
      </c>
      <c r="DI91" s="33" t="str">
        <f t="shared" si="57"/>
        <v/>
      </c>
      <c r="DM91" s="33" t="str">
        <f t="shared" si="58"/>
        <v/>
      </c>
      <c r="DQ91" s="33" t="str">
        <f t="shared" si="59"/>
        <v/>
      </c>
      <c r="DU91" s="33" t="str">
        <f t="shared" si="60"/>
        <v/>
      </c>
      <c r="DY91" s="33" t="str">
        <f t="shared" si="61"/>
        <v/>
      </c>
    </row>
    <row r="92" spans="1:129" x14ac:dyDescent="0.25">
      <c r="A92" s="16" t="str">
        <f t="shared" si="31"/>
        <v/>
      </c>
      <c r="K92" s="38"/>
      <c r="M92" s="33" t="str">
        <f t="shared" si="32"/>
        <v/>
      </c>
      <c r="Q92" s="33" t="str">
        <f t="shared" si="33"/>
        <v/>
      </c>
      <c r="U92" s="33" t="str">
        <f t="shared" si="34"/>
        <v/>
      </c>
      <c r="Y92" s="33" t="str">
        <f t="shared" si="35"/>
        <v/>
      </c>
      <c r="AC92" s="33" t="str">
        <f t="shared" si="36"/>
        <v/>
      </c>
      <c r="AG92" s="33" t="str">
        <f t="shared" si="37"/>
        <v/>
      </c>
      <c r="AK92" s="33" t="str">
        <f t="shared" si="38"/>
        <v/>
      </c>
      <c r="AO92" s="33" t="str">
        <f t="shared" si="39"/>
        <v/>
      </c>
      <c r="AS92" s="33" t="str">
        <f t="shared" si="40"/>
        <v/>
      </c>
      <c r="AW92" s="33" t="str">
        <f t="shared" si="41"/>
        <v/>
      </c>
      <c r="BA92" s="33" t="str">
        <f t="shared" si="42"/>
        <v/>
      </c>
      <c r="BE92" s="33" t="str">
        <f t="shared" si="43"/>
        <v/>
      </c>
      <c r="BI92" s="33" t="str">
        <f t="shared" si="44"/>
        <v/>
      </c>
      <c r="BM92" s="33" t="str">
        <f t="shared" si="45"/>
        <v/>
      </c>
      <c r="BQ92" s="33" t="str">
        <f t="shared" si="46"/>
        <v/>
      </c>
      <c r="BU92" s="33" t="str">
        <f t="shared" si="47"/>
        <v/>
      </c>
      <c r="BY92" s="33" t="str">
        <f t="shared" si="48"/>
        <v/>
      </c>
      <c r="CC92" s="33" t="str">
        <f t="shared" si="49"/>
        <v/>
      </c>
      <c r="CG92" s="33" t="str">
        <f t="shared" si="50"/>
        <v/>
      </c>
      <c r="CK92" s="33" t="str">
        <f t="shared" si="51"/>
        <v/>
      </c>
      <c r="CO92" s="33" t="str">
        <f t="shared" si="52"/>
        <v/>
      </c>
      <c r="CS92" s="33" t="str">
        <f t="shared" si="53"/>
        <v/>
      </c>
      <c r="CW92" s="33" t="str">
        <f t="shared" si="54"/>
        <v/>
      </c>
      <c r="DA92" s="33" t="str">
        <f t="shared" si="55"/>
        <v/>
      </c>
      <c r="DE92" s="33" t="str">
        <f t="shared" si="56"/>
        <v/>
      </c>
      <c r="DI92" s="33" t="str">
        <f t="shared" si="57"/>
        <v/>
      </c>
      <c r="DM92" s="33" t="str">
        <f t="shared" si="58"/>
        <v/>
      </c>
      <c r="DQ92" s="33" t="str">
        <f t="shared" si="59"/>
        <v/>
      </c>
      <c r="DU92" s="33" t="str">
        <f t="shared" si="60"/>
        <v/>
      </c>
      <c r="DY92" s="33" t="str">
        <f t="shared" si="61"/>
        <v/>
      </c>
    </row>
    <row r="93" spans="1:129" x14ac:dyDescent="0.25">
      <c r="A93" s="16" t="str">
        <f t="shared" si="31"/>
        <v/>
      </c>
      <c r="K93" s="38"/>
      <c r="M93" s="33" t="str">
        <f t="shared" si="32"/>
        <v/>
      </c>
      <c r="Q93" s="33" t="str">
        <f t="shared" si="33"/>
        <v/>
      </c>
      <c r="U93" s="33" t="str">
        <f t="shared" si="34"/>
        <v/>
      </c>
      <c r="Y93" s="33" t="str">
        <f t="shared" si="35"/>
        <v/>
      </c>
      <c r="AC93" s="33" t="str">
        <f t="shared" si="36"/>
        <v/>
      </c>
      <c r="AG93" s="33" t="str">
        <f t="shared" si="37"/>
        <v/>
      </c>
      <c r="AK93" s="33" t="str">
        <f t="shared" si="38"/>
        <v/>
      </c>
      <c r="AO93" s="33" t="str">
        <f t="shared" si="39"/>
        <v/>
      </c>
      <c r="AS93" s="33" t="str">
        <f t="shared" si="40"/>
        <v/>
      </c>
      <c r="AW93" s="33" t="str">
        <f t="shared" si="41"/>
        <v/>
      </c>
      <c r="BA93" s="33" t="str">
        <f t="shared" si="42"/>
        <v/>
      </c>
      <c r="BE93" s="33" t="str">
        <f t="shared" si="43"/>
        <v/>
      </c>
      <c r="BI93" s="33" t="str">
        <f t="shared" si="44"/>
        <v/>
      </c>
      <c r="BM93" s="33" t="str">
        <f t="shared" si="45"/>
        <v/>
      </c>
      <c r="BQ93" s="33" t="str">
        <f t="shared" si="46"/>
        <v/>
      </c>
      <c r="BU93" s="33" t="str">
        <f t="shared" si="47"/>
        <v/>
      </c>
      <c r="BY93" s="33" t="str">
        <f t="shared" si="48"/>
        <v/>
      </c>
      <c r="CC93" s="33" t="str">
        <f t="shared" si="49"/>
        <v/>
      </c>
      <c r="CG93" s="33" t="str">
        <f t="shared" si="50"/>
        <v/>
      </c>
      <c r="CK93" s="33" t="str">
        <f t="shared" si="51"/>
        <v/>
      </c>
      <c r="CO93" s="33" t="str">
        <f t="shared" si="52"/>
        <v/>
      </c>
      <c r="CS93" s="33" t="str">
        <f t="shared" si="53"/>
        <v/>
      </c>
      <c r="CW93" s="33" t="str">
        <f t="shared" si="54"/>
        <v/>
      </c>
      <c r="DA93" s="33" t="str">
        <f t="shared" si="55"/>
        <v/>
      </c>
      <c r="DE93" s="33" t="str">
        <f t="shared" si="56"/>
        <v/>
      </c>
      <c r="DI93" s="33" t="str">
        <f t="shared" si="57"/>
        <v/>
      </c>
      <c r="DM93" s="33" t="str">
        <f t="shared" si="58"/>
        <v/>
      </c>
      <c r="DQ93" s="33" t="str">
        <f t="shared" si="59"/>
        <v/>
      </c>
      <c r="DU93" s="33" t="str">
        <f t="shared" si="60"/>
        <v/>
      </c>
      <c r="DY93" s="33" t="str">
        <f t="shared" si="61"/>
        <v/>
      </c>
    </row>
    <row r="94" spans="1:129" x14ac:dyDescent="0.25">
      <c r="A94" s="16" t="str">
        <f t="shared" si="31"/>
        <v/>
      </c>
      <c r="K94" s="38"/>
      <c r="M94" s="33" t="str">
        <f t="shared" si="32"/>
        <v/>
      </c>
      <c r="Q94" s="33" t="str">
        <f t="shared" si="33"/>
        <v/>
      </c>
      <c r="U94" s="33" t="str">
        <f t="shared" si="34"/>
        <v/>
      </c>
      <c r="Y94" s="33" t="str">
        <f t="shared" si="35"/>
        <v/>
      </c>
      <c r="AC94" s="33" t="str">
        <f t="shared" si="36"/>
        <v/>
      </c>
      <c r="AG94" s="33" t="str">
        <f t="shared" si="37"/>
        <v/>
      </c>
      <c r="AK94" s="33" t="str">
        <f t="shared" si="38"/>
        <v/>
      </c>
      <c r="AO94" s="33" t="str">
        <f t="shared" si="39"/>
        <v/>
      </c>
      <c r="AS94" s="33" t="str">
        <f t="shared" si="40"/>
        <v/>
      </c>
      <c r="AW94" s="33" t="str">
        <f t="shared" si="41"/>
        <v/>
      </c>
      <c r="BA94" s="33" t="str">
        <f t="shared" si="42"/>
        <v/>
      </c>
      <c r="BE94" s="33" t="str">
        <f t="shared" si="43"/>
        <v/>
      </c>
      <c r="BI94" s="33" t="str">
        <f t="shared" si="44"/>
        <v/>
      </c>
      <c r="BM94" s="33" t="str">
        <f t="shared" si="45"/>
        <v/>
      </c>
      <c r="BQ94" s="33" t="str">
        <f t="shared" si="46"/>
        <v/>
      </c>
      <c r="BU94" s="33" t="str">
        <f t="shared" si="47"/>
        <v/>
      </c>
      <c r="BY94" s="33" t="str">
        <f t="shared" si="48"/>
        <v/>
      </c>
      <c r="CC94" s="33" t="str">
        <f t="shared" si="49"/>
        <v/>
      </c>
      <c r="CG94" s="33" t="str">
        <f t="shared" si="50"/>
        <v/>
      </c>
      <c r="CK94" s="33" t="str">
        <f t="shared" si="51"/>
        <v/>
      </c>
      <c r="CO94" s="33" t="str">
        <f t="shared" si="52"/>
        <v/>
      </c>
      <c r="CS94" s="33" t="str">
        <f t="shared" si="53"/>
        <v/>
      </c>
      <c r="CW94" s="33" t="str">
        <f t="shared" si="54"/>
        <v/>
      </c>
      <c r="DA94" s="33" t="str">
        <f t="shared" si="55"/>
        <v/>
      </c>
      <c r="DE94" s="33" t="str">
        <f t="shared" si="56"/>
        <v/>
      </c>
      <c r="DI94" s="33" t="str">
        <f t="shared" si="57"/>
        <v/>
      </c>
      <c r="DM94" s="33" t="str">
        <f t="shared" si="58"/>
        <v/>
      </c>
      <c r="DQ94" s="33" t="str">
        <f t="shared" si="59"/>
        <v/>
      </c>
      <c r="DU94" s="33" t="str">
        <f t="shared" si="60"/>
        <v/>
      </c>
      <c r="DY94" s="33" t="str">
        <f t="shared" si="61"/>
        <v/>
      </c>
    </row>
    <row r="95" spans="1:129" x14ac:dyDescent="0.25">
      <c r="A95" s="16" t="str">
        <f t="shared" si="31"/>
        <v/>
      </c>
      <c r="K95" s="38"/>
      <c r="M95" s="33" t="str">
        <f t="shared" si="32"/>
        <v/>
      </c>
      <c r="Q95" s="33" t="str">
        <f t="shared" si="33"/>
        <v/>
      </c>
      <c r="U95" s="33" t="str">
        <f t="shared" si="34"/>
        <v/>
      </c>
      <c r="Y95" s="33" t="str">
        <f t="shared" si="35"/>
        <v/>
      </c>
      <c r="AC95" s="33" t="str">
        <f t="shared" si="36"/>
        <v/>
      </c>
      <c r="AG95" s="33" t="str">
        <f t="shared" si="37"/>
        <v/>
      </c>
      <c r="AK95" s="33" t="str">
        <f t="shared" si="38"/>
        <v/>
      </c>
      <c r="AO95" s="33" t="str">
        <f t="shared" si="39"/>
        <v/>
      </c>
      <c r="AS95" s="33" t="str">
        <f t="shared" si="40"/>
        <v/>
      </c>
      <c r="AW95" s="33" t="str">
        <f t="shared" si="41"/>
        <v/>
      </c>
      <c r="BA95" s="33" t="str">
        <f t="shared" si="42"/>
        <v/>
      </c>
      <c r="BE95" s="33" t="str">
        <f t="shared" si="43"/>
        <v/>
      </c>
      <c r="BI95" s="33" t="str">
        <f t="shared" si="44"/>
        <v/>
      </c>
      <c r="BM95" s="33" t="str">
        <f t="shared" si="45"/>
        <v/>
      </c>
      <c r="BQ95" s="33" t="str">
        <f t="shared" si="46"/>
        <v/>
      </c>
      <c r="BU95" s="33" t="str">
        <f t="shared" si="47"/>
        <v/>
      </c>
      <c r="BY95" s="33" t="str">
        <f t="shared" si="48"/>
        <v/>
      </c>
      <c r="CC95" s="33" t="str">
        <f t="shared" si="49"/>
        <v/>
      </c>
      <c r="CG95" s="33" t="str">
        <f t="shared" si="50"/>
        <v/>
      </c>
      <c r="CK95" s="33" t="str">
        <f t="shared" si="51"/>
        <v/>
      </c>
      <c r="CO95" s="33" t="str">
        <f t="shared" si="52"/>
        <v/>
      </c>
      <c r="CS95" s="33" t="str">
        <f t="shared" si="53"/>
        <v/>
      </c>
      <c r="CW95" s="33" t="str">
        <f t="shared" si="54"/>
        <v/>
      </c>
      <c r="DA95" s="33" t="str">
        <f t="shared" si="55"/>
        <v/>
      </c>
      <c r="DE95" s="33" t="str">
        <f t="shared" si="56"/>
        <v/>
      </c>
      <c r="DI95" s="33" t="str">
        <f t="shared" si="57"/>
        <v/>
      </c>
      <c r="DM95" s="33" t="str">
        <f t="shared" si="58"/>
        <v/>
      </c>
      <c r="DQ95" s="33" t="str">
        <f t="shared" si="59"/>
        <v/>
      </c>
      <c r="DU95" s="33" t="str">
        <f t="shared" si="60"/>
        <v/>
      </c>
      <c r="DY95" s="33" t="str">
        <f t="shared" si="61"/>
        <v/>
      </c>
    </row>
    <row r="96" spans="1:129" x14ac:dyDescent="0.25">
      <c r="A96" s="16" t="str">
        <f t="shared" si="31"/>
        <v/>
      </c>
      <c r="K96" s="38"/>
      <c r="M96" s="33" t="str">
        <f t="shared" si="32"/>
        <v/>
      </c>
      <c r="Q96" s="33" t="str">
        <f t="shared" si="33"/>
        <v/>
      </c>
      <c r="U96" s="33" t="str">
        <f t="shared" si="34"/>
        <v/>
      </c>
      <c r="Y96" s="33" t="str">
        <f t="shared" si="35"/>
        <v/>
      </c>
      <c r="AC96" s="33" t="str">
        <f t="shared" si="36"/>
        <v/>
      </c>
      <c r="AG96" s="33" t="str">
        <f t="shared" si="37"/>
        <v/>
      </c>
      <c r="AK96" s="33" t="str">
        <f t="shared" si="38"/>
        <v/>
      </c>
      <c r="AO96" s="33" t="str">
        <f t="shared" si="39"/>
        <v/>
      </c>
      <c r="AS96" s="33" t="str">
        <f t="shared" si="40"/>
        <v/>
      </c>
      <c r="AW96" s="33" t="str">
        <f t="shared" si="41"/>
        <v/>
      </c>
      <c r="BA96" s="33" t="str">
        <f t="shared" si="42"/>
        <v/>
      </c>
      <c r="BE96" s="33" t="str">
        <f t="shared" si="43"/>
        <v/>
      </c>
      <c r="BI96" s="33" t="str">
        <f t="shared" si="44"/>
        <v/>
      </c>
      <c r="BM96" s="33" t="str">
        <f t="shared" si="45"/>
        <v/>
      </c>
      <c r="BQ96" s="33" t="str">
        <f t="shared" si="46"/>
        <v/>
      </c>
      <c r="BU96" s="33" t="str">
        <f t="shared" si="47"/>
        <v/>
      </c>
      <c r="BY96" s="33" t="str">
        <f t="shared" si="48"/>
        <v/>
      </c>
      <c r="CC96" s="33" t="str">
        <f t="shared" si="49"/>
        <v/>
      </c>
      <c r="CG96" s="33" t="str">
        <f t="shared" si="50"/>
        <v/>
      </c>
      <c r="CK96" s="33" t="str">
        <f t="shared" si="51"/>
        <v/>
      </c>
      <c r="CO96" s="33" t="str">
        <f t="shared" si="52"/>
        <v/>
      </c>
      <c r="CS96" s="33" t="str">
        <f t="shared" si="53"/>
        <v/>
      </c>
      <c r="CW96" s="33" t="str">
        <f t="shared" si="54"/>
        <v/>
      </c>
      <c r="DA96" s="33" t="str">
        <f t="shared" si="55"/>
        <v/>
      </c>
      <c r="DE96" s="33" t="str">
        <f t="shared" si="56"/>
        <v/>
      </c>
      <c r="DI96" s="33" t="str">
        <f t="shared" si="57"/>
        <v/>
      </c>
      <c r="DM96" s="33" t="str">
        <f t="shared" si="58"/>
        <v/>
      </c>
      <c r="DQ96" s="33" t="str">
        <f t="shared" si="59"/>
        <v/>
      </c>
      <c r="DU96" s="33" t="str">
        <f t="shared" si="60"/>
        <v/>
      </c>
      <c r="DY96" s="33" t="str">
        <f t="shared" si="61"/>
        <v/>
      </c>
    </row>
    <row r="97" spans="1:129" x14ac:dyDescent="0.25">
      <c r="A97" s="16" t="str">
        <f t="shared" si="31"/>
        <v/>
      </c>
      <c r="K97" s="38"/>
      <c r="M97" s="33" t="str">
        <f t="shared" si="32"/>
        <v/>
      </c>
      <c r="Q97" s="33" t="str">
        <f t="shared" si="33"/>
        <v/>
      </c>
      <c r="U97" s="33" t="str">
        <f t="shared" si="34"/>
        <v/>
      </c>
      <c r="Y97" s="33" t="str">
        <f t="shared" si="35"/>
        <v/>
      </c>
      <c r="AC97" s="33" t="str">
        <f t="shared" si="36"/>
        <v/>
      </c>
      <c r="AG97" s="33" t="str">
        <f t="shared" si="37"/>
        <v/>
      </c>
      <c r="AK97" s="33" t="str">
        <f t="shared" si="38"/>
        <v/>
      </c>
      <c r="AO97" s="33" t="str">
        <f t="shared" si="39"/>
        <v/>
      </c>
      <c r="AS97" s="33" t="str">
        <f t="shared" si="40"/>
        <v/>
      </c>
      <c r="AW97" s="33" t="str">
        <f t="shared" si="41"/>
        <v/>
      </c>
      <c r="BA97" s="33" t="str">
        <f t="shared" si="42"/>
        <v/>
      </c>
      <c r="BE97" s="33" t="str">
        <f t="shared" si="43"/>
        <v/>
      </c>
      <c r="BI97" s="33" t="str">
        <f t="shared" si="44"/>
        <v/>
      </c>
      <c r="BM97" s="33" t="str">
        <f t="shared" si="45"/>
        <v/>
      </c>
      <c r="BQ97" s="33" t="str">
        <f t="shared" si="46"/>
        <v/>
      </c>
      <c r="BU97" s="33" t="str">
        <f t="shared" si="47"/>
        <v/>
      </c>
      <c r="BY97" s="33" t="str">
        <f t="shared" si="48"/>
        <v/>
      </c>
      <c r="CC97" s="33" t="str">
        <f t="shared" si="49"/>
        <v/>
      </c>
      <c r="CG97" s="33" t="str">
        <f t="shared" si="50"/>
        <v/>
      </c>
      <c r="CK97" s="33" t="str">
        <f t="shared" si="51"/>
        <v/>
      </c>
      <c r="CO97" s="33" t="str">
        <f t="shared" si="52"/>
        <v/>
      </c>
      <c r="CS97" s="33" t="str">
        <f t="shared" si="53"/>
        <v/>
      </c>
      <c r="CW97" s="33" t="str">
        <f t="shared" si="54"/>
        <v/>
      </c>
      <c r="DA97" s="33" t="str">
        <f t="shared" si="55"/>
        <v/>
      </c>
      <c r="DE97" s="33" t="str">
        <f t="shared" si="56"/>
        <v/>
      </c>
      <c r="DI97" s="33" t="str">
        <f t="shared" si="57"/>
        <v/>
      </c>
      <c r="DM97" s="33" t="str">
        <f t="shared" si="58"/>
        <v/>
      </c>
      <c r="DQ97" s="33" t="str">
        <f t="shared" si="59"/>
        <v/>
      </c>
      <c r="DU97" s="33" t="str">
        <f t="shared" si="60"/>
        <v/>
      </c>
      <c r="DY97" s="33" t="str">
        <f t="shared" si="61"/>
        <v/>
      </c>
    </row>
    <row r="98" spans="1:129" x14ac:dyDescent="0.25">
      <c r="A98" s="16" t="str">
        <f t="shared" si="31"/>
        <v/>
      </c>
      <c r="K98" s="38"/>
      <c r="M98" s="33" t="str">
        <f t="shared" si="32"/>
        <v/>
      </c>
      <c r="Q98" s="33" t="str">
        <f t="shared" si="33"/>
        <v/>
      </c>
      <c r="U98" s="33" t="str">
        <f t="shared" si="34"/>
        <v/>
      </c>
      <c r="Y98" s="33" t="str">
        <f t="shared" si="35"/>
        <v/>
      </c>
      <c r="AC98" s="33" t="str">
        <f t="shared" si="36"/>
        <v/>
      </c>
      <c r="AG98" s="33" t="str">
        <f t="shared" si="37"/>
        <v/>
      </c>
      <c r="AK98" s="33" t="str">
        <f t="shared" si="38"/>
        <v/>
      </c>
      <c r="AO98" s="33" t="str">
        <f t="shared" si="39"/>
        <v/>
      </c>
      <c r="AS98" s="33" t="str">
        <f t="shared" si="40"/>
        <v/>
      </c>
      <c r="AW98" s="33" t="str">
        <f t="shared" si="41"/>
        <v/>
      </c>
      <c r="BA98" s="33" t="str">
        <f t="shared" si="42"/>
        <v/>
      </c>
      <c r="BE98" s="33" t="str">
        <f t="shared" si="43"/>
        <v/>
      </c>
      <c r="BI98" s="33" t="str">
        <f t="shared" si="44"/>
        <v/>
      </c>
      <c r="BM98" s="33" t="str">
        <f t="shared" si="45"/>
        <v/>
      </c>
      <c r="BQ98" s="33" t="str">
        <f t="shared" si="46"/>
        <v/>
      </c>
      <c r="BU98" s="33" t="str">
        <f t="shared" si="47"/>
        <v/>
      </c>
      <c r="BY98" s="33" t="str">
        <f t="shared" si="48"/>
        <v/>
      </c>
      <c r="CC98" s="33" t="str">
        <f t="shared" si="49"/>
        <v/>
      </c>
      <c r="CG98" s="33" t="str">
        <f t="shared" si="50"/>
        <v/>
      </c>
      <c r="CK98" s="33" t="str">
        <f t="shared" si="51"/>
        <v/>
      </c>
      <c r="CO98" s="33" t="str">
        <f t="shared" si="52"/>
        <v/>
      </c>
      <c r="CS98" s="33" t="str">
        <f t="shared" si="53"/>
        <v/>
      </c>
      <c r="CW98" s="33" t="str">
        <f t="shared" si="54"/>
        <v/>
      </c>
      <c r="DA98" s="33" t="str">
        <f t="shared" si="55"/>
        <v/>
      </c>
      <c r="DE98" s="33" t="str">
        <f t="shared" si="56"/>
        <v/>
      </c>
      <c r="DI98" s="33" t="str">
        <f t="shared" si="57"/>
        <v/>
      </c>
      <c r="DM98" s="33" t="str">
        <f t="shared" si="58"/>
        <v/>
      </c>
      <c r="DQ98" s="33" t="str">
        <f t="shared" si="59"/>
        <v/>
      </c>
      <c r="DU98" s="33" t="str">
        <f t="shared" si="60"/>
        <v/>
      </c>
      <c r="DY98" s="33" t="str">
        <f t="shared" si="61"/>
        <v/>
      </c>
    </row>
    <row r="99" spans="1:129" x14ac:dyDescent="0.25">
      <c r="A99" s="16" t="str">
        <f t="shared" si="31"/>
        <v/>
      </c>
      <c r="K99" s="38"/>
      <c r="M99" s="33" t="str">
        <f t="shared" si="32"/>
        <v/>
      </c>
      <c r="Q99" s="33" t="str">
        <f t="shared" si="33"/>
        <v/>
      </c>
      <c r="U99" s="33" t="str">
        <f t="shared" si="34"/>
        <v/>
      </c>
      <c r="Y99" s="33" t="str">
        <f t="shared" si="35"/>
        <v/>
      </c>
      <c r="AC99" s="33" t="str">
        <f t="shared" si="36"/>
        <v/>
      </c>
      <c r="AG99" s="33" t="str">
        <f t="shared" si="37"/>
        <v/>
      </c>
      <c r="AK99" s="33" t="str">
        <f t="shared" si="38"/>
        <v/>
      </c>
      <c r="AO99" s="33" t="str">
        <f t="shared" si="39"/>
        <v/>
      </c>
      <c r="AS99" s="33" t="str">
        <f t="shared" si="40"/>
        <v/>
      </c>
      <c r="AW99" s="33" t="str">
        <f t="shared" si="41"/>
        <v/>
      </c>
      <c r="BA99" s="33" t="str">
        <f t="shared" si="42"/>
        <v/>
      </c>
      <c r="BE99" s="33" t="str">
        <f t="shared" si="43"/>
        <v/>
      </c>
      <c r="BI99" s="33" t="str">
        <f t="shared" si="44"/>
        <v/>
      </c>
      <c r="BM99" s="33" t="str">
        <f t="shared" si="45"/>
        <v/>
      </c>
      <c r="BQ99" s="33" t="str">
        <f t="shared" si="46"/>
        <v/>
      </c>
      <c r="BU99" s="33" t="str">
        <f t="shared" si="47"/>
        <v/>
      </c>
      <c r="BY99" s="33" t="str">
        <f t="shared" si="48"/>
        <v/>
      </c>
      <c r="CC99" s="33" t="str">
        <f t="shared" si="49"/>
        <v/>
      </c>
      <c r="CG99" s="33" t="str">
        <f t="shared" si="50"/>
        <v/>
      </c>
      <c r="CK99" s="33" t="str">
        <f t="shared" si="51"/>
        <v/>
      </c>
      <c r="CO99" s="33" t="str">
        <f t="shared" si="52"/>
        <v/>
      </c>
      <c r="CS99" s="33" t="str">
        <f t="shared" si="53"/>
        <v/>
      </c>
      <c r="CW99" s="33" t="str">
        <f t="shared" si="54"/>
        <v/>
      </c>
      <c r="DA99" s="33" t="str">
        <f t="shared" si="55"/>
        <v/>
      </c>
      <c r="DE99" s="33" t="str">
        <f t="shared" si="56"/>
        <v/>
      </c>
      <c r="DI99" s="33" t="str">
        <f t="shared" si="57"/>
        <v/>
      </c>
      <c r="DM99" s="33" t="str">
        <f t="shared" si="58"/>
        <v/>
      </c>
      <c r="DQ99" s="33" t="str">
        <f t="shared" si="59"/>
        <v/>
      </c>
      <c r="DU99" s="33" t="str">
        <f t="shared" si="60"/>
        <v/>
      </c>
      <c r="DY99" s="33" t="str">
        <f t="shared" si="61"/>
        <v/>
      </c>
    </row>
    <row r="100" spans="1:129" x14ac:dyDescent="0.25">
      <c r="A100" s="16" t="str">
        <f t="shared" si="31"/>
        <v/>
      </c>
      <c r="K100" s="38"/>
      <c r="M100" s="33" t="str">
        <f t="shared" si="32"/>
        <v/>
      </c>
      <c r="Q100" s="33" t="str">
        <f t="shared" si="33"/>
        <v/>
      </c>
      <c r="U100" s="33" t="str">
        <f t="shared" si="34"/>
        <v/>
      </c>
      <c r="Y100" s="33" t="str">
        <f t="shared" si="35"/>
        <v/>
      </c>
      <c r="AC100" s="33" t="str">
        <f t="shared" si="36"/>
        <v/>
      </c>
      <c r="AG100" s="33" t="str">
        <f t="shared" si="37"/>
        <v/>
      </c>
      <c r="AK100" s="33" t="str">
        <f t="shared" si="38"/>
        <v/>
      </c>
      <c r="AO100" s="33" t="str">
        <f t="shared" si="39"/>
        <v/>
      </c>
      <c r="AS100" s="33" t="str">
        <f t="shared" si="40"/>
        <v/>
      </c>
      <c r="AW100" s="33" t="str">
        <f t="shared" si="41"/>
        <v/>
      </c>
      <c r="BA100" s="33" t="str">
        <f t="shared" si="42"/>
        <v/>
      </c>
      <c r="BE100" s="33" t="str">
        <f t="shared" si="43"/>
        <v/>
      </c>
      <c r="BI100" s="33" t="str">
        <f t="shared" si="44"/>
        <v/>
      </c>
      <c r="BM100" s="33" t="str">
        <f t="shared" si="45"/>
        <v/>
      </c>
      <c r="BQ100" s="33" t="str">
        <f t="shared" si="46"/>
        <v/>
      </c>
      <c r="BU100" s="33" t="str">
        <f t="shared" si="47"/>
        <v/>
      </c>
      <c r="BY100" s="33" t="str">
        <f t="shared" si="48"/>
        <v/>
      </c>
      <c r="CC100" s="33" t="str">
        <f t="shared" si="49"/>
        <v/>
      </c>
      <c r="CG100" s="33" t="str">
        <f t="shared" si="50"/>
        <v/>
      </c>
      <c r="CK100" s="33" t="str">
        <f t="shared" si="51"/>
        <v/>
      </c>
      <c r="CO100" s="33" t="str">
        <f t="shared" si="52"/>
        <v/>
      </c>
      <c r="CS100" s="33" t="str">
        <f t="shared" si="53"/>
        <v/>
      </c>
      <c r="CW100" s="33" t="str">
        <f t="shared" si="54"/>
        <v/>
      </c>
      <c r="DA100" s="33" t="str">
        <f t="shared" si="55"/>
        <v/>
      </c>
      <c r="DE100" s="33" t="str">
        <f t="shared" si="56"/>
        <v/>
      </c>
      <c r="DI100" s="33" t="str">
        <f t="shared" si="57"/>
        <v/>
      </c>
      <c r="DM100" s="33" t="str">
        <f t="shared" si="58"/>
        <v/>
      </c>
      <c r="DQ100" s="33" t="str">
        <f t="shared" si="59"/>
        <v/>
      </c>
      <c r="DU100" s="33" t="str">
        <f t="shared" si="60"/>
        <v/>
      </c>
      <c r="DY100" s="33" t="str">
        <f t="shared" si="61"/>
        <v/>
      </c>
    </row>
    <row r="101" spans="1:129" x14ac:dyDescent="0.25">
      <c r="A101" s="16" t="str">
        <f t="shared" si="31"/>
        <v/>
      </c>
      <c r="K101" s="41"/>
      <c r="M101" s="33" t="str">
        <f t="shared" si="32"/>
        <v/>
      </c>
      <c r="Q101" s="33" t="str">
        <f t="shared" si="33"/>
        <v/>
      </c>
      <c r="U101" s="33" t="str">
        <f t="shared" si="34"/>
        <v/>
      </c>
      <c r="Y101" s="33" t="str">
        <f t="shared" si="35"/>
        <v/>
      </c>
      <c r="AC101" s="33" t="str">
        <f t="shared" si="36"/>
        <v/>
      </c>
      <c r="AG101" s="33" t="str">
        <f t="shared" si="37"/>
        <v/>
      </c>
      <c r="AK101" s="33" t="str">
        <f t="shared" si="38"/>
        <v/>
      </c>
      <c r="AO101" s="33" t="str">
        <f t="shared" si="39"/>
        <v/>
      </c>
      <c r="AS101" s="33" t="str">
        <f t="shared" si="40"/>
        <v/>
      </c>
      <c r="AW101" s="33" t="str">
        <f t="shared" si="41"/>
        <v/>
      </c>
      <c r="BA101" s="33" t="str">
        <f t="shared" si="42"/>
        <v/>
      </c>
      <c r="BE101" s="33" t="str">
        <f t="shared" si="43"/>
        <v/>
      </c>
      <c r="BI101" s="33" t="str">
        <f t="shared" si="44"/>
        <v/>
      </c>
      <c r="BM101" s="33" t="str">
        <f t="shared" si="45"/>
        <v/>
      </c>
      <c r="BQ101" s="33" t="str">
        <f t="shared" si="46"/>
        <v/>
      </c>
      <c r="BU101" s="33" t="str">
        <f t="shared" si="47"/>
        <v/>
      </c>
      <c r="BY101" s="33" t="str">
        <f t="shared" si="48"/>
        <v/>
      </c>
      <c r="CC101" s="33" t="str">
        <f t="shared" si="49"/>
        <v/>
      </c>
      <c r="CG101" s="33" t="str">
        <f t="shared" si="50"/>
        <v/>
      </c>
      <c r="CK101" s="33" t="str">
        <f t="shared" si="51"/>
        <v/>
      </c>
      <c r="CO101" s="33" t="str">
        <f t="shared" si="52"/>
        <v/>
      </c>
      <c r="CS101" s="33" t="str">
        <f t="shared" si="53"/>
        <v/>
      </c>
      <c r="CW101" s="33" t="str">
        <f t="shared" si="54"/>
        <v/>
      </c>
      <c r="DA101" s="33" t="str">
        <f t="shared" si="55"/>
        <v/>
      </c>
      <c r="DE101" s="33" t="str">
        <f t="shared" si="56"/>
        <v/>
      </c>
      <c r="DI101" s="33" t="str">
        <f t="shared" si="57"/>
        <v/>
      </c>
      <c r="DM101" s="33" t="str">
        <f t="shared" si="58"/>
        <v/>
      </c>
      <c r="DQ101" s="33" t="str">
        <f t="shared" si="59"/>
        <v/>
      </c>
      <c r="DU101" s="33" t="str">
        <f t="shared" si="60"/>
        <v/>
      </c>
      <c r="DY101" s="33" t="str">
        <f t="shared" si="61"/>
        <v/>
      </c>
    </row>
    <row r="102" spans="1:129" x14ac:dyDescent="0.25">
      <c r="M102" s="33" t="str">
        <f t="shared" si="32"/>
        <v/>
      </c>
      <c r="Q102" s="33" t="str">
        <f t="shared" si="33"/>
        <v/>
      </c>
      <c r="U102" s="33" t="str">
        <f t="shared" si="34"/>
        <v/>
      </c>
      <c r="Y102" s="33" t="str">
        <f t="shared" si="35"/>
        <v/>
      </c>
      <c r="AC102" s="33" t="str">
        <f t="shared" si="36"/>
        <v/>
      </c>
      <c r="AG102" s="33" t="str">
        <f t="shared" si="37"/>
        <v/>
      </c>
      <c r="AK102" s="33" t="str">
        <f t="shared" si="38"/>
        <v/>
      </c>
      <c r="AO102" s="33" t="str">
        <f t="shared" si="39"/>
        <v/>
      </c>
      <c r="AS102" s="33" t="str">
        <f t="shared" si="40"/>
        <v/>
      </c>
      <c r="AW102" s="33" t="str">
        <f t="shared" si="41"/>
        <v/>
      </c>
      <c r="BA102" s="33" t="str">
        <f t="shared" si="42"/>
        <v/>
      </c>
      <c r="BE102" s="33" t="str">
        <f t="shared" si="43"/>
        <v/>
      </c>
      <c r="BI102" s="33" t="str">
        <f t="shared" si="44"/>
        <v/>
      </c>
      <c r="BM102" s="33" t="str">
        <f t="shared" si="45"/>
        <v/>
      </c>
      <c r="BQ102" s="33" t="str">
        <f t="shared" si="46"/>
        <v/>
      </c>
      <c r="BU102" s="33" t="str">
        <f t="shared" si="47"/>
        <v/>
      </c>
      <c r="BY102" s="33" t="str">
        <f t="shared" si="48"/>
        <v/>
      </c>
      <c r="CC102" s="33" t="str">
        <f t="shared" si="49"/>
        <v/>
      </c>
      <c r="CG102" s="33" t="str">
        <f t="shared" si="50"/>
        <v/>
      </c>
      <c r="CK102" s="33" t="str">
        <f t="shared" si="51"/>
        <v/>
      </c>
      <c r="CO102" s="33" t="str">
        <f t="shared" si="52"/>
        <v/>
      </c>
      <c r="CS102" s="33" t="str">
        <f t="shared" si="53"/>
        <v/>
      </c>
      <c r="CW102" s="33" t="str">
        <f t="shared" si="54"/>
        <v/>
      </c>
      <c r="DA102" s="33" t="str">
        <f t="shared" si="55"/>
        <v/>
      </c>
      <c r="DE102" s="33" t="str">
        <f t="shared" si="56"/>
        <v/>
      </c>
      <c r="DI102" s="33" t="str">
        <f t="shared" si="57"/>
        <v/>
      </c>
      <c r="DM102" s="33" t="str">
        <f t="shared" si="58"/>
        <v/>
      </c>
      <c r="DQ102" s="33" t="str">
        <f t="shared" si="59"/>
        <v/>
      </c>
    </row>
    <row r="103" spans="1:129" x14ac:dyDescent="0.25">
      <c r="M103" s="33" t="str">
        <f t="shared" si="32"/>
        <v/>
      </c>
      <c r="Q103" s="33" t="str">
        <f t="shared" si="33"/>
        <v/>
      </c>
      <c r="U103" s="33" t="str">
        <f t="shared" si="34"/>
        <v/>
      </c>
      <c r="Y103" s="33" t="str">
        <f t="shared" si="35"/>
        <v/>
      </c>
      <c r="AC103" s="33" t="str">
        <f t="shared" si="36"/>
        <v/>
      </c>
      <c r="AG103" s="33" t="str">
        <f t="shared" si="37"/>
        <v/>
      </c>
      <c r="AK103" s="33" t="str">
        <f t="shared" si="38"/>
        <v/>
      </c>
      <c r="AO103" s="33" t="str">
        <f t="shared" si="39"/>
        <v/>
      </c>
      <c r="AS103" s="33" t="str">
        <f t="shared" si="40"/>
        <v/>
      </c>
      <c r="AW103" s="33" t="str">
        <f t="shared" si="41"/>
        <v/>
      </c>
      <c r="BA103" s="33" t="str">
        <f t="shared" si="42"/>
        <v/>
      </c>
      <c r="BE103" s="33" t="str">
        <f t="shared" si="43"/>
        <v/>
      </c>
      <c r="BI103" s="33" t="str">
        <f t="shared" si="44"/>
        <v/>
      </c>
      <c r="BM103" s="33" t="str">
        <f t="shared" si="45"/>
        <v/>
      </c>
      <c r="BQ103" s="33" t="str">
        <f t="shared" si="46"/>
        <v/>
      </c>
      <c r="BU103" s="33" t="str">
        <f t="shared" si="47"/>
        <v/>
      </c>
      <c r="BY103" s="33" t="str">
        <f t="shared" si="48"/>
        <v/>
      </c>
      <c r="CC103" s="33" t="str">
        <f t="shared" si="49"/>
        <v/>
      </c>
      <c r="CG103" s="33" t="str">
        <f t="shared" si="50"/>
        <v/>
      </c>
      <c r="CK103" s="33" t="str">
        <f t="shared" si="51"/>
        <v/>
      </c>
      <c r="CO103" s="33" t="str">
        <f t="shared" si="52"/>
        <v/>
      </c>
      <c r="CS103" s="33" t="str">
        <f t="shared" si="53"/>
        <v/>
      </c>
      <c r="CW103" s="33" t="str">
        <f t="shared" si="54"/>
        <v/>
      </c>
      <c r="DA103" s="33" t="str">
        <f t="shared" si="55"/>
        <v/>
      </c>
      <c r="DE103" s="33" t="str">
        <f t="shared" si="56"/>
        <v/>
      </c>
      <c r="DI103" s="33" t="str">
        <f t="shared" si="57"/>
        <v/>
      </c>
      <c r="DM103" s="33" t="str">
        <f t="shared" si="58"/>
        <v/>
      </c>
      <c r="DQ103" s="33" t="str">
        <f t="shared" si="59"/>
        <v/>
      </c>
    </row>
  </sheetData>
  <mergeCells count="3">
    <mergeCell ref="H11:I11"/>
    <mergeCell ref="G13:I13"/>
    <mergeCell ref="A2:N2"/>
  </mergeCells>
  <conditionalFormatting sqref="A8:A101">
    <cfRule type="notContainsBlanks" dxfId="629" priority="34">
      <formula>LEN(TRIM(A8))&gt;0</formula>
    </cfRule>
  </conditionalFormatting>
  <conditionalFormatting sqref="E8:E13">
    <cfRule type="notContainsBlanks" dxfId="628" priority="4">
      <formula>LEN(TRIM(E8))&gt;0</formula>
    </cfRule>
  </conditionalFormatting>
  <conditionalFormatting sqref="F21:F102">
    <cfRule type="notContainsBlanks" dxfId="627" priority="3">
      <formula>LEN(TRIM(F21))&gt;0</formula>
    </cfRule>
  </conditionalFormatting>
  <conditionalFormatting sqref="G15:G17">
    <cfRule type="notContainsBlanks" dxfId="626" priority="33">
      <formula>LEN(TRIM(G15))&gt;0</formula>
    </cfRule>
  </conditionalFormatting>
  <conditionalFormatting sqref="M14:M103">
    <cfRule type="notContainsBlanks" dxfId="625" priority="32">
      <formula>LEN(TRIM(M14))&gt;0</formula>
    </cfRule>
  </conditionalFormatting>
  <conditionalFormatting sqref="Q14:Q103">
    <cfRule type="notContainsBlanks" dxfId="624" priority="31">
      <formula>LEN(TRIM(Q14))&gt;0</formula>
    </cfRule>
  </conditionalFormatting>
  <conditionalFormatting sqref="U14:U103">
    <cfRule type="notContainsBlanks" dxfId="623" priority="30">
      <formula>LEN(TRIM(U14))&gt;0</formula>
    </cfRule>
  </conditionalFormatting>
  <conditionalFormatting sqref="Y14:Y103">
    <cfRule type="notContainsBlanks" dxfId="622" priority="29">
      <formula>LEN(TRIM(Y14))&gt;0</formula>
    </cfRule>
  </conditionalFormatting>
  <conditionalFormatting sqref="AC14:AC103">
    <cfRule type="notContainsBlanks" dxfId="621" priority="28">
      <formula>LEN(TRIM(AC14))&gt;0</formula>
    </cfRule>
  </conditionalFormatting>
  <conditionalFormatting sqref="AG14:AG103">
    <cfRule type="notContainsBlanks" dxfId="620" priority="27">
      <formula>LEN(TRIM(AG14))&gt;0</formula>
    </cfRule>
  </conditionalFormatting>
  <conditionalFormatting sqref="AK14:AK103">
    <cfRule type="notContainsBlanks" dxfId="619" priority="26">
      <formula>LEN(TRIM(AK14))&gt;0</formula>
    </cfRule>
  </conditionalFormatting>
  <conditionalFormatting sqref="AO14:AO103">
    <cfRule type="notContainsBlanks" dxfId="618" priority="25">
      <formula>LEN(TRIM(AO14))&gt;0</formula>
    </cfRule>
  </conditionalFormatting>
  <conditionalFormatting sqref="AS14:AS103">
    <cfRule type="notContainsBlanks" dxfId="617" priority="24">
      <formula>LEN(TRIM(AS14))&gt;0</formula>
    </cfRule>
  </conditionalFormatting>
  <conditionalFormatting sqref="AW14:AW103">
    <cfRule type="notContainsBlanks" dxfId="616" priority="23">
      <formula>LEN(TRIM(AW14))&gt;0</formula>
    </cfRule>
  </conditionalFormatting>
  <conditionalFormatting sqref="BA14:BA103">
    <cfRule type="notContainsBlanks" dxfId="615" priority="22">
      <formula>LEN(TRIM(BA14))&gt;0</formula>
    </cfRule>
  </conditionalFormatting>
  <conditionalFormatting sqref="BE14:BE103">
    <cfRule type="notContainsBlanks" dxfId="614" priority="21">
      <formula>LEN(TRIM(BE14))&gt;0</formula>
    </cfRule>
  </conditionalFormatting>
  <conditionalFormatting sqref="BI14:BI103">
    <cfRule type="notContainsBlanks" dxfId="613" priority="20">
      <formula>LEN(TRIM(BI14))&gt;0</formula>
    </cfRule>
  </conditionalFormatting>
  <conditionalFormatting sqref="BM14:BM103">
    <cfRule type="notContainsBlanks" dxfId="612" priority="19">
      <formula>LEN(TRIM(BM14))&gt;0</formula>
    </cfRule>
  </conditionalFormatting>
  <conditionalFormatting sqref="BQ14:BQ103">
    <cfRule type="notContainsBlanks" dxfId="611" priority="18">
      <formula>LEN(TRIM(BQ14))&gt;0</formula>
    </cfRule>
  </conditionalFormatting>
  <conditionalFormatting sqref="BU14:BU103">
    <cfRule type="notContainsBlanks" dxfId="610" priority="17">
      <formula>LEN(TRIM(BU14))&gt;0</formula>
    </cfRule>
  </conditionalFormatting>
  <conditionalFormatting sqref="BY14:BY103">
    <cfRule type="notContainsBlanks" dxfId="609" priority="16">
      <formula>LEN(TRIM(BY14))&gt;0</formula>
    </cfRule>
  </conditionalFormatting>
  <conditionalFormatting sqref="CC14:CC103">
    <cfRule type="notContainsBlanks" dxfId="608" priority="15">
      <formula>LEN(TRIM(CC14))&gt;0</formula>
    </cfRule>
  </conditionalFormatting>
  <conditionalFormatting sqref="CG14:CG103">
    <cfRule type="notContainsBlanks" dxfId="607" priority="14">
      <formula>LEN(TRIM(CG14))&gt;0</formula>
    </cfRule>
  </conditionalFormatting>
  <conditionalFormatting sqref="CK14:CK103">
    <cfRule type="notContainsBlanks" dxfId="606" priority="13">
      <formula>LEN(TRIM(CK14))&gt;0</formula>
    </cfRule>
  </conditionalFormatting>
  <conditionalFormatting sqref="CO14:CO103">
    <cfRule type="notContainsBlanks" dxfId="605" priority="12">
      <formula>LEN(TRIM(CO14))&gt;0</formula>
    </cfRule>
  </conditionalFormatting>
  <conditionalFormatting sqref="CS14:CS103">
    <cfRule type="notContainsBlanks" dxfId="604" priority="11">
      <formula>LEN(TRIM(CS14))&gt;0</formula>
    </cfRule>
  </conditionalFormatting>
  <conditionalFormatting sqref="CW14:CW103">
    <cfRule type="notContainsBlanks" dxfId="603" priority="10">
      <formula>LEN(TRIM(CW14))&gt;0</formula>
    </cfRule>
  </conditionalFormatting>
  <conditionalFormatting sqref="DA14:DA103">
    <cfRule type="notContainsBlanks" dxfId="602" priority="9">
      <formula>LEN(TRIM(DA14))&gt;0</formula>
    </cfRule>
  </conditionalFormatting>
  <conditionalFormatting sqref="DE14:DE103">
    <cfRule type="notContainsBlanks" dxfId="601" priority="8">
      <formula>LEN(TRIM(DE14))&gt;0</formula>
    </cfRule>
  </conditionalFormatting>
  <conditionalFormatting sqref="DI14:DI103">
    <cfRule type="notContainsBlanks" dxfId="600" priority="7">
      <formula>LEN(TRIM(DI14))&gt;0</formula>
    </cfRule>
  </conditionalFormatting>
  <conditionalFormatting sqref="DM14:DM103">
    <cfRule type="notContainsBlanks" dxfId="599" priority="6">
      <formula>LEN(TRIM(DM14))&gt;0</formula>
    </cfRule>
  </conditionalFormatting>
  <conditionalFormatting sqref="DQ14:DQ103">
    <cfRule type="notContainsBlanks" dxfId="598" priority="5">
      <formula>LEN(TRIM(DQ14))&gt;0</formula>
    </cfRule>
  </conditionalFormatting>
  <conditionalFormatting sqref="DU14:DU101">
    <cfRule type="notContainsBlanks" dxfId="597" priority="2">
      <formula>LEN(TRIM(DU14))&gt;0</formula>
    </cfRule>
  </conditionalFormatting>
  <conditionalFormatting sqref="DY14:DY101">
    <cfRule type="notContainsBlanks" dxfId="596" priority="1">
      <formula>LEN(TRIM(DY14))&gt;0</formula>
    </cfRule>
  </conditionalFormatting>
  <pageMargins left="0.7" right="0.7" top="0.78740157499999996" bottom="0.78740157499999996" header="0.3" footer="0.3"/>
  <pageSetup paperSize="9" orientation="portrait" horizontalDpi="300" verticalDpi="300" r:id="rId32"/>
  <headerFooter>
    <oddFooter>&amp;C_x000D_&amp;1#&amp;"Calibri"&amp;10&amp;K000000 Confidential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A6803-3F3D-480C-8561-4302A868EFC8}">
  <sheetPr codeName="Sheet28"/>
  <dimension ref="A2:EA100"/>
  <sheetViews>
    <sheetView showGridLines="0" zoomScaleNormal="100" workbookViewId="0">
      <selection activeCell="I10" sqref="I10"/>
    </sheetView>
  </sheetViews>
  <sheetFormatPr defaultColWidth="7.140625" defaultRowHeight="15" x14ac:dyDescent="0.25"/>
  <cols>
    <col min="1" max="1" width="6.7109375" style="6" bestFit="1" customWidth="1"/>
    <col min="2" max="2" width="26.5703125" style="6" bestFit="1" customWidth="1"/>
    <col min="3" max="3" width="18.28515625" style="6" bestFit="1" customWidth="1"/>
    <col min="4" max="4" width="5.85546875" style="6" bestFit="1" customWidth="1"/>
    <col min="5" max="5" width="7.140625" style="6"/>
    <col min="6" max="6" width="7.140625" style="6" customWidth="1"/>
    <col min="7" max="7" width="6.7109375" style="6" bestFit="1" customWidth="1"/>
    <col min="8" max="8" width="25.28515625" style="6" bestFit="1" customWidth="1"/>
    <col min="9" max="9" width="6" style="6" bestFit="1" customWidth="1"/>
    <col min="10" max="12" width="7.140625" style="6"/>
    <col min="13" max="13" width="6.7109375" style="6" bestFit="1" customWidth="1"/>
    <col min="14" max="14" width="25.28515625" style="6" bestFit="1" customWidth="1"/>
    <col min="15" max="15" width="13" style="6" bestFit="1" customWidth="1"/>
    <col min="16" max="16" width="7.140625" style="6"/>
    <col min="17" max="17" width="6.7109375" style="6" bestFit="1" customWidth="1"/>
    <col min="18" max="18" width="25.28515625" style="6" bestFit="1" customWidth="1"/>
    <col min="19" max="19" width="13" style="6" bestFit="1" customWidth="1"/>
    <col min="20" max="20" width="7.140625" style="6"/>
    <col min="21" max="21" width="6.7109375" style="6" bestFit="1" customWidth="1"/>
    <col min="22" max="22" width="11.42578125" style="6" bestFit="1" customWidth="1"/>
    <col min="23" max="23" width="13" style="6" bestFit="1" customWidth="1"/>
    <col min="24" max="24" width="7.140625" style="6"/>
    <col min="25" max="25" width="6.7109375" style="6" bestFit="1" customWidth="1"/>
    <col min="26" max="26" width="11.42578125" style="6" bestFit="1" customWidth="1"/>
    <col min="27" max="27" width="13" style="6" bestFit="1" customWidth="1"/>
    <col min="28" max="28" width="7.140625" style="6"/>
    <col min="29" max="29" width="6.7109375" style="6" bestFit="1" customWidth="1"/>
    <col min="30" max="30" width="26.5703125" style="6" bestFit="1" customWidth="1"/>
    <col min="31" max="31" width="13" style="6" bestFit="1" customWidth="1"/>
    <col min="32" max="32" width="7.140625" style="6"/>
    <col min="33" max="33" width="6.7109375" style="6" bestFit="1" customWidth="1"/>
    <col min="34" max="34" width="11.42578125" style="6" bestFit="1" customWidth="1"/>
    <col min="35" max="35" width="13" style="6" bestFit="1" customWidth="1"/>
    <col min="36" max="36" width="7.140625" style="6"/>
    <col min="37" max="37" width="6.7109375" style="6" bestFit="1" customWidth="1"/>
    <col min="38" max="38" width="11.42578125" style="6" bestFit="1" customWidth="1"/>
    <col min="39" max="39" width="13" style="6" bestFit="1" customWidth="1"/>
    <col min="40" max="40" width="7.140625" style="6"/>
    <col min="41" max="41" width="6.7109375" style="6" bestFit="1" customWidth="1"/>
    <col min="42" max="42" width="11.42578125" style="6" bestFit="1" customWidth="1"/>
    <col min="43" max="43" width="13" style="6" bestFit="1" customWidth="1"/>
    <col min="44" max="44" width="7.140625" style="6"/>
    <col min="45" max="45" width="6.7109375" style="6" bestFit="1" customWidth="1"/>
    <col min="46" max="46" width="11.42578125" style="6" bestFit="1" customWidth="1"/>
    <col min="47" max="47" width="13" style="6" bestFit="1" customWidth="1"/>
    <col min="48" max="48" width="7.140625" style="6"/>
    <col min="49" max="49" width="6.7109375" style="6" bestFit="1" customWidth="1"/>
    <col min="50" max="50" width="11.42578125" style="6" bestFit="1" customWidth="1"/>
    <col min="51" max="51" width="13" style="6" bestFit="1" customWidth="1"/>
    <col min="52" max="52" width="7.140625" style="6"/>
    <col min="53" max="53" width="6.7109375" style="6" bestFit="1" customWidth="1"/>
    <col min="54" max="54" width="11.42578125" style="6" bestFit="1" customWidth="1"/>
    <col min="55" max="55" width="13" style="6" bestFit="1" customWidth="1"/>
    <col min="56" max="56" width="7.140625" style="6"/>
    <col min="57" max="57" width="6.7109375" style="6" bestFit="1" customWidth="1"/>
    <col min="58" max="58" width="11.42578125" style="6" bestFit="1" customWidth="1"/>
    <col min="59" max="59" width="13" style="6" bestFit="1" customWidth="1"/>
    <col min="60" max="60" width="7.140625" style="6"/>
    <col min="61" max="61" width="6.7109375" style="6" bestFit="1" customWidth="1"/>
    <col min="62" max="62" width="11.42578125" style="6" bestFit="1" customWidth="1"/>
    <col min="63" max="63" width="13" style="6" bestFit="1" customWidth="1"/>
    <col min="64" max="64" width="7.140625" style="6"/>
    <col min="65" max="65" width="6.7109375" style="6" bestFit="1" customWidth="1"/>
    <col min="66" max="66" width="11.42578125" style="6" bestFit="1" customWidth="1"/>
    <col min="67" max="67" width="13" style="6" bestFit="1" customWidth="1"/>
    <col min="68" max="68" width="7.140625" style="6"/>
    <col min="69" max="69" width="6.7109375" style="6" bestFit="1" customWidth="1"/>
    <col min="70" max="70" width="11.42578125" style="6" bestFit="1" customWidth="1"/>
    <col min="71" max="71" width="13" style="6" bestFit="1" customWidth="1"/>
    <col min="72" max="72" width="7.140625" style="6"/>
    <col min="73" max="73" width="6.7109375" style="6" bestFit="1" customWidth="1"/>
    <col min="74" max="74" width="11.42578125" style="6" bestFit="1" customWidth="1"/>
    <col min="75" max="75" width="13" style="6" bestFit="1" customWidth="1"/>
    <col min="76" max="76" width="7.140625" style="6"/>
    <col min="77" max="77" width="6.7109375" style="6" bestFit="1" customWidth="1"/>
    <col min="78" max="78" width="11.42578125" style="6" bestFit="1" customWidth="1"/>
    <col min="79" max="79" width="13" style="6" bestFit="1" customWidth="1"/>
    <col min="80" max="80" width="7.140625" style="6"/>
    <col min="81" max="81" width="6.7109375" style="6" bestFit="1" customWidth="1"/>
    <col min="82" max="82" width="11.42578125" style="6" bestFit="1" customWidth="1"/>
    <col min="83" max="83" width="13" style="6" bestFit="1" customWidth="1"/>
    <col min="84" max="84" width="7.140625" style="6"/>
    <col min="85" max="85" width="6.7109375" style="6" bestFit="1" customWidth="1"/>
    <col min="86" max="86" width="11.42578125" style="6" bestFit="1" customWidth="1"/>
    <col min="87" max="87" width="13" style="6" bestFit="1" customWidth="1"/>
    <col min="88" max="88" width="7.140625" style="6"/>
    <col min="89" max="89" width="6.7109375" style="6" bestFit="1" customWidth="1"/>
    <col min="90" max="90" width="11.42578125" style="6" bestFit="1" customWidth="1"/>
    <col min="91" max="91" width="13" style="6" bestFit="1" customWidth="1"/>
    <col min="92" max="92" width="7.140625" style="6"/>
    <col min="93" max="93" width="6.7109375" style="6" bestFit="1" customWidth="1"/>
    <col min="94" max="94" width="11.42578125" style="6" bestFit="1" customWidth="1"/>
    <col min="95" max="95" width="13" style="6" bestFit="1" customWidth="1"/>
    <col min="96" max="96" width="7.140625" style="6"/>
    <col min="97" max="97" width="6.7109375" style="6" bestFit="1" customWidth="1"/>
    <col min="98" max="98" width="11.42578125" style="6" bestFit="1" customWidth="1"/>
    <col min="99" max="99" width="13" style="6" bestFit="1" customWidth="1"/>
    <col min="100" max="100" width="7.140625" style="6"/>
    <col min="101" max="101" width="6.7109375" style="6" bestFit="1" customWidth="1"/>
    <col min="102" max="102" width="11.42578125" style="6" bestFit="1" customWidth="1"/>
    <col min="103" max="103" width="13" style="6" bestFit="1" customWidth="1"/>
    <col min="104" max="104" width="7.140625" style="6"/>
    <col min="105" max="105" width="6.7109375" style="6" bestFit="1" customWidth="1"/>
    <col min="106" max="106" width="11.42578125" style="6" bestFit="1" customWidth="1"/>
    <col min="107" max="107" width="13" style="6" bestFit="1" customWidth="1"/>
    <col min="108" max="108" width="7.140625" style="6"/>
    <col min="109" max="109" width="6.7109375" style="6" bestFit="1" customWidth="1"/>
    <col min="110" max="110" width="11.42578125" style="6" bestFit="1" customWidth="1"/>
    <col min="111" max="111" width="13" style="6" bestFit="1" customWidth="1"/>
    <col min="112" max="112" width="7.140625" style="6"/>
    <col min="113" max="113" width="6.7109375" style="6" bestFit="1" customWidth="1"/>
    <col min="114" max="114" width="11.42578125" style="6" bestFit="1" customWidth="1"/>
    <col min="115" max="115" width="13" style="6" bestFit="1" customWidth="1"/>
    <col min="116" max="116" width="7.140625" style="6"/>
    <col min="117" max="117" width="6.7109375" style="6" bestFit="1" customWidth="1"/>
    <col min="118" max="118" width="11.42578125" style="6" bestFit="1" customWidth="1"/>
    <col min="119" max="119" width="13" style="6" bestFit="1" customWidth="1"/>
    <col min="120" max="120" width="7.140625" style="6"/>
    <col min="121" max="121" width="6.7109375" style="6" bestFit="1" customWidth="1"/>
    <col min="122" max="122" width="11.42578125" style="6" bestFit="1" customWidth="1"/>
    <col min="123" max="123" width="13" style="6" bestFit="1" customWidth="1"/>
    <col min="124" max="124" width="7.140625" style="6"/>
    <col min="125" max="125" width="6.7109375" style="6" bestFit="1" customWidth="1"/>
    <col min="126" max="126" width="11.42578125" style="6" bestFit="1" customWidth="1"/>
    <col min="127" max="127" width="13" style="6" bestFit="1" customWidth="1"/>
    <col min="128" max="128" width="7.140625" style="6"/>
    <col min="129" max="129" width="6.7109375" style="6" bestFit="1" customWidth="1"/>
    <col min="130" max="130" width="11.42578125" style="6" bestFit="1" customWidth="1"/>
    <col min="131" max="131" width="13" style="6" bestFit="1" customWidth="1"/>
    <col min="132" max="16384" width="7.140625" style="6"/>
  </cols>
  <sheetData>
    <row r="2" spans="1:131" ht="43.5" x14ac:dyDescent="0.25">
      <c r="A2" s="127" t="s">
        <v>200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7"/>
    </row>
    <row r="4" spans="1:131" x14ac:dyDescent="0.25">
      <c r="B4" s="110" t="s">
        <v>4</v>
      </c>
      <c r="C4" s="1" t="s">
        <v>35</v>
      </c>
    </row>
    <row r="5" spans="1:131" x14ac:dyDescent="0.25">
      <c r="B5" s="110" t="s">
        <v>5</v>
      </c>
      <c r="C5" s="1" t="s">
        <v>181</v>
      </c>
    </row>
    <row r="6" spans="1:131" s="4" customFormat="1" x14ac:dyDescent="0.25">
      <c r="A6" s="6"/>
      <c r="B6" s="6"/>
      <c r="C6" s="6"/>
      <c r="D6" s="6"/>
      <c r="E6" s="6"/>
      <c r="F6" s="6"/>
      <c r="L6" s="6"/>
    </row>
    <row r="7" spans="1:131" x14ac:dyDescent="0.25">
      <c r="A7" s="7" t="s">
        <v>0</v>
      </c>
      <c r="B7" s="46" t="s">
        <v>1</v>
      </c>
      <c r="C7" s="4" t="s">
        <v>100</v>
      </c>
      <c r="D7" s="4" t="s">
        <v>99</v>
      </c>
      <c r="H7" s="7" t="s">
        <v>113</v>
      </c>
      <c r="I7" s="109">
        <f>POŘADÍ!I23</f>
        <v>5</v>
      </c>
      <c r="K7" s="3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  <c r="DR7" s="106"/>
      <c r="DS7" s="106"/>
      <c r="DT7" s="106"/>
      <c r="DU7" s="106"/>
      <c r="DV7" s="106"/>
      <c r="DW7" s="106"/>
      <c r="DX7" s="106"/>
      <c r="DY7" s="106"/>
      <c r="DZ7" s="106"/>
      <c r="EA7" s="105"/>
    </row>
    <row r="8" spans="1:131" x14ac:dyDescent="0.25">
      <c r="A8" s="33">
        <f>IF(ISNUMBER(C8),1,"")</f>
        <v>1</v>
      </c>
      <c r="B8" s="1" t="s">
        <v>22</v>
      </c>
      <c r="C8" s="149">
        <v>6</v>
      </c>
      <c r="D8" s="149">
        <v>3000</v>
      </c>
      <c r="E8" s="43"/>
      <c r="H8" s="7" t="s">
        <v>171</v>
      </c>
      <c r="I8" s="91">
        <f>(SUM(C:C)/2)/I9</f>
        <v>6</v>
      </c>
      <c r="J8" s="4"/>
      <c r="K8" s="38"/>
    </row>
    <row r="9" spans="1:131" x14ac:dyDescent="0.25">
      <c r="A9" s="33">
        <f>IF(ISNUMBER(C9),A8+1,"")</f>
        <v>2</v>
      </c>
      <c r="B9" s="1" t="s">
        <v>36</v>
      </c>
      <c r="C9" s="149">
        <v>6</v>
      </c>
      <c r="D9" s="149">
        <v>2400</v>
      </c>
      <c r="E9" s="43"/>
      <c r="H9" s="7" t="s">
        <v>184</v>
      </c>
      <c r="I9" s="109">
        <f>ÚČETNICTVÍ!AF45</f>
        <v>3</v>
      </c>
      <c r="K9" s="38"/>
      <c r="N9" s="110" t="s">
        <v>4</v>
      </c>
      <c r="O9" s="1" t="s">
        <v>35</v>
      </c>
      <c r="Q9" s="42"/>
      <c r="R9" s="110" t="s">
        <v>4</v>
      </c>
      <c r="S9" s="1" t="s">
        <v>35</v>
      </c>
      <c r="V9" s="110" t="s">
        <v>4</v>
      </c>
      <c r="W9" s="1" t="s">
        <v>35</v>
      </c>
      <c r="Z9" s="110" t="s">
        <v>4</v>
      </c>
      <c r="AA9" s="1" t="s">
        <v>35</v>
      </c>
      <c r="AD9" s="110" t="s">
        <v>4</v>
      </c>
      <c r="AE9" s="1" t="s">
        <v>35</v>
      </c>
      <c r="AH9" s="110" t="s">
        <v>4</v>
      </c>
      <c r="AI9" s="1" t="s">
        <v>35</v>
      </c>
      <c r="AL9" s="110" t="s">
        <v>4</v>
      </c>
      <c r="AM9" s="1" t="s">
        <v>35</v>
      </c>
      <c r="AP9" s="110" t="s">
        <v>4</v>
      </c>
      <c r="AQ9" s="1" t="s">
        <v>35</v>
      </c>
      <c r="AT9" s="110" t="s">
        <v>4</v>
      </c>
      <c r="AU9" s="1" t="s">
        <v>35</v>
      </c>
      <c r="AX9" s="110" t="s">
        <v>4</v>
      </c>
      <c r="AY9" s="1" t="s">
        <v>35</v>
      </c>
      <c r="BB9" s="110" t="s">
        <v>4</v>
      </c>
      <c r="BC9" s="1" t="s">
        <v>35</v>
      </c>
      <c r="BF9" s="110" t="s">
        <v>4</v>
      </c>
      <c r="BG9" s="1" t="s">
        <v>35</v>
      </c>
      <c r="BJ9" s="110" t="s">
        <v>4</v>
      </c>
      <c r="BK9" s="1" t="s">
        <v>35</v>
      </c>
      <c r="BN9" s="110" t="s">
        <v>4</v>
      </c>
      <c r="BO9" s="1" t="s">
        <v>35</v>
      </c>
      <c r="BR9" s="110" t="s">
        <v>4</v>
      </c>
      <c r="BS9" s="1" t="s">
        <v>35</v>
      </c>
      <c r="BV9" s="110" t="s">
        <v>4</v>
      </c>
      <c r="BW9" s="1" t="s">
        <v>35</v>
      </c>
      <c r="BZ9" s="110" t="s">
        <v>4</v>
      </c>
      <c r="CA9" s="1" t="s">
        <v>35</v>
      </c>
      <c r="CD9" s="110" t="s">
        <v>4</v>
      </c>
      <c r="CE9" s="1" t="s">
        <v>35</v>
      </c>
      <c r="CH9" s="110" t="s">
        <v>4</v>
      </c>
      <c r="CI9" s="1" t="s">
        <v>35</v>
      </c>
      <c r="CL9" s="110" t="s">
        <v>4</v>
      </c>
      <c r="CM9" s="1" t="s">
        <v>35</v>
      </c>
      <c r="CP9" s="110" t="s">
        <v>4</v>
      </c>
      <c r="CQ9" s="1" t="s">
        <v>35</v>
      </c>
      <c r="CT9" s="110" t="s">
        <v>4</v>
      </c>
      <c r="CU9" s="1" t="s">
        <v>35</v>
      </c>
      <c r="CX9" s="110" t="s">
        <v>4</v>
      </c>
      <c r="CY9" s="1" t="s">
        <v>35</v>
      </c>
      <c r="DB9" s="110" t="s">
        <v>4</v>
      </c>
      <c r="DC9" s="1" t="s">
        <v>35</v>
      </c>
      <c r="DF9" s="110" t="s">
        <v>4</v>
      </c>
      <c r="DG9" s="1" t="s">
        <v>35</v>
      </c>
      <c r="DJ9" s="110" t="s">
        <v>4</v>
      </c>
      <c r="DK9" s="1" t="s">
        <v>35</v>
      </c>
      <c r="DN9" s="110" t="s">
        <v>4</v>
      </c>
      <c r="DO9" s="1" t="s">
        <v>35</v>
      </c>
      <c r="DR9" s="110" t="s">
        <v>4</v>
      </c>
      <c r="DS9" s="1" t="s">
        <v>35</v>
      </c>
      <c r="DV9" s="110" t="s">
        <v>4</v>
      </c>
      <c r="DW9" s="1" t="s">
        <v>35</v>
      </c>
      <c r="DZ9" s="110" t="s">
        <v>4</v>
      </c>
      <c r="EA9" s="1" t="s">
        <v>35</v>
      </c>
    </row>
    <row r="10" spans="1:131" x14ac:dyDescent="0.25">
      <c r="A10" s="33">
        <f t="shared" ref="A10:A73" si="0">IF(ISNUMBER(C10),A9+1,"")</f>
        <v>3</v>
      </c>
      <c r="B10" s="1" t="s">
        <v>40</v>
      </c>
      <c r="C10" s="149">
        <v>6</v>
      </c>
      <c r="D10" s="149">
        <v>2300</v>
      </c>
      <c r="E10" s="43"/>
      <c r="J10" s="34"/>
      <c r="K10" s="38"/>
      <c r="N10" s="110" t="s">
        <v>5</v>
      </c>
      <c r="O10" s="1" t="s">
        <v>19</v>
      </c>
      <c r="R10" s="110" t="s">
        <v>5</v>
      </c>
      <c r="S10" s="1" t="s">
        <v>19</v>
      </c>
      <c r="V10" s="110" t="s">
        <v>5</v>
      </c>
      <c r="W10" s="1" t="s">
        <v>19</v>
      </c>
      <c r="Z10" s="110" t="s">
        <v>5</v>
      </c>
      <c r="AA10" s="1" t="s">
        <v>19</v>
      </c>
      <c r="AD10" s="110" t="s">
        <v>5</v>
      </c>
      <c r="AE10" s="1" t="s">
        <v>19</v>
      </c>
      <c r="AH10" s="110" t="s">
        <v>5</v>
      </c>
      <c r="AI10" s="1" t="s">
        <v>19</v>
      </c>
      <c r="AL10" s="110" t="s">
        <v>5</v>
      </c>
      <c r="AM10" s="1" t="s">
        <v>19</v>
      </c>
      <c r="AP10" s="110" t="s">
        <v>5</v>
      </c>
      <c r="AQ10" s="1" t="s">
        <v>19</v>
      </c>
      <c r="AT10" s="110" t="s">
        <v>5</v>
      </c>
      <c r="AU10" s="1" t="s">
        <v>19</v>
      </c>
      <c r="AX10" s="110" t="s">
        <v>5</v>
      </c>
      <c r="AY10" s="1" t="s">
        <v>19</v>
      </c>
      <c r="BB10" s="110" t="s">
        <v>5</v>
      </c>
      <c r="BC10" s="1" t="s">
        <v>19</v>
      </c>
      <c r="BF10" s="110" t="s">
        <v>5</v>
      </c>
      <c r="BG10" s="1" t="s">
        <v>19</v>
      </c>
      <c r="BJ10" s="110" t="s">
        <v>5</v>
      </c>
      <c r="BK10" s="1" t="s">
        <v>19</v>
      </c>
      <c r="BN10" s="110" t="s">
        <v>5</v>
      </c>
      <c r="BO10" s="1" t="s">
        <v>19</v>
      </c>
      <c r="BR10" s="110" t="s">
        <v>5</v>
      </c>
      <c r="BS10" s="1" t="s">
        <v>19</v>
      </c>
      <c r="BV10" s="110" t="s">
        <v>5</v>
      </c>
      <c r="BW10" s="1" t="s">
        <v>19</v>
      </c>
      <c r="BZ10" s="110" t="s">
        <v>5</v>
      </c>
      <c r="CA10" s="1" t="s">
        <v>19</v>
      </c>
      <c r="CD10" s="110" t="s">
        <v>5</v>
      </c>
      <c r="CE10" s="1" t="s">
        <v>19</v>
      </c>
      <c r="CH10" s="110" t="s">
        <v>5</v>
      </c>
      <c r="CI10" s="1" t="s">
        <v>19</v>
      </c>
      <c r="CL10" s="110" t="s">
        <v>5</v>
      </c>
      <c r="CM10" s="1" t="s">
        <v>19</v>
      </c>
      <c r="CP10" s="110" t="s">
        <v>5</v>
      </c>
      <c r="CQ10" s="1" t="s">
        <v>19</v>
      </c>
      <c r="CT10" s="110" t="s">
        <v>5</v>
      </c>
      <c r="CU10" s="1" t="s">
        <v>19</v>
      </c>
      <c r="CX10" s="110" t="s">
        <v>5</v>
      </c>
      <c r="CY10" s="1" t="s">
        <v>19</v>
      </c>
      <c r="DB10" s="110" t="s">
        <v>5</v>
      </c>
      <c r="DC10" s="1" t="s">
        <v>19</v>
      </c>
      <c r="DF10" s="110" t="s">
        <v>5</v>
      </c>
      <c r="DG10" s="1" t="s">
        <v>19</v>
      </c>
      <c r="DJ10" s="110" t="s">
        <v>5</v>
      </c>
      <c r="DK10" s="1" t="s">
        <v>19</v>
      </c>
      <c r="DN10" s="110" t="s">
        <v>5</v>
      </c>
      <c r="DO10" s="1" t="s">
        <v>19</v>
      </c>
      <c r="DR10" s="110" t="s">
        <v>5</v>
      </c>
      <c r="DS10" s="1" t="s">
        <v>19</v>
      </c>
      <c r="DV10" s="110" t="s">
        <v>5</v>
      </c>
      <c r="DW10" s="1" t="s">
        <v>19</v>
      </c>
      <c r="DZ10" s="110" t="s">
        <v>5</v>
      </c>
      <c r="EA10" s="1" t="s">
        <v>19</v>
      </c>
    </row>
    <row r="11" spans="1:131" x14ac:dyDescent="0.25">
      <c r="A11" s="33">
        <f t="shared" si="0"/>
        <v>4</v>
      </c>
      <c r="B11" s="1" t="s">
        <v>37</v>
      </c>
      <c r="C11" s="149">
        <v>4</v>
      </c>
      <c r="D11" s="149">
        <v>1600</v>
      </c>
      <c r="E11" s="43"/>
      <c r="G11" s="139" t="s">
        <v>172</v>
      </c>
      <c r="H11" s="139"/>
      <c r="I11" s="139"/>
      <c r="J11" s="34"/>
      <c r="K11" s="38"/>
      <c r="N11" s="110" t="s">
        <v>3</v>
      </c>
      <c r="O11" s="1">
        <v>1</v>
      </c>
      <c r="R11" s="110" t="s">
        <v>3</v>
      </c>
      <c r="S11" s="1">
        <v>2</v>
      </c>
      <c r="V11" s="110" t="s">
        <v>3</v>
      </c>
      <c r="W11" s="1">
        <v>3</v>
      </c>
      <c r="Z11" s="110" t="s">
        <v>3</v>
      </c>
      <c r="AA11" s="1">
        <v>4</v>
      </c>
      <c r="AD11" s="110" t="s">
        <v>3</v>
      </c>
      <c r="AE11" s="1">
        <v>5</v>
      </c>
      <c r="AH11" s="110" t="s">
        <v>3</v>
      </c>
      <c r="AI11" s="1">
        <v>6</v>
      </c>
      <c r="AL11" s="110" t="s">
        <v>3</v>
      </c>
      <c r="AM11" s="1">
        <v>7</v>
      </c>
      <c r="AP11" s="110" t="s">
        <v>3</v>
      </c>
      <c r="AQ11" s="1">
        <v>8</v>
      </c>
      <c r="AT11" s="110" t="s">
        <v>3</v>
      </c>
      <c r="AU11" s="1">
        <v>9</v>
      </c>
      <c r="AX11" s="110" t="s">
        <v>3</v>
      </c>
      <c r="AY11" s="1">
        <v>10</v>
      </c>
      <c r="BB11" s="110" t="s">
        <v>3</v>
      </c>
      <c r="BC11" s="1">
        <v>11</v>
      </c>
      <c r="BF11" s="110" t="s">
        <v>3</v>
      </c>
      <c r="BG11" s="1">
        <v>12</v>
      </c>
      <c r="BJ11" s="110" t="s">
        <v>3</v>
      </c>
      <c r="BK11" s="1">
        <v>13</v>
      </c>
      <c r="BN11" s="110" t="s">
        <v>3</v>
      </c>
      <c r="BO11" s="1">
        <v>14</v>
      </c>
      <c r="BR11" s="110" t="s">
        <v>3</v>
      </c>
      <c r="BS11" s="1">
        <v>15</v>
      </c>
      <c r="BV11" s="110" t="s">
        <v>3</v>
      </c>
      <c r="BW11" s="1">
        <v>16</v>
      </c>
      <c r="BZ11" s="110" t="s">
        <v>3</v>
      </c>
      <c r="CA11" s="1">
        <v>17</v>
      </c>
      <c r="CD11" s="110" t="s">
        <v>3</v>
      </c>
      <c r="CE11" s="1">
        <v>18</v>
      </c>
      <c r="CH11" s="110" t="s">
        <v>3</v>
      </c>
      <c r="CI11" s="1">
        <v>19</v>
      </c>
      <c r="CL11" s="110" t="s">
        <v>3</v>
      </c>
      <c r="CM11" s="1">
        <v>20</v>
      </c>
      <c r="CP11" s="110" t="s">
        <v>3</v>
      </c>
      <c r="CQ11" s="1">
        <v>21</v>
      </c>
      <c r="CT11" s="110" t="s">
        <v>3</v>
      </c>
      <c r="CU11" s="1">
        <v>22</v>
      </c>
      <c r="CX11" s="110" t="s">
        <v>3</v>
      </c>
      <c r="CY11" s="1">
        <v>23</v>
      </c>
      <c r="DB11" s="110" t="s">
        <v>3</v>
      </c>
      <c r="DC11" s="1">
        <v>24</v>
      </c>
      <c r="DF11" s="110" t="s">
        <v>3</v>
      </c>
      <c r="DG11" s="1">
        <v>25</v>
      </c>
      <c r="DJ11" s="110" t="s">
        <v>3</v>
      </c>
      <c r="DK11" s="1">
        <v>26</v>
      </c>
      <c r="DN11" s="110" t="s">
        <v>3</v>
      </c>
      <c r="DO11" s="1">
        <v>27</v>
      </c>
      <c r="DR11" s="110" t="s">
        <v>3</v>
      </c>
      <c r="DS11" s="1">
        <v>28</v>
      </c>
      <c r="DV11" s="110" t="s">
        <v>3</v>
      </c>
      <c r="DW11" s="1">
        <v>29</v>
      </c>
      <c r="DZ11" s="110" t="s">
        <v>3</v>
      </c>
      <c r="EA11" s="1">
        <v>30</v>
      </c>
    </row>
    <row r="12" spans="1:131" x14ac:dyDescent="0.25">
      <c r="A12" s="33">
        <f t="shared" si="0"/>
        <v>5</v>
      </c>
      <c r="B12" s="1" t="s">
        <v>39</v>
      </c>
      <c r="C12" s="149">
        <v>2</v>
      </c>
      <c r="D12" s="149">
        <v>1400</v>
      </c>
      <c r="E12" s="43"/>
      <c r="G12" s="7" t="s">
        <v>0</v>
      </c>
      <c r="H12" s="7" t="s">
        <v>1</v>
      </c>
      <c r="I12" s="7" t="s">
        <v>173</v>
      </c>
      <c r="K12" s="38"/>
    </row>
    <row r="13" spans="1:131" x14ac:dyDescent="0.25">
      <c r="A13" s="33">
        <f t="shared" si="0"/>
        <v>6</v>
      </c>
      <c r="B13" s="1" t="s">
        <v>54</v>
      </c>
      <c r="C13" s="149">
        <v>2</v>
      </c>
      <c r="D13" s="149">
        <v>1300</v>
      </c>
      <c r="E13" s="43"/>
      <c r="G13" s="33">
        <f>IF(ISNUMBER(I13),1,"")</f>
        <v>1</v>
      </c>
      <c r="H13" s="21" t="str">
        <f>'PRVNÍ MÍSTA'!Z6</f>
        <v>Pivoňka Pavel [CZE001936]</v>
      </c>
      <c r="I13" s="88">
        <f>'PRVNÍ MÍSTA'!AA6</f>
        <v>1</v>
      </c>
      <c r="K13" s="38"/>
      <c r="M13" s="7" t="s">
        <v>0</v>
      </c>
      <c r="N13" s="13" t="s">
        <v>1</v>
      </c>
      <c r="O13" s="1" t="s">
        <v>99</v>
      </c>
      <c r="Q13" s="7" t="s">
        <v>0</v>
      </c>
      <c r="R13" s="13" t="s">
        <v>1</v>
      </c>
      <c r="S13" s="1" t="s">
        <v>99</v>
      </c>
      <c r="U13" s="7" t="s">
        <v>0</v>
      </c>
      <c r="V13" s="13" t="s">
        <v>1</v>
      </c>
      <c r="W13" s="1" t="s">
        <v>99</v>
      </c>
      <c r="Y13" s="7" t="s">
        <v>0</v>
      </c>
      <c r="Z13" s="13" t="s">
        <v>1</v>
      </c>
      <c r="AA13" s="1" t="s">
        <v>99</v>
      </c>
      <c r="AC13" s="7" t="s">
        <v>0</v>
      </c>
      <c r="AD13" s="13" t="s">
        <v>1</v>
      </c>
      <c r="AE13" s="1" t="s">
        <v>99</v>
      </c>
      <c r="AG13" s="7" t="s">
        <v>0</v>
      </c>
      <c r="AH13" s="13" t="s">
        <v>1</v>
      </c>
      <c r="AI13" s="1" t="s">
        <v>99</v>
      </c>
      <c r="AK13" s="7" t="s">
        <v>0</v>
      </c>
      <c r="AL13" s="13" t="s">
        <v>1</v>
      </c>
      <c r="AM13" s="1" t="s">
        <v>99</v>
      </c>
      <c r="AO13" s="7" t="s">
        <v>0</v>
      </c>
      <c r="AP13" s="13" t="s">
        <v>1</v>
      </c>
      <c r="AQ13" s="1" t="s">
        <v>99</v>
      </c>
      <c r="AS13" s="7" t="s">
        <v>0</v>
      </c>
      <c r="AT13" s="13" t="s">
        <v>1</v>
      </c>
      <c r="AU13" s="1" t="s">
        <v>99</v>
      </c>
      <c r="AW13" s="7" t="s">
        <v>0</v>
      </c>
      <c r="AX13" s="13" t="s">
        <v>1</v>
      </c>
      <c r="AY13" s="1" t="s">
        <v>99</v>
      </c>
      <c r="BA13" s="7" t="s">
        <v>0</v>
      </c>
      <c r="BB13" s="13" t="s">
        <v>1</v>
      </c>
      <c r="BC13" s="1" t="s">
        <v>99</v>
      </c>
      <c r="BE13" s="7" t="s">
        <v>0</v>
      </c>
      <c r="BF13" s="13" t="s">
        <v>1</v>
      </c>
      <c r="BG13" s="1" t="s">
        <v>99</v>
      </c>
      <c r="BI13" s="7" t="s">
        <v>0</v>
      </c>
      <c r="BJ13" s="13" t="s">
        <v>1</v>
      </c>
      <c r="BK13" s="1" t="s">
        <v>99</v>
      </c>
      <c r="BM13" s="7" t="s">
        <v>0</v>
      </c>
      <c r="BN13" s="13" t="s">
        <v>1</v>
      </c>
      <c r="BO13" s="1" t="s">
        <v>99</v>
      </c>
      <c r="BQ13" s="7" t="s">
        <v>0</v>
      </c>
      <c r="BR13" s="13" t="s">
        <v>1</v>
      </c>
      <c r="BS13" s="1" t="s">
        <v>99</v>
      </c>
      <c r="BU13" s="7" t="s">
        <v>0</v>
      </c>
      <c r="BV13" s="13" t="s">
        <v>1</v>
      </c>
      <c r="BW13" s="1" t="s">
        <v>99</v>
      </c>
      <c r="BY13" s="7" t="s">
        <v>0</v>
      </c>
      <c r="BZ13" s="13" t="s">
        <v>1</v>
      </c>
      <c r="CA13" s="1" t="s">
        <v>99</v>
      </c>
      <c r="CC13" s="7" t="s">
        <v>0</v>
      </c>
      <c r="CD13" s="13" t="s">
        <v>1</v>
      </c>
      <c r="CE13" s="1" t="s">
        <v>99</v>
      </c>
      <c r="CG13" s="7" t="s">
        <v>0</v>
      </c>
      <c r="CH13" s="13" t="s">
        <v>1</v>
      </c>
      <c r="CI13" s="1" t="s">
        <v>99</v>
      </c>
      <c r="CK13" s="7" t="s">
        <v>0</v>
      </c>
      <c r="CL13" s="13" t="s">
        <v>1</v>
      </c>
      <c r="CM13" s="1" t="s">
        <v>99</v>
      </c>
      <c r="CO13" s="7" t="s">
        <v>0</v>
      </c>
      <c r="CP13" s="13" t="s">
        <v>1</v>
      </c>
      <c r="CQ13" s="1" t="s">
        <v>99</v>
      </c>
      <c r="CS13" s="7" t="s">
        <v>0</v>
      </c>
      <c r="CT13" s="13" t="s">
        <v>1</v>
      </c>
      <c r="CU13" s="1" t="s">
        <v>99</v>
      </c>
      <c r="CW13" s="7" t="s">
        <v>0</v>
      </c>
      <c r="CX13" s="13" t="s">
        <v>1</v>
      </c>
      <c r="CY13" s="1" t="s">
        <v>99</v>
      </c>
      <c r="DA13" s="7" t="s">
        <v>0</v>
      </c>
      <c r="DB13" s="13" t="s">
        <v>1</v>
      </c>
      <c r="DC13" s="1" t="s">
        <v>99</v>
      </c>
      <c r="DE13" s="7" t="s">
        <v>0</v>
      </c>
      <c r="DF13" s="13" t="s">
        <v>1</v>
      </c>
      <c r="DG13" s="1" t="s">
        <v>99</v>
      </c>
      <c r="DI13" s="7" t="s">
        <v>0</v>
      </c>
      <c r="DJ13" s="13" t="s">
        <v>1</v>
      </c>
      <c r="DK13" s="1" t="s">
        <v>99</v>
      </c>
      <c r="DM13" s="7" t="s">
        <v>0</v>
      </c>
      <c r="DN13" s="13" t="s">
        <v>1</v>
      </c>
      <c r="DO13" s="1" t="s">
        <v>99</v>
      </c>
      <c r="DQ13" s="7" t="s">
        <v>0</v>
      </c>
      <c r="DR13" s="13" t="s">
        <v>1</v>
      </c>
      <c r="DS13" s="1" t="s">
        <v>99</v>
      </c>
      <c r="DU13" s="7" t="s">
        <v>0</v>
      </c>
      <c r="DV13" s="13" t="s">
        <v>1</v>
      </c>
      <c r="DW13" s="1" t="s">
        <v>99</v>
      </c>
      <c r="DY13" s="7" t="s">
        <v>0</v>
      </c>
      <c r="DZ13" s="13" t="s">
        <v>1</v>
      </c>
      <c r="EA13" s="1" t="s">
        <v>99</v>
      </c>
    </row>
    <row r="14" spans="1:131" x14ac:dyDescent="0.25">
      <c r="A14" s="16">
        <f t="shared" si="0"/>
        <v>7</v>
      </c>
      <c r="B14" s="1" t="s">
        <v>11</v>
      </c>
      <c r="C14" s="149">
        <v>2</v>
      </c>
      <c r="D14" s="149">
        <v>1100</v>
      </c>
      <c r="G14" s="33">
        <f>IF(ISNUMBER(I14),G13+1,"")</f>
        <v>2</v>
      </c>
      <c r="H14" s="21" t="str">
        <f>'PRVNÍ MÍSTA'!Z7</f>
        <v>Čermák Jiří [CZE051443]</v>
      </c>
      <c r="I14" s="21">
        <f>'PRVNÍ MÍSTA'!AA7</f>
        <v>1</v>
      </c>
      <c r="K14" s="38"/>
      <c r="M14" s="33">
        <f>IF(ISNUMBER(O14),1,"")</f>
        <v>1</v>
      </c>
      <c r="N14" s="1" t="s">
        <v>54</v>
      </c>
      <c r="O14" s="149">
        <v>650</v>
      </c>
      <c r="Q14" s="33">
        <f>IF(ISNUMBER(S14),1,"")</f>
        <v>1</v>
      </c>
      <c r="R14" s="1" t="s">
        <v>233</v>
      </c>
      <c r="S14" s="149">
        <v>750</v>
      </c>
      <c r="U14" s="33" t="str">
        <f>IF(ISNUMBER(W14),1,"")</f>
        <v/>
      </c>
      <c r="V14"/>
      <c r="W14"/>
      <c r="Y14" s="33" t="str">
        <f>IF(ISNUMBER(AA14),1,"")</f>
        <v/>
      </c>
      <c r="AC14" s="33">
        <f>IF(ISNUMBER(AE14),1,"")</f>
        <v>1</v>
      </c>
      <c r="AD14" s="1" t="s">
        <v>22</v>
      </c>
      <c r="AE14" s="149">
        <v>650</v>
      </c>
      <c r="AG14" s="33" t="str">
        <f>IF(ISNUMBER(AI14),1,"")</f>
        <v/>
      </c>
      <c r="AK14" s="33" t="str">
        <f>IF(ISNUMBER(AM14),1,"")</f>
        <v/>
      </c>
      <c r="AO14" s="33" t="str">
        <f>IF(ISNUMBER(AQ14),1,"")</f>
        <v/>
      </c>
      <c r="AS14" s="33" t="str">
        <f>IF(ISNUMBER(AU14),1,"")</f>
        <v/>
      </c>
      <c r="AW14" s="33" t="str">
        <f>IF(ISNUMBER(AY14),1,"")</f>
        <v/>
      </c>
      <c r="BA14" s="33" t="str">
        <f>IF(ISNUMBER(BC14),1,"")</f>
        <v/>
      </c>
      <c r="BE14" s="33" t="str">
        <f>IF(ISNUMBER(BG14),1,"")</f>
        <v/>
      </c>
      <c r="BI14" s="33" t="str">
        <f>IF(ISNUMBER(BK14),1,"")</f>
        <v/>
      </c>
      <c r="BM14" s="33" t="str">
        <f>IF(ISNUMBER(BO14),1,"")</f>
        <v/>
      </c>
      <c r="BQ14" s="33" t="str">
        <f>IF(ISNUMBER(BS14),1,"")</f>
        <v/>
      </c>
      <c r="BU14" s="33" t="str">
        <f>IF(ISNUMBER(BW14),1,"")</f>
        <v/>
      </c>
      <c r="BY14" s="33" t="str">
        <f>IF(ISNUMBER(CA14),1,"")</f>
        <v/>
      </c>
      <c r="CC14" s="33" t="str">
        <f>IF(ISNUMBER(CE14),1,"")</f>
        <v/>
      </c>
      <c r="CG14" s="33" t="str">
        <f>IF(ISNUMBER(CI14),1,"")</f>
        <v/>
      </c>
      <c r="CK14" s="33" t="str">
        <f>IF(ISNUMBER(CM14),1,"")</f>
        <v/>
      </c>
      <c r="CO14" s="33" t="str">
        <f>IF(ISNUMBER(CQ14),1,"")</f>
        <v/>
      </c>
      <c r="CS14" s="33" t="str">
        <f>IF(ISNUMBER(CU14),1,"")</f>
        <v/>
      </c>
      <c r="CW14" s="33" t="str">
        <f>IF(ISNUMBER(CY14),1,"")</f>
        <v/>
      </c>
      <c r="DA14" s="33" t="str">
        <f>IF(ISNUMBER(DC14),1,"")</f>
        <v/>
      </c>
      <c r="DE14" s="33" t="str">
        <f>IF(ISNUMBER(DG14),1,"")</f>
        <v/>
      </c>
      <c r="DI14" s="33" t="str">
        <f>IF(ISNUMBER(DK14),1,"")</f>
        <v/>
      </c>
      <c r="DM14" s="33" t="str">
        <f>IF(ISNUMBER(DO14),1,"")</f>
        <v/>
      </c>
      <c r="DQ14" s="33" t="str">
        <f>IF(ISNUMBER(DS14),1,"")</f>
        <v/>
      </c>
      <c r="DU14" s="33" t="str">
        <f>IF(ISNUMBER(DW14),1,"")</f>
        <v/>
      </c>
      <c r="DY14" s="33" t="str">
        <f>IF(ISNUMBER(EA14),1,"")</f>
        <v/>
      </c>
    </row>
    <row r="15" spans="1:131" x14ac:dyDescent="0.25">
      <c r="A15" s="16">
        <f t="shared" si="0"/>
        <v>8</v>
      </c>
      <c r="B15" s="1" t="s">
        <v>233</v>
      </c>
      <c r="C15" s="149">
        <v>2</v>
      </c>
      <c r="D15" s="149">
        <v>1000</v>
      </c>
      <c r="G15" s="33">
        <f>IF(ISNUMBER(I15),G14+1,"")</f>
        <v>3</v>
      </c>
      <c r="H15" s="21" t="str">
        <f>'PRVNÍ MÍSTA'!Z8</f>
        <v>Doležal Michal [CZE055580]</v>
      </c>
      <c r="I15" s="21">
        <f>'PRVNÍ MÍSTA'!AA8</f>
        <v>1</v>
      </c>
      <c r="K15" s="38"/>
      <c r="M15" s="33">
        <f t="shared" ref="M15:M78" si="1">IF(ISNUMBER(O15),M14+1,"")</f>
        <v>2</v>
      </c>
      <c r="N15" s="1" t="s">
        <v>22</v>
      </c>
      <c r="O15" s="149">
        <v>550</v>
      </c>
      <c r="Q15" s="33">
        <f t="shared" ref="Q15:Q78" si="2">IF(ISNUMBER(S15),Q14+1,"")</f>
        <v>2</v>
      </c>
      <c r="R15" s="1" t="s">
        <v>39</v>
      </c>
      <c r="S15" s="149">
        <v>650</v>
      </c>
      <c r="U15" s="33" t="str">
        <f t="shared" ref="U15:U78" si="3">IF(ISNUMBER(W15),U14+1,"")</f>
        <v/>
      </c>
      <c r="V15"/>
      <c r="W15"/>
      <c r="Y15" s="33" t="str">
        <f t="shared" ref="Y15:Y78" si="4">IF(ISNUMBER(AA15),Y14+1,"")</f>
        <v/>
      </c>
      <c r="AC15" s="33">
        <f t="shared" ref="AC15:AC78" si="5">IF(ISNUMBER(AE15),AC14+1,"")</f>
        <v>2</v>
      </c>
      <c r="AD15" s="1" t="s">
        <v>36</v>
      </c>
      <c r="AE15" s="149">
        <v>550</v>
      </c>
      <c r="AG15" s="33" t="str">
        <f t="shared" ref="AG15:AG78" si="6">IF(ISNUMBER(AI15),AG14+1,"")</f>
        <v/>
      </c>
      <c r="AK15" s="33" t="str">
        <f t="shared" ref="AK15:AK78" si="7">IF(ISNUMBER(AM15),AK14+1,"")</f>
        <v/>
      </c>
      <c r="AO15" s="33" t="str">
        <f t="shared" ref="AO15:AO78" si="8">IF(ISNUMBER(AQ15),AO14+1,"")</f>
        <v/>
      </c>
      <c r="AS15" s="33" t="str">
        <f t="shared" ref="AS15:AS78" si="9">IF(ISNUMBER(AU15),AS14+1,"")</f>
        <v/>
      </c>
      <c r="AW15" s="33" t="str">
        <f t="shared" ref="AW15:AW78" si="10">IF(ISNUMBER(AY15),AW14+1,"")</f>
        <v/>
      </c>
      <c r="BA15" s="33" t="str">
        <f t="shared" ref="BA15:BA78" si="11">IF(ISNUMBER(BC15),BA14+1,"")</f>
        <v/>
      </c>
      <c r="BE15" s="33" t="str">
        <f t="shared" ref="BE15:BE78" si="12">IF(ISNUMBER(BG15),BE14+1,"")</f>
        <v/>
      </c>
      <c r="BI15" s="33" t="str">
        <f t="shared" ref="BI15:BI78" si="13">IF(ISNUMBER(BK15),BI14+1,"")</f>
        <v/>
      </c>
      <c r="BM15" s="33" t="str">
        <f t="shared" ref="BM15:BM78" si="14">IF(ISNUMBER(BO15),BM14+1,"")</f>
        <v/>
      </c>
      <c r="BQ15" s="33" t="str">
        <f t="shared" ref="BQ15:BQ78" si="15">IF(ISNUMBER(BS15),BQ14+1,"")</f>
        <v/>
      </c>
      <c r="BU15" s="33" t="str">
        <f t="shared" ref="BU15:BU78" si="16">IF(ISNUMBER(BW15),BU14+1,"")</f>
        <v/>
      </c>
      <c r="BY15" s="33" t="str">
        <f t="shared" ref="BY15:BY78" si="17">IF(ISNUMBER(CA15),BY14+1,"")</f>
        <v/>
      </c>
      <c r="CC15" s="33" t="str">
        <f t="shared" ref="CC15:CC78" si="18">IF(ISNUMBER(CE15),CC14+1,"")</f>
        <v/>
      </c>
      <c r="CG15" s="33" t="str">
        <f t="shared" ref="CG15:CG78" si="19">IF(ISNUMBER(CI15),CG14+1,"")</f>
        <v/>
      </c>
      <c r="CK15" s="33" t="str">
        <f t="shared" ref="CK15:CK78" si="20">IF(ISNUMBER(CM15),CK14+1,"")</f>
        <v/>
      </c>
      <c r="CO15" s="33" t="str">
        <f t="shared" ref="CO15:CO78" si="21">IF(ISNUMBER(CQ15),CO14+1,"")</f>
        <v/>
      </c>
      <c r="CS15" s="33" t="str">
        <f t="shared" ref="CS15:CS78" si="22">IF(ISNUMBER(CU15),CS14+1,"")</f>
        <v/>
      </c>
      <c r="CW15" s="33" t="str">
        <f t="shared" ref="CW15:CW78" si="23">IF(ISNUMBER(CY15),CW14+1,"")</f>
        <v/>
      </c>
      <c r="DA15" s="33" t="str">
        <f t="shared" ref="DA15:DA78" si="24">IF(ISNUMBER(DC15),DA14+1,"")</f>
        <v/>
      </c>
      <c r="DE15" s="33" t="str">
        <f t="shared" ref="DE15:DE78" si="25">IF(ISNUMBER(DG15),DE14+1,"")</f>
        <v/>
      </c>
      <c r="DI15" s="33" t="str">
        <f t="shared" ref="DI15:DI78" si="26">IF(ISNUMBER(DK15),DI14+1,"")</f>
        <v/>
      </c>
      <c r="DM15" s="33" t="str">
        <f t="shared" ref="DM15:DM78" si="27">IF(ISNUMBER(DO15),DM14+1,"")</f>
        <v/>
      </c>
      <c r="DQ15" s="33" t="str">
        <f t="shared" ref="DQ15:DQ78" si="28">IF(ISNUMBER(DS15),DQ14+1,"")</f>
        <v/>
      </c>
      <c r="DU15" s="33" t="str">
        <f t="shared" ref="DU15:DU78" si="29">IF(ISNUMBER(DW15),DU14+1,"")</f>
        <v/>
      </c>
      <c r="DY15" s="33" t="str">
        <f t="shared" ref="DY15:DY78" si="30">IF(ISNUMBER(EA15),DY14+1,"")</f>
        <v/>
      </c>
    </row>
    <row r="16" spans="1:131" x14ac:dyDescent="0.25">
      <c r="A16" s="16">
        <f t="shared" si="0"/>
        <v>9</v>
      </c>
      <c r="B16" s="1" t="s">
        <v>232</v>
      </c>
      <c r="C16" s="149">
        <v>2</v>
      </c>
      <c r="D16" s="149">
        <v>1000</v>
      </c>
      <c r="K16" s="38"/>
      <c r="M16" s="33">
        <f t="shared" si="1"/>
        <v>3</v>
      </c>
      <c r="N16" s="1" t="s">
        <v>36</v>
      </c>
      <c r="O16" s="149">
        <v>450</v>
      </c>
      <c r="Q16" s="33">
        <f t="shared" si="2"/>
        <v>3</v>
      </c>
      <c r="R16" s="1" t="s">
        <v>232</v>
      </c>
      <c r="S16" s="149">
        <v>550</v>
      </c>
      <c r="U16" s="33" t="str">
        <f t="shared" si="3"/>
        <v/>
      </c>
      <c r="V16"/>
      <c r="W16"/>
      <c r="Y16" s="33" t="str">
        <f t="shared" si="4"/>
        <v/>
      </c>
      <c r="AC16" s="33">
        <f t="shared" si="5"/>
        <v>3</v>
      </c>
      <c r="AD16" s="1" t="s">
        <v>11</v>
      </c>
      <c r="AE16" s="149">
        <v>450</v>
      </c>
      <c r="AG16" s="33" t="str">
        <f t="shared" si="6"/>
        <v/>
      </c>
      <c r="AK16" s="33" t="str">
        <f t="shared" si="7"/>
        <v/>
      </c>
      <c r="AO16" s="33" t="str">
        <f t="shared" si="8"/>
        <v/>
      </c>
      <c r="AS16" s="33" t="str">
        <f t="shared" si="9"/>
        <v/>
      </c>
      <c r="AW16" s="33" t="str">
        <f t="shared" si="10"/>
        <v/>
      </c>
      <c r="BA16" s="33" t="str">
        <f t="shared" si="11"/>
        <v/>
      </c>
      <c r="BE16" s="33" t="str">
        <f t="shared" si="12"/>
        <v/>
      </c>
      <c r="BI16" s="33" t="str">
        <f t="shared" si="13"/>
        <v/>
      </c>
      <c r="BM16" s="33" t="str">
        <f t="shared" si="14"/>
        <v/>
      </c>
      <c r="BQ16" s="33" t="str">
        <f t="shared" si="15"/>
        <v/>
      </c>
      <c r="BU16" s="33" t="str">
        <f t="shared" si="16"/>
        <v/>
      </c>
      <c r="BY16" s="33" t="str">
        <f t="shared" si="17"/>
        <v/>
      </c>
      <c r="CC16" s="33" t="str">
        <f t="shared" si="18"/>
        <v/>
      </c>
      <c r="CG16" s="33" t="str">
        <f t="shared" si="19"/>
        <v/>
      </c>
      <c r="CK16" s="33" t="str">
        <f t="shared" si="20"/>
        <v/>
      </c>
      <c r="CO16" s="33" t="str">
        <f t="shared" si="21"/>
        <v/>
      </c>
      <c r="CS16" s="33" t="str">
        <f t="shared" si="22"/>
        <v/>
      </c>
      <c r="CW16" s="33" t="str">
        <f t="shared" si="23"/>
        <v/>
      </c>
      <c r="DA16" s="33" t="str">
        <f t="shared" si="24"/>
        <v/>
      </c>
      <c r="DE16" s="33" t="str">
        <f t="shared" si="25"/>
        <v/>
      </c>
      <c r="DI16" s="33" t="str">
        <f t="shared" si="26"/>
        <v/>
      </c>
      <c r="DM16" s="33" t="str">
        <f t="shared" si="27"/>
        <v/>
      </c>
      <c r="DQ16" s="33" t="str">
        <f t="shared" si="28"/>
        <v/>
      </c>
      <c r="DU16" s="33" t="str">
        <f t="shared" si="29"/>
        <v/>
      </c>
      <c r="DY16" s="33" t="str">
        <f t="shared" si="30"/>
        <v/>
      </c>
    </row>
    <row r="17" spans="1:129" x14ac:dyDescent="0.25">
      <c r="A17" s="16">
        <f t="shared" si="0"/>
        <v>10</v>
      </c>
      <c r="B17" s="1" t="s">
        <v>38</v>
      </c>
      <c r="C17" s="149">
        <v>2</v>
      </c>
      <c r="D17" s="149">
        <v>600</v>
      </c>
      <c r="K17" s="38"/>
      <c r="M17" s="33">
        <f t="shared" si="1"/>
        <v>4</v>
      </c>
      <c r="N17" s="1" t="s">
        <v>38</v>
      </c>
      <c r="O17" s="149">
        <v>350</v>
      </c>
      <c r="Q17" s="33">
        <f t="shared" si="2"/>
        <v>4</v>
      </c>
      <c r="R17" s="1" t="s">
        <v>37</v>
      </c>
      <c r="S17" s="149">
        <v>450</v>
      </c>
      <c r="U17" s="33" t="str">
        <f t="shared" si="3"/>
        <v/>
      </c>
      <c r="V17"/>
      <c r="W17"/>
      <c r="Y17" s="33" t="str">
        <f t="shared" si="4"/>
        <v/>
      </c>
      <c r="AC17" s="33">
        <f t="shared" si="5"/>
        <v>4</v>
      </c>
      <c r="AD17" s="1" t="s">
        <v>40</v>
      </c>
      <c r="AE17" s="149">
        <v>350</v>
      </c>
      <c r="AG17" s="33" t="str">
        <f t="shared" si="6"/>
        <v/>
      </c>
      <c r="AK17" s="33" t="str">
        <f t="shared" si="7"/>
        <v/>
      </c>
      <c r="AO17" s="33" t="str">
        <f t="shared" si="8"/>
        <v/>
      </c>
      <c r="AS17" s="33" t="str">
        <f t="shared" si="9"/>
        <v/>
      </c>
      <c r="AW17" s="33" t="str">
        <f t="shared" si="10"/>
        <v/>
      </c>
      <c r="BA17" s="33" t="str">
        <f t="shared" si="11"/>
        <v/>
      </c>
      <c r="BE17" s="33" t="str">
        <f t="shared" si="12"/>
        <v/>
      </c>
      <c r="BI17" s="33" t="str">
        <f t="shared" si="13"/>
        <v/>
      </c>
      <c r="BM17" s="33" t="str">
        <f t="shared" si="14"/>
        <v/>
      </c>
      <c r="BQ17" s="33" t="str">
        <f t="shared" si="15"/>
        <v/>
      </c>
      <c r="BU17" s="33" t="str">
        <f t="shared" si="16"/>
        <v/>
      </c>
      <c r="BY17" s="33" t="str">
        <f t="shared" si="17"/>
        <v/>
      </c>
      <c r="CC17" s="33" t="str">
        <f t="shared" si="18"/>
        <v/>
      </c>
      <c r="CG17" s="33" t="str">
        <f t="shared" si="19"/>
        <v/>
      </c>
      <c r="CK17" s="33" t="str">
        <f t="shared" si="20"/>
        <v/>
      </c>
      <c r="CO17" s="33" t="str">
        <f t="shared" si="21"/>
        <v/>
      </c>
      <c r="CS17" s="33" t="str">
        <f t="shared" si="22"/>
        <v/>
      </c>
      <c r="CW17" s="33" t="str">
        <f t="shared" si="23"/>
        <v/>
      </c>
      <c r="DA17" s="33" t="str">
        <f t="shared" si="24"/>
        <v/>
      </c>
      <c r="DE17" s="33" t="str">
        <f t="shared" si="25"/>
        <v/>
      </c>
      <c r="DI17" s="33" t="str">
        <f t="shared" si="26"/>
        <v/>
      </c>
      <c r="DM17" s="33" t="str">
        <f t="shared" si="27"/>
        <v/>
      </c>
      <c r="DQ17" s="33" t="str">
        <f t="shared" si="28"/>
        <v/>
      </c>
      <c r="DU17" s="33" t="str">
        <f t="shared" si="29"/>
        <v/>
      </c>
      <c r="DY17" s="33" t="str">
        <f t="shared" si="30"/>
        <v/>
      </c>
    </row>
    <row r="18" spans="1:129" x14ac:dyDescent="0.25">
      <c r="A18" s="16">
        <f t="shared" si="0"/>
        <v>11</v>
      </c>
      <c r="B18" s="1" t="s">
        <v>260</v>
      </c>
      <c r="C18" s="149">
        <v>2</v>
      </c>
      <c r="D18" s="149">
        <v>500</v>
      </c>
      <c r="K18" s="38"/>
      <c r="M18" s="33">
        <f t="shared" si="1"/>
        <v>5</v>
      </c>
      <c r="N18" s="1" t="s">
        <v>40</v>
      </c>
      <c r="O18" s="149">
        <v>250</v>
      </c>
      <c r="Q18" s="33">
        <f t="shared" si="2"/>
        <v>5</v>
      </c>
      <c r="R18" s="1" t="s">
        <v>22</v>
      </c>
      <c r="S18" s="149">
        <v>350</v>
      </c>
      <c r="U18" s="33" t="str">
        <f t="shared" si="3"/>
        <v/>
      </c>
      <c r="V18"/>
      <c r="W18"/>
      <c r="Y18" s="33" t="str">
        <f t="shared" si="4"/>
        <v/>
      </c>
      <c r="AC18" s="33">
        <f t="shared" si="5"/>
        <v>5</v>
      </c>
      <c r="AD18" s="1" t="s">
        <v>260</v>
      </c>
      <c r="AE18" s="149">
        <v>250</v>
      </c>
      <c r="AG18" s="33" t="str">
        <f t="shared" si="6"/>
        <v/>
      </c>
      <c r="AK18" s="33" t="str">
        <f t="shared" si="7"/>
        <v/>
      </c>
      <c r="AO18" s="33" t="str">
        <f t="shared" si="8"/>
        <v/>
      </c>
      <c r="AS18" s="33" t="str">
        <f t="shared" si="9"/>
        <v/>
      </c>
      <c r="AW18" s="33" t="str">
        <f t="shared" si="10"/>
        <v/>
      </c>
      <c r="BA18" s="33" t="str">
        <f t="shared" si="11"/>
        <v/>
      </c>
      <c r="BE18" s="33" t="str">
        <f t="shared" si="12"/>
        <v/>
      </c>
      <c r="BI18" s="33" t="str">
        <f t="shared" si="13"/>
        <v/>
      </c>
      <c r="BM18" s="33" t="str">
        <f t="shared" si="14"/>
        <v/>
      </c>
      <c r="BQ18" s="33" t="str">
        <f t="shared" si="15"/>
        <v/>
      </c>
      <c r="BU18" s="33" t="str">
        <f t="shared" si="16"/>
        <v/>
      </c>
      <c r="BY18" s="33" t="str">
        <f t="shared" si="17"/>
        <v/>
      </c>
      <c r="CC18" s="33" t="str">
        <f t="shared" si="18"/>
        <v/>
      </c>
      <c r="CG18" s="33" t="str">
        <f t="shared" si="19"/>
        <v/>
      </c>
      <c r="CK18" s="33" t="str">
        <f t="shared" si="20"/>
        <v/>
      </c>
      <c r="CO18" s="33" t="str">
        <f t="shared" si="21"/>
        <v/>
      </c>
      <c r="CS18" s="33" t="str">
        <f t="shared" si="22"/>
        <v/>
      </c>
      <c r="CW18" s="33" t="str">
        <f t="shared" si="23"/>
        <v/>
      </c>
      <c r="DA18" s="33" t="str">
        <f t="shared" si="24"/>
        <v/>
      </c>
      <c r="DE18" s="33" t="str">
        <f t="shared" si="25"/>
        <v/>
      </c>
      <c r="DI18" s="33" t="str">
        <f t="shared" si="26"/>
        <v/>
      </c>
      <c r="DM18" s="33" t="str">
        <f t="shared" si="27"/>
        <v/>
      </c>
      <c r="DQ18" s="33" t="str">
        <f t="shared" si="28"/>
        <v/>
      </c>
      <c r="DU18" s="33" t="str">
        <f t="shared" si="29"/>
        <v/>
      </c>
      <c r="DY18" s="33" t="str">
        <f t="shared" si="30"/>
        <v/>
      </c>
    </row>
    <row r="19" spans="1:129" x14ac:dyDescent="0.25">
      <c r="A19" s="16" t="str">
        <f t="shared" si="0"/>
        <v/>
      </c>
      <c r="B19"/>
      <c r="C19"/>
      <c r="D19"/>
      <c r="K19" s="38"/>
      <c r="M19" s="33">
        <f t="shared" si="1"/>
        <v>6</v>
      </c>
      <c r="N19" s="1" t="s">
        <v>37</v>
      </c>
      <c r="O19" s="149">
        <v>250</v>
      </c>
      <c r="Q19" s="33">
        <f t="shared" si="2"/>
        <v>6</v>
      </c>
      <c r="R19" s="1" t="s">
        <v>40</v>
      </c>
      <c r="S19" s="149">
        <v>350</v>
      </c>
      <c r="U19" s="33" t="str">
        <f t="shared" si="3"/>
        <v/>
      </c>
      <c r="V19"/>
      <c r="W19"/>
      <c r="Y19" s="33" t="str">
        <f t="shared" si="4"/>
        <v/>
      </c>
      <c r="AC19" s="33" t="str">
        <f t="shared" si="5"/>
        <v/>
      </c>
      <c r="AG19" s="33" t="str">
        <f t="shared" si="6"/>
        <v/>
      </c>
      <c r="AK19" s="33" t="str">
        <f t="shared" si="7"/>
        <v/>
      </c>
      <c r="AO19" s="33" t="str">
        <f t="shared" si="8"/>
        <v/>
      </c>
      <c r="AS19" s="33" t="str">
        <f t="shared" si="9"/>
        <v/>
      </c>
      <c r="AW19" s="33" t="str">
        <f t="shared" si="10"/>
        <v/>
      </c>
      <c r="BA19" s="33" t="str">
        <f t="shared" si="11"/>
        <v/>
      </c>
      <c r="BE19" s="33" t="str">
        <f t="shared" si="12"/>
        <v/>
      </c>
      <c r="BI19" s="33" t="str">
        <f t="shared" si="13"/>
        <v/>
      </c>
      <c r="BM19" s="33" t="str">
        <f t="shared" si="14"/>
        <v/>
      </c>
      <c r="BQ19" s="33" t="str">
        <f t="shared" si="15"/>
        <v/>
      </c>
      <c r="BU19" s="33" t="str">
        <f t="shared" si="16"/>
        <v/>
      </c>
      <c r="BY19" s="33" t="str">
        <f t="shared" si="17"/>
        <v/>
      </c>
      <c r="CC19" s="33" t="str">
        <f t="shared" si="18"/>
        <v/>
      </c>
      <c r="CG19" s="33" t="str">
        <f t="shared" si="19"/>
        <v/>
      </c>
      <c r="CK19" s="33" t="str">
        <f t="shared" si="20"/>
        <v/>
      </c>
      <c r="CO19" s="33" t="str">
        <f t="shared" si="21"/>
        <v/>
      </c>
      <c r="CS19" s="33" t="str">
        <f t="shared" si="22"/>
        <v/>
      </c>
      <c r="CW19" s="33" t="str">
        <f t="shared" si="23"/>
        <v/>
      </c>
      <c r="DA19" s="33" t="str">
        <f t="shared" si="24"/>
        <v/>
      </c>
      <c r="DE19" s="33" t="str">
        <f t="shared" si="25"/>
        <v/>
      </c>
      <c r="DI19" s="33" t="str">
        <f t="shared" si="26"/>
        <v/>
      </c>
      <c r="DM19" s="33" t="str">
        <f t="shared" si="27"/>
        <v/>
      </c>
      <c r="DQ19" s="33" t="str">
        <f t="shared" si="28"/>
        <v/>
      </c>
      <c r="DU19" s="33" t="str">
        <f t="shared" si="29"/>
        <v/>
      </c>
      <c r="DY19" s="33" t="str">
        <f t="shared" si="30"/>
        <v/>
      </c>
    </row>
    <row r="20" spans="1:129" x14ac:dyDescent="0.25">
      <c r="A20" s="16" t="str">
        <f t="shared" si="0"/>
        <v/>
      </c>
      <c r="B20"/>
      <c r="C20"/>
      <c r="D20"/>
      <c r="K20" s="38"/>
      <c r="M20" s="33" t="str">
        <f t="shared" si="1"/>
        <v/>
      </c>
      <c r="Q20" s="33">
        <f t="shared" si="2"/>
        <v>7</v>
      </c>
      <c r="R20" s="1" t="s">
        <v>36</v>
      </c>
      <c r="S20" s="149">
        <v>250</v>
      </c>
      <c r="U20" s="33" t="str">
        <f t="shared" si="3"/>
        <v/>
      </c>
      <c r="V20"/>
      <c r="W20"/>
      <c r="Y20" s="33" t="str">
        <f t="shared" si="4"/>
        <v/>
      </c>
      <c r="AC20" s="33" t="str">
        <f t="shared" si="5"/>
        <v/>
      </c>
      <c r="AG20" s="33" t="str">
        <f t="shared" si="6"/>
        <v/>
      </c>
      <c r="AK20" s="33" t="str">
        <f t="shared" si="7"/>
        <v/>
      </c>
      <c r="AO20" s="33" t="str">
        <f t="shared" si="8"/>
        <v/>
      </c>
      <c r="AS20" s="33" t="str">
        <f t="shared" si="9"/>
        <v/>
      </c>
      <c r="AW20" s="33" t="str">
        <f t="shared" si="10"/>
        <v/>
      </c>
      <c r="BA20" s="33" t="str">
        <f t="shared" si="11"/>
        <v/>
      </c>
      <c r="BE20" s="33" t="str">
        <f t="shared" si="12"/>
        <v/>
      </c>
      <c r="BI20" s="33" t="str">
        <f t="shared" si="13"/>
        <v/>
      </c>
      <c r="BM20" s="33" t="str">
        <f t="shared" si="14"/>
        <v/>
      </c>
      <c r="BQ20" s="33" t="str">
        <f t="shared" si="15"/>
        <v/>
      </c>
      <c r="BU20" s="33" t="str">
        <f t="shared" si="16"/>
        <v/>
      </c>
      <c r="BY20" s="33" t="str">
        <f t="shared" si="17"/>
        <v/>
      </c>
      <c r="CC20" s="33" t="str">
        <f t="shared" si="18"/>
        <v/>
      </c>
      <c r="CG20" s="33" t="str">
        <f t="shared" si="19"/>
        <v/>
      </c>
      <c r="CK20" s="33" t="str">
        <f t="shared" si="20"/>
        <v/>
      </c>
      <c r="CO20" s="33" t="str">
        <f t="shared" si="21"/>
        <v/>
      </c>
      <c r="CS20" s="33" t="str">
        <f t="shared" si="22"/>
        <v/>
      </c>
      <c r="CW20" s="33" t="str">
        <f t="shared" si="23"/>
        <v/>
      </c>
      <c r="DA20" s="33" t="str">
        <f t="shared" si="24"/>
        <v/>
      </c>
      <c r="DE20" s="33" t="str">
        <f t="shared" si="25"/>
        <v/>
      </c>
      <c r="DI20" s="33" t="str">
        <f t="shared" si="26"/>
        <v/>
      </c>
      <c r="DM20" s="33" t="str">
        <f t="shared" si="27"/>
        <v/>
      </c>
      <c r="DQ20" s="33" t="str">
        <f t="shared" si="28"/>
        <v/>
      </c>
      <c r="DU20" s="33" t="str">
        <f t="shared" si="29"/>
        <v/>
      </c>
      <c r="DY20" s="33" t="str">
        <f t="shared" si="30"/>
        <v/>
      </c>
    </row>
    <row r="21" spans="1:129" x14ac:dyDescent="0.25">
      <c r="A21" s="16" t="str">
        <f t="shared" si="0"/>
        <v/>
      </c>
      <c r="B21"/>
      <c r="C21"/>
      <c r="D21"/>
      <c r="K21" s="38"/>
      <c r="M21" s="33" t="str">
        <f t="shared" si="1"/>
        <v/>
      </c>
      <c r="Q21" s="33" t="str">
        <f t="shared" si="2"/>
        <v/>
      </c>
      <c r="U21" s="33" t="str">
        <f t="shared" si="3"/>
        <v/>
      </c>
      <c r="Y21" s="33" t="str">
        <f t="shared" si="4"/>
        <v/>
      </c>
      <c r="AC21" s="33" t="str">
        <f t="shared" si="5"/>
        <v/>
      </c>
      <c r="AG21" s="33" t="str">
        <f t="shared" si="6"/>
        <v/>
      </c>
      <c r="AK21" s="33" t="str">
        <f t="shared" si="7"/>
        <v/>
      </c>
      <c r="AO21" s="33" t="str">
        <f t="shared" si="8"/>
        <v/>
      </c>
      <c r="AS21" s="33" t="str">
        <f t="shared" si="9"/>
        <v/>
      </c>
      <c r="AW21" s="33" t="str">
        <f t="shared" si="10"/>
        <v/>
      </c>
      <c r="BA21" s="33" t="str">
        <f t="shared" si="11"/>
        <v/>
      </c>
      <c r="BE21" s="33" t="str">
        <f t="shared" si="12"/>
        <v/>
      </c>
      <c r="BI21" s="33" t="str">
        <f t="shared" si="13"/>
        <v/>
      </c>
      <c r="BM21" s="33" t="str">
        <f t="shared" si="14"/>
        <v/>
      </c>
      <c r="BQ21" s="33" t="str">
        <f t="shared" si="15"/>
        <v/>
      </c>
      <c r="BU21" s="33" t="str">
        <f t="shared" si="16"/>
        <v/>
      </c>
      <c r="BY21" s="33" t="str">
        <f t="shared" si="17"/>
        <v/>
      </c>
      <c r="CC21" s="33" t="str">
        <f t="shared" si="18"/>
        <v/>
      </c>
      <c r="CG21" s="33" t="str">
        <f t="shared" si="19"/>
        <v/>
      </c>
      <c r="CK21" s="33" t="str">
        <f t="shared" si="20"/>
        <v/>
      </c>
      <c r="CO21" s="33" t="str">
        <f t="shared" si="21"/>
        <v/>
      </c>
      <c r="CS21" s="33" t="str">
        <f t="shared" si="22"/>
        <v/>
      </c>
      <c r="CW21" s="33" t="str">
        <f t="shared" si="23"/>
        <v/>
      </c>
      <c r="DA21" s="33" t="str">
        <f t="shared" si="24"/>
        <v/>
      </c>
      <c r="DE21" s="33" t="str">
        <f t="shared" si="25"/>
        <v/>
      </c>
      <c r="DI21" s="33" t="str">
        <f t="shared" si="26"/>
        <v/>
      </c>
      <c r="DM21" s="33" t="str">
        <f t="shared" si="27"/>
        <v/>
      </c>
      <c r="DQ21" s="33" t="str">
        <f t="shared" si="28"/>
        <v/>
      </c>
      <c r="DU21" s="33" t="str">
        <f t="shared" si="29"/>
        <v/>
      </c>
      <c r="DY21" s="33" t="str">
        <f t="shared" si="30"/>
        <v/>
      </c>
    </row>
    <row r="22" spans="1:129" x14ac:dyDescent="0.25">
      <c r="A22" s="16" t="str">
        <f t="shared" si="0"/>
        <v/>
      </c>
      <c r="B22"/>
      <c r="C22"/>
      <c r="D22"/>
      <c r="K22" s="38"/>
      <c r="M22" s="33" t="str">
        <f t="shared" si="1"/>
        <v/>
      </c>
      <c r="Q22" s="33" t="str">
        <f t="shared" si="2"/>
        <v/>
      </c>
      <c r="U22" s="33" t="str">
        <f t="shared" si="3"/>
        <v/>
      </c>
      <c r="Y22" s="33" t="str">
        <f t="shared" si="4"/>
        <v/>
      </c>
      <c r="AC22" s="33" t="str">
        <f t="shared" si="5"/>
        <v/>
      </c>
      <c r="AG22" s="33" t="str">
        <f t="shared" si="6"/>
        <v/>
      </c>
      <c r="AK22" s="33" t="str">
        <f t="shared" si="7"/>
        <v/>
      </c>
      <c r="AO22" s="33" t="str">
        <f t="shared" si="8"/>
        <v/>
      </c>
      <c r="AS22" s="33" t="str">
        <f t="shared" si="9"/>
        <v/>
      </c>
      <c r="AW22" s="33" t="str">
        <f t="shared" si="10"/>
        <v/>
      </c>
      <c r="BA22" s="33" t="str">
        <f t="shared" si="11"/>
        <v/>
      </c>
      <c r="BE22" s="33" t="str">
        <f t="shared" si="12"/>
        <v/>
      </c>
      <c r="BI22" s="33" t="str">
        <f t="shared" si="13"/>
        <v/>
      </c>
      <c r="BM22" s="33" t="str">
        <f t="shared" si="14"/>
        <v/>
      </c>
      <c r="BQ22" s="33" t="str">
        <f t="shared" si="15"/>
        <v/>
      </c>
      <c r="BU22" s="33" t="str">
        <f t="shared" si="16"/>
        <v/>
      </c>
      <c r="BY22" s="33" t="str">
        <f t="shared" si="17"/>
        <v/>
      </c>
      <c r="CC22" s="33" t="str">
        <f t="shared" si="18"/>
        <v/>
      </c>
      <c r="CG22" s="33" t="str">
        <f t="shared" si="19"/>
        <v/>
      </c>
      <c r="CK22" s="33" t="str">
        <f t="shared" si="20"/>
        <v/>
      </c>
      <c r="CO22" s="33" t="str">
        <f t="shared" si="21"/>
        <v/>
      </c>
      <c r="CS22" s="33" t="str">
        <f t="shared" si="22"/>
        <v/>
      </c>
      <c r="CW22" s="33" t="str">
        <f t="shared" si="23"/>
        <v/>
      </c>
      <c r="DA22" s="33" t="str">
        <f t="shared" si="24"/>
        <v/>
      </c>
      <c r="DE22" s="33" t="str">
        <f t="shared" si="25"/>
        <v/>
      </c>
      <c r="DI22" s="33" t="str">
        <f t="shared" si="26"/>
        <v/>
      </c>
      <c r="DM22" s="33" t="str">
        <f t="shared" si="27"/>
        <v/>
      </c>
      <c r="DQ22" s="33" t="str">
        <f t="shared" si="28"/>
        <v/>
      </c>
      <c r="DU22" s="33" t="str">
        <f t="shared" si="29"/>
        <v/>
      </c>
      <c r="DY22" s="33" t="str">
        <f t="shared" si="30"/>
        <v/>
      </c>
    </row>
    <row r="23" spans="1:129" x14ac:dyDescent="0.25">
      <c r="A23" s="16" t="str">
        <f t="shared" si="0"/>
        <v/>
      </c>
      <c r="B23"/>
      <c r="C23"/>
      <c r="D23"/>
      <c r="K23" s="38"/>
      <c r="M23" s="33" t="str">
        <f t="shared" si="1"/>
        <v/>
      </c>
      <c r="Q23" s="33" t="str">
        <f t="shared" si="2"/>
        <v/>
      </c>
      <c r="U23" s="33" t="str">
        <f t="shared" si="3"/>
        <v/>
      </c>
      <c r="Y23" s="33" t="str">
        <f t="shared" si="4"/>
        <v/>
      </c>
      <c r="AC23" s="33" t="str">
        <f t="shared" si="5"/>
        <v/>
      </c>
      <c r="AG23" s="33" t="str">
        <f t="shared" si="6"/>
        <v/>
      </c>
      <c r="AK23" s="33" t="str">
        <f t="shared" si="7"/>
        <v/>
      </c>
      <c r="AO23" s="33" t="str">
        <f t="shared" si="8"/>
        <v/>
      </c>
      <c r="AS23" s="33" t="str">
        <f t="shared" si="9"/>
        <v/>
      </c>
      <c r="AW23" s="33" t="str">
        <f t="shared" si="10"/>
        <v/>
      </c>
      <c r="BA23" s="33" t="str">
        <f t="shared" si="11"/>
        <v/>
      </c>
      <c r="BE23" s="33" t="str">
        <f t="shared" si="12"/>
        <v/>
      </c>
      <c r="BI23" s="33" t="str">
        <f t="shared" si="13"/>
        <v/>
      </c>
      <c r="BM23" s="33" t="str">
        <f t="shared" si="14"/>
        <v/>
      </c>
      <c r="BQ23" s="33" t="str">
        <f t="shared" si="15"/>
        <v/>
      </c>
      <c r="BU23" s="33" t="str">
        <f t="shared" si="16"/>
        <v/>
      </c>
      <c r="BY23" s="33" t="str">
        <f t="shared" si="17"/>
        <v/>
      </c>
      <c r="CC23" s="33" t="str">
        <f t="shared" si="18"/>
        <v/>
      </c>
      <c r="CG23" s="33" t="str">
        <f t="shared" si="19"/>
        <v/>
      </c>
      <c r="CK23" s="33" t="str">
        <f t="shared" si="20"/>
        <v/>
      </c>
      <c r="CO23" s="33" t="str">
        <f t="shared" si="21"/>
        <v/>
      </c>
      <c r="CS23" s="33" t="str">
        <f t="shared" si="22"/>
        <v/>
      </c>
      <c r="CW23" s="33" t="str">
        <f t="shared" si="23"/>
        <v/>
      </c>
      <c r="DA23" s="33" t="str">
        <f t="shared" si="24"/>
        <v/>
      </c>
      <c r="DE23" s="33" t="str">
        <f t="shared" si="25"/>
        <v/>
      </c>
      <c r="DI23" s="33" t="str">
        <f t="shared" si="26"/>
        <v/>
      </c>
      <c r="DM23" s="33" t="str">
        <f t="shared" si="27"/>
        <v/>
      </c>
      <c r="DQ23" s="33" t="str">
        <f t="shared" si="28"/>
        <v/>
      </c>
      <c r="DU23" s="33" t="str">
        <f t="shared" si="29"/>
        <v/>
      </c>
      <c r="DY23" s="33" t="str">
        <f t="shared" si="30"/>
        <v/>
      </c>
    </row>
    <row r="24" spans="1:129" x14ac:dyDescent="0.25">
      <c r="A24" s="16" t="str">
        <f t="shared" si="0"/>
        <v/>
      </c>
      <c r="K24" s="38"/>
      <c r="M24" s="33" t="str">
        <f t="shared" si="1"/>
        <v/>
      </c>
      <c r="Q24" s="33" t="str">
        <f t="shared" si="2"/>
        <v/>
      </c>
      <c r="U24" s="33" t="str">
        <f t="shared" si="3"/>
        <v/>
      </c>
      <c r="Y24" s="33" t="str">
        <f t="shared" si="4"/>
        <v/>
      </c>
      <c r="AC24" s="33" t="str">
        <f t="shared" si="5"/>
        <v/>
      </c>
      <c r="AG24" s="33" t="str">
        <f t="shared" si="6"/>
        <v/>
      </c>
      <c r="AK24" s="33" t="str">
        <f t="shared" si="7"/>
        <v/>
      </c>
      <c r="AO24" s="33" t="str">
        <f t="shared" si="8"/>
        <v/>
      </c>
      <c r="AS24" s="33" t="str">
        <f t="shared" si="9"/>
        <v/>
      </c>
      <c r="AW24" s="33" t="str">
        <f t="shared" si="10"/>
        <v/>
      </c>
      <c r="BA24" s="33" t="str">
        <f t="shared" si="11"/>
        <v/>
      </c>
      <c r="BE24" s="33" t="str">
        <f t="shared" si="12"/>
        <v/>
      </c>
      <c r="BI24" s="33" t="str">
        <f t="shared" si="13"/>
        <v/>
      </c>
      <c r="BM24" s="33" t="str">
        <f t="shared" si="14"/>
        <v/>
      </c>
      <c r="BQ24" s="33" t="str">
        <f t="shared" si="15"/>
        <v/>
      </c>
      <c r="BU24" s="33" t="str">
        <f t="shared" si="16"/>
        <v/>
      </c>
      <c r="BY24" s="33" t="str">
        <f t="shared" si="17"/>
        <v/>
      </c>
      <c r="CC24" s="33" t="str">
        <f t="shared" si="18"/>
        <v/>
      </c>
      <c r="CG24" s="33" t="str">
        <f t="shared" si="19"/>
        <v/>
      </c>
      <c r="CK24" s="33" t="str">
        <f t="shared" si="20"/>
        <v/>
      </c>
      <c r="CO24" s="33" t="str">
        <f t="shared" si="21"/>
        <v/>
      </c>
      <c r="CS24" s="33" t="str">
        <f t="shared" si="22"/>
        <v/>
      </c>
      <c r="CW24" s="33" t="str">
        <f t="shared" si="23"/>
        <v/>
      </c>
      <c r="DA24" s="33" t="str">
        <f t="shared" si="24"/>
        <v/>
      </c>
      <c r="DE24" s="33" t="str">
        <f t="shared" si="25"/>
        <v/>
      </c>
      <c r="DI24" s="33" t="str">
        <f t="shared" si="26"/>
        <v/>
      </c>
      <c r="DM24" s="33" t="str">
        <f t="shared" si="27"/>
        <v/>
      </c>
      <c r="DQ24" s="33" t="str">
        <f t="shared" si="28"/>
        <v/>
      </c>
      <c r="DU24" s="33" t="str">
        <f t="shared" si="29"/>
        <v/>
      </c>
      <c r="DY24" s="33" t="str">
        <f t="shared" si="30"/>
        <v/>
      </c>
    </row>
    <row r="25" spans="1:129" x14ac:dyDescent="0.25">
      <c r="A25" s="16" t="str">
        <f t="shared" si="0"/>
        <v/>
      </c>
      <c r="K25" s="38"/>
      <c r="M25" s="33" t="str">
        <f t="shared" si="1"/>
        <v/>
      </c>
      <c r="Q25" s="33" t="str">
        <f t="shared" si="2"/>
        <v/>
      </c>
      <c r="U25" s="33" t="str">
        <f t="shared" si="3"/>
        <v/>
      </c>
      <c r="Y25" s="33" t="str">
        <f t="shared" si="4"/>
        <v/>
      </c>
      <c r="AC25" s="33" t="str">
        <f t="shared" si="5"/>
        <v/>
      </c>
      <c r="AG25" s="33" t="str">
        <f t="shared" si="6"/>
        <v/>
      </c>
      <c r="AK25" s="33" t="str">
        <f t="shared" si="7"/>
        <v/>
      </c>
      <c r="AO25" s="33" t="str">
        <f t="shared" si="8"/>
        <v/>
      </c>
      <c r="AS25" s="33" t="str">
        <f t="shared" si="9"/>
        <v/>
      </c>
      <c r="AW25" s="33" t="str">
        <f t="shared" si="10"/>
        <v/>
      </c>
      <c r="BA25" s="33" t="str">
        <f t="shared" si="11"/>
        <v/>
      </c>
      <c r="BE25" s="33" t="str">
        <f t="shared" si="12"/>
        <v/>
      </c>
      <c r="BI25" s="33" t="str">
        <f t="shared" si="13"/>
        <v/>
      </c>
      <c r="BM25" s="33" t="str">
        <f t="shared" si="14"/>
        <v/>
      </c>
      <c r="BQ25" s="33" t="str">
        <f t="shared" si="15"/>
        <v/>
      </c>
      <c r="BU25" s="33" t="str">
        <f t="shared" si="16"/>
        <v/>
      </c>
      <c r="BY25" s="33" t="str">
        <f t="shared" si="17"/>
        <v/>
      </c>
      <c r="CC25" s="33" t="str">
        <f t="shared" si="18"/>
        <v/>
      </c>
      <c r="CG25" s="33" t="str">
        <f t="shared" si="19"/>
        <v/>
      </c>
      <c r="CK25" s="33" t="str">
        <f t="shared" si="20"/>
        <v/>
      </c>
      <c r="CO25" s="33" t="str">
        <f t="shared" si="21"/>
        <v/>
      </c>
      <c r="CS25" s="33" t="str">
        <f t="shared" si="22"/>
        <v/>
      </c>
      <c r="CW25" s="33" t="str">
        <f t="shared" si="23"/>
        <v/>
      </c>
      <c r="DA25" s="33" t="str">
        <f t="shared" si="24"/>
        <v/>
      </c>
      <c r="DE25" s="33" t="str">
        <f t="shared" si="25"/>
        <v/>
      </c>
      <c r="DI25" s="33" t="str">
        <f t="shared" si="26"/>
        <v/>
      </c>
      <c r="DM25" s="33" t="str">
        <f t="shared" si="27"/>
        <v/>
      </c>
      <c r="DQ25" s="33" t="str">
        <f t="shared" si="28"/>
        <v/>
      </c>
      <c r="DU25" s="33" t="str">
        <f t="shared" si="29"/>
        <v/>
      </c>
      <c r="DY25" s="33" t="str">
        <f t="shared" si="30"/>
        <v/>
      </c>
    </row>
    <row r="26" spans="1:129" x14ac:dyDescent="0.25">
      <c r="A26" s="16" t="str">
        <f t="shared" si="0"/>
        <v/>
      </c>
      <c r="K26" s="38"/>
      <c r="M26" s="33" t="str">
        <f t="shared" si="1"/>
        <v/>
      </c>
      <c r="Q26" s="33" t="str">
        <f t="shared" si="2"/>
        <v/>
      </c>
      <c r="U26" s="33" t="str">
        <f t="shared" si="3"/>
        <v/>
      </c>
      <c r="Y26" s="33" t="str">
        <f t="shared" si="4"/>
        <v/>
      </c>
      <c r="AC26" s="33" t="str">
        <f t="shared" si="5"/>
        <v/>
      </c>
      <c r="AG26" s="33" t="str">
        <f t="shared" si="6"/>
        <v/>
      </c>
      <c r="AK26" s="33" t="str">
        <f t="shared" si="7"/>
        <v/>
      </c>
      <c r="AO26" s="33" t="str">
        <f t="shared" si="8"/>
        <v/>
      </c>
      <c r="AS26" s="33" t="str">
        <f t="shared" si="9"/>
        <v/>
      </c>
      <c r="AW26" s="33" t="str">
        <f t="shared" si="10"/>
        <v/>
      </c>
      <c r="BA26" s="33" t="str">
        <f t="shared" si="11"/>
        <v/>
      </c>
      <c r="BE26" s="33" t="str">
        <f t="shared" si="12"/>
        <v/>
      </c>
      <c r="BI26" s="33" t="str">
        <f t="shared" si="13"/>
        <v/>
      </c>
      <c r="BM26" s="33" t="str">
        <f t="shared" si="14"/>
        <v/>
      </c>
      <c r="BQ26" s="33" t="str">
        <f t="shared" si="15"/>
        <v/>
      </c>
      <c r="BU26" s="33" t="str">
        <f t="shared" si="16"/>
        <v/>
      </c>
      <c r="BY26" s="33" t="str">
        <f t="shared" si="17"/>
        <v/>
      </c>
      <c r="CC26" s="33" t="str">
        <f t="shared" si="18"/>
        <v/>
      </c>
      <c r="CG26" s="33" t="str">
        <f t="shared" si="19"/>
        <v/>
      </c>
      <c r="CK26" s="33" t="str">
        <f t="shared" si="20"/>
        <v/>
      </c>
      <c r="CO26" s="33" t="str">
        <f t="shared" si="21"/>
        <v/>
      </c>
      <c r="CS26" s="33" t="str">
        <f t="shared" si="22"/>
        <v/>
      </c>
      <c r="CW26" s="33" t="str">
        <f t="shared" si="23"/>
        <v/>
      </c>
      <c r="DA26" s="33" t="str">
        <f t="shared" si="24"/>
        <v/>
      </c>
      <c r="DE26" s="33" t="str">
        <f t="shared" si="25"/>
        <v/>
      </c>
      <c r="DI26" s="33" t="str">
        <f t="shared" si="26"/>
        <v/>
      </c>
      <c r="DM26" s="33" t="str">
        <f t="shared" si="27"/>
        <v/>
      </c>
      <c r="DQ26" s="33" t="str">
        <f t="shared" si="28"/>
        <v/>
      </c>
      <c r="DU26" s="33" t="str">
        <f t="shared" si="29"/>
        <v/>
      </c>
      <c r="DY26" s="33" t="str">
        <f t="shared" si="30"/>
        <v/>
      </c>
    </row>
    <row r="27" spans="1:129" x14ac:dyDescent="0.25">
      <c r="A27" s="16" t="str">
        <f t="shared" si="0"/>
        <v/>
      </c>
      <c r="K27" s="38"/>
      <c r="M27" s="33" t="str">
        <f t="shared" si="1"/>
        <v/>
      </c>
      <c r="Q27" s="33" t="str">
        <f t="shared" si="2"/>
        <v/>
      </c>
      <c r="U27" s="33" t="str">
        <f t="shared" si="3"/>
        <v/>
      </c>
      <c r="Y27" s="33" t="str">
        <f t="shared" si="4"/>
        <v/>
      </c>
      <c r="AC27" s="33" t="str">
        <f t="shared" si="5"/>
        <v/>
      </c>
      <c r="AG27" s="33" t="str">
        <f t="shared" si="6"/>
        <v/>
      </c>
      <c r="AK27" s="33" t="str">
        <f t="shared" si="7"/>
        <v/>
      </c>
      <c r="AO27" s="33" t="str">
        <f t="shared" si="8"/>
        <v/>
      </c>
      <c r="AS27" s="33" t="str">
        <f t="shared" si="9"/>
        <v/>
      </c>
      <c r="AW27" s="33" t="str">
        <f t="shared" si="10"/>
        <v/>
      </c>
      <c r="BA27" s="33" t="str">
        <f t="shared" si="11"/>
        <v/>
      </c>
      <c r="BE27" s="33" t="str">
        <f t="shared" si="12"/>
        <v/>
      </c>
      <c r="BI27" s="33" t="str">
        <f t="shared" si="13"/>
        <v/>
      </c>
      <c r="BM27" s="33" t="str">
        <f t="shared" si="14"/>
        <v/>
      </c>
      <c r="BQ27" s="33" t="str">
        <f t="shared" si="15"/>
        <v/>
      </c>
      <c r="BU27" s="33" t="str">
        <f t="shared" si="16"/>
        <v/>
      </c>
      <c r="BY27" s="33" t="str">
        <f t="shared" si="17"/>
        <v/>
      </c>
      <c r="CC27" s="33" t="str">
        <f t="shared" si="18"/>
        <v/>
      </c>
      <c r="CG27" s="33" t="str">
        <f t="shared" si="19"/>
        <v/>
      </c>
      <c r="CK27" s="33" t="str">
        <f t="shared" si="20"/>
        <v/>
      </c>
      <c r="CO27" s="33" t="str">
        <f t="shared" si="21"/>
        <v/>
      </c>
      <c r="CS27" s="33" t="str">
        <f t="shared" si="22"/>
        <v/>
      </c>
      <c r="CW27" s="33" t="str">
        <f t="shared" si="23"/>
        <v/>
      </c>
      <c r="DA27" s="33" t="str">
        <f t="shared" si="24"/>
        <v/>
      </c>
      <c r="DE27" s="33" t="str">
        <f t="shared" si="25"/>
        <v/>
      </c>
      <c r="DI27" s="33" t="str">
        <f t="shared" si="26"/>
        <v/>
      </c>
      <c r="DM27" s="33" t="str">
        <f t="shared" si="27"/>
        <v/>
      </c>
      <c r="DQ27" s="33" t="str">
        <f t="shared" si="28"/>
        <v/>
      </c>
      <c r="DU27" s="33" t="str">
        <f t="shared" si="29"/>
        <v/>
      </c>
      <c r="DY27" s="33" t="str">
        <f t="shared" si="30"/>
        <v/>
      </c>
    </row>
    <row r="28" spans="1:129" x14ac:dyDescent="0.25">
      <c r="A28" s="16" t="str">
        <f t="shared" si="0"/>
        <v/>
      </c>
      <c r="K28" s="38"/>
      <c r="M28" s="33" t="str">
        <f t="shared" si="1"/>
        <v/>
      </c>
      <c r="Q28" s="33" t="str">
        <f t="shared" si="2"/>
        <v/>
      </c>
      <c r="U28" s="33" t="str">
        <f t="shared" si="3"/>
        <v/>
      </c>
      <c r="Y28" s="33" t="str">
        <f t="shared" si="4"/>
        <v/>
      </c>
      <c r="AC28" s="33" t="str">
        <f t="shared" si="5"/>
        <v/>
      </c>
      <c r="AG28" s="33" t="str">
        <f t="shared" si="6"/>
        <v/>
      </c>
      <c r="AK28" s="33" t="str">
        <f t="shared" si="7"/>
        <v/>
      </c>
      <c r="AO28" s="33" t="str">
        <f t="shared" si="8"/>
        <v/>
      </c>
      <c r="AS28" s="33" t="str">
        <f t="shared" si="9"/>
        <v/>
      </c>
      <c r="AW28" s="33" t="str">
        <f t="shared" si="10"/>
        <v/>
      </c>
      <c r="BA28" s="33" t="str">
        <f t="shared" si="11"/>
        <v/>
      </c>
      <c r="BE28" s="33" t="str">
        <f t="shared" si="12"/>
        <v/>
      </c>
      <c r="BI28" s="33" t="str">
        <f t="shared" si="13"/>
        <v/>
      </c>
      <c r="BM28" s="33" t="str">
        <f t="shared" si="14"/>
        <v/>
      </c>
      <c r="BQ28" s="33" t="str">
        <f t="shared" si="15"/>
        <v/>
      </c>
      <c r="BU28" s="33" t="str">
        <f t="shared" si="16"/>
        <v/>
      </c>
      <c r="BY28" s="33" t="str">
        <f t="shared" si="17"/>
        <v/>
      </c>
      <c r="CC28" s="33" t="str">
        <f t="shared" si="18"/>
        <v/>
      </c>
      <c r="CG28" s="33" t="str">
        <f t="shared" si="19"/>
        <v/>
      </c>
      <c r="CK28" s="33" t="str">
        <f t="shared" si="20"/>
        <v/>
      </c>
      <c r="CO28" s="33" t="str">
        <f t="shared" si="21"/>
        <v/>
      </c>
      <c r="CS28" s="33" t="str">
        <f t="shared" si="22"/>
        <v/>
      </c>
      <c r="CW28" s="33" t="str">
        <f t="shared" si="23"/>
        <v/>
      </c>
      <c r="DA28" s="33" t="str">
        <f t="shared" si="24"/>
        <v/>
      </c>
      <c r="DE28" s="33" t="str">
        <f t="shared" si="25"/>
        <v/>
      </c>
      <c r="DI28" s="33" t="str">
        <f t="shared" si="26"/>
        <v/>
      </c>
      <c r="DM28" s="33" t="str">
        <f t="shared" si="27"/>
        <v/>
      </c>
      <c r="DQ28" s="33" t="str">
        <f t="shared" si="28"/>
        <v/>
      </c>
      <c r="DU28" s="33" t="str">
        <f t="shared" si="29"/>
        <v/>
      </c>
      <c r="DY28" s="33" t="str">
        <f t="shared" si="30"/>
        <v/>
      </c>
    </row>
    <row r="29" spans="1:129" x14ac:dyDescent="0.25">
      <c r="A29" s="16" t="str">
        <f t="shared" si="0"/>
        <v/>
      </c>
      <c r="K29" s="38"/>
      <c r="M29" s="33" t="str">
        <f t="shared" si="1"/>
        <v/>
      </c>
      <c r="Q29" s="33" t="str">
        <f t="shared" si="2"/>
        <v/>
      </c>
      <c r="U29" s="33" t="str">
        <f t="shared" si="3"/>
        <v/>
      </c>
      <c r="Y29" s="33" t="str">
        <f t="shared" si="4"/>
        <v/>
      </c>
      <c r="AC29" s="33" t="str">
        <f t="shared" si="5"/>
        <v/>
      </c>
      <c r="AG29" s="33" t="str">
        <f t="shared" si="6"/>
        <v/>
      </c>
      <c r="AK29" s="33" t="str">
        <f t="shared" si="7"/>
        <v/>
      </c>
      <c r="AO29" s="33" t="str">
        <f t="shared" si="8"/>
        <v/>
      </c>
      <c r="AS29" s="33" t="str">
        <f t="shared" si="9"/>
        <v/>
      </c>
      <c r="AW29" s="33" t="str">
        <f t="shared" si="10"/>
        <v/>
      </c>
      <c r="BA29" s="33" t="str">
        <f t="shared" si="11"/>
        <v/>
      </c>
      <c r="BE29" s="33" t="str">
        <f t="shared" si="12"/>
        <v/>
      </c>
      <c r="BI29" s="33" t="str">
        <f t="shared" si="13"/>
        <v/>
      </c>
      <c r="BM29" s="33" t="str">
        <f t="shared" si="14"/>
        <v/>
      </c>
      <c r="BQ29" s="33" t="str">
        <f t="shared" si="15"/>
        <v/>
      </c>
      <c r="BU29" s="33" t="str">
        <f t="shared" si="16"/>
        <v/>
      </c>
      <c r="BY29" s="33" t="str">
        <f t="shared" si="17"/>
        <v/>
      </c>
      <c r="CC29" s="33" t="str">
        <f t="shared" si="18"/>
        <v/>
      </c>
      <c r="CG29" s="33" t="str">
        <f t="shared" si="19"/>
        <v/>
      </c>
      <c r="CK29" s="33" t="str">
        <f t="shared" si="20"/>
        <v/>
      </c>
      <c r="CO29" s="33" t="str">
        <f t="shared" si="21"/>
        <v/>
      </c>
      <c r="CS29" s="33" t="str">
        <f t="shared" si="22"/>
        <v/>
      </c>
      <c r="CW29" s="33" t="str">
        <f t="shared" si="23"/>
        <v/>
      </c>
      <c r="DA29" s="33" t="str">
        <f t="shared" si="24"/>
        <v/>
      </c>
      <c r="DE29" s="33" t="str">
        <f t="shared" si="25"/>
        <v/>
      </c>
      <c r="DI29" s="33" t="str">
        <f t="shared" si="26"/>
        <v/>
      </c>
      <c r="DM29" s="33" t="str">
        <f t="shared" si="27"/>
        <v/>
      </c>
      <c r="DQ29" s="33" t="str">
        <f t="shared" si="28"/>
        <v/>
      </c>
      <c r="DU29" s="33" t="str">
        <f t="shared" si="29"/>
        <v/>
      </c>
      <c r="DY29" s="33" t="str">
        <f t="shared" si="30"/>
        <v/>
      </c>
    </row>
    <row r="30" spans="1:129" x14ac:dyDescent="0.25">
      <c r="A30" s="16" t="str">
        <f t="shared" si="0"/>
        <v/>
      </c>
      <c r="K30" s="38"/>
      <c r="M30" s="33" t="str">
        <f t="shared" si="1"/>
        <v/>
      </c>
      <c r="Q30" s="33" t="str">
        <f t="shared" si="2"/>
        <v/>
      </c>
      <c r="U30" s="33" t="str">
        <f t="shared" si="3"/>
        <v/>
      </c>
      <c r="Y30" s="33" t="str">
        <f t="shared" si="4"/>
        <v/>
      </c>
      <c r="AC30" s="33" t="str">
        <f t="shared" si="5"/>
        <v/>
      </c>
      <c r="AG30" s="33" t="str">
        <f t="shared" si="6"/>
        <v/>
      </c>
      <c r="AK30" s="33" t="str">
        <f t="shared" si="7"/>
        <v/>
      </c>
      <c r="AO30" s="33" t="str">
        <f t="shared" si="8"/>
        <v/>
      </c>
      <c r="AS30" s="33" t="str">
        <f t="shared" si="9"/>
        <v/>
      </c>
      <c r="AW30" s="33" t="str">
        <f t="shared" si="10"/>
        <v/>
      </c>
      <c r="BA30" s="33" t="str">
        <f t="shared" si="11"/>
        <v/>
      </c>
      <c r="BE30" s="33" t="str">
        <f t="shared" si="12"/>
        <v/>
      </c>
      <c r="BI30" s="33" t="str">
        <f t="shared" si="13"/>
        <v/>
      </c>
      <c r="BM30" s="33" t="str">
        <f t="shared" si="14"/>
        <v/>
      </c>
      <c r="BQ30" s="33" t="str">
        <f t="shared" si="15"/>
        <v/>
      </c>
      <c r="BU30" s="33" t="str">
        <f t="shared" si="16"/>
        <v/>
      </c>
      <c r="BY30" s="33" t="str">
        <f t="shared" si="17"/>
        <v/>
      </c>
      <c r="CC30" s="33" t="str">
        <f t="shared" si="18"/>
        <v/>
      </c>
      <c r="CG30" s="33" t="str">
        <f t="shared" si="19"/>
        <v/>
      </c>
      <c r="CK30" s="33" t="str">
        <f t="shared" si="20"/>
        <v/>
      </c>
      <c r="CO30" s="33" t="str">
        <f t="shared" si="21"/>
        <v/>
      </c>
      <c r="CS30" s="33" t="str">
        <f t="shared" si="22"/>
        <v/>
      </c>
      <c r="CW30" s="33" t="str">
        <f t="shared" si="23"/>
        <v/>
      </c>
      <c r="DA30" s="33" t="str">
        <f t="shared" si="24"/>
        <v/>
      </c>
      <c r="DE30" s="33" t="str">
        <f t="shared" si="25"/>
        <v/>
      </c>
      <c r="DI30" s="33" t="str">
        <f t="shared" si="26"/>
        <v/>
      </c>
      <c r="DM30" s="33" t="str">
        <f t="shared" si="27"/>
        <v/>
      </c>
      <c r="DQ30" s="33" t="str">
        <f t="shared" si="28"/>
        <v/>
      </c>
      <c r="DU30" s="33" t="str">
        <f t="shared" si="29"/>
        <v/>
      </c>
      <c r="DY30" s="33" t="str">
        <f t="shared" si="30"/>
        <v/>
      </c>
    </row>
    <row r="31" spans="1:129" x14ac:dyDescent="0.25">
      <c r="A31" s="16" t="str">
        <f t="shared" si="0"/>
        <v/>
      </c>
      <c r="K31" s="38"/>
      <c r="M31" s="33" t="str">
        <f t="shared" si="1"/>
        <v/>
      </c>
      <c r="Q31" s="33" t="str">
        <f t="shared" si="2"/>
        <v/>
      </c>
      <c r="U31" s="33" t="str">
        <f t="shared" si="3"/>
        <v/>
      </c>
      <c r="Y31" s="33" t="str">
        <f t="shared" si="4"/>
        <v/>
      </c>
      <c r="AC31" s="33" t="str">
        <f t="shared" si="5"/>
        <v/>
      </c>
      <c r="AG31" s="33" t="str">
        <f t="shared" si="6"/>
        <v/>
      </c>
      <c r="AK31" s="33" t="str">
        <f t="shared" si="7"/>
        <v/>
      </c>
      <c r="AO31" s="33" t="str">
        <f t="shared" si="8"/>
        <v/>
      </c>
      <c r="AS31" s="33" t="str">
        <f t="shared" si="9"/>
        <v/>
      </c>
      <c r="AW31" s="33" t="str">
        <f t="shared" si="10"/>
        <v/>
      </c>
      <c r="BA31" s="33" t="str">
        <f t="shared" si="11"/>
        <v/>
      </c>
      <c r="BE31" s="33" t="str">
        <f t="shared" si="12"/>
        <v/>
      </c>
      <c r="BI31" s="33" t="str">
        <f t="shared" si="13"/>
        <v/>
      </c>
      <c r="BM31" s="33" t="str">
        <f t="shared" si="14"/>
        <v/>
      </c>
      <c r="BQ31" s="33" t="str">
        <f t="shared" si="15"/>
        <v/>
      </c>
      <c r="BU31" s="33" t="str">
        <f t="shared" si="16"/>
        <v/>
      </c>
      <c r="BY31" s="33" t="str">
        <f t="shared" si="17"/>
        <v/>
      </c>
      <c r="CC31" s="33" t="str">
        <f t="shared" si="18"/>
        <v/>
      </c>
      <c r="CG31" s="33" t="str">
        <f t="shared" si="19"/>
        <v/>
      </c>
      <c r="CK31" s="33" t="str">
        <f t="shared" si="20"/>
        <v/>
      </c>
      <c r="CO31" s="33" t="str">
        <f t="shared" si="21"/>
        <v/>
      </c>
      <c r="CS31" s="33" t="str">
        <f t="shared" si="22"/>
        <v/>
      </c>
      <c r="CW31" s="33" t="str">
        <f t="shared" si="23"/>
        <v/>
      </c>
      <c r="DA31" s="33" t="str">
        <f t="shared" si="24"/>
        <v/>
      </c>
      <c r="DE31" s="33" t="str">
        <f t="shared" si="25"/>
        <v/>
      </c>
      <c r="DI31" s="33" t="str">
        <f t="shared" si="26"/>
        <v/>
      </c>
      <c r="DM31" s="33" t="str">
        <f t="shared" si="27"/>
        <v/>
      </c>
      <c r="DQ31" s="33" t="str">
        <f t="shared" si="28"/>
        <v/>
      </c>
      <c r="DU31" s="33" t="str">
        <f t="shared" si="29"/>
        <v/>
      </c>
      <c r="DY31" s="33" t="str">
        <f t="shared" si="30"/>
        <v/>
      </c>
    </row>
    <row r="32" spans="1:129" x14ac:dyDescent="0.25">
      <c r="A32" s="16" t="str">
        <f t="shared" si="0"/>
        <v/>
      </c>
      <c r="K32" s="38"/>
      <c r="M32" s="33" t="str">
        <f t="shared" si="1"/>
        <v/>
      </c>
      <c r="Q32" s="33" t="str">
        <f t="shared" si="2"/>
        <v/>
      </c>
      <c r="U32" s="33" t="str">
        <f t="shared" si="3"/>
        <v/>
      </c>
      <c r="Y32" s="33" t="str">
        <f t="shared" si="4"/>
        <v/>
      </c>
      <c r="AC32" s="33" t="str">
        <f t="shared" si="5"/>
        <v/>
      </c>
      <c r="AG32" s="33" t="str">
        <f t="shared" si="6"/>
        <v/>
      </c>
      <c r="AK32" s="33" t="str">
        <f t="shared" si="7"/>
        <v/>
      </c>
      <c r="AO32" s="33" t="str">
        <f t="shared" si="8"/>
        <v/>
      </c>
      <c r="AS32" s="33" t="str">
        <f t="shared" si="9"/>
        <v/>
      </c>
      <c r="AW32" s="33" t="str">
        <f t="shared" si="10"/>
        <v/>
      </c>
      <c r="BA32" s="33" t="str">
        <f t="shared" si="11"/>
        <v/>
      </c>
      <c r="BE32" s="33" t="str">
        <f t="shared" si="12"/>
        <v/>
      </c>
      <c r="BI32" s="33" t="str">
        <f t="shared" si="13"/>
        <v/>
      </c>
      <c r="BM32" s="33" t="str">
        <f t="shared" si="14"/>
        <v/>
      </c>
      <c r="BQ32" s="33" t="str">
        <f t="shared" si="15"/>
        <v/>
      </c>
      <c r="BU32" s="33" t="str">
        <f t="shared" si="16"/>
        <v/>
      </c>
      <c r="BY32" s="33" t="str">
        <f t="shared" si="17"/>
        <v/>
      </c>
      <c r="CC32" s="33" t="str">
        <f t="shared" si="18"/>
        <v/>
      </c>
      <c r="CG32" s="33" t="str">
        <f t="shared" si="19"/>
        <v/>
      </c>
      <c r="CK32" s="33" t="str">
        <f t="shared" si="20"/>
        <v/>
      </c>
      <c r="CO32" s="33" t="str">
        <f t="shared" si="21"/>
        <v/>
      </c>
      <c r="CS32" s="33" t="str">
        <f t="shared" si="22"/>
        <v/>
      </c>
      <c r="CW32" s="33" t="str">
        <f t="shared" si="23"/>
        <v/>
      </c>
      <c r="DA32" s="33" t="str">
        <f t="shared" si="24"/>
        <v/>
      </c>
      <c r="DE32" s="33" t="str">
        <f t="shared" si="25"/>
        <v/>
      </c>
      <c r="DI32" s="33" t="str">
        <f t="shared" si="26"/>
        <v/>
      </c>
      <c r="DM32" s="33" t="str">
        <f t="shared" si="27"/>
        <v/>
      </c>
      <c r="DQ32" s="33" t="str">
        <f t="shared" si="28"/>
        <v/>
      </c>
      <c r="DU32" s="33" t="str">
        <f t="shared" si="29"/>
        <v/>
      </c>
      <c r="DY32" s="33" t="str">
        <f t="shared" si="30"/>
        <v/>
      </c>
    </row>
    <row r="33" spans="1:129" x14ac:dyDescent="0.25">
      <c r="A33" s="16" t="str">
        <f t="shared" si="0"/>
        <v/>
      </c>
      <c r="K33" s="38"/>
      <c r="M33" s="33" t="str">
        <f t="shared" si="1"/>
        <v/>
      </c>
      <c r="Q33" s="33" t="str">
        <f t="shared" si="2"/>
        <v/>
      </c>
      <c r="U33" s="33" t="str">
        <f t="shared" si="3"/>
        <v/>
      </c>
      <c r="Y33" s="33" t="str">
        <f t="shared" si="4"/>
        <v/>
      </c>
      <c r="AC33" s="33" t="str">
        <f t="shared" si="5"/>
        <v/>
      </c>
      <c r="AG33" s="33" t="str">
        <f t="shared" si="6"/>
        <v/>
      </c>
      <c r="AK33" s="33" t="str">
        <f t="shared" si="7"/>
        <v/>
      </c>
      <c r="AO33" s="33" t="str">
        <f t="shared" si="8"/>
        <v/>
      </c>
      <c r="AS33" s="33" t="str">
        <f t="shared" si="9"/>
        <v/>
      </c>
      <c r="AW33" s="33" t="str">
        <f t="shared" si="10"/>
        <v/>
      </c>
      <c r="BA33" s="33" t="str">
        <f t="shared" si="11"/>
        <v/>
      </c>
      <c r="BE33" s="33" t="str">
        <f t="shared" si="12"/>
        <v/>
      </c>
      <c r="BI33" s="33" t="str">
        <f t="shared" si="13"/>
        <v/>
      </c>
      <c r="BM33" s="33" t="str">
        <f t="shared" si="14"/>
        <v/>
      </c>
      <c r="BQ33" s="33" t="str">
        <f t="shared" si="15"/>
        <v/>
      </c>
      <c r="BU33" s="33" t="str">
        <f t="shared" si="16"/>
        <v/>
      </c>
      <c r="BY33" s="33" t="str">
        <f t="shared" si="17"/>
        <v/>
      </c>
      <c r="CC33" s="33" t="str">
        <f t="shared" si="18"/>
        <v/>
      </c>
      <c r="CG33" s="33" t="str">
        <f t="shared" si="19"/>
        <v/>
      </c>
      <c r="CK33" s="33" t="str">
        <f t="shared" si="20"/>
        <v/>
      </c>
      <c r="CO33" s="33" t="str">
        <f t="shared" si="21"/>
        <v/>
      </c>
      <c r="CS33" s="33" t="str">
        <f t="shared" si="22"/>
        <v/>
      </c>
      <c r="CW33" s="33" t="str">
        <f t="shared" si="23"/>
        <v/>
      </c>
      <c r="DA33" s="33" t="str">
        <f t="shared" si="24"/>
        <v/>
      </c>
      <c r="DE33" s="33" t="str">
        <f t="shared" si="25"/>
        <v/>
      </c>
      <c r="DI33" s="33" t="str">
        <f t="shared" si="26"/>
        <v/>
      </c>
      <c r="DM33" s="33" t="str">
        <f t="shared" si="27"/>
        <v/>
      </c>
      <c r="DQ33" s="33" t="str">
        <f t="shared" si="28"/>
        <v/>
      </c>
      <c r="DU33" s="33" t="str">
        <f t="shared" si="29"/>
        <v/>
      </c>
      <c r="DY33" s="33" t="str">
        <f t="shared" si="30"/>
        <v/>
      </c>
    </row>
    <row r="34" spans="1:129" x14ac:dyDescent="0.25">
      <c r="A34" s="16" t="str">
        <f t="shared" si="0"/>
        <v/>
      </c>
      <c r="K34" s="38"/>
      <c r="M34" s="33" t="str">
        <f t="shared" si="1"/>
        <v/>
      </c>
      <c r="Q34" s="33" t="str">
        <f t="shared" si="2"/>
        <v/>
      </c>
      <c r="U34" s="33" t="str">
        <f t="shared" si="3"/>
        <v/>
      </c>
      <c r="Y34" s="33" t="str">
        <f t="shared" si="4"/>
        <v/>
      </c>
      <c r="AC34" s="33" t="str">
        <f t="shared" si="5"/>
        <v/>
      </c>
      <c r="AG34" s="33" t="str">
        <f t="shared" si="6"/>
        <v/>
      </c>
      <c r="AK34" s="33" t="str">
        <f t="shared" si="7"/>
        <v/>
      </c>
      <c r="AO34" s="33" t="str">
        <f t="shared" si="8"/>
        <v/>
      </c>
      <c r="AS34" s="33" t="str">
        <f t="shared" si="9"/>
        <v/>
      </c>
      <c r="AW34" s="33" t="str">
        <f t="shared" si="10"/>
        <v/>
      </c>
      <c r="BA34" s="33" t="str">
        <f t="shared" si="11"/>
        <v/>
      </c>
      <c r="BE34" s="33" t="str">
        <f t="shared" si="12"/>
        <v/>
      </c>
      <c r="BI34" s="33" t="str">
        <f t="shared" si="13"/>
        <v/>
      </c>
      <c r="BM34" s="33" t="str">
        <f t="shared" si="14"/>
        <v/>
      </c>
      <c r="BQ34" s="33" t="str">
        <f t="shared" si="15"/>
        <v/>
      </c>
      <c r="BU34" s="33" t="str">
        <f t="shared" si="16"/>
        <v/>
      </c>
      <c r="BY34" s="33" t="str">
        <f t="shared" si="17"/>
        <v/>
      </c>
      <c r="CC34" s="33" t="str">
        <f t="shared" si="18"/>
        <v/>
      </c>
      <c r="CG34" s="33" t="str">
        <f t="shared" si="19"/>
        <v/>
      </c>
      <c r="CK34" s="33" t="str">
        <f t="shared" si="20"/>
        <v/>
      </c>
      <c r="CO34" s="33" t="str">
        <f t="shared" si="21"/>
        <v/>
      </c>
      <c r="CS34" s="33" t="str">
        <f t="shared" si="22"/>
        <v/>
      </c>
      <c r="CW34" s="33" t="str">
        <f t="shared" si="23"/>
        <v/>
      </c>
      <c r="DA34" s="33" t="str">
        <f t="shared" si="24"/>
        <v/>
      </c>
      <c r="DE34" s="33" t="str">
        <f t="shared" si="25"/>
        <v/>
      </c>
      <c r="DI34" s="33" t="str">
        <f t="shared" si="26"/>
        <v/>
      </c>
      <c r="DM34" s="33" t="str">
        <f t="shared" si="27"/>
        <v/>
      </c>
      <c r="DQ34" s="33" t="str">
        <f t="shared" si="28"/>
        <v/>
      </c>
      <c r="DU34" s="33" t="str">
        <f t="shared" si="29"/>
        <v/>
      </c>
      <c r="DY34" s="33" t="str">
        <f t="shared" si="30"/>
        <v/>
      </c>
    </row>
    <row r="35" spans="1:129" x14ac:dyDescent="0.25">
      <c r="A35" s="16" t="str">
        <f t="shared" si="0"/>
        <v/>
      </c>
      <c r="K35" s="38"/>
      <c r="M35" s="33" t="str">
        <f t="shared" si="1"/>
        <v/>
      </c>
      <c r="Q35" s="33" t="str">
        <f t="shared" si="2"/>
        <v/>
      </c>
      <c r="U35" s="33" t="str">
        <f t="shared" si="3"/>
        <v/>
      </c>
      <c r="Y35" s="33" t="str">
        <f t="shared" si="4"/>
        <v/>
      </c>
      <c r="AC35" s="33" t="str">
        <f t="shared" si="5"/>
        <v/>
      </c>
      <c r="AG35" s="33" t="str">
        <f t="shared" si="6"/>
        <v/>
      </c>
      <c r="AK35" s="33" t="str">
        <f t="shared" si="7"/>
        <v/>
      </c>
      <c r="AO35" s="33" t="str">
        <f t="shared" si="8"/>
        <v/>
      </c>
      <c r="AS35" s="33" t="str">
        <f t="shared" si="9"/>
        <v/>
      </c>
      <c r="AW35" s="33" t="str">
        <f t="shared" si="10"/>
        <v/>
      </c>
      <c r="BA35" s="33" t="str">
        <f t="shared" si="11"/>
        <v/>
      </c>
      <c r="BE35" s="33" t="str">
        <f t="shared" si="12"/>
        <v/>
      </c>
      <c r="BI35" s="33" t="str">
        <f t="shared" si="13"/>
        <v/>
      </c>
      <c r="BM35" s="33" t="str">
        <f t="shared" si="14"/>
        <v/>
      </c>
      <c r="BQ35" s="33" t="str">
        <f t="shared" si="15"/>
        <v/>
      </c>
      <c r="BU35" s="33" t="str">
        <f t="shared" si="16"/>
        <v/>
      </c>
      <c r="BY35" s="33" t="str">
        <f t="shared" si="17"/>
        <v/>
      </c>
      <c r="CC35" s="33" t="str">
        <f t="shared" si="18"/>
        <v/>
      </c>
      <c r="CG35" s="33" t="str">
        <f t="shared" si="19"/>
        <v/>
      </c>
      <c r="CK35" s="33" t="str">
        <f t="shared" si="20"/>
        <v/>
      </c>
      <c r="CO35" s="33" t="str">
        <f t="shared" si="21"/>
        <v/>
      </c>
      <c r="CS35" s="33" t="str">
        <f t="shared" si="22"/>
        <v/>
      </c>
      <c r="CW35" s="33" t="str">
        <f t="shared" si="23"/>
        <v/>
      </c>
      <c r="DA35" s="33" t="str">
        <f t="shared" si="24"/>
        <v/>
      </c>
      <c r="DE35" s="33" t="str">
        <f t="shared" si="25"/>
        <v/>
      </c>
      <c r="DI35" s="33" t="str">
        <f t="shared" si="26"/>
        <v/>
      </c>
      <c r="DM35" s="33" t="str">
        <f t="shared" si="27"/>
        <v/>
      </c>
      <c r="DQ35" s="33" t="str">
        <f t="shared" si="28"/>
        <v/>
      </c>
      <c r="DU35" s="33" t="str">
        <f t="shared" si="29"/>
        <v/>
      </c>
      <c r="DY35" s="33" t="str">
        <f t="shared" si="30"/>
        <v/>
      </c>
    </row>
    <row r="36" spans="1:129" x14ac:dyDescent="0.25">
      <c r="A36" s="16" t="str">
        <f t="shared" si="0"/>
        <v/>
      </c>
      <c r="K36" s="38"/>
      <c r="M36" s="33" t="str">
        <f t="shared" si="1"/>
        <v/>
      </c>
      <c r="Q36" s="33" t="str">
        <f t="shared" si="2"/>
        <v/>
      </c>
      <c r="U36" s="33" t="str">
        <f t="shared" si="3"/>
        <v/>
      </c>
      <c r="Y36" s="33" t="str">
        <f t="shared" si="4"/>
        <v/>
      </c>
      <c r="AC36" s="33" t="str">
        <f t="shared" si="5"/>
        <v/>
      </c>
      <c r="AG36" s="33" t="str">
        <f t="shared" si="6"/>
        <v/>
      </c>
      <c r="AK36" s="33" t="str">
        <f t="shared" si="7"/>
        <v/>
      </c>
      <c r="AO36" s="33" t="str">
        <f t="shared" si="8"/>
        <v/>
      </c>
      <c r="AS36" s="33" t="str">
        <f t="shared" si="9"/>
        <v/>
      </c>
      <c r="AW36" s="33" t="str">
        <f t="shared" si="10"/>
        <v/>
      </c>
      <c r="BA36" s="33" t="str">
        <f t="shared" si="11"/>
        <v/>
      </c>
      <c r="BE36" s="33" t="str">
        <f t="shared" si="12"/>
        <v/>
      </c>
      <c r="BI36" s="33" t="str">
        <f t="shared" si="13"/>
        <v/>
      </c>
      <c r="BM36" s="33" t="str">
        <f t="shared" si="14"/>
        <v/>
      </c>
      <c r="BQ36" s="33" t="str">
        <f t="shared" si="15"/>
        <v/>
      </c>
      <c r="BU36" s="33" t="str">
        <f t="shared" si="16"/>
        <v/>
      </c>
      <c r="BY36" s="33" t="str">
        <f t="shared" si="17"/>
        <v/>
      </c>
      <c r="CC36" s="33" t="str">
        <f t="shared" si="18"/>
        <v/>
      </c>
      <c r="CG36" s="33" t="str">
        <f t="shared" si="19"/>
        <v/>
      </c>
      <c r="CK36" s="33" t="str">
        <f t="shared" si="20"/>
        <v/>
      </c>
      <c r="CO36" s="33" t="str">
        <f t="shared" si="21"/>
        <v/>
      </c>
      <c r="CS36" s="33" t="str">
        <f t="shared" si="22"/>
        <v/>
      </c>
      <c r="CW36" s="33" t="str">
        <f t="shared" si="23"/>
        <v/>
      </c>
      <c r="DA36" s="33" t="str">
        <f t="shared" si="24"/>
        <v/>
      </c>
      <c r="DE36" s="33" t="str">
        <f t="shared" si="25"/>
        <v/>
      </c>
      <c r="DI36" s="33" t="str">
        <f t="shared" si="26"/>
        <v/>
      </c>
      <c r="DM36" s="33" t="str">
        <f t="shared" si="27"/>
        <v/>
      </c>
      <c r="DQ36" s="33" t="str">
        <f t="shared" si="28"/>
        <v/>
      </c>
      <c r="DU36" s="33" t="str">
        <f t="shared" si="29"/>
        <v/>
      </c>
      <c r="DY36" s="33" t="str">
        <f t="shared" si="30"/>
        <v/>
      </c>
    </row>
    <row r="37" spans="1:129" x14ac:dyDescent="0.25">
      <c r="A37" s="16" t="str">
        <f t="shared" si="0"/>
        <v/>
      </c>
      <c r="K37" s="38"/>
      <c r="M37" s="33" t="str">
        <f t="shared" si="1"/>
        <v/>
      </c>
      <c r="Q37" s="33" t="str">
        <f t="shared" si="2"/>
        <v/>
      </c>
      <c r="U37" s="33" t="str">
        <f t="shared" si="3"/>
        <v/>
      </c>
      <c r="Y37" s="33" t="str">
        <f t="shared" si="4"/>
        <v/>
      </c>
      <c r="AC37" s="33" t="str">
        <f t="shared" si="5"/>
        <v/>
      </c>
      <c r="AG37" s="33" t="str">
        <f t="shared" si="6"/>
        <v/>
      </c>
      <c r="AK37" s="33" t="str">
        <f t="shared" si="7"/>
        <v/>
      </c>
      <c r="AO37" s="33" t="str">
        <f t="shared" si="8"/>
        <v/>
      </c>
      <c r="AS37" s="33" t="str">
        <f t="shared" si="9"/>
        <v/>
      </c>
      <c r="AW37" s="33" t="str">
        <f t="shared" si="10"/>
        <v/>
      </c>
      <c r="BA37" s="33" t="str">
        <f t="shared" si="11"/>
        <v/>
      </c>
      <c r="BE37" s="33" t="str">
        <f t="shared" si="12"/>
        <v/>
      </c>
      <c r="BI37" s="33" t="str">
        <f t="shared" si="13"/>
        <v/>
      </c>
      <c r="BM37" s="33" t="str">
        <f t="shared" si="14"/>
        <v/>
      </c>
      <c r="BQ37" s="33" t="str">
        <f t="shared" si="15"/>
        <v/>
      </c>
      <c r="BU37" s="33" t="str">
        <f t="shared" si="16"/>
        <v/>
      </c>
      <c r="BY37" s="33" t="str">
        <f t="shared" si="17"/>
        <v/>
      </c>
      <c r="CC37" s="33" t="str">
        <f t="shared" si="18"/>
        <v/>
      </c>
      <c r="CG37" s="33" t="str">
        <f t="shared" si="19"/>
        <v/>
      </c>
      <c r="CK37" s="33" t="str">
        <f t="shared" si="20"/>
        <v/>
      </c>
      <c r="CO37" s="33" t="str">
        <f t="shared" si="21"/>
        <v/>
      </c>
      <c r="CS37" s="33" t="str">
        <f t="shared" si="22"/>
        <v/>
      </c>
      <c r="CW37" s="33" t="str">
        <f t="shared" si="23"/>
        <v/>
      </c>
      <c r="DA37" s="33" t="str">
        <f t="shared" si="24"/>
        <v/>
      </c>
      <c r="DE37" s="33" t="str">
        <f t="shared" si="25"/>
        <v/>
      </c>
      <c r="DI37" s="33" t="str">
        <f t="shared" si="26"/>
        <v/>
      </c>
      <c r="DM37" s="33" t="str">
        <f t="shared" si="27"/>
        <v/>
      </c>
      <c r="DQ37" s="33" t="str">
        <f t="shared" si="28"/>
        <v/>
      </c>
      <c r="DU37" s="33" t="str">
        <f t="shared" si="29"/>
        <v/>
      </c>
      <c r="DY37" s="33" t="str">
        <f t="shared" si="30"/>
        <v/>
      </c>
    </row>
    <row r="38" spans="1:129" x14ac:dyDescent="0.25">
      <c r="A38" s="16" t="str">
        <f t="shared" si="0"/>
        <v/>
      </c>
      <c r="K38" s="38"/>
      <c r="M38" s="33" t="str">
        <f t="shared" si="1"/>
        <v/>
      </c>
      <c r="Q38" s="33" t="str">
        <f t="shared" si="2"/>
        <v/>
      </c>
      <c r="U38" s="33" t="str">
        <f t="shared" si="3"/>
        <v/>
      </c>
      <c r="Y38" s="33" t="str">
        <f t="shared" si="4"/>
        <v/>
      </c>
      <c r="AC38" s="33" t="str">
        <f t="shared" si="5"/>
        <v/>
      </c>
      <c r="AG38" s="33" t="str">
        <f t="shared" si="6"/>
        <v/>
      </c>
      <c r="AK38" s="33" t="str">
        <f t="shared" si="7"/>
        <v/>
      </c>
      <c r="AO38" s="33" t="str">
        <f t="shared" si="8"/>
        <v/>
      </c>
      <c r="AS38" s="33" t="str">
        <f t="shared" si="9"/>
        <v/>
      </c>
      <c r="AW38" s="33" t="str">
        <f t="shared" si="10"/>
        <v/>
      </c>
      <c r="BA38" s="33" t="str">
        <f t="shared" si="11"/>
        <v/>
      </c>
      <c r="BE38" s="33" t="str">
        <f t="shared" si="12"/>
        <v/>
      </c>
      <c r="BI38" s="33" t="str">
        <f t="shared" si="13"/>
        <v/>
      </c>
      <c r="BM38" s="33" t="str">
        <f t="shared" si="14"/>
        <v/>
      </c>
      <c r="BQ38" s="33" t="str">
        <f t="shared" si="15"/>
        <v/>
      </c>
      <c r="BU38" s="33" t="str">
        <f t="shared" si="16"/>
        <v/>
      </c>
      <c r="BY38" s="33" t="str">
        <f t="shared" si="17"/>
        <v/>
      </c>
      <c r="CC38" s="33" t="str">
        <f t="shared" si="18"/>
        <v/>
      </c>
      <c r="CG38" s="33" t="str">
        <f t="shared" si="19"/>
        <v/>
      </c>
      <c r="CK38" s="33" t="str">
        <f t="shared" si="20"/>
        <v/>
      </c>
      <c r="CO38" s="33" t="str">
        <f t="shared" si="21"/>
        <v/>
      </c>
      <c r="CS38" s="33" t="str">
        <f t="shared" si="22"/>
        <v/>
      </c>
      <c r="CW38" s="33" t="str">
        <f t="shared" si="23"/>
        <v/>
      </c>
      <c r="DA38" s="33" t="str">
        <f t="shared" si="24"/>
        <v/>
      </c>
      <c r="DE38" s="33" t="str">
        <f t="shared" si="25"/>
        <v/>
      </c>
      <c r="DI38" s="33" t="str">
        <f t="shared" si="26"/>
        <v/>
      </c>
      <c r="DM38" s="33" t="str">
        <f t="shared" si="27"/>
        <v/>
      </c>
      <c r="DQ38" s="33" t="str">
        <f t="shared" si="28"/>
        <v/>
      </c>
      <c r="DU38" s="33" t="str">
        <f t="shared" si="29"/>
        <v/>
      </c>
      <c r="DY38" s="33" t="str">
        <f t="shared" si="30"/>
        <v/>
      </c>
    </row>
    <row r="39" spans="1:129" x14ac:dyDescent="0.25">
      <c r="A39" s="16" t="str">
        <f t="shared" si="0"/>
        <v/>
      </c>
      <c r="K39" s="38"/>
      <c r="M39" s="33" t="str">
        <f t="shared" si="1"/>
        <v/>
      </c>
      <c r="Q39" s="33" t="str">
        <f t="shared" si="2"/>
        <v/>
      </c>
      <c r="U39" s="33" t="str">
        <f t="shared" si="3"/>
        <v/>
      </c>
      <c r="Y39" s="33" t="str">
        <f t="shared" si="4"/>
        <v/>
      </c>
      <c r="AC39" s="33" t="str">
        <f t="shared" si="5"/>
        <v/>
      </c>
      <c r="AG39" s="33" t="str">
        <f t="shared" si="6"/>
        <v/>
      </c>
      <c r="AK39" s="33" t="str">
        <f t="shared" si="7"/>
        <v/>
      </c>
      <c r="AO39" s="33" t="str">
        <f t="shared" si="8"/>
        <v/>
      </c>
      <c r="AS39" s="33" t="str">
        <f t="shared" si="9"/>
        <v/>
      </c>
      <c r="AW39" s="33" t="str">
        <f t="shared" si="10"/>
        <v/>
      </c>
      <c r="BA39" s="33" t="str">
        <f t="shared" si="11"/>
        <v/>
      </c>
      <c r="BE39" s="33" t="str">
        <f t="shared" si="12"/>
        <v/>
      </c>
      <c r="BI39" s="33" t="str">
        <f t="shared" si="13"/>
        <v/>
      </c>
      <c r="BM39" s="33" t="str">
        <f t="shared" si="14"/>
        <v/>
      </c>
      <c r="BQ39" s="33" t="str">
        <f t="shared" si="15"/>
        <v/>
      </c>
      <c r="BU39" s="33" t="str">
        <f t="shared" si="16"/>
        <v/>
      </c>
      <c r="BY39" s="33" t="str">
        <f t="shared" si="17"/>
        <v/>
      </c>
      <c r="CC39" s="33" t="str">
        <f t="shared" si="18"/>
        <v/>
      </c>
      <c r="CG39" s="33" t="str">
        <f t="shared" si="19"/>
        <v/>
      </c>
      <c r="CK39" s="33" t="str">
        <f t="shared" si="20"/>
        <v/>
      </c>
      <c r="CO39" s="33" t="str">
        <f t="shared" si="21"/>
        <v/>
      </c>
      <c r="CS39" s="33" t="str">
        <f t="shared" si="22"/>
        <v/>
      </c>
      <c r="CW39" s="33" t="str">
        <f t="shared" si="23"/>
        <v/>
      </c>
      <c r="DA39" s="33" t="str">
        <f t="shared" si="24"/>
        <v/>
      </c>
      <c r="DE39" s="33" t="str">
        <f t="shared" si="25"/>
        <v/>
      </c>
      <c r="DI39" s="33" t="str">
        <f t="shared" si="26"/>
        <v/>
      </c>
      <c r="DM39" s="33" t="str">
        <f t="shared" si="27"/>
        <v/>
      </c>
      <c r="DQ39" s="33" t="str">
        <f t="shared" si="28"/>
        <v/>
      </c>
      <c r="DU39" s="33" t="str">
        <f t="shared" si="29"/>
        <v/>
      </c>
      <c r="DY39" s="33" t="str">
        <f t="shared" si="30"/>
        <v/>
      </c>
    </row>
    <row r="40" spans="1:129" x14ac:dyDescent="0.25">
      <c r="A40" s="16" t="str">
        <f t="shared" si="0"/>
        <v/>
      </c>
      <c r="K40" s="38"/>
      <c r="M40" s="33" t="str">
        <f t="shared" si="1"/>
        <v/>
      </c>
      <c r="Q40" s="33" t="str">
        <f t="shared" si="2"/>
        <v/>
      </c>
      <c r="U40" s="33" t="str">
        <f t="shared" si="3"/>
        <v/>
      </c>
      <c r="Y40" s="33" t="str">
        <f t="shared" si="4"/>
        <v/>
      </c>
      <c r="AC40" s="33" t="str">
        <f t="shared" si="5"/>
        <v/>
      </c>
      <c r="AG40" s="33" t="str">
        <f t="shared" si="6"/>
        <v/>
      </c>
      <c r="AK40" s="33" t="str">
        <f t="shared" si="7"/>
        <v/>
      </c>
      <c r="AO40" s="33" t="str">
        <f t="shared" si="8"/>
        <v/>
      </c>
      <c r="AS40" s="33" t="str">
        <f t="shared" si="9"/>
        <v/>
      </c>
      <c r="AW40" s="33" t="str">
        <f t="shared" si="10"/>
        <v/>
      </c>
      <c r="BA40" s="33" t="str">
        <f t="shared" si="11"/>
        <v/>
      </c>
      <c r="BE40" s="33" t="str">
        <f t="shared" si="12"/>
        <v/>
      </c>
      <c r="BI40" s="33" t="str">
        <f t="shared" si="13"/>
        <v/>
      </c>
      <c r="BM40" s="33" t="str">
        <f t="shared" si="14"/>
        <v/>
      </c>
      <c r="BQ40" s="33" t="str">
        <f t="shared" si="15"/>
        <v/>
      </c>
      <c r="BU40" s="33" t="str">
        <f t="shared" si="16"/>
        <v/>
      </c>
      <c r="BY40" s="33" t="str">
        <f t="shared" si="17"/>
        <v/>
      </c>
      <c r="CC40" s="33" t="str">
        <f t="shared" si="18"/>
        <v/>
      </c>
      <c r="CG40" s="33" t="str">
        <f t="shared" si="19"/>
        <v/>
      </c>
      <c r="CK40" s="33" t="str">
        <f t="shared" si="20"/>
        <v/>
      </c>
      <c r="CO40" s="33" t="str">
        <f t="shared" si="21"/>
        <v/>
      </c>
      <c r="CS40" s="33" t="str">
        <f t="shared" si="22"/>
        <v/>
      </c>
      <c r="CW40" s="33" t="str">
        <f t="shared" si="23"/>
        <v/>
      </c>
      <c r="DA40" s="33" t="str">
        <f t="shared" si="24"/>
        <v/>
      </c>
      <c r="DE40" s="33" t="str">
        <f t="shared" si="25"/>
        <v/>
      </c>
      <c r="DI40" s="33" t="str">
        <f t="shared" si="26"/>
        <v/>
      </c>
      <c r="DM40" s="33" t="str">
        <f t="shared" si="27"/>
        <v/>
      </c>
      <c r="DQ40" s="33" t="str">
        <f t="shared" si="28"/>
        <v/>
      </c>
      <c r="DU40" s="33" t="str">
        <f t="shared" si="29"/>
        <v/>
      </c>
      <c r="DY40" s="33" t="str">
        <f t="shared" si="30"/>
        <v/>
      </c>
    </row>
    <row r="41" spans="1:129" x14ac:dyDescent="0.25">
      <c r="A41" s="16" t="str">
        <f t="shared" si="0"/>
        <v/>
      </c>
      <c r="K41" s="38"/>
      <c r="M41" s="33" t="str">
        <f t="shared" si="1"/>
        <v/>
      </c>
      <c r="Q41" s="33" t="str">
        <f t="shared" si="2"/>
        <v/>
      </c>
      <c r="U41" s="33" t="str">
        <f t="shared" si="3"/>
        <v/>
      </c>
      <c r="Y41" s="33" t="str">
        <f t="shared" si="4"/>
        <v/>
      </c>
      <c r="AC41" s="33" t="str">
        <f t="shared" si="5"/>
        <v/>
      </c>
      <c r="AG41" s="33" t="str">
        <f t="shared" si="6"/>
        <v/>
      </c>
      <c r="AK41" s="33" t="str">
        <f t="shared" si="7"/>
        <v/>
      </c>
      <c r="AO41" s="33" t="str">
        <f t="shared" si="8"/>
        <v/>
      </c>
      <c r="AS41" s="33" t="str">
        <f t="shared" si="9"/>
        <v/>
      </c>
      <c r="AW41" s="33" t="str">
        <f t="shared" si="10"/>
        <v/>
      </c>
      <c r="BA41" s="33" t="str">
        <f t="shared" si="11"/>
        <v/>
      </c>
      <c r="BE41" s="33" t="str">
        <f t="shared" si="12"/>
        <v/>
      </c>
      <c r="BI41" s="33" t="str">
        <f t="shared" si="13"/>
        <v/>
      </c>
      <c r="BM41" s="33" t="str">
        <f t="shared" si="14"/>
        <v/>
      </c>
      <c r="BQ41" s="33" t="str">
        <f t="shared" si="15"/>
        <v/>
      </c>
      <c r="BU41" s="33" t="str">
        <f t="shared" si="16"/>
        <v/>
      </c>
      <c r="BY41" s="33" t="str">
        <f t="shared" si="17"/>
        <v/>
      </c>
      <c r="CC41" s="33" t="str">
        <f t="shared" si="18"/>
        <v/>
      </c>
      <c r="CG41" s="33" t="str">
        <f t="shared" si="19"/>
        <v/>
      </c>
      <c r="CK41" s="33" t="str">
        <f t="shared" si="20"/>
        <v/>
      </c>
      <c r="CO41" s="33" t="str">
        <f t="shared" si="21"/>
        <v/>
      </c>
      <c r="CS41" s="33" t="str">
        <f t="shared" si="22"/>
        <v/>
      </c>
      <c r="CW41" s="33" t="str">
        <f t="shared" si="23"/>
        <v/>
      </c>
      <c r="DA41" s="33" t="str">
        <f t="shared" si="24"/>
        <v/>
      </c>
      <c r="DE41" s="33" t="str">
        <f t="shared" si="25"/>
        <v/>
      </c>
      <c r="DI41" s="33" t="str">
        <f t="shared" si="26"/>
        <v/>
      </c>
      <c r="DM41" s="33" t="str">
        <f t="shared" si="27"/>
        <v/>
      </c>
      <c r="DQ41" s="33" t="str">
        <f t="shared" si="28"/>
        <v/>
      </c>
      <c r="DU41" s="33" t="str">
        <f t="shared" si="29"/>
        <v/>
      </c>
      <c r="DY41" s="33" t="str">
        <f t="shared" si="30"/>
        <v/>
      </c>
    </row>
    <row r="42" spans="1:129" x14ac:dyDescent="0.25">
      <c r="A42" s="16" t="str">
        <f t="shared" si="0"/>
        <v/>
      </c>
      <c r="K42" s="38"/>
      <c r="M42" s="33" t="str">
        <f t="shared" si="1"/>
        <v/>
      </c>
      <c r="Q42" s="33" t="str">
        <f t="shared" si="2"/>
        <v/>
      </c>
      <c r="U42" s="33" t="str">
        <f t="shared" si="3"/>
        <v/>
      </c>
      <c r="Y42" s="33" t="str">
        <f t="shared" si="4"/>
        <v/>
      </c>
      <c r="AC42" s="33" t="str">
        <f t="shared" si="5"/>
        <v/>
      </c>
      <c r="AG42" s="33" t="str">
        <f t="shared" si="6"/>
        <v/>
      </c>
      <c r="AK42" s="33" t="str">
        <f t="shared" si="7"/>
        <v/>
      </c>
      <c r="AO42" s="33" t="str">
        <f t="shared" si="8"/>
        <v/>
      </c>
      <c r="AS42" s="33" t="str">
        <f t="shared" si="9"/>
        <v/>
      </c>
      <c r="AW42" s="33" t="str">
        <f t="shared" si="10"/>
        <v/>
      </c>
      <c r="BA42" s="33" t="str">
        <f t="shared" si="11"/>
        <v/>
      </c>
      <c r="BE42" s="33" t="str">
        <f t="shared" si="12"/>
        <v/>
      </c>
      <c r="BI42" s="33" t="str">
        <f t="shared" si="13"/>
        <v/>
      </c>
      <c r="BM42" s="33" t="str">
        <f t="shared" si="14"/>
        <v/>
      </c>
      <c r="BQ42" s="33" t="str">
        <f t="shared" si="15"/>
        <v/>
      </c>
      <c r="BU42" s="33" t="str">
        <f t="shared" si="16"/>
        <v/>
      </c>
      <c r="BY42" s="33" t="str">
        <f t="shared" si="17"/>
        <v/>
      </c>
      <c r="CC42" s="33" t="str">
        <f t="shared" si="18"/>
        <v/>
      </c>
      <c r="CG42" s="33" t="str">
        <f t="shared" si="19"/>
        <v/>
      </c>
      <c r="CK42" s="33" t="str">
        <f t="shared" si="20"/>
        <v/>
      </c>
      <c r="CO42" s="33" t="str">
        <f t="shared" si="21"/>
        <v/>
      </c>
      <c r="CS42" s="33" t="str">
        <f t="shared" si="22"/>
        <v/>
      </c>
      <c r="CW42" s="33" t="str">
        <f t="shared" si="23"/>
        <v/>
      </c>
      <c r="DA42" s="33" t="str">
        <f t="shared" si="24"/>
        <v/>
      </c>
      <c r="DE42" s="33" t="str">
        <f t="shared" si="25"/>
        <v/>
      </c>
      <c r="DI42" s="33" t="str">
        <f t="shared" si="26"/>
        <v/>
      </c>
      <c r="DM42" s="33" t="str">
        <f t="shared" si="27"/>
        <v/>
      </c>
      <c r="DQ42" s="33" t="str">
        <f t="shared" si="28"/>
        <v/>
      </c>
      <c r="DU42" s="33" t="str">
        <f t="shared" si="29"/>
        <v/>
      </c>
      <c r="DY42" s="33" t="str">
        <f t="shared" si="30"/>
        <v/>
      </c>
    </row>
    <row r="43" spans="1:129" x14ac:dyDescent="0.25">
      <c r="A43" s="16" t="str">
        <f t="shared" si="0"/>
        <v/>
      </c>
      <c r="K43" s="38"/>
      <c r="M43" s="33" t="str">
        <f t="shared" si="1"/>
        <v/>
      </c>
      <c r="Q43" s="33" t="str">
        <f t="shared" si="2"/>
        <v/>
      </c>
      <c r="U43" s="33" t="str">
        <f t="shared" si="3"/>
        <v/>
      </c>
      <c r="Y43" s="33" t="str">
        <f t="shared" si="4"/>
        <v/>
      </c>
      <c r="AC43" s="33" t="str">
        <f t="shared" si="5"/>
        <v/>
      </c>
      <c r="AG43" s="33" t="str">
        <f t="shared" si="6"/>
        <v/>
      </c>
      <c r="AK43" s="33" t="str">
        <f t="shared" si="7"/>
        <v/>
      </c>
      <c r="AO43" s="33" t="str">
        <f t="shared" si="8"/>
        <v/>
      </c>
      <c r="AS43" s="33" t="str">
        <f t="shared" si="9"/>
        <v/>
      </c>
      <c r="AW43" s="33" t="str">
        <f t="shared" si="10"/>
        <v/>
      </c>
      <c r="BA43" s="33" t="str">
        <f t="shared" si="11"/>
        <v/>
      </c>
      <c r="BE43" s="33" t="str">
        <f t="shared" si="12"/>
        <v/>
      </c>
      <c r="BI43" s="33" t="str">
        <f t="shared" si="13"/>
        <v/>
      </c>
      <c r="BM43" s="33" t="str">
        <f t="shared" si="14"/>
        <v/>
      </c>
      <c r="BQ43" s="33" t="str">
        <f t="shared" si="15"/>
        <v/>
      </c>
      <c r="BU43" s="33" t="str">
        <f t="shared" si="16"/>
        <v/>
      </c>
      <c r="BY43" s="33" t="str">
        <f t="shared" si="17"/>
        <v/>
      </c>
      <c r="CC43" s="33" t="str">
        <f t="shared" si="18"/>
        <v/>
      </c>
      <c r="CG43" s="33" t="str">
        <f t="shared" si="19"/>
        <v/>
      </c>
      <c r="CK43" s="33" t="str">
        <f t="shared" si="20"/>
        <v/>
      </c>
      <c r="CO43" s="33" t="str">
        <f t="shared" si="21"/>
        <v/>
      </c>
      <c r="CS43" s="33" t="str">
        <f t="shared" si="22"/>
        <v/>
      </c>
      <c r="CW43" s="33" t="str">
        <f t="shared" si="23"/>
        <v/>
      </c>
      <c r="DA43" s="33" t="str">
        <f t="shared" si="24"/>
        <v/>
      </c>
      <c r="DE43" s="33" t="str">
        <f t="shared" si="25"/>
        <v/>
      </c>
      <c r="DI43" s="33" t="str">
        <f t="shared" si="26"/>
        <v/>
      </c>
      <c r="DM43" s="33" t="str">
        <f t="shared" si="27"/>
        <v/>
      </c>
      <c r="DQ43" s="33" t="str">
        <f t="shared" si="28"/>
        <v/>
      </c>
      <c r="DU43" s="33" t="str">
        <f t="shared" si="29"/>
        <v/>
      </c>
      <c r="DY43" s="33" t="str">
        <f t="shared" si="30"/>
        <v/>
      </c>
    </row>
    <row r="44" spans="1:129" x14ac:dyDescent="0.25">
      <c r="A44" s="16" t="str">
        <f t="shared" si="0"/>
        <v/>
      </c>
      <c r="K44" s="38"/>
      <c r="M44" s="33" t="str">
        <f t="shared" si="1"/>
        <v/>
      </c>
      <c r="Q44" s="33" t="str">
        <f t="shared" si="2"/>
        <v/>
      </c>
      <c r="U44" s="33" t="str">
        <f t="shared" si="3"/>
        <v/>
      </c>
      <c r="Y44" s="33" t="str">
        <f t="shared" si="4"/>
        <v/>
      </c>
      <c r="AC44" s="33" t="str">
        <f t="shared" si="5"/>
        <v/>
      </c>
      <c r="AG44" s="33" t="str">
        <f t="shared" si="6"/>
        <v/>
      </c>
      <c r="AK44" s="33" t="str">
        <f t="shared" si="7"/>
        <v/>
      </c>
      <c r="AO44" s="33" t="str">
        <f t="shared" si="8"/>
        <v/>
      </c>
      <c r="AS44" s="33" t="str">
        <f t="shared" si="9"/>
        <v/>
      </c>
      <c r="AW44" s="33" t="str">
        <f t="shared" si="10"/>
        <v/>
      </c>
      <c r="BA44" s="33" t="str">
        <f t="shared" si="11"/>
        <v/>
      </c>
      <c r="BE44" s="33" t="str">
        <f t="shared" si="12"/>
        <v/>
      </c>
      <c r="BI44" s="33" t="str">
        <f t="shared" si="13"/>
        <v/>
      </c>
      <c r="BM44" s="33" t="str">
        <f t="shared" si="14"/>
        <v/>
      </c>
      <c r="BQ44" s="33" t="str">
        <f t="shared" si="15"/>
        <v/>
      </c>
      <c r="BU44" s="33" t="str">
        <f t="shared" si="16"/>
        <v/>
      </c>
      <c r="BY44" s="33" t="str">
        <f t="shared" si="17"/>
        <v/>
      </c>
      <c r="CC44" s="33" t="str">
        <f t="shared" si="18"/>
        <v/>
      </c>
      <c r="CG44" s="33" t="str">
        <f t="shared" si="19"/>
        <v/>
      </c>
      <c r="CK44" s="33" t="str">
        <f t="shared" si="20"/>
        <v/>
      </c>
      <c r="CO44" s="33" t="str">
        <f t="shared" si="21"/>
        <v/>
      </c>
      <c r="CS44" s="33" t="str">
        <f t="shared" si="22"/>
        <v/>
      </c>
      <c r="CW44" s="33" t="str">
        <f t="shared" si="23"/>
        <v/>
      </c>
      <c r="DA44" s="33" t="str">
        <f t="shared" si="24"/>
        <v/>
      </c>
      <c r="DE44" s="33" t="str">
        <f t="shared" si="25"/>
        <v/>
      </c>
      <c r="DI44" s="33" t="str">
        <f t="shared" si="26"/>
        <v/>
      </c>
      <c r="DM44" s="33" t="str">
        <f t="shared" si="27"/>
        <v/>
      </c>
      <c r="DQ44" s="33" t="str">
        <f t="shared" si="28"/>
        <v/>
      </c>
      <c r="DU44" s="33" t="str">
        <f t="shared" si="29"/>
        <v/>
      </c>
      <c r="DY44" s="33" t="str">
        <f t="shared" si="30"/>
        <v/>
      </c>
    </row>
    <row r="45" spans="1:129" x14ac:dyDescent="0.25">
      <c r="A45" s="16" t="str">
        <f t="shared" si="0"/>
        <v/>
      </c>
      <c r="K45" s="38"/>
      <c r="M45" s="33" t="str">
        <f t="shared" si="1"/>
        <v/>
      </c>
      <c r="Q45" s="33" t="str">
        <f t="shared" si="2"/>
        <v/>
      </c>
      <c r="U45" s="33" t="str">
        <f t="shared" si="3"/>
        <v/>
      </c>
      <c r="Y45" s="33" t="str">
        <f t="shared" si="4"/>
        <v/>
      </c>
      <c r="AC45" s="33" t="str">
        <f t="shared" si="5"/>
        <v/>
      </c>
      <c r="AG45" s="33" t="str">
        <f t="shared" si="6"/>
        <v/>
      </c>
      <c r="AK45" s="33" t="str">
        <f t="shared" si="7"/>
        <v/>
      </c>
      <c r="AO45" s="33" t="str">
        <f t="shared" si="8"/>
        <v/>
      </c>
      <c r="AS45" s="33" t="str">
        <f t="shared" si="9"/>
        <v/>
      </c>
      <c r="AW45" s="33" t="str">
        <f t="shared" si="10"/>
        <v/>
      </c>
      <c r="BA45" s="33" t="str">
        <f t="shared" si="11"/>
        <v/>
      </c>
      <c r="BE45" s="33" t="str">
        <f t="shared" si="12"/>
        <v/>
      </c>
      <c r="BI45" s="33" t="str">
        <f t="shared" si="13"/>
        <v/>
      </c>
      <c r="BM45" s="33" t="str">
        <f t="shared" si="14"/>
        <v/>
      </c>
      <c r="BQ45" s="33" t="str">
        <f t="shared" si="15"/>
        <v/>
      </c>
      <c r="BU45" s="33" t="str">
        <f t="shared" si="16"/>
        <v/>
      </c>
      <c r="BY45" s="33" t="str">
        <f t="shared" si="17"/>
        <v/>
      </c>
      <c r="CC45" s="33" t="str">
        <f t="shared" si="18"/>
        <v/>
      </c>
      <c r="CG45" s="33" t="str">
        <f t="shared" si="19"/>
        <v/>
      </c>
      <c r="CK45" s="33" t="str">
        <f t="shared" si="20"/>
        <v/>
      </c>
      <c r="CO45" s="33" t="str">
        <f t="shared" si="21"/>
        <v/>
      </c>
      <c r="CS45" s="33" t="str">
        <f t="shared" si="22"/>
        <v/>
      </c>
      <c r="CW45" s="33" t="str">
        <f t="shared" si="23"/>
        <v/>
      </c>
      <c r="DA45" s="33" t="str">
        <f t="shared" si="24"/>
        <v/>
      </c>
      <c r="DE45" s="33" t="str">
        <f t="shared" si="25"/>
        <v/>
      </c>
      <c r="DI45" s="33" t="str">
        <f t="shared" si="26"/>
        <v/>
      </c>
      <c r="DM45" s="33" t="str">
        <f t="shared" si="27"/>
        <v/>
      </c>
      <c r="DQ45" s="33" t="str">
        <f t="shared" si="28"/>
        <v/>
      </c>
      <c r="DU45" s="33" t="str">
        <f t="shared" si="29"/>
        <v/>
      </c>
      <c r="DY45" s="33" t="str">
        <f t="shared" si="30"/>
        <v/>
      </c>
    </row>
    <row r="46" spans="1:129" x14ac:dyDescent="0.25">
      <c r="A46" s="16" t="str">
        <f t="shared" si="0"/>
        <v/>
      </c>
      <c r="K46" s="38"/>
      <c r="M46" s="33" t="str">
        <f t="shared" si="1"/>
        <v/>
      </c>
      <c r="Q46" s="33" t="str">
        <f t="shared" si="2"/>
        <v/>
      </c>
      <c r="U46" s="33" t="str">
        <f t="shared" si="3"/>
        <v/>
      </c>
      <c r="Y46" s="33" t="str">
        <f t="shared" si="4"/>
        <v/>
      </c>
      <c r="AC46" s="33" t="str">
        <f t="shared" si="5"/>
        <v/>
      </c>
      <c r="AG46" s="33" t="str">
        <f t="shared" si="6"/>
        <v/>
      </c>
      <c r="AK46" s="33" t="str">
        <f t="shared" si="7"/>
        <v/>
      </c>
      <c r="AO46" s="33" t="str">
        <f t="shared" si="8"/>
        <v/>
      </c>
      <c r="AS46" s="33" t="str">
        <f t="shared" si="9"/>
        <v/>
      </c>
      <c r="AW46" s="33" t="str">
        <f t="shared" si="10"/>
        <v/>
      </c>
      <c r="BA46" s="33" t="str">
        <f t="shared" si="11"/>
        <v/>
      </c>
      <c r="BE46" s="33" t="str">
        <f t="shared" si="12"/>
        <v/>
      </c>
      <c r="BI46" s="33" t="str">
        <f t="shared" si="13"/>
        <v/>
      </c>
      <c r="BM46" s="33" t="str">
        <f t="shared" si="14"/>
        <v/>
      </c>
      <c r="BQ46" s="33" t="str">
        <f t="shared" si="15"/>
        <v/>
      </c>
      <c r="BU46" s="33" t="str">
        <f t="shared" si="16"/>
        <v/>
      </c>
      <c r="BY46" s="33" t="str">
        <f t="shared" si="17"/>
        <v/>
      </c>
      <c r="CC46" s="33" t="str">
        <f t="shared" si="18"/>
        <v/>
      </c>
      <c r="CG46" s="33" t="str">
        <f t="shared" si="19"/>
        <v/>
      </c>
      <c r="CK46" s="33" t="str">
        <f t="shared" si="20"/>
        <v/>
      </c>
      <c r="CO46" s="33" t="str">
        <f t="shared" si="21"/>
        <v/>
      </c>
      <c r="CS46" s="33" t="str">
        <f t="shared" si="22"/>
        <v/>
      </c>
      <c r="CW46" s="33" t="str">
        <f t="shared" si="23"/>
        <v/>
      </c>
      <c r="DA46" s="33" t="str">
        <f t="shared" si="24"/>
        <v/>
      </c>
      <c r="DE46" s="33" t="str">
        <f t="shared" si="25"/>
        <v/>
      </c>
      <c r="DI46" s="33" t="str">
        <f t="shared" si="26"/>
        <v/>
      </c>
      <c r="DM46" s="33" t="str">
        <f t="shared" si="27"/>
        <v/>
      </c>
      <c r="DQ46" s="33" t="str">
        <f t="shared" si="28"/>
        <v/>
      </c>
      <c r="DU46" s="33" t="str">
        <f t="shared" si="29"/>
        <v/>
      </c>
      <c r="DY46" s="33" t="str">
        <f t="shared" si="30"/>
        <v/>
      </c>
    </row>
    <row r="47" spans="1:129" x14ac:dyDescent="0.25">
      <c r="A47" s="16" t="str">
        <f t="shared" si="0"/>
        <v/>
      </c>
      <c r="K47" s="38"/>
      <c r="M47" s="33" t="str">
        <f t="shared" si="1"/>
        <v/>
      </c>
      <c r="Q47" s="33" t="str">
        <f t="shared" si="2"/>
        <v/>
      </c>
      <c r="U47" s="33" t="str">
        <f t="shared" si="3"/>
        <v/>
      </c>
      <c r="Y47" s="33" t="str">
        <f t="shared" si="4"/>
        <v/>
      </c>
      <c r="AC47" s="33" t="str">
        <f t="shared" si="5"/>
        <v/>
      </c>
      <c r="AG47" s="33" t="str">
        <f t="shared" si="6"/>
        <v/>
      </c>
      <c r="AK47" s="33" t="str">
        <f t="shared" si="7"/>
        <v/>
      </c>
      <c r="AO47" s="33" t="str">
        <f t="shared" si="8"/>
        <v/>
      </c>
      <c r="AS47" s="33" t="str">
        <f t="shared" si="9"/>
        <v/>
      </c>
      <c r="AW47" s="33" t="str">
        <f t="shared" si="10"/>
        <v/>
      </c>
      <c r="BA47" s="33" t="str">
        <f t="shared" si="11"/>
        <v/>
      </c>
      <c r="BE47" s="33" t="str">
        <f t="shared" si="12"/>
        <v/>
      </c>
      <c r="BI47" s="33" t="str">
        <f t="shared" si="13"/>
        <v/>
      </c>
      <c r="BM47" s="33" t="str">
        <f t="shared" si="14"/>
        <v/>
      </c>
      <c r="BQ47" s="33" t="str">
        <f t="shared" si="15"/>
        <v/>
      </c>
      <c r="BU47" s="33" t="str">
        <f t="shared" si="16"/>
        <v/>
      </c>
      <c r="BY47" s="33" t="str">
        <f t="shared" si="17"/>
        <v/>
      </c>
      <c r="CC47" s="33" t="str">
        <f t="shared" si="18"/>
        <v/>
      </c>
      <c r="CG47" s="33" t="str">
        <f t="shared" si="19"/>
        <v/>
      </c>
      <c r="CK47" s="33" t="str">
        <f t="shared" si="20"/>
        <v/>
      </c>
      <c r="CO47" s="33" t="str">
        <f t="shared" si="21"/>
        <v/>
      </c>
      <c r="CS47" s="33" t="str">
        <f t="shared" si="22"/>
        <v/>
      </c>
      <c r="CW47" s="33" t="str">
        <f t="shared" si="23"/>
        <v/>
      </c>
      <c r="DA47" s="33" t="str">
        <f t="shared" si="24"/>
        <v/>
      </c>
      <c r="DE47" s="33" t="str">
        <f t="shared" si="25"/>
        <v/>
      </c>
      <c r="DI47" s="33" t="str">
        <f t="shared" si="26"/>
        <v/>
      </c>
      <c r="DM47" s="33" t="str">
        <f t="shared" si="27"/>
        <v/>
      </c>
      <c r="DQ47" s="33" t="str">
        <f t="shared" si="28"/>
        <v/>
      </c>
      <c r="DU47" s="33" t="str">
        <f t="shared" si="29"/>
        <v/>
      </c>
      <c r="DY47" s="33" t="str">
        <f t="shared" si="30"/>
        <v/>
      </c>
    </row>
    <row r="48" spans="1:129" x14ac:dyDescent="0.25">
      <c r="A48" s="16" t="str">
        <f t="shared" si="0"/>
        <v/>
      </c>
      <c r="K48" s="38"/>
      <c r="M48" s="33" t="str">
        <f t="shared" si="1"/>
        <v/>
      </c>
      <c r="Q48" s="33" t="str">
        <f t="shared" si="2"/>
        <v/>
      </c>
      <c r="U48" s="33" t="str">
        <f t="shared" si="3"/>
        <v/>
      </c>
      <c r="Y48" s="33" t="str">
        <f t="shared" si="4"/>
        <v/>
      </c>
      <c r="AC48" s="33" t="str">
        <f t="shared" si="5"/>
        <v/>
      </c>
      <c r="AG48" s="33" t="str">
        <f t="shared" si="6"/>
        <v/>
      </c>
      <c r="AK48" s="33" t="str">
        <f t="shared" si="7"/>
        <v/>
      </c>
      <c r="AO48" s="33" t="str">
        <f t="shared" si="8"/>
        <v/>
      </c>
      <c r="AS48" s="33" t="str">
        <f t="shared" si="9"/>
        <v/>
      </c>
      <c r="AW48" s="33" t="str">
        <f t="shared" si="10"/>
        <v/>
      </c>
      <c r="BA48" s="33" t="str">
        <f t="shared" si="11"/>
        <v/>
      </c>
      <c r="BE48" s="33" t="str">
        <f t="shared" si="12"/>
        <v/>
      </c>
      <c r="BI48" s="33" t="str">
        <f t="shared" si="13"/>
        <v/>
      </c>
      <c r="BM48" s="33" t="str">
        <f t="shared" si="14"/>
        <v/>
      </c>
      <c r="BQ48" s="33" t="str">
        <f t="shared" si="15"/>
        <v/>
      </c>
      <c r="BU48" s="33" t="str">
        <f t="shared" si="16"/>
        <v/>
      </c>
      <c r="BY48" s="33" t="str">
        <f t="shared" si="17"/>
        <v/>
      </c>
      <c r="CC48" s="33" t="str">
        <f t="shared" si="18"/>
        <v/>
      </c>
      <c r="CG48" s="33" t="str">
        <f t="shared" si="19"/>
        <v/>
      </c>
      <c r="CK48" s="33" t="str">
        <f t="shared" si="20"/>
        <v/>
      </c>
      <c r="CO48" s="33" t="str">
        <f t="shared" si="21"/>
        <v/>
      </c>
      <c r="CS48" s="33" t="str">
        <f t="shared" si="22"/>
        <v/>
      </c>
      <c r="CW48" s="33" t="str">
        <f t="shared" si="23"/>
        <v/>
      </c>
      <c r="DA48" s="33" t="str">
        <f t="shared" si="24"/>
        <v/>
      </c>
      <c r="DE48" s="33" t="str">
        <f t="shared" si="25"/>
        <v/>
      </c>
      <c r="DI48" s="33" t="str">
        <f t="shared" si="26"/>
        <v/>
      </c>
      <c r="DM48" s="33" t="str">
        <f t="shared" si="27"/>
        <v/>
      </c>
      <c r="DQ48" s="33" t="str">
        <f t="shared" si="28"/>
        <v/>
      </c>
      <c r="DU48" s="33" t="str">
        <f t="shared" si="29"/>
        <v/>
      </c>
      <c r="DY48" s="33" t="str">
        <f t="shared" si="30"/>
        <v/>
      </c>
    </row>
    <row r="49" spans="1:129" x14ac:dyDescent="0.25">
      <c r="A49" s="16" t="str">
        <f t="shared" si="0"/>
        <v/>
      </c>
      <c r="K49" s="38"/>
      <c r="M49" s="33" t="str">
        <f t="shared" si="1"/>
        <v/>
      </c>
      <c r="Q49" s="33" t="str">
        <f t="shared" si="2"/>
        <v/>
      </c>
      <c r="U49" s="33" t="str">
        <f t="shared" si="3"/>
        <v/>
      </c>
      <c r="Y49" s="33" t="str">
        <f t="shared" si="4"/>
        <v/>
      </c>
      <c r="AC49" s="33" t="str">
        <f t="shared" si="5"/>
        <v/>
      </c>
      <c r="AG49" s="33" t="str">
        <f t="shared" si="6"/>
        <v/>
      </c>
      <c r="AK49" s="33" t="str">
        <f t="shared" si="7"/>
        <v/>
      </c>
      <c r="AO49" s="33" t="str">
        <f t="shared" si="8"/>
        <v/>
      </c>
      <c r="AS49" s="33" t="str">
        <f t="shared" si="9"/>
        <v/>
      </c>
      <c r="AW49" s="33" t="str">
        <f t="shared" si="10"/>
        <v/>
      </c>
      <c r="BA49" s="33" t="str">
        <f t="shared" si="11"/>
        <v/>
      </c>
      <c r="BE49" s="33" t="str">
        <f t="shared" si="12"/>
        <v/>
      </c>
      <c r="BI49" s="33" t="str">
        <f t="shared" si="13"/>
        <v/>
      </c>
      <c r="BM49" s="33" t="str">
        <f t="shared" si="14"/>
        <v/>
      </c>
      <c r="BQ49" s="33" t="str">
        <f t="shared" si="15"/>
        <v/>
      </c>
      <c r="BU49" s="33" t="str">
        <f t="shared" si="16"/>
        <v/>
      </c>
      <c r="BY49" s="33" t="str">
        <f t="shared" si="17"/>
        <v/>
      </c>
      <c r="CC49" s="33" t="str">
        <f t="shared" si="18"/>
        <v/>
      </c>
      <c r="CG49" s="33" t="str">
        <f t="shared" si="19"/>
        <v/>
      </c>
      <c r="CK49" s="33" t="str">
        <f t="shared" si="20"/>
        <v/>
      </c>
      <c r="CO49" s="33" t="str">
        <f t="shared" si="21"/>
        <v/>
      </c>
      <c r="CS49" s="33" t="str">
        <f t="shared" si="22"/>
        <v/>
      </c>
      <c r="CW49" s="33" t="str">
        <f t="shared" si="23"/>
        <v/>
      </c>
      <c r="DA49" s="33" t="str">
        <f t="shared" si="24"/>
        <v/>
      </c>
      <c r="DE49" s="33" t="str">
        <f t="shared" si="25"/>
        <v/>
      </c>
      <c r="DI49" s="33" t="str">
        <f t="shared" si="26"/>
        <v/>
      </c>
      <c r="DM49" s="33" t="str">
        <f t="shared" si="27"/>
        <v/>
      </c>
      <c r="DQ49" s="33" t="str">
        <f t="shared" si="28"/>
        <v/>
      </c>
      <c r="DU49" s="33" t="str">
        <f t="shared" si="29"/>
        <v/>
      </c>
      <c r="DY49" s="33" t="str">
        <f t="shared" si="30"/>
        <v/>
      </c>
    </row>
    <row r="50" spans="1:129" x14ac:dyDescent="0.25">
      <c r="A50" s="16" t="str">
        <f t="shared" si="0"/>
        <v/>
      </c>
      <c r="K50" s="38"/>
      <c r="M50" s="33" t="str">
        <f t="shared" si="1"/>
        <v/>
      </c>
      <c r="Q50" s="33" t="str">
        <f t="shared" si="2"/>
        <v/>
      </c>
      <c r="U50" s="33" t="str">
        <f t="shared" si="3"/>
        <v/>
      </c>
      <c r="Y50" s="33" t="str">
        <f t="shared" si="4"/>
        <v/>
      </c>
      <c r="AC50" s="33" t="str">
        <f t="shared" si="5"/>
        <v/>
      </c>
      <c r="AG50" s="33" t="str">
        <f t="shared" si="6"/>
        <v/>
      </c>
      <c r="AK50" s="33" t="str">
        <f t="shared" si="7"/>
        <v/>
      </c>
      <c r="AO50" s="33" t="str">
        <f t="shared" si="8"/>
        <v/>
      </c>
      <c r="AS50" s="33" t="str">
        <f t="shared" si="9"/>
        <v/>
      </c>
      <c r="AW50" s="33" t="str">
        <f t="shared" si="10"/>
        <v/>
      </c>
      <c r="BA50" s="33" t="str">
        <f t="shared" si="11"/>
        <v/>
      </c>
      <c r="BE50" s="33" t="str">
        <f t="shared" si="12"/>
        <v/>
      </c>
      <c r="BI50" s="33" t="str">
        <f t="shared" si="13"/>
        <v/>
      </c>
      <c r="BM50" s="33" t="str">
        <f t="shared" si="14"/>
        <v/>
      </c>
      <c r="BQ50" s="33" t="str">
        <f t="shared" si="15"/>
        <v/>
      </c>
      <c r="BU50" s="33" t="str">
        <f t="shared" si="16"/>
        <v/>
      </c>
      <c r="BY50" s="33" t="str">
        <f t="shared" si="17"/>
        <v/>
      </c>
      <c r="CC50" s="33" t="str">
        <f t="shared" si="18"/>
        <v/>
      </c>
      <c r="CG50" s="33" t="str">
        <f t="shared" si="19"/>
        <v/>
      </c>
      <c r="CK50" s="33" t="str">
        <f t="shared" si="20"/>
        <v/>
      </c>
      <c r="CO50" s="33" t="str">
        <f t="shared" si="21"/>
        <v/>
      </c>
      <c r="CS50" s="33" t="str">
        <f t="shared" si="22"/>
        <v/>
      </c>
      <c r="CW50" s="33" t="str">
        <f t="shared" si="23"/>
        <v/>
      </c>
      <c r="DA50" s="33" t="str">
        <f t="shared" si="24"/>
        <v/>
      </c>
      <c r="DE50" s="33" t="str">
        <f t="shared" si="25"/>
        <v/>
      </c>
      <c r="DI50" s="33" t="str">
        <f t="shared" si="26"/>
        <v/>
      </c>
      <c r="DM50" s="33" t="str">
        <f t="shared" si="27"/>
        <v/>
      </c>
      <c r="DQ50" s="33" t="str">
        <f t="shared" si="28"/>
        <v/>
      </c>
      <c r="DU50" s="33" t="str">
        <f t="shared" si="29"/>
        <v/>
      </c>
      <c r="DY50" s="33" t="str">
        <f t="shared" si="30"/>
        <v/>
      </c>
    </row>
    <row r="51" spans="1:129" x14ac:dyDescent="0.25">
      <c r="A51" s="16" t="str">
        <f t="shared" si="0"/>
        <v/>
      </c>
      <c r="K51" s="38"/>
      <c r="M51" s="33" t="str">
        <f t="shared" si="1"/>
        <v/>
      </c>
      <c r="Q51" s="33" t="str">
        <f t="shared" si="2"/>
        <v/>
      </c>
      <c r="U51" s="33" t="str">
        <f t="shared" si="3"/>
        <v/>
      </c>
      <c r="Y51" s="33" t="str">
        <f t="shared" si="4"/>
        <v/>
      </c>
      <c r="AC51" s="33" t="str">
        <f t="shared" si="5"/>
        <v/>
      </c>
      <c r="AG51" s="33" t="str">
        <f t="shared" si="6"/>
        <v/>
      </c>
      <c r="AK51" s="33" t="str">
        <f t="shared" si="7"/>
        <v/>
      </c>
      <c r="AO51" s="33" t="str">
        <f t="shared" si="8"/>
        <v/>
      </c>
      <c r="AS51" s="33" t="str">
        <f t="shared" si="9"/>
        <v/>
      </c>
      <c r="AW51" s="33" t="str">
        <f t="shared" si="10"/>
        <v/>
      </c>
      <c r="BA51" s="33" t="str">
        <f t="shared" si="11"/>
        <v/>
      </c>
      <c r="BE51" s="33" t="str">
        <f t="shared" si="12"/>
        <v/>
      </c>
      <c r="BI51" s="33" t="str">
        <f t="shared" si="13"/>
        <v/>
      </c>
      <c r="BM51" s="33" t="str">
        <f t="shared" si="14"/>
        <v/>
      </c>
      <c r="BQ51" s="33" t="str">
        <f t="shared" si="15"/>
        <v/>
      </c>
      <c r="BU51" s="33" t="str">
        <f t="shared" si="16"/>
        <v/>
      </c>
      <c r="BY51" s="33" t="str">
        <f t="shared" si="17"/>
        <v/>
      </c>
      <c r="CC51" s="33" t="str">
        <f t="shared" si="18"/>
        <v/>
      </c>
      <c r="CG51" s="33" t="str">
        <f t="shared" si="19"/>
        <v/>
      </c>
      <c r="CK51" s="33" t="str">
        <f t="shared" si="20"/>
        <v/>
      </c>
      <c r="CO51" s="33" t="str">
        <f t="shared" si="21"/>
        <v/>
      </c>
      <c r="CS51" s="33" t="str">
        <f t="shared" si="22"/>
        <v/>
      </c>
      <c r="CW51" s="33" t="str">
        <f t="shared" si="23"/>
        <v/>
      </c>
      <c r="DA51" s="33" t="str">
        <f t="shared" si="24"/>
        <v/>
      </c>
      <c r="DE51" s="33" t="str">
        <f t="shared" si="25"/>
        <v/>
      </c>
      <c r="DI51" s="33" t="str">
        <f t="shared" si="26"/>
        <v/>
      </c>
      <c r="DM51" s="33" t="str">
        <f t="shared" si="27"/>
        <v/>
      </c>
      <c r="DQ51" s="33" t="str">
        <f t="shared" si="28"/>
        <v/>
      </c>
      <c r="DU51" s="33" t="str">
        <f t="shared" si="29"/>
        <v/>
      </c>
      <c r="DY51" s="33" t="str">
        <f t="shared" si="30"/>
        <v/>
      </c>
    </row>
    <row r="52" spans="1:129" x14ac:dyDescent="0.25">
      <c r="A52" s="16" t="str">
        <f t="shared" si="0"/>
        <v/>
      </c>
      <c r="K52" s="38"/>
      <c r="M52" s="33" t="str">
        <f t="shared" si="1"/>
        <v/>
      </c>
      <c r="Q52" s="33" t="str">
        <f t="shared" si="2"/>
        <v/>
      </c>
      <c r="U52" s="33" t="str">
        <f t="shared" si="3"/>
        <v/>
      </c>
      <c r="Y52" s="33" t="str">
        <f t="shared" si="4"/>
        <v/>
      </c>
      <c r="AC52" s="33" t="str">
        <f t="shared" si="5"/>
        <v/>
      </c>
      <c r="AG52" s="33" t="str">
        <f t="shared" si="6"/>
        <v/>
      </c>
      <c r="AK52" s="33" t="str">
        <f t="shared" si="7"/>
        <v/>
      </c>
      <c r="AO52" s="33" t="str">
        <f t="shared" si="8"/>
        <v/>
      </c>
      <c r="AS52" s="33" t="str">
        <f t="shared" si="9"/>
        <v/>
      </c>
      <c r="AW52" s="33" t="str">
        <f t="shared" si="10"/>
        <v/>
      </c>
      <c r="BA52" s="33" t="str">
        <f t="shared" si="11"/>
        <v/>
      </c>
      <c r="BE52" s="33" t="str">
        <f t="shared" si="12"/>
        <v/>
      </c>
      <c r="BI52" s="33" t="str">
        <f t="shared" si="13"/>
        <v/>
      </c>
      <c r="BM52" s="33" t="str">
        <f t="shared" si="14"/>
        <v/>
      </c>
      <c r="BQ52" s="33" t="str">
        <f t="shared" si="15"/>
        <v/>
      </c>
      <c r="BU52" s="33" t="str">
        <f t="shared" si="16"/>
        <v/>
      </c>
      <c r="BY52" s="33" t="str">
        <f t="shared" si="17"/>
        <v/>
      </c>
      <c r="CC52" s="33" t="str">
        <f t="shared" si="18"/>
        <v/>
      </c>
      <c r="CG52" s="33" t="str">
        <f t="shared" si="19"/>
        <v/>
      </c>
      <c r="CK52" s="33" t="str">
        <f t="shared" si="20"/>
        <v/>
      </c>
      <c r="CO52" s="33" t="str">
        <f t="shared" si="21"/>
        <v/>
      </c>
      <c r="CS52" s="33" t="str">
        <f t="shared" si="22"/>
        <v/>
      </c>
      <c r="CW52" s="33" t="str">
        <f t="shared" si="23"/>
        <v/>
      </c>
      <c r="DA52" s="33" t="str">
        <f t="shared" si="24"/>
        <v/>
      </c>
      <c r="DE52" s="33" t="str">
        <f t="shared" si="25"/>
        <v/>
      </c>
      <c r="DI52" s="33" t="str">
        <f t="shared" si="26"/>
        <v/>
      </c>
      <c r="DM52" s="33" t="str">
        <f t="shared" si="27"/>
        <v/>
      </c>
      <c r="DQ52" s="33" t="str">
        <f t="shared" si="28"/>
        <v/>
      </c>
      <c r="DU52" s="33" t="str">
        <f t="shared" si="29"/>
        <v/>
      </c>
      <c r="DY52" s="33" t="str">
        <f t="shared" si="30"/>
        <v/>
      </c>
    </row>
    <row r="53" spans="1:129" x14ac:dyDescent="0.25">
      <c r="A53" s="16" t="str">
        <f t="shared" si="0"/>
        <v/>
      </c>
      <c r="K53" s="38"/>
      <c r="M53" s="33" t="str">
        <f t="shared" si="1"/>
        <v/>
      </c>
      <c r="Q53" s="33" t="str">
        <f t="shared" si="2"/>
        <v/>
      </c>
      <c r="U53" s="33" t="str">
        <f t="shared" si="3"/>
        <v/>
      </c>
      <c r="Y53" s="33" t="str">
        <f t="shared" si="4"/>
        <v/>
      </c>
      <c r="AC53" s="33" t="str">
        <f t="shared" si="5"/>
        <v/>
      </c>
      <c r="AG53" s="33" t="str">
        <f t="shared" si="6"/>
        <v/>
      </c>
      <c r="AK53" s="33" t="str">
        <f t="shared" si="7"/>
        <v/>
      </c>
      <c r="AO53" s="33" t="str">
        <f t="shared" si="8"/>
        <v/>
      </c>
      <c r="AS53" s="33" t="str">
        <f t="shared" si="9"/>
        <v/>
      </c>
      <c r="AW53" s="33" t="str">
        <f t="shared" si="10"/>
        <v/>
      </c>
      <c r="BA53" s="33" t="str">
        <f t="shared" si="11"/>
        <v/>
      </c>
      <c r="BE53" s="33" t="str">
        <f t="shared" si="12"/>
        <v/>
      </c>
      <c r="BI53" s="33" t="str">
        <f t="shared" si="13"/>
        <v/>
      </c>
      <c r="BM53" s="33" t="str">
        <f t="shared" si="14"/>
        <v/>
      </c>
      <c r="BQ53" s="33" t="str">
        <f t="shared" si="15"/>
        <v/>
      </c>
      <c r="BU53" s="33" t="str">
        <f t="shared" si="16"/>
        <v/>
      </c>
      <c r="BY53" s="33" t="str">
        <f t="shared" si="17"/>
        <v/>
      </c>
      <c r="CC53" s="33" t="str">
        <f t="shared" si="18"/>
        <v/>
      </c>
      <c r="CG53" s="33" t="str">
        <f t="shared" si="19"/>
        <v/>
      </c>
      <c r="CK53" s="33" t="str">
        <f t="shared" si="20"/>
        <v/>
      </c>
      <c r="CO53" s="33" t="str">
        <f t="shared" si="21"/>
        <v/>
      </c>
      <c r="CS53" s="33" t="str">
        <f t="shared" si="22"/>
        <v/>
      </c>
      <c r="CW53" s="33" t="str">
        <f t="shared" si="23"/>
        <v/>
      </c>
      <c r="DA53" s="33" t="str">
        <f t="shared" si="24"/>
        <v/>
      </c>
      <c r="DE53" s="33" t="str">
        <f t="shared" si="25"/>
        <v/>
      </c>
      <c r="DI53" s="33" t="str">
        <f t="shared" si="26"/>
        <v/>
      </c>
      <c r="DM53" s="33" t="str">
        <f t="shared" si="27"/>
        <v/>
      </c>
      <c r="DQ53" s="33" t="str">
        <f t="shared" si="28"/>
        <v/>
      </c>
      <c r="DU53" s="33" t="str">
        <f t="shared" si="29"/>
        <v/>
      </c>
      <c r="DY53" s="33" t="str">
        <f t="shared" si="30"/>
        <v/>
      </c>
    </row>
    <row r="54" spans="1:129" x14ac:dyDescent="0.25">
      <c r="A54" s="16" t="str">
        <f t="shared" si="0"/>
        <v/>
      </c>
      <c r="K54" s="38"/>
      <c r="M54" s="33" t="str">
        <f t="shared" si="1"/>
        <v/>
      </c>
      <c r="Q54" s="33" t="str">
        <f t="shared" si="2"/>
        <v/>
      </c>
      <c r="U54" s="33" t="str">
        <f t="shared" si="3"/>
        <v/>
      </c>
      <c r="Y54" s="33" t="str">
        <f t="shared" si="4"/>
        <v/>
      </c>
      <c r="AC54" s="33" t="str">
        <f t="shared" si="5"/>
        <v/>
      </c>
      <c r="AG54" s="33" t="str">
        <f t="shared" si="6"/>
        <v/>
      </c>
      <c r="AK54" s="33" t="str">
        <f t="shared" si="7"/>
        <v/>
      </c>
      <c r="AO54" s="33" t="str">
        <f t="shared" si="8"/>
        <v/>
      </c>
      <c r="AS54" s="33" t="str">
        <f t="shared" si="9"/>
        <v/>
      </c>
      <c r="AW54" s="33" t="str">
        <f t="shared" si="10"/>
        <v/>
      </c>
      <c r="BA54" s="33" t="str">
        <f t="shared" si="11"/>
        <v/>
      </c>
      <c r="BE54" s="33" t="str">
        <f t="shared" si="12"/>
        <v/>
      </c>
      <c r="BI54" s="33" t="str">
        <f t="shared" si="13"/>
        <v/>
      </c>
      <c r="BM54" s="33" t="str">
        <f t="shared" si="14"/>
        <v/>
      </c>
      <c r="BQ54" s="33" t="str">
        <f t="shared" si="15"/>
        <v/>
      </c>
      <c r="BU54" s="33" t="str">
        <f t="shared" si="16"/>
        <v/>
      </c>
      <c r="BY54" s="33" t="str">
        <f t="shared" si="17"/>
        <v/>
      </c>
      <c r="CC54" s="33" t="str">
        <f t="shared" si="18"/>
        <v/>
      </c>
      <c r="CG54" s="33" t="str">
        <f t="shared" si="19"/>
        <v/>
      </c>
      <c r="CK54" s="33" t="str">
        <f t="shared" si="20"/>
        <v/>
      </c>
      <c r="CO54" s="33" t="str">
        <f t="shared" si="21"/>
        <v/>
      </c>
      <c r="CS54" s="33" t="str">
        <f t="shared" si="22"/>
        <v/>
      </c>
      <c r="CW54" s="33" t="str">
        <f t="shared" si="23"/>
        <v/>
      </c>
      <c r="DA54" s="33" t="str">
        <f t="shared" si="24"/>
        <v/>
      </c>
      <c r="DE54" s="33" t="str">
        <f t="shared" si="25"/>
        <v/>
      </c>
      <c r="DI54" s="33" t="str">
        <f t="shared" si="26"/>
        <v/>
      </c>
      <c r="DM54" s="33" t="str">
        <f t="shared" si="27"/>
        <v/>
      </c>
      <c r="DQ54" s="33" t="str">
        <f t="shared" si="28"/>
        <v/>
      </c>
      <c r="DU54" s="33" t="str">
        <f t="shared" si="29"/>
        <v/>
      </c>
      <c r="DY54" s="33" t="str">
        <f t="shared" si="30"/>
        <v/>
      </c>
    </row>
    <row r="55" spans="1:129" x14ac:dyDescent="0.25">
      <c r="A55" s="16" t="str">
        <f t="shared" si="0"/>
        <v/>
      </c>
      <c r="K55" s="38"/>
      <c r="M55" s="33" t="str">
        <f t="shared" si="1"/>
        <v/>
      </c>
      <c r="Q55" s="33" t="str">
        <f t="shared" si="2"/>
        <v/>
      </c>
      <c r="U55" s="33" t="str">
        <f t="shared" si="3"/>
        <v/>
      </c>
      <c r="Y55" s="33" t="str">
        <f t="shared" si="4"/>
        <v/>
      </c>
      <c r="AC55" s="33" t="str">
        <f t="shared" si="5"/>
        <v/>
      </c>
      <c r="AG55" s="33" t="str">
        <f t="shared" si="6"/>
        <v/>
      </c>
      <c r="AK55" s="33" t="str">
        <f t="shared" si="7"/>
        <v/>
      </c>
      <c r="AO55" s="33" t="str">
        <f t="shared" si="8"/>
        <v/>
      </c>
      <c r="AS55" s="33" t="str">
        <f t="shared" si="9"/>
        <v/>
      </c>
      <c r="AW55" s="33" t="str">
        <f t="shared" si="10"/>
        <v/>
      </c>
      <c r="BA55" s="33" t="str">
        <f t="shared" si="11"/>
        <v/>
      </c>
      <c r="BE55" s="33" t="str">
        <f t="shared" si="12"/>
        <v/>
      </c>
      <c r="BI55" s="33" t="str">
        <f t="shared" si="13"/>
        <v/>
      </c>
      <c r="BM55" s="33" t="str">
        <f t="shared" si="14"/>
        <v/>
      </c>
      <c r="BQ55" s="33" t="str">
        <f t="shared" si="15"/>
        <v/>
      </c>
      <c r="BU55" s="33" t="str">
        <f t="shared" si="16"/>
        <v/>
      </c>
      <c r="BY55" s="33" t="str">
        <f t="shared" si="17"/>
        <v/>
      </c>
      <c r="CC55" s="33" t="str">
        <f t="shared" si="18"/>
        <v/>
      </c>
      <c r="CG55" s="33" t="str">
        <f t="shared" si="19"/>
        <v/>
      </c>
      <c r="CK55" s="33" t="str">
        <f t="shared" si="20"/>
        <v/>
      </c>
      <c r="CO55" s="33" t="str">
        <f t="shared" si="21"/>
        <v/>
      </c>
      <c r="CS55" s="33" t="str">
        <f t="shared" si="22"/>
        <v/>
      </c>
      <c r="CW55" s="33" t="str">
        <f t="shared" si="23"/>
        <v/>
      </c>
      <c r="DA55" s="33" t="str">
        <f t="shared" si="24"/>
        <v/>
      </c>
      <c r="DE55" s="33" t="str">
        <f t="shared" si="25"/>
        <v/>
      </c>
      <c r="DI55" s="33" t="str">
        <f t="shared" si="26"/>
        <v/>
      </c>
      <c r="DM55" s="33" t="str">
        <f t="shared" si="27"/>
        <v/>
      </c>
      <c r="DQ55" s="33" t="str">
        <f t="shared" si="28"/>
        <v/>
      </c>
      <c r="DU55" s="33" t="str">
        <f t="shared" si="29"/>
        <v/>
      </c>
      <c r="DY55" s="33" t="str">
        <f t="shared" si="30"/>
        <v/>
      </c>
    </row>
    <row r="56" spans="1:129" x14ac:dyDescent="0.25">
      <c r="A56" s="16" t="str">
        <f t="shared" si="0"/>
        <v/>
      </c>
      <c r="K56" s="38"/>
      <c r="M56" s="33" t="str">
        <f t="shared" si="1"/>
        <v/>
      </c>
      <c r="Q56" s="33" t="str">
        <f t="shared" si="2"/>
        <v/>
      </c>
      <c r="U56" s="33" t="str">
        <f t="shared" si="3"/>
        <v/>
      </c>
      <c r="Y56" s="33" t="str">
        <f t="shared" si="4"/>
        <v/>
      </c>
      <c r="AC56" s="33" t="str">
        <f t="shared" si="5"/>
        <v/>
      </c>
      <c r="AG56" s="33" t="str">
        <f t="shared" si="6"/>
        <v/>
      </c>
      <c r="AK56" s="33" t="str">
        <f t="shared" si="7"/>
        <v/>
      </c>
      <c r="AO56" s="33" t="str">
        <f t="shared" si="8"/>
        <v/>
      </c>
      <c r="AS56" s="33" t="str">
        <f t="shared" si="9"/>
        <v/>
      </c>
      <c r="AW56" s="33" t="str">
        <f t="shared" si="10"/>
        <v/>
      </c>
      <c r="BA56" s="33" t="str">
        <f t="shared" si="11"/>
        <v/>
      </c>
      <c r="BE56" s="33" t="str">
        <f t="shared" si="12"/>
        <v/>
      </c>
      <c r="BI56" s="33" t="str">
        <f t="shared" si="13"/>
        <v/>
      </c>
      <c r="BM56" s="33" t="str">
        <f t="shared" si="14"/>
        <v/>
      </c>
      <c r="BQ56" s="33" t="str">
        <f t="shared" si="15"/>
        <v/>
      </c>
      <c r="BU56" s="33" t="str">
        <f t="shared" si="16"/>
        <v/>
      </c>
      <c r="BY56" s="33" t="str">
        <f t="shared" si="17"/>
        <v/>
      </c>
      <c r="CC56" s="33" t="str">
        <f t="shared" si="18"/>
        <v/>
      </c>
      <c r="CG56" s="33" t="str">
        <f t="shared" si="19"/>
        <v/>
      </c>
      <c r="CK56" s="33" t="str">
        <f t="shared" si="20"/>
        <v/>
      </c>
      <c r="CO56" s="33" t="str">
        <f t="shared" si="21"/>
        <v/>
      </c>
      <c r="CS56" s="33" t="str">
        <f t="shared" si="22"/>
        <v/>
      </c>
      <c r="CW56" s="33" t="str">
        <f t="shared" si="23"/>
        <v/>
      </c>
      <c r="DA56" s="33" t="str">
        <f t="shared" si="24"/>
        <v/>
      </c>
      <c r="DE56" s="33" t="str">
        <f t="shared" si="25"/>
        <v/>
      </c>
      <c r="DI56" s="33" t="str">
        <f t="shared" si="26"/>
        <v/>
      </c>
      <c r="DM56" s="33" t="str">
        <f t="shared" si="27"/>
        <v/>
      </c>
      <c r="DQ56" s="33" t="str">
        <f t="shared" si="28"/>
        <v/>
      </c>
      <c r="DU56" s="33" t="str">
        <f t="shared" si="29"/>
        <v/>
      </c>
      <c r="DY56" s="33" t="str">
        <f t="shared" si="30"/>
        <v/>
      </c>
    </row>
    <row r="57" spans="1:129" x14ac:dyDescent="0.25">
      <c r="A57" s="16" t="str">
        <f t="shared" si="0"/>
        <v/>
      </c>
      <c r="K57" s="38"/>
      <c r="M57" s="33" t="str">
        <f t="shared" si="1"/>
        <v/>
      </c>
      <c r="Q57" s="33" t="str">
        <f t="shared" si="2"/>
        <v/>
      </c>
      <c r="U57" s="33" t="str">
        <f t="shared" si="3"/>
        <v/>
      </c>
      <c r="Y57" s="33" t="str">
        <f t="shared" si="4"/>
        <v/>
      </c>
      <c r="AC57" s="33" t="str">
        <f t="shared" si="5"/>
        <v/>
      </c>
      <c r="AG57" s="33" t="str">
        <f t="shared" si="6"/>
        <v/>
      </c>
      <c r="AK57" s="33" t="str">
        <f t="shared" si="7"/>
        <v/>
      </c>
      <c r="AO57" s="33" t="str">
        <f t="shared" si="8"/>
        <v/>
      </c>
      <c r="AS57" s="33" t="str">
        <f t="shared" si="9"/>
        <v/>
      </c>
      <c r="AW57" s="33" t="str">
        <f t="shared" si="10"/>
        <v/>
      </c>
      <c r="BA57" s="33" t="str">
        <f t="shared" si="11"/>
        <v/>
      </c>
      <c r="BE57" s="33" t="str">
        <f t="shared" si="12"/>
        <v/>
      </c>
      <c r="BI57" s="33" t="str">
        <f t="shared" si="13"/>
        <v/>
      </c>
      <c r="BM57" s="33" t="str">
        <f t="shared" si="14"/>
        <v/>
      </c>
      <c r="BQ57" s="33" t="str">
        <f t="shared" si="15"/>
        <v/>
      </c>
      <c r="BU57" s="33" t="str">
        <f t="shared" si="16"/>
        <v/>
      </c>
      <c r="BY57" s="33" t="str">
        <f t="shared" si="17"/>
        <v/>
      </c>
      <c r="CC57" s="33" t="str">
        <f t="shared" si="18"/>
        <v/>
      </c>
      <c r="CG57" s="33" t="str">
        <f t="shared" si="19"/>
        <v/>
      </c>
      <c r="CK57" s="33" t="str">
        <f t="shared" si="20"/>
        <v/>
      </c>
      <c r="CO57" s="33" t="str">
        <f t="shared" si="21"/>
        <v/>
      </c>
      <c r="CS57" s="33" t="str">
        <f t="shared" si="22"/>
        <v/>
      </c>
      <c r="CW57" s="33" t="str">
        <f t="shared" si="23"/>
        <v/>
      </c>
      <c r="DA57" s="33" t="str">
        <f t="shared" si="24"/>
        <v/>
      </c>
      <c r="DE57" s="33" t="str">
        <f t="shared" si="25"/>
        <v/>
      </c>
      <c r="DI57" s="33" t="str">
        <f t="shared" si="26"/>
        <v/>
      </c>
      <c r="DM57" s="33" t="str">
        <f t="shared" si="27"/>
        <v/>
      </c>
      <c r="DQ57" s="33" t="str">
        <f t="shared" si="28"/>
        <v/>
      </c>
      <c r="DU57" s="33" t="str">
        <f t="shared" si="29"/>
        <v/>
      </c>
      <c r="DY57" s="33" t="str">
        <f t="shared" si="30"/>
        <v/>
      </c>
    </row>
    <row r="58" spans="1:129" x14ac:dyDescent="0.25">
      <c r="A58" s="16" t="str">
        <f t="shared" si="0"/>
        <v/>
      </c>
      <c r="K58" s="38"/>
      <c r="M58" s="33" t="str">
        <f t="shared" si="1"/>
        <v/>
      </c>
      <c r="Q58" s="33" t="str">
        <f t="shared" si="2"/>
        <v/>
      </c>
      <c r="U58" s="33" t="str">
        <f t="shared" si="3"/>
        <v/>
      </c>
      <c r="Y58" s="33" t="str">
        <f t="shared" si="4"/>
        <v/>
      </c>
      <c r="AC58" s="33" t="str">
        <f t="shared" si="5"/>
        <v/>
      </c>
      <c r="AG58" s="33" t="str">
        <f t="shared" si="6"/>
        <v/>
      </c>
      <c r="AK58" s="33" t="str">
        <f t="shared" si="7"/>
        <v/>
      </c>
      <c r="AO58" s="33" t="str">
        <f t="shared" si="8"/>
        <v/>
      </c>
      <c r="AS58" s="33" t="str">
        <f t="shared" si="9"/>
        <v/>
      </c>
      <c r="AW58" s="33" t="str">
        <f t="shared" si="10"/>
        <v/>
      </c>
      <c r="BA58" s="33" t="str">
        <f t="shared" si="11"/>
        <v/>
      </c>
      <c r="BE58" s="33" t="str">
        <f t="shared" si="12"/>
        <v/>
      </c>
      <c r="BI58" s="33" t="str">
        <f t="shared" si="13"/>
        <v/>
      </c>
      <c r="BM58" s="33" t="str">
        <f t="shared" si="14"/>
        <v/>
      </c>
      <c r="BQ58" s="33" t="str">
        <f t="shared" si="15"/>
        <v/>
      </c>
      <c r="BU58" s="33" t="str">
        <f t="shared" si="16"/>
        <v/>
      </c>
      <c r="BY58" s="33" t="str">
        <f t="shared" si="17"/>
        <v/>
      </c>
      <c r="CC58" s="33" t="str">
        <f t="shared" si="18"/>
        <v/>
      </c>
      <c r="CG58" s="33" t="str">
        <f t="shared" si="19"/>
        <v/>
      </c>
      <c r="CK58" s="33" t="str">
        <f t="shared" si="20"/>
        <v/>
      </c>
      <c r="CO58" s="33" t="str">
        <f t="shared" si="21"/>
        <v/>
      </c>
      <c r="CS58" s="33" t="str">
        <f t="shared" si="22"/>
        <v/>
      </c>
      <c r="CW58" s="33" t="str">
        <f t="shared" si="23"/>
        <v/>
      </c>
      <c r="DA58" s="33" t="str">
        <f t="shared" si="24"/>
        <v/>
      </c>
      <c r="DE58" s="33" t="str">
        <f t="shared" si="25"/>
        <v/>
      </c>
      <c r="DI58" s="33" t="str">
        <f t="shared" si="26"/>
        <v/>
      </c>
      <c r="DM58" s="33" t="str">
        <f t="shared" si="27"/>
        <v/>
      </c>
      <c r="DQ58" s="33" t="str">
        <f t="shared" si="28"/>
        <v/>
      </c>
      <c r="DU58" s="33" t="str">
        <f t="shared" si="29"/>
        <v/>
      </c>
      <c r="DY58" s="33" t="str">
        <f t="shared" si="30"/>
        <v/>
      </c>
    </row>
    <row r="59" spans="1:129" x14ac:dyDescent="0.25">
      <c r="A59" s="16" t="str">
        <f t="shared" si="0"/>
        <v/>
      </c>
      <c r="K59" s="38"/>
      <c r="M59" s="33" t="str">
        <f t="shared" si="1"/>
        <v/>
      </c>
      <c r="Q59" s="33" t="str">
        <f t="shared" si="2"/>
        <v/>
      </c>
      <c r="U59" s="33" t="str">
        <f t="shared" si="3"/>
        <v/>
      </c>
      <c r="Y59" s="33" t="str">
        <f t="shared" si="4"/>
        <v/>
      </c>
      <c r="AC59" s="33" t="str">
        <f t="shared" si="5"/>
        <v/>
      </c>
      <c r="AG59" s="33" t="str">
        <f t="shared" si="6"/>
        <v/>
      </c>
      <c r="AK59" s="33" t="str">
        <f t="shared" si="7"/>
        <v/>
      </c>
      <c r="AO59" s="33" t="str">
        <f t="shared" si="8"/>
        <v/>
      </c>
      <c r="AS59" s="33" t="str">
        <f t="shared" si="9"/>
        <v/>
      </c>
      <c r="AW59" s="33" t="str">
        <f t="shared" si="10"/>
        <v/>
      </c>
      <c r="BA59" s="33" t="str">
        <f t="shared" si="11"/>
        <v/>
      </c>
      <c r="BE59" s="33" t="str">
        <f t="shared" si="12"/>
        <v/>
      </c>
      <c r="BI59" s="33" t="str">
        <f t="shared" si="13"/>
        <v/>
      </c>
      <c r="BM59" s="33" t="str">
        <f t="shared" si="14"/>
        <v/>
      </c>
      <c r="BQ59" s="33" t="str">
        <f t="shared" si="15"/>
        <v/>
      </c>
      <c r="BU59" s="33" t="str">
        <f t="shared" si="16"/>
        <v/>
      </c>
      <c r="BY59" s="33" t="str">
        <f t="shared" si="17"/>
        <v/>
      </c>
      <c r="CC59" s="33" t="str">
        <f t="shared" si="18"/>
        <v/>
      </c>
      <c r="CG59" s="33" t="str">
        <f t="shared" si="19"/>
        <v/>
      </c>
      <c r="CK59" s="33" t="str">
        <f t="shared" si="20"/>
        <v/>
      </c>
      <c r="CO59" s="33" t="str">
        <f t="shared" si="21"/>
        <v/>
      </c>
      <c r="CS59" s="33" t="str">
        <f t="shared" si="22"/>
        <v/>
      </c>
      <c r="CW59" s="33" t="str">
        <f t="shared" si="23"/>
        <v/>
      </c>
      <c r="DA59" s="33" t="str">
        <f t="shared" si="24"/>
        <v/>
      </c>
      <c r="DE59" s="33" t="str">
        <f t="shared" si="25"/>
        <v/>
      </c>
      <c r="DI59" s="33" t="str">
        <f t="shared" si="26"/>
        <v/>
      </c>
      <c r="DM59" s="33" t="str">
        <f t="shared" si="27"/>
        <v/>
      </c>
      <c r="DQ59" s="33" t="str">
        <f t="shared" si="28"/>
        <v/>
      </c>
      <c r="DU59" s="33" t="str">
        <f t="shared" si="29"/>
        <v/>
      </c>
      <c r="DY59" s="33" t="str">
        <f t="shared" si="30"/>
        <v/>
      </c>
    </row>
    <row r="60" spans="1:129" x14ac:dyDescent="0.25">
      <c r="A60" s="16" t="str">
        <f t="shared" si="0"/>
        <v/>
      </c>
      <c r="K60" s="38"/>
      <c r="M60" s="33" t="str">
        <f t="shared" si="1"/>
        <v/>
      </c>
      <c r="Q60" s="33" t="str">
        <f t="shared" si="2"/>
        <v/>
      </c>
      <c r="U60" s="33" t="str">
        <f t="shared" si="3"/>
        <v/>
      </c>
      <c r="Y60" s="33" t="str">
        <f t="shared" si="4"/>
        <v/>
      </c>
      <c r="AC60" s="33" t="str">
        <f t="shared" si="5"/>
        <v/>
      </c>
      <c r="AG60" s="33" t="str">
        <f t="shared" si="6"/>
        <v/>
      </c>
      <c r="AK60" s="33" t="str">
        <f t="shared" si="7"/>
        <v/>
      </c>
      <c r="AO60" s="33" t="str">
        <f t="shared" si="8"/>
        <v/>
      </c>
      <c r="AS60" s="33" t="str">
        <f t="shared" si="9"/>
        <v/>
      </c>
      <c r="AW60" s="33" t="str">
        <f t="shared" si="10"/>
        <v/>
      </c>
      <c r="BA60" s="33" t="str">
        <f t="shared" si="11"/>
        <v/>
      </c>
      <c r="BE60" s="33" t="str">
        <f t="shared" si="12"/>
        <v/>
      </c>
      <c r="BI60" s="33" t="str">
        <f t="shared" si="13"/>
        <v/>
      </c>
      <c r="BM60" s="33" t="str">
        <f t="shared" si="14"/>
        <v/>
      </c>
      <c r="BQ60" s="33" t="str">
        <f t="shared" si="15"/>
        <v/>
      </c>
      <c r="BU60" s="33" t="str">
        <f t="shared" si="16"/>
        <v/>
      </c>
      <c r="BY60" s="33" t="str">
        <f t="shared" si="17"/>
        <v/>
      </c>
      <c r="CC60" s="33" t="str">
        <f t="shared" si="18"/>
        <v/>
      </c>
      <c r="CG60" s="33" t="str">
        <f t="shared" si="19"/>
        <v/>
      </c>
      <c r="CK60" s="33" t="str">
        <f t="shared" si="20"/>
        <v/>
      </c>
      <c r="CO60" s="33" t="str">
        <f t="shared" si="21"/>
        <v/>
      </c>
      <c r="CS60" s="33" t="str">
        <f t="shared" si="22"/>
        <v/>
      </c>
      <c r="CW60" s="33" t="str">
        <f t="shared" si="23"/>
        <v/>
      </c>
      <c r="DA60" s="33" t="str">
        <f t="shared" si="24"/>
        <v/>
      </c>
      <c r="DE60" s="33" t="str">
        <f t="shared" si="25"/>
        <v/>
      </c>
      <c r="DI60" s="33" t="str">
        <f t="shared" si="26"/>
        <v/>
      </c>
      <c r="DM60" s="33" t="str">
        <f t="shared" si="27"/>
        <v/>
      </c>
      <c r="DQ60" s="33" t="str">
        <f t="shared" si="28"/>
        <v/>
      </c>
      <c r="DU60" s="33" t="str">
        <f t="shared" si="29"/>
        <v/>
      </c>
      <c r="DY60" s="33" t="str">
        <f t="shared" si="30"/>
        <v/>
      </c>
    </row>
    <row r="61" spans="1:129" x14ac:dyDescent="0.25">
      <c r="A61" s="16" t="str">
        <f t="shared" si="0"/>
        <v/>
      </c>
      <c r="K61" s="38"/>
      <c r="M61" s="33" t="str">
        <f t="shared" si="1"/>
        <v/>
      </c>
      <c r="Q61" s="33" t="str">
        <f t="shared" si="2"/>
        <v/>
      </c>
      <c r="U61" s="33" t="str">
        <f t="shared" si="3"/>
        <v/>
      </c>
      <c r="Y61" s="33" t="str">
        <f t="shared" si="4"/>
        <v/>
      </c>
      <c r="AC61" s="33" t="str">
        <f t="shared" si="5"/>
        <v/>
      </c>
      <c r="AG61" s="33" t="str">
        <f t="shared" si="6"/>
        <v/>
      </c>
      <c r="AK61" s="33" t="str">
        <f t="shared" si="7"/>
        <v/>
      </c>
      <c r="AO61" s="33" t="str">
        <f t="shared" si="8"/>
        <v/>
      </c>
      <c r="AS61" s="33" t="str">
        <f t="shared" si="9"/>
        <v/>
      </c>
      <c r="AW61" s="33" t="str">
        <f t="shared" si="10"/>
        <v/>
      </c>
      <c r="BA61" s="33" t="str">
        <f t="shared" si="11"/>
        <v/>
      </c>
      <c r="BE61" s="33" t="str">
        <f t="shared" si="12"/>
        <v/>
      </c>
      <c r="BI61" s="33" t="str">
        <f t="shared" si="13"/>
        <v/>
      </c>
      <c r="BM61" s="33" t="str">
        <f t="shared" si="14"/>
        <v/>
      </c>
      <c r="BQ61" s="33" t="str">
        <f t="shared" si="15"/>
        <v/>
      </c>
      <c r="BU61" s="33" t="str">
        <f t="shared" si="16"/>
        <v/>
      </c>
      <c r="BY61" s="33" t="str">
        <f t="shared" si="17"/>
        <v/>
      </c>
      <c r="CC61" s="33" t="str">
        <f t="shared" si="18"/>
        <v/>
      </c>
      <c r="CG61" s="33" t="str">
        <f t="shared" si="19"/>
        <v/>
      </c>
      <c r="CK61" s="33" t="str">
        <f t="shared" si="20"/>
        <v/>
      </c>
      <c r="CO61" s="33" t="str">
        <f t="shared" si="21"/>
        <v/>
      </c>
      <c r="CS61" s="33" t="str">
        <f t="shared" si="22"/>
        <v/>
      </c>
      <c r="CW61" s="33" t="str">
        <f t="shared" si="23"/>
        <v/>
      </c>
      <c r="DA61" s="33" t="str">
        <f t="shared" si="24"/>
        <v/>
      </c>
      <c r="DE61" s="33" t="str">
        <f t="shared" si="25"/>
        <v/>
      </c>
      <c r="DI61" s="33" t="str">
        <f t="shared" si="26"/>
        <v/>
      </c>
      <c r="DM61" s="33" t="str">
        <f t="shared" si="27"/>
        <v/>
      </c>
      <c r="DQ61" s="33" t="str">
        <f t="shared" si="28"/>
        <v/>
      </c>
      <c r="DU61" s="33" t="str">
        <f t="shared" si="29"/>
        <v/>
      </c>
      <c r="DY61" s="33" t="str">
        <f t="shared" si="30"/>
        <v/>
      </c>
    </row>
    <row r="62" spans="1:129" x14ac:dyDescent="0.25">
      <c r="A62" s="16" t="str">
        <f t="shared" si="0"/>
        <v/>
      </c>
      <c r="K62" s="38"/>
      <c r="M62" s="33" t="str">
        <f t="shared" si="1"/>
        <v/>
      </c>
      <c r="Q62" s="33" t="str">
        <f t="shared" si="2"/>
        <v/>
      </c>
      <c r="U62" s="33" t="str">
        <f t="shared" si="3"/>
        <v/>
      </c>
      <c r="Y62" s="33" t="str">
        <f t="shared" si="4"/>
        <v/>
      </c>
      <c r="AC62" s="33" t="str">
        <f t="shared" si="5"/>
        <v/>
      </c>
      <c r="AG62" s="33" t="str">
        <f t="shared" si="6"/>
        <v/>
      </c>
      <c r="AK62" s="33" t="str">
        <f t="shared" si="7"/>
        <v/>
      </c>
      <c r="AO62" s="33" t="str">
        <f t="shared" si="8"/>
        <v/>
      </c>
      <c r="AS62" s="33" t="str">
        <f t="shared" si="9"/>
        <v/>
      </c>
      <c r="AW62" s="33" t="str">
        <f t="shared" si="10"/>
        <v/>
      </c>
      <c r="BA62" s="33" t="str">
        <f t="shared" si="11"/>
        <v/>
      </c>
      <c r="BE62" s="33" t="str">
        <f t="shared" si="12"/>
        <v/>
      </c>
      <c r="BI62" s="33" t="str">
        <f t="shared" si="13"/>
        <v/>
      </c>
      <c r="BM62" s="33" t="str">
        <f t="shared" si="14"/>
        <v/>
      </c>
      <c r="BQ62" s="33" t="str">
        <f t="shared" si="15"/>
        <v/>
      </c>
      <c r="BU62" s="33" t="str">
        <f t="shared" si="16"/>
        <v/>
      </c>
      <c r="BY62" s="33" t="str">
        <f t="shared" si="17"/>
        <v/>
      </c>
      <c r="CC62" s="33" t="str">
        <f t="shared" si="18"/>
        <v/>
      </c>
      <c r="CG62" s="33" t="str">
        <f t="shared" si="19"/>
        <v/>
      </c>
      <c r="CK62" s="33" t="str">
        <f t="shared" si="20"/>
        <v/>
      </c>
      <c r="CO62" s="33" t="str">
        <f t="shared" si="21"/>
        <v/>
      </c>
      <c r="CS62" s="33" t="str">
        <f t="shared" si="22"/>
        <v/>
      </c>
      <c r="CW62" s="33" t="str">
        <f t="shared" si="23"/>
        <v/>
      </c>
      <c r="DA62" s="33" t="str">
        <f t="shared" si="24"/>
        <v/>
      </c>
      <c r="DE62" s="33" t="str">
        <f t="shared" si="25"/>
        <v/>
      </c>
      <c r="DI62" s="33" t="str">
        <f t="shared" si="26"/>
        <v/>
      </c>
      <c r="DM62" s="33" t="str">
        <f t="shared" si="27"/>
        <v/>
      </c>
      <c r="DQ62" s="33" t="str">
        <f t="shared" si="28"/>
        <v/>
      </c>
      <c r="DU62" s="33" t="str">
        <f t="shared" si="29"/>
        <v/>
      </c>
      <c r="DY62" s="33" t="str">
        <f t="shared" si="30"/>
        <v/>
      </c>
    </row>
    <row r="63" spans="1:129" x14ac:dyDescent="0.25">
      <c r="A63" s="16" t="str">
        <f t="shared" si="0"/>
        <v/>
      </c>
      <c r="K63" s="38"/>
      <c r="M63" s="33" t="str">
        <f t="shared" si="1"/>
        <v/>
      </c>
      <c r="Q63" s="33" t="str">
        <f t="shared" si="2"/>
        <v/>
      </c>
      <c r="U63" s="33" t="str">
        <f t="shared" si="3"/>
        <v/>
      </c>
      <c r="Y63" s="33" t="str">
        <f t="shared" si="4"/>
        <v/>
      </c>
      <c r="AC63" s="33" t="str">
        <f t="shared" si="5"/>
        <v/>
      </c>
      <c r="AG63" s="33" t="str">
        <f t="shared" si="6"/>
        <v/>
      </c>
      <c r="AK63" s="33" t="str">
        <f t="shared" si="7"/>
        <v/>
      </c>
      <c r="AO63" s="33" t="str">
        <f t="shared" si="8"/>
        <v/>
      </c>
      <c r="AS63" s="33" t="str">
        <f t="shared" si="9"/>
        <v/>
      </c>
      <c r="AW63" s="33" t="str">
        <f t="shared" si="10"/>
        <v/>
      </c>
      <c r="BA63" s="33" t="str">
        <f t="shared" si="11"/>
        <v/>
      </c>
      <c r="BE63" s="33" t="str">
        <f t="shared" si="12"/>
        <v/>
      </c>
      <c r="BI63" s="33" t="str">
        <f t="shared" si="13"/>
        <v/>
      </c>
      <c r="BM63" s="33" t="str">
        <f t="shared" si="14"/>
        <v/>
      </c>
      <c r="BQ63" s="33" t="str">
        <f t="shared" si="15"/>
        <v/>
      </c>
      <c r="BU63" s="33" t="str">
        <f t="shared" si="16"/>
        <v/>
      </c>
      <c r="BY63" s="33" t="str">
        <f t="shared" si="17"/>
        <v/>
      </c>
      <c r="CC63" s="33" t="str">
        <f t="shared" si="18"/>
        <v/>
      </c>
      <c r="CG63" s="33" t="str">
        <f t="shared" si="19"/>
        <v/>
      </c>
      <c r="CK63" s="33" t="str">
        <f t="shared" si="20"/>
        <v/>
      </c>
      <c r="CO63" s="33" t="str">
        <f t="shared" si="21"/>
        <v/>
      </c>
      <c r="CS63" s="33" t="str">
        <f t="shared" si="22"/>
        <v/>
      </c>
      <c r="CW63" s="33" t="str">
        <f t="shared" si="23"/>
        <v/>
      </c>
      <c r="DA63" s="33" t="str">
        <f t="shared" si="24"/>
        <v/>
      </c>
      <c r="DE63" s="33" t="str">
        <f t="shared" si="25"/>
        <v/>
      </c>
      <c r="DI63" s="33" t="str">
        <f t="shared" si="26"/>
        <v/>
      </c>
      <c r="DM63" s="33" t="str">
        <f t="shared" si="27"/>
        <v/>
      </c>
      <c r="DQ63" s="33" t="str">
        <f t="shared" si="28"/>
        <v/>
      </c>
      <c r="DU63" s="33" t="str">
        <f t="shared" si="29"/>
        <v/>
      </c>
      <c r="DY63" s="33" t="str">
        <f t="shared" si="30"/>
        <v/>
      </c>
    </row>
    <row r="64" spans="1:129" x14ac:dyDescent="0.25">
      <c r="A64" s="16" t="str">
        <f t="shared" si="0"/>
        <v/>
      </c>
      <c r="K64" s="38"/>
      <c r="M64" s="33" t="str">
        <f t="shared" si="1"/>
        <v/>
      </c>
      <c r="Q64" s="33" t="str">
        <f t="shared" si="2"/>
        <v/>
      </c>
      <c r="U64" s="33" t="str">
        <f t="shared" si="3"/>
        <v/>
      </c>
      <c r="Y64" s="33" t="str">
        <f t="shared" si="4"/>
        <v/>
      </c>
      <c r="AC64" s="33" t="str">
        <f t="shared" si="5"/>
        <v/>
      </c>
      <c r="AG64" s="33" t="str">
        <f t="shared" si="6"/>
        <v/>
      </c>
      <c r="AK64" s="33" t="str">
        <f t="shared" si="7"/>
        <v/>
      </c>
      <c r="AO64" s="33" t="str">
        <f t="shared" si="8"/>
        <v/>
      </c>
      <c r="AS64" s="33" t="str">
        <f t="shared" si="9"/>
        <v/>
      </c>
      <c r="AW64" s="33" t="str">
        <f t="shared" si="10"/>
        <v/>
      </c>
      <c r="BA64" s="33" t="str">
        <f t="shared" si="11"/>
        <v/>
      </c>
      <c r="BE64" s="33" t="str">
        <f t="shared" si="12"/>
        <v/>
      </c>
      <c r="BI64" s="33" t="str">
        <f t="shared" si="13"/>
        <v/>
      </c>
      <c r="BM64" s="33" t="str">
        <f t="shared" si="14"/>
        <v/>
      </c>
      <c r="BQ64" s="33" t="str">
        <f t="shared" si="15"/>
        <v/>
      </c>
      <c r="BU64" s="33" t="str">
        <f t="shared" si="16"/>
        <v/>
      </c>
      <c r="BY64" s="33" t="str">
        <f t="shared" si="17"/>
        <v/>
      </c>
      <c r="CC64" s="33" t="str">
        <f t="shared" si="18"/>
        <v/>
      </c>
      <c r="CG64" s="33" t="str">
        <f t="shared" si="19"/>
        <v/>
      </c>
      <c r="CK64" s="33" t="str">
        <f t="shared" si="20"/>
        <v/>
      </c>
      <c r="CO64" s="33" t="str">
        <f t="shared" si="21"/>
        <v/>
      </c>
      <c r="CS64" s="33" t="str">
        <f t="shared" si="22"/>
        <v/>
      </c>
      <c r="CW64" s="33" t="str">
        <f t="shared" si="23"/>
        <v/>
      </c>
      <c r="DA64" s="33" t="str">
        <f t="shared" si="24"/>
        <v/>
      </c>
      <c r="DE64" s="33" t="str">
        <f t="shared" si="25"/>
        <v/>
      </c>
      <c r="DI64" s="33" t="str">
        <f t="shared" si="26"/>
        <v/>
      </c>
      <c r="DM64" s="33" t="str">
        <f t="shared" si="27"/>
        <v/>
      </c>
      <c r="DQ64" s="33" t="str">
        <f t="shared" si="28"/>
        <v/>
      </c>
      <c r="DU64" s="33" t="str">
        <f t="shared" si="29"/>
        <v/>
      </c>
      <c r="DY64" s="33" t="str">
        <f t="shared" si="30"/>
        <v/>
      </c>
    </row>
    <row r="65" spans="1:129" x14ac:dyDescent="0.25">
      <c r="A65" s="16" t="str">
        <f t="shared" si="0"/>
        <v/>
      </c>
      <c r="K65" s="38"/>
      <c r="M65" s="33" t="str">
        <f t="shared" si="1"/>
        <v/>
      </c>
      <c r="Q65" s="33" t="str">
        <f t="shared" si="2"/>
        <v/>
      </c>
      <c r="U65" s="33" t="str">
        <f t="shared" si="3"/>
        <v/>
      </c>
      <c r="Y65" s="33" t="str">
        <f t="shared" si="4"/>
        <v/>
      </c>
      <c r="AC65" s="33" t="str">
        <f t="shared" si="5"/>
        <v/>
      </c>
      <c r="AG65" s="33" t="str">
        <f t="shared" si="6"/>
        <v/>
      </c>
      <c r="AK65" s="33" t="str">
        <f t="shared" si="7"/>
        <v/>
      </c>
      <c r="AO65" s="33" t="str">
        <f t="shared" si="8"/>
        <v/>
      </c>
      <c r="AS65" s="33" t="str">
        <f t="shared" si="9"/>
        <v/>
      </c>
      <c r="AW65" s="33" t="str">
        <f t="shared" si="10"/>
        <v/>
      </c>
      <c r="BA65" s="33" t="str">
        <f t="shared" si="11"/>
        <v/>
      </c>
      <c r="BE65" s="33" t="str">
        <f t="shared" si="12"/>
        <v/>
      </c>
      <c r="BI65" s="33" t="str">
        <f t="shared" si="13"/>
        <v/>
      </c>
      <c r="BM65" s="33" t="str">
        <f t="shared" si="14"/>
        <v/>
      </c>
      <c r="BQ65" s="33" t="str">
        <f t="shared" si="15"/>
        <v/>
      </c>
      <c r="BU65" s="33" t="str">
        <f t="shared" si="16"/>
        <v/>
      </c>
      <c r="BY65" s="33" t="str">
        <f t="shared" si="17"/>
        <v/>
      </c>
      <c r="CC65" s="33" t="str">
        <f t="shared" si="18"/>
        <v/>
      </c>
      <c r="CG65" s="33" t="str">
        <f t="shared" si="19"/>
        <v/>
      </c>
      <c r="CK65" s="33" t="str">
        <f t="shared" si="20"/>
        <v/>
      </c>
      <c r="CO65" s="33" t="str">
        <f t="shared" si="21"/>
        <v/>
      </c>
      <c r="CS65" s="33" t="str">
        <f t="shared" si="22"/>
        <v/>
      </c>
      <c r="CW65" s="33" t="str">
        <f t="shared" si="23"/>
        <v/>
      </c>
      <c r="DA65" s="33" t="str">
        <f t="shared" si="24"/>
        <v/>
      </c>
      <c r="DE65" s="33" t="str">
        <f t="shared" si="25"/>
        <v/>
      </c>
      <c r="DI65" s="33" t="str">
        <f t="shared" si="26"/>
        <v/>
      </c>
      <c r="DM65" s="33" t="str">
        <f t="shared" si="27"/>
        <v/>
      </c>
      <c r="DQ65" s="33" t="str">
        <f t="shared" si="28"/>
        <v/>
      </c>
      <c r="DU65" s="33" t="str">
        <f t="shared" si="29"/>
        <v/>
      </c>
      <c r="DY65" s="33" t="str">
        <f t="shared" si="30"/>
        <v/>
      </c>
    </row>
    <row r="66" spans="1:129" x14ac:dyDescent="0.25">
      <c r="A66" s="16" t="str">
        <f t="shared" si="0"/>
        <v/>
      </c>
      <c r="K66" s="38"/>
      <c r="M66" s="33" t="str">
        <f t="shared" si="1"/>
        <v/>
      </c>
      <c r="Q66" s="33" t="str">
        <f t="shared" si="2"/>
        <v/>
      </c>
      <c r="U66" s="33" t="str">
        <f t="shared" si="3"/>
        <v/>
      </c>
      <c r="Y66" s="33" t="str">
        <f t="shared" si="4"/>
        <v/>
      </c>
      <c r="AC66" s="33" t="str">
        <f t="shared" si="5"/>
        <v/>
      </c>
      <c r="AG66" s="33" t="str">
        <f t="shared" si="6"/>
        <v/>
      </c>
      <c r="AK66" s="33" t="str">
        <f t="shared" si="7"/>
        <v/>
      </c>
      <c r="AO66" s="33" t="str">
        <f t="shared" si="8"/>
        <v/>
      </c>
      <c r="AS66" s="33" t="str">
        <f t="shared" si="9"/>
        <v/>
      </c>
      <c r="AW66" s="33" t="str">
        <f t="shared" si="10"/>
        <v/>
      </c>
      <c r="BA66" s="33" t="str">
        <f t="shared" si="11"/>
        <v/>
      </c>
      <c r="BE66" s="33" t="str">
        <f t="shared" si="12"/>
        <v/>
      </c>
      <c r="BI66" s="33" t="str">
        <f t="shared" si="13"/>
        <v/>
      </c>
      <c r="BM66" s="33" t="str">
        <f t="shared" si="14"/>
        <v/>
      </c>
      <c r="BQ66" s="33" t="str">
        <f t="shared" si="15"/>
        <v/>
      </c>
      <c r="BU66" s="33" t="str">
        <f t="shared" si="16"/>
        <v/>
      </c>
      <c r="BY66" s="33" t="str">
        <f t="shared" si="17"/>
        <v/>
      </c>
      <c r="CC66" s="33" t="str">
        <f t="shared" si="18"/>
        <v/>
      </c>
      <c r="CG66" s="33" t="str">
        <f t="shared" si="19"/>
        <v/>
      </c>
      <c r="CK66" s="33" t="str">
        <f t="shared" si="20"/>
        <v/>
      </c>
      <c r="CO66" s="33" t="str">
        <f t="shared" si="21"/>
        <v/>
      </c>
      <c r="CS66" s="33" t="str">
        <f t="shared" si="22"/>
        <v/>
      </c>
      <c r="CW66" s="33" t="str">
        <f t="shared" si="23"/>
        <v/>
      </c>
      <c r="DA66" s="33" t="str">
        <f t="shared" si="24"/>
        <v/>
      </c>
      <c r="DE66" s="33" t="str">
        <f t="shared" si="25"/>
        <v/>
      </c>
      <c r="DI66" s="33" t="str">
        <f t="shared" si="26"/>
        <v/>
      </c>
      <c r="DM66" s="33" t="str">
        <f t="shared" si="27"/>
        <v/>
      </c>
      <c r="DQ66" s="33" t="str">
        <f t="shared" si="28"/>
        <v/>
      </c>
      <c r="DU66" s="33" t="str">
        <f t="shared" si="29"/>
        <v/>
      </c>
      <c r="DY66" s="33" t="str">
        <f t="shared" si="30"/>
        <v/>
      </c>
    </row>
    <row r="67" spans="1:129" x14ac:dyDescent="0.25">
      <c r="A67" s="16" t="str">
        <f t="shared" si="0"/>
        <v/>
      </c>
      <c r="K67" s="38"/>
      <c r="M67" s="33" t="str">
        <f t="shared" si="1"/>
        <v/>
      </c>
      <c r="Q67" s="33" t="str">
        <f t="shared" si="2"/>
        <v/>
      </c>
      <c r="U67" s="33" t="str">
        <f t="shared" si="3"/>
        <v/>
      </c>
      <c r="Y67" s="33" t="str">
        <f t="shared" si="4"/>
        <v/>
      </c>
      <c r="AC67" s="33" t="str">
        <f t="shared" si="5"/>
        <v/>
      </c>
      <c r="AG67" s="33" t="str">
        <f t="shared" si="6"/>
        <v/>
      </c>
      <c r="AK67" s="33" t="str">
        <f t="shared" si="7"/>
        <v/>
      </c>
      <c r="AO67" s="33" t="str">
        <f t="shared" si="8"/>
        <v/>
      </c>
      <c r="AS67" s="33" t="str">
        <f t="shared" si="9"/>
        <v/>
      </c>
      <c r="AW67" s="33" t="str">
        <f t="shared" si="10"/>
        <v/>
      </c>
      <c r="BA67" s="33" t="str">
        <f t="shared" si="11"/>
        <v/>
      </c>
      <c r="BE67" s="33" t="str">
        <f t="shared" si="12"/>
        <v/>
      </c>
      <c r="BI67" s="33" t="str">
        <f t="shared" si="13"/>
        <v/>
      </c>
      <c r="BM67" s="33" t="str">
        <f t="shared" si="14"/>
        <v/>
      </c>
      <c r="BQ67" s="33" t="str">
        <f t="shared" si="15"/>
        <v/>
      </c>
      <c r="BU67" s="33" t="str">
        <f t="shared" si="16"/>
        <v/>
      </c>
      <c r="BY67" s="33" t="str">
        <f t="shared" si="17"/>
        <v/>
      </c>
      <c r="CC67" s="33" t="str">
        <f t="shared" si="18"/>
        <v/>
      </c>
      <c r="CG67" s="33" t="str">
        <f t="shared" si="19"/>
        <v/>
      </c>
      <c r="CK67" s="33" t="str">
        <f t="shared" si="20"/>
        <v/>
      </c>
      <c r="CO67" s="33" t="str">
        <f t="shared" si="21"/>
        <v/>
      </c>
      <c r="CS67" s="33" t="str">
        <f t="shared" si="22"/>
        <v/>
      </c>
      <c r="CW67" s="33" t="str">
        <f t="shared" si="23"/>
        <v/>
      </c>
      <c r="DA67" s="33" t="str">
        <f t="shared" si="24"/>
        <v/>
      </c>
      <c r="DE67" s="33" t="str">
        <f t="shared" si="25"/>
        <v/>
      </c>
      <c r="DI67" s="33" t="str">
        <f t="shared" si="26"/>
        <v/>
      </c>
      <c r="DM67" s="33" t="str">
        <f t="shared" si="27"/>
        <v/>
      </c>
      <c r="DQ67" s="33" t="str">
        <f t="shared" si="28"/>
        <v/>
      </c>
      <c r="DU67" s="33" t="str">
        <f t="shared" si="29"/>
        <v/>
      </c>
      <c r="DY67" s="33" t="str">
        <f t="shared" si="30"/>
        <v/>
      </c>
    </row>
    <row r="68" spans="1:129" x14ac:dyDescent="0.25">
      <c r="A68" s="16" t="str">
        <f t="shared" si="0"/>
        <v/>
      </c>
      <c r="K68" s="38"/>
      <c r="M68" s="33" t="str">
        <f t="shared" si="1"/>
        <v/>
      </c>
      <c r="Q68" s="33" t="str">
        <f t="shared" si="2"/>
        <v/>
      </c>
      <c r="U68" s="33" t="str">
        <f t="shared" si="3"/>
        <v/>
      </c>
      <c r="Y68" s="33" t="str">
        <f t="shared" si="4"/>
        <v/>
      </c>
      <c r="AC68" s="33" t="str">
        <f t="shared" si="5"/>
        <v/>
      </c>
      <c r="AG68" s="33" t="str">
        <f t="shared" si="6"/>
        <v/>
      </c>
      <c r="AK68" s="33" t="str">
        <f t="shared" si="7"/>
        <v/>
      </c>
      <c r="AO68" s="33" t="str">
        <f t="shared" si="8"/>
        <v/>
      </c>
      <c r="AS68" s="33" t="str">
        <f t="shared" si="9"/>
        <v/>
      </c>
      <c r="AW68" s="33" t="str">
        <f t="shared" si="10"/>
        <v/>
      </c>
      <c r="BA68" s="33" t="str">
        <f t="shared" si="11"/>
        <v/>
      </c>
      <c r="BE68" s="33" t="str">
        <f t="shared" si="12"/>
        <v/>
      </c>
      <c r="BI68" s="33" t="str">
        <f t="shared" si="13"/>
        <v/>
      </c>
      <c r="BM68" s="33" t="str">
        <f t="shared" si="14"/>
        <v/>
      </c>
      <c r="BQ68" s="33" t="str">
        <f t="shared" si="15"/>
        <v/>
      </c>
      <c r="BU68" s="33" t="str">
        <f t="shared" si="16"/>
        <v/>
      </c>
      <c r="BY68" s="33" t="str">
        <f t="shared" si="17"/>
        <v/>
      </c>
      <c r="CC68" s="33" t="str">
        <f t="shared" si="18"/>
        <v/>
      </c>
      <c r="CG68" s="33" t="str">
        <f t="shared" si="19"/>
        <v/>
      </c>
      <c r="CK68" s="33" t="str">
        <f t="shared" si="20"/>
        <v/>
      </c>
      <c r="CO68" s="33" t="str">
        <f t="shared" si="21"/>
        <v/>
      </c>
      <c r="CS68" s="33" t="str">
        <f t="shared" si="22"/>
        <v/>
      </c>
      <c r="CW68" s="33" t="str">
        <f t="shared" si="23"/>
        <v/>
      </c>
      <c r="DA68" s="33" t="str">
        <f t="shared" si="24"/>
        <v/>
      </c>
      <c r="DE68" s="33" t="str">
        <f t="shared" si="25"/>
        <v/>
      </c>
      <c r="DI68" s="33" t="str">
        <f t="shared" si="26"/>
        <v/>
      </c>
      <c r="DM68" s="33" t="str">
        <f t="shared" si="27"/>
        <v/>
      </c>
      <c r="DQ68" s="33" t="str">
        <f t="shared" si="28"/>
        <v/>
      </c>
      <c r="DU68" s="33" t="str">
        <f t="shared" si="29"/>
        <v/>
      </c>
      <c r="DY68" s="33" t="str">
        <f t="shared" si="30"/>
        <v/>
      </c>
    </row>
    <row r="69" spans="1:129" x14ac:dyDescent="0.25">
      <c r="A69" s="16" t="str">
        <f t="shared" si="0"/>
        <v/>
      </c>
      <c r="K69" s="38"/>
      <c r="M69" s="33" t="str">
        <f t="shared" si="1"/>
        <v/>
      </c>
      <c r="Q69" s="33" t="str">
        <f t="shared" si="2"/>
        <v/>
      </c>
      <c r="U69" s="33" t="str">
        <f t="shared" si="3"/>
        <v/>
      </c>
      <c r="Y69" s="33" t="str">
        <f t="shared" si="4"/>
        <v/>
      </c>
      <c r="AC69" s="33" t="str">
        <f t="shared" si="5"/>
        <v/>
      </c>
      <c r="AG69" s="33" t="str">
        <f t="shared" si="6"/>
        <v/>
      </c>
      <c r="AK69" s="33" t="str">
        <f t="shared" si="7"/>
        <v/>
      </c>
      <c r="AO69" s="33" t="str">
        <f t="shared" si="8"/>
        <v/>
      </c>
      <c r="AS69" s="33" t="str">
        <f t="shared" si="9"/>
        <v/>
      </c>
      <c r="AW69" s="33" t="str">
        <f t="shared" si="10"/>
        <v/>
      </c>
      <c r="BA69" s="33" t="str">
        <f t="shared" si="11"/>
        <v/>
      </c>
      <c r="BE69" s="33" t="str">
        <f t="shared" si="12"/>
        <v/>
      </c>
      <c r="BI69" s="33" t="str">
        <f t="shared" si="13"/>
        <v/>
      </c>
      <c r="BM69" s="33" t="str">
        <f t="shared" si="14"/>
        <v/>
      </c>
      <c r="BQ69" s="33" t="str">
        <f t="shared" si="15"/>
        <v/>
      </c>
      <c r="BU69" s="33" t="str">
        <f t="shared" si="16"/>
        <v/>
      </c>
      <c r="BY69" s="33" t="str">
        <f t="shared" si="17"/>
        <v/>
      </c>
      <c r="CC69" s="33" t="str">
        <f t="shared" si="18"/>
        <v/>
      </c>
      <c r="CG69" s="33" t="str">
        <f t="shared" si="19"/>
        <v/>
      </c>
      <c r="CK69" s="33" t="str">
        <f t="shared" si="20"/>
        <v/>
      </c>
      <c r="CO69" s="33" t="str">
        <f t="shared" si="21"/>
        <v/>
      </c>
      <c r="CS69" s="33" t="str">
        <f t="shared" si="22"/>
        <v/>
      </c>
      <c r="CW69" s="33" t="str">
        <f t="shared" si="23"/>
        <v/>
      </c>
      <c r="DA69" s="33" t="str">
        <f t="shared" si="24"/>
        <v/>
      </c>
      <c r="DE69" s="33" t="str">
        <f t="shared" si="25"/>
        <v/>
      </c>
      <c r="DI69" s="33" t="str">
        <f t="shared" si="26"/>
        <v/>
      </c>
      <c r="DM69" s="33" t="str">
        <f t="shared" si="27"/>
        <v/>
      </c>
      <c r="DQ69" s="33" t="str">
        <f t="shared" si="28"/>
        <v/>
      </c>
      <c r="DU69" s="33" t="str">
        <f t="shared" si="29"/>
        <v/>
      </c>
      <c r="DY69" s="33" t="str">
        <f t="shared" si="30"/>
        <v/>
      </c>
    </row>
    <row r="70" spans="1:129" x14ac:dyDescent="0.25">
      <c r="A70" s="16" t="str">
        <f t="shared" si="0"/>
        <v/>
      </c>
      <c r="K70" s="38"/>
      <c r="M70" s="33" t="str">
        <f t="shared" si="1"/>
        <v/>
      </c>
      <c r="Q70" s="33" t="str">
        <f t="shared" si="2"/>
        <v/>
      </c>
      <c r="U70" s="33" t="str">
        <f t="shared" si="3"/>
        <v/>
      </c>
      <c r="Y70" s="33" t="str">
        <f t="shared" si="4"/>
        <v/>
      </c>
      <c r="AC70" s="33" t="str">
        <f t="shared" si="5"/>
        <v/>
      </c>
      <c r="AG70" s="33" t="str">
        <f t="shared" si="6"/>
        <v/>
      </c>
      <c r="AK70" s="33" t="str">
        <f t="shared" si="7"/>
        <v/>
      </c>
      <c r="AO70" s="33" t="str">
        <f t="shared" si="8"/>
        <v/>
      </c>
      <c r="AS70" s="33" t="str">
        <f t="shared" si="9"/>
        <v/>
      </c>
      <c r="AW70" s="33" t="str">
        <f t="shared" si="10"/>
        <v/>
      </c>
      <c r="BA70" s="33" t="str">
        <f t="shared" si="11"/>
        <v/>
      </c>
      <c r="BE70" s="33" t="str">
        <f t="shared" si="12"/>
        <v/>
      </c>
      <c r="BI70" s="33" t="str">
        <f t="shared" si="13"/>
        <v/>
      </c>
      <c r="BM70" s="33" t="str">
        <f t="shared" si="14"/>
        <v/>
      </c>
      <c r="BQ70" s="33" t="str">
        <f t="shared" si="15"/>
        <v/>
      </c>
      <c r="BU70" s="33" t="str">
        <f t="shared" si="16"/>
        <v/>
      </c>
      <c r="BY70" s="33" t="str">
        <f t="shared" si="17"/>
        <v/>
      </c>
      <c r="CC70" s="33" t="str">
        <f t="shared" si="18"/>
        <v/>
      </c>
      <c r="CG70" s="33" t="str">
        <f t="shared" si="19"/>
        <v/>
      </c>
      <c r="CK70" s="33" t="str">
        <f t="shared" si="20"/>
        <v/>
      </c>
      <c r="CO70" s="33" t="str">
        <f t="shared" si="21"/>
        <v/>
      </c>
      <c r="CS70" s="33" t="str">
        <f t="shared" si="22"/>
        <v/>
      </c>
      <c r="CW70" s="33" t="str">
        <f t="shared" si="23"/>
        <v/>
      </c>
      <c r="DA70" s="33" t="str">
        <f t="shared" si="24"/>
        <v/>
      </c>
      <c r="DE70" s="33" t="str">
        <f t="shared" si="25"/>
        <v/>
      </c>
      <c r="DI70" s="33" t="str">
        <f t="shared" si="26"/>
        <v/>
      </c>
      <c r="DM70" s="33" t="str">
        <f t="shared" si="27"/>
        <v/>
      </c>
      <c r="DQ70" s="33" t="str">
        <f t="shared" si="28"/>
        <v/>
      </c>
      <c r="DU70" s="33" t="str">
        <f t="shared" si="29"/>
        <v/>
      </c>
      <c r="DY70" s="33" t="str">
        <f t="shared" si="30"/>
        <v/>
      </c>
    </row>
    <row r="71" spans="1:129" x14ac:dyDescent="0.25">
      <c r="A71" s="16" t="str">
        <f t="shared" si="0"/>
        <v/>
      </c>
      <c r="K71" s="38"/>
      <c r="M71" s="33" t="str">
        <f t="shared" si="1"/>
        <v/>
      </c>
      <c r="Q71" s="33" t="str">
        <f t="shared" si="2"/>
        <v/>
      </c>
      <c r="U71" s="33" t="str">
        <f t="shared" si="3"/>
        <v/>
      </c>
      <c r="Y71" s="33" t="str">
        <f t="shared" si="4"/>
        <v/>
      </c>
      <c r="AC71" s="33" t="str">
        <f t="shared" si="5"/>
        <v/>
      </c>
      <c r="AG71" s="33" t="str">
        <f t="shared" si="6"/>
        <v/>
      </c>
      <c r="AK71" s="33" t="str">
        <f t="shared" si="7"/>
        <v/>
      </c>
      <c r="AO71" s="33" t="str">
        <f t="shared" si="8"/>
        <v/>
      </c>
      <c r="AS71" s="33" t="str">
        <f t="shared" si="9"/>
        <v/>
      </c>
      <c r="AW71" s="33" t="str">
        <f t="shared" si="10"/>
        <v/>
      </c>
      <c r="BA71" s="33" t="str">
        <f t="shared" si="11"/>
        <v/>
      </c>
      <c r="BE71" s="33" t="str">
        <f t="shared" si="12"/>
        <v/>
      </c>
      <c r="BI71" s="33" t="str">
        <f t="shared" si="13"/>
        <v/>
      </c>
      <c r="BM71" s="33" t="str">
        <f t="shared" si="14"/>
        <v/>
      </c>
      <c r="BQ71" s="33" t="str">
        <f t="shared" si="15"/>
        <v/>
      </c>
      <c r="BU71" s="33" t="str">
        <f t="shared" si="16"/>
        <v/>
      </c>
      <c r="BY71" s="33" t="str">
        <f t="shared" si="17"/>
        <v/>
      </c>
      <c r="CC71" s="33" t="str">
        <f t="shared" si="18"/>
        <v/>
      </c>
      <c r="CG71" s="33" t="str">
        <f t="shared" si="19"/>
        <v/>
      </c>
      <c r="CK71" s="33" t="str">
        <f t="shared" si="20"/>
        <v/>
      </c>
      <c r="CO71" s="33" t="str">
        <f t="shared" si="21"/>
        <v/>
      </c>
      <c r="CS71" s="33" t="str">
        <f t="shared" si="22"/>
        <v/>
      </c>
      <c r="CW71" s="33" t="str">
        <f t="shared" si="23"/>
        <v/>
      </c>
      <c r="DA71" s="33" t="str">
        <f t="shared" si="24"/>
        <v/>
      </c>
      <c r="DE71" s="33" t="str">
        <f t="shared" si="25"/>
        <v/>
      </c>
      <c r="DI71" s="33" t="str">
        <f t="shared" si="26"/>
        <v/>
      </c>
      <c r="DM71" s="33" t="str">
        <f t="shared" si="27"/>
        <v/>
      </c>
      <c r="DQ71" s="33" t="str">
        <f t="shared" si="28"/>
        <v/>
      </c>
      <c r="DU71" s="33" t="str">
        <f t="shared" si="29"/>
        <v/>
      </c>
      <c r="DY71" s="33" t="str">
        <f t="shared" si="30"/>
        <v/>
      </c>
    </row>
    <row r="72" spans="1:129" x14ac:dyDescent="0.25">
      <c r="A72" s="16" t="str">
        <f t="shared" si="0"/>
        <v/>
      </c>
      <c r="K72" s="38"/>
      <c r="M72" s="33" t="str">
        <f t="shared" si="1"/>
        <v/>
      </c>
      <c r="Q72" s="33" t="str">
        <f t="shared" si="2"/>
        <v/>
      </c>
      <c r="U72" s="33" t="str">
        <f t="shared" si="3"/>
        <v/>
      </c>
      <c r="Y72" s="33" t="str">
        <f t="shared" si="4"/>
        <v/>
      </c>
      <c r="AC72" s="33" t="str">
        <f t="shared" si="5"/>
        <v/>
      </c>
      <c r="AG72" s="33" t="str">
        <f t="shared" si="6"/>
        <v/>
      </c>
      <c r="AK72" s="33" t="str">
        <f t="shared" si="7"/>
        <v/>
      </c>
      <c r="AO72" s="33" t="str">
        <f t="shared" si="8"/>
        <v/>
      </c>
      <c r="AS72" s="33" t="str">
        <f t="shared" si="9"/>
        <v/>
      </c>
      <c r="AW72" s="33" t="str">
        <f t="shared" si="10"/>
        <v/>
      </c>
      <c r="BA72" s="33" t="str">
        <f t="shared" si="11"/>
        <v/>
      </c>
      <c r="BE72" s="33" t="str">
        <f t="shared" si="12"/>
        <v/>
      </c>
      <c r="BI72" s="33" t="str">
        <f t="shared" si="13"/>
        <v/>
      </c>
      <c r="BM72" s="33" t="str">
        <f t="shared" si="14"/>
        <v/>
      </c>
      <c r="BQ72" s="33" t="str">
        <f t="shared" si="15"/>
        <v/>
      </c>
      <c r="BU72" s="33" t="str">
        <f t="shared" si="16"/>
        <v/>
      </c>
      <c r="BY72" s="33" t="str">
        <f t="shared" si="17"/>
        <v/>
      </c>
      <c r="CC72" s="33" t="str">
        <f t="shared" si="18"/>
        <v/>
      </c>
      <c r="CG72" s="33" t="str">
        <f t="shared" si="19"/>
        <v/>
      </c>
      <c r="CK72" s="33" t="str">
        <f t="shared" si="20"/>
        <v/>
      </c>
      <c r="CO72" s="33" t="str">
        <f t="shared" si="21"/>
        <v/>
      </c>
      <c r="CS72" s="33" t="str">
        <f t="shared" si="22"/>
        <v/>
      </c>
      <c r="CW72" s="33" t="str">
        <f t="shared" si="23"/>
        <v/>
      </c>
      <c r="DA72" s="33" t="str">
        <f t="shared" si="24"/>
        <v/>
      </c>
      <c r="DE72" s="33" t="str">
        <f t="shared" si="25"/>
        <v/>
      </c>
      <c r="DI72" s="33" t="str">
        <f t="shared" si="26"/>
        <v/>
      </c>
      <c r="DM72" s="33" t="str">
        <f t="shared" si="27"/>
        <v/>
      </c>
      <c r="DQ72" s="33" t="str">
        <f t="shared" si="28"/>
        <v/>
      </c>
      <c r="DU72" s="33" t="str">
        <f t="shared" si="29"/>
        <v/>
      </c>
      <c r="DY72" s="33" t="str">
        <f t="shared" si="30"/>
        <v/>
      </c>
    </row>
    <row r="73" spans="1:129" x14ac:dyDescent="0.25">
      <c r="A73" s="16" t="str">
        <f t="shared" si="0"/>
        <v/>
      </c>
      <c r="K73" s="38"/>
      <c r="M73" s="33" t="str">
        <f t="shared" si="1"/>
        <v/>
      </c>
      <c r="Q73" s="33" t="str">
        <f t="shared" si="2"/>
        <v/>
      </c>
      <c r="U73" s="33" t="str">
        <f t="shared" si="3"/>
        <v/>
      </c>
      <c r="Y73" s="33" t="str">
        <f t="shared" si="4"/>
        <v/>
      </c>
      <c r="AC73" s="33" t="str">
        <f t="shared" si="5"/>
        <v/>
      </c>
      <c r="AG73" s="33" t="str">
        <f t="shared" si="6"/>
        <v/>
      </c>
      <c r="AK73" s="33" t="str">
        <f t="shared" si="7"/>
        <v/>
      </c>
      <c r="AO73" s="33" t="str">
        <f t="shared" si="8"/>
        <v/>
      </c>
      <c r="AS73" s="33" t="str">
        <f t="shared" si="9"/>
        <v/>
      </c>
      <c r="AW73" s="33" t="str">
        <f t="shared" si="10"/>
        <v/>
      </c>
      <c r="BA73" s="33" t="str">
        <f t="shared" si="11"/>
        <v/>
      </c>
      <c r="BE73" s="33" t="str">
        <f t="shared" si="12"/>
        <v/>
      </c>
      <c r="BI73" s="33" t="str">
        <f t="shared" si="13"/>
        <v/>
      </c>
      <c r="BM73" s="33" t="str">
        <f t="shared" si="14"/>
        <v/>
      </c>
      <c r="BQ73" s="33" t="str">
        <f t="shared" si="15"/>
        <v/>
      </c>
      <c r="BU73" s="33" t="str">
        <f t="shared" si="16"/>
        <v/>
      </c>
      <c r="BY73" s="33" t="str">
        <f t="shared" si="17"/>
        <v/>
      </c>
      <c r="CC73" s="33" t="str">
        <f t="shared" si="18"/>
        <v/>
      </c>
      <c r="CG73" s="33" t="str">
        <f t="shared" si="19"/>
        <v/>
      </c>
      <c r="CK73" s="33" t="str">
        <f t="shared" si="20"/>
        <v/>
      </c>
      <c r="CO73" s="33" t="str">
        <f t="shared" si="21"/>
        <v/>
      </c>
      <c r="CS73" s="33" t="str">
        <f t="shared" si="22"/>
        <v/>
      </c>
      <c r="CW73" s="33" t="str">
        <f t="shared" si="23"/>
        <v/>
      </c>
      <c r="DA73" s="33" t="str">
        <f t="shared" si="24"/>
        <v/>
      </c>
      <c r="DE73" s="33" t="str">
        <f t="shared" si="25"/>
        <v/>
      </c>
      <c r="DI73" s="33" t="str">
        <f t="shared" si="26"/>
        <v/>
      </c>
      <c r="DM73" s="33" t="str">
        <f t="shared" si="27"/>
        <v/>
      </c>
      <c r="DQ73" s="33" t="str">
        <f t="shared" si="28"/>
        <v/>
      </c>
      <c r="DU73" s="33" t="str">
        <f t="shared" si="29"/>
        <v/>
      </c>
      <c r="DY73" s="33" t="str">
        <f t="shared" si="30"/>
        <v/>
      </c>
    </row>
    <row r="74" spans="1:129" x14ac:dyDescent="0.25">
      <c r="A74" s="16" t="str">
        <f t="shared" ref="A74:A100" si="31">IF(ISNUMBER(C74),A73+1,"")</f>
        <v/>
      </c>
      <c r="K74" s="38"/>
      <c r="M74" s="33" t="str">
        <f t="shared" si="1"/>
        <v/>
      </c>
      <c r="Q74" s="33" t="str">
        <f t="shared" si="2"/>
        <v/>
      </c>
      <c r="U74" s="33" t="str">
        <f t="shared" si="3"/>
        <v/>
      </c>
      <c r="Y74" s="33" t="str">
        <f t="shared" si="4"/>
        <v/>
      </c>
      <c r="AC74" s="33" t="str">
        <f t="shared" si="5"/>
        <v/>
      </c>
      <c r="AG74" s="33" t="str">
        <f t="shared" si="6"/>
        <v/>
      </c>
      <c r="AK74" s="33" t="str">
        <f t="shared" si="7"/>
        <v/>
      </c>
      <c r="AO74" s="33" t="str">
        <f t="shared" si="8"/>
        <v/>
      </c>
      <c r="AS74" s="33" t="str">
        <f t="shared" si="9"/>
        <v/>
      </c>
      <c r="AW74" s="33" t="str">
        <f t="shared" si="10"/>
        <v/>
      </c>
      <c r="BA74" s="33" t="str">
        <f t="shared" si="11"/>
        <v/>
      </c>
      <c r="BE74" s="33" t="str">
        <f t="shared" si="12"/>
        <v/>
      </c>
      <c r="BI74" s="33" t="str">
        <f t="shared" si="13"/>
        <v/>
      </c>
      <c r="BM74" s="33" t="str">
        <f t="shared" si="14"/>
        <v/>
      </c>
      <c r="BQ74" s="33" t="str">
        <f t="shared" si="15"/>
        <v/>
      </c>
      <c r="BU74" s="33" t="str">
        <f t="shared" si="16"/>
        <v/>
      </c>
      <c r="BY74" s="33" t="str">
        <f t="shared" si="17"/>
        <v/>
      </c>
      <c r="CC74" s="33" t="str">
        <f t="shared" si="18"/>
        <v/>
      </c>
      <c r="CG74" s="33" t="str">
        <f t="shared" si="19"/>
        <v/>
      </c>
      <c r="CK74" s="33" t="str">
        <f t="shared" si="20"/>
        <v/>
      </c>
      <c r="CO74" s="33" t="str">
        <f t="shared" si="21"/>
        <v/>
      </c>
      <c r="CS74" s="33" t="str">
        <f t="shared" si="22"/>
        <v/>
      </c>
      <c r="CW74" s="33" t="str">
        <f t="shared" si="23"/>
        <v/>
      </c>
      <c r="DA74" s="33" t="str">
        <f t="shared" si="24"/>
        <v/>
      </c>
      <c r="DE74" s="33" t="str">
        <f t="shared" si="25"/>
        <v/>
      </c>
      <c r="DI74" s="33" t="str">
        <f t="shared" si="26"/>
        <v/>
      </c>
      <c r="DM74" s="33" t="str">
        <f t="shared" si="27"/>
        <v/>
      </c>
      <c r="DQ74" s="33" t="str">
        <f t="shared" si="28"/>
        <v/>
      </c>
      <c r="DU74" s="33" t="str">
        <f t="shared" si="29"/>
        <v/>
      </c>
      <c r="DY74" s="33" t="str">
        <f t="shared" si="30"/>
        <v/>
      </c>
    </row>
    <row r="75" spans="1:129" x14ac:dyDescent="0.25">
      <c r="A75" s="16" t="str">
        <f t="shared" si="31"/>
        <v/>
      </c>
      <c r="K75" s="38"/>
      <c r="M75" s="33" t="str">
        <f t="shared" si="1"/>
        <v/>
      </c>
      <c r="Q75" s="33" t="str">
        <f t="shared" si="2"/>
        <v/>
      </c>
      <c r="U75" s="33" t="str">
        <f t="shared" si="3"/>
        <v/>
      </c>
      <c r="Y75" s="33" t="str">
        <f t="shared" si="4"/>
        <v/>
      </c>
      <c r="AC75" s="33" t="str">
        <f t="shared" si="5"/>
        <v/>
      </c>
      <c r="AG75" s="33" t="str">
        <f t="shared" si="6"/>
        <v/>
      </c>
      <c r="AK75" s="33" t="str">
        <f t="shared" si="7"/>
        <v/>
      </c>
      <c r="AO75" s="33" t="str">
        <f t="shared" si="8"/>
        <v/>
      </c>
      <c r="AS75" s="33" t="str">
        <f t="shared" si="9"/>
        <v/>
      </c>
      <c r="AW75" s="33" t="str">
        <f t="shared" si="10"/>
        <v/>
      </c>
      <c r="BA75" s="33" t="str">
        <f t="shared" si="11"/>
        <v/>
      </c>
      <c r="BE75" s="33" t="str">
        <f t="shared" si="12"/>
        <v/>
      </c>
      <c r="BI75" s="33" t="str">
        <f t="shared" si="13"/>
        <v/>
      </c>
      <c r="BM75" s="33" t="str">
        <f t="shared" si="14"/>
        <v/>
      </c>
      <c r="BQ75" s="33" t="str">
        <f t="shared" si="15"/>
        <v/>
      </c>
      <c r="BU75" s="33" t="str">
        <f t="shared" si="16"/>
        <v/>
      </c>
      <c r="BY75" s="33" t="str">
        <f t="shared" si="17"/>
        <v/>
      </c>
      <c r="CC75" s="33" t="str">
        <f t="shared" si="18"/>
        <v/>
      </c>
      <c r="CG75" s="33" t="str">
        <f t="shared" si="19"/>
        <v/>
      </c>
      <c r="CK75" s="33" t="str">
        <f t="shared" si="20"/>
        <v/>
      </c>
      <c r="CO75" s="33" t="str">
        <f t="shared" si="21"/>
        <v/>
      </c>
      <c r="CS75" s="33" t="str">
        <f t="shared" si="22"/>
        <v/>
      </c>
      <c r="CW75" s="33" t="str">
        <f t="shared" si="23"/>
        <v/>
      </c>
      <c r="DA75" s="33" t="str">
        <f t="shared" si="24"/>
        <v/>
      </c>
      <c r="DE75" s="33" t="str">
        <f t="shared" si="25"/>
        <v/>
      </c>
      <c r="DI75" s="33" t="str">
        <f t="shared" si="26"/>
        <v/>
      </c>
      <c r="DM75" s="33" t="str">
        <f t="shared" si="27"/>
        <v/>
      </c>
      <c r="DQ75" s="33" t="str">
        <f t="shared" si="28"/>
        <v/>
      </c>
      <c r="DU75" s="33" t="str">
        <f t="shared" si="29"/>
        <v/>
      </c>
      <c r="DY75" s="33" t="str">
        <f t="shared" si="30"/>
        <v/>
      </c>
    </row>
    <row r="76" spans="1:129" x14ac:dyDescent="0.25">
      <c r="A76" s="16" t="str">
        <f t="shared" si="31"/>
        <v/>
      </c>
      <c r="K76" s="38"/>
      <c r="M76" s="33" t="str">
        <f t="shared" si="1"/>
        <v/>
      </c>
      <c r="Q76" s="33" t="str">
        <f t="shared" si="2"/>
        <v/>
      </c>
      <c r="U76" s="33" t="str">
        <f t="shared" si="3"/>
        <v/>
      </c>
      <c r="Y76" s="33" t="str">
        <f t="shared" si="4"/>
        <v/>
      </c>
      <c r="AC76" s="33" t="str">
        <f t="shared" si="5"/>
        <v/>
      </c>
      <c r="AG76" s="33" t="str">
        <f t="shared" si="6"/>
        <v/>
      </c>
      <c r="AK76" s="33" t="str">
        <f t="shared" si="7"/>
        <v/>
      </c>
      <c r="AO76" s="33" t="str">
        <f t="shared" si="8"/>
        <v/>
      </c>
      <c r="AS76" s="33" t="str">
        <f t="shared" si="9"/>
        <v/>
      </c>
      <c r="AW76" s="33" t="str">
        <f t="shared" si="10"/>
        <v/>
      </c>
      <c r="BA76" s="33" t="str">
        <f t="shared" si="11"/>
        <v/>
      </c>
      <c r="BE76" s="33" t="str">
        <f t="shared" si="12"/>
        <v/>
      </c>
      <c r="BI76" s="33" t="str">
        <f t="shared" si="13"/>
        <v/>
      </c>
      <c r="BM76" s="33" t="str">
        <f t="shared" si="14"/>
        <v/>
      </c>
      <c r="BQ76" s="33" t="str">
        <f t="shared" si="15"/>
        <v/>
      </c>
      <c r="BU76" s="33" t="str">
        <f t="shared" si="16"/>
        <v/>
      </c>
      <c r="BY76" s="33" t="str">
        <f t="shared" si="17"/>
        <v/>
      </c>
      <c r="CC76" s="33" t="str">
        <f t="shared" si="18"/>
        <v/>
      </c>
      <c r="CG76" s="33" t="str">
        <f t="shared" si="19"/>
        <v/>
      </c>
      <c r="CK76" s="33" t="str">
        <f t="shared" si="20"/>
        <v/>
      </c>
      <c r="CO76" s="33" t="str">
        <f t="shared" si="21"/>
        <v/>
      </c>
      <c r="CS76" s="33" t="str">
        <f t="shared" si="22"/>
        <v/>
      </c>
      <c r="CW76" s="33" t="str">
        <f t="shared" si="23"/>
        <v/>
      </c>
      <c r="DA76" s="33" t="str">
        <f t="shared" si="24"/>
        <v/>
      </c>
      <c r="DE76" s="33" t="str">
        <f t="shared" si="25"/>
        <v/>
      </c>
      <c r="DI76" s="33" t="str">
        <f t="shared" si="26"/>
        <v/>
      </c>
      <c r="DM76" s="33" t="str">
        <f t="shared" si="27"/>
        <v/>
      </c>
      <c r="DQ76" s="33" t="str">
        <f t="shared" si="28"/>
        <v/>
      </c>
      <c r="DU76" s="33" t="str">
        <f t="shared" si="29"/>
        <v/>
      </c>
      <c r="DY76" s="33" t="str">
        <f t="shared" si="30"/>
        <v/>
      </c>
    </row>
    <row r="77" spans="1:129" x14ac:dyDescent="0.25">
      <c r="A77" s="16" t="str">
        <f t="shared" si="31"/>
        <v/>
      </c>
      <c r="K77" s="38"/>
      <c r="M77" s="33" t="str">
        <f t="shared" si="1"/>
        <v/>
      </c>
      <c r="Q77" s="33" t="str">
        <f t="shared" si="2"/>
        <v/>
      </c>
      <c r="U77" s="33" t="str">
        <f t="shared" si="3"/>
        <v/>
      </c>
      <c r="Y77" s="33" t="str">
        <f t="shared" si="4"/>
        <v/>
      </c>
      <c r="AC77" s="33" t="str">
        <f t="shared" si="5"/>
        <v/>
      </c>
      <c r="AG77" s="33" t="str">
        <f t="shared" si="6"/>
        <v/>
      </c>
      <c r="AK77" s="33" t="str">
        <f t="shared" si="7"/>
        <v/>
      </c>
      <c r="AO77" s="33" t="str">
        <f t="shared" si="8"/>
        <v/>
      </c>
      <c r="AS77" s="33" t="str">
        <f t="shared" si="9"/>
        <v/>
      </c>
      <c r="AW77" s="33" t="str">
        <f t="shared" si="10"/>
        <v/>
      </c>
      <c r="BA77" s="33" t="str">
        <f t="shared" si="11"/>
        <v/>
      </c>
      <c r="BE77" s="33" t="str">
        <f t="shared" si="12"/>
        <v/>
      </c>
      <c r="BI77" s="33" t="str">
        <f t="shared" si="13"/>
        <v/>
      </c>
      <c r="BM77" s="33" t="str">
        <f t="shared" si="14"/>
        <v/>
      </c>
      <c r="BQ77" s="33" t="str">
        <f t="shared" si="15"/>
        <v/>
      </c>
      <c r="BU77" s="33" t="str">
        <f t="shared" si="16"/>
        <v/>
      </c>
      <c r="BY77" s="33" t="str">
        <f t="shared" si="17"/>
        <v/>
      </c>
      <c r="CC77" s="33" t="str">
        <f t="shared" si="18"/>
        <v/>
      </c>
      <c r="CG77" s="33" t="str">
        <f t="shared" si="19"/>
        <v/>
      </c>
      <c r="CK77" s="33" t="str">
        <f t="shared" si="20"/>
        <v/>
      </c>
      <c r="CO77" s="33" t="str">
        <f t="shared" si="21"/>
        <v/>
      </c>
      <c r="CS77" s="33" t="str">
        <f t="shared" si="22"/>
        <v/>
      </c>
      <c r="CW77" s="33" t="str">
        <f t="shared" si="23"/>
        <v/>
      </c>
      <c r="DA77" s="33" t="str">
        <f t="shared" si="24"/>
        <v/>
      </c>
      <c r="DE77" s="33" t="str">
        <f t="shared" si="25"/>
        <v/>
      </c>
      <c r="DI77" s="33" t="str">
        <f t="shared" si="26"/>
        <v/>
      </c>
      <c r="DM77" s="33" t="str">
        <f t="shared" si="27"/>
        <v/>
      </c>
      <c r="DQ77" s="33" t="str">
        <f t="shared" si="28"/>
        <v/>
      </c>
      <c r="DU77" s="33" t="str">
        <f t="shared" si="29"/>
        <v/>
      </c>
      <c r="DY77" s="33" t="str">
        <f t="shared" si="30"/>
        <v/>
      </c>
    </row>
    <row r="78" spans="1:129" x14ac:dyDescent="0.25">
      <c r="A78" s="16" t="str">
        <f t="shared" si="31"/>
        <v/>
      </c>
      <c r="K78" s="38"/>
      <c r="M78" s="33" t="str">
        <f t="shared" si="1"/>
        <v/>
      </c>
      <c r="Q78" s="33" t="str">
        <f t="shared" si="2"/>
        <v/>
      </c>
      <c r="U78" s="33" t="str">
        <f t="shared" si="3"/>
        <v/>
      </c>
      <c r="Y78" s="33" t="str">
        <f t="shared" si="4"/>
        <v/>
      </c>
      <c r="AC78" s="33" t="str">
        <f t="shared" si="5"/>
        <v/>
      </c>
      <c r="AG78" s="33" t="str">
        <f t="shared" si="6"/>
        <v/>
      </c>
      <c r="AK78" s="33" t="str">
        <f t="shared" si="7"/>
        <v/>
      </c>
      <c r="AO78" s="33" t="str">
        <f t="shared" si="8"/>
        <v/>
      </c>
      <c r="AS78" s="33" t="str">
        <f t="shared" si="9"/>
        <v/>
      </c>
      <c r="AW78" s="33" t="str">
        <f t="shared" si="10"/>
        <v/>
      </c>
      <c r="BA78" s="33" t="str">
        <f t="shared" si="11"/>
        <v/>
      </c>
      <c r="BE78" s="33" t="str">
        <f t="shared" si="12"/>
        <v/>
      </c>
      <c r="BI78" s="33" t="str">
        <f t="shared" si="13"/>
        <v/>
      </c>
      <c r="BM78" s="33" t="str">
        <f t="shared" si="14"/>
        <v/>
      </c>
      <c r="BQ78" s="33" t="str">
        <f t="shared" si="15"/>
        <v/>
      </c>
      <c r="BU78" s="33" t="str">
        <f t="shared" si="16"/>
        <v/>
      </c>
      <c r="BY78" s="33" t="str">
        <f t="shared" si="17"/>
        <v/>
      </c>
      <c r="CC78" s="33" t="str">
        <f t="shared" si="18"/>
        <v/>
      </c>
      <c r="CG78" s="33" t="str">
        <f t="shared" si="19"/>
        <v/>
      </c>
      <c r="CK78" s="33" t="str">
        <f t="shared" si="20"/>
        <v/>
      </c>
      <c r="CO78" s="33" t="str">
        <f t="shared" si="21"/>
        <v/>
      </c>
      <c r="CS78" s="33" t="str">
        <f t="shared" si="22"/>
        <v/>
      </c>
      <c r="CW78" s="33" t="str">
        <f t="shared" si="23"/>
        <v/>
      </c>
      <c r="DA78" s="33" t="str">
        <f t="shared" si="24"/>
        <v/>
      </c>
      <c r="DE78" s="33" t="str">
        <f t="shared" si="25"/>
        <v/>
      </c>
      <c r="DI78" s="33" t="str">
        <f t="shared" si="26"/>
        <v/>
      </c>
      <c r="DM78" s="33" t="str">
        <f t="shared" si="27"/>
        <v/>
      </c>
      <c r="DQ78" s="33" t="str">
        <f t="shared" si="28"/>
        <v/>
      </c>
      <c r="DU78" s="33" t="str">
        <f t="shared" si="29"/>
        <v/>
      </c>
      <c r="DY78" s="33" t="str">
        <f t="shared" si="30"/>
        <v/>
      </c>
    </row>
    <row r="79" spans="1:129" x14ac:dyDescent="0.25">
      <c r="A79" s="16" t="str">
        <f t="shared" si="31"/>
        <v/>
      </c>
      <c r="K79" s="38"/>
      <c r="M79" s="33" t="str">
        <f t="shared" ref="M79:M100" si="32">IF(ISNUMBER(O79),M78+1,"")</f>
        <v/>
      </c>
      <c r="Q79" s="33" t="str">
        <f t="shared" ref="Q79:Q100" si="33">IF(ISNUMBER(S79),Q78+1,"")</f>
        <v/>
      </c>
      <c r="U79" s="33" t="str">
        <f t="shared" ref="U79:U100" si="34">IF(ISNUMBER(W79),U78+1,"")</f>
        <v/>
      </c>
      <c r="Y79" s="33" t="str">
        <f t="shared" ref="Y79:Y100" si="35">IF(ISNUMBER(AA79),Y78+1,"")</f>
        <v/>
      </c>
      <c r="AC79" s="33" t="str">
        <f t="shared" ref="AC79:AC100" si="36">IF(ISNUMBER(AE79),AC78+1,"")</f>
        <v/>
      </c>
      <c r="AG79" s="33" t="str">
        <f t="shared" ref="AG79:AG100" si="37">IF(ISNUMBER(AI79),AG78+1,"")</f>
        <v/>
      </c>
      <c r="AK79" s="33" t="str">
        <f t="shared" ref="AK79:AK100" si="38">IF(ISNUMBER(AM79),AK78+1,"")</f>
        <v/>
      </c>
      <c r="AO79" s="33" t="str">
        <f t="shared" ref="AO79:AO100" si="39">IF(ISNUMBER(AQ79),AO78+1,"")</f>
        <v/>
      </c>
      <c r="AS79" s="33" t="str">
        <f t="shared" ref="AS79:AS100" si="40">IF(ISNUMBER(AU79),AS78+1,"")</f>
        <v/>
      </c>
      <c r="AW79" s="33" t="str">
        <f t="shared" ref="AW79:AW100" si="41">IF(ISNUMBER(AY79),AW78+1,"")</f>
        <v/>
      </c>
      <c r="BA79" s="33" t="str">
        <f t="shared" ref="BA79:BA100" si="42">IF(ISNUMBER(BC79),BA78+1,"")</f>
        <v/>
      </c>
      <c r="BE79" s="33" t="str">
        <f t="shared" ref="BE79:BE100" si="43">IF(ISNUMBER(BG79),BE78+1,"")</f>
        <v/>
      </c>
      <c r="BI79" s="33" t="str">
        <f t="shared" ref="BI79:BI100" si="44">IF(ISNUMBER(BK79),BI78+1,"")</f>
        <v/>
      </c>
      <c r="BM79" s="33" t="str">
        <f t="shared" ref="BM79:BM100" si="45">IF(ISNUMBER(BO79),BM78+1,"")</f>
        <v/>
      </c>
      <c r="BQ79" s="33" t="str">
        <f t="shared" ref="BQ79:BQ100" si="46">IF(ISNUMBER(BS79),BQ78+1,"")</f>
        <v/>
      </c>
      <c r="BU79" s="33" t="str">
        <f t="shared" ref="BU79:BU100" si="47">IF(ISNUMBER(BW79),BU78+1,"")</f>
        <v/>
      </c>
      <c r="BY79" s="33" t="str">
        <f t="shared" ref="BY79:BY100" si="48">IF(ISNUMBER(CA79),BY78+1,"")</f>
        <v/>
      </c>
      <c r="CC79" s="33" t="str">
        <f t="shared" ref="CC79:CC100" si="49">IF(ISNUMBER(CE79),CC78+1,"")</f>
        <v/>
      </c>
      <c r="CG79" s="33" t="str">
        <f t="shared" ref="CG79:CG100" si="50">IF(ISNUMBER(CI79),CG78+1,"")</f>
        <v/>
      </c>
      <c r="CK79" s="33" t="str">
        <f t="shared" ref="CK79:CK100" si="51">IF(ISNUMBER(CM79),CK78+1,"")</f>
        <v/>
      </c>
      <c r="CO79" s="33" t="str">
        <f t="shared" ref="CO79:CO100" si="52">IF(ISNUMBER(CQ79),CO78+1,"")</f>
        <v/>
      </c>
      <c r="CS79" s="33" t="str">
        <f t="shared" ref="CS79:CS100" si="53">IF(ISNUMBER(CU79),CS78+1,"")</f>
        <v/>
      </c>
      <c r="CW79" s="33" t="str">
        <f t="shared" ref="CW79:CW100" si="54">IF(ISNUMBER(CY79),CW78+1,"")</f>
        <v/>
      </c>
      <c r="DA79" s="33" t="str">
        <f t="shared" ref="DA79:DA100" si="55">IF(ISNUMBER(DC79),DA78+1,"")</f>
        <v/>
      </c>
      <c r="DE79" s="33" t="str">
        <f t="shared" ref="DE79:DE100" si="56">IF(ISNUMBER(DG79),DE78+1,"")</f>
        <v/>
      </c>
      <c r="DI79" s="33" t="str">
        <f t="shared" ref="DI79:DI100" si="57">IF(ISNUMBER(DK79),DI78+1,"")</f>
        <v/>
      </c>
      <c r="DM79" s="33" t="str">
        <f t="shared" ref="DM79:DM100" si="58">IF(ISNUMBER(DO79),DM78+1,"")</f>
        <v/>
      </c>
      <c r="DQ79" s="33" t="str">
        <f t="shared" ref="DQ79:DQ100" si="59">IF(ISNUMBER(DS79),DQ78+1,"")</f>
        <v/>
      </c>
      <c r="DU79" s="33" t="str">
        <f t="shared" ref="DU79:DU100" si="60">IF(ISNUMBER(DW79),DU78+1,"")</f>
        <v/>
      </c>
      <c r="DY79" s="33" t="str">
        <f t="shared" ref="DY79:DY100" si="61">IF(ISNUMBER(EA79),DY78+1,"")</f>
        <v/>
      </c>
    </row>
    <row r="80" spans="1:129" x14ac:dyDescent="0.25">
      <c r="A80" s="16" t="str">
        <f t="shared" si="31"/>
        <v/>
      </c>
      <c r="K80" s="38"/>
      <c r="M80" s="33" t="str">
        <f t="shared" si="32"/>
        <v/>
      </c>
      <c r="Q80" s="33" t="str">
        <f t="shared" si="33"/>
        <v/>
      </c>
      <c r="U80" s="33" t="str">
        <f t="shared" si="34"/>
        <v/>
      </c>
      <c r="Y80" s="33" t="str">
        <f t="shared" si="35"/>
        <v/>
      </c>
      <c r="AC80" s="33" t="str">
        <f t="shared" si="36"/>
        <v/>
      </c>
      <c r="AG80" s="33" t="str">
        <f t="shared" si="37"/>
        <v/>
      </c>
      <c r="AK80" s="33" t="str">
        <f t="shared" si="38"/>
        <v/>
      </c>
      <c r="AO80" s="33" t="str">
        <f t="shared" si="39"/>
        <v/>
      </c>
      <c r="AS80" s="33" t="str">
        <f t="shared" si="40"/>
        <v/>
      </c>
      <c r="AW80" s="33" t="str">
        <f t="shared" si="41"/>
        <v/>
      </c>
      <c r="BA80" s="33" t="str">
        <f t="shared" si="42"/>
        <v/>
      </c>
      <c r="BE80" s="33" t="str">
        <f t="shared" si="43"/>
        <v/>
      </c>
      <c r="BI80" s="33" t="str">
        <f t="shared" si="44"/>
        <v/>
      </c>
      <c r="BM80" s="33" t="str">
        <f t="shared" si="45"/>
        <v/>
      </c>
      <c r="BQ80" s="33" t="str">
        <f t="shared" si="46"/>
        <v/>
      </c>
      <c r="BU80" s="33" t="str">
        <f t="shared" si="47"/>
        <v/>
      </c>
      <c r="BY80" s="33" t="str">
        <f t="shared" si="48"/>
        <v/>
      </c>
      <c r="CC80" s="33" t="str">
        <f t="shared" si="49"/>
        <v/>
      </c>
      <c r="CG80" s="33" t="str">
        <f t="shared" si="50"/>
        <v/>
      </c>
      <c r="CK80" s="33" t="str">
        <f t="shared" si="51"/>
        <v/>
      </c>
      <c r="CO80" s="33" t="str">
        <f t="shared" si="52"/>
        <v/>
      </c>
      <c r="CS80" s="33" t="str">
        <f t="shared" si="53"/>
        <v/>
      </c>
      <c r="CW80" s="33" t="str">
        <f t="shared" si="54"/>
        <v/>
      </c>
      <c r="DA80" s="33" t="str">
        <f t="shared" si="55"/>
        <v/>
      </c>
      <c r="DE80" s="33" t="str">
        <f t="shared" si="56"/>
        <v/>
      </c>
      <c r="DI80" s="33" t="str">
        <f t="shared" si="57"/>
        <v/>
      </c>
      <c r="DM80" s="33" t="str">
        <f t="shared" si="58"/>
        <v/>
      </c>
      <c r="DQ80" s="33" t="str">
        <f t="shared" si="59"/>
        <v/>
      </c>
      <c r="DU80" s="33" t="str">
        <f t="shared" si="60"/>
        <v/>
      </c>
      <c r="DY80" s="33" t="str">
        <f t="shared" si="61"/>
        <v/>
      </c>
    </row>
    <row r="81" spans="1:129" x14ac:dyDescent="0.25">
      <c r="A81" s="16" t="str">
        <f t="shared" si="31"/>
        <v/>
      </c>
      <c r="K81" s="38"/>
      <c r="M81" s="33" t="str">
        <f t="shared" si="32"/>
        <v/>
      </c>
      <c r="Q81" s="33" t="str">
        <f t="shared" si="33"/>
        <v/>
      </c>
      <c r="U81" s="33" t="str">
        <f t="shared" si="34"/>
        <v/>
      </c>
      <c r="Y81" s="33" t="str">
        <f t="shared" si="35"/>
        <v/>
      </c>
      <c r="AC81" s="33" t="str">
        <f t="shared" si="36"/>
        <v/>
      </c>
      <c r="AG81" s="33" t="str">
        <f t="shared" si="37"/>
        <v/>
      </c>
      <c r="AK81" s="33" t="str">
        <f t="shared" si="38"/>
        <v/>
      </c>
      <c r="AO81" s="33" t="str">
        <f t="shared" si="39"/>
        <v/>
      </c>
      <c r="AS81" s="33" t="str">
        <f t="shared" si="40"/>
        <v/>
      </c>
      <c r="AW81" s="33" t="str">
        <f t="shared" si="41"/>
        <v/>
      </c>
      <c r="BA81" s="33" t="str">
        <f t="shared" si="42"/>
        <v/>
      </c>
      <c r="BE81" s="33" t="str">
        <f t="shared" si="43"/>
        <v/>
      </c>
      <c r="BI81" s="33" t="str">
        <f t="shared" si="44"/>
        <v/>
      </c>
      <c r="BM81" s="33" t="str">
        <f t="shared" si="45"/>
        <v/>
      </c>
      <c r="BQ81" s="33" t="str">
        <f t="shared" si="46"/>
        <v/>
      </c>
      <c r="BU81" s="33" t="str">
        <f t="shared" si="47"/>
        <v/>
      </c>
      <c r="BY81" s="33" t="str">
        <f t="shared" si="48"/>
        <v/>
      </c>
      <c r="CC81" s="33" t="str">
        <f t="shared" si="49"/>
        <v/>
      </c>
      <c r="CG81" s="33" t="str">
        <f t="shared" si="50"/>
        <v/>
      </c>
      <c r="CK81" s="33" t="str">
        <f t="shared" si="51"/>
        <v/>
      </c>
      <c r="CO81" s="33" t="str">
        <f t="shared" si="52"/>
        <v/>
      </c>
      <c r="CS81" s="33" t="str">
        <f t="shared" si="53"/>
        <v/>
      </c>
      <c r="CW81" s="33" t="str">
        <f t="shared" si="54"/>
        <v/>
      </c>
      <c r="DA81" s="33" t="str">
        <f t="shared" si="55"/>
        <v/>
      </c>
      <c r="DE81" s="33" t="str">
        <f t="shared" si="56"/>
        <v/>
      </c>
      <c r="DI81" s="33" t="str">
        <f t="shared" si="57"/>
        <v/>
      </c>
      <c r="DM81" s="33" t="str">
        <f t="shared" si="58"/>
        <v/>
      </c>
      <c r="DQ81" s="33" t="str">
        <f t="shared" si="59"/>
        <v/>
      </c>
      <c r="DU81" s="33" t="str">
        <f t="shared" si="60"/>
        <v/>
      </c>
      <c r="DY81" s="33" t="str">
        <f t="shared" si="61"/>
        <v/>
      </c>
    </row>
    <row r="82" spans="1:129" x14ac:dyDescent="0.25">
      <c r="A82" s="16" t="str">
        <f t="shared" si="31"/>
        <v/>
      </c>
      <c r="K82" s="38"/>
      <c r="M82" s="33" t="str">
        <f t="shared" si="32"/>
        <v/>
      </c>
      <c r="Q82" s="33" t="str">
        <f t="shared" si="33"/>
        <v/>
      </c>
      <c r="U82" s="33" t="str">
        <f t="shared" si="34"/>
        <v/>
      </c>
      <c r="Y82" s="33" t="str">
        <f t="shared" si="35"/>
        <v/>
      </c>
      <c r="AC82" s="33" t="str">
        <f t="shared" si="36"/>
        <v/>
      </c>
      <c r="AG82" s="33" t="str">
        <f t="shared" si="37"/>
        <v/>
      </c>
      <c r="AK82" s="33" t="str">
        <f t="shared" si="38"/>
        <v/>
      </c>
      <c r="AO82" s="33" t="str">
        <f t="shared" si="39"/>
        <v/>
      </c>
      <c r="AS82" s="33" t="str">
        <f t="shared" si="40"/>
        <v/>
      </c>
      <c r="AW82" s="33" t="str">
        <f t="shared" si="41"/>
        <v/>
      </c>
      <c r="BA82" s="33" t="str">
        <f t="shared" si="42"/>
        <v/>
      </c>
      <c r="BE82" s="33" t="str">
        <f t="shared" si="43"/>
        <v/>
      </c>
      <c r="BI82" s="33" t="str">
        <f t="shared" si="44"/>
        <v/>
      </c>
      <c r="BM82" s="33" t="str">
        <f t="shared" si="45"/>
        <v/>
      </c>
      <c r="BQ82" s="33" t="str">
        <f t="shared" si="46"/>
        <v/>
      </c>
      <c r="BU82" s="33" t="str">
        <f t="shared" si="47"/>
        <v/>
      </c>
      <c r="BY82" s="33" t="str">
        <f t="shared" si="48"/>
        <v/>
      </c>
      <c r="CC82" s="33" t="str">
        <f t="shared" si="49"/>
        <v/>
      </c>
      <c r="CG82" s="33" t="str">
        <f t="shared" si="50"/>
        <v/>
      </c>
      <c r="CK82" s="33" t="str">
        <f t="shared" si="51"/>
        <v/>
      </c>
      <c r="CO82" s="33" t="str">
        <f t="shared" si="52"/>
        <v/>
      </c>
      <c r="CS82" s="33" t="str">
        <f t="shared" si="53"/>
        <v/>
      </c>
      <c r="CW82" s="33" t="str">
        <f t="shared" si="54"/>
        <v/>
      </c>
      <c r="DA82" s="33" t="str">
        <f t="shared" si="55"/>
        <v/>
      </c>
      <c r="DE82" s="33" t="str">
        <f t="shared" si="56"/>
        <v/>
      </c>
      <c r="DI82" s="33" t="str">
        <f t="shared" si="57"/>
        <v/>
      </c>
      <c r="DM82" s="33" t="str">
        <f t="shared" si="58"/>
        <v/>
      </c>
      <c r="DQ82" s="33" t="str">
        <f t="shared" si="59"/>
        <v/>
      </c>
      <c r="DU82" s="33" t="str">
        <f t="shared" si="60"/>
        <v/>
      </c>
      <c r="DY82" s="33" t="str">
        <f t="shared" si="61"/>
        <v/>
      </c>
    </row>
    <row r="83" spans="1:129" x14ac:dyDescent="0.25">
      <c r="A83" s="16" t="str">
        <f t="shared" si="31"/>
        <v/>
      </c>
      <c r="K83" s="38"/>
      <c r="M83" s="33" t="str">
        <f t="shared" si="32"/>
        <v/>
      </c>
      <c r="Q83" s="33" t="str">
        <f t="shared" si="33"/>
        <v/>
      </c>
      <c r="U83" s="33" t="str">
        <f t="shared" si="34"/>
        <v/>
      </c>
      <c r="Y83" s="33" t="str">
        <f t="shared" si="35"/>
        <v/>
      </c>
      <c r="AC83" s="33" t="str">
        <f t="shared" si="36"/>
        <v/>
      </c>
      <c r="AG83" s="33" t="str">
        <f t="shared" si="37"/>
        <v/>
      </c>
      <c r="AK83" s="33" t="str">
        <f t="shared" si="38"/>
        <v/>
      </c>
      <c r="AO83" s="33" t="str">
        <f t="shared" si="39"/>
        <v/>
      </c>
      <c r="AS83" s="33" t="str">
        <f t="shared" si="40"/>
        <v/>
      </c>
      <c r="AW83" s="33" t="str">
        <f t="shared" si="41"/>
        <v/>
      </c>
      <c r="BA83" s="33" t="str">
        <f t="shared" si="42"/>
        <v/>
      </c>
      <c r="BE83" s="33" t="str">
        <f t="shared" si="43"/>
        <v/>
      </c>
      <c r="BI83" s="33" t="str">
        <f t="shared" si="44"/>
        <v/>
      </c>
      <c r="BM83" s="33" t="str">
        <f t="shared" si="45"/>
        <v/>
      </c>
      <c r="BQ83" s="33" t="str">
        <f t="shared" si="46"/>
        <v/>
      </c>
      <c r="BU83" s="33" t="str">
        <f t="shared" si="47"/>
        <v/>
      </c>
      <c r="BY83" s="33" t="str">
        <f t="shared" si="48"/>
        <v/>
      </c>
      <c r="CC83" s="33" t="str">
        <f t="shared" si="49"/>
        <v/>
      </c>
      <c r="CG83" s="33" t="str">
        <f t="shared" si="50"/>
        <v/>
      </c>
      <c r="CK83" s="33" t="str">
        <f t="shared" si="51"/>
        <v/>
      </c>
      <c r="CO83" s="33" t="str">
        <f t="shared" si="52"/>
        <v/>
      </c>
      <c r="CS83" s="33" t="str">
        <f t="shared" si="53"/>
        <v/>
      </c>
      <c r="CW83" s="33" t="str">
        <f t="shared" si="54"/>
        <v/>
      </c>
      <c r="DA83" s="33" t="str">
        <f t="shared" si="55"/>
        <v/>
      </c>
      <c r="DE83" s="33" t="str">
        <f t="shared" si="56"/>
        <v/>
      </c>
      <c r="DI83" s="33" t="str">
        <f t="shared" si="57"/>
        <v/>
      </c>
      <c r="DM83" s="33" t="str">
        <f t="shared" si="58"/>
        <v/>
      </c>
      <c r="DQ83" s="33" t="str">
        <f t="shared" si="59"/>
        <v/>
      </c>
      <c r="DU83" s="33" t="str">
        <f t="shared" si="60"/>
        <v/>
      </c>
      <c r="DY83" s="33" t="str">
        <f t="shared" si="61"/>
        <v/>
      </c>
    </row>
    <row r="84" spans="1:129" x14ac:dyDescent="0.25">
      <c r="A84" s="16" t="str">
        <f t="shared" si="31"/>
        <v/>
      </c>
      <c r="K84" s="38"/>
      <c r="M84" s="33" t="str">
        <f t="shared" si="32"/>
        <v/>
      </c>
      <c r="Q84" s="33" t="str">
        <f t="shared" si="33"/>
        <v/>
      </c>
      <c r="U84" s="33" t="str">
        <f t="shared" si="34"/>
        <v/>
      </c>
      <c r="Y84" s="33" t="str">
        <f t="shared" si="35"/>
        <v/>
      </c>
      <c r="AC84" s="33" t="str">
        <f t="shared" si="36"/>
        <v/>
      </c>
      <c r="AG84" s="33" t="str">
        <f t="shared" si="37"/>
        <v/>
      </c>
      <c r="AK84" s="33" t="str">
        <f t="shared" si="38"/>
        <v/>
      </c>
      <c r="AO84" s="33" t="str">
        <f t="shared" si="39"/>
        <v/>
      </c>
      <c r="AS84" s="33" t="str">
        <f t="shared" si="40"/>
        <v/>
      </c>
      <c r="AW84" s="33" t="str">
        <f t="shared" si="41"/>
        <v/>
      </c>
      <c r="BA84" s="33" t="str">
        <f t="shared" si="42"/>
        <v/>
      </c>
      <c r="BE84" s="33" t="str">
        <f t="shared" si="43"/>
        <v/>
      </c>
      <c r="BI84" s="33" t="str">
        <f t="shared" si="44"/>
        <v/>
      </c>
      <c r="BM84" s="33" t="str">
        <f t="shared" si="45"/>
        <v/>
      </c>
      <c r="BQ84" s="33" t="str">
        <f t="shared" si="46"/>
        <v/>
      </c>
      <c r="BU84" s="33" t="str">
        <f t="shared" si="47"/>
        <v/>
      </c>
      <c r="BY84" s="33" t="str">
        <f t="shared" si="48"/>
        <v/>
      </c>
      <c r="CC84" s="33" t="str">
        <f t="shared" si="49"/>
        <v/>
      </c>
      <c r="CG84" s="33" t="str">
        <f t="shared" si="50"/>
        <v/>
      </c>
      <c r="CK84" s="33" t="str">
        <f t="shared" si="51"/>
        <v/>
      </c>
      <c r="CO84" s="33" t="str">
        <f t="shared" si="52"/>
        <v/>
      </c>
      <c r="CS84" s="33" t="str">
        <f t="shared" si="53"/>
        <v/>
      </c>
      <c r="CW84" s="33" t="str">
        <f t="shared" si="54"/>
        <v/>
      </c>
      <c r="DA84" s="33" t="str">
        <f t="shared" si="55"/>
        <v/>
      </c>
      <c r="DE84" s="33" t="str">
        <f t="shared" si="56"/>
        <v/>
      </c>
      <c r="DI84" s="33" t="str">
        <f t="shared" si="57"/>
        <v/>
      </c>
      <c r="DM84" s="33" t="str">
        <f t="shared" si="58"/>
        <v/>
      </c>
      <c r="DQ84" s="33" t="str">
        <f t="shared" si="59"/>
        <v/>
      </c>
      <c r="DU84" s="33" t="str">
        <f t="shared" si="60"/>
        <v/>
      </c>
      <c r="DY84" s="33" t="str">
        <f t="shared" si="61"/>
        <v/>
      </c>
    </row>
    <row r="85" spans="1:129" x14ac:dyDescent="0.25">
      <c r="A85" s="16" t="str">
        <f t="shared" si="31"/>
        <v/>
      </c>
      <c r="K85" s="38"/>
      <c r="M85" s="33" t="str">
        <f t="shared" si="32"/>
        <v/>
      </c>
      <c r="Q85" s="33" t="str">
        <f t="shared" si="33"/>
        <v/>
      </c>
      <c r="U85" s="33" t="str">
        <f t="shared" si="34"/>
        <v/>
      </c>
      <c r="Y85" s="33" t="str">
        <f t="shared" si="35"/>
        <v/>
      </c>
      <c r="AC85" s="33" t="str">
        <f t="shared" si="36"/>
        <v/>
      </c>
      <c r="AG85" s="33" t="str">
        <f t="shared" si="37"/>
        <v/>
      </c>
      <c r="AK85" s="33" t="str">
        <f t="shared" si="38"/>
        <v/>
      </c>
      <c r="AO85" s="33" t="str">
        <f t="shared" si="39"/>
        <v/>
      </c>
      <c r="AS85" s="33" t="str">
        <f t="shared" si="40"/>
        <v/>
      </c>
      <c r="AW85" s="33" t="str">
        <f t="shared" si="41"/>
        <v/>
      </c>
      <c r="BA85" s="33" t="str">
        <f t="shared" si="42"/>
        <v/>
      </c>
      <c r="BE85" s="33" t="str">
        <f t="shared" si="43"/>
        <v/>
      </c>
      <c r="BI85" s="33" t="str">
        <f t="shared" si="44"/>
        <v/>
      </c>
      <c r="BM85" s="33" t="str">
        <f t="shared" si="45"/>
        <v/>
      </c>
      <c r="BQ85" s="33" t="str">
        <f t="shared" si="46"/>
        <v/>
      </c>
      <c r="BU85" s="33" t="str">
        <f t="shared" si="47"/>
        <v/>
      </c>
      <c r="BY85" s="33" t="str">
        <f t="shared" si="48"/>
        <v/>
      </c>
      <c r="CC85" s="33" t="str">
        <f t="shared" si="49"/>
        <v/>
      </c>
      <c r="CG85" s="33" t="str">
        <f t="shared" si="50"/>
        <v/>
      </c>
      <c r="CK85" s="33" t="str">
        <f t="shared" si="51"/>
        <v/>
      </c>
      <c r="CO85" s="33" t="str">
        <f t="shared" si="52"/>
        <v/>
      </c>
      <c r="CS85" s="33" t="str">
        <f t="shared" si="53"/>
        <v/>
      </c>
      <c r="CW85" s="33" t="str">
        <f t="shared" si="54"/>
        <v/>
      </c>
      <c r="DA85" s="33" t="str">
        <f t="shared" si="55"/>
        <v/>
      </c>
      <c r="DE85" s="33" t="str">
        <f t="shared" si="56"/>
        <v/>
      </c>
      <c r="DI85" s="33" t="str">
        <f t="shared" si="57"/>
        <v/>
      </c>
      <c r="DM85" s="33" t="str">
        <f t="shared" si="58"/>
        <v/>
      </c>
      <c r="DQ85" s="33" t="str">
        <f t="shared" si="59"/>
        <v/>
      </c>
      <c r="DU85" s="33" t="str">
        <f t="shared" si="60"/>
        <v/>
      </c>
      <c r="DY85" s="33" t="str">
        <f t="shared" si="61"/>
        <v/>
      </c>
    </row>
    <row r="86" spans="1:129" x14ac:dyDescent="0.25">
      <c r="A86" s="16" t="str">
        <f t="shared" si="31"/>
        <v/>
      </c>
      <c r="K86" s="38"/>
      <c r="M86" s="33" t="str">
        <f t="shared" si="32"/>
        <v/>
      </c>
      <c r="Q86" s="33" t="str">
        <f t="shared" si="33"/>
        <v/>
      </c>
      <c r="U86" s="33" t="str">
        <f t="shared" si="34"/>
        <v/>
      </c>
      <c r="Y86" s="33" t="str">
        <f t="shared" si="35"/>
        <v/>
      </c>
      <c r="AC86" s="33" t="str">
        <f t="shared" si="36"/>
        <v/>
      </c>
      <c r="AG86" s="33" t="str">
        <f t="shared" si="37"/>
        <v/>
      </c>
      <c r="AK86" s="33" t="str">
        <f t="shared" si="38"/>
        <v/>
      </c>
      <c r="AO86" s="33" t="str">
        <f t="shared" si="39"/>
        <v/>
      </c>
      <c r="AS86" s="33" t="str">
        <f t="shared" si="40"/>
        <v/>
      </c>
      <c r="AW86" s="33" t="str">
        <f t="shared" si="41"/>
        <v/>
      </c>
      <c r="BA86" s="33" t="str">
        <f t="shared" si="42"/>
        <v/>
      </c>
      <c r="BE86" s="33" t="str">
        <f t="shared" si="43"/>
        <v/>
      </c>
      <c r="BI86" s="33" t="str">
        <f t="shared" si="44"/>
        <v/>
      </c>
      <c r="BM86" s="33" t="str">
        <f t="shared" si="45"/>
        <v/>
      </c>
      <c r="BQ86" s="33" t="str">
        <f t="shared" si="46"/>
        <v/>
      </c>
      <c r="BU86" s="33" t="str">
        <f t="shared" si="47"/>
        <v/>
      </c>
      <c r="BY86" s="33" t="str">
        <f t="shared" si="48"/>
        <v/>
      </c>
      <c r="CC86" s="33" t="str">
        <f t="shared" si="49"/>
        <v/>
      </c>
      <c r="CG86" s="33" t="str">
        <f t="shared" si="50"/>
        <v/>
      </c>
      <c r="CK86" s="33" t="str">
        <f t="shared" si="51"/>
        <v/>
      </c>
      <c r="CO86" s="33" t="str">
        <f t="shared" si="52"/>
        <v/>
      </c>
      <c r="CS86" s="33" t="str">
        <f t="shared" si="53"/>
        <v/>
      </c>
      <c r="CW86" s="33" t="str">
        <f t="shared" si="54"/>
        <v/>
      </c>
      <c r="DA86" s="33" t="str">
        <f t="shared" si="55"/>
        <v/>
      </c>
      <c r="DE86" s="33" t="str">
        <f t="shared" si="56"/>
        <v/>
      </c>
      <c r="DI86" s="33" t="str">
        <f t="shared" si="57"/>
        <v/>
      </c>
      <c r="DM86" s="33" t="str">
        <f t="shared" si="58"/>
        <v/>
      </c>
      <c r="DQ86" s="33" t="str">
        <f t="shared" si="59"/>
        <v/>
      </c>
      <c r="DU86" s="33" t="str">
        <f t="shared" si="60"/>
        <v/>
      </c>
      <c r="DY86" s="33" t="str">
        <f t="shared" si="61"/>
        <v/>
      </c>
    </row>
    <row r="87" spans="1:129" x14ac:dyDescent="0.25">
      <c r="A87" s="16" t="str">
        <f t="shared" si="31"/>
        <v/>
      </c>
      <c r="K87" s="38"/>
      <c r="M87" s="33" t="str">
        <f t="shared" si="32"/>
        <v/>
      </c>
      <c r="Q87" s="33" t="str">
        <f t="shared" si="33"/>
        <v/>
      </c>
      <c r="U87" s="33" t="str">
        <f t="shared" si="34"/>
        <v/>
      </c>
      <c r="Y87" s="33" t="str">
        <f t="shared" si="35"/>
        <v/>
      </c>
      <c r="AC87" s="33" t="str">
        <f t="shared" si="36"/>
        <v/>
      </c>
      <c r="AG87" s="33" t="str">
        <f t="shared" si="37"/>
        <v/>
      </c>
      <c r="AK87" s="33" t="str">
        <f t="shared" si="38"/>
        <v/>
      </c>
      <c r="AO87" s="33" t="str">
        <f t="shared" si="39"/>
        <v/>
      </c>
      <c r="AS87" s="33" t="str">
        <f t="shared" si="40"/>
        <v/>
      </c>
      <c r="AW87" s="33" t="str">
        <f t="shared" si="41"/>
        <v/>
      </c>
      <c r="BA87" s="33" t="str">
        <f t="shared" si="42"/>
        <v/>
      </c>
      <c r="BE87" s="33" t="str">
        <f t="shared" si="43"/>
        <v/>
      </c>
      <c r="BI87" s="33" t="str">
        <f t="shared" si="44"/>
        <v/>
      </c>
      <c r="BM87" s="33" t="str">
        <f t="shared" si="45"/>
        <v/>
      </c>
      <c r="BQ87" s="33" t="str">
        <f t="shared" si="46"/>
        <v/>
      </c>
      <c r="BU87" s="33" t="str">
        <f t="shared" si="47"/>
        <v/>
      </c>
      <c r="BY87" s="33" t="str">
        <f t="shared" si="48"/>
        <v/>
      </c>
      <c r="CC87" s="33" t="str">
        <f t="shared" si="49"/>
        <v/>
      </c>
      <c r="CG87" s="33" t="str">
        <f t="shared" si="50"/>
        <v/>
      </c>
      <c r="CK87" s="33" t="str">
        <f t="shared" si="51"/>
        <v/>
      </c>
      <c r="CO87" s="33" t="str">
        <f t="shared" si="52"/>
        <v/>
      </c>
      <c r="CS87" s="33" t="str">
        <f t="shared" si="53"/>
        <v/>
      </c>
      <c r="CW87" s="33" t="str">
        <f t="shared" si="54"/>
        <v/>
      </c>
      <c r="DA87" s="33" t="str">
        <f t="shared" si="55"/>
        <v/>
      </c>
      <c r="DE87" s="33" t="str">
        <f t="shared" si="56"/>
        <v/>
      </c>
      <c r="DI87" s="33" t="str">
        <f t="shared" si="57"/>
        <v/>
      </c>
      <c r="DM87" s="33" t="str">
        <f t="shared" si="58"/>
        <v/>
      </c>
      <c r="DQ87" s="33" t="str">
        <f t="shared" si="59"/>
        <v/>
      </c>
      <c r="DU87" s="33" t="str">
        <f t="shared" si="60"/>
        <v/>
      </c>
      <c r="DY87" s="33" t="str">
        <f t="shared" si="61"/>
        <v/>
      </c>
    </row>
    <row r="88" spans="1:129" x14ac:dyDescent="0.25">
      <c r="A88" s="16" t="str">
        <f t="shared" si="31"/>
        <v/>
      </c>
      <c r="K88" s="38"/>
      <c r="M88" s="33" t="str">
        <f t="shared" si="32"/>
        <v/>
      </c>
      <c r="Q88" s="33" t="str">
        <f t="shared" si="33"/>
        <v/>
      </c>
      <c r="U88" s="33" t="str">
        <f t="shared" si="34"/>
        <v/>
      </c>
      <c r="Y88" s="33" t="str">
        <f t="shared" si="35"/>
        <v/>
      </c>
      <c r="AC88" s="33" t="str">
        <f t="shared" si="36"/>
        <v/>
      </c>
      <c r="AG88" s="33" t="str">
        <f t="shared" si="37"/>
        <v/>
      </c>
      <c r="AK88" s="33" t="str">
        <f t="shared" si="38"/>
        <v/>
      </c>
      <c r="AO88" s="33" t="str">
        <f t="shared" si="39"/>
        <v/>
      </c>
      <c r="AS88" s="33" t="str">
        <f t="shared" si="40"/>
        <v/>
      </c>
      <c r="AW88" s="33" t="str">
        <f t="shared" si="41"/>
        <v/>
      </c>
      <c r="BA88" s="33" t="str">
        <f t="shared" si="42"/>
        <v/>
      </c>
      <c r="BE88" s="33" t="str">
        <f t="shared" si="43"/>
        <v/>
      </c>
      <c r="BI88" s="33" t="str">
        <f t="shared" si="44"/>
        <v/>
      </c>
      <c r="BM88" s="33" t="str">
        <f t="shared" si="45"/>
        <v/>
      </c>
      <c r="BQ88" s="33" t="str">
        <f t="shared" si="46"/>
        <v/>
      </c>
      <c r="BU88" s="33" t="str">
        <f t="shared" si="47"/>
        <v/>
      </c>
      <c r="BY88" s="33" t="str">
        <f t="shared" si="48"/>
        <v/>
      </c>
      <c r="CC88" s="33" t="str">
        <f t="shared" si="49"/>
        <v/>
      </c>
      <c r="CG88" s="33" t="str">
        <f t="shared" si="50"/>
        <v/>
      </c>
      <c r="CK88" s="33" t="str">
        <f t="shared" si="51"/>
        <v/>
      </c>
      <c r="CO88" s="33" t="str">
        <f t="shared" si="52"/>
        <v/>
      </c>
      <c r="CS88" s="33" t="str">
        <f t="shared" si="53"/>
        <v/>
      </c>
      <c r="CW88" s="33" t="str">
        <f t="shared" si="54"/>
        <v/>
      </c>
      <c r="DA88" s="33" t="str">
        <f t="shared" si="55"/>
        <v/>
      </c>
      <c r="DE88" s="33" t="str">
        <f t="shared" si="56"/>
        <v/>
      </c>
      <c r="DI88" s="33" t="str">
        <f t="shared" si="57"/>
        <v/>
      </c>
      <c r="DM88" s="33" t="str">
        <f t="shared" si="58"/>
        <v/>
      </c>
      <c r="DQ88" s="33" t="str">
        <f t="shared" si="59"/>
        <v/>
      </c>
      <c r="DU88" s="33" t="str">
        <f t="shared" si="60"/>
        <v/>
      </c>
      <c r="DY88" s="33" t="str">
        <f t="shared" si="61"/>
        <v/>
      </c>
    </row>
    <row r="89" spans="1:129" x14ac:dyDescent="0.25">
      <c r="A89" s="16" t="str">
        <f t="shared" si="31"/>
        <v/>
      </c>
      <c r="K89" s="38"/>
      <c r="M89" s="33" t="str">
        <f t="shared" si="32"/>
        <v/>
      </c>
      <c r="Q89" s="33" t="str">
        <f t="shared" si="33"/>
        <v/>
      </c>
      <c r="U89" s="33" t="str">
        <f t="shared" si="34"/>
        <v/>
      </c>
      <c r="Y89" s="33" t="str">
        <f t="shared" si="35"/>
        <v/>
      </c>
      <c r="AC89" s="33" t="str">
        <f t="shared" si="36"/>
        <v/>
      </c>
      <c r="AG89" s="33" t="str">
        <f t="shared" si="37"/>
        <v/>
      </c>
      <c r="AK89" s="33" t="str">
        <f t="shared" si="38"/>
        <v/>
      </c>
      <c r="AO89" s="33" t="str">
        <f t="shared" si="39"/>
        <v/>
      </c>
      <c r="AS89" s="33" t="str">
        <f t="shared" si="40"/>
        <v/>
      </c>
      <c r="AW89" s="33" t="str">
        <f t="shared" si="41"/>
        <v/>
      </c>
      <c r="BA89" s="33" t="str">
        <f t="shared" si="42"/>
        <v/>
      </c>
      <c r="BE89" s="33" t="str">
        <f t="shared" si="43"/>
        <v/>
      </c>
      <c r="BI89" s="33" t="str">
        <f t="shared" si="44"/>
        <v/>
      </c>
      <c r="BM89" s="33" t="str">
        <f t="shared" si="45"/>
        <v/>
      </c>
      <c r="BQ89" s="33" t="str">
        <f t="shared" si="46"/>
        <v/>
      </c>
      <c r="BU89" s="33" t="str">
        <f t="shared" si="47"/>
        <v/>
      </c>
      <c r="BY89" s="33" t="str">
        <f t="shared" si="48"/>
        <v/>
      </c>
      <c r="CC89" s="33" t="str">
        <f t="shared" si="49"/>
        <v/>
      </c>
      <c r="CG89" s="33" t="str">
        <f t="shared" si="50"/>
        <v/>
      </c>
      <c r="CK89" s="33" t="str">
        <f t="shared" si="51"/>
        <v/>
      </c>
      <c r="CO89" s="33" t="str">
        <f t="shared" si="52"/>
        <v/>
      </c>
      <c r="CS89" s="33" t="str">
        <f t="shared" si="53"/>
        <v/>
      </c>
      <c r="CW89" s="33" t="str">
        <f t="shared" si="54"/>
        <v/>
      </c>
      <c r="DA89" s="33" t="str">
        <f t="shared" si="55"/>
        <v/>
      </c>
      <c r="DE89" s="33" t="str">
        <f t="shared" si="56"/>
        <v/>
      </c>
      <c r="DI89" s="33" t="str">
        <f t="shared" si="57"/>
        <v/>
      </c>
      <c r="DM89" s="33" t="str">
        <f t="shared" si="58"/>
        <v/>
      </c>
      <c r="DQ89" s="33" t="str">
        <f t="shared" si="59"/>
        <v/>
      </c>
      <c r="DU89" s="33" t="str">
        <f t="shared" si="60"/>
        <v/>
      </c>
      <c r="DY89" s="33" t="str">
        <f t="shared" si="61"/>
        <v/>
      </c>
    </row>
    <row r="90" spans="1:129" x14ac:dyDescent="0.25">
      <c r="A90" s="16" t="str">
        <f t="shared" si="31"/>
        <v/>
      </c>
      <c r="K90" s="38"/>
      <c r="M90" s="33" t="str">
        <f t="shared" si="32"/>
        <v/>
      </c>
      <c r="Q90" s="33" t="str">
        <f t="shared" si="33"/>
        <v/>
      </c>
      <c r="U90" s="33" t="str">
        <f t="shared" si="34"/>
        <v/>
      </c>
      <c r="Y90" s="33" t="str">
        <f t="shared" si="35"/>
        <v/>
      </c>
      <c r="AC90" s="33" t="str">
        <f t="shared" si="36"/>
        <v/>
      </c>
      <c r="AG90" s="33" t="str">
        <f t="shared" si="37"/>
        <v/>
      </c>
      <c r="AK90" s="33" t="str">
        <f t="shared" si="38"/>
        <v/>
      </c>
      <c r="AO90" s="33" t="str">
        <f t="shared" si="39"/>
        <v/>
      </c>
      <c r="AS90" s="33" t="str">
        <f t="shared" si="40"/>
        <v/>
      </c>
      <c r="AW90" s="33" t="str">
        <f t="shared" si="41"/>
        <v/>
      </c>
      <c r="BA90" s="33" t="str">
        <f t="shared" si="42"/>
        <v/>
      </c>
      <c r="BE90" s="33" t="str">
        <f t="shared" si="43"/>
        <v/>
      </c>
      <c r="BI90" s="33" t="str">
        <f t="shared" si="44"/>
        <v/>
      </c>
      <c r="BM90" s="33" t="str">
        <f t="shared" si="45"/>
        <v/>
      </c>
      <c r="BQ90" s="33" t="str">
        <f t="shared" si="46"/>
        <v/>
      </c>
      <c r="BU90" s="33" t="str">
        <f t="shared" si="47"/>
        <v/>
      </c>
      <c r="BY90" s="33" t="str">
        <f t="shared" si="48"/>
        <v/>
      </c>
      <c r="CC90" s="33" t="str">
        <f t="shared" si="49"/>
        <v/>
      </c>
      <c r="CG90" s="33" t="str">
        <f t="shared" si="50"/>
        <v/>
      </c>
      <c r="CK90" s="33" t="str">
        <f t="shared" si="51"/>
        <v/>
      </c>
      <c r="CO90" s="33" t="str">
        <f t="shared" si="52"/>
        <v/>
      </c>
      <c r="CS90" s="33" t="str">
        <f t="shared" si="53"/>
        <v/>
      </c>
      <c r="CW90" s="33" t="str">
        <f t="shared" si="54"/>
        <v/>
      </c>
      <c r="DA90" s="33" t="str">
        <f t="shared" si="55"/>
        <v/>
      </c>
      <c r="DE90" s="33" t="str">
        <f t="shared" si="56"/>
        <v/>
      </c>
      <c r="DI90" s="33" t="str">
        <f t="shared" si="57"/>
        <v/>
      </c>
      <c r="DM90" s="33" t="str">
        <f t="shared" si="58"/>
        <v/>
      </c>
      <c r="DQ90" s="33" t="str">
        <f t="shared" si="59"/>
        <v/>
      </c>
      <c r="DU90" s="33" t="str">
        <f t="shared" si="60"/>
        <v/>
      </c>
      <c r="DY90" s="33" t="str">
        <f t="shared" si="61"/>
        <v/>
      </c>
    </row>
    <row r="91" spans="1:129" x14ac:dyDescent="0.25">
      <c r="A91" s="16" t="str">
        <f t="shared" si="31"/>
        <v/>
      </c>
      <c r="K91" s="38"/>
      <c r="M91" s="33" t="str">
        <f t="shared" si="32"/>
        <v/>
      </c>
      <c r="Q91" s="33" t="str">
        <f t="shared" si="33"/>
        <v/>
      </c>
      <c r="U91" s="33" t="str">
        <f t="shared" si="34"/>
        <v/>
      </c>
      <c r="Y91" s="33" t="str">
        <f t="shared" si="35"/>
        <v/>
      </c>
      <c r="AC91" s="33" t="str">
        <f t="shared" si="36"/>
        <v/>
      </c>
      <c r="AG91" s="33" t="str">
        <f t="shared" si="37"/>
        <v/>
      </c>
      <c r="AK91" s="33" t="str">
        <f t="shared" si="38"/>
        <v/>
      </c>
      <c r="AO91" s="33" t="str">
        <f t="shared" si="39"/>
        <v/>
      </c>
      <c r="AS91" s="33" t="str">
        <f t="shared" si="40"/>
        <v/>
      </c>
      <c r="AW91" s="33" t="str">
        <f t="shared" si="41"/>
        <v/>
      </c>
      <c r="BA91" s="33" t="str">
        <f t="shared" si="42"/>
        <v/>
      </c>
      <c r="BE91" s="33" t="str">
        <f t="shared" si="43"/>
        <v/>
      </c>
      <c r="BI91" s="33" t="str">
        <f t="shared" si="44"/>
        <v/>
      </c>
      <c r="BM91" s="33" t="str">
        <f t="shared" si="45"/>
        <v/>
      </c>
      <c r="BQ91" s="33" t="str">
        <f t="shared" si="46"/>
        <v/>
      </c>
      <c r="BU91" s="33" t="str">
        <f t="shared" si="47"/>
        <v/>
      </c>
      <c r="BY91" s="33" t="str">
        <f t="shared" si="48"/>
        <v/>
      </c>
      <c r="CC91" s="33" t="str">
        <f t="shared" si="49"/>
        <v/>
      </c>
      <c r="CG91" s="33" t="str">
        <f t="shared" si="50"/>
        <v/>
      </c>
      <c r="CK91" s="33" t="str">
        <f t="shared" si="51"/>
        <v/>
      </c>
      <c r="CO91" s="33" t="str">
        <f t="shared" si="52"/>
        <v/>
      </c>
      <c r="CS91" s="33" t="str">
        <f t="shared" si="53"/>
        <v/>
      </c>
      <c r="CW91" s="33" t="str">
        <f t="shared" si="54"/>
        <v/>
      </c>
      <c r="DA91" s="33" t="str">
        <f t="shared" si="55"/>
        <v/>
      </c>
      <c r="DE91" s="33" t="str">
        <f t="shared" si="56"/>
        <v/>
      </c>
      <c r="DI91" s="33" t="str">
        <f t="shared" si="57"/>
        <v/>
      </c>
      <c r="DM91" s="33" t="str">
        <f t="shared" si="58"/>
        <v/>
      </c>
      <c r="DQ91" s="33" t="str">
        <f t="shared" si="59"/>
        <v/>
      </c>
      <c r="DU91" s="33" t="str">
        <f t="shared" si="60"/>
        <v/>
      </c>
      <c r="DY91" s="33" t="str">
        <f t="shared" si="61"/>
        <v/>
      </c>
    </row>
    <row r="92" spans="1:129" x14ac:dyDescent="0.25">
      <c r="A92" s="16" t="str">
        <f t="shared" si="31"/>
        <v/>
      </c>
      <c r="K92" s="38"/>
      <c r="M92" s="33" t="str">
        <f t="shared" si="32"/>
        <v/>
      </c>
      <c r="Q92" s="33" t="str">
        <f t="shared" si="33"/>
        <v/>
      </c>
      <c r="U92" s="33" t="str">
        <f t="shared" si="34"/>
        <v/>
      </c>
      <c r="Y92" s="33" t="str">
        <f t="shared" si="35"/>
        <v/>
      </c>
      <c r="AC92" s="33" t="str">
        <f t="shared" si="36"/>
        <v/>
      </c>
      <c r="AG92" s="33" t="str">
        <f t="shared" si="37"/>
        <v/>
      </c>
      <c r="AK92" s="33" t="str">
        <f t="shared" si="38"/>
        <v/>
      </c>
      <c r="AO92" s="33" t="str">
        <f t="shared" si="39"/>
        <v/>
      </c>
      <c r="AS92" s="33" t="str">
        <f t="shared" si="40"/>
        <v/>
      </c>
      <c r="AW92" s="33" t="str">
        <f t="shared" si="41"/>
        <v/>
      </c>
      <c r="BA92" s="33" t="str">
        <f t="shared" si="42"/>
        <v/>
      </c>
      <c r="BE92" s="33" t="str">
        <f t="shared" si="43"/>
        <v/>
      </c>
      <c r="BI92" s="33" t="str">
        <f t="shared" si="44"/>
        <v/>
      </c>
      <c r="BM92" s="33" t="str">
        <f t="shared" si="45"/>
        <v/>
      </c>
      <c r="BQ92" s="33" t="str">
        <f t="shared" si="46"/>
        <v/>
      </c>
      <c r="BU92" s="33" t="str">
        <f t="shared" si="47"/>
        <v/>
      </c>
      <c r="BY92" s="33" t="str">
        <f t="shared" si="48"/>
        <v/>
      </c>
      <c r="CC92" s="33" t="str">
        <f t="shared" si="49"/>
        <v/>
      </c>
      <c r="CG92" s="33" t="str">
        <f t="shared" si="50"/>
        <v/>
      </c>
      <c r="CK92" s="33" t="str">
        <f t="shared" si="51"/>
        <v/>
      </c>
      <c r="CO92" s="33" t="str">
        <f t="shared" si="52"/>
        <v/>
      </c>
      <c r="CS92" s="33" t="str">
        <f t="shared" si="53"/>
        <v/>
      </c>
      <c r="CW92" s="33" t="str">
        <f t="shared" si="54"/>
        <v/>
      </c>
      <c r="DA92" s="33" t="str">
        <f t="shared" si="55"/>
        <v/>
      </c>
      <c r="DE92" s="33" t="str">
        <f t="shared" si="56"/>
        <v/>
      </c>
      <c r="DI92" s="33" t="str">
        <f t="shared" si="57"/>
        <v/>
      </c>
      <c r="DM92" s="33" t="str">
        <f t="shared" si="58"/>
        <v/>
      </c>
      <c r="DQ92" s="33" t="str">
        <f t="shared" si="59"/>
        <v/>
      </c>
      <c r="DU92" s="33" t="str">
        <f t="shared" si="60"/>
        <v/>
      </c>
      <c r="DY92" s="33" t="str">
        <f t="shared" si="61"/>
        <v/>
      </c>
    </row>
    <row r="93" spans="1:129" x14ac:dyDescent="0.25">
      <c r="A93" s="16" t="str">
        <f t="shared" si="31"/>
        <v/>
      </c>
      <c r="K93" s="38"/>
      <c r="M93" s="33" t="str">
        <f t="shared" si="32"/>
        <v/>
      </c>
      <c r="Q93" s="33" t="str">
        <f t="shared" si="33"/>
        <v/>
      </c>
      <c r="U93" s="33" t="str">
        <f t="shared" si="34"/>
        <v/>
      </c>
      <c r="Y93" s="33" t="str">
        <f t="shared" si="35"/>
        <v/>
      </c>
      <c r="AC93" s="33" t="str">
        <f t="shared" si="36"/>
        <v/>
      </c>
      <c r="AG93" s="33" t="str">
        <f t="shared" si="37"/>
        <v/>
      </c>
      <c r="AK93" s="33" t="str">
        <f t="shared" si="38"/>
        <v/>
      </c>
      <c r="AO93" s="33" t="str">
        <f t="shared" si="39"/>
        <v/>
      </c>
      <c r="AS93" s="33" t="str">
        <f t="shared" si="40"/>
        <v/>
      </c>
      <c r="AW93" s="33" t="str">
        <f t="shared" si="41"/>
        <v/>
      </c>
      <c r="BA93" s="33" t="str">
        <f t="shared" si="42"/>
        <v/>
      </c>
      <c r="BE93" s="33" t="str">
        <f t="shared" si="43"/>
        <v/>
      </c>
      <c r="BI93" s="33" t="str">
        <f t="shared" si="44"/>
        <v/>
      </c>
      <c r="BM93" s="33" t="str">
        <f t="shared" si="45"/>
        <v/>
      </c>
      <c r="BQ93" s="33" t="str">
        <f t="shared" si="46"/>
        <v/>
      </c>
      <c r="BU93" s="33" t="str">
        <f t="shared" si="47"/>
        <v/>
      </c>
      <c r="BY93" s="33" t="str">
        <f t="shared" si="48"/>
        <v/>
      </c>
      <c r="CC93" s="33" t="str">
        <f t="shared" si="49"/>
        <v/>
      </c>
      <c r="CG93" s="33" t="str">
        <f t="shared" si="50"/>
        <v/>
      </c>
      <c r="CK93" s="33" t="str">
        <f t="shared" si="51"/>
        <v/>
      </c>
      <c r="CO93" s="33" t="str">
        <f t="shared" si="52"/>
        <v/>
      </c>
      <c r="CS93" s="33" t="str">
        <f t="shared" si="53"/>
        <v/>
      </c>
      <c r="CW93" s="33" t="str">
        <f t="shared" si="54"/>
        <v/>
      </c>
      <c r="DA93" s="33" t="str">
        <f t="shared" si="55"/>
        <v/>
      </c>
      <c r="DE93" s="33" t="str">
        <f t="shared" si="56"/>
        <v/>
      </c>
      <c r="DI93" s="33" t="str">
        <f t="shared" si="57"/>
        <v/>
      </c>
      <c r="DM93" s="33" t="str">
        <f t="shared" si="58"/>
        <v/>
      </c>
      <c r="DQ93" s="33" t="str">
        <f t="shared" si="59"/>
        <v/>
      </c>
      <c r="DU93" s="33" t="str">
        <f t="shared" si="60"/>
        <v/>
      </c>
      <c r="DY93" s="33" t="str">
        <f t="shared" si="61"/>
        <v/>
      </c>
    </row>
    <row r="94" spans="1:129" x14ac:dyDescent="0.25">
      <c r="A94" s="16" t="str">
        <f t="shared" si="31"/>
        <v/>
      </c>
      <c r="K94" s="38"/>
      <c r="M94" s="33" t="str">
        <f t="shared" si="32"/>
        <v/>
      </c>
      <c r="Q94" s="33" t="str">
        <f t="shared" si="33"/>
        <v/>
      </c>
      <c r="U94" s="33" t="str">
        <f t="shared" si="34"/>
        <v/>
      </c>
      <c r="Y94" s="33" t="str">
        <f t="shared" si="35"/>
        <v/>
      </c>
      <c r="AC94" s="33" t="str">
        <f t="shared" si="36"/>
        <v/>
      </c>
      <c r="AG94" s="33" t="str">
        <f t="shared" si="37"/>
        <v/>
      </c>
      <c r="AK94" s="33" t="str">
        <f t="shared" si="38"/>
        <v/>
      </c>
      <c r="AO94" s="33" t="str">
        <f t="shared" si="39"/>
        <v/>
      </c>
      <c r="AS94" s="33" t="str">
        <f t="shared" si="40"/>
        <v/>
      </c>
      <c r="AW94" s="33" t="str">
        <f t="shared" si="41"/>
        <v/>
      </c>
      <c r="BA94" s="33" t="str">
        <f t="shared" si="42"/>
        <v/>
      </c>
      <c r="BE94" s="33" t="str">
        <f t="shared" si="43"/>
        <v/>
      </c>
      <c r="BI94" s="33" t="str">
        <f t="shared" si="44"/>
        <v/>
      </c>
      <c r="BM94" s="33" t="str">
        <f t="shared" si="45"/>
        <v/>
      </c>
      <c r="BQ94" s="33" t="str">
        <f t="shared" si="46"/>
        <v/>
      </c>
      <c r="BU94" s="33" t="str">
        <f t="shared" si="47"/>
        <v/>
      </c>
      <c r="BY94" s="33" t="str">
        <f t="shared" si="48"/>
        <v/>
      </c>
      <c r="CC94" s="33" t="str">
        <f t="shared" si="49"/>
        <v/>
      </c>
      <c r="CG94" s="33" t="str">
        <f t="shared" si="50"/>
        <v/>
      </c>
      <c r="CK94" s="33" t="str">
        <f t="shared" si="51"/>
        <v/>
      </c>
      <c r="CO94" s="33" t="str">
        <f t="shared" si="52"/>
        <v/>
      </c>
      <c r="CS94" s="33" t="str">
        <f t="shared" si="53"/>
        <v/>
      </c>
      <c r="CW94" s="33" t="str">
        <f t="shared" si="54"/>
        <v/>
      </c>
      <c r="DA94" s="33" t="str">
        <f t="shared" si="55"/>
        <v/>
      </c>
      <c r="DE94" s="33" t="str">
        <f t="shared" si="56"/>
        <v/>
      </c>
      <c r="DI94" s="33" t="str">
        <f t="shared" si="57"/>
        <v/>
      </c>
      <c r="DM94" s="33" t="str">
        <f t="shared" si="58"/>
        <v/>
      </c>
      <c r="DQ94" s="33" t="str">
        <f t="shared" si="59"/>
        <v/>
      </c>
      <c r="DU94" s="33" t="str">
        <f t="shared" si="60"/>
        <v/>
      </c>
      <c r="DY94" s="33" t="str">
        <f t="shared" si="61"/>
        <v/>
      </c>
    </row>
    <row r="95" spans="1:129" x14ac:dyDescent="0.25">
      <c r="A95" s="16" t="str">
        <f t="shared" si="31"/>
        <v/>
      </c>
      <c r="K95" s="38"/>
      <c r="M95" s="33" t="str">
        <f t="shared" si="32"/>
        <v/>
      </c>
      <c r="Q95" s="33" t="str">
        <f t="shared" si="33"/>
        <v/>
      </c>
      <c r="U95" s="33" t="str">
        <f t="shared" si="34"/>
        <v/>
      </c>
      <c r="Y95" s="33" t="str">
        <f t="shared" si="35"/>
        <v/>
      </c>
      <c r="AC95" s="33" t="str">
        <f t="shared" si="36"/>
        <v/>
      </c>
      <c r="AG95" s="33" t="str">
        <f t="shared" si="37"/>
        <v/>
      </c>
      <c r="AK95" s="33" t="str">
        <f t="shared" si="38"/>
        <v/>
      </c>
      <c r="AO95" s="33" t="str">
        <f t="shared" si="39"/>
        <v/>
      </c>
      <c r="AS95" s="33" t="str">
        <f t="shared" si="40"/>
        <v/>
      </c>
      <c r="AW95" s="33" t="str">
        <f t="shared" si="41"/>
        <v/>
      </c>
      <c r="BA95" s="33" t="str">
        <f t="shared" si="42"/>
        <v/>
      </c>
      <c r="BE95" s="33" t="str">
        <f t="shared" si="43"/>
        <v/>
      </c>
      <c r="BI95" s="33" t="str">
        <f t="shared" si="44"/>
        <v/>
      </c>
      <c r="BM95" s="33" t="str">
        <f t="shared" si="45"/>
        <v/>
      </c>
      <c r="BQ95" s="33" t="str">
        <f t="shared" si="46"/>
        <v/>
      </c>
      <c r="BU95" s="33" t="str">
        <f t="shared" si="47"/>
        <v/>
      </c>
      <c r="BY95" s="33" t="str">
        <f t="shared" si="48"/>
        <v/>
      </c>
      <c r="CC95" s="33" t="str">
        <f t="shared" si="49"/>
        <v/>
      </c>
      <c r="CG95" s="33" t="str">
        <f t="shared" si="50"/>
        <v/>
      </c>
      <c r="CK95" s="33" t="str">
        <f t="shared" si="51"/>
        <v/>
      </c>
      <c r="CO95" s="33" t="str">
        <f t="shared" si="52"/>
        <v/>
      </c>
      <c r="CS95" s="33" t="str">
        <f t="shared" si="53"/>
        <v/>
      </c>
      <c r="CW95" s="33" t="str">
        <f t="shared" si="54"/>
        <v/>
      </c>
      <c r="DA95" s="33" t="str">
        <f t="shared" si="55"/>
        <v/>
      </c>
      <c r="DE95" s="33" t="str">
        <f t="shared" si="56"/>
        <v/>
      </c>
      <c r="DI95" s="33" t="str">
        <f t="shared" si="57"/>
        <v/>
      </c>
      <c r="DM95" s="33" t="str">
        <f t="shared" si="58"/>
        <v/>
      </c>
      <c r="DQ95" s="33" t="str">
        <f t="shared" si="59"/>
        <v/>
      </c>
      <c r="DU95" s="33" t="str">
        <f t="shared" si="60"/>
        <v/>
      </c>
      <c r="DY95" s="33" t="str">
        <f t="shared" si="61"/>
        <v/>
      </c>
    </row>
    <row r="96" spans="1:129" x14ac:dyDescent="0.25">
      <c r="A96" s="16" t="str">
        <f t="shared" si="31"/>
        <v/>
      </c>
      <c r="K96" s="38"/>
      <c r="M96" s="33" t="str">
        <f t="shared" si="32"/>
        <v/>
      </c>
      <c r="Q96" s="33" t="str">
        <f t="shared" si="33"/>
        <v/>
      </c>
      <c r="U96" s="33" t="str">
        <f t="shared" si="34"/>
        <v/>
      </c>
      <c r="Y96" s="33" t="str">
        <f t="shared" si="35"/>
        <v/>
      </c>
      <c r="AC96" s="33" t="str">
        <f t="shared" si="36"/>
        <v/>
      </c>
      <c r="AG96" s="33" t="str">
        <f t="shared" si="37"/>
        <v/>
      </c>
      <c r="AK96" s="33" t="str">
        <f t="shared" si="38"/>
        <v/>
      </c>
      <c r="AO96" s="33" t="str">
        <f t="shared" si="39"/>
        <v/>
      </c>
      <c r="AS96" s="33" t="str">
        <f t="shared" si="40"/>
        <v/>
      </c>
      <c r="AW96" s="33" t="str">
        <f t="shared" si="41"/>
        <v/>
      </c>
      <c r="BA96" s="33" t="str">
        <f t="shared" si="42"/>
        <v/>
      </c>
      <c r="BE96" s="33" t="str">
        <f t="shared" si="43"/>
        <v/>
      </c>
      <c r="BI96" s="33" t="str">
        <f t="shared" si="44"/>
        <v/>
      </c>
      <c r="BM96" s="33" t="str">
        <f t="shared" si="45"/>
        <v/>
      </c>
      <c r="BQ96" s="33" t="str">
        <f t="shared" si="46"/>
        <v/>
      </c>
      <c r="BU96" s="33" t="str">
        <f t="shared" si="47"/>
        <v/>
      </c>
      <c r="BY96" s="33" t="str">
        <f t="shared" si="48"/>
        <v/>
      </c>
      <c r="CC96" s="33" t="str">
        <f t="shared" si="49"/>
        <v/>
      </c>
      <c r="CG96" s="33" t="str">
        <f t="shared" si="50"/>
        <v/>
      </c>
      <c r="CK96" s="33" t="str">
        <f t="shared" si="51"/>
        <v/>
      </c>
      <c r="CO96" s="33" t="str">
        <f t="shared" si="52"/>
        <v/>
      </c>
      <c r="CS96" s="33" t="str">
        <f t="shared" si="53"/>
        <v/>
      </c>
      <c r="CW96" s="33" t="str">
        <f t="shared" si="54"/>
        <v/>
      </c>
      <c r="DA96" s="33" t="str">
        <f t="shared" si="55"/>
        <v/>
      </c>
      <c r="DE96" s="33" t="str">
        <f t="shared" si="56"/>
        <v/>
      </c>
      <c r="DI96" s="33" t="str">
        <f t="shared" si="57"/>
        <v/>
      </c>
      <c r="DM96" s="33" t="str">
        <f t="shared" si="58"/>
        <v/>
      </c>
      <c r="DQ96" s="33" t="str">
        <f t="shared" si="59"/>
        <v/>
      </c>
      <c r="DU96" s="33" t="str">
        <f t="shared" si="60"/>
        <v/>
      </c>
      <c r="DY96" s="33" t="str">
        <f t="shared" si="61"/>
        <v/>
      </c>
    </row>
    <row r="97" spans="1:129" x14ac:dyDescent="0.25">
      <c r="A97" s="16" t="str">
        <f t="shared" si="31"/>
        <v/>
      </c>
      <c r="K97" s="38"/>
      <c r="M97" s="33" t="str">
        <f t="shared" si="32"/>
        <v/>
      </c>
      <c r="Q97" s="33" t="str">
        <f t="shared" si="33"/>
        <v/>
      </c>
      <c r="U97" s="33" t="str">
        <f t="shared" si="34"/>
        <v/>
      </c>
      <c r="Y97" s="33" t="str">
        <f t="shared" si="35"/>
        <v/>
      </c>
      <c r="AC97" s="33" t="str">
        <f t="shared" si="36"/>
        <v/>
      </c>
      <c r="AG97" s="33" t="str">
        <f t="shared" si="37"/>
        <v/>
      </c>
      <c r="AK97" s="33" t="str">
        <f t="shared" si="38"/>
        <v/>
      </c>
      <c r="AO97" s="33" t="str">
        <f t="shared" si="39"/>
        <v/>
      </c>
      <c r="AS97" s="33" t="str">
        <f t="shared" si="40"/>
        <v/>
      </c>
      <c r="AW97" s="33" t="str">
        <f t="shared" si="41"/>
        <v/>
      </c>
      <c r="BA97" s="33" t="str">
        <f t="shared" si="42"/>
        <v/>
      </c>
      <c r="BE97" s="33" t="str">
        <f t="shared" si="43"/>
        <v/>
      </c>
      <c r="BI97" s="33" t="str">
        <f t="shared" si="44"/>
        <v/>
      </c>
      <c r="BM97" s="33" t="str">
        <f t="shared" si="45"/>
        <v/>
      </c>
      <c r="BQ97" s="33" t="str">
        <f t="shared" si="46"/>
        <v/>
      </c>
      <c r="BU97" s="33" t="str">
        <f t="shared" si="47"/>
        <v/>
      </c>
      <c r="BY97" s="33" t="str">
        <f t="shared" si="48"/>
        <v/>
      </c>
      <c r="CC97" s="33" t="str">
        <f t="shared" si="49"/>
        <v/>
      </c>
      <c r="CG97" s="33" t="str">
        <f t="shared" si="50"/>
        <v/>
      </c>
      <c r="CK97" s="33" t="str">
        <f t="shared" si="51"/>
        <v/>
      </c>
      <c r="CO97" s="33" t="str">
        <f t="shared" si="52"/>
        <v/>
      </c>
      <c r="CS97" s="33" t="str">
        <f t="shared" si="53"/>
        <v/>
      </c>
      <c r="CW97" s="33" t="str">
        <f t="shared" si="54"/>
        <v/>
      </c>
      <c r="DA97" s="33" t="str">
        <f t="shared" si="55"/>
        <v/>
      </c>
      <c r="DE97" s="33" t="str">
        <f t="shared" si="56"/>
        <v/>
      </c>
      <c r="DI97" s="33" t="str">
        <f t="shared" si="57"/>
        <v/>
      </c>
      <c r="DM97" s="33" t="str">
        <f t="shared" si="58"/>
        <v/>
      </c>
      <c r="DQ97" s="33" t="str">
        <f t="shared" si="59"/>
        <v/>
      </c>
      <c r="DU97" s="33" t="str">
        <f t="shared" si="60"/>
        <v/>
      </c>
      <c r="DY97" s="33" t="str">
        <f t="shared" si="61"/>
        <v/>
      </c>
    </row>
    <row r="98" spans="1:129" x14ac:dyDescent="0.25">
      <c r="A98" s="16" t="str">
        <f t="shared" si="31"/>
        <v/>
      </c>
      <c r="K98" s="38"/>
      <c r="M98" s="33" t="str">
        <f t="shared" si="32"/>
        <v/>
      </c>
      <c r="Q98" s="33" t="str">
        <f t="shared" si="33"/>
        <v/>
      </c>
      <c r="U98" s="33" t="str">
        <f t="shared" si="34"/>
        <v/>
      </c>
      <c r="Y98" s="33" t="str">
        <f t="shared" si="35"/>
        <v/>
      </c>
      <c r="AC98" s="33" t="str">
        <f t="shared" si="36"/>
        <v/>
      </c>
      <c r="AG98" s="33" t="str">
        <f t="shared" si="37"/>
        <v/>
      </c>
      <c r="AK98" s="33" t="str">
        <f t="shared" si="38"/>
        <v/>
      </c>
      <c r="AO98" s="33" t="str">
        <f t="shared" si="39"/>
        <v/>
      </c>
      <c r="AS98" s="33" t="str">
        <f t="shared" si="40"/>
        <v/>
      </c>
      <c r="AW98" s="33" t="str">
        <f t="shared" si="41"/>
        <v/>
      </c>
      <c r="BA98" s="33" t="str">
        <f t="shared" si="42"/>
        <v/>
      </c>
      <c r="BE98" s="33" t="str">
        <f t="shared" si="43"/>
        <v/>
      </c>
      <c r="BI98" s="33" t="str">
        <f t="shared" si="44"/>
        <v/>
      </c>
      <c r="BM98" s="33" t="str">
        <f t="shared" si="45"/>
        <v/>
      </c>
      <c r="BQ98" s="33" t="str">
        <f t="shared" si="46"/>
        <v/>
      </c>
      <c r="BU98" s="33" t="str">
        <f t="shared" si="47"/>
        <v/>
      </c>
      <c r="BY98" s="33" t="str">
        <f t="shared" si="48"/>
        <v/>
      </c>
      <c r="CC98" s="33" t="str">
        <f t="shared" si="49"/>
        <v/>
      </c>
      <c r="CG98" s="33" t="str">
        <f t="shared" si="50"/>
        <v/>
      </c>
      <c r="CK98" s="33" t="str">
        <f t="shared" si="51"/>
        <v/>
      </c>
      <c r="CO98" s="33" t="str">
        <f t="shared" si="52"/>
        <v/>
      </c>
      <c r="CS98" s="33" t="str">
        <f t="shared" si="53"/>
        <v/>
      </c>
      <c r="CW98" s="33" t="str">
        <f t="shared" si="54"/>
        <v/>
      </c>
      <c r="DA98" s="33" t="str">
        <f t="shared" si="55"/>
        <v/>
      </c>
      <c r="DE98" s="33" t="str">
        <f t="shared" si="56"/>
        <v/>
      </c>
      <c r="DI98" s="33" t="str">
        <f t="shared" si="57"/>
        <v/>
      </c>
      <c r="DM98" s="33" t="str">
        <f t="shared" si="58"/>
        <v/>
      </c>
      <c r="DQ98" s="33" t="str">
        <f t="shared" si="59"/>
        <v/>
      </c>
      <c r="DU98" s="33" t="str">
        <f t="shared" si="60"/>
        <v/>
      </c>
      <c r="DY98" s="33" t="str">
        <f t="shared" si="61"/>
        <v/>
      </c>
    </row>
    <row r="99" spans="1:129" x14ac:dyDescent="0.25">
      <c r="A99" s="16" t="str">
        <f t="shared" si="31"/>
        <v/>
      </c>
      <c r="K99" s="38"/>
      <c r="M99" s="33" t="str">
        <f t="shared" si="32"/>
        <v/>
      </c>
      <c r="Q99" s="33" t="str">
        <f t="shared" si="33"/>
        <v/>
      </c>
      <c r="U99" s="33" t="str">
        <f t="shared" si="34"/>
        <v/>
      </c>
      <c r="Y99" s="33" t="str">
        <f t="shared" si="35"/>
        <v/>
      </c>
      <c r="AC99" s="33" t="str">
        <f t="shared" si="36"/>
        <v/>
      </c>
      <c r="AG99" s="33" t="str">
        <f t="shared" si="37"/>
        <v/>
      </c>
      <c r="AK99" s="33" t="str">
        <f t="shared" si="38"/>
        <v/>
      </c>
      <c r="AO99" s="33" t="str">
        <f t="shared" si="39"/>
        <v/>
      </c>
      <c r="AS99" s="33" t="str">
        <f t="shared" si="40"/>
        <v/>
      </c>
      <c r="AW99" s="33" t="str">
        <f t="shared" si="41"/>
        <v/>
      </c>
      <c r="BA99" s="33" t="str">
        <f t="shared" si="42"/>
        <v/>
      </c>
      <c r="BE99" s="33" t="str">
        <f t="shared" si="43"/>
        <v/>
      </c>
      <c r="BI99" s="33" t="str">
        <f t="shared" si="44"/>
        <v/>
      </c>
      <c r="BM99" s="33" t="str">
        <f t="shared" si="45"/>
        <v/>
      </c>
      <c r="BQ99" s="33" t="str">
        <f t="shared" si="46"/>
        <v/>
      </c>
      <c r="BU99" s="33" t="str">
        <f t="shared" si="47"/>
        <v/>
      </c>
      <c r="BY99" s="33" t="str">
        <f t="shared" si="48"/>
        <v/>
      </c>
      <c r="CC99" s="33" t="str">
        <f t="shared" si="49"/>
        <v/>
      </c>
      <c r="CG99" s="33" t="str">
        <f t="shared" si="50"/>
        <v/>
      </c>
      <c r="CK99" s="33" t="str">
        <f t="shared" si="51"/>
        <v/>
      </c>
      <c r="CO99" s="33" t="str">
        <f t="shared" si="52"/>
        <v/>
      </c>
      <c r="CS99" s="33" t="str">
        <f t="shared" si="53"/>
        <v/>
      </c>
      <c r="CW99" s="33" t="str">
        <f t="shared" si="54"/>
        <v/>
      </c>
      <c r="DA99" s="33" t="str">
        <f t="shared" si="55"/>
        <v/>
      </c>
      <c r="DE99" s="33" t="str">
        <f t="shared" si="56"/>
        <v/>
      </c>
      <c r="DI99" s="33" t="str">
        <f t="shared" si="57"/>
        <v/>
      </c>
      <c r="DM99" s="33" t="str">
        <f t="shared" si="58"/>
        <v/>
      </c>
      <c r="DQ99" s="33" t="str">
        <f t="shared" si="59"/>
        <v/>
      </c>
      <c r="DU99" s="33" t="str">
        <f t="shared" si="60"/>
        <v/>
      </c>
      <c r="DY99" s="33" t="str">
        <f t="shared" si="61"/>
        <v/>
      </c>
    </row>
    <row r="100" spans="1:129" x14ac:dyDescent="0.25">
      <c r="A100" s="16" t="str">
        <f t="shared" si="31"/>
        <v/>
      </c>
      <c r="K100" s="41"/>
      <c r="M100" s="33" t="str">
        <f t="shared" si="32"/>
        <v/>
      </c>
      <c r="Q100" s="33" t="str">
        <f t="shared" si="33"/>
        <v/>
      </c>
      <c r="U100" s="33" t="str">
        <f t="shared" si="34"/>
        <v/>
      </c>
      <c r="Y100" s="33" t="str">
        <f t="shared" si="35"/>
        <v/>
      </c>
      <c r="AC100" s="33" t="str">
        <f t="shared" si="36"/>
        <v/>
      </c>
      <c r="AG100" s="33" t="str">
        <f t="shared" si="37"/>
        <v/>
      </c>
      <c r="AK100" s="33" t="str">
        <f t="shared" si="38"/>
        <v/>
      </c>
      <c r="AO100" s="33" t="str">
        <f t="shared" si="39"/>
        <v/>
      </c>
      <c r="AS100" s="33" t="str">
        <f t="shared" si="40"/>
        <v/>
      </c>
      <c r="AW100" s="33" t="str">
        <f t="shared" si="41"/>
        <v/>
      </c>
      <c r="BA100" s="33" t="str">
        <f t="shared" si="42"/>
        <v/>
      </c>
      <c r="BE100" s="33" t="str">
        <f t="shared" si="43"/>
        <v/>
      </c>
      <c r="BI100" s="33" t="str">
        <f t="shared" si="44"/>
        <v/>
      </c>
      <c r="BM100" s="33" t="str">
        <f t="shared" si="45"/>
        <v/>
      </c>
      <c r="BQ100" s="33" t="str">
        <f t="shared" si="46"/>
        <v/>
      </c>
      <c r="BU100" s="33" t="str">
        <f t="shared" si="47"/>
        <v/>
      </c>
      <c r="BY100" s="33" t="str">
        <f t="shared" si="48"/>
        <v/>
      </c>
      <c r="CC100" s="33" t="str">
        <f t="shared" si="49"/>
        <v/>
      </c>
      <c r="CG100" s="33" t="str">
        <f t="shared" si="50"/>
        <v/>
      </c>
      <c r="CK100" s="33" t="str">
        <f t="shared" si="51"/>
        <v/>
      </c>
      <c r="CO100" s="33" t="str">
        <f t="shared" si="52"/>
        <v/>
      </c>
      <c r="CS100" s="33" t="str">
        <f t="shared" si="53"/>
        <v/>
      </c>
      <c r="CW100" s="33" t="str">
        <f t="shared" si="54"/>
        <v/>
      </c>
      <c r="DA100" s="33" t="str">
        <f t="shared" si="55"/>
        <v/>
      </c>
      <c r="DE100" s="33" t="str">
        <f t="shared" si="56"/>
        <v/>
      </c>
      <c r="DI100" s="33" t="str">
        <f t="shared" si="57"/>
        <v/>
      </c>
      <c r="DM100" s="33" t="str">
        <f t="shared" si="58"/>
        <v/>
      </c>
      <c r="DQ100" s="33" t="str">
        <f t="shared" si="59"/>
        <v/>
      </c>
      <c r="DU100" s="33" t="str">
        <f t="shared" si="60"/>
        <v/>
      </c>
      <c r="DY100" s="33" t="str">
        <f t="shared" si="61"/>
        <v/>
      </c>
    </row>
  </sheetData>
  <mergeCells count="2">
    <mergeCell ref="G11:I11"/>
    <mergeCell ref="A2:N2"/>
  </mergeCells>
  <conditionalFormatting sqref="A8:A100">
    <cfRule type="notContainsBlanks" dxfId="595" priority="32">
      <formula>LEN(TRIM(A8))&gt;0</formula>
    </cfRule>
  </conditionalFormatting>
  <conditionalFormatting sqref="G13:G15">
    <cfRule type="notContainsBlanks" dxfId="594" priority="31">
      <formula>LEN(TRIM(G13))&gt;0</formula>
    </cfRule>
  </conditionalFormatting>
  <conditionalFormatting sqref="M14:M100">
    <cfRule type="notContainsBlanks" dxfId="593" priority="30">
      <formula>LEN(TRIM(M14))&gt;0</formula>
    </cfRule>
  </conditionalFormatting>
  <conditionalFormatting sqref="Q14:Q100">
    <cfRule type="notContainsBlanks" dxfId="592" priority="29">
      <formula>LEN(TRIM(Q14))&gt;0</formula>
    </cfRule>
  </conditionalFormatting>
  <conditionalFormatting sqref="U14:U100">
    <cfRule type="notContainsBlanks" dxfId="591" priority="28">
      <formula>LEN(TRIM(U14))&gt;0</formula>
    </cfRule>
  </conditionalFormatting>
  <conditionalFormatting sqref="Y14:Y100">
    <cfRule type="notContainsBlanks" dxfId="590" priority="27">
      <formula>LEN(TRIM(Y14))&gt;0</formula>
    </cfRule>
  </conditionalFormatting>
  <conditionalFormatting sqref="AC14:AC100">
    <cfRule type="notContainsBlanks" dxfId="589" priority="26">
      <formula>LEN(TRIM(AC14))&gt;0</formula>
    </cfRule>
  </conditionalFormatting>
  <conditionalFormatting sqref="AG14:AG100">
    <cfRule type="notContainsBlanks" dxfId="588" priority="25">
      <formula>LEN(TRIM(AG14))&gt;0</formula>
    </cfRule>
  </conditionalFormatting>
  <conditionalFormatting sqref="AK14:AK100">
    <cfRule type="notContainsBlanks" dxfId="587" priority="24">
      <formula>LEN(TRIM(AK14))&gt;0</formula>
    </cfRule>
  </conditionalFormatting>
  <conditionalFormatting sqref="AO14:AO100">
    <cfRule type="notContainsBlanks" dxfId="586" priority="23">
      <formula>LEN(TRIM(AO14))&gt;0</formula>
    </cfRule>
  </conditionalFormatting>
  <conditionalFormatting sqref="AS14:AS100">
    <cfRule type="notContainsBlanks" dxfId="585" priority="22">
      <formula>LEN(TRIM(AS14))&gt;0</formula>
    </cfRule>
  </conditionalFormatting>
  <conditionalFormatting sqref="AW14:AW100">
    <cfRule type="notContainsBlanks" dxfId="584" priority="21">
      <formula>LEN(TRIM(AW14))&gt;0</formula>
    </cfRule>
  </conditionalFormatting>
  <conditionalFormatting sqref="BA14:BA100">
    <cfRule type="notContainsBlanks" dxfId="583" priority="20">
      <formula>LEN(TRIM(BA14))&gt;0</formula>
    </cfRule>
  </conditionalFormatting>
  <conditionalFormatting sqref="BE14:BE100">
    <cfRule type="notContainsBlanks" dxfId="582" priority="19">
      <formula>LEN(TRIM(BE14))&gt;0</formula>
    </cfRule>
  </conditionalFormatting>
  <conditionalFormatting sqref="BI14:BI100">
    <cfRule type="notContainsBlanks" dxfId="581" priority="18">
      <formula>LEN(TRIM(BI14))&gt;0</formula>
    </cfRule>
  </conditionalFormatting>
  <conditionalFormatting sqref="BM14:BM100">
    <cfRule type="notContainsBlanks" dxfId="580" priority="17">
      <formula>LEN(TRIM(BM14))&gt;0</formula>
    </cfRule>
  </conditionalFormatting>
  <conditionalFormatting sqref="BQ14:BQ100">
    <cfRule type="notContainsBlanks" dxfId="579" priority="16">
      <formula>LEN(TRIM(BQ14))&gt;0</formula>
    </cfRule>
  </conditionalFormatting>
  <conditionalFormatting sqref="BU14:BU100">
    <cfRule type="notContainsBlanks" dxfId="578" priority="15">
      <formula>LEN(TRIM(BU14))&gt;0</formula>
    </cfRule>
  </conditionalFormatting>
  <conditionalFormatting sqref="BY14:BY100">
    <cfRule type="notContainsBlanks" dxfId="577" priority="14">
      <formula>LEN(TRIM(BY14))&gt;0</formula>
    </cfRule>
  </conditionalFormatting>
  <conditionalFormatting sqref="CC14:CC100">
    <cfRule type="notContainsBlanks" dxfId="576" priority="13">
      <formula>LEN(TRIM(CC14))&gt;0</formula>
    </cfRule>
  </conditionalFormatting>
  <conditionalFormatting sqref="CG14:CG100">
    <cfRule type="notContainsBlanks" dxfId="575" priority="12">
      <formula>LEN(TRIM(CG14))&gt;0</formula>
    </cfRule>
  </conditionalFormatting>
  <conditionalFormatting sqref="CK14:CK100">
    <cfRule type="notContainsBlanks" dxfId="574" priority="11">
      <formula>LEN(TRIM(CK14))&gt;0</formula>
    </cfRule>
  </conditionalFormatting>
  <conditionalFormatting sqref="CO14:CO100">
    <cfRule type="notContainsBlanks" dxfId="573" priority="10">
      <formula>LEN(TRIM(CO14))&gt;0</formula>
    </cfRule>
  </conditionalFormatting>
  <conditionalFormatting sqref="CS14:CS100">
    <cfRule type="notContainsBlanks" dxfId="572" priority="9">
      <formula>LEN(TRIM(CS14))&gt;0</formula>
    </cfRule>
  </conditionalFormatting>
  <conditionalFormatting sqref="CW14:CW100">
    <cfRule type="notContainsBlanks" dxfId="571" priority="8">
      <formula>LEN(TRIM(CW14))&gt;0</formula>
    </cfRule>
  </conditionalFormatting>
  <conditionalFormatting sqref="DA14:DA100">
    <cfRule type="notContainsBlanks" dxfId="570" priority="7">
      <formula>LEN(TRIM(DA14))&gt;0</formula>
    </cfRule>
  </conditionalFormatting>
  <conditionalFormatting sqref="DE14:DE100">
    <cfRule type="notContainsBlanks" dxfId="569" priority="6">
      <formula>LEN(TRIM(DE14))&gt;0</formula>
    </cfRule>
  </conditionalFormatting>
  <conditionalFormatting sqref="DI14:DI100">
    <cfRule type="notContainsBlanks" dxfId="568" priority="5">
      <formula>LEN(TRIM(DI14))&gt;0</formula>
    </cfRule>
  </conditionalFormatting>
  <conditionalFormatting sqref="DM14:DM100">
    <cfRule type="notContainsBlanks" dxfId="567" priority="4">
      <formula>LEN(TRIM(DM14))&gt;0</formula>
    </cfRule>
  </conditionalFormatting>
  <conditionalFormatting sqref="DQ14:DQ100">
    <cfRule type="notContainsBlanks" dxfId="566" priority="3">
      <formula>LEN(TRIM(DQ14))&gt;0</formula>
    </cfRule>
  </conditionalFormatting>
  <conditionalFormatting sqref="DU14:DU100">
    <cfRule type="notContainsBlanks" dxfId="565" priority="2">
      <formula>LEN(TRIM(DU14))&gt;0</formula>
    </cfRule>
  </conditionalFormatting>
  <conditionalFormatting sqref="DY14:DY100">
    <cfRule type="notContainsBlanks" dxfId="564" priority="1">
      <formula>LEN(TRIM(DY14))&gt;0</formula>
    </cfRule>
  </conditionalFormatting>
  <pageMargins left="0.7" right="0.7" top="0.78740157499999996" bottom="0.78740157499999996" header="0.3" footer="0.3"/>
  <pageSetup paperSize="9" orientation="portrait" horizontalDpi="300" verticalDpi="300" r:id="rId32"/>
  <headerFooter>
    <oddFooter>&amp;C_x000D_&amp;1#&amp;"Calibri"&amp;10&amp;K000000 Confidential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D9F45-FDD4-4C05-A048-25C13C9EC6B8}">
  <sheetPr codeName="Sheet29"/>
  <dimension ref="A2:EA103"/>
  <sheetViews>
    <sheetView showGridLines="0" zoomScaleNormal="100" workbookViewId="0">
      <selection activeCell="I10" sqref="I10"/>
    </sheetView>
  </sheetViews>
  <sheetFormatPr defaultColWidth="7.140625" defaultRowHeight="15" x14ac:dyDescent="0.25"/>
  <cols>
    <col min="1" max="1" width="6.7109375" style="6" bestFit="1" customWidth="1"/>
    <col min="2" max="2" width="26.5703125" style="6" bestFit="1" customWidth="1"/>
    <col min="3" max="3" width="13.5703125" style="6" bestFit="1" customWidth="1"/>
    <col min="4" max="4" width="5.85546875" style="6" bestFit="1" customWidth="1"/>
    <col min="5" max="5" width="7.140625" style="6"/>
    <col min="6" max="7" width="6.7109375" style="6" bestFit="1" customWidth="1"/>
    <col min="8" max="8" width="25.28515625" style="6" bestFit="1" customWidth="1"/>
    <col min="9" max="9" width="6" style="6" bestFit="1" customWidth="1"/>
    <col min="10" max="12" width="7.140625" style="6"/>
    <col min="13" max="13" width="6.7109375" style="6" bestFit="1" customWidth="1"/>
    <col min="14" max="14" width="25.28515625" style="6" bestFit="1" customWidth="1"/>
    <col min="15" max="15" width="13.5703125" style="6" bestFit="1" customWidth="1"/>
    <col min="16" max="16" width="7.140625" style="6"/>
    <col min="17" max="17" width="6.7109375" style="6" bestFit="1" customWidth="1"/>
    <col min="18" max="18" width="25.28515625" style="6" bestFit="1" customWidth="1"/>
    <col min="19" max="19" width="13.5703125" style="6" bestFit="1" customWidth="1"/>
    <col min="20" max="20" width="7.140625" style="6"/>
    <col min="21" max="21" width="6.7109375" style="6" bestFit="1" customWidth="1"/>
    <col min="22" max="22" width="11.42578125" style="6" bestFit="1" customWidth="1"/>
    <col min="23" max="23" width="13.5703125" style="6" bestFit="1" customWidth="1"/>
    <col min="24" max="24" width="7.140625" style="6"/>
    <col min="25" max="25" width="6.7109375" style="6" bestFit="1" customWidth="1"/>
    <col min="26" max="26" width="11.42578125" style="6" bestFit="1" customWidth="1"/>
    <col min="27" max="27" width="13.5703125" style="6" bestFit="1" customWidth="1"/>
    <col min="28" max="28" width="7.140625" style="6"/>
    <col min="29" max="29" width="6.7109375" style="6" bestFit="1" customWidth="1"/>
    <col min="30" max="30" width="26.5703125" style="6" bestFit="1" customWidth="1"/>
    <col min="31" max="31" width="13.5703125" style="6" bestFit="1" customWidth="1"/>
    <col min="32" max="32" width="7.140625" style="6"/>
    <col min="33" max="33" width="6.7109375" style="6" bestFit="1" customWidth="1"/>
    <col min="34" max="34" width="11.42578125" style="6" bestFit="1" customWidth="1"/>
    <col min="35" max="35" width="13.5703125" style="6" bestFit="1" customWidth="1"/>
    <col min="36" max="36" width="7.140625" style="6"/>
    <col min="37" max="37" width="6.7109375" style="6" bestFit="1" customWidth="1"/>
    <col min="38" max="38" width="11.42578125" style="6" bestFit="1" customWidth="1"/>
    <col min="39" max="39" width="13.5703125" style="6" bestFit="1" customWidth="1"/>
    <col min="40" max="40" width="7.140625" style="6"/>
    <col min="41" max="41" width="6.7109375" style="6" bestFit="1" customWidth="1"/>
    <col min="42" max="42" width="11.42578125" style="6" bestFit="1" customWidth="1"/>
    <col min="43" max="43" width="13.5703125" style="6" bestFit="1" customWidth="1"/>
    <col min="44" max="44" width="7.140625" style="6"/>
    <col min="45" max="45" width="6.7109375" style="6" bestFit="1" customWidth="1"/>
    <col min="46" max="46" width="11.42578125" style="6" bestFit="1" customWidth="1"/>
    <col min="47" max="47" width="13.5703125" style="6" bestFit="1" customWidth="1"/>
    <col min="48" max="48" width="7.140625" style="6"/>
    <col min="49" max="49" width="6.7109375" style="6" bestFit="1" customWidth="1"/>
    <col min="50" max="50" width="11.42578125" style="6" bestFit="1" customWidth="1"/>
    <col min="51" max="51" width="13.5703125" style="6" bestFit="1" customWidth="1"/>
    <col min="52" max="52" width="7.140625" style="6"/>
    <col min="53" max="53" width="6.7109375" style="6" bestFit="1" customWidth="1"/>
    <col min="54" max="54" width="11.42578125" style="6" bestFit="1" customWidth="1"/>
    <col min="55" max="55" width="13.5703125" style="6" bestFit="1" customWidth="1"/>
    <col min="56" max="56" width="7.140625" style="6"/>
    <col min="57" max="57" width="6.7109375" style="6" bestFit="1" customWidth="1"/>
    <col min="58" max="58" width="11.42578125" style="6" bestFit="1" customWidth="1"/>
    <col min="59" max="59" width="13.5703125" style="6" bestFit="1" customWidth="1"/>
    <col min="60" max="60" width="7.140625" style="6"/>
    <col min="61" max="61" width="6.7109375" style="6" bestFit="1" customWidth="1"/>
    <col min="62" max="62" width="11.42578125" style="6" bestFit="1" customWidth="1"/>
    <col min="63" max="63" width="13.5703125" style="6" bestFit="1" customWidth="1"/>
    <col min="64" max="64" width="7.140625" style="6"/>
    <col min="65" max="65" width="6.7109375" style="6" bestFit="1" customWidth="1"/>
    <col min="66" max="66" width="11.42578125" style="6" bestFit="1" customWidth="1"/>
    <col min="67" max="67" width="13.5703125" style="6" bestFit="1" customWidth="1"/>
    <col min="68" max="68" width="7.140625" style="6"/>
    <col min="69" max="69" width="6.7109375" style="6" bestFit="1" customWidth="1"/>
    <col min="70" max="70" width="11.42578125" style="6" bestFit="1" customWidth="1"/>
    <col min="71" max="71" width="13.5703125" style="6" bestFit="1" customWidth="1"/>
    <col min="72" max="72" width="7.140625" style="6"/>
    <col min="73" max="73" width="6.7109375" style="6" bestFit="1" customWidth="1"/>
    <col min="74" max="74" width="11.42578125" style="6" bestFit="1" customWidth="1"/>
    <col min="75" max="75" width="13.5703125" style="6" bestFit="1" customWidth="1"/>
    <col min="76" max="76" width="7.140625" style="6"/>
    <col min="77" max="77" width="6.7109375" style="6" bestFit="1" customWidth="1"/>
    <col min="78" max="78" width="11.42578125" style="6" bestFit="1" customWidth="1"/>
    <col min="79" max="79" width="13.5703125" style="6" bestFit="1" customWidth="1"/>
    <col min="80" max="80" width="7.140625" style="6"/>
    <col min="81" max="81" width="6.7109375" style="6" bestFit="1" customWidth="1"/>
    <col min="82" max="82" width="11.42578125" style="6" bestFit="1" customWidth="1"/>
    <col min="83" max="83" width="13.5703125" style="6" bestFit="1" customWidth="1"/>
    <col min="84" max="84" width="7.140625" style="6"/>
    <col min="85" max="85" width="6.7109375" style="6" bestFit="1" customWidth="1"/>
    <col min="86" max="86" width="11.42578125" style="6" bestFit="1" customWidth="1"/>
    <col min="87" max="87" width="13.5703125" style="6" bestFit="1" customWidth="1"/>
    <col min="88" max="88" width="7.140625" style="6"/>
    <col min="89" max="89" width="6.7109375" style="6" bestFit="1" customWidth="1"/>
    <col min="90" max="90" width="11.42578125" style="6" bestFit="1" customWidth="1"/>
    <col min="91" max="91" width="13.5703125" style="6" bestFit="1" customWidth="1"/>
    <col min="92" max="92" width="7.140625" style="6"/>
    <col min="93" max="93" width="6.7109375" style="6" bestFit="1" customWidth="1"/>
    <col min="94" max="94" width="11.42578125" style="6" bestFit="1" customWidth="1"/>
    <col min="95" max="95" width="13.5703125" style="6" bestFit="1" customWidth="1"/>
    <col min="96" max="96" width="7.140625" style="6"/>
    <col min="97" max="97" width="6.7109375" style="6" bestFit="1" customWidth="1"/>
    <col min="98" max="98" width="11.42578125" style="6" bestFit="1" customWidth="1"/>
    <col min="99" max="99" width="13.5703125" style="6" bestFit="1" customWidth="1"/>
    <col min="100" max="100" width="7.140625" style="6"/>
    <col min="101" max="101" width="6.7109375" style="6" bestFit="1" customWidth="1"/>
    <col min="102" max="102" width="11.42578125" style="6" bestFit="1" customWidth="1"/>
    <col min="103" max="103" width="13.5703125" style="6" bestFit="1" customWidth="1"/>
    <col min="104" max="104" width="7.140625" style="6"/>
    <col min="105" max="105" width="6.7109375" style="6" bestFit="1" customWidth="1"/>
    <col min="106" max="106" width="11.42578125" style="6" bestFit="1" customWidth="1"/>
    <col min="107" max="107" width="13.5703125" style="6" bestFit="1" customWidth="1"/>
    <col min="108" max="108" width="7.140625" style="6"/>
    <col min="109" max="109" width="6.7109375" style="6" bestFit="1" customWidth="1"/>
    <col min="110" max="110" width="11.42578125" style="6" bestFit="1" customWidth="1"/>
    <col min="111" max="111" width="13.5703125" style="6" bestFit="1" customWidth="1"/>
    <col min="112" max="112" width="7.140625" style="6"/>
    <col min="113" max="113" width="6.7109375" style="6" bestFit="1" customWidth="1"/>
    <col min="114" max="114" width="11.42578125" style="6" bestFit="1" customWidth="1"/>
    <col min="115" max="115" width="13.5703125" style="6" bestFit="1" customWidth="1"/>
    <col min="116" max="116" width="7.140625" style="6"/>
    <col min="117" max="117" width="6.7109375" style="6" bestFit="1" customWidth="1"/>
    <col min="118" max="118" width="11.42578125" style="6" bestFit="1" customWidth="1"/>
    <col min="119" max="119" width="13.5703125" style="6" bestFit="1" customWidth="1"/>
    <col min="120" max="120" width="7.140625" style="6"/>
    <col min="121" max="121" width="6.7109375" style="6" bestFit="1" customWidth="1"/>
    <col min="122" max="122" width="11.42578125" style="6" bestFit="1" customWidth="1"/>
    <col min="123" max="123" width="13.5703125" style="6" bestFit="1" customWidth="1"/>
    <col min="124" max="124" width="7.140625" style="6"/>
    <col min="125" max="125" width="6.7109375" style="6" bestFit="1" customWidth="1"/>
    <col min="126" max="126" width="11.42578125" style="6" bestFit="1" customWidth="1"/>
    <col min="127" max="127" width="13.5703125" style="6" bestFit="1" customWidth="1"/>
    <col min="128" max="128" width="7.140625" style="6"/>
    <col min="129" max="129" width="6.7109375" style="6" bestFit="1" customWidth="1"/>
    <col min="130" max="130" width="11.42578125" style="6" bestFit="1" customWidth="1"/>
    <col min="131" max="131" width="13.5703125" style="6" bestFit="1" customWidth="1"/>
    <col min="132" max="16384" width="7.140625" style="6"/>
  </cols>
  <sheetData>
    <row r="2" spans="1:131" ht="43.5" x14ac:dyDescent="0.25">
      <c r="A2" s="127" t="s">
        <v>219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7"/>
    </row>
    <row r="4" spans="1:131" x14ac:dyDescent="0.25">
      <c r="B4" s="110" t="s">
        <v>4</v>
      </c>
      <c r="C4" s="1" t="s">
        <v>35</v>
      </c>
    </row>
    <row r="5" spans="1:131" x14ac:dyDescent="0.25">
      <c r="B5" s="110" t="s">
        <v>5</v>
      </c>
      <c r="C5" s="1" t="s">
        <v>186</v>
      </c>
    </row>
    <row r="6" spans="1:131" s="4" customFormat="1" x14ac:dyDescent="0.25">
      <c r="A6" s="6"/>
      <c r="B6" s="6"/>
      <c r="C6" s="6"/>
      <c r="D6" s="6"/>
      <c r="E6" s="6"/>
      <c r="F6" s="6"/>
      <c r="L6" s="6"/>
    </row>
    <row r="7" spans="1:131" x14ac:dyDescent="0.25">
      <c r="A7" s="7" t="s">
        <v>0</v>
      </c>
      <c r="B7" s="46" t="s">
        <v>1</v>
      </c>
      <c r="C7" s="4" t="s">
        <v>100</v>
      </c>
      <c r="D7" s="4" t="s">
        <v>99</v>
      </c>
      <c r="H7" s="7" t="s">
        <v>113</v>
      </c>
      <c r="I7" s="109">
        <f>POŘADÍ!I23</f>
        <v>5</v>
      </c>
      <c r="J7" s="35"/>
      <c r="K7" s="3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  <c r="DR7" s="106"/>
      <c r="DS7" s="106"/>
      <c r="DT7" s="106"/>
      <c r="DU7" s="106"/>
      <c r="DV7" s="106"/>
      <c r="DW7" s="106"/>
      <c r="DX7" s="106"/>
      <c r="DY7" s="106"/>
      <c r="DZ7" s="106"/>
      <c r="EA7" s="105"/>
    </row>
    <row r="8" spans="1:131" x14ac:dyDescent="0.25">
      <c r="A8" s="33">
        <f>IF(ISNUMBER(C8),1,"")</f>
        <v>1</v>
      </c>
      <c r="B8" s="1" t="s">
        <v>22</v>
      </c>
      <c r="C8" s="149">
        <v>3</v>
      </c>
      <c r="D8" s="149">
        <v>1450</v>
      </c>
      <c r="E8" s="43"/>
      <c r="H8" s="7" t="s">
        <v>171</v>
      </c>
      <c r="I8" s="91">
        <f>SUM(C:C)/I9</f>
        <v>6</v>
      </c>
      <c r="J8" s="37"/>
      <c r="K8" s="38"/>
    </row>
    <row r="9" spans="1:131" x14ac:dyDescent="0.25">
      <c r="A9" s="33">
        <f>IF(ISNUMBER(C9),A8+1,"")</f>
        <v>2</v>
      </c>
      <c r="B9" s="1" t="s">
        <v>40</v>
      </c>
      <c r="C9" s="149">
        <v>3</v>
      </c>
      <c r="D9" s="149">
        <v>1350</v>
      </c>
      <c r="E9" s="43"/>
      <c r="H9" s="7" t="s">
        <v>184</v>
      </c>
      <c r="I9" s="109">
        <f>ÚČETNICTVÍ!AF45</f>
        <v>3</v>
      </c>
      <c r="J9" s="37"/>
      <c r="K9" s="38"/>
      <c r="N9" s="110" t="s">
        <v>4</v>
      </c>
      <c r="O9" s="1" t="s">
        <v>35</v>
      </c>
      <c r="R9" s="110" t="s">
        <v>4</v>
      </c>
      <c r="S9" s="1" t="s">
        <v>35</v>
      </c>
      <c r="V9" s="110" t="s">
        <v>4</v>
      </c>
      <c r="W9" s="1" t="s">
        <v>35</v>
      </c>
      <c r="Z9" s="110" t="s">
        <v>4</v>
      </c>
      <c r="AA9" s="1" t="s">
        <v>35</v>
      </c>
      <c r="AD9" s="110" t="s">
        <v>4</v>
      </c>
      <c r="AE9" s="1" t="s">
        <v>35</v>
      </c>
      <c r="AH9" s="110" t="s">
        <v>4</v>
      </c>
      <c r="AI9" s="1" t="s">
        <v>35</v>
      </c>
      <c r="AL9" s="110" t="s">
        <v>4</v>
      </c>
      <c r="AM9" s="1" t="s">
        <v>35</v>
      </c>
      <c r="AP9" s="110" t="s">
        <v>4</v>
      </c>
      <c r="AQ9" s="1" t="s">
        <v>35</v>
      </c>
      <c r="AT9" s="110" t="s">
        <v>4</v>
      </c>
      <c r="AU9" s="1" t="s">
        <v>35</v>
      </c>
      <c r="AX9" s="110" t="s">
        <v>4</v>
      </c>
      <c r="AY9" s="1" t="s">
        <v>35</v>
      </c>
      <c r="BB9" s="110" t="s">
        <v>4</v>
      </c>
      <c r="BC9" s="1" t="s">
        <v>35</v>
      </c>
      <c r="BF9" s="110" t="s">
        <v>4</v>
      </c>
      <c r="BG9" s="1" t="s">
        <v>35</v>
      </c>
      <c r="BJ9" s="110" t="s">
        <v>4</v>
      </c>
      <c r="BK9" s="1" t="s">
        <v>35</v>
      </c>
      <c r="BN9" s="110" t="s">
        <v>4</v>
      </c>
      <c r="BO9" s="1" t="s">
        <v>35</v>
      </c>
      <c r="BR9" s="110" t="s">
        <v>4</v>
      </c>
      <c r="BS9" s="1" t="s">
        <v>35</v>
      </c>
      <c r="BV9" s="110" t="s">
        <v>4</v>
      </c>
      <c r="BW9" s="1" t="s">
        <v>35</v>
      </c>
      <c r="BZ9" s="110" t="s">
        <v>4</v>
      </c>
      <c r="CA9" s="1" t="s">
        <v>35</v>
      </c>
      <c r="CD9" s="110" t="s">
        <v>4</v>
      </c>
      <c r="CE9" s="1" t="s">
        <v>35</v>
      </c>
      <c r="CH9" s="110" t="s">
        <v>4</v>
      </c>
      <c r="CI9" s="1" t="s">
        <v>35</v>
      </c>
      <c r="CL9" s="110" t="s">
        <v>4</v>
      </c>
      <c r="CM9" s="1" t="s">
        <v>35</v>
      </c>
      <c r="CP9" s="110" t="s">
        <v>4</v>
      </c>
      <c r="CQ9" s="1" t="s">
        <v>35</v>
      </c>
      <c r="CT9" s="110" t="s">
        <v>4</v>
      </c>
      <c r="CU9" s="1" t="s">
        <v>35</v>
      </c>
      <c r="CX9" s="110" t="s">
        <v>4</v>
      </c>
      <c r="CY9" s="1" t="s">
        <v>35</v>
      </c>
      <c r="DB9" s="110" t="s">
        <v>4</v>
      </c>
      <c r="DC9" s="1" t="s">
        <v>35</v>
      </c>
      <c r="DF9" s="110" t="s">
        <v>4</v>
      </c>
      <c r="DG9" s="1" t="s">
        <v>35</v>
      </c>
      <c r="DJ9" s="110" t="s">
        <v>4</v>
      </c>
      <c r="DK9" s="1" t="s">
        <v>35</v>
      </c>
      <c r="DN9" s="110" t="s">
        <v>4</v>
      </c>
      <c r="DO9" s="1" t="s">
        <v>35</v>
      </c>
      <c r="DR9" s="110" t="s">
        <v>4</v>
      </c>
      <c r="DS9" s="1" t="s">
        <v>35</v>
      </c>
      <c r="DV9" s="110" t="s">
        <v>4</v>
      </c>
      <c r="DW9" s="1" t="s">
        <v>35</v>
      </c>
      <c r="DZ9" s="110" t="s">
        <v>4</v>
      </c>
      <c r="EA9" s="1" t="s">
        <v>35</v>
      </c>
    </row>
    <row r="10" spans="1:131" x14ac:dyDescent="0.25">
      <c r="A10" s="33">
        <f t="shared" ref="A10:A73" si="0">IF(ISNUMBER(C10),A9+1,"")</f>
        <v>3</v>
      </c>
      <c r="B10" s="1" t="s">
        <v>36</v>
      </c>
      <c r="C10" s="149">
        <v>3</v>
      </c>
      <c r="D10" s="149">
        <v>1150</v>
      </c>
      <c r="E10" s="43"/>
      <c r="J10" s="39"/>
      <c r="K10" s="38"/>
      <c r="N10" s="110" t="s">
        <v>5</v>
      </c>
      <c r="O10" s="1" t="s">
        <v>186</v>
      </c>
      <c r="R10" s="110" t="s">
        <v>5</v>
      </c>
      <c r="S10" s="1" t="s">
        <v>186</v>
      </c>
      <c r="V10" s="110" t="s">
        <v>5</v>
      </c>
      <c r="W10" s="1" t="s">
        <v>186</v>
      </c>
      <c r="Z10" s="110" t="s">
        <v>5</v>
      </c>
      <c r="AA10" s="1" t="s">
        <v>186</v>
      </c>
      <c r="AD10" s="110" t="s">
        <v>5</v>
      </c>
      <c r="AE10" s="1" t="s">
        <v>186</v>
      </c>
      <c r="AH10" s="110" t="s">
        <v>5</v>
      </c>
      <c r="AI10" s="1" t="s">
        <v>186</v>
      </c>
      <c r="AL10" s="110" t="s">
        <v>5</v>
      </c>
      <c r="AM10" s="1" t="s">
        <v>186</v>
      </c>
      <c r="AP10" s="110" t="s">
        <v>5</v>
      </c>
      <c r="AQ10" s="1" t="s">
        <v>186</v>
      </c>
      <c r="AT10" s="110" t="s">
        <v>5</v>
      </c>
      <c r="AU10" s="1" t="s">
        <v>186</v>
      </c>
      <c r="AX10" s="110" t="s">
        <v>5</v>
      </c>
      <c r="AY10" s="1" t="s">
        <v>186</v>
      </c>
      <c r="BB10" s="110" t="s">
        <v>5</v>
      </c>
      <c r="BC10" s="1" t="s">
        <v>186</v>
      </c>
      <c r="BF10" s="110" t="s">
        <v>5</v>
      </c>
      <c r="BG10" s="1" t="s">
        <v>186</v>
      </c>
      <c r="BJ10" s="110" t="s">
        <v>5</v>
      </c>
      <c r="BK10" s="1" t="s">
        <v>186</v>
      </c>
      <c r="BN10" s="110" t="s">
        <v>5</v>
      </c>
      <c r="BO10" s="1" t="s">
        <v>186</v>
      </c>
      <c r="BR10" s="110" t="s">
        <v>5</v>
      </c>
      <c r="BS10" s="1" t="s">
        <v>186</v>
      </c>
      <c r="BV10" s="110" t="s">
        <v>5</v>
      </c>
      <c r="BW10" s="1" t="s">
        <v>186</v>
      </c>
      <c r="BZ10" s="110" t="s">
        <v>5</v>
      </c>
      <c r="CA10" s="1" t="s">
        <v>186</v>
      </c>
      <c r="CD10" s="110" t="s">
        <v>5</v>
      </c>
      <c r="CE10" s="1" t="s">
        <v>186</v>
      </c>
      <c r="CH10" s="110" t="s">
        <v>5</v>
      </c>
      <c r="CI10" s="1" t="s">
        <v>186</v>
      </c>
      <c r="CL10" s="110" t="s">
        <v>5</v>
      </c>
      <c r="CM10" s="1" t="s">
        <v>186</v>
      </c>
      <c r="CP10" s="110" t="s">
        <v>5</v>
      </c>
      <c r="CQ10" s="1" t="s">
        <v>186</v>
      </c>
      <c r="CT10" s="110" t="s">
        <v>5</v>
      </c>
      <c r="CU10" s="1" t="s">
        <v>186</v>
      </c>
      <c r="CX10" s="110" t="s">
        <v>5</v>
      </c>
      <c r="CY10" s="1" t="s">
        <v>186</v>
      </c>
      <c r="DB10" s="110" t="s">
        <v>5</v>
      </c>
      <c r="DC10" s="1" t="s">
        <v>186</v>
      </c>
      <c r="DF10" s="110" t="s">
        <v>5</v>
      </c>
      <c r="DG10" s="1" t="s">
        <v>186</v>
      </c>
      <c r="DJ10" s="110" t="s">
        <v>5</v>
      </c>
      <c r="DK10" s="1" t="s">
        <v>186</v>
      </c>
      <c r="DN10" s="110" t="s">
        <v>5</v>
      </c>
      <c r="DO10" s="1" t="s">
        <v>186</v>
      </c>
      <c r="DR10" s="110" t="s">
        <v>5</v>
      </c>
      <c r="DS10" s="1" t="s">
        <v>186</v>
      </c>
      <c r="DV10" s="110" t="s">
        <v>5</v>
      </c>
      <c r="DW10" s="1" t="s">
        <v>186</v>
      </c>
      <c r="DZ10" s="110" t="s">
        <v>5</v>
      </c>
      <c r="EA10" s="1" t="s">
        <v>186</v>
      </c>
    </row>
    <row r="11" spans="1:131" x14ac:dyDescent="0.25">
      <c r="A11" s="33">
        <f t="shared" si="0"/>
        <v>4</v>
      </c>
      <c r="B11" s="1" t="s">
        <v>37</v>
      </c>
      <c r="C11" s="149">
        <v>2</v>
      </c>
      <c r="D11" s="149">
        <v>900</v>
      </c>
      <c r="E11" s="43"/>
      <c r="G11" s="139" t="s">
        <v>172</v>
      </c>
      <c r="H11" s="139"/>
      <c r="I11" s="139"/>
      <c r="K11" s="38"/>
      <c r="N11" s="110" t="s">
        <v>3</v>
      </c>
      <c r="O11" s="1">
        <v>1</v>
      </c>
      <c r="R11" s="110" t="s">
        <v>3</v>
      </c>
      <c r="S11" s="1">
        <v>2</v>
      </c>
      <c r="V11" s="110" t="s">
        <v>3</v>
      </c>
      <c r="W11" s="1">
        <v>3</v>
      </c>
      <c r="Z11" s="110" t="s">
        <v>3</v>
      </c>
      <c r="AA11" s="1">
        <v>4</v>
      </c>
      <c r="AD11" s="110" t="s">
        <v>3</v>
      </c>
      <c r="AE11" s="1">
        <v>5</v>
      </c>
      <c r="AH11" s="110" t="s">
        <v>3</v>
      </c>
      <c r="AI11" s="1">
        <v>6</v>
      </c>
      <c r="AL11" s="110" t="s">
        <v>3</v>
      </c>
      <c r="AM11" s="1">
        <v>7</v>
      </c>
      <c r="AP11" s="110" t="s">
        <v>3</v>
      </c>
      <c r="AQ11" s="1">
        <v>8</v>
      </c>
      <c r="AT11" s="110" t="s">
        <v>3</v>
      </c>
      <c r="AU11" s="1">
        <v>9</v>
      </c>
      <c r="AX11" s="110" t="s">
        <v>3</v>
      </c>
      <c r="AY11" s="1">
        <v>10</v>
      </c>
      <c r="BB11" s="110" t="s">
        <v>3</v>
      </c>
      <c r="BC11" s="1">
        <v>11</v>
      </c>
      <c r="BF11" s="110" t="s">
        <v>3</v>
      </c>
      <c r="BG11" s="1">
        <v>12</v>
      </c>
      <c r="BJ11" s="110" t="s">
        <v>3</v>
      </c>
      <c r="BK11" s="1">
        <v>13</v>
      </c>
      <c r="BN11" s="110" t="s">
        <v>3</v>
      </c>
      <c r="BO11" s="1">
        <v>14</v>
      </c>
      <c r="BR11" s="110" t="s">
        <v>3</v>
      </c>
      <c r="BS11" s="1">
        <v>15</v>
      </c>
      <c r="BV11" s="110" t="s">
        <v>3</v>
      </c>
      <c r="BW11" s="1">
        <v>16</v>
      </c>
      <c r="BZ11" s="110" t="s">
        <v>3</v>
      </c>
      <c r="CA11" s="1">
        <v>17</v>
      </c>
      <c r="CD11" s="110" t="s">
        <v>3</v>
      </c>
      <c r="CE11" s="1">
        <v>18</v>
      </c>
      <c r="CH11" s="110" t="s">
        <v>3</v>
      </c>
      <c r="CI11" s="1">
        <v>19</v>
      </c>
      <c r="CL11" s="110" t="s">
        <v>3</v>
      </c>
      <c r="CM11" s="1">
        <v>20</v>
      </c>
      <c r="CP11" s="110" t="s">
        <v>3</v>
      </c>
      <c r="CQ11" s="1">
        <v>21</v>
      </c>
      <c r="CT11" s="110" t="s">
        <v>3</v>
      </c>
      <c r="CU11" s="1">
        <v>22</v>
      </c>
      <c r="CX11" s="110" t="s">
        <v>3</v>
      </c>
      <c r="CY11" s="1">
        <v>23</v>
      </c>
      <c r="DB11" s="110" t="s">
        <v>3</v>
      </c>
      <c r="DC11" s="1">
        <v>24</v>
      </c>
      <c r="DF11" s="110" t="s">
        <v>3</v>
      </c>
      <c r="DG11" s="1">
        <v>25</v>
      </c>
      <c r="DJ11" s="110" t="s">
        <v>3</v>
      </c>
      <c r="DK11" s="1">
        <v>26</v>
      </c>
      <c r="DN11" s="110" t="s">
        <v>3</v>
      </c>
      <c r="DO11" s="1">
        <v>27</v>
      </c>
      <c r="DR11" s="110" t="s">
        <v>3</v>
      </c>
      <c r="DS11" s="1">
        <v>28</v>
      </c>
      <c r="DV11" s="110" t="s">
        <v>3</v>
      </c>
      <c r="DW11" s="1">
        <v>29</v>
      </c>
      <c r="DZ11" s="110" t="s">
        <v>3</v>
      </c>
      <c r="EA11" s="1">
        <v>30</v>
      </c>
    </row>
    <row r="12" spans="1:131" x14ac:dyDescent="0.25">
      <c r="A12" s="33">
        <f t="shared" si="0"/>
        <v>5</v>
      </c>
      <c r="B12" s="1" t="s">
        <v>39</v>
      </c>
      <c r="C12" s="149">
        <v>1</v>
      </c>
      <c r="D12" s="149">
        <v>750</v>
      </c>
      <c r="E12" s="43"/>
      <c r="G12" s="7" t="s">
        <v>0</v>
      </c>
      <c r="H12" s="7" t="s">
        <v>1</v>
      </c>
      <c r="I12" s="7" t="s">
        <v>173</v>
      </c>
      <c r="K12" s="38"/>
    </row>
    <row r="13" spans="1:131" x14ac:dyDescent="0.25">
      <c r="A13" s="33">
        <f t="shared" si="0"/>
        <v>6</v>
      </c>
      <c r="B13" s="1" t="s">
        <v>11</v>
      </c>
      <c r="C13" s="149">
        <v>1</v>
      </c>
      <c r="D13" s="149">
        <v>650</v>
      </c>
      <c r="E13" s="43"/>
      <c r="G13" s="33">
        <f>IF(ISNUMBER(I13),1,"")</f>
        <v>1</v>
      </c>
      <c r="H13" s="21" t="str">
        <f>'PRVNÍ MÍSTA-DI'!Z6</f>
        <v>Bednář Martin [CZE005253]</v>
      </c>
      <c r="I13" s="88">
        <f>'PRVNÍ MÍSTA-DI'!AA6</f>
        <v>1</v>
      </c>
      <c r="K13" s="38"/>
      <c r="M13" s="7" t="s">
        <v>0</v>
      </c>
      <c r="N13" s="13" t="s">
        <v>1</v>
      </c>
      <c r="O13" s="1" t="s">
        <v>99</v>
      </c>
      <c r="Q13" s="7" t="s">
        <v>0</v>
      </c>
      <c r="R13" s="13" t="s">
        <v>1</v>
      </c>
      <c r="S13" s="1" t="s">
        <v>99</v>
      </c>
      <c r="U13" s="7" t="s">
        <v>0</v>
      </c>
      <c r="V13" s="13" t="s">
        <v>1</v>
      </c>
      <c r="W13" s="1" t="s">
        <v>99</v>
      </c>
      <c r="Y13" s="7" t="s">
        <v>0</v>
      </c>
      <c r="Z13" s="13" t="s">
        <v>1</v>
      </c>
      <c r="AA13" s="1" t="s">
        <v>99</v>
      </c>
      <c r="AC13" s="7" t="s">
        <v>0</v>
      </c>
      <c r="AD13" s="13" t="s">
        <v>1</v>
      </c>
      <c r="AE13" s="1" t="s">
        <v>99</v>
      </c>
      <c r="AG13" s="7" t="s">
        <v>0</v>
      </c>
      <c r="AH13" s="13" t="s">
        <v>1</v>
      </c>
      <c r="AI13" s="1" t="s">
        <v>99</v>
      </c>
      <c r="AK13" s="7" t="s">
        <v>0</v>
      </c>
      <c r="AL13" s="13" t="s">
        <v>1</v>
      </c>
      <c r="AM13" s="1" t="s">
        <v>99</v>
      </c>
      <c r="AO13" s="7" t="s">
        <v>0</v>
      </c>
      <c r="AP13" s="13" t="s">
        <v>1</v>
      </c>
      <c r="AQ13" s="1" t="s">
        <v>99</v>
      </c>
      <c r="AS13" s="7" t="s">
        <v>0</v>
      </c>
      <c r="AT13" s="13" t="s">
        <v>1</v>
      </c>
      <c r="AU13" s="1" t="s">
        <v>99</v>
      </c>
      <c r="AW13" s="7" t="s">
        <v>0</v>
      </c>
      <c r="AX13" s="13" t="s">
        <v>1</v>
      </c>
      <c r="AY13" s="1" t="s">
        <v>99</v>
      </c>
      <c r="BA13" s="7" t="s">
        <v>0</v>
      </c>
      <c r="BB13" s="13" t="s">
        <v>1</v>
      </c>
      <c r="BC13" s="1" t="s">
        <v>99</v>
      </c>
      <c r="BE13" s="7" t="s">
        <v>0</v>
      </c>
      <c r="BF13" s="13" t="s">
        <v>1</v>
      </c>
      <c r="BG13" s="1" t="s">
        <v>99</v>
      </c>
      <c r="BI13" s="7" t="s">
        <v>0</v>
      </c>
      <c r="BJ13" s="13" t="s">
        <v>1</v>
      </c>
      <c r="BK13" s="1" t="s">
        <v>99</v>
      </c>
      <c r="BM13" s="7" t="s">
        <v>0</v>
      </c>
      <c r="BN13" s="13" t="s">
        <v>1</v>
      </c>
      <c r="BO13" s="1" t="s">
        <v>99</v>
      </c>
      <c r="BQ13" s="7" t="s">
        <v>0</v>
      </c>
      <c r="BR13" s="13" t="s">
        <v>1</v>
      </c>
      <c r="BS13" s="1" t="s">
        <v>99</v>
      </c>
      <c r="BU13" s="7" t="s">
        <v>0</v>
      </c>
      <c r="BV13" s="13" t="s">
        <v>1</v>
      </c>
      <c r="BW13" s="1" t="s">
        <v>99</v>
      </c>
      <c r="BY13" s="7" t="s">
        <v>0</v>
      </c>
      <c r="BZ13" s="13" t="s">
        <v>1</v>
      </c>
      <c r="CA13" s="1" t="s">
        <v>99</v>
      </c>
      <c r="CC13" s="7" t="s">
        <v>0</v>
      </c>
      <c r="CD13" s="13" t="s">
        <v>1</v>
      </c>
      <c r="CE13" s="1" t="s">
        <v>99</v>
      </c>
      <c r="CG13" s="7" t="s">
        <v>0</v>
      </c>
      <c r="CH13" s="13" t="s">
        <v>1</v>
      </c>
      <c r="CI13" s="1" t="s">
        <v>99</v>
      </c>
      <c r="CK13" s="7" t="s">
        <v>0</v>
      </c>
      <c r="CL13" s="13" t="s">
        <v>1</v>
      </c>
      <c r="CM13" s="1" t="s">
        <v>99</v>
      </c>
      <c r="CO13" s="7" t="s">
        <v>0</v>
      </c>
      <c r="CP13" s="13" t="s">
        <v>1</v>
      </c>
      <c r="CQ13" s="1" t="s">
        <v>99</v>
      </c>
      <c r="CS13" s="7" t="s">
        <v>0</v>
      </c>
      <c r="CT13" s="13" t="s">
        <v>1</v>
      </c>
      <c r="CU13" s="1" t="s">
        <v>99</v>
      </c>
      <c r="CW13" s="7" t="s">
        <v>0</v>
      </c>
      <c r="CX13" s="13" t="s">
        <v>1</v>
      </c>
      <c r="CY13" s="1" t="s">
        <v>99</v>
      </c>
      <c r="DA13" s="7" t="s">
        <v>0</v>
      </c>
      <c r="DB13" s="13" t="s">
        <v>1</v>
      </c>
      <c r="DC13" s="1" t="s">
        <v>99</v>
      </c>
      <c r="DE13" s="7" t="s">
        <v>0</v>
      </c>
      <c r="DF13" s="13" t="s">
        <v>1</v>
      </c>
      <c r="DG13" s="1" t="s">
        <v>99</v>
      </c>
      <c r="DI13" s="7" t="s">
        <v>0</v>
      </c>
      <c r="DJ13" s="13" t="s">
        <v>1</v>
      </c>
      <c r="DK13" s="1" t="s">
        <v>99</v>
      </c>
      <c r="DM13" s="7" t="s">
        <v>0</v>
      </c>
      <c r="DN13" s="13" t="s">
        <v>1</v>
      </c>
      <c r="DO13" s="1" t="s">
        <v>99</v>
      </c>
      <c r="DQ13" s="7" t="s">
        <v>0</v>
      </c>
      <c r="DR13" s="13" t="s">
        <v>1</v>
      </c>
      <c r="DS13" s="1" t="s">
        <v>99</v>
      </c>
      <c r="DU13" s="7" t="s">
        <v>0</v>
      </c>
      <c r="DV13" s="13" t="s">
        <v>1</v>
      </c>
      <c r="DW13" s="1" t="s">
        <v>99</v>
      </c>
      <c r="DY13" s="7" t="s">
        <v>0</v>
      </c>
      <c r="DZ13" s="13" t="s">
        <v>1</v>
      </c>
      <c r="EA13" s="1" t="s">
        <v>99</v>
      </c>
    </row>
    <row r="14" spans="1:131" x14ac:dyDescent="0.25">
      <c r="A14" s="16">
        <f t="shared" si="0"/>
        <v>7</v>
      </c>
      <c r="B14" s="1" t="s">
        <v>54</v>
      </c>
      <c r="C14" s="149">
        <v>1</v>
      </c>
      <c r="D14" s="149">
        <v>650</v>
      </c>
      <c r="G14" s="33">
        <f>IF(ISNUMBER(I14),G13+1,"")</f>
        <v>2</v>
      </c>
      <c r="H14" s="21" t="str">
        <f>'PRVNÍ MÍSTA-DI'!Z7</f>
        <v>Doležal Michal [CZE055580]</v>
      </c>
      <c r="I14" s="21">
        <f>'PRVNÍ MÍSTA-DI'!AA7</f>
        <v>1</v>
      </c>
      <c r="K14" s="38"/>
      <c r="M14" s="33">
        <f>IF(ISNUMBER(O14),1,"")</f>
        <v>1</v>
      </c>
      <c r="N14" s="1" t="s">
        <v>54</v>
      </c>
      <c r="O14" s="149">
        <v>650</v>
      </c>
      <c r="Q14" s="33">
        <f>IF(ISNUMBER(S14),1,"")</f>
        <v>1</v>
      </c>
      <c r="R14" s="1" t="s">
        <v>39</v>
      </c>
      <c r="S14" s="149">
        <v>750</v>
      </c>
      <c r="U14" s="33" t="str">
        <f>IF(ISNUMBER(W14),1,"")</f>
        <v/>
      </c>
      <c r="V14"/>
      <c r="W14"/>
      <c r="Y14" s="33" t="str">
        <f>IF(ISNUMBER(AA14),1,"")</f>
        <v/>
      </c>
      <c r="AC14" s="33">
        <f>IF(ISNUMBER(AE14),1,"")</f>
        <v>1</v>
      </c>
      <c r="AD14" s="1" t="s">
        <v>11</v>
      </c>
      <c r="AE14" s="149">
        <v>650</v>
      </c>
      <c r="AG14" s="33" t="str">
        <f>IF(ISNUMBER(AI14),1,"")</f>
        <v/>
      </c>
      <c r="AK14" s="33" t="str">
        <f>IF(ISNUMBER(AM14),1,"")</f>
        <v/>
      </c>
      <c r="AO14" s="33" t="str">
        <f>IF(ISNUMBER(AQ14),1,"")</f>
        <v/>
      </c>
      <c r="AS14" s="33" t="str">
        <f>IF(ISNUMBER(AU14),1,"")</f>
        <v/>
      </c>
      <c r="AW14" s="33" t="str">
        <f>IF(ISNUMBER(AY14),1,"")</f>
        <v/>
      </c>
      <c r="BA14" s="33" t="str">
        <f>IF(ISNUMBER(BC14),1,"")</f>
        <v/>
      </c>
      <c r="BE14" s="33" t="str">
        <f>IF(ISNUMBER(BG14),1,"")</f>
        <v/>
      </c>
      <c r="BI14" s="33" t="str">
        <f>IF(ISNUMBER(BK14),1,"")</f>
        <v/>
      </c>
      <c r="BM14" s="33" t="str">
        <f>IF(ISNUMBER(BO14),1,"")</f>
        <v/>
      </c>
      <c r="BQ14" s="33" t="str">
        <f>IF(ISNUMBER(BS14),1,"")</f>
        <v/>
      </c>
      <c r="BU14" s="33" t="str">
        <f>IF(ISNUMBER(BW14),1,"")</f>
        <v/>
      </c>
      <c r="BY14" s="33" t="str">
        <f>IF(ISNUMBER(CA14),1,"")</f>
        <v/>
      </c>
      <c r="CC14" s="33" t="str">
        <f>IF(ISNUMBER(CE14),1,"")</f>
        <v/>
      </c>
      <c r="CG14" s="33" t="str">
        <f>IF(ISNUMBER(CI14),1,"")</f>
        <v/>
      </c>
      <c r="CK14" s="33" t="str">
        <f>IF(ISNUMBER(CM14),1,"")</f>
        <v/>
      </c>
      <c r="CO14" s="33" t="str">
        <f>IF(ISNUMBER(CQ14),1,"")</f>
        <v/>
      </c>
      <c r="CS14" s="33" t="str">
        <f>IF(ISNUMBER(CU14),1,"")</f>
        <v/>
      </c>
      <c r="CW14" s="33" t="str">
        <f>IF(ISNUMBER(CY14),1,"")</f>
        <v/>
      </c>
      <c r="DA14" s="33" t="str">
        <f>IF(ISNUMBER(DC14),1,"")</f>
        <v/>
      </c>
      <c r="DE14" s="33" t="str">
        <f>IF(ISNUMBER(DG14),1,"")</f>
        <v/>
      </c>
      <c r="DI14" s="33" t="str">
        <f>IF(ISNUMBER(DK14),1,"")</f>
        <v/>
      </c>
      <c r="DM14" s="33" t="str">
        <f>IF(ISNUMBER(DO14),1,"")</f>
        <v/>
      </c>
      <c r="DQ14" s="33" t="str">
        <f>IF(ISNUMBER(DS14),1,"")</f>
        <v/>
      </c>
      <c r="DU14" s="33" t="str">
        <f>IF(ISNUMBER(DW14),1,"")</f>
        <v/>
      </c>
      <c r="DY14" s="33" t="str">
        <f>IF(ISNUMBER(EA14),1,"")</f>
        <v/>
      </c>
    </row>
    <row r="15" spans="1:131" x14ac:dyDescent="0.25">
      <c r="A15" s="16">
        <f t="shared" si="0"/>
        <v>8</v>
      </c>
      <c r="B15" s="1" t="s">
        <v>232</v>
      </c>
      <c r="C15" s="149">
        <v>1</v>
      </c>
      <c r="D15" s="149">
        <v>450</v>
      </c>
      <c r="G15" s="33">
        <f>IF(ISNUMBER(I15),G14+1,"")</f>
        <v>3</v>
      </c>
      <c r="H15" s="21" t="str">
        <f>'PRVNÍ MÍSTA-DI'!Z8</f>
        <v>Brussmann Jiří [CZE056087]</v>
      </c>
      <c r="I15" s="21">
        <f>'PRVNÍ MÍSTA-DI'!AA8</f>
        <v>1</v>
      </c>
      <c r="K15" s="38"/>
      <c r="M15" s="33">
        <f t="shared" ref="M15:M78" si="1">IF(ISNUMBER(O15),M14+1,"")</f>
        <v>2</v>
      </c>
      <c r="N15" s="1" t="s">
        <v>40</v>
      </c>
      <c r="O15" s="149">
        <v>550</v>
      </c>
      <c r="Q15" s="33">
        <f t="shared" ref="Q15:Q78" si="2">IF(ISNUMBER(S15),Q14+1,"")</f>
        <v>2</v>
      </c>
      <c r="R15" s="1" t="s">
        <v>37</v>
      </c>
      <c r="S15" s="149">
        <v>650</v>
      </c>
      <c r="U15" s="33" t="str">
        <f t="shared" ref="U15:U78" si="3">IF(ISNUMBER(W15),U14+1,"")</f>
        <v/>
      </c>
      <c r="V15"/>
      <c r="W15"/>
      <c r="Y15" s="33" t="str">
        <f t="shared" ref="Y15:Y78" si="4">IF(ISNUMBER(AA15),Y14+1,"")</f>
        <v/>
      </c>
      <c r="AC15" s="33">
        <f t="shared" ref="AC15:AC78" si="5">IF(ISNUMBER(AE15),AC14+1,"")</f>
        <v>2</v>
      </c>
      <c r="AD15" s="1" t="s">
        <v>22</v>
      </c>
      <c r="AE15" s="149">
        <v>550</v>
      </c>
      <c r="AG15" s="33" t="str">
        <f t="shared" ref="AG15:AG78" si="6">IF(ISNUMBER(AI15),AG14+1,"")</f>
        <v/>
      </c>
      <c r="AK15" s="33" t="str">
        <f t="shared" ref="AK15:AK78" si="7">IF(ISNUMBER(AM15),AK14+1,"")</f>
        <v/>
      </c>
      <c r="AO15" s="33" t="str">
        <f t="shared" ref="AO15:AO78" si="8">IF(ISNUMBER(AQ15),AO14+1,"")</f>
        <v/>
      </c>
      <c r="AS15" s="33" t="str">
        <f t="shared" ref="AS15:AS78" si="9">IF(ISNUMBER(AU15),AS14+1,"")</f>
        <v/>
      </c>
      <c r="AW15" s="33" t="str">
        <f t="shared" ref="AW15:AW78" si="10">IF(ISNUMBER(AY15),AW14+1,"")</f>
        <v/>
      </c>
      <c r="BA15" s="33" t="str">
        <f t="shared" ref="BA15:BA78" si="11">IF(ISNUMBER(BC15),BA14+1,"")</f>
        <v/>
      </c>
      <c r="BE15" s="33" t="str">
        <f t="shared" ref="BE15:BE78" si="12">IF(ISNUMBER(BG15),BE14+1,"")</f>
        <v/>
      </c>
      <c r="BI15" s="33" t="str">
        <f t="shared" ref="BI15:BI78" si="13">IF(ISNUMBER(BK15),BI14+1,"")</f>
        <v/>
      </c>
      <c r="BM15" s="33" t="str">
        <f t="shared" ref="BM15:BM78" si="14">IF(ISNUMBER(BO15),BM14+1,"")</f>
        <v/>
      </c>
      <c r="BQ15" s="33" t="str">
        <f t="shared" ref="BQ15:BQ78" si="15">IF(ISNUMBER(BS15),BQ14+1,"")</f>
        <v/>
      </c>
      <c r="BU15" s="33" t="str">
        <f t="shared" ref="BU15:BU78" si="16">IF(ISNUMBER(BW15),BU14+1,"")</f>
        <v/>
      </c>
      <c r="BY15" s="33" t="str">
        <f t="shared" ref="BY15:BY78" si="17">IF(ISNUMBER(CA15),BY14+1,"")</f>
        <v/>
      </c>
      <c r="CC15" s="33" t="str">
        <f t="shared" ref="CC15:CC78" si="18">IF(ISNUMBER(CE15),CC14+1,"")</f>
        <v/>
      </c>
      <c r="CG15" s="33" t="str">
        <f t="shared" ref="CG15:CG78" si="19">IF(ISNUMBER(CI15),CG14+1,"")</f>
        <v/>
      </c>
      <c r="CK15" s="33" t="str">
        <f t="shared" ref="CK15:CK78" si="20">IF(ISNUMBER(CM15),CK14+1,"")</f>
        <v/>
      </c>
      <c r="CO15" s="33" t="str">
        <f t="shared" ref="CO15:CO78" si="21">IF(ISNUMBER(CQ15),CO14+1,"")</f>
        <v/>
      </c>
      <c r="CS15" s="33" t="str">
        <f t="shared" ref="CS15:CS78" si="22">IF(ISNUMBER(CU15),CS14+1,"")</f>
        <v/>
      </c>
      <c r="CW15" s="33" t="str">
        <f t="shared" ref="CW15:CW78" si="23">IF(ISNUMBER(CY15),CW14+1,"")</f>
        <v/>
      </c>
      <c r="DA15" s="33" t="str">
        <f t="shared" ref="DA15:DA78" si="24">IF(ISNUMBER(DC15),DA14+1,"")</f>
        <v/>
      </c>
      <c r="DE15" s="33" t="str">
        <f t="shared" ref="DE15:DE78" si="25">IF(ISNUMBER(DG15),DE14+1,"")</f>
        <v/>
      </c>
      <c r="DI15" s="33" t="str">
        <f t="shared" ref="DI15:DI78" si="26">IF(ISNUMBER(DK15),DI14+1,"")</f>
        <v/>
      </c>
      <c r="DM15" s="33" t="str">
        <f t="shared" ref="DM15:DM78" si="27">IF(ISNUMBER(DO15),DM14+1,"")</f>
        <v/>
      </c>
      <c r="DQ15" s="33" t="str">
        <f t="shared" ref="DQ15:DQ78" si="28">IF(ISNUMBER(DS15),DQ14+1,"")</f>
        <v/>
      </c>
      <c r="DU15" s="33" t="str">
        <f t="shared" ref="DU15:DU78" si="29">IF(ISNUMBER(DW15),DU14+1,"")</f>
        <v/>
      </c>
      <c r="DY15" s="33" t="str">
        <f t="shared" ref="DY15:DY78" si="30">IF(ISNUMBER(EA15),DY14+1,"")</f>
        <v/>
      </c>
    </row>
    <row r="16" spans="1:131" x14ac:dyDescent="0.25">
      <c r="A16" s="16">
        <f t="shared" si="0"/>
        <v>9</v>
      </c>
      <c r="B16" s="1" t="s">
        <v>38</v>
      </c>
      <c r="C16" s="149">
        <v>1</v>
      </c>
      <c r="D16" s="149">
        <v>250</v>
      </c>
      <c r="K16" s="38"/>
      <c r="M16" s="33">
        <f t="shared" si="1"/>
        <v>3</v>
      </c>
      <c r="N16" s="1" t="s">
        <v>36</v>
      </c>
      <c r="O16" s="149">
        <v>450</v>
      </c>
      <c r="Q16" s="33">
        <f t="shared" si="2"/>
        <v>3</v>
      </c>
      <c r="R16" s="1" t="s">
        <v>22</v>
      </c>
      <c r="S16" s="149">
        <v>550</v>
      </c>
      <c r="U16" s="33" t="str">
        <f t="shared" si="3"/>
        <v/>
      </c>
      <c r="V16"/>
      <c r="W16"/>
      <c r="Y16" s="33" t="str">
        <f t="shared" si="4"/>
        <v/>
      </c>
      <c r="AC16" s="33">
        <f t="shared" si="5"/>
        <v>3</v>
      </c>
      <c r="AD16" s="1" t="s">
        <v>40</v>
      </c>
      <c r="AE16" s="149">
        <v>450</v>
      </c>
      <c r="AG16" s="33" t="str">
        <f t="shared" si="6"/>
        <v/>
      </c>
      <c r="AK16" s="33" t="str">
        <f t="shared" si="7"/>
        <v/>
      </c>
      <c r="AO16" s="33" t="str">
        <f t="shared" si="8"/>
        <v/>
      </c>
      <c r="AS16" s="33" t="str">
        <f t="shared" si="9"/>
        <v/>
      </c>
      <c r="AW16" s="33" t="str">
        <f t="shared" si="10"/>
        <v/>
      </c>
      <c r="BA16" s="33" t="str">
        <f t="shared" si="11"/>
        <v/>
      </c>
      <c r="BE16" s="33" t="str">
        <f t="shared" si="12"/>
        <v/>
      </c>
      <c r="BI16" s="33" t="str">
        <f t="shared" si="13"/>
        <v/>
      </c>
      <c r="BM16" s="33" t="str">
        <f t="shared" si="14"/>
        <v/>
      </c>
      <c r="BQ16" s="33" t="str">
        <f t="shared" si="15"/>
        <v/>
      </c>
      <c r="BU16" s="33" t="str">
        <f t="shared" si="16"/>
        <v/>
      </c>
      <c r="BY16" s="33" t="str">
        <f t="shared" si="17"/>
        <v/>
      </c>
      <c r="CC16" s="33" t="str">
        <f t="shared" si="18"/>
        <v/>
      </c>
      <c r="CG16" s="33" t="str">
        <f t="shared" si="19"/>
        <v/>
      </c>
      <c r="CK16" s="33" t="str">
        <f t="shared" si="20"/>
        <v/>
      </c>
      <c r="CO16" s="33" t="str">
        <f t="shared" si="21"/>
        <v/>
      </c>
      <c r="CS16" s="33" t="str">
        <f t="shared" si="22"/>
        <v/>
      </c>
      <c r="CW16" s="33" t="str">
        <f t="shared" si="23"/>
        <v/>
      </c>
      <c r="DA16" s="33" t="str">
        <f t="shared" si="24"/>
        <v/>
      </c>
      <c r="DE16" s="33" t="str">
        <f t="shared" si="25"/>
        <v/>
      </c>
      <c r="DI16" s="33" t="str">
        <f t="shared" si="26"/>
        <v/>
      </c>
      <c r="DM16" s="33" t="str">
        <f t="shared" si="27"/>
        <v/>
      </c>
      <c r="DQ16" s="33" t="str">
        <f t="shared" si="28"/>
        <v/>
      </c>
      <c r="DU16" s="33" t="str">
        <f t="shared" si="29"/>
        <v/>
      </c>
      <c r="DY16" s="33" t="str">
        <f t="shared" si="30"/>
        <v/>
      </c>
    </row>
    <row r="17" spans="1:129" x14ac:dyDescent="0.25">
      <c r="A17" s="16">
        <f t="shared" si="0"/>
        <v>10</v>
      </c>
      <c r="B17" s="1" t="s">
        <v>260</v>
      </c>
      <c r="C17" s="149">
        <v>1</v>
      </c>
      <c r="D17" s="149">
        <v>250</v>
      </c>
      <c r="K17" s="38"/>
      <c r="M17" s="33">
        <f t="shared" si="1"/>
        <v>4</v>
      </c>
      <c r="N17" s="1" t="s">
        <v>22</v>
      </c>
      <c r="O17" s="149">
        <v>350</v>
      </c>
      <c r="Q17" s="33">
        <f t="shared" si="2"/>
        <v>4</v>
      </c>
      <c r="R17" s="1" t="s">
        <v>232</v>
      </c>
      <c r="S17" s="149">
        <v>450</v>
      </c>
      <c r="U17" s="33" t="str">
        <f t="shared" si="3"/>
        <v/>
      </c>
      <c r="V17"/>
      <c r="W17"/>
      <c r="Y17" s="33" t="str">
        <f t="shared" si="4"/>
        <v/>
      </c>
      <c r="AC17" s="33">
        <f t="shared" si="5"/>
        <v>4</v>
      </c>
      <c r="AD17" s="1" t="s">
        <v>36</v>
      </c>
      <c r="AE17" s="149">
        <v>350</v>
      </c>
      <c r="AG17" s="33" t="str">
        <f t="shared" si="6"/>
        <v/>
      </c>
      <c r="AK17" s="33" t="str">
        <f t="shared" si="7"/>
        <v/>
      </c>
      <c r="AO17" s="33" t="str">
        <f t="shared" si="8"/>
        <v/>
      </c>
      <c r="AS17" s="33" t="str">
        <f t="shared" si="9"/>
        <v/>
      </c>
      <c r="AW17" s="33" t="str">
        <f t="shared" si="10"/>
        <v/>
      </c>
      <c r="BA17" s="33" t="str">
        <f t="shared" si="11"/>
        <v/>
      </c>
      <c r="BE17" s="33" t="str">
        <f t="shared" si="12"/>
        <v/>
      </c>
      <c r="BI17" s="33" t="str">
        <f t="shared" si="13"/>
        <v/>
      </c>
      <c r="BM17" s="33" t="str">
        <f t="shared" si="14"/>
        <v/>
      </c>
      <c r="BQ17" s="33" t="str">
        <f t="shared" si="15"/>
        <v/>
      </c>
      <c r="BU17" s="33" t="str">
        <f t="shared" si="16"/>
        <v/>
      </c>
      <c r="BY17" s="33" t="str">
        <f t="shared" si="17"/>
        <v/>
      </c>
      <c r="CC17" s="33" t="str">
        <f t="shared" si="18"/>
        <v/>
      </c>
      <c r="CG17" s="33" t="str">
        <f t="shared" si="19"/>
        <v/>
      </c>
      <c r="CK17" s="33" t="str">
        <f t="shared" si="20"/>
        <v/>
      </c>
      <c r="CO17" s="33" t="str">
        <f t="shared" si="21"/>
        <v/>
      </c>
      <c r="CS17" s="33" t="str">
        <f t="shared" si="22"/>
        <v/>
      </c>
      <c r="CW17" s="33" t="str">
        <f t="shared" si="23"/>
        <v/>
      </c>
      <c r="DA17" s="33" t="str">
        <f t="shared" si="24"/>
        <v/>
      </c>
      <c r="DE17" s="33" t="str">
        <f t="shared" si="25"/>
        <v/>
      </c>
      <c r="DI17" s="33" t="str">
        <f t="shared" si="26"/>
        <v/>
      </c>
      <c r="DM17" s="33" t="str">
        <f t="shared" si="27"/>
        <v/>
      </c>
      <c r="DQ17" s="33" t="str">
        <f t="shared" si="28"/>
        <v/>
      </c>
      <c r="DU17" s="33" t="str">
        <f t="shared" si="29"/>
        <v/>
      </c>
      <c r="DY17" s="33" t="str">
        <f t="shared" si="30"/>
        <v/>
      </c>
    </row>
    <row r="18" spans="1:129" x14ac:dyDescent="0.25">
      <c r="A18" s="16">
        <f t="shared" si="0"/>
        <v>11</v>
      </c>
      <c r="B18" s="1" t="s">
        <v>233</v>
      </c>
      <c r="C18" s="149">
        <v>1</v>
      </c>
      <c r="D18" s="149">
        <v>250</v>
      </c>
      <c r="K18" s="38"/>
      <c r="M18" s="33">
        <f t="shared" si="1"/>
        <v>5</v>
      </c>
      <c r="N18" s="1" t="s">
        <v>38</v>
      </c>
      <c r="O18" s="149">
        <v>250</v>
      </c>
      <c r="Q18" s="33">
        <f t="shared" si="2"/>
        <v>5</v>
      </c>
      <c r="R18" s="1" t="s">
        <v>36</v>
      </c>
      <c r="S18" s="149">
        <v>350</v>
      </c>
      <c r="U18" s="33" t="str">
        <f t="shared" si="3"/>
        <v/>
      </c>
      <c r="V18"/>
      <c r="W18"/>
      <c r="Y18" s="33" t="str">
        <f t="shared" si="4"/>
        <v/>
      </c>
      <c r="AC18" s="33">
        <f t="shared" si="5"/>
        <v>5</v>
      </c>
      <c r="AD18" s="1" t="s">
        <v>260</v>
      </c>
      <c r="AE18" s="149">
        <v>250</v>
      </c>
      <c r="AG18" s="33" t="str">
        <f t="shared" si="6"/>
        <v/>
      </c>
      <c r="AK18" s="33" t="str">
        <f t="shared" si="7"/>
        <v/>
      </c>
      <c r="AO18" s="33" t="str">
        <f t="shared" si="8"/>
        <v/>
      </c>
      <c r="AS18" s="33" t="str">
        <f t="shared" si="9"/>
        <v/>
      </c>
      <c r="AW18" s="33" t="str">
        <f t="shared" si="10"/>
        <v/>
      </c>
      <c r="BA18" s="33" t="str">
        <f t="shared" si="11"/>
        <v/>
      </c>
      <c r="BE18" s="33" t="str">
        <f t="shared" si="12"/>
        <v/>
      </c>
      <c r="BI18" s="33" t="str">
        <f t="shared" si="13"/>
        <v/>
      </c>
      <c r="BM18" s="33" t="str">
        <f t="shared" si="14"/>
        <v/>
      </c>
      <c r="BQ18" s="33" t="str">
        <f t="shared" si="15"/>
        <v/>
      </c>
      <c r="BU18" s="33" t="str">
        <f t="shared" si="16"/>
        <v/>
      </c>
      <c r="BY18" s="33" t="str">
        <f t="shared" si="17"/>
        <v/>
      </c>
      <c r="CC18" s="33" t="str">
        <f t="shared" si="18"/>
        <v/>
      </c>
      <c r="CG18" s="33" t="str">
        <f t="shared" si="19"/>
        <v/>
      </c>
      <c r="CK18" s="33" t="str">
        <f t="shared" si="20"/>
        <v/>
      </c>
      <c r="CO18" s="33" t="str">
        <f t="shared" si="21"/>
        <v/>
      </c>
      <c r="CS18" s="33" t="str">
        <f t="shared" si="22"/>
        <v/>
      </c>
      <c r="CW18" s="33" t="str">
        <f t="shared" si="23"/>
        <v/>
      </c>
      <c r="DA18" s="33" t="str">
        <f t="shared" si="24"/>
        <v/>
      </c>
      <c r="DE18" s="33" t="str">
        <f t="shared" si="25"/>
        <v/>
      </c>
      <c r="DI18" s="33" t="str">
        <f t="shared" si="26"/>
        <v/>
      </c>
      <c r="DM18" s="33" t="str">
        <f t="shared" si="27"/>
        <v/>
      </c>
      <c r="DQ18" s="33" t="str">
        <f t="shared" si="28"/>
        <v/>
      </c>
      <c r="DU18" s="33" t="str">
        <f t="shared" si="29"/>
        <v/>
      </c>
      <c r="DY18" s="33" t="str">
        <f t="shared" si="30"/>
        <v/>
      </c>
    </row>
    <row r="19" spans="1:129" x14ac:dyDescent="0.25">
      <c r="A19" s="16" t="str">
        <f t="shared" si="0"/>
        <v/>
      </c>
      <c r="B19"/>
      <c r="C19"/>
      <c r="D19"/>
      <c r="K19" s="38"/>
      <c r="M19" s="33">
        <f t="shared" si="1"/>
        <v>6</v>
      </c>
      <c r="N19" s="1" t="s">
        <v>37</v>
      </c>
      <c r="O19" s="149">
        <v>250</v>
      </c>
      <c r="Q19" s="33">
        <f t="shared" si="2"/>
        <v>6</v>
      </c>
      <c r="R19" s="1" t="s">
        <v>40</v>
      </c>
      <c r="S19" s="149">
        <v>350</v>
      </c>
      <c r="U19" s="33" t="str">
        <f t="shared" si="3"/>
        <v/>
      </c>
      <c r="V19"/>
      <c r="W19"/>
      <c r="Y19" s="33" t="str">
        <f t="shared" si="4"/>
        <v/>
      </c>
      <c r="AC19" s="33" t="str">
        <f t="shared" si="5"/>
        <v/>
      </c>
      <c r="AG19" s="33" t="str">
        <f t="shared" si="6"/>
        <v/>
      </c>
      <c r="AK19" s="33" t="str">
        <f t="shared" si="7"/>
        <v/>
      </c>
      <c r="AO19" s="33" t="str">
        <f t="shared" si="8"/>
        <v/>
      </c>
      <c r="AS19" s="33" t="str">
        <f t="shared" si="9"/>
        <v/>
      </c>
      <c r="AW19" s="33" t="str">
        <f t="shared" si="10"/>
        <v/>
      </c>
      <c r="BA19" s="33" t="str">
        <f t="shared" si="11"/>
        <v/>
      </c>
      <c r="BE19" s="33" t="str">
        <f t="shared" si="12"/>
        <v/>
      </c>
      <c r="BI19" s="33" t="str">
        <f t="shared" si="13"/>
        <v/>
      </c>
      <c r="BM19" s="33" t="str">
        <f t="shared" si="14"/>
        <v/>
      </c>
      <c r="BQ19" s="33" t="str">
        <f t="shared" si="15"/>
        <v/>
      </c>
      <c r="BU19" s="33" t="str">
        <f t="shared" si="16"/>
        <v/>
      </c>
      <c r="BY19" s="33" t="str">
        <f t="shared" si="17"/>
        <v/>
      </c>
      <c r="CC19" s="33" t="str">
        <f t="shared" si="18"/>
        <v/>
      </c>
      <c r="CG19" s="33" t="str">
        <f t="shared" si="19"/>
        <v/>
      </c>
      <c r="CK19" s="33" t="str">
        <f t="shared" si="20"/>
        <v/>
      </c>
      <c r="CO19" s="33" t="str">
        <f t="shared" si="21"/>
        <v/>
      </c>
      <c r="CS19" s="33" t="str">
        <f t="shared" si="22"/>
        <v/>
      </c>
      <c r="CW19" s="33" t="str">
        <f t="shared" si="23"/>
        <v/>
      </c>
      <c r="DA19" s="33" t="str">
        <f t="shared" si="24"/>
        <v/>
      </c>
      <c r="DE19" s="33" t="str">
        <f t="shared" si="25"/>
        <v/>
      </c>
      <c r="DI19" s="33" t="str">
        <f t="shared" si="26"/>
        <v/>
      </c>
      <c r="DM19" s="33" t="str">
        <f t="shared" si="27"/>
        <v/>
      </c>
      <c r="DQ19" s="33" t="str">
        <f t="shared" si="28"/>
        <v/>
      </c>
      <c r="DU19" s="33" t="str">
        <f t="shared" si="29"/>
        <v/>
      </c>
      <c r="DY19" s="33" t="str">
        <f t="shared" si="30"/>
        <v/>
      </c>
    </row>
    <row r="20" spans="1:129" x14ac:dyDescent="0.25">
      <c r="A20" s="16" t="str">
        <f t="shared" si="0"/>
        <v/>
      </c>
      <c r="B20"/>
      <c r="C20"/>
      <c r="D20"/>
      <c r="K20" s="38"/>
      <c r="M20" s="33" t="str">
        <f t="shared" si="1"/>
        <v/>
      </c>
      <c r="Q20" s="33">
        <f t="shared" si="2"/>
        <v>7</v>
      </c>
      <c r="R20" s="1" t="s">
        <v>233</v>
      </c>
      <c r="S20" s="149">
        <v>250</v>
      </c>
      <c r="U20" s="33" t="str">
        <f t="shared" si="3"/>
        <v/>
      </c>
      <c r="V20"/>
      <c r="W20"/>
      <c r="Y20" s="33" t="str">
        <f t="shared" si="4"/>
        <v/>
      </c>
      <c r="AC20" s="33" t="str">
        <f t="shared" si="5"/>
        <v/>
      </c>
      <c r="AG20" s="33" t="str">
        <f t="shared" si="6"/>
        <v/>
      </c>
      <c r="AK20" s="33" t="str">
        <f t="shared" si="7"/>
        <v/>
      </c>
      <c r="AO20" s="33" t="str">
        <f t="shared" si="8"/>
        <v/>
      </c>
      <c r="AS20" s="33" t="str">
        <f t="shared" si="9"/>
        <v/>
      </c>
      <c r="AW20" s="33" t="str">
        <f t="shared" si="10"/>
        <v/>
      </c>
      <c r="BA20" s="33" t="str">
        <f t="shared" si="11"/>
        <v/>
      </c>
      <c r="BE20" s="33" t="str">
        <f t="shared" si="12"/>
        <v/>
      </c>
      <c r="BI20" s="33" t="str">
        <f t="shared" si="13"/>
        <v/>
      </c>
      <c r="BM20" s="33" t="str">
        <f t="shared" si="14"/>
        <v/>
      </c>
      <c r="BQ20" s="33" t="str">
        <f t="shared" si="15"/>
        <v/>
      </c>
      <c r="BU20" s="33" t="str">
        <f t="shared" si="16"/>
        <v/>
      </c>
      <c r="BY20" s="33" t="str">
        <f t="shared" si="17"/>
        <v/>
      </c>
      <c r="CC20" s="33" t="str">
        <f t="shared" si="18"/>
        <v/>
      </c>
      <c r="CG20" s="33" t="str">
        <f t="shared" si="19"/>
        <v/>
      </c>
      <c r="CK20" s="33" t="str">
        <f t="shared" si="20"/>
        <v/>
      </c>
      <c r="CO20" s="33" t="str">
        <f t="shared" si="21"/>
        <v/>
      </c>
      <c r="CS20" s="33" t="str">
        <f t="shared" si="22"/>
        <v/>
      </c>
      <c r="CW20" s="33" t="str">
        <f t="shared" si="23"/>
        <v/>
      </c>
      <c r="DA20" s="33" t="str">
        <f t="shared" si="24"/>
        <v/>
      </c>
      <c r="DE20" s="33" t="str">
        <f t="shared" si="25"/>
        <v/>
      </c>
      <c r="DI20" s="33" t="str">
        <f t="shared" si="26"/>
        <v/>
      </c>
      <c r="DM20" s="33" t="str">
        <f t="shared" si="27"/>
        <v/>
      </c>
      <c r="DQ20" s="33" t="str">
        <f t="shared" si="28"/>
        <v/>
      </c>
      <c r="DU20" s="33" t="str">
        <f t="shared" si="29"/>
        <v/>
      </c>
      <c r="DY20" s="33" t="str">
        <f t="shared" si="30"/>
        <v/>
      </c>
    </row>
    <row r="21" spans="1:129" x14ac:dyDescent="0.25">
      <c r="A21" s="16" t="str">
        <f t="shared" si="0"/>
        <v/>
      </c>
      <c r="B21"/>
      <c r="C21"/>
      <c r="D21"/>
      <c r="K21" s="38"/>
      <c r="M21" s="33" t="str">
        <f t="shared" si="1"/>
        <v/>
      </c>
      <c r="Q21" s="33" t="str">
        <f t="shared" si="2"/>
        <v/>
      </c>
      <c r="U21" s="33" t="str">
        <f t="shared" si="3"/>
        <v/>
      </c>
      <c r="Y21" s="33" t="str">
        <f t="shared" si="4"/>
        <v/>
      </c>
      <c r="AC21" s="33" t="str">
        <f t="shared" si="5"/>
        <v/>
      </c>
      <c r="AG21" s="33" t="str">
        <f t="shared" si="6"/>
        <v/>
      </c>
      <c r="AK21" s="33" t="str">
        <f t="shared" si="7"/>
        <v/>
      </c>
      <c r="AO21" s="33" t="str">
        <f t="shared" si="8"/>
        <v/>
      </c>
      <c r="AS21" s="33" t="str">
        <f t="shared" si="9"/>
        <v/>
      </c>
      <c r="AW21" s="33" t="str">
        <f t="shared" si="10"/>
        <v/>
      </c>
      <c r="BA21" s="33" t="str">
        <f t="shared" si="11"/>
        <v/>
      </c>
      <c r="BE21" s="33" t="str">
        <f t="shared" si="12"/>
        <v/>
      </c>
      <c r="BI21" s="33" t="str">
        <f t="shared" si="13"/>
        <v/>
      </c>
      <c r="BM21" s="33" t="str">
        <f t="shared" si="14"/>
        <v/>
      </c>
      <c r="BQ21" s="33" t="str">
        <f t="shared" si="15"/>
        <v/>
      </c>
      <c r="BU21" s="33" t="str">
        <f t="shared" si="16"/>
        <v/>
      </c>
      <c r="BY21" s="33" t="str">
        <f t="shared" si="17"/>
        <v/>
      </c>
      <c r="CC21" s="33" t="str">
        <f t="shared" si="18"/>
        <v/>
      </c>
      <c r="CG21" s="33" t="str">
        <f t="shared" si="19"/>
        <v/>
      </c>
      <c r="CK21" s="33" t="str">
        <f t="shared" si="20"/>
        <v/>
      </c>
      <c r="CO21" s="33" t="str">
        <f t="shared" si="21"/>
        <v/>
      </c>
      <c r="CS21" s="33" t="str">
        <f t="shared" si="22"/>
        <v/>
      </c>
      <c r="CW21" s="33" t="str">
        <f t="shared" si="23"/>
        <v/>
      </c>
      <c r="DA21" s="33" t="str">
        <f t="shared" si="24"/>
        <v/>
      </c>
      <c r="DE21" s="33" t="str">
        <f t="shared" si="25"/>
        <v/>
      </c>
      <c r="DI21" s="33" t="str">
        <f t="shared" si="26"/>
        <v/>
      </c>
      <c r="DM21" s="33" t="str">
        <f t="shared" si="27"/>
        <v/>
      </c>
      <c r="DQ21" s="33" t="str">
        <f t="shared" si="28"/>
        <v/>
      </c>
      <c r="DU21" s="33" t="str">
        <f t="shared" si="29"/>
        <v/>
      </c>
      <c r="DY21" s="33" t="str">
        <f t="shared" si="30"/>
        <v/>
      </c>
    </row>
    <row r="22" spans="1:129" x14ac:dyDescent="0.25">
      <c r="A22" s="16" t="str">
        <f t="shared" si="0"/>
        <v/>
      </c>
      <c r="B22"/>
      <c r="C22"/>
      <c r="D22"/>
      <c r="K22" s="38"/>
      <c r="M22" s="33" t="str">
        <f t="shared" si="1"/>
        <v/>
      </c>
      <c r="Q22" s="33" t="str">
        <f t="shared" si="2"/>
        <v/>
      </c>
      <c r="U22" s="33" t="str">
        <f t="shared" si="3"/>
        <v/>
      </c>
      <c r="Y22" s="33" t="str">
        <f t="shared" si="4"/>
        <v/>
      </c>
      <c r="AC22" s="33" t="str">
        <f t="shared" si="5"/>
        <v/>
      </c>
      <c r="AG22" s="33" t="str">
        <f t="shared" si="6"/>
        <v/>
      </c>
      <c r="AK22" s="33" t="str">
        <f t="shared" si="7"/>
        <v/>
      </c>
      <c r="AO22" s="33" t="str">
        <f t="shared" si="8"/>
        <v/>
      </c>
      <c r="AS22" s="33" t="str">
        <f t="shared" si="9"/>
        <v/>
      </c>
      <c r="AW22" s="33" t="str">
        <f t="shared" si="10"/>
        <v/>
      </c>
      <c r="BA22" s="33" t="str">
        <f t="shared" si="11"/>
        <v/>
      </c>
      <c r="BE22" s="33" t="str">
        <f t="shared" si="12"/>
        <v/>
      </c>
      <c r="BI22" s="33" t="str">
        <f t="shared" si="13"/>
        <v/>
      </c>
      <c r="BM22" s="33" t="str">
        <f t="shared" si="14"/>
        <v/>
      </c>
      <c r="BQ22" s="33" t="str">
        <f t="shared" si="15"/>
        <v/>
      </c>
      <c r="BU22" s="33" t="str">
        <f t="shared" si="16"/>
        <v/>
      </c>
      <c r="BY22" s="33" t="str">
        <f t="shared" si="17"/>
        <v/>
      </c>
      <c r="CC22" s="33" t="str">
        <f t="shared" si="18"/>
        <v/>
      </c>
      <c r="CG22" s="33" t="str">
        <f t="shared" si="19"/>
        <v/>
      </c>
      <c r="CK22" s="33" t="str">
        <f t="shared" si="20"/>
        <v/>
      </c>
      <c r="CO22" s="33" t="str">
        <f t="shared" si="21"/>
        <v/>
      </c>
      <c r="CS22" s="33" t="str">
        <f t="shared" si="22"/>
        <v/>
      </c>
      <c r="CW22" s="33" t="str">
        <f t="shared" si="23"/>
        <v/>
      </c>
      <c r="DA22" s="33" t="str">
        <f t="shared" si="24"/>
        <v/>
      </c>
      <c r="DE22" s="33" t="str">
        <f t="shared" si="25"/>
        <v/>
      </c>
      <c r="DI22" s="33" t="str">
        <f t="shared" si="26"/>
        <v/>
      </c>
      <c r="DM22" s="33" t="str">
        <f t="shared" si="27"/>
        <v/>
      </c>
      <c r="DQ22" s="33" t="str">
        <f t="shared" si="28"/>
        <v/>
      </c>
      <c r="DU22" s="33" t="str">
        <f t="shared" si="29"/>
        <v/>
      </c>
      <c r="DY22" s="33" t="str">
        <f t="shared" si="30"/>
        <v/>
      </c>
    </row>
    <row r="23" spans="1:129" x14ac:dyDescent="0.25">
      <c r="A23" s="16" t="str">
        <f t="shared" si="0"/>
        <v/>
      </c>
      <c r="B23"/>
      <c r="C23"/>
      <c r="D23"/>
      <c r="K23" s="38"/>
      <c r="M23" s="33" t="str">
        <f t="shared" si="1"/>
        <v/>
      </c>
      <c r="Q23" s="33" t="str">
        <f t="shared" si="2"/>
        <v/>
      </c>
      <c r="U23" s="33" t="str">
        <f t="shared" si="3"/>
        <v/>
      </c>
      <c r="Y23" s="33" t="str">
        <f t="shared" si="4"/>
        <v/>
      </c>
      <c r="AC23" s="33" t="str">
        <f t="shared" si="5"/>
        <v/>
      </c>
      <c r="AG23" s="33" t="str">
        <f t="shared" si="6"/>
        <v/>
      </c>
      <c r="AK23" s="33" t="str">
        <f t="shared" si="7"/>
        <v/>
      </c>
      <c r="AO23" s="33" t="str">
        <f t="shared" si="8"/>
        <v/>
      </c>
      <c r="AS23" s="33" t="str">
        <f t="shared" si="9"/>
        <v/>
      </c>
      <c r="AW23" s="33" t="str">
        <f t="shared" si="10"/>
        <v/>
      </c>
      <c r="BA23" s="33" t="str">
        <f t="shared" si="11"/>
        <v/>
      </c>
      <c r="BE23" s="33" t="str">
        <f t="shared" si="12"/>
        <v/>
      </c>
      <c r="BI23" s="33" t="str">
        <f t="shared" si="13"/>
        <v/>
      </c>
      <c r="BM23" s="33" t="str">
        <f t="shared" si="14"/>
        <v/>
      </c>
      <c r="BQ23" s="33" t="str">
        <f t="shared" si="15"/>
        <v/>
      </c>
      <c r="BU23" s="33" t="str">
        <f t="shared" si="16"/>
        <v/>
      </c>
      <c r="BY23" s="33" t="str">
        <f t="shared" si="17"/>
        <v/>
      </c>
      <c r="CC23" s="33" t="str">
        <f t="shared" si="18"/>
        <v/>
      </c>
      <c r="CG23" s="33" t="str">
        <f t="shared" si="19"/>
        <v/>
      </c>
      <c r="CK23" s="33" t="str">
        <f t="shared" si="20"/>
        <v/>
      </c>
      <c r="CO23" s="33" t="str">
        <f t="shared" si="21"/>
        <v/>
      </c>
      <c r="CS23" s="33" t="str">
        <f t="shared" si="22"/>
        <v/>
      </c>
      <c r="CW23" s="33" t="str">
        <f t="shared" si="23"/>
        <v/>
      </c>
      <c r="DA23" s="33" t="str">
        <f t="shared" si="24"/>
        <v/>
      </c>
      <c r="DE23" s="33" t="str">
        <f t="shared" si="25"/>
        <v/>
      </c>
      <c r="DI23" s="33" t="str">
        <f t="shared" si="26"/>
        <v/>
      </c>
      <c r="DM23" s="33" t="str">
        <f t="shared" si="27"/>
        <v/>
      </c>
      <c r="DQ23" s="33" t="str">
        <f t="shared" si="28"/>
        <v/>
      </c>
      <c r="DU23" s="33" t="str">
        <f t="shared" si="29"/>
        <v/>
      </c>
      <c r="DY23" s="33" t="str">
        <f t="shared" si="30"/>
        <v/>
      </c>
    </row>
    <row r="24" spans="1:129" x14ac:dyDescent="0.25">
      <c r="A24" s="16" t="str">
        <f t="shared" si="0"/>
        <v/>
      </c>
      <c r="K24" s="38"/>
      <c r="M24" s="33" t="str">
        <f t="shared" si="1"/>
        <v/>
      </c>
      <c r="Q24" s="33" t="str">
        <f t="shared" si="2"/>
        <v/>
      </c>
      <c r="U24" s="33" t="str">
        <f t="shared" si="3"/>
        <v/>
      </c>
      <c r="Y24" s="33" t="str">
        <f t="shared" si="4"/>
        <v/>
      </c>
      <c r="AC24" s="33" t="str">
        <f t="shared" si="5"/>
        <v/>
      </c>
      <c r="AG24" s="33" t="str">
        <f t="shared" si="6"/>
        <v/>
      </c>
      <c r="AK24" s="33" t="str">
        <f t="shared" si="7"/>
        <v/>
      </c>
      <c r="AO24" s="33" t="str">
        <f t="shared" si="8"/>
        <v/>
      </c>
      <c r="AS24" s="33" t="str">
        <f t="shared" si="9"/>
        <v/>
      </c>
      <c r="AW24" s="33" t="str">
        <f t="shared" si="10"/>
        <v/>
      </c>
      <c r="BA24" s="33" t="str">
        <f t="shared" si="11"/>
        <v/>
      </c>
      <c r="BE24" s="33" t="str">
        <f t="shared" si="12"/>
        <v/>
      </c>
      <c r="BI24" s="33" t="str">
        <f t="shared" si="13"/>
        <v/>
      </c>
      <c r="BM24" s="33" t="str">
        <f t="shared" si="14"/>
        <v/>
      </c>
      <c r="BQ24" s="33" t="str">
        <f t="shared" si="15"/>
        <v/>
      </c>
      <c r="BU24" s="33" t="str">
        <f t="shared" si="16"/>
        <v/>
      </c>
      <c r="BY24" s="33" t="str">
        <f t="shared" si="17"/>
        <v/>
      </c>
      <c r="CC24" s="33" t="str">
        <f t="shared" si="18"/>
        <v/>
      </c>
      <c r="CG24" s="33" t="str">
        <f t="shared" si="19"/>
        <v/>
      </c>
      <c r="CK24" s="33" t="str">
        <f t="shared" si="20"/>
        <v/>
      </c>
      <c r="CO24" s="33" t="str">
        <f t="shared" si="21"/>
        <v/>
      </c>
      <c r="CS24" s="33" t="str">
        <f t="shared" si="22"/>
        <v/>
      </c>
      <c r="CW24" s="33" t="str">
        <f t="shared" si="23"/>
        <v/>
      </c>
      <c r="DA24" s="33" t="str">
        <f t="shared" si="24"/>
        <v/>
      </c>
      <c r="DE24" s="33" t="str">
        <f t="shared" si="25"/>
        <v/>
      </c>
      <c r="DI24" s="33" t="str">
        <f t="shared" si="26"/>
        <v/>
      </c>
      <c r="DM24" s="33" t="str">
        <f t="shared" si="27"/>
        <v/>
      </c>
      <c r="DQ24" s="33" t="str">
        <f t="shared" si="28"/>
        <v/>
      </c>
      <c r="DU24" s="33" t="str">
        <f t="shared" si="29"/>
        <v/>
      </c>
      <c r="DY24" s="33" t="str">
        <f t="shared" si="30"/>
        <v/>
      </c>
    </row>
    <row r="25" spans="1:129" x14ac:dyDescent="0.25">
      <c r="A25" s="16" t="str">
        <f t="shared" si="0"/>
        <v/>
      </c>
      <c r="K25" s="38"/>
      <c r="M25" s="33" t="str">
        <f t="shared" si="1"/>
        <v/>
      </c>
      <c r="Q25" s="33" t="str">
        <f t="shared" si="2"/>
        <v/>
      </c>
      <c r="U25" s="33" t="str">
        <f t="shared" si="3"/>
        <v/>
      </c>
      <c r="Y25" s="33" t="str">
        <f t="shared" si="4"/>
        <v/>
      </c>
      <c r="AC25" s="33" t="str">
        <f t="shared" si="5"/>
        <v/>
      </c>
      <c r="AG25" s="33" t="str">
        <f t="shared" si="6"/>
        <v/>
      </c>
      <c r="AK25" s="33" t="str">
        <f t="shared" si="7"/>
        <v/>
      </c>
      <c r="AO25" s="33" t="str">
        <f t="shared" si="8"/>
        <v/>
      </c>
      <c r="AS25" s="33" t="str">
        <f t="shared" si="9"/>
        <v/>
      </c>
      <c r="AW25" s="33" t="str">
        <f t="shared" si="10"/>
        <v/>
      </c>
      <c r="BA25" s="33" t="str">
        <f t="shared" si="11"/>
        <v/>
      </c>
      <c r="BE25" s="33" t="str">
        <f t="shared" si="12"/>
        <v/>
      </c>
      <c r="BI25" s="33" t="str">
        <f t="shared" si="13"/>
        <v/>
      </c>
      <c r="BM25" s="33" t="str">
        <f t="shared" si="14"/>
        <v/>
      </c>
      <c r="BQ25" s="33" t="str">
        <f t="shared" si="15"/>
        <v/>
      </c>
      <c r="BU25" s="33" t="str">
        <f t="shared" si="16"/>
        <v/>
      </c>
      <c r="BY25" s="33" t="str">
        <f t="shared" si="17"/>
        <v/>
      </c>
      <c r="CC25" s="33" t="str">
        <f t="shared" si="18"/>
        <v/>
      </c>
      <c r="CG25" s="33" t="str">
        <f t="shared" si="19"/>
        <v/>
      </c>
      <c r="CK25" s="33" t="str">
        <f t="shared" si="20"/>
        <v/>
      </c>
      <c r="CO25" s="33" t="str">
        <f t="shared" si="21"/>
        <v/>
      </c>
      <c r="CS25" s="33" t="str">
        <f t="shared" si="22"/>
        <v/>
      </c>
      <c r="CW25" s="33" t="str">
        <f t="shared" si="23"/>
        <v/>
      </c>
      <c r="DA25" s="33" t="str">
        <f t="shared" si="24"/>
        <v/>
      </c>
      <c r="DE25" s="33" t="str">
        <f t="shared" si="25"/>
        <v/>
      </c>
      <c r="DI25" s="33" t="str">
        <f t="shared" si="26"/>
        <v/>
      </c>
      <c r="DM25" s="33" t="str">
        <f t="shared" si="27"/>
        <v/>
      </c>
      <c r="DQ25" s="33" t="str">
        <f t="shared" si="28"/>
        <v/>
      </c>
      <c r="DU25" s="33" t="str">
        <f t="shared" si="29"/>
        <v/>
      </c>
      <c r="DY25" s="33" t="str">
        <f t="shared" si="30"/>
        <v/>
      </c>
    </row>
    <row r="26" spans="1:129" x14ac:dyDescent="0.25">
      <c r="A26" s="16" t="str">
        <f t="shared" si="0"/>
        <v/>
      </c>
      <c r="K26" s="38"/>
      <c r="M26" s="33" t="str">
        <f t="shared" si="1"/>
        <v/>
      </c>
      <c r="Q26" s="33" t="str">
        <f t="shared" si="2"/>
        <v/>
      </c>
      <c r="U26" s="33" t="str">
        <f t="shared" si="3"/>
        <v/>
      </c>
      <c r="Y26" s="33" t="str">
        <f t="shared" si="4"/>
        <v/>
      </c>
      <c r="AC26" s="33" t="str">
        <f t="shared" si="5"/>
        <v/>
      </c>
      <c r="AG26" s="33" t="str">
        <f t="shared" si="6"/>
        <v/>
      </c>
      <c r="AK26" s="33" t="str">
        <f t="shared" si="7"/>
        <v/>
      </c>
      <c r="AO26" s="33" t="str">
        <f t="shared" si="8"/>
        <v/>
      </c>
      <c r="AS26" s="33" t="str">
        <f t="shared" si="9"/>
        <v/>
      </c>
      <c r="AW26" s="33" t="str">
        <f t="shared" si="10"/>
        <v/>
      </c>
      <c r="BA26" s="33" t="str">
        <f t="shared" si="11"/>
        <v/>
      </c>
      <c r="BE26" s="33" t="str">
        <f t="shared" si="12"/>
        <v/>
      </c>
      <c r="BI26" s="33" t="str">
        <f t="shared" si="13"/>
        <v/>
      </c>
      <c r="BM26" s="33" t="str">
        <f t="shared" si="14"/>
        <v/>
      </c>
      <c r="BQ26" s="33" t="str">
        <f t="shared" si="15"/>
        <v/>
      </c>
      <c r="BU26" s="33" t="str">
        <f t="shared" si="16"/>
        <v/>
      </c>
      <c r="BY26" s="33" t="str">
        <f t="shared" si="17"/>
        <v/>
      </c>
      <c r="CC26" s="33" t="str">
        <f t="shared" si="18"/>
        <v/>
      </c>
      <c r="CG26" s="33" t="str">
        <f t="shared" si="19"/>
        <v/>
      </c>
      <c r="CK26" s="33" t="str">
        <f t="shared" si="20"/>
        <v/>
      </c>
      <c r="CO26" s="33" t="str">
        <f t="shared" si="21"/>
        <v/>
      </c>
      <c r="CS26" s="33" t="str">
        <f t="shared" si="22"/>
        <v/>
      </c>
      <c r="CW26" s="33" t="str">
        <f t="shared" si="23"/>
        <v/>
      </c>
      <c r="DA26" s="33" t="str">
        <f t="shared" si="24"/>
        <v/>
      </c>
      <c r="DE26" s="33" t="str">
        <f t="shared" si="25"/>
        <v/>
      </c>
      <c r="DI26" s="33" t="str">
        <f t="shared" si="26"/>
        <v/>
      </c>
      <c r="DM26" s="33" t="str">
        <f t="shared" si="27"/>
        <v/>
      </c>
      <c r="DQ26" s="33" t="str">
        <f t="shared" si="28"/>
        <v/>
      </c>
      <c r="DU26" s="33" t="str">
        <f t="shared" si="29"/>
        <v/>
      </c>
      <c r="DY26" s="33" t="str">
        <f t="shared" si="30"/>
        <v/>
      </c>
    </row>
    <row r="27" spans="1:129" x14ac:dyDescent="0.25">
      <c r="A27" s="16" t="str">
        <f t="shared" si="0"/>
        <v/>
      </c>
      <c r="K27" s="38"/>
      <c r="M27" s="33" t="str">
        <f t="shared" si="1"/>
        <v/>
      </c>
      <c r="Q27" s="33" t="str">
        <f t="shared" si="2"/>
        <v/>
      </c>
      <c r="U27" s="33" t="str">
        <f t="shared" si="3"/>
        <v/>
      </c>
      <c r="Y27" s="33" t="str">
        <f t="shared" si="4"/>
        <v/>
      </c>
      <c r="AC27" s="33" t="str">
        <f t="shared" si="5"/>
        <v/>
      </c>
      <c r="AG27" s="33" t="str">
        <f t="shared" si="6"/>
        <v/>
      </c>
      <c r="AK27" s="33" t="str">
        <f t="shared" si="7"/>
        <v/>
      </c>
      <c r="AO27" s="33" t="str">
        <f t="shared" si="8"/>
        <v/>
      </c>
      <c r="AS27" s="33" t="str">
        <f t="shared" si="9"/>
        <v/>
      </c>
      <c r="AW27" s="33" t="str">
        <f t="shared" si="10"/>
        <v/>
      </c>
      <c r="BA27" s="33" t="str">
        <f t="shared" si="11"/>
        <v/>
      </c>
      <c r="BE27" s="33" t="str">
        <f t="shared" si="12"/>
        <v/>
      </c>
      <c r="BI27" s="33" t="str">
        <f t="shared" si="13"/>
        <v/>
      </c>
      <c r="BM27" s="33" t="str">
        <f t="shared" si="14"/>
        <v/>
      </c>
      <c r="BQ27" s="33" t="str">
        <f t="shared" si="15"/>
        <v/>
      </c>
      <c r="BU27" s="33" t="str">
        <f t="shared" si="16"/>
        <v/>
      </c>
      <c r="BY27" s="33" t="str">
        <f t="shared" si="17"/>
        <v/>
      </c>
      <c r="CC27" s="33" t="str">
        <f t="shared" si="18"/>
        <v/>
      </c>
      <c r="CG27" s="33" t="str">
        <f t="shared" si="19"/>
        <v/>
      </c>
      <c r="CK27" s="33" t="str">
        <f t="shared" si="20"/>
        <v/>
      </c>
      <c r="CO27" s="33" t="str">
        <f t="shared" si="21"/>
        <v/>
      </c>
      <c r="CS27" s="33" t="str">
        <f t="shared" si="22"/>
        <v/>
      </c>
      <c r="CW27" s="33" t="str">
        <f t="shared" si="23"/>
        <v/>
      </c>
      <c r="DA27" s="33" t="str">
        <f t="shared" si="24"/>
        <v/>
      </c>
      <c r="DE27" s="33" t="str">
        <f t="shared" si="25"/>
        <v/>
      </c>
      <c r="DI27" s="33" t="str">
        <f t="shared" si="26"/>
        <v/>
      </c>
      <c r="DM27" s="33" t="str">
        <f t="shared" si="27"/>
        <v/>
      </c>
      <c r="DQ27" s="33" t="str">
        <f t="shared" si="28"/>
        <v/>
      </c>
      <c r="DU27" s="33" t="str">
        <f t="shared" si="29"/>
        <v/>
      </c>
      <c r="DY27" s="33" t="str">
        <f t="shared" si="30"/>
        <v/>
      </c>
    </row>
    <row r="28" spans="1:129" x14ac:dyDescent="0.25">
      <c r="A28" s="16" t="str">
        <f t="shared" si="0"/>
        <v/>
      </c>
      <c r="K28" s="38"/>
      <c r="M28" s="33" t="str">
        <f t="shared" si="1"/>
        <v/>
      </c>
      <c r="Q28" s="33" t="str">
        <f t="shared" si="2"/>
        <v/>
      </c>
      <c r="U28" s="33" t="str">
        <f t="shared" si="3"/>
        <v/>
      </c>
      <c r="Y28" s="33" t="str">
        <f t="shared" si="4"/>
        <v/>
      </c>
      <c r="AC28" s="33" t="str">
        <f t="shared" si="5"/>
        <v/>
      </c>
      <c r="AG28" s="33" t="str">
        <f t="shared" si="6"/>
        <v/>
      </c>
      <c r="AK28" s="33" t="str">
        <f t="shared" si="7"/>
        <v/>
      </c>
      <c r="AO28" s="33" t="str">
        <f t="shared" si="8"/>
        <v/>
      </c>
      <c r="AS28" s="33" t="str">
        <f t="shared" si="9"/>
        <v/>
      </c>
      <c r="AW28" s="33" t="str">
        <f t="shared" si="10"/>
        <v/>
      </c>
      <c r="BA28" s="33" t="str">
        <f t="shared" si="11"/>
        <v/>
      </c>
      <c r="BE28" s="33" t="str">
        <f t="shared" si="12"/>
        <v/>
      </c>
      <c r="BI28" s="33" t="str">
        <f t="shared" si="13"/>
        <v/>
      </c>
      <c r="BM28" s="33" t="str">
        <f t="shared" si="14"/>
        <v/>
      </c>
      <c r="BQ28" s="33" t="str">
        <f t="shared" si="15"/>
        <v/>
      </c>
      <c r="BU28" s="33" t="str">
        <f t="shared" si="16"/>
        <v/>
      </c>
      <c r="BY28" s="33" t="str">
        <f t="shared" si="17"/>
        <v/>
      </c>
      <c r="CC28" s="33" t="str">
        <f t="shared" si="18"/>
        <v/>
      </c>
      <c r="CG28" s="33" t="str">
        <f t="shared" si="19"/>
        <v/>
      </c>
      <c r="CK28" s="33" t="str">
        <f t="shared" si="20"/>
        <v/>
      </c>
      <c r="CO28" s="33" t="str">
        <f t="shared" si="21"/>
        <v/>
      </c>
      <c r="CS28" s="33" t="str">
        <f t="shared" si="22"/>
        <v/>
      </c>
      <c r="CW28" s="33" t="str">
        <f t="shared" si="23"/>
        <v/>
      </c>
      <c r="DA28" s="33" t="str">
        <f t="shared" si="24"/>
        <v/>
      </c>
      <c r="DE28" s="33" t="str">
        <f t="shared" si="25"/>
        <v/>
      </c>
      <c r="DI28" s="33" t="str">
        <f t="shared" si="26"/>
        <v/>
      </c>
      <c r="DM28" s="33" t="str">
        <f t="shared" si="27"/>
        <v/>
      </c>
      <c r="DQ28" s="33" t="str">
        <f t="shared" si="28"/>
        <v/>
      </c>
      <c r="DU28" s="33" t="str">
        <f t="shared" si="29"/>
        <v/>
      </c>
      <c r="DY28" s="33" t="str">
        <f t="shared" si="30"/>
        <v/>
      </c>
    </row>
    <row r="29" spans="1:129" x14ac:dyDescent="0.25">
      <c r="A29" s="16" t="str">
        <f t="shared" si="0"/>
        <v/>
      </c>
      <c r="K29" s="38"/>
      <c r="M29" s="33" t="str">
        <f t="shared" si="1"/>
        <v/>
      </c>
      <c r="Q29" s="33" t="str">
        <f t="shared" si="2"/>
        <v/>
      </c>
      <c r="U29" s="33" t="str">
        <f t="shared" si="3"/>
        <v/>
      </c>
      <c r="Y29" s="33" t="str">
        <f t="shared" si="4"/>
        <v/>
      </c>
      <c r="AC29" s="33" t="str">
        <f t="shared" si="5"/>
        <v/>
      </c>
      <c r="AG29" s="33" t="str">
        <f t="shared" si="6"/>
        <v/>
      </c>
      <c r="AK29" s="33" t="str">
        <f t="shared" si="7"/>
        <v/>
      </c>
      <c r="AO29" s="33" t="str">
        <f t="shared" si="8"/>
        <v/>
      </c>
      <c r="AS29" s="33" t="str">
        <f t="shared" si="9"/>
        <v/>
      </c>
      <c r="AW29" s="33" t="str">
        <f t="shared" si="10"/>
        <v/>
      </c>
      <c r="BA29" s="33" t="str">
        <f t="shared" si="11"/>
        <v/>
      </c>
      <c r="BE29" s="33" t="str">
        <f t="shared" si="12"/>
        <v/>
      </c>
      <c r="BI29" s="33" t="str">
        <f t="shared" si="13"/>
        <v/>
      </c>
      <c r="BM29" s="33" t="str">
        <f t="shared" si="14"/>
        <v/>
      </c>
      <c r="BQ29" s="33" t="str">
        <f t="shared" si="15"/>
        <v/>
      </c>
      <c r="BU29" s="33" t="str">
        <f t="shared" si="16"/>
        <v/>
      </c>
      <c r="BY29" s="33" t="str">
        <f t="shared" si="17"/>
        <v/>
      </c>
      <c r="CC29" s="33" t="str">
        <f t="shared" si="18"/>
        <v/>
      </c>
      <c r="CG29" s="33" t="str">
        <f t="shared" si="19"/>
        <v/>
      </c>
      <c r="CK29" s="33" t="str">
        <f t="shared" si="20"/>
        <v/>
      </c>
      <c r="CO29" s="33" t="str">
        <f t="shared" si="21"/>
        <v/>
      </c>
      <c r="CS29" s="33" t="str">
        <f t="shared" si="22"/>
        <v/>
      </c>
      <c r="CW29" s="33" t="str">
        <f t="shared" si="23"/>
        <v/>
      </c>
      <c r="DA29" s="33" t="str">
        <f t="shared" si="24"/>
        <v/>
      </c>
      <c r="DE29" s="33" t="str">
        <f t="shared" si="25"/>
        <v/>
      </c>
      <c r="DI29" s="33" t="str">
        <f t="shared" si="26"/>
        <v/>
      </c>
      <c r="DM29" s="33" t="str">
        <f t="shared" si="27"/>
        <v/>
      </c>
      <c r="DQ29" s="33" t="str">
        <f t="shared" si="28"/>
        <v/>
      </c>
      <c r="DU29" s="33" t="str">
        <f t="shared" si="29"/>
        <v/>
      </c>
      <c r="DY29" s="33" t="str">
        <f t="shared" si="30"/>
        <v/>
      </c>
    </row>
    <row r="30" spans="1:129" x14ac:dyDescent="0.25">
      <c r="A30" s="16" t="str">
        <f t="shared" si="0"/>
        <v/>
      </c>
      <c r="K30" s="38"/>
      <c r="M30" s="33" t="str">
        <f t="shared" si="1"/>
        <v/>
      </c>
      <c r="Q30" s="33" t="str">
        <f t="shared" si="2"/>
        <v/>
      </c>
      <c r="U30" s="33" t="str">
        <f t="shared" si="3"/>
        <v/>
      </c>
      <c r="Y30" s="33" t="str">
        <f t="shared" si="4"/>
        <v/>
      </c>
      <c r="AC30" s="33" t="str">
        <f t="shared" si="5"/>
        <v/>
      </c>
      <c r="AG30" s="33" t="str">
        <f t="shared" si="6"/>
        <v/>
      </c>
      <c r="AK30" s="33" t="str">
        <f t="shared" si="7"/>
        <v/>
      </c>
      <c r="AO30" s="33" t="str">
        <f t="shared" si="8"/>
        <v/>
      </c>
      <c r="AS30" s="33" t="str">
        <f t="shared" si="9"/>
        <v/>
      </c>
      <c r="AW30" s="33" t="str">
        <f t="shared" si="10"/>
        <v/>
      </c>
      <c r="BA30" s="33" t="str">
        <f t="shared" si="11"/>
        <v/>
      </c>
      <c r="BE30" s="33" t="str">
        <f t="shared" si="12"/>
        <v/>
      </c>
      <c r="BI30" s="33" t="str">
        <f t="shared" si="13"/>
        <v/>
      </c>
      <c r="BM30" s="33" t="str">
        <f t="shared" si="14"/>
        <v/>
      </c>
      <c r="BQ30" s="33" t="str">
        <f t="shared" si="15"/>
        <v/>
      </c>
      <c r="BU30" s="33" t="str">
        <f t="shared" si="16"/>
        <v/>
      </c>
      <c r="BY30" s="33" t="str">
        <f t="shared" si="17"/>
        <v/>
      </c>
      <c r="CC30" s="33" t="str">
        <f t="shared" si="18"/>
        <v/>
      </c>
      <c r="CG30" s="33" t="str">
        <f t="shared" si="19"/>
        <v/>
      </c>
      <c r="CK30" s="33" t="str">
        <f t="shared" si="20"/>
        <v/>
      </c>
      <c r="CO30" s="33" t="str">
        <f t="shared" si="21"/>
        <v/>
      </c>
      <c r="CS30" s="33" t="str">
        <f t="shared" si="22"/>
        <v/>
      </c>
      <c r="CW30" s="33" t="str">
        <f t="shared" si="23"/>
        <v/>
      </c>
      <c r="DA30" s="33" t="str">
        <f t="shared" si="24"/>
        <v/>
      </c>
      <c r="DE30" s="33" t="str">
        <f t="shared" si="25"/>
        <v/>
      </c>
      <c r="DI30" s="33" t="str">
        <f t="shared" si="26"/>
        <v/>
      </c>
      <c r="DM30" s="33" t="str">
        <f t="shared" si="27"/>
        <v/>
      </c>
      <c r="DQ30" s="33" t="str">
        <f t="shared" si="28"/>
        <v/>
      </c>
      <c r="DU30" s="33" t="str">
        <f t="shared" si="29"/>
        <v/>
      </c>
      <c r="DY30" s="33" t="str">
        <f t="shared" si="30"/>
        <v/>
      </c>
    </row>
    <row r="31" spans="1:129" x14ac:dyDescent="0.25">
      <c r="A31" s="16" t="str">
        <f t="shared" si="0"/>
        <v/>
      </c>
      <c r="K31" s="38"/>
      <c r="M31" s="33" t="str">
        <f t="shared" si="1"/>
        <v/>
      </c>
      <c r="Q31" s="33" t="str">
        <f t="shared" si="2"/>
        <v/>
      </c>
      <c r="U31" s="33" t="str">
        <f t="shared" si="3"/>
        <v/>
      </c>
      <c r="Y31" s="33" t="str">
        <f t="shared" si="4"/>
        <v/>
      </c>
      <c r="AC31" s="33" t="str">
        <f t="shared" si="5"/>
        <v/>
      </c>
      <c r="AG31" s="33" t="str">
        <f t="shared" si="6"/>
        <v/>
      </c>
      <c r="AK31" s="33" t="str">
        <f t="shared" si="7"/>
        <v/>
      </c>
      <c r="AO31" s="33" t="str">
        <f t="shared" si="8"/>
        <v/>
      </c>
      <c r="AS31" s="33" t="str">
        <f t="shared" si="9"/>
        <v/>
      </c>
      <c r="AW31" s="33" t="str">
        <f t="shared" si="10"/>
        <v/>
      </c>
      <c r="BA31" s="33" t="str">
        <f t="shared" si="11"/>
        <v/>
      </c>
      <c r="BE31" s="33" t="str">
        <f t="shared" si="12"/>
        <v/>
      </c>
      <c r="BI31" s="33" t="str">
        <f t="shared" si="13"/>
        <v/>
      </c>
      <c r="BM31" s="33" t="str">
        <f t="shared" si="14"/>
        <v/>
      </c>
      <c r="BQ31" s="33" t="str">
        <f t="shared" si="15"/>
        <v/>
      </c>
      <c r="BU31" s="33" t="str">
        <f t="shared" si="16"/>
        <v/>
      </c>
      <c r="BY31" s="33" t="str">
        <f t="shared" si="17"/>
        <v/>
      </c>
      <c r="CC31" s="33" t="str">
        <f t="shared" si="18"/>
        <v/>
      </c>
      <c r="CG31" s="33" t="str">
        <f t="shared" si="19"/>
        <v/>
      </c>
      <c r="CK31" s="33" t="str">
        <f t="shared" si="20"/>
        <v/>
      </c>
      <c r="CO31" s="33" t="str">
        <f t="shared" si="21"/>
        <v/>
      </c>
      <c r="CS31" s="33" t="str">
        <f t="shared" si="22"/>
        <v/>
      </c>
      <c r="CW31" s="33" t="str">
        <f t="shared" si="23"/>
        <v/>
      </c>
      <c r="DA31" s="33" t="str">
        <f t="shared" si="24"/>
        <v/>
      </c>
      <c r="DE31" s="33" t="str">
        <f t="shared" si="25"/>
        <v/>
      </c>
      <c r="DI31" s="33" t="str">
        <f t="shared" si="26"/>
        <v/>
      </c>
      <c r="DM31" s="33" t="str">
        <f t="shared" si="27"/>
        <v/>
      </c>
      <c r="DQ31" s="33" t="str">
        <f t="shared" si="28"/>
        <v/>
      </c>
      <c r="DU31" s="33" t="str">
        <f t="shared" si="29"/>
        <v/>
      </c>
      <c r="DY31" s="33" t="str">
        <f t="shared" si="30"/>
        <v/>
      </c>
    </row>
    <row r="32" spans="1:129" x14ac:dyDescent="0.25">
      <c r="A32" s="16" t="str">
        <f t="shared" si="0"/>
        <v/>
      </c>
      <c r="K32" s="38"/>
      <c r="M32" s="33" t="str">
        <f t="shared" si="1"/>
        <v/>
      </c>
      <c r="Q32" s="33" t="str">
        <f t="shared" si="2"/>
        <v/>
      </c>
      <c r="U32" s="33" t="str">
        <f t="shared" si="3"/>
        <v/>
      </c>
      <c r="Y32" s="33" t="str">
        <f t="shared" si="4"/>
        <v/>
      </c>
      <c r="AC32" s="33" t="str">
        <f t="shared" si="5"/>
        <v/>
      </c>
      <c r="AG32" s="33" t="str">
        <f t="shared" si="6"/>
        <v/>
      </c>
      <c r="AK32" s="33" t="str">
        <f t="shared" si="7"/>
        <v/>
      </c>
      <c r="AO32" s="33" t="str">
        <f t="shared" si="8"/>
        <v/>
      </c>
      <c r="AS32" s="33" t="str">
        <f t="shared" si="9"/>
        <v/>
      </c>
      <c r="AW32" s="33" t="str">
        <f t="shared" si="10"/>
        <v/>
      </c>
      <c r="BA32" s="33" t="str">
        <f t="shared" si="11"/>
        <v/>
      </c>
      <c r="BE32" s="33" t="str">
        <f t="shared" si="12"/>
        <v/>
      </c>
      <c r="BI32" s="33" t="str">
        <f t="shared" si="13"/>
        <v/>
      </c>
      <c r="BM32" s="33" t="str">
        <f t="shared" si="14"/>
        <v/>
      </c>
      <c r="BQ32" s="33" t="str">
        <f t="shared" si="15"/>
        <v/>
      </c>
      <c r="BU32" s="33" t="str">
        <f t="shared" si="16"/>
        <v/>
      </c>
      <c r="BY32" s="33" t="str">
        <f t="shared" si="17"/>
        <v/>
      </c>
      <c r="CC32" s="33" t="str">
        <f t="shared" si="18"/>
        <v/>
      </c>
      <c r="CG32" s="33" t="str">
        <f t="shared" si="19"/>
        <v/>
      </c>
      <c r="CK32" s="33" t="str">
        <f t="shared" si="20"/>
        <v/>
      </c>
      <c r="CO32" s="33" t="str">
        <f t="shared" si="21"/>
        <v/>
      </c>
      <c r="CS32" s="33" t="str">
        <f t="shared" si="22"/>
        <v/>
      </c>
      <c r="CW32" s="33" t="str">
        <f t="shared" si="23"/>
        <v/>
      </c>
      <c r="DA32" s="33" t="str">
        <f t="shared" si="24"/>
        <v/>
      </c>
      <c r="DE32" s="33" t="str">
        <f t="shared" si="25"/>
        <v/>
      </c>
      <c r="DI32" s="33" t="str">
        <f t="shared" si="26"/>
        <v/>
      </c>
      <c r="DM32" s="33" t="str">
        <f t="shared" si="27"/>
        <v/>
      </c>
      <c r="DQ32" s="33" t="str">
        <f t="shared" si="28"/>
        <v/>
      </c>
      <c r="DU32" s="33" t="str">
        <f t="shared" si="29"/>
        <v/>
      </c>
      <c r="DY32" s="33" t="str">
        <f t="shared" si="30"/>
        <v/>
      </c>
    </row>
    <row r="33" spans="1:129" x14ac:dyDescent="0.25">
      <c r="A33" s="16" t="str">
        <f t="shared" si="0"/>
        <v/>
      </c>
      <c r="K33" s="38"/>
      <c r="M33" s="33" t="str">
        <f t="shared" si="1"/>
        <v/>
      </c>
      <c r="Q33" s="33" t="str">
        <f t="shared" si="2"/>
        <v/>
      </c>
      <c r="U33" s="33" t="str">
        <f t="shared" si="3"/>
        <v/>
      </c>
      <c r="Y33" s="33" t="str">
        <f t="shared" si="4"/>
        <v/>
      </c>
      <c r="AC33" s="33" t="str">
        <f t="shared" si="5"/>
        <v/>
      </c>
      <c r="AG33" s="33" t="str">
        <f t="shared" si="6"/>
        <v/>
      </c>
      <c r="AK33" s="33" t="str">
        <f t="shared" si="7"/>
        <v/>
      </c>
      <c r="AO33" s="33" t="str">
        <f t="shared" si="8"/>
        <v/>
      </c>
      <c r="AS33" s="33" t="str">
        <f t="shared" si="9"/>
        <v/>
      </c>
      <c r="AW33" s="33" t="str">
        <f t="shared" si="10"/>
        <v/>
      </c>
      <c r="BA33" s="33" t="str">
        <f t="shared" si="11"/>
        <v/>
      </c>
      <c r="BE33" s="33" t="str">
        <f t="shared" si="12"/>
        <v/>
      </c>
      <c r="BI33" s="33" t="str">
        <f t="shared" si="13"/>
        <v/>
      </c>
      <c r="BM33" s="33" t="str">
        <f t="shared" si="14"/>
        <v/>
      </c>
      <c r="BQ33" s="33" t="str">
        <f t="shared" si="15"/>
        <v/>
      </c>
      <c r="BU33" s="33" t="str">
        <f t="shared" si="16"/>
        <v/>
      </c>
      <c r="BY33" s="33" t="str">
        <f t="shared" si="17"/>
        <v/>
      </c>
      <c r="CC33" s="33" t="str">
        <f t="shared" si="18"/>
        <v/>
      </c>
      <c r="CG33" s="33" t="str">
        <f t="shared" si="19"/>
        <v/>
      </c>
      <c r="CK33" s="33" t="str">
        <f t="shared" si="20"/>
        <v/>
      </c>
      <c r="CO33" s="33" t="str">
        <f t="shared" si="21"/>
        <v/>
      </c>
      <c r="CS33" s="33" t="str">
        <f t="shared" si="22"/>
        <v/>
      </c>
      <c r="CW33" s="33" t="str">
        <f t="shared" si="23"/>
        <v/>
      </c>
      <c r="DA33" s="33" t="str">
        <f t="shared" si="24"/>
        <v/>
      </c>
      <c r="DE33" s="33" t="str">
        <f t="shared" si="25"/>
        <v/>
      </c>
      <c r="DI33" s="33" t="str">
        <f t="shared" si="26"/>
        <v/>
      </c>
      <c r="DM33" s="33" t="str">
        <f t="shared" si="27"/>
        <v/>
      </c>
      <c r="DQ33" s="33" t="str">
        <f t="shared" si="28"/>
        <v/>
      </c>
      <c r="DU33" s="33" t="str">
        <f t="shared" si="29"/>
        <v/>
      </c>
      <c r="DY33" s="33" t="str">
        <f t="shared" si="30"/>
        <v/>
      </c>
    </row>
    <row r="34" spans="1:129" x14ac:dyDescent="0.25">
      <c r="A34" s="16" t="str">
        <f t="shared" si="0"/>
        <v/>
      </c>
      <c r="K34" s="38"/>
      <c r="M34" s="33" t="str">
        <f t="shared" si="1"/>
        <v/>
      </c>
      <c r="Q34" s="33" t="str">
        <f t="shared" si="2"/>
        <v/>
      </c>
      <c r="U34" s="33" t="str">
        <f t="shared" si="3"/>
        <v/>
      </c>
      <c r="Y34" s="33" t="str">
        <f t="shared" si="4"/>
        <v/>
      </c>
      <c r="AC34" s="33" t="str">
        <f t="shared" si="5"/>
        <v/>
      </c>
      <c r="AG34" s="33" t="str">
        <f t="shared" si="6"/>
        <v/>
      </c>
      <c r="AK34" s="33" t="str">
        <f t="shared" si="7"/>
        <v/>
      </c>
      <c r="AO34" s="33" t="str">
        <f t="shared" si="8"/>
        <v/>
      </c>
      <c r="AS34" s="33" t="str">
        <f t="shared" si="9"/>
        <v/>
      </c>
      <c r="AW34" s="33" t="str">
        <f t="shared" si="10"/>
        <v/>
      </c>
      <c r="BA34" s="33" t="str">
        <f t="shared" si="11"/>
        <v/>
      </c>
      <c r="BE34" s="33" t="str">
        <f t="shared" si="12"/>
        <v/>
      </c>
      <c r="BI34" s="33" t="str">
        <f t="shared" si="13"/>
        <v/>
      </c>
      <c r="BM34" s="33" t="str">
        <f t="shared" si="14"/>
        <v/>
      </c>
      <c r="BQ34" s="33" t="str">
        <f t="shared" si="15"/>
        <v/>
      </c>
      <c r="BU34" s="33" t="str">
        <f t="shared" si="16"/>
        <v/>
      </c>
      <c r="BY34" s="33" t="str">
        <f t="shared" si="17"/>
        <v/>
      </c>
      <c r="CC34" s="33" t="str">
        <f t="shared" si="18"/>
        <v/>
      </c>
      <c r="CG34" s="33" t="str">
        <f t="shared" si="19"/>
        <v/>
      </c>
      <c r="CK34" s="33" t="str">
        <f t="shared" si="20"/>
        <v/>
      </c>
      <c r="CO34" s="33" t="str">
        <f t="shared" si="21"/>
        <v/>
      </c>
      <c r="CS34" s="33" t="str">
        <f t="shared" si="22"/>
        <v/>
      </c>
      <c r="CW34" s="33" t="str">
        <f t="shared" si="23"/>
        <v/>
      </c>
      <c r="DA34" s="33" t="str">
        <f t="shared" si="24"/>
        <v/>
      </c>
      <c r="DE34" s="33" t="str">
        <f t="shared" si="25"/>
        <v/>
      </c>
      <c r="DI34" s="33" t="str">
        <f t="shared" si="26"/>
        <v/>
      </c>
      <c r="DM34" s="33" t="str">
        <f t="shared" si="27"/>
        <v/>
      </c>
      <c r="DQ34" s="33" t="str">
        <f t="shared" si="28"/>
        <v/>
      </c>
      <c r="DU34" s="33" t="str">
        <f t="shared" si="29"/>
        <v/>
      </c>
      <c r="DY34" s="33" t="str">
        <f t="shared" si="30"/>
        <v/>
      </c>
    </row>
    <row r="35" spans="1:129" x14ac:dyDescent="0.25">
      <c r="A35" s="16" t="str">
        <f t="shared" si="0"/>
        <v/>
      </c>
      <c r="K35" s="38"/>
      <c r="M35" s="33" t="str">
        <f t="shared" si="1"/>
        <v/>
      </c>
      <c r="Q35" s="33" t="str">
        <f t="shared" si="2"/>
        <v/>
      </c>
      <c r="U35" s="33" t="str">
        <f t="shared" si="3"/>
        <v/>
      </c>
      <c r="Y35" s="33" t="str">
        <f t="shared" si="4"/>
        <v/>
      </c>
      <c r="AC35" s="33" t="str">
        <f t="shared" si="5"/>
        <v/>
      </c>
      <c r="AG35" s="33" t="str">
        <f t="shared" si="6"/>
        <v/>
      </c>
      <c r="AK35" s="33" t="str">
        <f t="shared" si="7"/>
        <v/>
      </c>
      <c r="AO35" s="33" t="str">
        <f t="shared" si="8"/>
        <v/>
      </c>
      <c r="AS35" s="33" t="str">
        <f t="shared" si="9"/>
        <v/>
      </c>
      <c r="AW35" s="33" t="str">
        <f t="shared" si="10"/>
        <v/>
      </c>
      <c r="BA35" s="33" t="str">
        <f t="shared" si="11"/>
        <v/>
      </c>
      <c r="BE35" s="33" t="str">
        <f t="shared" si="12"/>
        <v/>
      </c>
      <c r="BI35" s="33" t="str">
        <f t="shared" si="13"/>
        <v/>
      </c>
      <c r="BM35" s="33" t="str">
        <f t="shared" si="14"/>
        <v/>
      </c>
      <c r="BQ35" s="33" t="str">
        <f t="shared" si="15"/>
        <v/>
      </c>
      <c r="BU35" s="33" t="str">
        <f t="shared" si="16"/>
        <v/>
      </c>
      <c r="BY35" s="33" t="str">
        <f t="shared" si="17"/>
        <v/>
      </c>
      <c r="CC35" s="33" t="str">
        <f t="shared" si="18"/>
        <v/>
      </c>
      <c r="CG35" s="33" t="str">
        <f t="shared" si="19"/>
        <v/>
      </c>
      <c r="CK35" s="33" t="str">
        <f t="shared" si="20"/>
        <v/>
      </c>
      <c r="CO35" s="33" t="str">
        <f t="shared" si="21"/>
        <v/>
      </c>
      <c r="CS35" s="33" t="str">
        <f t="shared" si="22"/>
        <v/>
      </c>
      <c r="CW35" s="33" t="str">
        <f t="shared" si="23"/>
        <v/>
      </c>
      <c r="DA35" s="33" t="str">
        <f t="shared" si="24"/>
        <v/>
      </c>
      <c r="DE35" s="33" t="str">
        <f t="shared" si="25"/>
        <v/>
      </c>
      <c r="DI35" s="33" t="str">
        <f t="shared" si="26"/>
        <v/>
      </c>
      <c r="DM35" s="33" t="str">
        <f t="shared" si="27"/>
        <v/>
      </c>
      <c r="DQ35" s="33" t="str">
        <f t="shared" si="28"/>
        <v/>
      </c>
      <c r="DU35" s="33" t="str">
        <f t="shared" si="29"/>
        <v/>
      </c>
      <c r="DY35" s="33" t="str">
        <f t="shared" si="30"/>
        <v/>
      </c>
    </row>
    <row r="36" spans="1:129" x14ac:dyDescent="0.25">
      <c r="A36" s="16" t="str">
        <f t="shared" si="0"/>
        <v/>
      </c>
      <c r="K36" s="38"/>
      <c r="M36" s="33" t="str">
        <f t="shared" si="1"/>
        <v/>
      </c>
      <c r="Q36" s="33" t="str">
        <f t="shared" si="2"/>
        <v/>
      </c>
      <c r="U36" s="33" t="str">
        <f t="shared" si="3"/>
        <v/>
      </c>
      <c r="Y36" s="33" t="str">
        <f t="shared" si="4"/>
        <v/>
      </c>
      <c r="AC36" s="33" t="str">
        <f t="shared" si="5"/>
        <v/>
      </c>
      <c r="AG36" s="33" t="str">
        <f t="shared" si="6"/>
        <v/>
      </c>
      <c r="AK36" s="33" t="str">
        <f t="shared" si="7"/>
        <v/>
      </c>
      <c r="AO36" s="33" t="str">
        <f t="shared" si="8"/>
        <v/>
      </c>
      <c r="AS36" s="33" t="str">
        <f t="shared" si="9"/>
        <v/>
      </c>
      <c r="AW36" s="33" t="str">
        <f t="shared" si="10"/>
        <v/>
      </c>
      <c r="BA36" s="33" t="str">
        <f t="shared" si="11"/>
        <v/>
      </c>
      <c r="BE36" s="33" t="str">
        <f t="shared" si="12"/>
        <v/>
      </c>
      <c r="BI36" s="33" t="str">
        <f t="shared" si="13"/>
        <v/>
      </c>
      <c r="BM36" s="33" t="str">
        <f t="shared" si="14"/>
        <v/>
      </c>
      <c r="BQ36" s="33" t="str">
        <f t="shared" si="15"/>
        <v/>
      </c>
      <c r="BU36" s="33" t="str">
        <f t="shared" si="16"/>
        <v/>
      </c>
      <c r="BY36" s="33" t="str">
        <f t="shared" si="17"/>
        <v/>
      </c>
      <c r="CC36" s="33" t="str">
        <f t="shared" si="18"/>
        <v/>
      </c>
      <c r="CG36" s="33" t="str">
        <f t="shared" si="19"/>
        <v/>
      </c>
      <c r="CK36" s="33" t="str">
        <f t="shared" si="20"/>
        <v/>
      </c>
      <c r="CO36" s="33" t="str">
        <f t="shared" si="21"/>
        <v/>
      </c>
      <c r="CS36" s="33" t="str">
        <f t="shared" si="22"/>
        <v/>
      </c>
      <c r="CW36" s="33" t="str">
        <f t="shared" si="23"/>
        <v/>
      </c>
      <c r="DA36" s="33" t="str">
        <f t="shared" si="24"/>
        <v/>
      </c>
      <c r="DE36" s="33" t="str">
        <f t="shared" si="25"/>
        <v/>
      </c>
      <c r="DI36" s="33" t="str">
        <f t="shared" si="26"/>
        <v/>
      </c>
      <c r="DM36" s="33" t="str">
        <f t="shared" si="27"/>
        <v/>
      </c>
      <c r="DQ36" s="33" t="str">
        <f t="shared" si="28"/>
        <v/>
      </c>
      <c r="DU36" s="33" t="str">
        <f t="shared" si="29"/>
        <v/>
      </c>
      <c r="DY36" s="33" t="str">
        <f t="shared" si="30"/>
        <v/>
      </c>
    </row>
    <row r="37" spans="1:129" x14ac:dyDescent="0.25">
      <c r="A37" s="16" t="str">
        <f t="shared" si="0"/>
        <v/>
      </c>
      <c r="K37" s="38"/>
      <c r="M37" s="33" t="str">
        <f t="shared" si="1"/>
        <v/>
      </c>
      <c r="Q37" s="33" t="str">
        <f t="shared" si="2"/>
        <v/>
      </c>
      <c r="U37" s="33" t="str">
        <f t="shared" si="3"/>
        <v/>
      </c>
      <c r="Y37" s="33" t="str">
        <f t="shared" si="4"/>
        <v/>
      </c>
      <c r="AC37" s="33" t="str">
        <f t="shared" si="5"/>
        <v/>
      </c>
      <c r="AG37" s="33" t="str">
        <f t="shared" si="6"/>
        <v/>
      </c>
      <c r="AK37" s="33" t="str">
        <f t="shared" si="7"/>
        <v/>
      </c>
      <c r="AO37" s="33" t="str">
        <f t="shared" si="8"/>
        <v/>
      </c>
      <c r="AS37" s="33" t="str">
        <f t="shared" si="9"/>
        <v/>
      </c>
      <c r="AW37" s="33" t="str">
        <f t="shared" si="10"/>
        <v/>
      </c>
      <c r="BA37" s="33" t="str">
        <f t="shared" si="11"/>
        <v/>
      </c>
      <c r="BE37" s="33" t="str">
        <f t="shared" si="12"/>
        <v/>
      </c>
      <c r="BI37" s="33" t="str">
        <f t="shared" si="13"/>
        <v/>
      </c>
      <c r="BM37" s="33" t="str">
        <f t="shared" si="14"/>
        <v/>
      </c>
      <c r="BQ37" s="33" t="str">
        <f t="shared" si="15"/>
        <v/>
      </c>
      <c r="BU37" s="33" t="str">
        <f t="shared" si="16"/>
        <v/>
      </c>
      <c r="BY37" s="33" t="str">
        <f t="shared" si="17"/>
        <v/>
      </c>
      <c r="CC37" s="33" t="str">
        <f t="shared" si="18"/>
        <v/>
      </c>
      <c r="CG37" s="33" t="str">
        <f t="shared" si="19"/>
        <v/>
      </c>
      <c r="CK37" s="33" t="str">
        <f t="shared" si="20"/>
        <v/>
      </c>
      <c r="CO37" s="33" t="str">
        <f t="shared" si="21"/>
        <v/>
      </c>
      <c r="CS37" s="33" t="str">
        <f t="shared" si="22"/>
        <v/>
      </c>
      <c r="CW37" s="33" t="str">
        <f t="shared" si="23"/>
        <v/>
      </c>
      <c r="DA37" s="33" t="str">
        <f t="shared" si="24"/>
        <v/>
      </c>
      <c r="DE37" s="33" t="str">
        <f t="shared" si="25"/>
        <v/>
      </c>
      <c r="DI37" s="33" t="str">
        <f t="shared" si="26"/>
        <v/>
      </c>
      <c r="DM37" s="33" t="str">
        <f t="shared" si="27"/>
        <v/>
      </c>
      <c r="DQ37" s="33" t="str">
        <f t="shared" si="28"/>
        <v/>
      </c>
      <c r="DU37" s="33" t="str">
        <f t="shared" si="29"/>
        <v/>
      </c>
      <c r="DY37" s="33" t="str">
        <f t="shared" si="30"/>
        <v/>
      </c>
    </row>
    <row r="38" spans="1:129" x14ac:dyDescent="0.25">
      <c r="A38" s="16" t="str">
        <f t="shared" si="0"/>
        <v/>
      </c>
      <c r="K38" s="38"/>
      <c r="M38" s="33" t="str">
        <f t="shared" si="1"/>
        <v/>
      </c>
      <c r="Q38" s="33" t="str">
        <f t="shared" si="2"/>
        <v/>
      </c>
      <c r="U38" s="33" t="str">
        <f t="shared" si="3"/>
        <v/>
      </c>
      <c r="Y38" s="33" t="str">
        <f t="shared" si="4"/>
        <v/>
      </c>
      <c r="AC38" s="33" t="str">
        <f t="shared" si="5"/>
        <v/>
      </c>
      <c r="AG38" s="33" t="str">
        <f t="shared" si="6"/>
        <v/>
      </c>
      <c r="AK38" s="33" t="str">
        <f t="shared" si="7"/>
        <v/>
      </c>
      <c r="AO38" s="33" t="str">
        <f t="shared" si="8"/>
        <v/>
      </c>
      <c r="AS38" s="33" t="str">
        <f t="shared" si="9"/>
        <v/>
      </c>
      <c r="AW38" s="33" t="str">
        <f t="shared" si="10"/>
        <v/>
      </c>
      <c r="BA38" s="33" t="str">
        <f t="shared" si="11"/>
        <v/>
      </c>
      <c r="BE38" s="33" t="str">
        <f t="shared" si="12"/>
        <v/>
      </c>
      <c r="BI38" s="33" t="str">
        <f t="shared" si="13"/>
        <v/>
      </c>
      <c r="BM38" s="33" t="str">
        <f t="shared" si="14"/>
        <v/>
      </c>
      <c r="BQ38" s="33" t="str">
        <f t="shared" si="15"/>
        <v/>
      </c>
      <c r="BU38" s="33" t="str">
        <f t="shared" si="16"/>
        <v/>
      </c>
      <c r="BY38" s="33" t="str">
        <f t="shared" si="17"/>
        <v/>
      </c>
      <c r="CC38" s="33" t="str">
        <f t="shared" si="18"/>
        <v/>
      </c>
      <c r="CG38" s="33" t="str">
        <f t="shared" si="19"/>
        <v/>
      </c>
      <c r="CK38" s="33" t="str">
        <f t="shared" si="20"/>
        <v/>
      </c>
      <c r="CO38" s="33" t="str">
        <f t="shared" si="21"/>
        <v/>
      </c>
      <c r="CS38" s="33" t="str">
        <f t="shared" si="22"/>
        <v/>
      </c>
      <c r="CW38" s="33" t="str">
        <f t="shared" si="23"/>
        <v/>
      </c>
      <c r="DA38" s="33" t="str">
        <f t="shared" si="24"/>
        <v/>
      </c>
      <c r="DE38" s="33" t="str">
        <f t="shared" si="25"/>
        <v/>
      </c>
      <c r="DI38" s="33" t="str">
        <f t="shared" si="26"/>
        <v/>
      </c>
      <c r="DM38" s="33" t="str">
        <f t="shared" si="27"/>
        <v/>
      </c>
      <c r="DQ38" s="33" t="str">
        <f t="shared" si="28"/>
        <v/>
      </c>
      <c r="DU38" s="33" t="str">
        <f t="shared" si="29"/>
        <v/>
      </c>
      <c r="DY38" s="33" t="str">
        <f t="shared" si="30"/>
        <v/>
      </c>
    </row>
    <row r="39" spans="1:129" x14ac:dyDescent="0.25">
      <c r="A39" s="16" t="str">
        <f t="shared" si="0"/>
        <v/>
      </c>
      <c r="K39" s="38"/>
      <c r="M39" s="33" t="str">
        <f t="shared" si="1"/>
        <v/>
      </c>
      <c r="Q39" s="33" t="str">
        <f t="shared" si="2"/>
        <v/>
      </c>
      <c r="U39" s="33" t="str">
        <f t="shared" si="3"/>
        <v/>
      </c>
      <c r="Y39" s="33" t="str">
        <f t="shared" si="4"/>
        <v/>
      </c>
      <c r="AC39" s="33" t="str">
        <f t="shared" si="5"/>
        <v/>
      </c>
      <c r="AG39" s="33" t="str">
        <f t="shared" si="6"/>
        <v/>
      </c>
      <c r="AK39" s="33" t="str">
        <f t="shared" si="7"/>
        <v/>
      </c>
      <c r="AO39" s="33" t="str">
        <f t="shared" si="8"/>
        <v/>
      </c>
      <c r="AS39" s="33" t="str">
        <f t="shared" si="9"/>
        <v/>
      </c>
      <c r="AW39" s="33" t="str">
        <f t="shared" si="10"/>
        <v/>
      </c>
      <c r="BA39" s="33" t="str">
        <f t="shared" si="11"/>
        <v/>
      </c>
      <c r="BE39" s="33" t="str">
        <f t="shared" si="12"/>
        <v/>
      </c>
      <c r="BI39" s="33" t="str">
        <f t="shared" si="13"/>
        <v/>
      </c>
      <c r="BM39" s="33" t="str">
        <f t="shared" si="14"/>
        <v/>
      </c>
      <c r="BQ39" s="33" t="str">
        <f t="shared" si="15"/>
        <v/>
      </c>
      <c r="BU39" s="33" t="str">
        <f t="shared" si="16"/>
        <v/>
      </c>
      <c r="BY39" s="33" t="str">
        <f t="shared" si="17"/>
        <v/>
      </c>
      <c r="CC39" s="33" t="str">
        <f t="shared" si="18"/>
        <v/>
      </c>
      <c r="CG39" s="33" t="str">
        <f t="shared" si="19"/>
        <v/>
      </c>
      <c r="CK39" s="33" t="str">
        <f t="shared" si="20"/>
        <v/>
      </c>
      <c r="CO39" s="33" t="str">
        <f t="shared" si="21"/>
        <v/>
      </c>
      <c r="CS39" s="33" t="str">
        <f t="shared" si="22"/>
        <v/>
      </c>
      <c r="CW39" s="33" t="str">
        <f t="shared" si="23"/>
        <v/>
      </c>
      <c r="DA39" s="33" t="str">
        <f t="shared" si="24"/>
        <v/>
      </c>
      <c r="DE39" s="33" t="str">
        <f t="shared" si="25"/>
        <v/>
      </c>
      <c r="DI39" s="33" t="str">
        <f t="shared" si="26"/>
        <v/>
      </c>
      <c r="DM39" s="33" t="str">
        <f t="shared" si="27"/>
        <v/>
      </c>
      <c r="DQ39" s="33" t="str">
        <f t="shared" si="28"/>
        <v/>
      </c>
      <c r="DU39" s="33" t="str">
        <f t="shared" si="29"/>
        <v/>
      </c>
      <c r="DY39" s="33" t="str">
        <f t="shared" si="30"/>
        <v/>
      </c>
    </row>
    <row r="40" spans="1:129" x14ac:dyDescent="0.25">
      <c r="A40" s="16" t="str">
        <f t="shared" si="0"/>
        <v/>
      </c>
      <c r="K40" s="38"/>
      <c r="M40" s="33" t="str">
        <f t="shared" si="1"/>
        <v/>
      </c>
      <c r="Q40" s="33" t="str">
        <f t="shared" si="2"/>
        <v/>
      </c>
      <c r="U40" s="33" t="str">
        <f t="shared" si="3"/>
        <v/>
      </c>
      <c r="Y40" s="33" t="str">
        <f t="shared" si="4"/>
        <v/>
      </c>
      <c r="AC40" s="33" t="str">
        <f t="shared" si="5"/>
        <v/>
      </c>
      <c r="AG40" s="33" t="str">
        <f t="shared" si="6"/>
        <v/>
      </c>
      <c r="AK40" s="33" t="str">
        <f t="shared" si="7"/>
        <v/>
      </c>
      <c r="AO40" s="33" t="str">
        <f t="shared" si="8"/>
        <v/>
      </c>
      <c r="AS40" s="33" t="str">
        <f t="shared" si="9"/>
        <v/>
      </c>
      <c r="AW40" s="33" t="str">
        <f t="shared" si="10"/>
        <v/>
      </c>
      <c r="BA40" s="33" t="str">
        <f t="shared" si="11"/>
        <v/>
      </c>
      <c r="BE40" s="33" t="str">
        <f t="shared" si="12"/>
        <v/>
      </c>
      <c r="BI40" s="33" t="str">
        <f t="shared" si="13"/>
        <v/>
      </c>
      <c r="BM40" s="33" t="str">
        <f t="shared" si="14"/>
        <v/>
      </c>
      <c r="BQ40" s="33" t="str">
        <f t="shared" si="15"/>
        <v/>
      </c>
      <c r="BU40" s="33" t="str">
        <f t="shared" si="16"/>
        <v/>
      </c>
      <c r="BY40" s="33" t="str">
        <f t="shared" si="17"/>
        <v/>
      </c>
      <c r="CC40" s="33" t="str">
        <f t="shared" si="18"/>
        <v/>
      </c>
      <c r="CG40" s="33" t="str">
        <f t="shared" si="19"/>
        <v/>
      </c>
      <c r="CK40" s="33" t="str">
        <f t="shared" si="20"/>
        <v/>
      </c>
      <c r="CO40" s="33" t="str">
        <f t="shared" si="21"/>
        <v/>
      </c>
      <c r="CS40" s="33" t="str">
        <f t="shared" si="22"/>
        <v/>
      </c>
      <c r="CW40" s="33" t="str">
        <f t="shared" si="23"/>
        <v/>
      </c>
      <c r="DA40" s="33" t="str">
        <f t="shared" si="24"/>
        <v/>
      </c>
      <c r="DE40" s="33" t="str">
        <f t="shared" si="25"/>
        <v/>
      </c>
      <c r="DI40" s="33" t="str">
        <f t="shared" si="26"/>
        <v/>
      </c>
      <c r="DM40" s="33" t="str">
        <f t="shared" si="27"/>
        <v/>
      </c>
      <c r="DQ40" s="33" t="str">
        <f t="shared" si="28"/>
        <v/>
      </c>
      <c r="DU40" s="33" t="str">
        <f t="shared" si="29"/>
        <v/>
      </c>
      <c r="DY40" s="33" t="str">
        <f t="shared" si="30"/>
        <v/>
      </c>
    </row>
    <row r="41" spans="1:129" x14ac:dyDescent="0.25">
      <c r="A41" s="16" t="str">
        <f t="shared" si="0"/>
        <v/>
      </c>
      <c r="K41" s="38"/>
      <c r="M41" s="33" t="str">
        <f t="shared" si="1"/>
        <v/>
      </c>
      <c r="Q41" s="33" t="str">
        <f t="shared" si="2"/>
        <v/>
      </c>
      <c r="U41" s="33" t="str">
        <f t="shared" si="3"/>
        <v/>
      </c>
      <c r="Y41" s="33" t="str">
        <f t="shared" si="4"/>
        <v/>
      </c>
      <c r="AC41" s="33" t="str">
        <f t="shared" si="5"/>
        <v/>
      </c>
      <c r="AG41" s="33" t="str">
        <f t="shared" si="6"/>
        <v/>
      </c>
      <c r="AK41" s="33" t="str">
        <f t="shared" si="7"/>
        <v/>
      </c>
      <c r="AO41" s="33" t="str">
        <f t="shared" si="8"/>
        <v/>
      </c>
      <c r="AS41" s="33" t="str">
        <f t="shared" si="9"/>
        <v/>
      </c>
      <c r="AW41" s="33" t="str">
        <f t="shared" si="10"/>
        <v/>
      </c>
      <c r="BA41" s="33" t="str">
        <f t="shared" si="11"/>
        <v/>
      </c>
      <c r="BE41" s="33" t="str">
        <f t="shared" si="12"/>
        <v/>
      </c>
      <c r="BI41" s="33" t="str">
        <f t="shared" si="13"/>
        <v/>
      </c>
      <c r="BM41" s="33" t="str">
        <f t="shared" si="14"/>
        <v/>
      </c>
      <c r="BQ41" s="33" t="str">
        <f t="shared" si="15"/>
        <v/>
      </c>
      <c r="BU41" s="33" t="str">
        <f t="shared" si="16"/>
        <v/>
      </c>
      <c r="BY41" s="33" t="str">
        <f t="shared" si="17"/>
        <v/>
      </c>
      <c r="CC41" s="33" t="str">
        <f t="shared" si="18"/>
        <v/>
      </c>
      <c r="CG41" s="33" t="str">
        <f t="shared" si="19"/>
        <v/>
      </c>
      <c r="CK41" s="33" t="str">
        <f t="shared" si="20"/>
        <v/>
      </c>
      <c r="CO41" s="33" t="str">
        <f t="shared" si="21"/>
        <v/>
      </c>
      <c r="CS41" s="33" t="str">
        <f t="shared" si="22"/>
        <v/>
      </c>
      <c r="CW41" s="33" t="str">
        <f t="shared" si="23"/>
        <v/>
      </c>
      <c r="DA41" s="33" t="str">
        <f t="shared" si="24"/>
        <v/>
      </c>
      <c r="DE41" s="33" t="str">
        <f t="shared" si="25"/>
        <v/>
      </c>
      <c r="DI41" s="33" t="str">
        <f t="shared" si="26"/>
        <v/>
      </c>
      <c r="DM41" s="33" t="str">
        <f t="shared" si="27"/>
        <v/>
      </c>
      <c r="DQ41" s="33" t="str">
        <f t="shared" si="28"/>
        <v/>
      </c>
      <c r="DU41" s="33" t="str">
        <f t="shared" si="29"/>
        <v/>
      </c>
      <c r="DY41" s="33" t="str">
        <f t="shared" si="30"/>
        <v/>
      </c>
    </row>
    <row r="42" spans="1:129" x14ac:dyDescent="0.25">
      <c r="A42" s="16" t="str">
        <f t="shared" si="0"/>
        <v/>
      </c>
      <c r="K42" s="38"/>
      <c r="M42" s="33" t="str">
        <f t="shared" si="1"/>
        <v/>
      </c>
      <c r="Q42" s="33" t="str">
        <f t="shared" si="2"/>
        <v/>
      </c>
      <c r="U42" s="33" t="str">
        <f t="shared" si="3"/>
        <v/>
      </c>
      <c r="Y42" s="33" t="str">
        <f t="shared" si="4"/>
        <v/>
      </c>
      <c r="AC42" s="33" t="str">
        <f t="shared" si="5"/>
        <v/>
      </c>
      <c r="AG42" s="33" t="str">
        <f t="shared" si="6"/>
        <v/>
      </c>
      <c r="AK42" s="33" t="str">
        <f t="shared" si="7"/>
        <v/>
      </c>
      <c r="AO42" s="33" t="str">
        <f t="shared" si="8"/>
        <v/>
      </c>
      <c r="AS42" s="33" t="str">
        <f t="shared" si="9"/>
        <v/>
      </c>
      <c r="AW42" s="33" t="str">
        <f t="shared" si="10"/>
        <v/>
      </c>
      <c r="BA42" s="33" t="str">
        <f t="shared" si="11"/>
        <v/>
      </c>
      <c r="BE42" s="33" t="str">
        <f t="shared" si="12"/>
        <v/>
      </c>
      <c r="BI42" s="33" t="str">
        <f t="shared" si="13"/>
        <v/>
      </c>
      <c r="BM42" s="33" t="str">
        <f t="shared" si="14"/>
        <v/>
      </c>
      <c r="BQ42" s="33" t="str">
        <f t="shared" si="15"/>
        <v/>
      </c>
      <c r="BU42" s="33" t="str">
        <f t="shared" si="16"/>
        <v/>
      </c>
      <c r="BY42" s="33" t="str">
        <f t="shared" si="17"/>
        <v/>
      </c>
      <c r="CC42" s="33" t="str">
        <f t="shared" si="18"/>
        <v/>
      </c>
      <c r="CG42" s="33" t="str">
        <f t="shared" si="19"/>
        <v/>
      </c>
      <c r="CK42" s="33" t="str">
        <f t="shared" si="20"/>
        <v/>
      </c>
      <c r="CO42" s="33" t="str">
        <f t="shared" si="21"/>
        <v/>
      </c>
      <c r="CS42" s="33" t="str">
        <f t="shared" si="22"/>
        <v/>
      </c>
      <c r="CW42" s="33" t="str">
        <f t="shared" si="23"/>
        <v/>
      </c>
      <c r="DA42" s="33" t="str">
        <f t="shared" si="24"/>
        <v/>
      </c>
      <c r="DE42" s="33" t="str">
        <f t="shared" si="25"/>
        <v/>
      </c>
      <c r="DI42" s="33" t="str">
        <f t="shared" si="26"/>
        <v/>
      </c>
      <c r="DM42" s="33" t="str">
        <f t="shared" si="27"/>
        <v/>
      </c>
      <c r="DQ42" s="33" t="str">
        <f t="shared" si="28"/>
        <v/>
      </c>
      <c r="DU42" s="33" t="str">
        <f t="shared" si="29"/>
        <v/>
      </c>
      <c r="DY42" s="33" t="str">
        <f t="shared" si="30"/>
        <v/>
      </c>
    </row>
    <row r="43" spans="1:129" x14ac:dyDescent="0.25">
      <c r="A43" s="16" t="str">
        <f t="shared" si="0"/>
        <v/>
      </c>
      <c r="K43" s="38"/>
      <c r="M43" s="33" t="str">
        <f t="shared" si="1"/>
        <v/>
      </c>
      <c r="Q43" s="33" t="str">
        <f t="shared" si="2"/>
        <v/>
      </c>
      <c r="U43" s="33" t="str">
        <f t="shared" si="3"/>
        <v/>
      </c>
      <c r="Y43" s="33" t="str">
        <f t="shared" si="4"/>
        <v/>
      </c>
      <c r="AC43" s="33" t="str">
        <f t="shared" si="5"/>
        <v/>
      </c>
      <c r="AG43" s="33" t="str">
        <f t="shared" si="6"/>
        <v/>
      </c>
      <c r="AK43" s="33" t="str">
        <f t="shared" si="7"/>
        <v/>
      </c>
      <c r="AO43" s="33" t="str">
        <f t="shared" si="8"/>
        <v/>
      </c>
      <c r="AS43" s="33" t="str">
        <f t="shared" si="9"/>
        <v/>
      </c>
      <c r="AW43" s="33" t="str">
        <f t="shared" si="10"/>
        <v/>
      </c>
      <c r="BA43" s="33" t="str">
        <f t="shared" si="11"/>
        <v/>
      </c>
      <c r="BE43" s="33" t="str">
        <f t="shared" si="12"/>
        <v/>
      </c>
      <c r="BI43" s="33" t="str">
        <f t="shared" si="13"/>
        <v/>
      </c>
      <c r="BM43" s="33" t="str">
        <f t="shared" si="14"/>
        <v/>
      </c>
      <c r="BQ43" s="33" t="str">
        <f t="shared" si="15"/>
        <v/>
      </c>
      <c r="BU43" s="33" t="str">
        <f t="shared" si="16"/>
        <v/>
      </c>
      <c r="BY43" s="33" t="str">
        <f t="shared" si="17"/>
        <v/>
      </c>
      <c r="CC43" s="33" t="str">
        <f t="shared" si="18"/>
        <v/>
      </c>
      <c r="CG43" s="33" t="str">
        <f t="shared" si="19"/>
        <v/>
      </c>
      <c r="CK43" s="33" t="str">
        <f t="shared" si="20"/>
        <v/>
      </c>
      <c r="CO43" s="33" t="str">
        <f t="shared" si="21"/>
        <v/>
      </c>
      <c r="CS43" s="33" t="str">
        <f t="shared" si="22"/>
        <v/>
      </c>
      <c r="CW43" s="33" t="str">
        <f t="shared" si="23"/>
        <v/>
      </c>
      <c r="DA43" s="33" t="str">
        <f t="shared" si="24"/>
        <v/>
      </c>
      <c r="DE43" s="33" t="str">
        <f t="shared" si="25"/>
        <v/>
      </c>
      <c r="DI43" s="33" t="str">
        <f t="shared" si="26"/>
        <v/>
      </c>
      <c r="DM43" s="33" t="str">
        <f t="shared" si="27"/>
        <v/>
      </c>
      <c r="DQ43" s="33" t="str">
        <f t="shared" si="28"/>
        <v/>
      </c>
      <c r="DU43" s="33" t="str">
        <f t="shared" si="29"/>
        <v/>
      </c>
      <c r="DY43" s="33" t="str">
        <f t="shared" si="30"/>
        <v/>
      </c>
    </row>
    <row r="44" spans="1:129" x14ac:dyDescent="0.25">
      <c r="A44" s="16" t="str">
        <f t="shared" si="0"/>
        <v/>
      </c>
      <c r="K44" s="38"/>
      <c r="M44" s="33" t="str">
        <f t="shared" si="1"/>
        <v/>
      </c>
      <c r="Q44" s="33" t="str">
        <f t="shared" si="2"/>
        <v/>
      </c>
      <c r="U44" s="33" t="str">
        <f t="shared" si="3"/>
        <v/>
      </c>
      <c r="Y44" s="33" t="str">
        <f t="shared" si="4"/>
        <v/>
      </c>
      <c r="AC44" s="33" t="str">
        <f t="shared" si="5"/>
        <v/>
      </c>
      <c r="AG44" s="33" t="str">
        <f t="shared" si="6"/>
        <v/>
      </c>
      <c r="AK44" s="33" t="str">
        <f t="shared" si="7"/>
        <v/>
      </c>
      <c r="AO44" s="33" t="str">
        <f t="shared" si="8"/>
        <v/>
      </c>
      <c r="AS44" s="33" t="str">
        <f t="shared" si="9"/>
        <v/>
      </c>
      <c r="AW44" s="33" t="str">
        <f t="shared" si="10"/>
        <v/>
      </c>
      <c r="BA44" s="33" t="str">
        <f t="shared" si="11"/>
        <v/>
      </c>
      <c r="BE44" s="33" t="str">
        <f t="shared" si="12"/>
        <v/>
      </c>
      <c r="BI44" s="33" t="str">
        <f t="shared" si="13"/>
        <v/>
      </c>
      <c r="BM44" s="33" t="str">
        <f t="shared" si="14"/>
        <v/>
      </c>
      <c r="BQ44" s="33" t="str">
        <f t="shared" si="15"/>
        <v/>
      </c>
      <c r="BU44" s="33" t="str">
        <f t="shared" si="16"/>
        <v/>
      </c>
      <c r="BY44" s="33" t="str">
        <f t="shared" si="17"/>
        <v/>
      </c>
      <c r="CC44" s="33" t="str">
        <f t="shared" si="18"/>
        <v/>
      </c>
      <c r="CG44" s="33" t="str">
        <f t="shared" si="19"/>
        <v/>
      </c>
      <c r="CK44" s="33" t="str">
        <f t="shared" si="20"/>
        <v/>
      </c>
      <c r="CO44" s="33" t="str">
        <f t="shared" si="21"/>
        <v/>
      </c>
      <c r="CS44" s="33" t="str">
        <f t="shared" si="22"/>
        <v/>
      </c>
      <c r="CW44" s="33" t="str">
        <f t="shared" si="23"/>
        <v/>
      </c>
      <c r="DA44" s="33" t="str">
        <f t="shared" si="24"/>
        <v/>
      </c>
      <c r="DE44" s="33" t="str">
        <f t="shared" si="25"/>
        <v/>
      </c>
      <c r="DI44" s="33" t="str">
        <f t="shared" si="26"/>
        <v/>
      </c>
      <c r="DM44" s="33" t="str">
        <f t="shared" si="27"/>
        <v/>
      </c>
      <c r="DQ44" s="33" t="str">
        <f t="shared" si="28"/>
        <v/>
      </c>
      <c r="DU44" s="33" t="str">
        <f t="shared" si="29"/>
        <v/>
      </c>
      <c r="DY44" s="33" t="str">
        <f t="shared" si="30"/>
        <v/>
      </c>
    </row>
    <row r="45" spans="1:129" x14ac:dyDescent="0.25">
      <c r="A45" s="16" t="str">
        <f t="shared" si="0"/>
        <v/>
      </c>
      <c r="K45" s="38"/>
      <c r="M45" s="33" t="str">
        <f t="shared" si="1"/>
        <v/>
      </c>
      <c r="Q45" s="33" t="str">
        <f t="shared" si="2"/>
        <v/>
      </c>
      <c r="U45" s="33" t="str">
        <f t="shared" si="3"/>
        <v/>
      </c>
      <c r="Y45" s="33" t="str">
        <f t="shared" si="4"/>
        <v/>
      </c>
      <c r="AC45" s="33" t="str">
        <f t="shared" si="5"/>
        <v/>
      </c>
      <c r="AG45" s="33" t="str">
        <f t="shared" si="6"/>
        <v/>
      </c>
      <c r="AK45" s="33" t="str">
        <f t="shared" si="7"/>
        <v/>
      </c>
      <c r="AO45" s="33" t="str">
        <f t="shared" si="8"/>
        <v/>
      </c>
      <c r="AS45" s="33" t="str">
        <f t="shared" si="9"/>
        <v/>
      </c>
      <c r="AW45" s="33" t="str">
        <f t="shared" si="10"/>
        <v/>
      </c>
      <c r="BA45" s="33" t="str">
        <f t="shared" si="11"/>
        <v/>
      </c>
      <c r="BE45" s="33" t="str">
        <f t="shared" si="12"/>
        <v/>
      </c>
      <c r="BI45" s="33" t="str">
        <f t="shared" si="13"/>
        <v/>
      </c>
      <c r="BM45" s="33" t="str">
        <f t="shared" si="14"/>
        <v/>
      </c>
      <c r="BQ45" s="33" t="str">
        <f t="shared" si="15"/>
        <v/>
      </c>
      <c r="BU45" s="33" t="str">
        <f t="shared" si="16"/>
        <v/>
      </c>
      <c r="BY45" s="33" t="str">
        <f t="shared" si="17"/>
        <v/>
      </c>
      <c r="CC45" s="33" t="str">
        <f t="shared" si="18"/>
        <v/>
      </c>
      <c r="CG45" s="33" t="str">
        <f t="shared" si="19"/>
        <v/>
      </c>
      <c r="CK45" s="33" t="str">
        <f t="shared" si="20"/>
        <v/>
      </c>
      <c r="CO45" s="33" t="str">
        <f t="shared" si="21"/>
        <v/>
      </c>
      <c r="CS45" s="33" t="str">
        <f t="shared" si="22"/>
        <v/>
      </c>
      <c r="CW45" s="33" t="str">
        <f t="shared" si="23"/>
        <v/>
      </c>
      <c r="DA45" s="33" t="str">
        <f t="shared" si="24"/>
        <v/>
      </c>
      <c r="DE45" s="33" t="str">
        <f t="shared" si="25"/>
        <v/>
      </c>
      <c r="DI45" s="33" t="str">
        <f t="shared" si="26"/>
        <v/>
      </c>
      <c r="DM45" s="33" t="str">
        <f t="shared" si="27"/>
        <v/>
      </c>
      <c r="DQ45" s="33" t="str">
        <f t="shared" si="28"/>
        <v/>
      </c>
      <c r="DU45" s="33" t="str">
        <f t="shared" si="29"/>
        <v/>
      </c>
      <c r="DY45" s="33" t="str">
        <f t="shared" si="30"/>
        <v/>
      </c>
    </row>
    <row r="46" spans="1:129" x14ac:dyDescent="0.25">
      <c r="A46" s="16" t="str">
        <f t="shared" si="0"/>
        <v/>
      </c>
      <c r="K46" s="38"/>
      <c r="M46" s="33" t="str">
        <f t="shared" si="1"/>
        <v/>
      </c>
      <c r="Q46" s="33" t="str">
        <f t="shared" si="2"/>
        <v/>
      </c>
      <c r="U46" s="33" t="str">
        <f t="shared" si="3"/>
        <v/>
      </c>
      <c r="Y46" s="33" t="str">
        <f t="shared" si="4"/>
        <v/>
      </c>
      <c r="AC46" s="33" t="str">
        <f t="shared" si="5"/>
        <v/>
      </c>
      <c r="AG46" s="33" t="str">
        <f t="shared" si="6"/>
        <v/>
      </c>
      <c r="AK46" s="33" t="str">
        <f t="shared" si="7"/>
        <v/>
      </c>
      <c r="AO46" s="33" t="str">
        <f t="shared" si="8"/>
        <v/>
      </c>
      <c r="AS46" s="33" t="str">
        <f t="shared" si="9"/>
        <v/>
      </c>
      <c r="AW46" s="33" t="str">
        <f t="shared" si="10"/>
        <v/>
      </c>
      <c r="BA46" s="33" t="str">
        <f t="shared" si="11"/>
        <v/>
      </c>
      <c r="BE46" s="33" t="str">
        <f t="shared" si="12"/>
        <v/>
      </c>
      <c r="BI46" s="33" t="str">
        <f t="shared" si="13"/>
        <v/>
      </c>
      <c r="BM46" s="33" t="str">
        <f t="shared" si="14"/>
        <v/>
      </c>
      <c r="BQ46" s="33" t="str">
        <f t="shared" si="15"/>
        <v/>
      </c>
      <c r="BU46" s="33" t="str">
        <f t="shared" si="16"/>
        <v/>
      </c>
      <c r="BY46" s="33" t="str">
        <f t="shared" si="17"/>
        <v/>
      </c>
      <c r="CC46" s="33" t="str">
        <f t="shared" si="18"/>
        <v/>
      </c>
      <c r="CG46" s="33" t="str">
        <f t="shared" si="19"/>
        <v/>
      </c>
      <c r="CK46" s="33" t="str">
        <f t="shared" si="20"/>
        <v/>
      </c>
      <c r="CO46" s="33" t="str">
        <f t="shared" si="21"/>
        <v/>
      </c>
      <c r="CS46" s="33" t="str">
        <f t="shared" si="22"/>
        <v/>
      </c>
      <c r="CW46" s="33" t="str">
        <f t="shared" si="23"/>
        <v/>
      </c>
      <c r="DA46" s="33" t="str">
        <f t="shared" si="24"/>
        <v/>
      </c>
      <c r="DE46" s="33" t="str">
        <f t="shared" si="25"/>
        <v/>
      </c>
      <c r="DI46" s="33" t="str">
        <f t="shared" si="26"/>
        <v/>
      </c>
      <c r="DM46" s="33" t="str">
        <f t="shared" si="27"/>
        <v/>
      </c>
      <c r="DQ46" s="33" t="str">
        <f t="shared" si="28"/>
        <v/>
      </c>
      <c r="DU46" s="33" t="str">
        <f t="shared" si="29"/>
        <v/>
      </c>
      <c r="DY46" s="33" t="str">
        <f t="shared" si="30"/>
        <v/>
      </c>
    </row>
    <row r="47" spans="1:129" x14ac:dyDescent="0.25">
      <c r="A47" s="16" t="str">
        <f t="shared" si="0"/>
        <v/>
      </c>
      <c r="K47" s="38"/>
      <c r="M47" s="33" t="str">
        <f t="shared" si="1"/>
        <v/>
      </c>
      <c r="Q47" s="33" t="str">
        <f t="shared" si="2"/>
        <v/>
      </c>
      <c r="U47" s="33" t="str">
        <f t="shared" si="3"/>
        <v/>
      </c>
      <c r="Y47" s="33" t="str">
        <f t="shared" si="4"/>
        <v/>
      </c>
      <c r="AC47" s="33" t="str">
        <f t="shared" si="5"/>
        <v/>
      </c>
      <c r="AG47" s="33" t="str">
        <f t="shared" si="6"/>
        <v/>
      </c>
      <c r="AK47" s="33" t="str">
        <f t="shared" si="7"/>
        <v/>
      </c>
      <c r="AO47" s="33" t="str">
        <f t="shared" si="8"/>
        <v/>
      </c>
      <c r="AS47" s="33" t="str">
        <f t="shared" si="9"/>
        <v/>
      </c>
      <c r="AW47" s="33" t="str">
        <f t="shared" si="10"/>
        <v/>
      </c>
      <c r="BA47" s="33" t="str">
        <f t="shared" si="11"/>
        <v/>
      </c>
      <c r="BE47" s="33" t="str">
        <f t="shared" si="12"/>
        <v/>
      </c>
      <c r="BI47" s="33" t="str">
        <f t="shared" si="13"/>
        <v/>
      </c>
      <c r="BM47" s="33" t="str">
        <f t="shared" si="14"/>
        <v/>
      </c>
      <c r="BQ47" s="33" t="str">
        <f t="shared" si="15"/>
        <v/>
      </c>
      <c r="BU47" s="33" t="str">
        <f t="shared" si="16"/>
        <v/>
      </c>
      <c r="BY47" s="33" t="str">
        <f t="shared" si="17"/>
        <v/>
      </c>
      <c r="CC47" s="33" t="str">
        <f t="shared" si="18"/>
        <v/>
      </c>
      <c r="CG47" s="33" t="str">
        <f t="shared" si="19"/>
        <v/>
      </c>
      <c r="CK47" s="33" t="str">
        <f t="shared" si="20"/>
        <v/>
      </c>
      <c r="CO47" s="33" t="str">
        <f t="shared" si="21"/>
        <v/>
      </c>
      <c r="CS47" s="33" t="str">
        <f t="shared" si="22"/>
        <v/>
      </c>
      <c r="CW47" s="33" t="str">
        <f t="shared" si="23"/>
        <v/>
      </c>
      <c r="DA47" s="33" t="str">
        <f t="shared" si="24"/>
        <v/>
      </c>
      <c r="DE47" s="33" t="str">
        <f t="shared" si="25"/>
        <v/>
      </c>
      <c r="DI47" s="33" t="str">
        <f t="shared" si="26"/>
        <v/>
      </c>
      <c r="DM47" s="33" t="str">
        <f t="shared" si="27"/>
        <v/>
      </c>
      <c r="DQ47" s="33" t="str">
        <f t="shared" si="28"/>
        <v/>
      </c>
      <c r="DU47" s="33" t="str">
        <f t="shared" si="29"/>
        <v/>
      </c>
      <c r="DY47" s="33" t="str">
        <f t="shared" si="30"/>
        <v/>
      </c>
    </row>
    <row r="48" spans="1:129" x14ac:dyDescent="0.25">
      <c r="A48" s="16" t="str">
        <f t="shared" si="0"/>
        <v/>
      </c>
      <c r="K48" s="38"/>
      <c r="M48" s="33" t="str">
        <f t="shared" si="1"/>
        <v/>
      </c>
      <c r="Q48" s="33" t="str">
        <f t="shared" si="2"/>
        <v/>
      </c>
      <c r="U48" s="33" t="str">
        <f t="shared" si="3"/>
        <v/>
      </c>
      <c r="Y48" s="33" t="str">
        <f t="shared" si="4"/>
        <v/>
      </c>
      <c r="AC48" s="33" t="str">
        <f t="shared" si="5"/>
        <v/>
      </c>
      <c r="AG48" s="33" t="str">
        <f t="shared" si="6"/>
        <v/>
      </c>
      <c r="AK48" s="33" t="str">
        <f t="shared" si="7"/>
        <v/>
      </c>
      <c r="AO48" s="33" t="str">
        <f t="shared" si="8"/>
        <v/>
      </c>
      <c r="AS48" s="33" t="str">
        <f t="shared" si="9"/>
        <v/>
      </c>
      <c r="AW48" s="33" t="str">
        <f t="shared" si="10"/>
        <v/>
      </c>
      <c r="BA48" s="33" t="str">
        <f t="shared" si="11"/>
        <v/>
      </c>
      <c r="BE48" s="33" t="str">
        <f t="shared" si="12"/>
        <v/>
      </c>
      <c r="BI48" s="33" t="str">
        <f t="shared" si="13"/>
        <v/>
      </c>
      <c r="BM48" s="33" t="str">
        <f t="shared" si="14"/>
        <v/>
      </c>
      <c r="BQ48" s="33" t="str">
        <f t="shared" si="15"/>
        <v/>
      </c>
      <c r="BU48" s="33" t="str">
        <f t="shared" si="16"/>
        <v/>
      </c>
      <c r="BY48" s="33" t="str">
        <f t="shared" si="17"/>
        <v/>
      </c>
      <c r="CC48" s="33" t="str">
        <f t="shared" si="18"/>
        <v/>
      </c>
      <c r="CG48" s="33" t="str">
        <f t="shared" si="19"/>
        <v/>
      </c>
      <c r="CK48" s="33" t="str">
        <f t="shared" si="20"/>
        <v/>
      </c>
      <c r="CO48" s="33" t="str">
        <f t="shared" si="21"/>
        <v/>
      </c>
      <c r="CS48" s="33" t="str">
        <f t="shared" si="22"/>
        <v/>
      </c>
      <c r="CW48" s="33" t="str">
        <f t="shared" si="23"/>
        <v/>
      </c>
      <c r="DA48" s="33" t="str">
        <f t="shared" si="24"/>
        <v/>
      </c>
      <c r="DE48" s="33" t="str">
        <f t="shared" si="25"/>
        <v/>
      </c>
      <c r="DI48" s="33" t="str">
        <f t="shared" si="26"/>
        <v/>
      </c>
      <c r="DM48" s="33" t="str">
        <f t="shared" si="27"/>
        <v/>
      </c>
      <c r="DQ48" s="33" t="str">
        <f t="shared" si="28"/>
        <v/>
      </c>
      <c r="DU48" s="33" t="str">
        <f t="shared" si="29"/>
        <v/>
      </c>
      <c r="DY48" s="33" t="str">
        <f t="shared" si="30"/>
        <v/>
      </c>
    </row>
    <row r="49" spans="1:129" x14ac:dyDescent="0.25">
      <c r="A49" s="16" t="str">
        <f t="shared" si="0"/>
        <v/>
      </c>
      <c r="K49" s="38"/>
      <c r="M49" s="33" t="str">
        <f t="shared" si="1"/>
        <v/>
      </c>
      <c r="Q49" s="33" t="str">
        <f t="shared" si="2"/>
        <v/>
      </c>
      <c r="U49" s="33" t="str">
        <f t="shared" si="3"/>
        <v/>
      </c>
      <c r="Y49" s="33" t="str">
        <f t="shared" si="4"/>
        <v/>
      </c>
      <c r="AC49" s="33" t="str">
        <f t="shared" si="5"/>
        <v/>
      </c>
      <c r="AG49" s="33" t="str">
        <f t="shared" si="6"/>
        <v/>
      </c>
      <c r="AK49" s="33" t="str">
        <f t="shared" si="7"/>
        <v/>
      </c>
      <c r="AO49" s="33" t="str">
        <f t="shared" si="8"/>
        <v/>
      </c>
      <c r="AS49" s="33" t="str">
        <f t="shared" si="9"/>
        <v/>
      </c>
      <c r="AW49" s="33" t="str">
        <f t="shared" si="10"/>
        <v/>
      </c>
      <c r="BA49" s="33" t="str">
        <f t="shared" si="11"/>
        <v/>
      </c>
      <c r="BE49" s="33" t="str">
        <f t="shared" si="12"/>
        <v/>
      </c>
      <c r="BI49" s="33" t="str">
        <f t="shared" si="13"/>
        <v/>
      </c>
      <c r="BM49" s="33" t="str">
        <f t="shared" si="14"/>
        <v/>
      </c>
      <c r="BQ49" s="33" t="str">
        <f t="shared" si="15"/>
        <v/>
      </c>
      <c r="BU49" s="33" t="str">
        <f t="shared" si="16"/>
        <v/>
      </c>
      <c r="BY49" s="33" t="str">
        <f t="shared" si="17"/>
        <v/>
      </c>
      <c r="CC49" s="33" t="str">
        <f t="shared" si="18"/>
        <v/>
      </c>
      <c r="CG49" s="33" t="str">
        <f t="shared" si="19"/>
        <v/>
      </c>
      <c r="CK49" s="33" t="str">
        <f t="shared" si="20"/>
        <v/>
      </c>
      <c r="CO49" s="33" t="str">
        <f t="shared" si="21"/>
        <v/>
      </c>
      <c r="CS49" s="33" t="str">
        <f t="shared" si="22"/>
        <v/>
      </c>
      <c r="CW49" s="33" t="str">
        <f t="shared" si="23"/>
        <v/>
      </c>
      <c r="DA49" s="33" t="str">
        <f t="shared" si="24"/>
        <v/>
      </c>
      <c r="DE49" s="33" t="str">
        <f t="shared" si="25"/>
        <v/>
      </c>
      <c r="DI49" s="33" t="str">
        <f t="shared" si="26"/>
        <v/>
      </c>
      <c r="DM49" s="33" t="str">
        <f t="shared" si="27"/>
        <v/>
      </c>
      <c r="DQ49" s="33" t="str">
        <f t="shared" si="28"/>
        <v/>
      </c>
      <c r="DU49" s="33" t="str">
        <f t="shared" si="29"/>
        <v/>
      </c>
      <c r="DY49" s="33" t="str">
        <f t="shared" si="30"/>
        <v/>
      </c>
    </row>
    <row r="50" spans="1:129" x14ac:dyDescent="0.25">
      <c r="A50" s="16" t="str">
        <f t="shared" si="0"/>
        <v/>
      </c>
      <c r="K50" s="38"/>
      <c r="M50" s="33" t="str">
        <f t="shared" si="1"/>
        <v/>
      </c>
      <c r="Q50" s="33" t="str">
        <f t="shared" si="2"/>
        <v/>
      </c>
      <c r="U50" s="33" t="str">
        <f t="shared" si="3"/>
        <v/>
      </c>
      <c r="Y50" s="33" t="str">
        <f t="shared" si="4"/>
        <v/>
      </c>
      <c r="AC50" s="33" t="str">
        <f t="shared" si="5"/>
        <v/>
      </c>
      <c r="AG50" s="33" t="str">
        <f t="shared" si="6"/>
        <v/>
      </c>
      <c r="AK50" s="33" t="str">
        <f t="shared" si="7"/>
        <v/>
      </c>
      <c r="AO50" s="33" t="str">
        <f t="shared" si="8"/>
        <v/>
      </c>
      <c r="AS50" s="33" t="str">
        <f t="shared" si="9"/>
        <v/>
      </c>
      <c r="AW50" s="33" t="str">
        <f t="shared" si="10"/>
        <v/>
      </c>
      <c r="BA50" s="33" t="str">
        <f t="shared" si="11"/>
        <v/>
      </c>
      <c r="BE50" s="33" t="str">
        <f t="shared" si="12"/>
        <v/>
      </c>
      <c r="BI50" s="33" t="str">
        <f t="shared" si="13"/>
        <v/>
      </c>
      <c r="BM50" s="33" t="str">
        <f t="shared" si="14"/>
        <v/>
      </c>
      <c r="BQ50" s="33" t="str">
        <f t="shared" si="15"/>
        <v/>
      </c>
      <c r="BU50" s="33" t="str">
        <f t="shared" si="16"/>
        <v/>
      </c>
      <c r="BY50" s="33" t="str">
        <f t="shared" si="17"/>
        <v/>
      </c>
      <c r="CC50" s="33" t="str">
        <f t="shared" si="18"/>
        <v/>
      </c>
      <c r="CG50" s="33" t="str">
        <f t="shared" si="19"/>
        <v/>
      </c>
      <c r="CK50" s="33" t="str">
        <f t="shared" si="20"/>
        <v/>
      </c>
      <c r="CO50" s="33" t="str">
        <f t="shared" si="21"/>
        <v/>
      </c>
      <c r="CS50" s="33" t="str">
        <f t="shared" si="22"/>
        <v/>
      </c>
      <c r="CW50" s="33" t="str">
        <f t="shared" si="23"/>
        <v/>
      </c>
      <c r="DA50" s="33" t="str">
        <f t="shared" si="24"/>
        <v/>
      </c>
      <c r="DE50" s="33" t="str">
        <f t="shared" si="25"/>
        <v/>
      </c>
      <c r="DI50" s="33" t="str">
        <f t="shared" si="26"/>
        <v/>
      </c>
      <c r="DM50" s="33" t="str">
        <f t="shared" si="27"/>
        <v/>
      </c>
      <c r="DQ50" s="33" t="str">
        <f t="shared" si="28"/>
        <v/>
      </c>
      <c r="DU50" s="33" t="str">
        <f t="shared" si="29"/>
        <v/>
      </c>
      <c r="DY50" s="33" t="str">
        <f t="shared" si="30"/>
        <v/>
      </c>
    </row>
    <row r="51" spans="1:129" x14ac:dyDescent="0.25">
      <c r="A51" s="16" t="str">
        <f t="shared" si="0"/>
        <v/>
      </c>
      <c r="K51" s="38"/>
      <c r="M51" s="33" t="str">
        <f t="shared" si="1"/>
        <v/>
      </c>
      <c r="Q51" s="33" t="str">
        <f t="shared" si="2"/>
        <v/>
      </c>
      <c r="U51" s="33" t="str">
        <f t="shared" si="3"/>
        <v/>
      </c>
      <c r="Y51" s="33" t="str">
        <f t="shared" si="4"/>
        <v/>
      </c>
      <c r="AC51" s="33" t="str">
        <f t="shared" si="5"/>
        <v/>
      </c>
      <c r="AG51" s="33" t="str">
        <f t="shared" si="6"/>
        <v/>
      </c>
      <c r="AK51" s="33" t="str">
        <f t="shared" si="7"/>
        <v/>
      </c>
      <c r="AO51" s="33" t="str">
        <f t="shared" si="8"/>
        <v/>
      </c>
      <c r="AS51" s="33" t="str">
        <f t="shared" si="9"/>
        <v/>
      </c>
      <c r="AW51" s="33" t="str">
        <f t="shared" si="10"/>
        <v/>
      </c>
      <c r="BA51" s="33" t="str">
        <f t="shared" si="11"/>
        <v/>
      </c>
      <c r="BE51" s="33" t="str">
        <f t="shared" si="12"/>
        <v/>
      </c>
      <c r="BI51" s="33" t="str">
        <f t="shared" si="13"/>
        <v/>
      </c>
      <c r="BM51" s="33" t="str">
        <f t="shared" si="14"/>
        <v/>
      </c>
      <c r="BQ51" s="33" t="str">
        <f t="shared" si="15"/>
        <v/>
      </c>
      <c r="BU51" s="33" t="str">
        <f t="shared" si="16"/>
        <v/>
      </c>
      <c r="BY51" s="33" t="str">
        <f t="shared" si="17"/>
        <v/>
      </c>
      <c r="CC51" s="33" t="str">
        <f t="shared" si="18"/>
        <v/>
      </c>
      <c r="CG51" s="33" t="str">
        <f t="shared" si="19"/>
        <v/>
      </c>
      <c r="CK51" s="33" t="str">
        <f t="shared" si="20"/>
        <v/>
      </c>
      <c r="CO51" s="33" t="str">
        <f t="shared" si="21"/>
        <v/>
      </c>
      <c r="CS51" s="33" t="str">
        <f t="shared" si="22"/>
        <v/>
      </c>
      <c r="CW51" s="33" t="str">
        <f t="shared" si="23"/>
        <v/>
      </c>
      <c r="DA51" s="33" t="str">
        <f t="shared" si="24"/>
        <v/>
      </c>
      <c r="DE51" s="33" t="str">
        <f t="shared" si="25"/>
        <v/>
      </c>
      <c r="DI51" s="33" t="str">
        <f t="shared" si="26"/>
        <v/>
      </c>
      <c r="DM51" s="33" t="str">
        <f t="shared" si="27"/>
        <v/>
      </c>
      <c r="DQ51" s="33" t="str">
        <f t="shared" si="28"/>
        <v/>
      </c>
      <c r="DU51" s="33" t="str">
        <f t="shared" si="29"/>
        <v/>
      </c>
      <c r="DY51" s="33" t="str">
        <f t="shared" si="30"/>
        <v/>
      </c>
    </row>
    <row r="52" spans="1:129" x14ac:dyDescent="0.25">
      <c r="A52" s="16" t="str">
        <f t="shared" si="0"/>
        <v/>
      </c>
      <c r="K52" s="38"/>
      <c r="M52" s="33" t="str">
        <f t="shared" si="1"/>
        <v/>
      </c>
      <c r="Q52" s="33" t="str">
        <f t="shared" si="2"/>
        <v/>
      </c>
      <c r="U52" s="33" t="str">
        <f t="shared" si="3"/>
        <v/>
      </c>
      <c r="Y52" s="33" t="str">
        <f t="shared" si="4"/>
        <v/>
      </c>
      <c r="AC52" s="33" t="str">
        <f t="shared" si="5"/>
        <v/>
      </c>
      <c r="AG52" s="33" t="str">
        <f t="shared" si="6"/>
        <v/>
      </c>
      <c r="AK52" s="33" t="str">
        <f t="shared" si="7"/>
        <v/>
      </c>
      <c r="AO52" s="33" t="str">
        <f t="shared" si="8"/>
        <v/>
      </c>
      <c r="AS52" s="33" t="str">
        <f t="shared" si="9"/>
        <v/>
      </c>
      <c r="AW52" s="33" t="str">
        <f t="shared" si="10"/>
        <v/>
      </c>
      <c r="BA52" s="33" t="str">
        <f t="shared" si="11"/>
        <v/>
      </c>
      <c r="BE52" s="33" t="str">
        <f t="shared" si="12"/>
        <v/>
      </c>
      <c r="BI52" s="33" t="str">
        <f t="shared" si="13"/>
        <v/>
      </c>
      <c r="BM52" s="33" t="str">
        <f t="shared" si="14"/>
        <v/>
      </c>
      <c r="BQ52" s="33" t="str">
        <f t="shared" si="15"/>
        <v/>
      </c>
      <c r="BU52" s="33" t="str">
        <f t="shared" si="16"/>
        <v/>
      </c>
      <c r="BY52" s="33" t="str">
        <f t="shared" si="17"/>
        <v/>
      </c>
      <c r="CC52" s="33" t="str">
        <f t="shared" si="18"/>
        <v/>
      </c>
      <c r="CG52" s="33" t="str">
        <f t="shared" si="19"/>
        <v/>
      </c>
      <c r="CK52" s="33" t="str">
        <f t="shared" si="20"/>
        <v/>
      </c>
      <c r="CO52" s="33" t="str">
        <f t="shared" si="21"/>
        <v/>
      </c>
      <c r="CS52" s="33" t="str">
        <f t="shared" si="22"/>
        <v/>
      </c>
      <c r="CW52" s="33" t="str">
        <f t="shared" si="23"/>
        <v/>
      </c>
      <c r="DA52" s="33" t="str">
        <f t="shared" si="24"/>
        <v/>
      </c>
      <c r="DE52" s="33" t="str">
        <f t="shared" si="25"/>
        <v/>
      </c>
      <c r="DI52" s="33" t="str">
        <f t="shared" si="26"/>
        <v/>
      </c>
      <c r="DM52" s="33" t="str">
        <f t="shared" si="27"/>
        <v/>
      </c>
      <c r="DQ52" s="33" t="str">
        <f t="shared" si="28"/>
        <v/>
      </c>
      <c r="DU52" s="33" t="str">
        <f t="shared" si="29"/>
        <v/>
      </c>
      <c r="DY52" s="33" t="str">
        <f t="shared" si="30"/>
        <v/>
      </c>
    </row>
    <row r="53" spans="1:129" x14ac:dyDescent="0.25">
      <c r="A53" s="16" t="str">
        <f t="shared" si="0"/>
        <v/>
      </c>
      <c r="K53" s="38"/>
      <c r="M53" s="33" t="str">
        <f t="shared" si="1"/>
        <v/>
      </c>
      <c r="Q53" s="33" t="str">
        <f t="shared" si="2"/>
        <v/>
      </c>
      <c r="U53" s="33" t="str">
        <f t="shared" si="3"/>
        <v/>
      </c>
      <c r="Y53" s="33" t="str">
        <f t="shared" si="4"/>
        <v/>
      </c>
      <c r="AC53" s="33" t="str">
        <f t="shared" si="5"/>
        <v/>
      </c>
      <c r="AG53" s="33" t="str">
        <f t="shared" si="6"/>
        <v/>
      </c>
      <c r="AK53" s="33" t="str">
        <f t="shared" si="7"/>
        <v/>
      </c>
      <c r="AO53" s="33" t="str">
        <f t="shared" si="8"/>
        <v/>
      </c>
      <c r="AS53" s="33" t="str">
        <f t="shared" si="9"/>
        <v/>
      </c>
      <c r="AW53" s="33" t="str">
        <f t="shared" si="10"/>
        <v/>
      </c>
      <c r="BA53" s="33" t="str">
        <f t="shared" si="11"/>
        <v/>
      </c>
      <c r="BE53" s="33" t="str">
        <f t="shared" si="12"/>
        <v/>
      </c>
      <c r="BI53" s="33" t="str">
        <f t="shared" si="13"/>
        <v/>
      </c>
      <c r="BM53" s="33" t="str">
        <f t="shared" si="14"/>
        <v/>
      </c>
      <c r="BQ53" s="33" t="str">
        <f t="shared" si="15"/>
        <v/>
      </c>
      <c r="BU53" s="33" t="str">
        <f t="shared" si="16"/>
        <v/>
      </c>
      <c r="BY53" s="33" t="str">
        <f t="shared" si="17"/>
        <v/>
      </c>
      <c r="CC53" s="33" t="str">
        <f t="shared" si="18"/>
        <v/>
      </c>
      <c r="CG53" s="33" t="str">
        <f t="shared" si="19"/>
        <v/>
      </c>
      <c r="CK53" s="33" t="str">
        <f t="shared" si="20"/>
        <v/>
      </c>
      <c r="CO53" s="33" t="str">
        <f t="shared" si="21"/>
        <v/>
      </c>
      <c r="CS53" s="33" t="str">
        <f t="shared" si="22"/>
        <v/>
      </c>
      <c r="CW53" s="33" t="str">
        <f t="shared" si="23"/>
        <v/>
      </c>
      <c r="DA53" s="33" t="str">
        <f t="shared" si="24"/>
        <v/>
      </c>
      <c r="DE53" s="33" t="str">
        <f t="shared" si="25"/>
        <v/>
      </c>
      <c r="DI53" s="33" t="str">
        <f t="shared" si="26"/>
        <v/>
      </c>
      <c r="DM53" s="33" t="str">
        <f t="shared" si="27"/>
        <v/>
      </c>
      <c r="DQ53" s="33" t="str">
        <f t="shared" si="28"/>
        <v/>
      </c>
      <c r="DU53" s="33" t="str">
        <f t="shared" si="29"/>
        <v/>
      </c>
      <c r="DY53" s="33" t="str">
        <f t="shared" si="30"/>
        <v/>
      </c>
    </row>
    <row r="54" spans="1:129" x14ac:dyDescent="0.25">
      <c r="A54" s="16" t="str">
        <f t="shared" si="0"/>
        <v/>
      </c>
      <c r="K54" s="38"/>
      <c r="M54" s="33" t="str">
        <f t="shared" si="1"/>
        <v/>
      </c>
      <c r="Q54" s="33" t="str">
        <f t="shared" si="2"/>
        <v/>
      </c>
      <c r="U54" s="33" t="str">
        <f t="shared" si="3"/>
        <v/>
      </c>
      <c r="Y54" s="33" t="str">
        <f t="shared" si="4"/>
        <v/>
      </c>
      <c r="AC54" s="33" t="str">
        <f t="shared" si="5"/>
        <v/>
      </c>
      <c r="AG54" s="33" t="str">
        <f t="shared" si="6"/>
        <v/>
      </c>
      <c r="AK54" s="33" t="str">
        <f t="shared" si="7"/>
        <v/>
      </c>
      <c r="AO54" s="33" t="str">
        <f t="shared" si="8"/>
        <v/>
      </c>
      <c r="AS54" s="33" t="str">
        <f t="shared" si="9"/>
        <v/>
      </c>
      <c r="AW54" s="33" t="str">
        <f t="shared" si="10"/>
        <v/>
      </c>
      <c r="BA54" s="33" t="str">
        <f t="shared" si="11"/>
        <v/>
      </c>
      <c r="BE54" s="33" t="str">
        <f t="shared" si="12"/>
        <v/>
      </c>
      <c r="BI54" s="33" t="str">
        <f t="shared" si="13"/>
        <v/>
      </c>
      <c r="BM54" s="33" t="str">
        <f t="shared" si="14"/>
        <v/>
      </c>
      <c r="BQ54" s="33" t="str">
        <f t="shared" si="15"/>
        <v/>
      </c>
      <c r="BU54" s="33" t="str">
        <f t="shared" si="16"/>
        <v/>
      </c>
      <c r="BY54" s="33" t="str">
        <f t="shared" si="17"/>
        <v/>
      </c>
      <c r="CC54" s="33" t="str">
        <f t="shared" si="18"/>
        <v/>
      </c>
      <c r="CG54" s="33" t="str">
        <f t="shared" si="19"/>
        <v/>
      </c>
      <c r="CK54" s="33" t="str">
        <f t="shared" si="20"/>
        <v/>
      </c>
      <c r="CO54" s="33" t="str">
        <f t="shared" si="21"/>
        <v/>
      </c>
      <c r="CS54" s="33" t="str">
        <f t="shared" si="22"/>
        <v/>
      </c>
      <c r="CW54" s="33" t="str">
        <f t="shared" si="23"/>
        <v/>
      </c>
      <c r="DA54" s="33" t="str">
        <f t="shared" si="24"/>
        <v/>
      </c>
      <c r="DE54" s="33" t="str">
        <f t="shared" si="25"/>
        <v/>
      </c>
      <c r="DI54" s="33" t="str">
        <f t="shared" si="26"/>
        <v/>
      </c>
      <c r="DM54" s="33" t="str">
        <f t="shared" si="27"/>
        <v/>
      </c>
      <c r="DQ54" s="33" t="str">
        <f t="shared" si="28"/>
        <v/>
      </c>
      <c r="DU54" s="33" t="str">
        <f t="shared" si="29"/>
        <v/>
      </c>
      <c r="DY54" s="33" t="str">
        <f t="shared" si="30"/>
        <v/>
      </c>
    </row>
    <row r="55" spans="1:129" x14ac:dyDescent="0.25">
      <c r="A55" s="16" t="str">
        <f t="shared" si="0"/>
        <v/>
      </c>
      <c r="K55" s="38"/>
      <c r="M55" s="33" t="str">
        <f t="shared" si="1"/>
        <v/>
      </c>
      <c r="Q55" s="33" t="str">
        <f t="shared" si="2"/>
        <v/>
      </c>
      <c r="U55" s="33" t="str">
        <f t="shared" si="3"/>
        <v/>
      </c>
      <c r="Y55" s="33" t="str">
        <f t="shared" si="4"/>
        <v/>
      </c>
      <c r="AC55" s="33" t="str">
        <f t="shared" si="5"/>
        <v/>
      </c>
      <c r="AG55" s="33" t="str">
        <f t="shared" si="6"/>
        <v/>
      </c>
      <c r="AK55" s="33" t="str">
        <f t="shared" si="7"/>
        <v/>
      </c>
      <c r="AO55" s="33" t="str">
        <f t="shared" si="8"/>
        <v/>
      </c>
      <c r="AS55" s="33" t="str">
        <f t="shared" si="9"/>
        <v/>
      </c>
      <c r="AW55" s="33" t="str">
        <f t="shared" si="10"/>
        <v/>
      </c>
      <c r="BA55" s="33" t="str">
        <f t="shared" si="11"/>
        <v/>
      </c>
      <c r="BE55" s="33" t="str">
        <f t="shared" si="12"/>
        <v/>
      </c>
      <c r="BI55" s="33" t="str">
        <f t="shared" si="13"/>
        <v/>
      </c>
      <c r="BM55" s="33" t="str">
        <f t="shared" si="14"/>
        <v/>
      </c>
      <c r="BQ55" s="33" t="str">
        <f t="shared" si="15"/>
        <v/>
      </c>
      <c r="BU55" s="33" t="str">
        <f t="shared" si="16"/>
        <v/>
      </c>
      <c r="BY55" s="33" t="str">
        <f t="shared" si="17"/>
        <v/>
      </c>
      <c r="CC55" s="33" t="str">
        <f t="shared" si="18"/>
        <v/>
      </c>
      <c r="CG55" s="33" t="str">
        <f t="shared" si="19"/>
        <v/>
      </c>
      <c r="CK55" s="33" t="str">
        <f t="shared" si="20"/>
        <v/>
      </c>
      <c r="CO55" s="33" t="str">
        <f t="shared" si="21"/>
        <v/>
      </c>
      <c r="CS55" s="33" t="str">
        <f t="shared" si="22"/>
        <v/>
      </c>
      <c r="CW55" s="33" t="str">
        <f t="shared" si="23"/>
        <v/>
      </c>
      <c r="DA55" s="33" t="str">
        <f t="shared" si="24"/>
        <v/>
      </c>
      <c r="DE55" s="33" t="str">
        <f t="shared" si="25"/>
        <v/>
      </c>
      <c r="DI55" s="33" t="str">
        <f t="shared" si="26"/>
        <v/>
      </c>
      <c r="DM55" s="33" t="str">
        <f t="shared" si="27"/>
        <v/>
      </c>
      <c r="DQ55" s="33" t="str">
        <f t="shared" si="28"/>
        <v/>
      </c>
      <c r="DU55" s="33" t="str">
        <f t="shared" si="29"/>
        <v/>
      </c>
      <c r="DY55" s="33" t="str">
        <f t="shared" si="30"/>
        <v/>
      </c>
    </row>
    <row r="56" spans="1:129" x14ac:dyDescent="0.25">
      <c r="A56" s="16" t="str">
        <f t="shared" si="0"/>
        <v/>
      </c>
      <c r="K56" s="38"/>
      <c r="M56" s="33" t="str">
        <f t="shared" si="1"/>
        <v/>
      </c>
      <c r="Q56" s="33" t="str">
        <f t="shared" si="2"/>
        <v/>
      </c>
      <c r="U56" s="33" t="str">
        <f t="shared" si="3"/>
        <v/>
      </c>
      <c r="Y56" s="33" t="str">
        <f t="shared" si="4"/>
        <v/>
      </c>
      <c r="AC56" s="33" t="str">
        <f t="shared" si="5"/>
        <v/>
      </c>
      <c r="AG56" s="33" t="str">
        <f t="shared" si="6"/>
        <v/>
      </c>
      <c r="AK56" s="33" t="str">
        <f t="shared" si="7"/>
        <v/>
      </c>
      <c r="AO56" s="33" t="str">
        <f t="shared" si="8"/>
        <v/>
      </c>
      <c r="AS56" s="33" t="str">
        <f t="shared" si="9"/>
        <v/>
      </c>
      <c r="AW56" s="33" t="str">
        <f t="shared" si="10"/>
        <v/>
      </c>
      <c r="BA56" s="33" t="str">
        <f t="shared" si="11"/>
        <v/>
      </c>
      <c r="BE56" s="33" t="str">
        <f t="shared" si="12"/>
        <v/>
      </c>
      <c r="BI56" s="33" t="str">
        <f t="shared" si="13"/>
        <v/>
      </c>
      <c r="BM56" s="33" t="str">
        <f t="shared" si="14"/>
        <v/>
      </c>
      <c r="BQ56" s="33" t="str">
        <f t="shared" si="15"/>
        <v/>
      </c>
      <c r="BU56" s="33" t="str">
        <f t="shared" si="16"/>
        <v/>
      </c>
      <c r="BY56" s="33" t="str">
        <f t="shared" si="17"/>
        <v/>
      </c>
      <c r="CC56" s="33" t="str">
        <f t="shared" si="18"/>
        <v/>
      </c>
      <c r="CG56" s="33" t="str">
        <f t="shared" si="19"/>
        <v/>
      </c>
      <c r="CK56" s="33" t="str">
        <f t="shared" si="20"/>
        <v/>
      </c>
      <c r="CO56" s="33" t="str">
        <f t="shared" si="21"/>
        <v/>
      </c>
      <c r="CS56" s="33" t="str">
        <f t="shared" si="22"/>
        <v/>
      </c>
      <c r="CW56" s="33" t="str">
        <f t="shared" si="23"/>
        <v/>
      </c>
      <c r="DA56" s="33" t="str">
        <f t="shared" si="24"/>
        <v/>
      </c>
      <c r="DE56" s="33" t="str">
        <f t="shared" si="25"/>
        <v/>
      </c>
      <c r="DI56" s="33" t="str">
        <f t="shared" si="26"/>
        <v/>
      </c>
      <c r="DM56" s="33" t="str">
        <f t="shared" si="27"/>
        <v/>
      </c>
      <c r="DQ56" s="33" t="str">
        <f t="shared" si="28"/>
        <v/>
      </c>
      <c r="DU56" s="33" t="str">
        <f t="shared" si="29"/>
        <v/>
      </c>
      <c r="DY56" s="33" t="str">
        <f t="shared" si="30"/>
        <v/>
      </c>
    </row>
    <row r="57" spans="1:129" x14ac:dyDescent="0.25">
      <c r="A57" s="16" t="str">
        <f t="shared" si="0"/>
        <v/>
      </c>
      <c r="K57" s="38"/>
      <c r="M57" s="33" t="str">
        <f t="shared" si="1"/>
        <v/>
      </c>
      <c r="Q57" s="33" t="str">
        <f t="shared" si="2"/>
        <v/>
      </c>
      <c r="U57" s="33" t="str">
        <f t="shared" si="3"/>
        <v/>
      </c>
      <c r="Y57" s="33" t="str">
        <f t="shared" si="4"/>
        <v/>
      </c>
      <c r="AC57" s="33" t="str">
        <f t="shared" si="5"/>
        <v/>
      </c>
      <c r="AG57" s="33" t="str">
        <f t="shared" si="6"/>
        <v/>
      </c>
      <c r="AK57" s="33" t="str">
        <f t="shared" si="7"/>
        <v/>
      </c>
      <c r="AO57" s="33" t="str">
        <f t="shared" si="8"/>
        <v/>
      </c>
      <c r="AS57" s="33" t="str">
        <f t="shared" si="9"/>
        <v/>
      </c>
      <c r="AW57" s="33" t="str">
        <f t="shared" si="10"/>
        <v/>
      </c>
      <c r="BA57" s="33" t="str">
        <f t="shared" si="11"/>
        <v/>
      </c>
      <c r="BE57" s="33" t="str">
        <f t="shared" si="12"/>
        <v/>
      </c>
      <c r="BI57" s="33" t="str">
        <f t="shared" si="13"/>
        <v/>
      </c>
      <c r="BM57" s="33" t="str">
        <f t="shared" si="14"/>
        <v/>
      </c>
      <c r="BQ57" s="33" t="str">
        <f t="shared" si="15"/>
        <v/>
      </c>
      <c r="BU57" s="33" t="str">
        <f t="shared" si="16"/>
        <v/>
      </c>
      <c r="BY57" s="33" t="str">
        <f t="shared" si="17"/>
        <v/>
      </c>
      <c r="CC57" s="33" t="str">
        <f t="shared" si="18"/>
        <v/>
      </c>
      <c r="CG57" s="33" t="str">
        <f t="shared" si="19"/>
        <v/>
      </c>
      <c r="CK57" s="33" t="str">
        <f t="shared" si="20"/>
        <v/>
      </c>
      <c r="CO57" s="33" t="str">
        <f t="shared" si="21"/>
        <v/>
      </c>
      <c r="CS57" s="33" t="str">
        <f t="shared" si="22"/>
        <v/>
      </c>
      <c r="CW57" s="33" t="str">
        <f t="shared" si="23"/>
        <v/>
      </c>
      <c r="DA57" s="33" t="str">
        <f t="shared" si="24"/>
        <v/>
      </c>
      <c r="DE57" s="33" t="str">
        <f t="shared" si="25"/>
        <v/>
      </c>
      <c r="DI57" s="33" t="str">
        <f t="shared" si="26"/>
        <v/>
      </c>
      <c r="DM57" s="33" t="str">
        <f t="shared" si="27"/>
        <v/>
      </c>
      <c r="DQ57" s="33" t="str">
        <f t="shared" si="28"/>
        <v/>
      </c>
      <c r="DU57" s="33" t="str">
        <f t="shared" si="29"/>
        <v/>
      </c>
      <c r="DY57" s="33" t="str">
        <f t="shared" si="30"/>
        <v/>
      </c>
    </row>
    <row r="58" spans="1:129" x14ac:dyDescent="0.25">
      <c r="A58" s="16" t="str">
        <f t="shared" si="0"/>
        <v/>
      </c>
      <c r="K58" s="38"/>
      <c r="M58" s="33" t="str">
        <f t="shared" si="1"/>
        <v/>
      </c>
      <c r="Q58" s="33" t="str">
        <f t="shared" si="2"/>
        <v/>
      </c>
      <c r="U58" s="33" t="str">
        <f t="shared" si="3"/>
        <v/>
      </c>
      <c r="Y58" s="33" t="str">
        <f t="shared" si="4"/>
        <v/>
      </c>
      <c r="AC58" s="33" t="str">
        <f t="shared" si="5"/>
        <v/>
      </c>
      <c r="AG58" s="33" t="str">
        <f t="shared" si="6"/>
        <v/>
      </c>
      <c r="AK58" s="33" t="str">
        <f t="shared" si="7"/>
        <v/>
      </c>
      <c r="AO58" s="33" t="str">
        <f t="shared" si="8"/>
        <v/>
      </c>
      <c r="AS58" s="33" t="str">
        <f t="shared" si="9"/>
        <v/>
      </c>
      <c r="AW58" s="33" t="str">
        <f t="shared" si="10"/>
        <v/>
      </c>
      <c r="BA58" s="33" t="str">
        <f t="shared" si="11"/>
        <v/>
      </c>
      <c r="BE58" s="33" t="str">
        <f t="shared" si="12"/>
        <v/>
      </c>
      <c r="BI58" s="33" t="str">
        <f t="shared" si="13"/>
        <v/>
      </c>
      <c r="BM58" s="33" t="str">
        <f t="shared" si="14"/>
        <v/>
      </c>
      <c r="BQ58" s="33" t="str">
        <f t="shared" si="15"/>
        <v/>
      </c>
      <c r="BU58" s="33" t="str">
        <f t="shared" si="16"/>
        <v/>
      </c>
      <c r="BY58" s="33" t="str">
        <f t="shared" si="17"/>
        <v/>
      </c>
      <c r="CC58" s="33" t="str">
        <f t="shared" si="18"/>
        <v/>
      </c>
      <c r="CG58" s="33" t="str">
        <f t="shared" si="19"/>
        <v/>
      </c>
      <c r="CK58" s="33" t="str">
        <f t="shared" si="20"/>
        <v/>
      </c>
      <c r="CO58" s="33" t="str">
        <f t="shared" si="21"/>
        <v/>
      </c>
      <c r="CS58" s="33" t="str">
        <f t="shared" si="22"/>
        <v/>
      </c>
      <c r="CW58" s="33" t="str">
        <f t="shared" si="23"/>
        <v/>
      </c>
      <c r="DA58" s="33" t="str">
        <f t="shared" si="24"/>
        <v/>
      </c>
      <c r="DE58" s="33" t="str">
        <f t="shared" si="25"/>
        <v/>
      </c>
      <c r="DI58" s="33" t="str">
        <f t="shared" si="26"/>
        <v/>
      </c>
      <c r="DM58" s="33" t="str">
        <f t="shared" si="27"/>
        <v/>
      </c>
      <c r="DQ58" s="33" t="str">
        <f t="shared" si="28"/>
        <v/>
      </c>
      <c r="DU58" s="33" t="str">
        <f t="shared" si="29"/>
        <v/>
      </c>
      <c r="DY58" s="33" t="str">
        <f t="shared" si="30"/>
        <v/>
      </c>
    </row>
    <row r="59" spans="1:129" x14ac:dyDescent="0.25">
      <c r="A59" s="16" t="str">
        <f t="shared" si="0"/>
        <v/>
      </c>
      <c r="K59" s="38"/>
      <c r="M59" s="33" t="str">
        <f t="shared" si="1"/>
        <v/>
      </c>
      <c r="Q59" s="33" t="str">
        <f t="shared" si="2"/>
        <v/>
      </c>
      <c r="U59" s="33" t="str">
        <f t="shared" si="3"/>
        <v/>
      </c>
      <c r="Y59" s="33" t="str">
        <f t="shared" si="4"/>
        <v/>
      </c>
      <c r="AC59" s="33" t="str">
        <f t="shared" si="5"/>
        <v/>
      </c>
      <c r="AG59" s="33" t="str">
        <f t="shared" si="6"/>
        <v/>
      </c>
      <c r="AK59" s="33" t="str">
        <f t="shared" si="7"/>
        <v/>
      </c>
      <c r="AO59" s="33" t="str">
        <f t="shared" si="8"/>
        <v/>
      </c>
      <c r="AS59" s="33" t="str">
        <f t="shared" si="9"/>
        <v/>
      </c>
      <c r="AW59" s="33" t="str">
        <f t="shared" si="10"/>
        <v/>
      </c>
      <c r="BA59" s="33" t="str">
        <f t="shared" si="11"/>
        <v/>
      </c>
      <c r="BE59" s="33" t="str">
        <f t="shared" si="12"/>
        <v/>
      </c>
      <c r="BI59" s="33" t="str">
        <f t="shared" si="13"/>
        <v/>
      </c>
      <c r="BM59" s="33" t="str">
        <f t="shared" si="14"/>
        <v/>
      </c>
      <c r="BQ59" s="33" t="str">
        <f t="shared" si="15"/>
        <v/>
      </c>
      <c r="BU59" s="33" t="str">
        <f t="shared" si="16"/>
        <v/>
      </c>
      <c r="BY59" s="33" t="str">
        <f t="shared" si="17"/>
        <v/>
      </c>
      <c r="CC59" s="33" t="str">
        <f t="shared" si="18"/>
        <v/>
      </c>
      <c r="CG59" s="33" t="str">
        <f t="shared" si="19"/>
        <v/>
      </c>
      <c r="CK59" s="33" t="str">
        <f t="shared" si="20"/>
        <v/>
      </c>
      <c r="CO59" s="33" t="str">
        <f t="shared" si="21"/>
        <v/>
      </c>
      <c r="CS59" s="33" t="str">
        <f t="shared" si="22"/>
        <v/>
      </c>
      <c r="CW59" s="33" t="str">
        <f t="shared" si="23"/>
        <v/>
      </c>
      <c r="DA59" s="33" t="str">
        <f t="shared" si="24"/>
        <v/>
      </c>
      <c r="DE59" s="33" t="str">
        <f t="shared" si="25"/>
        <v/>
      </c>
      <c r="DI59" s="33" t="str">
        <f t="shared" si="26"/>
        <v/>
      </c>
      <c r="DM59" s="33" t="str">
        <f t="shared" si="27"/>
        <v/>
      </c>
      <c r="DQ59" s="33" t="str">
        <f t="shared" si="28"/>
        <v/>
      </c>
      <c r="DU59" s="33" t="str">
        <f t="shared" si="29"/>
        <v/>
      </c>
      <c r="DY59" s="33" t="str">
        <f t="shared" si="30"/>
        <v/>
      </c>
    </row>
    <row r="60" spans="1:129" x14ac:dyDescent="0.25">
      <c r="A60" s="16" t="str">
        <f t="shared" si="0"/>
        <v/>
      </c>
      <c r="K60" s="38"/>
      <c r="M60" s="33" t="str">
        <f t="shared" si="1"/>
        <v/>
      </c>
      <c r="Q60" s="33" t="str">
        <f t="shared" si="2"/>
        <v/>
      </c>
      <c r="U60" s="33" t="str">
        <f t="shared" si="3"/>
        <v/>
      </c>
      <c r="Y60" s="33" t="str">
        <f t="shared" si="4"/>
        <v/>
      </c>
      <c r="AC60" s="33" t="str">
        <f t="shared" si="5"/>
        <v/>
      </c>
      <c r="AG60" s="33" t="str">
        <f t="shared" si="6"/>
        <v/>
      </c>
      <c r="AK60" s="33" t="str">
        <f t="shared" si="7"/>
        <v/>
      </c>
      <c r="AO60" s="33" t="str">
        <f t="shared" si="8"/>
        <v/>
      </c>
      <c r="AS60" s="33" t="str">
        <f t="shared" si="9"/>
        <v/>
      </c>
      <c r="AW60" s="33" t="str">
        <f t="shared" si="10"/>
        <v/>
      </c>
      <c r="BA60" s="33" t="str">
        <f t="shared" si="11"/>
        <v/>
      </c>
      <c r="BE60" s="33" t="str">
        <f t="shared" si="12"/>
        <v/>
      </c>
      <c r="BI60" s="33" t="str">
        <f t="shared" si="13"/>
        <v/>
      </c>
      <c r="BM60" s="33" t="str">
        <f t="shared" si="14"/>
        <v/>
      </c>
      <c r="BQ60" s="33" t="str">
        <f t="shared" si="15"/>
        <v/>
      </c>
      <c r="BU60" s="33" t="str">
        <f t="shared" si="16"/>
        <v/>
      </c>
      <c r="BY60" s="33" t="str">
        <f t="shared" si="17"/>
        <v/>
      </c>
      <c r="CC60" s="33" t="str">
        <f t="shared" si="18"/>
        <v/>
      </c>
      <c r="CG60" s="33" t="str">
        <f t="shared" si="19"/>
        <v/>
      </c>
      <c r="CK60" s="33" t="str">
        <f t="shared" si="20"/>
        <v/>
      </c>
      <c r="CO60" s="33" t="str">
        <f t="shared" si="21"/>
        <v/>
      </c>
      <c r="CS60" s="33" t="str">
        <f t="shared" si="22"/>
        <v/>
      </c>
      <c r="CW60" s="33" t="str">
        <f t="shared" si="23"/>
        <v/>
      </c>
      <c r="DA60" s="33" t="str">
        <f t="shared" si="24"/>
        <v/>
      </c>
      <c r="DE60" s="33" t="str">
        <f t="shared" si="25"/>
        <v/>
      </c>
      <c r="DI60" s="33" t="str">
        <f t="shared" si="26"/>
        <v/>
      </c>
      <c r="DM60" s="33" t="str">
        <f t="shared" si="27"/>
        <v/>
      </c>
      <c r="DQ60" s="33" t="str">
        <f t="shared" si="28"/>
        <v/>
      </c>
      <c r="DU60" s="33" t="str">
        <f t="shared" si="29"/>
        <v/>
      </c>
      <c r="DY60" s="33" t="str">
        <f t="shared" si="30"/>
        <v/>
      </c>
    </row>
    <row r="61" spans="1:129" x14ac:dyDescent="0.25">
      <c r="A61" s="16" t="str">
        <f t="shared" si="0"/>
        <v/>
      </c>
      <c r="K61" s="38"/>
      <c r="M61" s="33" t="str">
        <f t="shared" si="1"/>
        <v/>
      </c>
      <c r="Q61" s="33" t="str">
        <f t="shared" si="2"/>
        <v/>
      </c>
      <c r="U61" s="33" t="str">
        <f t="shared" si="3"/>
        <v/>
      </c>
      <c r="Y61" s="33" t="str">
        <f t="shared" si="4"/>
        <v/>
      </c>
      <c r="AC61" s="33" t="str">
        <f t="shared" si="5"/>
        <v/>
      </c>
      <c r="AG61" s="33" t="str">
        <f t="shared" si="6"/>
        <v/>
      </c>
      <c r="AK61" s="33" t="str">
        <f t="shared" si="7"/>
        <v/>
      </c>
      <c r="AO61" s="33" t="str">
        <f t="shared" si="8"/>
        <v/>
      </c>
      <c r="AS61" s="33" t="str">
        <f t="shared" si="9"/>
        <v/>
      </c>
      <c r="AW61" s="33" t="str">
        <f t="shared" si="10"/>
        <v/>
      </c>
      <c r="BA61" s="33" t="str">
        <f t="shared" si="11"/>
        <v/>
      </c>
      <c r="BE61" s="33" t="str">
        <f t="shared" si="12"/>
        <v/>
      </c>
      <c r="BI61" s="33" t="str">
        <f t="shared" si="13"/>
        <v/>
      </c>
      <c r="BM61" s="33" t="str">
        <f t="shared" si="14"/>
        <v/>
      </c>
      <c r="BQ61" s="33" t="str">
        <f t="shared" si="15"/>
        <v/>
      </c>
      <c r="BU61" s="33" t="str">
        <f t="shared" si="16"/>
        <v/>
      </c>
      <c r="BY61" s="33" t="str">
        <f t="shared" si="17"/>
        <v/>
      </c>
      <c r="CC61" s="33" t="str">
        <f t="shared" si="18"/>
        <v/>
      </c>
      <c r="CG61" s="33" t="str">
        <f t="shared" si="19"/>
        <v/>
      </c>
      <c r="CK61" s="33" t="str">
        <f t="shared" si="20"/>
        <v/>
      </c>
      <c r="CO61" s="33" t="str">
        <f t="shared" si="21"/>
        <v/>
      </c>
      <c r="CS61" s="33" t="str">
        <f t="shared" si="22"/>
        <v/>
      </c>
      <c r="CW61" s="33" t="str">
        <f t="shared" si="23"/>
        <v/>
      </c>
      <c r="DA61" s="33" t="str">
        <f t="shared" si="24"/>
        <v/>
      </c>
      <c r="DE61" s="33" t="str">
        <f t="shared" si="25"/>
        <v/>
      </c>
      <c r="DI61" s="33" t="str">
        <f t="shared" si="26"/>
        <v/>
      </c>
      <c r="DM61" s="33" t="str">
        <f t="shared" si="27"/>
        <v/>
      </c>
      <c r="DQ61" s="33" t="str">
        <f t="shared" si="28"/>
        <v/>
      </c>
      <c r="DU61" s="33" t="str">
        <f t="shared" si="29"/>
        <v/>
      </c>
      <c r="DY61" s="33" t="str">
        <f t="shared" si="30"/>
        <v/>
      </c>
    </row>
    <row r="62" spans="1:129" x14ac:dyDescent="0.25">
      <c r="A62" s="16" t="str">
        <f t="shared" si="0"/>
        <v/>
      </c>
      <c r="K62" s="38"/>
      <c r="M62" s="33" t="str">
        <f t="shared" si="1"/>
        <v/>
      </c>
      <c r="Q62" s="33" t="str">
        <f t="shared" si="2"/>
        <v/>
      </c>
      <c r="U62" s="33" t="str">
        <f t="shared" si="3"/>
        <v/>
      </c>
      <c r="Y62" s="33" t="str">
        <f t="shared" si="4"/>
        <v/>
      </c>
      <c r="AC62" s="33" t="str">
        <f t="shared" si="5"/>
        <v/>
      </c>
      <c r="AG62" s="33" t="str">
        <f t="shared" si="6"/>
        <v/>
      </c>
      <c r="AK62" s="33" t="str">
        <f t="shared" si="7"/>
        <v/>
      </c>
      <c r="AO62" s="33" t="str">
        <f t="shared" si="8"/>
        <v/>
      </c>
      <c r="AS62" s="33" t="str">
        <f t="shared" si="9"/>
        <v/>
      </c>
      <c r="AW62" s="33" t="str">
        <f t="shared" si="10"/>
        <v/>
      </c>
      <c r="BA62" s="33" t="str">
        <f t="shared" si="11"/>
        <v/>
      </c>
      <c r="BE62" s="33" t="str">
        <f t="shared" si="12"/>
        <v/>
      </c>
      <c r="BI62" s="33" t="str">
        <f t="shared" si="13"/>
        <v/>
      </c>
      <c r="BM62" s="33" t="str">
        <f t="shared" si="14"/>
        <v/>
      </c>
      <c r="BQ62" s="33" t="str">
        <f t="shared" si="15"/>
        <v/>
      </c>
      <c r="BU62" s="33" t="str">
        <f t="shared" si="16"/>
        <v/>
      </c>
      <c r="BY62" s="33" t="str">
        <f t="shared" si="17"/>
        <v/>
      </c>
      <c r="CC62" s="33" t="str">
        <f t="shared" si="18"/>
        <v/>
      </c>
      <c r="CG62" s="33" t="str">
        <f t="shared" si="19"/>
        <v/>
      </c>
      <c r="CK62" s="33" t="str">
        <f t="shared" si="20"/>
        <v/>
      </c>
      <c r="CO62" s="33" t="str">
        <f t="shared" si="21"/>
        <v/>
      </c>
      <c r="CS62" s="33" t="str">
        <f t="shared" si="22"/>
        <v/>
      </c>
      <c r="CW62" s="33" t="str">
        <f t="shared" si="23"/>
        <v/>
      </c>
      <c r="DA62" s="33" t="str">
        <f t="shared" si="24"/>
        <v/>
      </c>
      <c r="DE62" s="33" t="str">
        <f t="shared" si="25"/>
        <v/>
      </c>
      <c r="DI62" s="33" t="str">
        <f t="shared" si="26"/>
        <v/>
      </c>
      <c r="DM62" s="33" t="str">
        <f t="shared" si="27"/>
        <v/>
      </c>
      <c r="DQ62" s="33" t="str">
        <f t="shared" si="28"/>
        <v/>
      </c>
      <c r="DU62" s="33" t="str">
        <f t="shared" si="29"/>
        <v/>
      </c>
      <c r="DY62" s="33" t="str">
        <f t="shared" si="30"/>
        <v/>
      </c>
    </row>
    <row r="63" spans="1:129" x14ac:dyDescent="0.25">
      <c r="A63" s="16" t="str">
        <f t="shared" si="0"/>
        <v/>
      </c>
      <c r="K63" s="38"/>
      <c r="M63" s="33" t="str">
        <f t="shared" si="1"/>
        <v/>
      </c>
      <c r="Q63" s="33" t="str">
        <f t="shared" si="2"/>
        <v/>
      </c>
      <c r="U63" s="33" t="str">
        <f t="shared" si="3"/>
        <v/>
      </c>
      <c r="Y63" s="33" t="str">
        <f t="shared" si="4"/>
        <v/>
      </c>
      <c r="AC63" s="33" t="str">
        <f t="shared" si="5"/>
        <v/>
      </c>
      <c r="AG63" s="33" t="str">
        <f t="shared" si="6"/>
        <v/>
      </c>
      <c r="AK63" s="33" t="str">
        <f t="shared" si="7"/>
        <v/>
      </c>
      <c r="AO63" s="33" t="str">
        <f t="shared" si="8"/>
        <v/>
      </c>
      <c r="AS63" s="33" t="str">
        <f t="shared" si="9"/>
        <v/>
      </c>
      <c r="AW63" s="33" t="str">
        <f t="shared" si="10"/>
        <v/>
      </c>
      <c r="BA63" s="33" t="str">
        <f t="shared" si="11"/>
        <v/>
      </c>
      <c r="BE63" s="33" t="str">
        <f t="shared" si="12"/>
        <v/>
      </c>
      <c r="BI63" s="33" t="str">
        <f t="shared" si="13"/>
        <v/>
      </c>
      <c r="BM63" s="33" t="str">
        <f t="shared" si="14"/>
        <v/>
      </c>
      <c r="BQ63" s="33" t="str">
        <f t="shared" si="15"/>
        <v/>
      </c>
      <c r="BU63" s="33" t="str">
        <f t="shared" si="16"/>
        <v/>
      </c>
      <c r="BY63" s="33" t="str">
        <f t="shared" si="17"/>
        <v/>
      </c>
      <c r="CC63" s="33" t="str">
        <f t="shared" si="18"/>
        <v/>
      </c>
      <c r="CG63" s="33" t="str">
        <f t="shared" si="19"/>
        <v/>
      </c>
      <c r="CK63" s="33" t="str">
        <f t="shared" si="20"/>
        <v/>
      </c>
      <c r="CO63" s="33" t="str">
        <f t="shared" si="21"/>
        <v/>
      </c>
      <c r="CS63" s="33" t="str">
        <f t="shared" si="22"/>
        <v/>
      </c>
      <c r="CW63" s="33" t="str">
        <f t="shared" si="23"/>
        <v/>
      </c>
      <c r="DA63" s="33" t="str">
        <f t="shared" si="24"/>
        <v/>
      </c>
      <c r="DE63" s="33" t="str">
        <f t="shared" si="25"/>
        <v/>
      </c>
      <c r="DI63" s="33" t="str">
        <f t="shared" si="26"/>
        <v/>
      </c>
      <c r="DM63" s="33" t="str">
        <f t="shared" si="27"/>
        <v/>
      </c>
      <c r="DQ63" s="33" t="str">
        <f t="shared" si="28"/>
        <v/>
      </c>
      <c r="DU63" s="33" t="str">
        <f t="shared" si="29"/>
        <v/>
      </c>
      <c r="DY63" s="33" t="str">
        <f t="shared" si="30"/>
        <v/>
      </c>
    </row>
    <row r="64" spans="1:129" x14ac:dyDescent="0.25">
      <c r="A64" s="16" t="str">
        <f t="shared" si="0"/>
        <v/>
      </c>
      <c r="K64" s="38"/>
      <c r="M64" s="33" t="str">
        <f t="shared" si="1"/>
        <v/>
      </c>
      <c r="Q64" s="33" t="str">
        <f t="shared" si="2"/>
        <v/>
      </c>
      <c r="U64" s="33" t="str">
        <f t="shared" si="3"/>
        <v/>
      </c>
      <c r="Y64" s="33" t="str">
        <f t="shared" si="4"/>
        <v/>
      </c>
      <c r="AC64" s="33" t="str">
        <f t="shared" si="5"/>
        <v/>
      </c>
      <c r="AG64" s="33" t="str">
        <f t="shared" si="6"/>
        <v/>
      </c>
      <c r="AK64" s="33" t="str">
        <f t="shared" si="7"/>
        <v/>
      </c>
      <c r="AO64" s="33" t="str">
        <f t="shared" si="8"/>
        <v/>
      </c>
      <c r="AS64" s="33" t="str">
        <f t="shared" si="9"/>
        <v/>
      </c>
      <c r="AW64" s="33" t="str">
        <f t="shared" si="10"/>
        <v/>
      </c>
      <c r="BA64" s="33" t="str">
        <f t="shared" si="11"/>
        <v/>
      </c>
      <c r="BE64" s="33" t="str">
        <f t="shared" si="12"/>
        <v/>
      </c>
      <c r="BI64" s="33" t="str">
        <f t="shared" si="13"/>
        <v/>
      </c>
      <c r="BM64" s="33" t="str">
        <f t="shared" si="14"/>
        <v/>
      </c>
      <c r="BQ64" s="33" t="str">
        <f t="shared" si="15"/>
        <v/>
      </c>
      <c r="BU64" s="33" t="str">
        <f t="shared" si="16"/>
        <v/>
      </c>
      <c r="BY64" s="33" t="str">
        <f t="shared" si="17"/>
        <v/>
      </c>
      <c r="CC64" s="33" t="str">
        <f t="shared" si="18"/>
        <v/>
      </c>
      <c r="CG64" s="33" t="str">
        <f t="shared" si="19"/>
        <v/>
      </c>
      <c r="CK64" s="33" t="str">
        <f t="shared" si="20"/>
        <v/>
      </c>
      <c r="CO64" s="33" t="str">
        <f t="shared" si="21"/>
        <v/>
      </c>
      <c r="CS64" s="33" t="str">
        <f t="shared" si="22"/>
        <v/>
      </c>
      <c r="CW64" s="33" t="str">
        <f t="shared" si="23"/>
        <v/>
      </c>
      <c r="DA64" s="33" t="str">
        <f t="shared" si="24"/>
        <v/>
      </c>
      <c r="DE64" s="33" t="str">
        <f t="shared" si="25"/>
        <v/>
      </c>
      <c r="DI64" s="33" t="str">
        <f t="shared" si="26"/>
        <v/>
      </c>
      <c r="DM64" s="33" t="str">
        <f t="shared" si="27"/>
        <v/>
      </c>
      <c r="DQ64" s="33" t="str">
        <f t="shared" si="28"/>
        <v/>
      </c>
      <c r="DU64" s="33" t="str">
        <f t="shared" si="29"/>
        <v/>
      </c>
      <c r="DY64" s="33" t="str">
        <f t="shared" si="30"/>
        <v/>
      </c>
    </row>
    <row r="65" spans="1:129" x14ac:dyDescent="0.25">
      <c r="A65" s="16" t="str">
        <f t="shared" si="0"/>
        <v/>
      </c>
      <c r="K65" s="38"/>
      <c r="M65" s="33" t="str">
        <f t="shared" si="1"/>
        <v/>
      </c>
      <c r="Q65" s="33" t="str">
        <f t="shared" si="2"/>
        <v/>
      </c>
      <c r="U65" s="33" t="str">
        <f t="shared" si="3"/>
        <v/>
      </c>
      <c r="Y65" s="33" t="str">
        <f t="shared" si="4"/>
        <v/>
      </c>
      <c r="AC65" s="33" t="str">
        <f t="shared" si="5"/>
        <v/>
      </c>
      <c r="AG65" s="33" t="str">
        <f t="shared" si="6"/>
        <v/>
      </c>
      <c r="AK65" s="33" t="str">
        <f t="shared" si="7"/>
        <v/>
      </c>
      <c r="AO65" s="33" t="str">
        <f t="shared" si="8"/>
        <v/>
      </c>
      <c r="AS65" s="33" t="str">
        <f t="shared" si="9"/>
        <v/>
      </c>
      <c r="AW65" s="33" t="str">
        <f t="shared" si="10"/>
        <v/>
      </c>
      <c r="BA65" s="33" t="str">
        <f t="shared" si="11"/>
        <v/>
      </c>
      <c r="BE65" s="33" t="str">
        <f t="shared" si="12"/>
        <v/>
      </c>
      <c r="BI65" s="33" t="str">
        <f t="shared" si="13"/>
        <v/>
      </c>
      <c r="BM65" s="33" t="str">
        <f t="shared" si="14"/>
        <v/>
      </c>
      <c r="BQ65" s="33" t="str">
        <f t="shared" si="15"/>
        <v/>
      </c>
      <c r="BU65" s="33" t="str">
        <f t="shared" si="16"/>
        <v/>
      </c>
      <c r="BY65" s="33" t="str">
        <f t="shared" si="17"/>
        <v/>
      </c>
      <c r="CC65" s="33" t="str">
        <f t="shared" si="18"/>
        <v/>
      </c>
      <c r="CG65" s="33" t="str">
        <f t="shared" si="19"/>
        <v/>
      </c>
      <c r="CK65" s="33" t="str">
        <f t="shared" si="20"/>
        <v/>
      </c>
      <c r="CO65" s="33" t="str">
        <f t="shared" si="21"/>
        <v/>
      </c>
      <c r="CS65" s="33" t="str">
        <f t="shared" si="22"/>
        <v/>
      </c>
      <c r="CW65" s="33" t="str">
        <f t="shared" si="23"/>
        <v/>
      </c>
      <c r="DA65" s="33" t="str">
        <f t="shared" si="24"/>
        <v/>
      </c>
      <c r="DE65" s="33" t="str">
        <f t="shared" si="25"/>
        <v/>
      </c>
      <c r="DI65" s="33" t="str">
        <f t="shared" si="26"/>
        <v/>
      </c>
      <c r="DM65" s="33" t="str">
        <f t="shared" si="27"/>
        <v/>
      </c>
      <c r="DQ65" s="33" t="str">
        <f t="shared" si="28"/>
        <v/>
      </c>
      <c r="DU65" s="33" t="str">
        <f t="shared" si="29"/>
        <v/>
      </c>
      <c r="DY65" s="33" t="str">
        <f t="shared" si="30"/>
        <v/>
      </c>
    </row>
    <row r="66" spans="1:129" x14ac:dyDescent="0.25">
      <c r="A66" s="16" t="str">
        <f t="shared" si="0"/>
        <v/>
      </c>
      <c r="K66" s="38"/>
      <c r="M66" s="33" t="str">
        <f t="shared" si="1"/>
        <v/>
      </c>
      <c r="Q66" s="33" t="str">
        <f t="shared" si="2"/>
        <v/>
      </c>
      <c r="U66" s="33" t="str">
        <f t="shared" si="3"/>
        <v/>
      </c>
      <c r="Y66" s="33" t="str">
        <f t="shared" si="4"/>
        <v/>
      </c>
      <c r="AC66" s="33" t="str">
        <f t="shared" si="5"/>
        <v/>
      </c>
      <c r="AG66" s="33" t="str">
        <f t="shared" si="6"/>
        <v/>
      </c>
      <c r="AK66" s="33" t="str">
        <f t="shared" si="7"/>
        <v/>
      </c>
      <c r="AO66" s="33" t="str">
        <f t="shared" si="8"/>
        <v/>
      </c>
      <c r="AS66" s="33" t="str">
        <f t="shared" si="9"/>
        <v/>
      </c>
      <c r="AW66" s="33" t="str">
        <f t="shared" si="10"/>
        <v/>
      </c>
      <c r="BA66" s="33" t="str">
        <f t="shared" si="11"/>
        <v/>
      </c>
      <c r="BE66" s="33" t="str">
        <f t="shared" si="12"/>
        <v/>
      </c>
      <c r="BI66" s="33" t="str">
        <f t="shared" si="13"/>
        <v/>
      </c>
      <c r="BM66" s="33" t="str">
        <f t="shared" si="14"/>
        <v/>
      </c>
      <c r="BQ66" s="33" t="str">
        <f t="shared" si="15"/>
        <v/>
      </c>
      <c r="BU66" s="33" t="str">
        <f t="shared" si="16"/>
        <v/>
      </c>
      <c r="BY66" s="33" t="str">
        <f t="shared" si="17"/>
        <v/>
      </c>
      <c r="CC66" s="33" t="str">
        <f t="shared" si="18"/>
        <v/>
      </c>
      <c r="CG66" s="33" t="str">
        <f t="shared" si="19"/>
        <v/>
      </c>
      <c r="CK66" s="33" t="str">
        <f t="shared" si="20"/>
        <v/>
      </c>
      <c r="CO66" s="33" t="str">
        <f t="shared" si="21"/>
        <v/>
      </c>
      <c r="CS66" s="33" t="str">
        <f t="shared" si="22"/>
        <v/>
      </c>
      <c r="CW66" s="33" t="str">
        <f t="shared" si="23"/>
        <v/>
      </c>
      <c r="DA66" s="33" t="str">
        <f t="shared" si="24"/>
        <v/>
      </c>
      <c r="DE66" s="33" t="str">
        <f t="shared" si="25"/>
        <v/>
      </c>
      <c r="DI66" s="33" t="str">
        <f t="shared" si="26"/>
        <v/>
      </c>
      <c r="DM66" s="33" t="str">
        <f t="shared" si="27"/>
        <v/>
      </c>
      <c r="DQ66" s="33" t="str">
        <f t="shared" si="28"/>
        <v/>
      </c>
      <c r="DU66" s="33" t="str">
        <f t="shared" si="29"/>
        <v/>
      </c>
      <c r="DY66" s="33" t="str">
        <f t="shared" si="30"/>
        <v/>
      </c>
    </row>
    <row r="67" spans="1:129" x14ac:dyDescent="0.25">
      <c r="A67" s="16" t="str">
        <f t="shared" si="0"/>
        <v/>
      </c>
      <c r="K67" s="38"/>
      <c r="M67" s="33" t="str">
        <f t="shared" si="1"/>
        <v/>
      </c>
      <c r="Q67" s="33" t="str">
        <f t="shared" si="2"/>
        <v/>
      </c>
      <c r="U67" s="33" t="str">
        <f t="shared" si="3"/>
        <v/>
      </c>
      <c r="Y67" s="33" t="str">
        <f t="shared" si="4"/>
        <v/>
      </c>
      <c r="AC67" s="33" t="str">
        <f t="shared" si="5"/>
        <v/>
      </c>
      <c r="AG67" s="33" t="str">
        <f t="shared" si="6"/>
        <v/>
      </c>
      <c r="AK67" s="33" t="str">
        <f t="shared" si="7"/>
        <v/>
      </c>
      <c r="AO67" s="33" t="str">
        <f t="shared" si="8"/>
        <v/>
      </c>
      <c r="AS67" s="33" t="str">
        <f t="shared" si="9"/>
        <v/>
      </c>
      <c r="AW67" s="33" t="str">
        <f t="shared" si="10"/>
        <v/>
      </c>
      <c r="BA67" s="33" t="str">
        <f t="shared" si="11"/>
        <v/>
      </c>
      <c r="BE67" s="33" t="str">
        <f t="shared" si="12"/>
        <v/>
      </c>
      <c r="BI67" s="33" t="str">
        <f t="shared" si="13"/>
        <v/>
      </c>
      <c r="BM67" s="33" t="str">
        <f t="shared" si="14"/>
        <v/>
      </c>
      <c r="BQ67" s="33" t="str">
        <f t="shared" si="15"/>
        <v/>
      </c>
      <c r="BU67" s="33" t="str">
        <f t="shared" si="16"/>
        <v/>
      </c>
      <c r="BY67" s="33" t="str">
        <f t="shared" si="17"/>
        <v/>
      </c>
      <c r="CC67" s="33" t="str">
        <f t="shared" si="18"/>
        <v/>
      </c>
      <c r="CG67" s="33" t="str">
        <f t="shared" si="19"/>
        <v/>
      </c>
      <c r="CK67" s="33" t="str">
        <f t="shared" si="20"/>
        <v/>
      </c>
      <c r="CO67" s="33" t="str">
        <f t="shared" si="21"/>
        <v/>
      </c>
      <c r="CS67" s="33" t="str">
        <f t="shared" si="22"/>
        <v/>
      </c>
      <c r="CW67" s="33" t="str">
        <f t="shared" si="23"/>
        <v/>
      </c>
      <c r="DA67" s="33" t="str">
        <f t="shared" si="24"/>
        <v/>
      </c>
      <c r="DE67" s="33" t="str">
        <f t="shared" si="25"/>
        <v/>
      </c>
      <c r="DI67" s="33" t="str">
        <f t="shared" si="26"/>
        <v/>
      </c>
      <c r="DM67" s="33" t="str">
        <f t="shared" si="27"/>
        <v/>
      </c>
      <c r="DQ67" s="33" t="str">
        <f t="shared" si="28"/>
        <v/>
      </c>
      <c r="DU67" s="33" t="str">
        <f t="shared" si="29"/>
        <v/>
      </c>
      <c r="DY67" s="33" t="str">
        <f t="shared" si="30"/>
        <v/>
      </c>
    </row>
    <row r="68" spans="1:129" x14ac:dyDescent="0.25">
      <c r="A68" s="16" t="str">
        <f t="shared" si="0"/>
        <v/>
      </c>
      <c r="K68" s="38"/>
      <c r="M68" s="33" t="str">
        <f t="shared" si="1"/>
        <v/>
      </c>
      <c r="Q68" s="33" t="str">
        <f t="shared" si="2"/>
        <v/>
      </c>
      <c r="U68" s="33" t="str">
        <f t="shared" si="3"/>
        <v/>
      </c>
      <c r="Y68" s="33" t="str">
        <f t="shared" si="4"/>
        <v/>
      </c>
      <c r="AC68" s="33" t="str">
        <f t="shared" si="5"/>
        <v/>
      </c>
      <c r="AG68" s="33" t="str">
        <f t="shared" si="6"/>
        <v/>
      </c>
      <c r="AK68" s="33" t="str">
        <f t="shared" si="7"/>
        <v/>
      </c>
      <c r="AO68" s="33" t="str">
        <f t="shared" si="8"/>
        <v/>
      </c>
      <c r="AS68" s="33" t="str">
        <f t="shared" si="9"/>
        <v/>
      </c>
      <c r="AW68" s="33" t="str">
        <f t="shared" si="10"/>
        <v/>
      </c>
      <c r="BA68" s="33" t="str">
        <f t="shared" si="11"/>
        <v/>
      </c>
      <c r="BE68" s="33" t="str">
        <f t="shared" si="12"/>
        <v/>
      </c>
      <c r="BI68" s="33" t="str">
        <f t="shared" si="13"/>
        <v/>
      </c>
      <c r="BM68" s="33" t="str">
        <f t="shared" si="14"/>
        <v/>
      </c>
      <c r="BQ68" s="33" t="str">
        <f t="shared" si="15"/>
        <v/>
      </c>
      <c r="BU68" s="33" t="str">
        <f t="shared" si="16"/>
        <v/>
      </c>
      <c r="BY68" s="33" t="str">
        <f t="shared" si="17"/>
        <v/>
      </c>
      <c r="CC68" s="33" t="str">
        <f t="shared" si="18"/>
        <v/>
      </c>
      <c r="CG68" s="33" t="str">
        <f t="shared" si="19"/>
        <v/>
      </c>
      <c r="CK68" s="33" t="str">
        <f t="shared" si="20"/>
        <v/>
      </c>
      <c r="CO68" s="33" t="str">
        <f t="shared" si="21"/>
        <v/>
      </c>
      <c r="CS68" s="33" t="str">
        <f t="shared" si="22"/>
        <v/>
      </c>
      <c r="CW68" s="33" t="str">
        <f t="shared" si="23"/>
        <v/>
      </c>
      <c r="DA68" s="33" t="str">
        <f t="shared" si="24"/>
        <v/>
      </c>
      <c r="DE68" s="33" t="str">
        <f t="shared" si="25"/>
        <v/>
      </c>
      <c r="DI68" s="33" t="str">
        <f t="shared" si="26"/>
        <v/>
      </c>
      <c r="DM68" s="33" t="str">
        <f t="shared" si="27"/>
        <v/>
      </c>
      <c r="DQ68" s="33" t="str">
        <f t="shared" si="28"/>
        <v/>
      </c>
      <c r="DU68" s="33" t="str">
        <f t="shared" si="29"/>
        <v/>
      </c>
      <c r="DY68" s="33" t="str">
        <f t="shared" si="30"/>
        <v/>
      </c>
    </row>
    <row r="69" spans="1:129" x14ac:dyDescent="0.25">
      <c r="A69" s="16" t="str">
        <f t="shared" si="0"/>
        <v/>
      </c>
      <c r="K69" s="38"/>
      <c r="M69" s="33" t="str">
        <f t="shared" si="1"/>
        <v/>
      </c>
      <c r="Q69" s="33" t="str">
        <f t="shared" si="2"/>
        <v/>
      </c>
      <c r="U69" s="33" t="str">
        <f t="shared" si="3"/>
        <v/>
      </c>
      <c r="Y69" s="33" t="str">
        <f t="shared" si="4"/>
        <v/>
      </c>
      <c r="AC69" s="33" t="str">
        <f t="shared" si="5"/>
        <v/>
      </c>
      <c r="AG69" s="33" t="str">
        <f t="shared" si="6"/>
        <v/>
      </c>
      <c r="AK69" s="33" t="str">
        <f t="shared" si="7"/>
        <v/>
      </c>
      <c r="AO69" s="33" t="str">
        <f t="shared" si="8"/>
        <v/>
      </c>
      <c r="AS69" s="33" t="str">
        <f t="shared" si="9"/>
        <v/>
      </c>
      <c r="AW69" s="33" t="str">
        <f t="shared" si="10"/>
        <v/>
      </c>
      <c r="BA69" s="33" t="str">
        <f t="shared" si="11"/>
        <v/>
      </c>
      <c r="BE69" s="33" t="str">
        <f t="shared" si="12"/>
        <v/>
      </c>
      <c r="BI69" s="33" t="str">
        <f t="shared" si="13"/>
        <v/>
      </c>
      <c r="BM69" s="33" t="str">
        <f t="shared" si="14"/>
        <v/>
      </c>
      <c r="BQ69" s="33" t="str">
        <f t="shared" si="15"/>
        <v/>
      </c>
      <c r="BU69" s="33" t="str">
        <f t="shared" si="16"/>
        <v/>
      </c>
      <c r="BY69" s="33" t="str">
        <f t="shared" si="17"/>
        <v/>
      </c>
      <c r="CC69" s="33" t="str">
        <f t="shared" si="18"/>
        <v/>
      </c>
      <c r="CG69" s="33" t="str">
        <f t="shared" si="19"/>
        <v/>
      </c>
      <c r="CK69" s="33" t="str">
        <f t="shared" si="20"/>
        <v/>
      </c>
      <c r="CO69" s="33" t="str">
        <f t="shared" si="21"/>
        <v/>
      </c>
      <c r="CS69" s="33" t="str">
        <f t="shared" si="22"/>
        <v/>
      </c>
      <c r="CW69" s="33" t="str">
        <f t="shared" si="23"/>
        <v/>
      </c>
      <c r="DA69" s="33" t="str">
        <f t="shared" si="24"/>
        <v/>
      </c>
      <c r="DE69" s="33" t="str">
        <f t="shared" si="25"/>
        <v/>
      </c>
      <c r="DI69" s="33" t="str">
        <f t="shared" si="26"/>
        <v/>
      </c>
      <c r="DM69" s="33" t="str">
        <f t="shared" si="27"/>
        <v/>
      </c>
      <c r="DQ69" s="33" t="str">
        <f t="shared" si="28"/>
        <v/>
      </c>
      <c r="DU69" s="33" t="str">
        <f t="shared" si="29"/>
        <v/>
      </c>
      <c r="DY69" s="33" t="str">
        <f t="shared" si="30"/>
        <v/>
      </c>
    </row>
    <row r="70" spans="1:129" x14ac:dyDescent="0.25">
      <c r="A70" s="16" t="str">
        <f t="shared" si="0"/>
        <v/>
      </c>
      <c r="K70" s="38"/>
      <c r="M70" s="33" t="str">
        <f t="shared" si="1"/>
        <v/>
      </c>
      <c r="Q70" s="33" t="str">
        <f t="shared" si="2"/>
        <v/>
      </c>
      <c r="U70" s="33" t="str">
        <f t="shared" si="3"/>
        <v/>
      </c>
      <c r="Y70" s="33" t="str">
        <f t="shared" si="4"/>
        <v/>
      </c>
      <c r="AC70" s="33" t="str">
        <f t="shared" si="5"/>
        <v/>
      </c>
      <c r="AG70" s="33" t="str">
        <f t="shared" si="6"/>
        <v/>
      </c>
      <c r="AK70" s="33" t="str">
        <f t="shared" si="7"/>
        <v/>
      </c>
      <c r="AO70" s="33" t="str">
        <f t="shared" si="8"/>
        <v/>
      </c>
      <c r="AS70" s="33" t="str">
        <f t="shared" si="9"/>
        <v/>
      </c>
      <c r="AW70" s="33" t="str">
        <f t="shared" si="10"/>
        <v/>
      </c>
      <c r="BA70" s="33" t="str">
        <f t="shared" si="11"/>
        <v/>
      </c>
      <c r="BE70" s="33" t="str">
        <f t="shared" si="12"/>
        <v/>
      </c>
      <c r="BI70" s="33" t="str">
        <f t="shared" si="13"/>
        <v/>
      </c>
      <c r="BM70" s="33" t="str">
        <f t="shared" si="14"/>
        <v/>
      </c>
      <c r="BQ70" s="33" t="str">
        <f t="shared" si="15"/>
        <v/>
      </c>
      <c r="BU70" s="33" t="str">
        <f t="shared" si="16"/>
        <v/>
      </c>
      <c r="BY70" s="33" t="str">
        <f t="shared" si="17"/>
        <v/>
      </c>
      <c r="CC70" s="33" t="str">
        <f t="shared" si="18"/>
        <v/>
      </c>
      <c r="CG70" s="33" t="str">
        <f t="shared" si="19"/>
        <v/>
      </c>
      <c r="CK70" s="33" t="str">
        <f t="shared" si="20"/>
        <v/>
      </c>
      <c r="CO70" s="33" t="str">
        <f t="shared" si="21"/>
        <v/>
      </c>
      <c r="CS70" s="33" t="str">
        <f t="shared" si="22"/>
        <v/>
      </c>
      <c r="CW70" s="33" t="str">
        <f t="shared" si="23"/>
        <v/>
      </c>
      <c r="DA70" s="33" t="str">
        <f t="shared" si="24"/>
        <v/>
      </c>
      <c r="DE70" s="33" t="str">
        <f t="shared" si="25"/>
        <v/>
      </c>
      <c r="DI70" s="33" t="str">
        <f t="shared" si="26"/>
        <v/>
      </c>
      <c r="DM70" s="33" t="str">
        <f t="shared" si="27"/>
        <v/>
      </c>
      <c r="DQ70" s="33" t="str">
        <f t="shared" si="28"/>
        <v/>
      </c>
      <c r="DU70" s="33" t="str">
        <f t="shared" si="29"/>
        <v/>
      </c>
      <c r="DY70" s="33" t="str">
        <f t="shared" si="30"/>
        <v/>
      </c>
    </row>
    <row r="71" spans="1:129" x14ac:dyDescent="0.25">
      <c r="A71" s="16" t="str">
        <f t="shared" si="0"/>
        <v/>
      </c>
      <c r="K71" s="38"/>
      <c r="M71" s="33" t="str">
        <f t="shared" si="1"/>
        <v/>
      </c>
      <c r="Q71" s="33" t="str">
        <f t="shared" si="2"/>
        <v/>
      </c>
      <c r="U71" s="33" t="str">
        <f t="shared" si="3"/>
        <v/>
      </c>
      <c r="Y71" s="33" t="str">
        <f t="shared" si="4"/>
        <v/>
      </c>
      <c r="AC71" s="33" t="str">
        <f t="shared" si="5"/>
        <v/>
      </c>
      <c r="AG71" s="33" t="str">
        <f t="shared" si="6"/>
        <v/>
      </c>
      <c r="AK71" s="33" t="str">
        <f t="shared" si="7"/>
        <v/>
      </c>
      <c r="AO71" s="33" t="str">
        <f t="shared" si="8"/>
        <v/>
      </c>
      <c r="AS71" s="33" t="str">
        <f t="shared" si="9"/>
        <v/>
      </c>
      <c r="AW71" s="33" t="str">
        <f t="shared" si="10"/>
        <v/>
      </c>
      <c r="BA71" s="33" t="str">
        <f t="shared" si="11"/>
        <v/>
      </c>
      <c r="BE71" s="33" t="str">
        <f t="shared" si="12"/>
        <v/>
      </c>
      <c r="BI71" s="33" t="str">
        <f t="shared" si="13"/>
        <v/>
      </c>
      <c r="BM71" s="33" t="str">
        <f t="shared" si="14"/>
        <v/>
      </c>
      <c r="BQ71" s="33" t="str">
        <f t="shared" si="15"/>
        <v/>
      </c>
      <c r="BU71" s="33" t="str">
        <f t="shared" si="16"/>
        <v/>
      </c>
      <c r="BY71" s="33" t="str">
        <f t="shared" si="17"/>
        <v/>
      </c>
      <c r="CC71" s="33" t="str">
        <f t="shared" si="18"/>
        <v/>
      </c>
      <c r="CG71" s="33" t="str">
        <f t="shared" si="19"/>
        <v/>
      </c>
      <c r="CK71" s="33" t="str">
        <f t="shared" si="20"/>
        <v/>
      </c>
      <c r="CO71" s="33" t="str">
        <f t="shared" si="21"/>
        <v/>
      </c>
      <c r="CS71" s="33" t="str">
        <f t="shared" si="22"/>
        <v/>
      </c>
      <c r="CW71" s="33" t="str">
        <f t="shared" si="23"/>
        <v/>
      </c>
      <c r="DA71" s="33" t="str">
        <f t="shared" si="24"/>
        <v/>
      </c>
      <c r="DE71" s="33" t="str">
        <f t="shared" si="25"/>
        <v/>
      </c>
      <c r="DI71" s="33" t="str">
        <f t="shared" si="26"/>
        <v/>
      </c>
      <c r="DM71" s="33" t="str">
        <f t="shared" si="27"/>
        <v/>
      </c>
      <c r="DQ71" s="33" t="str">
        <f t="shared" si="28"/>
        <v/>
      </c>
      <c r="DU71" s="33" t="str">
        <f t="shared" si="29"/>
        <v/>
      </c>
      <c r="DY71" s="33" t="str">
        <f t="shared" si="30"/>
        <v/>
      </c>
    </row>
    <row r="72" spans="1:129" x14ac:dyDescent="0.25">
      <c r="A72" s="16" t="str">
        <f t="shared" si="0"/>
        <v/>
      </c>
      <c r="K72" s="38"/>
      <c r="M72" s="33" t="str">
        <f t="shared" si="1"/>
        <v/>
      </c>
      <c r="Q72" s="33" t="str">
        <f t="shared" si="2"/>
        <v/>
      </c>
      <c r="U72" s="33" t="str">
        <f t="shared" si="3"/>
        <v/>
      </c>
      <c r="Y72" s="33" t="str">
        <f t="shared" si="4"/>
        <v/>
      </c>
      <c r="AC72" s="33" t="str">
        <f t="shared" si="5"/>
        <v/>
      </c>
      <c r="AG72" s="33" t="str">
        <f t="shared" si="6"/>
        <v/>
      </c>
      <c r="AK72" s="33" t="str">
        <f t="shared" si="7"/>
        <v/>
      </c>
      <c r="AO72" s="33" t="str">
        <f t="shared" si="8"/>
        <v/>
      </c>
      <c r="AS72" s="33" t="str">
        <f t="shared" si="9"/>
        <v/>
      </c>
      <c r="AW72" s="33" t="str">
        <f t="shared" si="10"/>
        <v/>
      </c>
      <c r="BA72" s="33" t="str">
        <f t="shared" si="11"/>
        <v/>
      </c>
      <c r="BE72" s="33" t="str">
        <f t="shared" si="12"/>
        <v/>
      </c>
      <c r="BI72" s="33" t="str">
        <f t="shared" si="13"/>
        <v/>
      </c>
      <c r="BM72" s="33" t="str">
        <f t="shared" si="14"/>
        <v/>
      </c>
      <c r="BQ72" s="33" t="str">
        <f t="shared" si="15"/>
        <v/>
      </c>
      <c r="BU72" s="33" t="str">
        <f t="shared" si="16"/>
        <v/>
      </c>
      <c r="BY72" s="33" t="str">
        <f t="shared" si="17"/>
        <v/>
      </c>
      <c r="CC72" s="33" t="str">
        <f t="shared" si="18"/>
        <v/>
      </c>
      <c r="CG72" s="33" t="str">
        <f t="shared" si="19"/>
        <v/>
      </c>
      <c r="CK72" s="33" t="str">
        <f t="shared" si="20"/>
        <v/>
      </c>
      <c r="CO72" s="33" t="str">
        <f t="shared" si="21"/>
        <v/>
      </c>
      <c r="CS72" s="33" t="str">
        <f t="shared" si="22"/>
        <v/>
      </c>
      <c r="CW72" s="33" t="str">
        <f t="shared" si="23"/>
        <v/>
      </c>
      <c r="DA72" s="33" t="str">
        <f t="shared" si="24"/>
        <v/>
      </c>
      <c r="DE72" s="33" t="str">
        <f t="shared" si="25"/>
        <v/>
      </c>
      <c r="DI72" s="33" t="str">
        <f t="shared" si="26"/>
        <v/>
      </c>
      <c r="DM72" s="33" t="str">
        <f t="shared" si="27"/>
        <v/>
      </c>
      <c r="DQ72" s="33" t="str">
        <f t="shared" si="28"/>
        <v/>
      </c>
      <c r="DU72" s="33" t="str">
        <f t="shared" si="29"/>
        <v/>
      </c>
      <c r="DY72" s="33" t="str">
        <f t="shared" si="30"/>
        <v/>
      </c>
    </row>
    <row r="73" spans="1:129" x14ac:dyDescent="0.25">
      <c r="A73" s="16" t="str">
        <f t="shared" si="0"/>
        <v/>
      </c>
      <c r="K73" s="38"/>
      <c r="M73" s="33" t="str">
        <f t="shared" si="1"/>
        <v/>
      </c>
      <c r="Q73" s="33" t="str">
        <f t="shared" si="2"/>
        <v/>
      </c>
      <c r="U73" s="33" t="str">
        <f t="shared" si="3"/>
        <v/>
      </c>
      <c r="Y73" s="33" t="str">
        <f t="shared" si="4"/>
        <v/>
      </c>
      <c r="AC73" s="33" t="str">
        <f t="shared" si="5"/>
        <v/>
      </c>
      <c r="AG73" s="33" t="str">
        <f t="shared" si="6"/>
        <v/>
      </c>
      <c r="AK73" s="33" t="str">
        <f t="shared" si="7"/>
        <v/>
      </c>
      <c r="AO73" s="33" t="str">
        <f t="shared" si="8"/>
        <v/>
      </c>
      <c r="AS73" s="33" t="str">
        <f t="shared" si="9"/>
        <v/>
      </c>
      <c r="AW73" s="33" t="str">
        <f t="shared" si="10"/>
        <v/>
      </c>
      <c r="BA73" s="33" t="str">
        <f t="shared" si="11"/>
        <v/>
      </c>
      <c r="BE73" s="33" t="str">
        <f t="shared" si="12"/>
        <v/>
      </c>
      <c r="BI73" s="33" t="str">
        <f t="shared" si="13"/>
        <v/>
      </c>
      <c r="BM73" s="33" t="str">
        <f t="shared" si="14"/>
        <v/>
      </c>
      <c r="BQ73" s="33" t="str">
        <f t="shared" si="15"/>
        <v/>
      </c>
      <c r="BU73" s="33" t="str">
        <f t="shared" si="16"/>
        <v/>
      </c>
      <c r="BY73" s="33" t="str">
        <f t="shared" si="17"/>
        <v/>
      </c>
      <c r="CC73" s="33" t="str">
        <f t="shared" si="18"/>
        <v/>
      </c>
      <c r="CG73" s="33" t="str">
        <f t="shared" si="19"/>
        <v/>
      </c>
      <c r="CK73" s="33" t="str">
        <f t="shared" si="20"/>
        <v/>
      </c>
      <c r="CO73" s="33" t="str">
        <f t="shared" si="21"/>
        <v/>
      </c>
      <c r="CS73" s="33" t="str">
        <f t="shared" si="22"/>
        <v/>
      </c>
      <c r="CW73" s="33" t="str">
        <f t="shared" si="23"/>
        <v/>
      </c>
      <c r="DA73" s="33" t="str">
        <f t="shared" si="24"/>
        <v/>
      </c>
      <c r="DE73" s="33" t="str">
        <f t="shared" si="25"/>
        <v/>
      </c>
      <c r="DI73" s="33" t="str">
        <f t="shared" si="26"/>
        <v/>
      </c>
      <c r="DM73" s="33" t="str">
        <f t="shared" si="27"/>
        <v/>
      </c>
      <c r="DQ73" s="33" t="str">
        <f t="shared" si="28"/>
        <v/>
      </c>
      <c r="DU73" s="33" t="str">
        <f t="shared" si="29"/>
        <v/>
      </c>
      <c r="DY73" s="33" t="str">
        <f t="shared" si="30"/>
        <v/>
      </c>
    </row>
    <row r="74" spans="1:129" x14ac:dyDescent="0.25">
      <c r="A74" s="16" t="str">
        <f t="shared" ref="A74:A101" si="31">IF(ISNUMBER(C74),A73+1,"")</f>
        <v/>
      </c>
      <c r="K74" s="38"/>
      <c r="M74" s="33" t="str">
        <f t="shared" si="1"/>
        <v/>
      </c>
      <c r="Q74" s="33" t="str">
        <f t="shared" si="2"/>
        <v/>
      </c>
      <c r="U74" s="33" t="str">
        <f t="shared" si="3"/>
        <v/>
      </c>
      <c r="Y74" s="33" t="str">
        <f t="shared" si="4"/>
        <v/>
      </c>
      <c r="AC74" s="33" t="str">
        <f t="shared" si="5"/>
        <v/>
      </c>
      <c r="AG74" s="33" t="str">
        <f t="shared" si="6"/>
        <v/>
      </c>
      <c r="AK74" s="33" t="str">
        <f t="shared" si="7"/>
        <v/>
      </c>
      <c r="AO74" s="33" t="str">
        <f t="shared" si="8"/>
        <v/>
      </c>
      <c r="AS74" s="33" t="str">
        <f t="shared" si="9"/>
        <v/>
      </c>
      <c r="AW74" s="33" t="str">
        <f t="shared" si="10"/>
        <v/>
      </c>
      <c r="BA74" s="33" t="str">
        <f t="shared" si="11"/>
        <v/>
      </c>
      <c r="BE74" s="33" t="str">
        <f t="shared" si="12"/>
        <v/>
      </c>
      <c r="BI74" s="33" t="str">
        <f t="shared" si="13"/>
        <v/>
      </c>
      <c r="BM74" s="33" t="str">
        <f t="shared" si="14"/>
        <v/>
      </c>
      <c r="BQ74" s="33" t="str">
        <f t="shared" si="15"/>
        <v/>
      </c>
      <c r="BU74" s="33" t="str">
        <f t="shared" si="16"/>
        <v/>
      </c>
      <c r="BY74" s="33" t="str">
        <f t="shared" si="17"/>
        <v/>
      </c>
      <c r="CC74" s="33" t="str">
        <f t="shared" si="18"/>
        <v/>
      </c>
      <c r="CG74" s="33" t="str">
        <f t="shared" si="19"/>
        <v/>
      </c>
      <c r="CK74" s="33" t="str">
        <f t="shared" si="20"/>
        <v/>
      </c>
      <c r="CO74" s="33" t="str">
        <f t="shared" si="21"/>
        <v/>
      </c>
      <c r="CS74" s="33" t="str">
        <f t="shared" si="22"/>
        <v/>
      </c>
      <c r="CW74" s="33" t="str">
        <f t="shared" si="23"/>
        <v/>
      </c>
      <c r="DA74" s="33" t="str">
        <f t="shared" si="24"/>
        <v/>
      </c>
      <c r="DE74" s="33" t="str">
        <f t="shared" si="25"/>
        <v/>
      </c>
      <c r="DI74" s="33" t="str">
        <f t="shared" si="26"/>
        <v/>
      </c>
      <c r="DM74" s="33" t="str">
        <f t="shared" si="27"/>
        <v/>
      </c>
      <c r="DQ74" s="33" t="str">
        <f t="shared" si="28"/>
        <v/>
      </c>
      <c r="DU74" s="33" t="str">
        <f t="shared" si="29"/>
        <v/>
      </c>
      <c r="DY74" s="33" t="str">
        <f t="shared" si="30"/>
        <v/>
      </c>
    </row>
    <row r="75" spans="1:129" x14ac:dyDescent="0.25">
      <c r="A75" s="16" t="str">
        <f t="shared" si="31"/>
        <v/>
      </c>
      <c r="K75" s="38"/>
      <c r="M75" s="33" t="str">
        <f t="shared" si="1"/>
        <v/>
      </c>
      <c r="Q75" s="33" t="str">
        <f t="shared" si="2"/>
        <v/>
      </c>
      <c r="U75" s="33" t="str">
        <f t="shared" si="3"/>
        <v/>
      </c>
      <c r="Y75" s="33" t="str">
        <f t="shared" si="4"/>
        <v/>
      </c>
      <c r="AC75" s="33" t="str">
        <f t="shared" si="5"/>
        <v/>
      </c>
      <c r="AG75" s="33" t="str">
        <f t="shared" si="6"/>
        <v/>
      </c>
      <c r="AK75" s="33" t="str">
        <f t="shared" si="7"/>
        <v/>
      </c>
      <c r="AO75" s="33" t="str">
        <f t="shared" si="8"/>
        <v/>
      </c>
      <c r="AS75" s="33" t="str">
        <f t="shared" si="9"/>
        <v/>
      </c>
      <c r="AW75" s="33" t="str">
        <f t="shared" si="10"/>
        <v/>
      </c>
      <c r="BA75" s="33" t="str">
        <f t="shared" si="11"/>
        <v/>
      </c>
      <c r="BE75" s="33" t="str">
        <f t="shared" si="12"/>
        <v/>
      </c>
      <c r="BI75" s="33" t="str">
        <f t="shared" si="13"/>
        <v/>
      </c>
      <c r="BM75" s="33" t="str">
        <f t="shared" si="14"/>
        <v/>
      </c>
      <c r="BQ75" s="33" t="str">
        <f t="shared" si="15"/>
        <v/>
      </c>
      <c r="BU75" s="33" t="str">
        <f t="shared" si="16"/>
        <v/>
      </c>
      <c r="BY75" s="33" t="str">
        <f t="shared" si="17"/>
        <v/>
      </c>
      <c r="CC75" s="33" t="str">
        <f t="shared" si="18"/>
        <v/>
      </c>
      <c r="CG75" s="33" t="str">
        <f t="shared" si="19"/>
        <v/>
      </c>
      <c r="CK75" s="33" t="str">
        <f t="shared" si="20"/>
        <v/>
      </c>
      <c r="CO75" s="33" t="str">
        <f t="shared" si="21"/>
        <v/>
      </c>
      <c r="CS75" s="33" t="str">
        <f t="shared" si="22"/>
        <v/>
      </c>
      <c r="CW75" s="33" t="str">
        <f t="shared" si="23"/>
        <v/>
      </c>
      <c r="DA75" s="33" t="str">
        <f t="shared" si="24"/>
        <v/>
      </c>
      <c r="DE75" s="33" t="str">
        <f t="shared" si="25"/>
        <v/>
      </c>
      <c r="DI75" s="33" t="str">
        <f t="shared" si="26"/>
        <v/>
      </c>
      <c r="DM75" s="33" t="str">
        <f t="shared" si="27"/>
        <v/>
      </c>
      <c r="DQ75" s="33" t="str">
        <f t="shared" si="28"/>
        <v/>
      </c>
      <c r="DU75" s="33" t="str">
        <f t="shared" si="29"/>
        <v/>
      </c>
      <c r="DY75" s="33" t="str">
        <f t="shared" si="30"/>
        <v/>
      </c>
    </row>
    <row r="76" spans="1:129" x14ac:dyDescent="0.25">
      <c r="A76" s="16" t="str">
        <f t="shared" si="31"/>
        <v/>
      </c>
      <c r="K76" s="38"/>
      <c r="M76" s="33" t="str">
        <f t="shared" si="1"/>
        <v/>
      </c>
      <c r="Q76" s="33" t="str">
        <f t="shared" si="2"/>
        <v/>
      </c>
      <c r="U76" s="33" t="str">
        <f t="shared" si="3"/>
        <v/>
      </c>
      <c r="Y76" s="33" t="str">
        <f t="shared" si="4"/>
        <v/>
      </c>
      <c r="AC76" s="33" t="str">
        <f t="shared" si="5"/>
        <v/>
      </c>
      <c r="AG76" s="33" t="str">
        <f t="shared" si="6"/>
        <v/>
      </c>
      <c r="AK76" s="33" t="str">
        <f t="shared" si="7"/>
        <v/>
      </c>
      <c r="AO76" s="33" t="str">
        <f t="shared" si="8"/>
        <v/>
      </c>
      <c r="AS76" s="33" t="str">
        <f t="shared" si="9"/>
        <v/>
      </c>
      <c r="AW76" s="33" t="str">
        <f t="shared" si="10"/>
        <v/>
      </c>
      <c r="BA76" s="33" t="str">
        <f t="shared" si="11"/>
        <v/>
      </c>
      <c r="BE76" s="33" t="str">
        <f t="shared" si="12"/>
        <v/>
      </c>
      <c r="BI76" s="33" t="str">
        <f t="shared" si="13"/>
        <v/>
      </c>
      <c r="BM76" s="33" t="str">
        <f t="shared" si="14"/>
        <v/>
      </c>
      <c r="BQ76" s="33" t="str">
        <f t="shared" si="15"/>
        <v/>
      </c>
      <c r="BU76" s="33" t="str">
        <f t="shared" si="16"/>
        <v/>
      </c>
      <c r="BY76" s="33" t="str">
        <f t="shared" si="17"/>
        <v/>
      </c>
      <c r="CC76" s="33" t="str">
        <f t="shared" si="18"/>
        <v/>
      </c>
      <c r="CG76" s="33" t="str">
        <f t="shared" si="19"/>
        <v/>
      </c>
      <c r="CK76" s="33" t="str">
        <f t="shared" si="20"/>
        <v/>
      </c>
      <c r="CO76" s="33" t="str">
        <f t="shared" si="21"/>
        <v/>
      </c>
      <c r="CS76" s="33" t="str">
        <f t="shared" si="22"/>
        <v/>
      </c>
      <c r="CW76" s="33" t="str">
        <f t="shared" si="23"/>
        <v/>
      </c>
      <c r="DA76" s="33" t="str">
        <f t="shared" si="24"/>
        <v/>
      </c>
      <c r="DE76" s="33" t="str">
        <f t="shared" si="25"/>
        <v/>
      </c>
      <c r="DI76" s="33" t="str">
        <f t="shared" si="26"/>
        <v/>
      </c>
      <c r="DM76" s="33" t="str">
        <f t="shared" si="27"/>
        <v/>
      </c>
      <c r="DQ76" s="33" t="str">
        <f t="shared" si="28"/>
        <v/>
      </c>
      <c r="DU76" s="33" t="str">
        <f t="shared" si="29"/>
        <v/>
      </c>
      <c r="DY76" s="33" t="str">
        <f t="shared" si="30"/>
        <v/>
      </c>
    </row>
    <row r="77" spans="1:129" x14ac:dyDescent="0.25">
      <c r="A77" s="16" t="str">
        <f t="shared" si="31"/>
        <v/>
      </c>
      <c r="K77" s="38"/>
      <c r="M77" s="33" t="str">
        <f t="shared" si="1"/>
        <v/>
      </c>
      <c r="Q77" s="33" t="str">
        <f t="shared" si="2"/>
        <v/>
      </c>
      <c r="U77" s="33" t="str">
        <f t="shared" si="3"/>
        <v/>
      </c>
      <c r="Y77" s="33" t="str">
        <f t="shared" si="4"/>
        <v/>
      </c>
      <c r="AC77" s="33" t="str">
        <f t="shared" si="5"/>
        <v/>
      </c>
      <c r="AG77" s="33" t="str">
        <f t="shared" si="6"/>
        <v/>
      </c>
      <c r="AK77" s="33" t="str">
        <f t="shared" si="7"/>
        <v/>
      </c>
      <c r="AO77" s="33" t="str">
        <f t="shared" si="8"/>
        <v/>
      </c>
      <c r="AS77" s="33" t="str">
        <f t="shared" si="9"/>
        <v/>
      </c>
      <c r="AW77" s="33" t="str">
        <f t="shared" si="10"/>
        <v/>
      </c>
      <c r="BA77" s="33" t="str">
        <f t="shared" si="11"/>
        <v/>
      </c>
      <c r="BE77" s="33" t="str">
        <f t="shared" si="12"/>
        <v/>
      </c>
      <c r="BI77" s="33" t="str">
        <f t="shared" si="13"/>
        <v/>
      </c>
      <c r="BM77" s="33" t="str">
        <f t="shared" si="14"/>
        <v/>
      </c>
      <c r="BQ77" s="33" t="str">
        <f t="shared" si="15"/>
        <v/>
      </c>
      <c r="BU77" s="33" t="str">
        <f t="shared" si="16"/>
        <v/>
      </c>
      <c r="BY77" s="33" t="str">
        <f t="shared" si="17"/>
        <v/>
      </c>
      <c r="CC77" s="33" t="str">
        <f t="shared" si="18"/>
        <v/>
      </c>
      <c r="CG77" s="33" t="str">
        <f t="shared" si="19"/>
        <v/>
      </c>
      <c r="CK77" s="33" t="str">
        <f t="shared" si="20"/>
        <v/>
      </c>
      <c r="CO77" s="33" t="str">
        <f t="shared" si="21"/>
        <v/>
      </c>
      <c r="CS77" s="33" t="str">
        <f t="shared" si="22"/>
        <v/>
      </c>
      <c r="CW77" s="33" t="str">
        <f t="shared" si="23"/>
        <v/>
      </c>
      <c r="DA77" s="33" t="str">
        <f t="shared" si="24"/>
        <v/>
      </c>
      <c r="DE77" s="33" t="str">
        <f t="shared" si="25"/>
        <v/>
      </c>
      <c r="DI77" s="33" t="str">
        <f t="shared" si="26"/>
        <v/>
      </c>
      <c r="DM77" s="33" t="str">
        <f t="shared" si="27"/>
        <v/>
      </c>
      <c r="DQ77" s="33" t="str">
        <f t="shared" si="28"/>
        <v/>
      </c>
      <c r="DU77" s="33" t="str">
        <f t="shared" si="29"/>
        <v/>
      </c>
      <c r="DY77" s="33" t="str">
        <f t="shared" si="30"/>
        <v/>
      </c>
    </row>
    <row r="78" spans="1:129" x14ac:dyDescent="0.25">
      <c r="A78" s="16" t="str">
        <f t="shared" si="31"/>
        <v/>
      </c>
      <c r="K78" s="38"/>
      <c r="M78" s="33" t="str">
        <f t="shared" si="1"/>
        <v/>
      </c>
      <c r="Q78" s="33" t="str">
        <f t="shared" si="2"/>
        <v/>
      </c>
      <c r="U78" s="33" t="str">
        <f t="shared" si="3"/>
        <v/>
      </c>
      <c r="Y78" s="33" t="str">
        <f t="shared" si="4"/>
        <v/>
      </c>
      <c r="AC78" s="33" t="str">
        <f t="shared" si="5"/>
        <v/>
      </c>
      <c r="AG78" s="33" t="str">
        <f t="shared" si="6"/>
        <v/>
      </c>
      <c r="AK78" s="33" t="str">
        <f t="shared" si="7"/>
        <v/>
      </c>
      <c r="AO78" s="33" t="str">
        <f t="shared" si="8"/>
        <v/>
      </c>
      <c r="AS78" s="33" t="str">
        <f t="shared" si="9"/>
        <v/>
      </c>
      <c r="AW78" s="33" t="str">
        <f t="shared" si="10"/>
        <v/>
      </c>
      <c r="BA78" s="33" t="str">
        <f t="shared" si="11"/>
        <v/>
      </c>
      <c r="BE78" s="33" t="str">
        <f t="shared" si="12"/>
        <v/>
      </c>
      <c r="BI78" s="33" t="str">
        <f t="shared" si="13"/>
        <v/>
      </c>
      <c r="BM78" s="33" t="str">
        <f t="shared" si="14"/>
        <v/>
      </c>
      <c r="BQ78" s="33" t="str">
        <f t="shared" si="15"/>
        <v/>
      </c>
      <c r="BU78" s="33" t="str">
        <f t="shared" si="16"/>
        <v/>
      </c>
      <c r="BY78" s="33" t="str">
        <f t="shared" si="17"/>
        <v/>
      </c>
      <c r="CC78" s="33" t="str">
        <f t="shared" si="18"/>
        <v/>
      </c>
      <c r="CG78" s="33" t="str">
        <f t="shared" si="19"/>
        <v/>
      </c>
      <c r="CK78" s="33" t="str">
        <f t="shared" si="20"/>
        <v/>
      </c>
      <c r="CO78" s="33" t="str">
        <f t="shared" si="21"/>
        <v/>
      </c>
      <c r="CS78" s="33" t="str">
        <f t="shared" si="22"/>
        <v/>
      </c>
      <c r="CW78" s="33" t="str">
        <f t="shared" si="23"/>
        <v/>
      </c>
      <c r="DA78" s="33" t="str">
        <f t="shared" si="24"/>
        <v/>
      </c>
      <c r="DE78" s="33" t="str">
        <f t="shared" si="25"/>
        <v/>
      </c>
      <c r="DI78" s="33" t="str">
        <f t="shared" si="26"/>
        <v/>
      </c>
      <c r="DM78" s="33" t="str">
        <f t="shared" si="27"/>
        <v/>
      </c>
      <c r="DQ78" s="33" t="str">
        <f t="shared" si="28"/>
        <v/>
      </c>
      <c r="DU78" s="33" t="str">
        <f t="shared" si="29"/>
        <v/>
      </c>
      <c r="DY78" s="33" t="str">
        <f t="shared" si="30"/>
        <v/>
      </c>
    </row>
    <row r="79" spans="1:129" x14ac:dyDescent="0.25">
      <c r="A79" s="16" t="str">
        <f t="shared" si="31"/>
        <v/>
      </c>
      <c r="K79" s="38"/>
      <c r="M79" s="33" t="str">
        <f t="shared" ref="M79:M103" si="32">IF(ISNUMBER(O79),M78+1,"")</f>
        <v/>
      </c>
      <c r="Q79" s="33" t="str">
        <f t="shared" ref="Q79:Q103" si="33">IF(ISNUMBER(S79),Q78+1,"")</f>
        <v/>
      </c>
      <c r="U79" s="33" t="str">
        <f t="shared" ref="U79:U103" si="34">IF(ISNUMBER(W79),U78+1,"")</f>
        <v/>
      </c>
      <c r="Y79" s="33" t="str">
        <f t="shared" ref="Y79:Y103" si="35">IF(ISNUMBER(AA79),Y78+1,"")</f>
        <v/>
      </c>
      <c r="AC79" s="33" t="str">
        <f t="shared" ref="AC79:AC103" si="36">IF(ISNUMBER(AE79),AC78+1,"")</f>
        <v/>
      </c>
      <c r="AG79" s="33" t="str">
        <f t="shared" ref="AG79:AG103" si="37">IF(ISNUMBER(AI79),AG78+1,"")</f>
        <v/>
      </c>
      <c r="AK79" s="33" t="str">
        <f t="shared" ref="AK79:AK103" si="38">IF(ISNUMBER(AM79),AK78+1,"")</f>
        <v/>
      </c>
      <c r="AO79" s="33" t="str">
        <f t="shared" ref="AO79:AO103" si="39">IF(ISNUMBER(AQ79),AO78+1,"")</f>
        <v/>
      </c>
      <c r="AS79" s="33" t="str">
        <f t="shared" ref="AS79:AS103" si="40">IF(ISNUMBER(AU79),AS78+1,"")</f>
        <v/>
      </c>
      <c r="AW79" s="33" t="str">
        <f t="shared" ref="AW79:AW103" si="41">IF(ISNUMBER(AY79),AW78+1,"")</f>
        <v/>
      </c>
      <c r="BA79" s="33" t="str">
        <f t="shared" ref="BA79:BA103" si="42">IF(ISNUMBER(BC79),BA78+1,"")</f>
        <v/>
      </c>
      <c r="BE79" s="33" t="str">
        <f t="shared" ref="BE79:BE103" si="43">IF(ISNUMBER(BG79),BE78+1,"")</f>
        <v/>
      </c>
      <c r="BI79" s="33" t="str">
        <f t="shared" ref="BI79:BI103" si="44">IF(ISNUMBER(BK79),BI78+1,"")</f>
        <v/>
      </c>
      <c r="BM79" s="33" t="str">
        <f t="shared" ref="BM79:BM103" si="45">IF(ISNUMBER(BO79),BM78+1,"")</f>
        <v/>
      </c>
      <c r="BQ79" s="33" t="str">
        <f t="shared" ref="BQ79:BQ103" si="46">IF(ISNUMBER(BS79),BQ78+1,"")</f>
        <v/>
      </c>
      <c r="BU79" s="33" t="str">
        <f t="shared" ref="BU79:BU103" si="47">IF(ISNUMBER(BW79),BU78+1,"")</f>
        <v/>
      </c>
      <c r="BY79" s="33" t="str">
        <f t="shared" ref="BY79:BY103" si="48">IF(ISNUMBER(CA79),BY78+1,"")</f>
        <v/>
      </c>
      <c r="CC79" s="33" t="str">
        <f t="shared" ref="CC79:CC103" si="49">IF(ISNUMBER(CE79),CC78+1,"")</f>
        <v/>
      </c>
      <c r="CG79" s="33" t="str">
        <f t="shared" ref="CG79:CG103" si="50">IF(ISNUMBER(CI79),CG78+1,"")</f>
        <v/>
      </c>
      <c r="CK79" s="33" t="str">
        <f t="shared" ref="CK79:CK103" si="51">IF(ISNUMBER(CM79),CK78+1,"")</f>
        <v/>
      </c>
      <c r="CO79" s="33" t="str">
        <f t="shared" ref="CO79:CO103" si="52">IF(ISNUMBER(CQ79),CO78+1,"")</f>
        <v/>
      </c>
      <c r="CS79" s="33" t="str">
        <f t="shared" ref="CS79:CS103" si="53">IF(ISNUMBER(CU79),CS78+1,"")</f>
        <v/>
      </c>
      <c r="CW79" s="33" t="str">
        <f t="shared" ref="CW79:CW103" si="54">IF(ISNUMBER(CY79),CW78+1,"")</f>
        <v/>
      </c>
      <c r="DA79" s="33" t="str">
        <f t="shared" ref="DA79:DA103" si="55">IF(ISNUMBER(DC79),DA78+1,"")</f>
        <v/>
      </c>
      <c r="DE79" s="33" t="str">
        <f t="shared" ref="DE79:DE103" si="56">IF(ISNUMBER(DG79),DE78+1,"")</f>
        <v/>
      </c>
      <c r="DI79" s="33" t="str">
        <f t="shared" ref="DI79:DI103" si="57">IF(ISNUMBER(DK79),DI78+1,"")</f>
        <v/>
      </c>
      <c r="DM79" s="33" t="str">
        <f t="shared" ref="DM79:DM103" si="58">IF(ISNUMBER(DO79),DM78+1,"")</f>
        <v/>
      </c>
      <c r="DQ79" s="33" t="str">
        <f t="shared" ref="DQ79:DQ103" si="59">IF(ISNUMBER(DS79),DQ78+1,"")</f>
        <v/>
      </c>
      <c r="DU79" s="33" t="str">
        <f t="shared" ref="DU79:DU102" si="60">IF(ISNUMBER(DW79),DU78+1,"")</f>
        <v/>
      </c>
      <c r="DY79" s="33" t="str">
        <f t="shared" ref="DY79:DY102" si="61">IF(ISNUMBER(EA79),DY78+1,"")</f>
        <v/>
      </c>
    </row>
    <row r="80" spans="1:129" x14ac:dyDescent="0.25">
      <c r="A80" s="16" t="str">
        <f t="shared" si="31"/>
        <v/>
      </c>
      <c r="K80" s="38"/>
      <c r="M80" s="33" t="str">
        <f t="shared" si="32"/>
        <v/>
      </c>
      <c r="Q80" s="33" t="str">
        <f t="shared" si="33"/>
        <v/>
      </c>
      <c r="U80" s="33" t="str">
        <f t="shared" si="34"/>
        <v/>
      </c>
      <c r="Y80" s="33" t="str">
        <f t="shared" si="35"/>
        <v/>
      </c>
      <c r="AC80" s="33" t="str">
        <f t="shared" si="36"/>
        <v/>
      </c>
      <c r="AG80" s="33" t="str">
        <f t="shared" si="37"/>
        <v/>
      </c>
      <c r="AK80" s="33" t="str">
        <f t="shared" si="38"/>
        <v/>
      </c>
      <c r="AO80" s="33" t="str">
        <f t="shared" si="39"/>
        <v/>
      </c>
      <c r="AS80" s="33" t="str">
        <f t="shared" si="40"/>
        <v/>
      </c>
      <c r="AW80" s="33" t="str">
        <f t="shared" si="41"/>
        <v/>
      </c>
      <c r="BA80" s="33" t="str">
        <f t="shared" si="42"/>
        <v/>
      </c>
      <c r="BE80" s="33" t="str">
        <f t="shared" si="43"/>
        <v/>
      </c>
      <c r="BI80" s="33" t="str">
        <f t="shared" si="44"/>
        <v/>
      </c>
      <c r="BM80" s="33" t="str">
        <f t="shared" si="45"/>
        <v/>
      </c>
      <c r="BQ80" s="33" t="str">
        <f t="shared" si="46"/>
        <v/>
      </c>
      <c r="BU80" s="33" t="str">
        <f t="shared" si="47"/>
        <v/>
      </c>
      <c r="BY80" s="33" t="str">
        <f t="shared" si="48"/>
        <v/>
      </c>
      <c r="CC80" s="33" t="str">
        <f t="shared" si="49"/>
        <v/>
      </c>
      <c r="CG80" s="33" t="str">
        <f t="shared" si="50"/>
        <v/>
      </c>
      <c r="CK80" s="33" t="str">
        <f t="shared" si="51"/>
        <v/>
      </c>
      <c r="CO80" s="33" t="str">
        <f t="shared" si="52"/>
        <v/>
      </c>
      <c r="CS80" s="33" t="str">
        <f t="shared" si="53"/>
        <v/>
      </c>
      <c r="CW80" s="33" t="str">
        <f t="shared" si="54"/>
        <v/>
      </c>
      <c r="DA80" s="33" t="str">
        <f t="shared" si="55"/>
        <v/>
      </c>
      <c r="DE80" s="33" t="str">
        <f t="shared" si="56"/>
        <v/>
      </c>
      <c r="DI80" s="33" t="str">
        <f t="shared" si="57"/>
        <v/>
      </c>
      <c r="DM80" s="33" t="str">
        <f t="shared" si="58"/>
        <v/>
      </c>
      <c r="DQ80" s="33" t="str">
        <f t="shared" si="59"/>
        <v/>
      </c>
      <c r="DU80" s="33" t="str">
        <f t="shared" si="60"/>
        <v/>
      </c>
      <c r="DY80" s="33" t="str">
        <f t="shared" si="61"/>
        <v/>
      </c>
    </row>
    <row r="81" spans="1:129" x14ac:dyDescent="0.25">
      <c r="A81" s="16" t="str">
        <f t="shared" si="31"/>
        <v/>
      </c>
      <c r="K81" s="38"/>
      <c r="M81" s="33" t="str">
        <f t="shared" si="32"/>
        <v/>
      </c>
      <c r="Q81" s="33" t="str">
        <f t="shared" si="33"/>
        <v/>
      </c>
      <c r="U81" s="33" t="str">
        <f t="shared" si="34"/>
        <v/>
      </c>
      <c r="Y81" s="33" t="str">
        <f t="shared" si="35"/>
        <v/>
      </c>
      <c r="AC81" s="33" t="str">
        <f t="shared" si="36"/>
        <v/>
      </c>
      <c r="AG81" s="33" t="str">
        <f t="shared" si="37"/>
        <v/>
      </c>
      <c r="AK81" s="33" t="str">
        <f t="shared" si="38"/>
        <v/>
      </c>
      <c r="AO81" s="33" t="str">
        <f t="shared" si="39"/>
        <v/>
      </c>
      <c r="AS81" s="33" t="str">
        <f t="shared" si="40"/>
        <v/>
      </c>
      <c r="AW81" s="33" t="str">
        <f t="shared" si="41"/>
        <v/>
      </c>
      <c r="BA81" s="33" t="str">
        <f t="shared" si="42"/>
        <v/>
      </c>
      <c r="BE81" s="33" t="str">
        <f t="shared" si="43"/>
        <v/>
      </c>
      <c r="BI81" s="33" t="str">
        <f t="shared" si="44"/>
        <v/>
      </c>
      <c r="BM81" s="33" t="str">
        <f t="shared" si="45"/>
        <v/>
      </c>
      <c r="BQ81" s="33" t="str">
        <f t="shared" si="46"/>
        <v/>
      </c>
      <c r="BU81" s="33" t="str">
        <f t="shared" si="47"/>
        <v/>
      </c>
      <c r="BY81" s="33" t="str">
        <f t="shared" si="48"/>
        <v/>
      </c>
      <c r="CC81" s="33" t="str">
        <f t="shared" si="49"/>
        <v/>
      </c>
      <c r="CG81" s="33" t="str">
        <f t="shared" si="50"/>
        <v/>
      </c>
      <c r="CK81" s="33" t="str">
        <f t="shared" si="51"/>
        <v/>
      </c>
      <c r="CO81" s="33" t="str">
        <f t="shared" si="52"/>
        <v/>
      </c>
      <c r="CS81" s="33" t="str">
        <f t="shared" si="53"/>
        <v/>
      </c>
      <c r="CW81" s="33" t="str">
        <f t="shared" si="54"/>
        <v/>
      </c>
      <c r="DA81" s="33" t="str">
        <f t="shared" si="55"/>
        <v/>
      </c>
      <c r="DE81" s="33" t="str">
        <f t="shared" si="56"/>
        <v/>
      </c>
      <c r="DI81" s="33" t="str">
        <f t="shared" si="57"/>
        <v/>
      </c>
      <c r="DM81" s="33" t="str">
        <f t="shared" si="58"/>
        <v/>
      </c>
      <c r="DQ81" s="33" t="str">
        <f t="shared" si="59"/>
        <v/>
      </c>
      <c r="DU81" s="33" t="str">
        <f t="shared" si="60"/>
        <v/>
      </c>
      <c r="DY81" s="33" t="str">
        <f t="shared" si="61"/>
        <v/>
      </c>
    </row>
    <row r="82" spans="1:129" x14ac:dyDescent="0.25">
      <c r="A82" s="16" t="str">
        <f t="shared" si="31"/>
        <v/>
      </c>
      <c r="K82" s="38"/>
      <c r="M82" s="33" t="str">
        <f t="shared" si="32"/>
        <v/>
      </c>
      <c r="Q82" s="33" t="str">
        <f t="shared" si="33"/>
        <v/>
      </c>
      <c r="U82" s="33" t="str">
        <f t="shared" si="34"/>
        <v/>
      </c>
      <c r="Y82" s="33" t="str">
        <f t="shared" si="35"/>
        <v/>
      </c>
      <c r="AC82" s="33" t="str">
        <f t="shared" si="36"/>
        <v/>
      </c>
      <c r="AG82" s="33" t="str">
        <f t="shared" si="37"/>
        <v/>
      </c>
      <c r="AK82" s="33" t="str">
        <f t="shared" si="38"/>
        <v/>
      </c>
      <c r="AO82" s="33" t="str">
        <f t="shared" si="39"/>
        <v/>
      </c>
      <c r="AS82" s="33" t="str">
        <f t="shared" si="40"/>
        <v/>
      </c>
      <c r="AW82" s="33" t="str">
        <f t="shared" si="41"/>
        <v/>
      </c>
      <c r="BA82" s="33" t="str">
        <f t="shared" si="42"/>
        <v/>
      </c>
      <c r="BE82" s="33" t="str">
        <f t="shared" si="43"/>
        <v/>
      </c>
      <c r="BI82" s="33" t="str">
        <f t="shared" si="44"/>
        <v/>
      </c>
      <c r="BM82" s="33" t="str">
        <f t="shared" si="45"/>
        <v/>
      </c>
      <c r="BQ82" s="33" t="str">
        <f t="shared" si="46"/>
        <v/>
      </c>
      <c r="BU82" s="33" t="str">
        <f t="shared" si="47"/>
        <v/>
      </c>
      <c r="BY82" s="33" t="str">
        <f t="shared" si="48"/>
        <v/>
      </c>
      <c r="CC82" s="33" t="str">
        <f t="shared" si="49"/>
        <v/>
      </c>
      <c r="CG82" s="33" t="str">
        <f t="shared" si="50"/>
        <v/>
      </c>
      <c r="CK82" s="33" t="str">
        <f t="shared" si="51"/>
        <v/>
      </c>
      <c r="CO82" s="33" t="str">
        <f t="shared" si="52"/>
        <v/>
      </c>
      <c r="CS82" s="33" t="str">
        <f t="shared" si="53"/>
        <v/>
      </c>
      <c r="CW82" s="33" t="str">
        <f t="shared" si="54"/>
        <v/>
      </c>
      <c r="DA82" s="33" t="str">
        <f t="shared" si="55"/>
        <v/>
      </c>
      <c r="DE82" s="33" t="str">
        <f t="shared" si="56"/>
        <v/>
      </c>
      <c r="DI82" s="33" t="str">
        <f t="shared" si="57"/>
        <v/>
      </c>
      <c r="DM82" s="33" t="str">
        <f t="shared" si="58"/>
        <v/>
      </c>
      <c r="DQ82" s="33" t="str">
        <f t="shared" si="59"/>
        <v/>
      </c>
      <c r="DU82" s="33" t="str">
        <f t="shared" si="60"/>
        <v/>
      </c>
      <c r="DY82" s="33" t="str">
        <f t="shared" si="61"/>
        <v/>
      </c>
    </row>
    <row r="83" spans="1:129" x14ac:dyDescent="0.25">
      <c r="A83" s="16" t="str">
        <f t="shared" si="31"/>
        <v/>
      </c>
      <c r="K83" s="38"/>
      <c r="M83" s="33" t="str">
        <f t="shared" si="32"/>
        <v/>
      </c>
      <c r="Q83" s="33" t="str">
        <f t="shared" si="33"/>
        <v/>
      </c>
      <c r="U83" s="33" t="str">
        <f t="shared" si="34"/>
        <v/>
      </c>
      <c r="Y83" s="33" t="str">
        <f t="shared" si="35"/>
        <v/>
      </c>
      <c r="AC83" s="33" t="str">
        <f t="shared" si="36"/>
        <v/>
      </c>
      <c r="AG83" s="33" t="str">
        <f t="shared" si="37"/>
        <v/>
      </c>
      <c r="AK83" s="33" t="str">
        <f t="shared" si="38"/>
        <v/>
      </c>
      <c r="AO83" s="33" t="str">
        <f t="shared" si="39"/>
        <v/>
      </c>
      <c r="AS83" s="33" t="str">
        <f t="shared" si="40"/>
        <v/>
      </c>
      <c r="AW83" s="33" t="str">
        <f t="shared" si="41"/>
        <v/>
      </c>
      <c r="BA83" s="33" t="str">
        <f t="shared" si="42"/>
        <v/>
      </c>
      <c r="BE83" s="33" t="str">
        <f t="shared" si="43"/>
        <v/>
      </c>
      <c r="BI83" s="33" t="str">
        <f t="shared" si="44"/>
        <v/>
      </c>
      <c r="BM83" s="33" t="str">
        <f t="shared" si="45"/>
        <v/>
      </c>
      <c r="BQ83" s="33" t="str">
        <f t="shared" si="46"/>
        <v/>
      </c>
      <c r="BU83" s="33" t="str">
        <f t="shared" si="47"/>
        <v/>
      </c>
      <c r="BY83" s="33" t="str">
        <f t="shared" si="48"/>
        <v/>
      </c>
      <c r="CC83" s="33" t="str">
        <f t="shared" si="49"/>
        <v/>
      </c>
      <c r="CG83" s="33" t="str">
        <f t="shared" si="50"/>
        <v/>
      </c>
      <c r="CK83" s="33" t="str">
        <f t="shared" si="51"/>
        <v/>
      </c>
      <c r="CO83" s="33" t="str">
        <f t="shared" si="52"/>
        <v/>
      </c>
      <c r="CS83" s="33" t="str">
        <f t="shared" si="53"/>
        <v/>
      </c>
      <c r="CW83" s="33" t="str">
        <f t="shared" si="54"/>
        <v/>
      </c>
      <c r="DA83" s="33" t="str">
        <f t="shared" si="55"/>
        <v/>
      </c>
      <c r="DE83" s="33" t="str">
        <f t="shared" si="56"/>
        <v/>
      </c>
      <c r="DI83" s="33" t="str">
        <f t="shared" si="57"/>
        <v/>
      </c>
      <c r="DM83" s="33" t="str">
        <f t="shared" si="58"/>
        <v/>
      </c>
      <c r="DQ83" s="33" t="str">
        <f t="shared" si="59"/>
        <v/>
      </c>
      <c r="DU83" s="33" t="str">
        <f t="shared" si="60"/>
        <v/>
      </c>
      <c r="DY83" s="33" t="str">
        <f t="shared" si="61"/>
        <v/>
      </c>
    </row>
    <row r="84" spans="1:129" x14ac:dyDescent="0.25">
      <c r="A84" s="16" t="str">
        <f t="shared" si="31"/>
        <v/>
      </c>
      <c r="K84" s="38"/>
      <c r="M84" s="33" t="str">
        <f t="shared" si="32"/>
        <v/>
      </c>
      <c r="Q84" s="33" t="str">
        <f t="shared" si="33"/>
        <v/>
      </c>
      <c r="U84" s="33" t="str">
        <f t="shared" si="34"/>
        <v/>
      </c>
      <c r="Y84" s="33" t="str">
        <f t="shared" si="35"/>
        <v/>
      </c>
      <c r="AC84" s="33" t="str">
        <f t="shared" si="36"/>
        <v/>
      </c>
      <c r="AG84" s="33" t="str">
        <f t="shared" si="37"/>
        <v/>
      </c>
      <c r="AK84" s="33" t="str">
        <f t="shared" si="38"/>
        <v/>
      </c>
      <c r="AO84" s="33" t="str">
        <f t="shared" si="39"/>
        <v/>
      </c>
      <c r="AS84" s="33" t="str">
        <f t="shared" si="40"/>
        <v/>
      </c>
      <c r="AW84" s="33" t="str">
        <f t="shared" si="41"/>
        <v/>
      </c>
      <c r="BA84" s="33" t="str">
        <f t="shared" si="42"/>
        <v/>
      </c>
      <c r="BE84" s="33" t="str">
        <f t="shared" si="43"/>
        <v/>
      </c>
      <c r="BI84" s="33" t="str">
        <f t="shared" si="44"/>
        <v/>
      </c>
      <c r="BM84" s="33" t="str">
        <f t="shared" si="45"/>
        <v/>
      </c>
      <c r="BQ84" s="33" t="str">
        <f t="shared" si="46"/>
        <v/>
      </c>
      <c r="BU84" s="33" t="str">
        <f t="shared" si="47"/>
        <v/>
      </c>
      <c r="BY84" s="33" t="str">
        <f t="shared" si="48"/>
        <v/>
      </c>
      <c r="CC84" s="33" t="str">
        <f t="shared" si="49"/>
        <v/>
      </c>
      <c r="CG84" s="33" t="str">
        <f t="shared" si="50"/>
        <v/>
      </c>
      <c r="CK84" s="33" t="str">
        <f t="shared" si="51"/>
        <v/>
      </c>
      <c r="CO84" s="33" t="str">
        <f t="shared" si="52"/>
        <v/>
      </c>
      <c r="CS84" s="33" t="str">
        <f t="shared" si="53"/>
        <v/>
      </c>
      <c r="CW84" s="33" t="str">
        <f t="shared" si="54"/>
        <v/>
      </c>
      <c r="DA84" s="33" t="str">
        <f t="shared" si="55"/>
        <v/>
      </c>
      <c r="DE84" s="33" t="str">
        <f t="shared" si="56"/>
        <v/>
      </c>
      <c r="DI84" s="33" t="str">
        <f t="shared" si="57"/>
        <v/>
      </c>
      <c r="DM84" s="33" t="str">
        <f t="shared" si="58"/>
        <v/>
      </c>
      <c r="DQ84" s="33" t="str">
        <f t="shared" si="59"/>
        <v/>
      </c>
      <c r="DU84" s="33" t="str">
        <f t="shared" si="60"/>
        <v/>
      </c>
      <c r="DY84" s="33" t="str">
        <f t="shared" si="61"/>
        <v/>
      </c>
    </row>
    <row r="85" spans="1:129" x14ac:dyDescent="0.25">
      <c r="A85" s="16" t="str">
        <f t="shared" si="31"/>
        <v/>
      </c>
      <c r="K85" s="38"/>
      <c r="M85" s="33" t="str">
        <f t="shared" si="32"/>
        <v/>
      </c>
      <c r="Q85" s="33" t="str">
        <f t="shared" si="33"/>
        <v/>
      </c>
      <c r="U85" s="33" t="str">
        <f t="shared" si="34"/>
        <v/>
      </c>
      <c r="Y85" s="33" t="str">
        <f t="shared" si="35"/>
        <v/>
      </c>
      <c r="AC85" s="33" t="str">
        <f t="shared" si="36"/>
        <v/>
      </c>
      <c r="AG85" s="33" t="str">
        <f t="shared" si="37"/>
        <v/>
      </c>
      <c r="AK85" s="33" t="str">
        <f t="shared" si="38"/>
        <v/>
      </c>
      <c r="AO85" s="33" t="str">
        <f t="shared" si="39"/>
        <v/>
      </c>
      <c r="AS85" s="33" t="str">
        <f t="shared" si="40"/>
        <v/>
      </c>
      <c r="AW85" s="33" t="str">
        <f t="shared" si="41"/>
        <v/>
      </c>
      <c r="BA85" s="33" t="str">
        <f t="shared" si="42"/>
        <v/>
      </c>
      <c r="BE85" s="33" t="str">
        <f t="shared" si="43"/>
        <v/>
      </c>
      <c r="BI85" s="33" t="str">
        <f t="shared" si="44"/>
        <v/>
      </c>
      <c r="BM85" s="33" t="str">
        <f t="shared" si="45"/>
        <v/>
      </c>
      <c r="BQ85" s="33" t="str">
        <f t="shared" si="46"/>
        <v/>
      </c>
      <c r="BU85" s="33" t="str">
        <f t="shared" si="47"/>
        <v/>
      </c>
      <c r="BY85" s="33" t="str">
        <f t="shared" si="48"/>
        <v/>
      </c>
      <c r="CC85" s="33" t="str">
        <f t="shared" si="49"/>
        <v/>
      </c>
      <c r="CG85" s="33" t="str">
        <f t="shared" si="50"/>
        <v/>
      </c>
      <c r="CK85" s="33" t="str">
        <f t="shared" si="51"/>
        <v/>
      </c>
      <c r="CO85" s="33" t="str">
        <f t="shared" si="52"/>
        <v/>
      </c>
      <c r="CS85" s="33" t="str">
        <f t="shared" si="53"/>
        <v/>
      </c>
      <c r="CW85" s="33" t="str">
        <f t="shared" si="54"/>
        <v/>
      </c>
      <c r="DA85" s="33" t="str">
        <f t="shared" si="55"/>
        <v/>
      </c>
      <c r="DE85" s="33" t="str">
        <f t="shared" si="56"/>
        <v/>
      </c>
      <c r="DI85" s="33" t="str">
        <f t="shared" si="57"/>
        <v/>
      </c>
      <c r="DM85" s="33" t="str">
        <f t="shared" si="58"/>
        <v/>
      </c>
      <c r="DQ85" s="33" t="str">
        <f t="shared" si="59"/>
        <v/>
      </c>
      <c r="DU85" s="33" t="str">
        <f t="shared" si="60"/>
        <v/>
      </c>
      <c r="DY85" s="33" t="str">
        <f t="shared" si="61"/>
        <v/>
      </c>
    </row>
    <row r="86" spans="1:129" x14ac:dyDescent="0.25">
      <c r="A86" s="16" t="str">
        <f t="shared" si="31"/>
        <v/>
      </c>
      <c r="K86" s="38"/>
      <c r="M86" s="33" t="str">
        <f t="shared" si="32"/>
        <v/>
      </c>
      <c r="Q86" s="33" t="str">
        <f t="shared" si="33"/>
        <v/>
      </c>
      <c r="U86" s="33" t="str">
        <f t="shared" si="34"/>
        <v/>
      </c>
      <c r="Y86" s="33" t="str">
        <f t="shared" si="35"/>
        <v/>
      </c>
      <c r="AC86" s="33" t="str">
        <f t="shared" si="36"/>
        <v/>
      </c>
      <c r="AG86" s="33" t="str">
        <f t="shared" si="37"/>
        <v/>
      </c>
      <c r="AK86" s="33" t="str">
        <f t="shared" si="38"/>
        <v/>
      </c>
      <c r="AO86" s="33" t="str">
        <f t="shared" si="39"/>
        <v/>
      </c>
      <c r="AS86" s="33" t="str">
        <f t="shared" si="40"/>
        <v/>
      </c>
      <c r="AW86" s="33" t="str">
        <f t="shared" si="41"/>
        <v/>
      </c>
      <c r="BA86" s="33" t="str">
        <f t="shared" si="42"/>
        <v/>
      </c>
      <c r="BE86" s="33" t="str">
        <f t="shared" si="43"/>
        <v/>
      </c>
      <c r="BI86" s="33" t="str">
        <f t="shared" si="44"/>
        <v/>
      </c>
      <c r="BM86" s="33" t="str">
        <f t="shared" si="45"/>
        <v/>
      </c>
      <c r="BQ86" s="33" t="str">
        <f t="shared" si="46"/>
        <v/>
      </c>
      <c r="BU86" s="33" t="str">
        <f t="shared" si="47"/>
        <v/>
      </c>
      <c r="BY86" s="33" t="str">
        <f t="shared" si="48"/>
        <v/>
      </c>
      <c r="CC86" s="33" t="str">
        <f t="shared" si="49"/>
        <v/>
      </c>
      <c r="CG86" s="33" t="str">
        <f t="shared" si="50"/>
        <v/>
      </c>
      <c r="CK86" s="33" t="str">
        <f t="shared" si="51"/>
        <v/>
      </c>
      <c r="CO86" s="33" t="str">
        <f t="shared" si="52"/>
        <v/>
      </c>
      <c r="CS86" s="33" t="str">
        <f t="shared" si="53"/>
        <v/>
      </c>
      <c r="CW86" s="33" t="str">
        <f t="shared" si="54"/>
        <v/>
      </c>
      <c r="DA86" s="33" t="str">
        <f t="shared" si="55"/>
        <v/>
      </c>
      <c r="DE86" s="33" t="str">
        <f t="shared" si="56"/>
        <v/>
      </c>
      <c r="DI86" s="33" t="str">
        <f t="shared" si="57"/>
        <v/>
      </c>
      <c r="DM86" s="33" t="str">
        <f t="shared" si="58"/>
        <v/>
      </c>
      <c r="DQ86" s="33" t="str">
        <f t="shared" si="59"/>
        <v/>
      </c>
      <c r="DU86" s="33" t="str">
        <f t="shared" si="60"/>
        <v/>
      </c>
      <c r="DY86" s="33" t="str">
        <f t="shared" si="61"/>
        <v/>
      </c>
    </row>
    <row r="87" spans="1:129" x14ac:dyDescent="0.25">
      <c r="A87" s="16" t="str">
        <f t="shared" si="31"/>
        <v/>
      </c>
      <c r="K87" s="38"/>
      <c r="M87" s="33" t="str">
        <f t="shared" si="32"/>
        <v/>
      </c>
      <c r="Q87" s="33" t="str">
        <f t="shared" si="33"/>
        <v/>
      </c>
      <c r="U87" s="33" t="str">
        <f t="shared" si="34"/>
        <v/>
      </c>
      <c r="Y87" s="33" t="str">
        <f t="shared" si="35"/>
        <v/>
      </c>
      <c r="AC87" s="33" t="str">
        <f t="shared" si="36"/>
        <v/>
      </c>
      <c r="AG87" s="33" t="str">
        <f t="shared" si="37"/>
        <v/>
      </c>
      <c r="AK87" s="33" t="str">
        <f t="shared" si="38"/>
        <v/>
      </c>
      <c r="AO87" s="33" t="str">
        <f t="shared" si="39"/>
        <v/>
      </c>
      <c r="AS87" s="33" t="str">
        <f t="shared" si="40"/>
        <v/>
      </c>
      <c r="AW87" s="33" t="str">
        <f t="shared" si="41"/>
        <v/>
      </c>
      <c r="BA87" s="33" t="str">
        <f t="shared" si="42"/>
        <v/>
      </c>
      <c r="BE87" s="33" t="str">
        <f t="shared" si="43"/>
        <v/>
      </c>
      <c r="BI87" s="33" t="str">
        <f t="shared" si="44"/>
        <v/>
      </c>
      <c r="BM87" s="33" t="str">
        <f t="shared" si="45"/>
        <v/>
      </c>
      <c r="BQ87" s="33" t="str">
        <f t="shared" si="46"/>
        <v/>
      </c>
      <c r="BU87" s="33" t="str">
        <f t="shared" si="47"/>
        <v/>
      </c>
      <c r="BY87" s="33" t="str">
        <f t="shared" si="48"/>
        <v/>
      </c>
      <c r="CC87" s="33" t="str">
        <f t="shared" si="49"/>
        <v/>
      </c>
      <c r="CG87" s="33" t="str">
        <f t="shared" si="50"/>
        <v/>
      </c>
      <c r="CK87" s="33" t="str">
        <f t="shared" si="51"/>
        <v/>
      </c>
      <c r="CO87" s="33" t="str">
        <f t="shared" si="52"/>
        <v/>
      </c>
      <c r="CS87" s="33" t="str">
        <f t="shared" si="53"/>
        <v/>
      </c>
      <c r="CW87" s="33" t="str">
        <f t="shared" si="54"/>
        <v/>
      </c>
      <c r="DA87" s="33" t="str">
        <f t="shared" si="55"/>
        <v/>
      </c>
      <c r="DE87" s="33" t="str">
        <f t="shared" si="56"/>
        <v/>
      </c>
      <c r="DI87" s="33" t="str">
        <f t="shared" si="57"/>
        <v/>
      </c>
      <c r="DM87" s="33" t="str">
        <f t="shared" si="58"/>
        <v/>
      </c>
      <c r="DQ87" s="33" t="str">
        <f t="shared" si="59"/>
        <v/>
      </c>
      <c r="DU87" s="33" t="str">
        <f t="shared" si="60"/>
        <v/>
      </c>
      <c r="DY87" s="33" t="str">
        <f t="shared" si="61"/>
        <v/>
      </c>
    </row>
    <row r="88" spans="1:129" x14ac:dyDescent="0.25">
      <c r="A88" s="16" t="str">
        <f t="shared" si="31"/>
        <v/>
      </c>
      <c r="K88" s="38"/>
      <c r="M88" s="33" t="str">
        <f t="shared" si="32"/>
        <v/>
      </c>
      <c r="Q88" s="33" t="str">
        <f t="shared" si="33"/>
        <v/>
      </c>
      <c r="U88" s="33" t="str">
        <f t="shared" si="34"/>
        <v/>
      </c>
      <c r="Y88" s="33" t="str">
        <f t="shared" si="35"/>
        <v/>
      </c>
      <c r="AC88" s="33" t="str">
        <f t="shared" si="36"/>
        <v/>
      </c>
      <c r="AG88" s="33" t="str">
        <f t="shared" si="37"/>
        <v/>
      </c>
      <c r="AK88" s="33" t="str">
        <f t="shared" si="38"/>
        <v/>
      </c>
      <c r="AO88" s="33" t="str">
        <f t="shared" si="39"/>
        <v/>
      </c>
      <c r="AS88" s="33" t="str">
        <f t="shared" si="40"/>
        <v/>
      </c>
      <c r="AW88" s="33" t="str">
        <f t="shared" si="41"/>
        <v/>
      </c>
      <c r="BA88" s="33" t="str">
        <f t="shared" si="42"/>
        <v/>
      </c>
      <c r="BE88" s="33" t="str">
        <f t="shared" si="43"/>
        <v/>
      </c>
      <c r="BI88" s="33" t="str">
        <f t="shared" si="44"/>
        <v/>
      </c>
      <c r="BM88" s="33" t="str">
        <f t="shared" si="45"/>
        <v/>
      </c>
      <c r="BQ88" s="33" t="str">
        <f t="shared" si="46"/>
        <v/>
      </c>
      <c r="BU88" s="33" t="str">
        <f t="shared" si="47"/>
        <v/>
      </c>
      <c r="BY88" s="33" t="str">
        <f t="shared" si="48"/>
        <v/>
      </c>
      <c r="CC88" s="33" t="str">
        <f t="shared" si="49"/>
        <v/>
      </c>
      <c r="CG88" s="33" t="str">
        <f t="shared" si="50"/>
        <v/>
      </c>
      <c r="CK88" s="33" t="str">
        <f t="shared" si="51"/>
        <v/>
      </c>
      <c r="CO88" s="33" t="str">
        <f t="shared" si="52"/>
        <v/>
      </c>
      <c r="CS88" s="33" t="str">
        <f t="shared" si="53"/>
        <v/>
      </c>
      <c r="CW88" s="33" t="str">
        <f t="shared" si="54"/>
        <v/>
      </c>
      <c r="DA88" s="33" t="str">
        <f t="shared" si="55"/>
        <v/>
      </c>
      <c r="DE88" s="33" t="str">
        <f t="shared" si="56"/>
        <v/>
      </c>
      <c r="DI88" s="33" t="str">
        <f t="shared" si="57"/>
        <v/>
      </c>
      <c r="DM88" s="33" t="str">
        <f t="shared" si="58"/>
        <v/>
      </c>
      <c r="DQ88" s="33" t="str">
        <f t="shared" si="59"/>
        <v/>
      </c>
      <c r="DU88" s="33" t="str">
        <f t="shared" si="60"/>
        <v/>
      </c>
      <c r="DY88" s="33" t="str">
        <f t="shared" si="61"/>
        <v/>
      </c>
    </row>
    <row r="89" spans="1:129" x14ac:dyDescent="0.25">
      <c r="A89" s="16" t="str">
        <f t="shared" si="31"/>
        <v/>
      </c>
      <c r="K89" s="38"/>
      <c r="M89" s="33" t="str">
        <f t="shared" si="32"/>
        <v/>
      </c>
      <c r="Q89" s="33" t="str">
        <f t="shared" si="33"/>
        <v/>
      </c>
      <c r="U89" s="33" t="str">
        <f t="shared" si="34"/>
        <v/>
      </c>
      <c r="Y89" s="33" t="str">
        <f t="shared" si="35"/>
        <v/>
      </c>
      <c r="AC89" s="33" t="str">
        <f t="shared" si="36"/>
        <v/>
      </c>
      <c r="AG89" s="33" t="str">
        <f t="shared" si="37"/>
        <v/>
      </c>
      <c r="AK89" s="33" t="str">
        <f t="shared" si="38"/>
        <v/>
      </c>
      <c r="AO89" s="33" t="str">
        <f t="shared" si="39"/>
        <v/>
      </c>
      <c r="AS89" s="33" t="str">
        <f t="shared" si="40"/>
        <v/>
      </c>
      <c r="AW89" s="33" t="str">
        <f t="shared" si="41"/>
        <v/>
      </c>
      <c r="BA89" s="33" t="str">
        <f t="shared" si="42"/>
        <v/>
      </c>
      <c r="BE89" s="33" t="str">
        <f t="shared" si="43"/>
        <v/>
      </c>
      <c r="BI89" s="33" t="str">
        <f t="shared" si="44"/>
        <v/>
      </c>
      <c r="BM89" s="33" t="str">
        <f t="shared" si="45"/>
        <v/>
      </c>
      <c r="BQ89" s="33" t="str">
        <f t="shared" si="46"/>
        <v/>
      </c>
      <c r="BU89" s="33" t="str">
        <f t="shared" si="47"/>
        <v/>
      </c>
      <c r="BY89" s="33" t="str">
        <f t="shared" si="48"/>
        <v/>
      </c>
      <c r="CC89" s="33" t="str">
        <f t="shared" si="49"/>
        <v/>
      </c>
      <c r="CG89" s="33" t="str">
        <f t="shared" si="50"/>
        <v/>
      </c>
      <c r="CK89" s="33" t="str">
        <f t="shared" si="51"/>
        <v/>
      </c>
      <c r="CO89" s="33" t="str">
        <f t="shared" si="52"/>
        <v/>
      </c>
      <c r="CS89" s="33" t="str">
        <f t="shared" si="53"/>
        <v/>
      </c>
      <c r="CW89" s="33" t="str">
        <f t="shared" si="54"/>
        <v/>
      </c>
      <c r="DA89" s="33" t="str">
        <f t="shared" si="55"/>
        <v/>
      </c>
      <c r="DE89" s="33" t="str">
        <f t="shared" si="56"/>
        <v/>
      </c>
      <c r="DI89" s="33" t="str">
        <f t="shared" si="57"/>
        <v/>
      </c>
      <c r="DM89" s="33" t="str">
        <f t="shared" si="58"/>
        <v/>
      </c>
      <c r="DQ89" s="33" t="str">
        <f t="shared" si="59"/>
        <v/>
      </c>
      <c r="DU89" s="33" t="str">
        <f t="shared" si="60"/>
        <v/>
      </c>
      <c r="DY89" s="33" t="str">
        <f t="shared" si="61"/>
        <v/>
      </c>
    </row>
    <row r="90" spans="1:129" x14ac:dyDescent="0.25">
      <c r="A90" s="16" t="str">
        <f t="shared" si="31"/>
        <v/>
      </c>
      <c r="K90" s="38"/>
      <c r="M90" s="33" t="str">
        <f t="shared" si="32"/>
        <v/>
      </c>
      <c r="Q90" s="33" t="str">
        <f t="shared" si="33"/>
        <v/>
      </c>
      <c r="U90" s="33" t="str">
        <f t="shared" si="34"/>
        <v/>
      </c>
      <c r="Y90" s="33" t="str">
        <f t="shared" si="35"/>
        <v/>
      </c>
      <c r="AC90" s="33" t="str">
        <f t="shared" si="36"/>
        <v/>
      </c>
      <c r="AG90" s="33" t="str">
        <f t="shared" si="37"/>
        <v/>
      </c>
      <c r="AK90" s="33" t="str">
        <f t="shared" si="38"/>
        <v/>
      </c>
      <c r="AO90" s="33" t="str">
        <f t="shared" si="39"/>
        <v/>
      </c>
      <c r="AS90" s="33" t="str">
        <f t="shared" si="40"/>
        <v/>
      </c>
      <c r="AW90" s="33" t="str">
        <f t="shared" si="41"/>
        <v/>
      </c>
      <c r="BA90" s="33" t="str">
        <f t="shared" si="42"/>
        <v/>
      </c>
      <c r="BE90" s="33" t="str">
        <f t="shared" si="43"/>
        <v/>
      </c>
      <c r="BI90" s="33" t="str">
        <f t="shared" si="44"/>
        <v/>
      </c>
      <c r="BM90" s="33" t="str">
        <f t="shared" si="45"/>
        <v/>
      </c>
      <c r="BQ90" s="33" t="str">
        <f t="shared" si="46"/>
        <v/>
      </c>
      <c r="BU90" s="33" t="str">
        <f t="shared" si="47"/>
        <v/>
      </c>
      <c r="BY90" s="33" t="str">
        <f t="shared" si="48"/>
        <v/>
      </c>
      <c r="CC90" s="33" t="str">
        <f t="shared" si="49"/>
        <v/>
      </c>
      <c r="CG90" s="33" t="str">
        <f t="shared" si="50"/>
        <v/>
      </c>
      <c r="CK90" s="33" t="str">
        <f t="shared" si="51"/>
        <v/>
      </c>
      <c r="CO90" s="33" t="str">
        <f t="shared" si="52"/>
        <v/>
      </c>
      <c r="CS90" s="33" t="str">
        <f t="shared" si="53"/>
        <v/>
      </c>
      <c r="CW90" s="33" t="str">
        <f t="shared" si="54"/>
        <v/>
      </c>
      <c r="DA90" s="33" t="str">
        <f t="shared" si="55"/>
        <v/>
      </c>
      <c r="DE90" s="33" t="str">
        <f t="shared" si="56"/>
        <v/>
      </c>
      <c r="DI90" s="33" t="str">
        <f t="shared" si="57"/>
        <v/>
      </c>
      <c r="DM90" s="33" t="str">
        <f t="shared" si="58"/>
        <v/>
      </c>
      <c r="DQ90" s="33" t="str">
        <f t="shared" si="59"/>
        <v/>
      </c>
      <c r="DU90" s="33" t="str">
        <f t="shared" si="60"/>
        <v/>
      </c>
      <c r="DY90" s="33" t="str">
        <f t="shared" si="61"/>
        <v/>
      </c>
    </row>
    <row r="91" spans="1:129" x14ac:dyDescent="0.25">
      <c r="A91" s="16" t="str">
        <f t="shared" si="31"/>
        <v/>
      </c>
      <c r="K91" s="38"/>
      <c r="M91" s="33" t="str">
        <f t="shared" si="32"/>
        <v/>
      </c>
      <c r="Q91" s="33" t="str">
        <f t="shared" si="33"/>
        <v/>
      </c>
      <c r="U91" s="33" t="str">
        <f t="shared" si="34"/>
        <v/>
      </c>
      <c r="Y91" s="33" t="str">
        <f t="shared" si="35"/>
        <v/>
      </c>
      <c r="AC91" s="33" t="str">
        <f t="shared" si="36"/>
        <v/>
      </c>
      <c r="AG91" s="33" t="str">
        <f t="shared" si="37"/>
        <v/>
      </c>
      <c r="AK91" s="33" t="str">
        <f t="shared" si="38"/>
        <v/>
      </c>
      <c r="AO91" s="33" t="str">
        <f t="shared" si="39"/>
        <v/>
      </c>
      <c r="AS91" s="33" t="str">
        <f t="shared" si="40"/>
        <v/>
      </c>
      <c r="AW91" s="33" t="str">
        <f t="shared" si="41"/>
        <v/>
      </c>
      <c r="BA91" s="33" t="str">
        <f t="shared" si="42"/>
        <v/>
      </c>
      <c r="BE91" s="33" t="str">
        <f t="shared" si="43"/>
        <v/>
      </c>
      <c r="BI91" s="33" t="str">
        <f t="shared" si="44"/>
        <v/>
      </c>
      <c r="BM91" s="33" t="str">
        <f t="shared" si="45"/>
        <v/>
      </c>
      <c r="BQ91" s="33" t="str">
        <f t="shared" si="46"/>
        <v/>
      </c>
      <c r="BU91" s="33" t="str">
        <f t="shared" si="47"/>
        <v/>
      </c>
      <c r="BY91" s="33" t="str">
        <f t="shared" si="48"/>
        <v/>
      </c>
      <c r="CC91" s="33" t="str">
        <f t="shared" si="49"/>
        <v/>
      </c>
      <c r="CG91" s="33" t="str">
        <f t="shared" si="50"/>
        <v/>
      </c>
      <c r="CK91" s="33" t="str">
        <f t="shared" si="51"/>
        <v/>
      </c>
      <c r="CO91" s="33" t="str">
        <f t="shared" si="52"/>
        <v/>
      </c>
      <c r="CS91" s="33" t="str">
        <f t="shared" si="53"/>
        <v/>
      </c>
      <c r="CW91" s="33" t="str">
        <f t="shared" si="54"/>
        <v/>
      </c>
      <c r="DA91" s="33" t="str">
        <f t="shared" si="55"/>
        <v/>
      </c>
      <c r="DE91" s="33" t="str">
        <f t="shared" si="56"/>
        <v/>
      </c>
      <c r="DI91" s="33" t="str">
        <f t="shared" si="57"/>
        <v/>
      </c>
      <c r="DM91" s="33" t="str">
        <f t="shared" si="58"/>
        <v/>
      </c>
      <c r="DQ91" s="33" t="str">
        <f t="shared" si="59"/>
        <v/>
      </c>
      <c r="DU91" s="33" t="str">
        <f t="shared" si="60"/>
        <v/>
      </c>
      <c r="DY91" s="33" t="str">
        <f t="shared" si="61"/>
        <v/>
      </c>
    </row>
    <row r="92" spans="1:129" x14ac:dyDescent="0.25">
      <c r="A92" s="16" t="str">
        <f t="shared" si="31"/>
        <v/>
      </c>
      <c r="K92" s="38"/>
      <c r="M92" s="33" t="str">
        <f t="shared" si="32"/>
        <v/>
      </c>
      <c r="Q92" s="33" t="str">
        <f t="shared" si="33"/>
        <v/>
      </c>
      <c r="U92" s="33" t="str">
        <f t="shared" si="34"/>
        <v/>
      </c>
      <c r="Y92" s="33" t="str">
        <f t="shared" si="35"/>
        <v/>
      </c>
      <c r="AC92" s="33" t="str">
        <f t="shared" si="36"/>
        <v/>
      </c>
      <c r="AG92" s="33" t="str">
        <f t="shared" si="37"/>
        <v/>
      </c>
      <c r="AK92" s="33" t="str">
        <f t="shared" si="38"/>
        <v/>
      </c>
      <c r="AO92" s="33" t="str">
        <f t="shared" si="39"/>
        <v/>
      </c>
      <c r="AS92" s="33" t="str">
        <f t="shared" si="40"/>
        <v/>
      </c>
      <c r="AW92" s="33" t="str">
        <f t="shared" si="41"/>
        <v/>
      </c>
      <c r="BA92" s="33" t="str">
        <f t="shared" si="42"/>
        <v/>
      </c>
      <c r="BE92" s="33" t="str">
        <f t="shared" si="43"/>
        <v/>
      </c>
      <c r="BI92" s="33" t="str">
        <f t="shared" si="44"/>
        <v/>
      </c>
      <c r="BM92" s="33" t="str">
        <f t="shared" si="45"/>
        <v/>
      </c>
      <c r="BQ92" s="33" t="str">
        <f t="shared" si="46"/>
        <v/>
      </c>
      <c r="BU92" s="33" t="str">
        <f t="shared" si="47"/>
        <v/>
      </c>
      <c r="BY92" s="33" t="str">
        <f t="shared" si="48"/>
        <v/>
      </c>
      <c r="CC92" s="33" t="str">
        <f t="shared" si="49"/>
        <v/>
      </c>
      <c r="CG92" s="33" t="str">
        <f t="shared" si="50"/>
        <v/>
      </c>
      <c r="CK92" s="33" t="str">
        <f t="shared" si="51"/>
        <v/>
      </c>
      <c r="CO92" s="33" t="str">
        <f t="shared" si="52"/>
        <v/>
      </c>
      <c r="CS92" s="33" t="str">
        <f t="shared" si="53"/>
        <v/>
      </c>
      <c r="CW92" s="33" t="str">
        <f t="shared" si="54"/>
        <v/>
      </c>
      <c r="DA92" s="33" t="str">
        <f t="shared" si="55"/>
        <v/>
      </c>
      <c r="DE92" s="33" t="str">
        <f t="shared" si="56"/>
        <v/>
      </c>
      <c r="DI92" s="33" t="str">
        <f t="shared" si="57"/>
        <v/>
      </c>
      <c r="DM92" s="33" t="str">
        <f t="shared" si="58"/>
        <v/>
      </c>
      <c r="DQ92" s="33" t="str">
        <f t="shared" si="59"/>
        <v/>
      </c>
      <c r="DU92" s="33" t="str">
        <f t="shared" si="60"/>
        <v/>
      </c>
      <c r="DY92" s="33" t="str">
        <f t="shared" si="61"/>
        <v/>
      </c>
    </row>
    <row r="93" spans="1:129" x14ac:dyDescent="0.25">
      <c r="A93" s="16" t="str">
        <f t="shared" si="31"/>
        <v/>
      </c>
      <c r="K93" s="38"/>
      <c r="M93" s="33" t="str">
        <f t="shared" si="32"/>
        <v/>
      </c>
      <c r="Q93" s="33" t="str">
        <f t="shared" si="33"/>
        <v/>
      </c>
      <c r="U93" s="33" t="str">
        <f t="shared" si="34"/>
        <v/>
      </c>
      <c r="Y93" s="33" t="str">
        <f t="shared" si="35"/>
        <v/>
      </c>
      <c r="AC93" s="33" t="str">
        <f t="shared" si="36"/>
        <v/>
      </c>
      <c r="AG93" s="33" t="str">
        <f t="shared" si="37"/>
        <v/>
      </c>
      <c r="AK93" s="33" t="str">
        <f t="shared" si="38"/>
        <v/>
      </c>
      <c r="AO93" s="33" t="str">
        <f t="shared" si="39"/>
        <v/>
      </c>
      <c r="AS93" s="33" t="str">
        <f t="shared" si="40"/>
        <v/>
      </c>
      <c r="AW93" s="33" t="str">
        <f t="shared" si="41"/>
        <v/>
      </c>
      <c r="BA93" s="33" t="str">
        <f t="shared" si="42"/>
        <v/>
      </c>
      <c r="BE93" s="33" t="str">
        <f t="shared" si="43"/>
        <v/>
      </c>
      <c r="BI93" s="33" t="str">
        <f t="shared" si="44"/>
        <v/>
      </c>
      <c r="BM93" s="33" t="str">
        <f t="shared" si="45"/>
        <v/>
      </c>
      <c r="BQ93" s="33" t="str">
        <f t="shared" si="46"/>
        <v/>
      </c>
      <c r="BU93" s="33" t="str">
        <f t="shared" si="47"/>
        <v/>
      </c>
      <c r="BY93" s="33" t="str">
        <f t="shared" si="48"/>
        <v/>
      </c>
      <c r="CC93" s="33" t="str">
        <f t="shared" si="49"/>
        <v/>
      </c>
      <c r="CG93" s="33" t="str">
        <f t="shared" si="50"/>
        <v/>
      </c>
      <c r="CK93" s="33" t="str">
        <f t="shared" si="51"/>
        <v/>
      </c>
      <c r="CO93" s="33" t="str">
        <f t="shared" si="52"/>
        <v/>
      </c>
      <c r="CS93" s="33" t="str">
        <f t="shared" si="53"/>
        <v/>
      </c>
      <c r="CW93" s="33" t="str">
        <f t="shared" si="54"/>
        <v/>
      </c>
      <c r="DA93" s="33" t="str">
        <f t="shared" si="55"/>
        <v/>
      </c>
      <c r="DE93" s="33" t="str">
        <f t="shared" si="56"/>
        <v/>
      </c>
      <c r="DI93" s="33" t="str">
        <f t="shared" si="57"/>
        <v/>
      </c>
      <c r="DM93" s="33" t="str">
        <f t="shared" si="58"/>
        <v/>
      </c>
      <c r="DQ93" s="33" t="str">
        <f t="shared" si="59"/>
        <v/>
      </c>
      <c r="DU93" s="33" t="str">
        <f t="shared" si="60"/>
        <v/>
      </c>
      <c r="DY93" s="33" t="str">
        <f t="shared" si="61"/>
        <v/>
      </c>
    </row>
    <row r="94" spans="1:129" x14ac:dyDescent="0.25">
      <c r="A94" s="16" t="str">
        <f t="shared" si="31"/>
        <v/>
      </c>
      <c r="K94" s="38"/>
      <c r="M94" s="33" t="str">
        <f t="shared" si="32"/>
        <v/>
      </c>
      <c r="Q94" s="33" t="str">
        <f t="shared" si="33"/>
        <v/>
      </c>
      <c r="U94" s="33" t="str">
        <f t="shared" si="34"/>
        <v/>
      </c>
      <c r="Y94" s="33" t="str">
        <f t="shared" si="35"/>
        <v/>
      </c>
      <c r="AC94" s="33" t="str">
        <f t="shared" si="36"/>
        <v/>
      </c>
      <c r="AG94" s="33" t="str">
        <f t="shared" si="37"/>
        <v/>
      </c>
      <c r="AK94" s="33" t="str">
        <f t="shared" si="38"/>
        <v/>
      </c>
      <c r="AO94" s="33" t="str">
        <f t="shared" si="39"/>
        <v/>
      </c>
      <c r="AS94" s="33" t="str">
        <f t="shared" si="40"/>
        <v/>
      </c>
      <c r="AW94" s="33" t="str">
        <f t="shared" si="41"/>
        <v/>
      </c>
      <c r="BA94" s="33" t="str">
        <f t="shared" si="42"/>
        <v/>
      </c>
      <c r="BE94" s="33" t="str">
        <f t="shared" si="43"/>
        <v/>
      </c>
      <c r="BI94" s="33" t="str">
        <f t="shared" si="44"/>
        <v/>
      </c>
      <c r="BM94" s="33" t="str">
        <f t="shared" si="45"/>
        <v/>
      </c>
      <c r="BQ94" s="33" t="str">
        <f t="shared" si="46"/>
        <v/>
      </c>
      <c r="BU94" s="33" t="str">
        <f t="shared" si="47"/>
        <v/>
      </c>
      <c r="BY94" s="33" t="str">
        <f t="shared" si="48"/>
        <v/>
      </c>
      <c r="CC94" s="33" t="str">
        <f t="shared" si="49"/>
        <v/>
      </c>
      <c r="CG94" s="33" t="str">
        <f t="shared" si="50"/>
        <v/>
      </c>
      <c r="CK94" s="33" t="str">
        <f t="shared" si="51"/>
        <v/>
      </c>
      <c r="CO94" s="33" t="str">
        <f t="shared" si="52"/>
        <v/>
      </c>
      <c r="CS94" s="33" t="str">
        <f t="shared" si="53"/>
        <v/>
      </c>
      <c r="CW94" s="33" t="str">
        <f t="shared" si="54"/>
        <v/>
      </c>
      <c r="DA94" s="33" t="str">
        <f t="shared" si="55"/>
        <v/>
      </c>
      <c r="DE94" s="33" t="str">
        <f t="shared" si="56"/>
        <v/>
      </c>
      <c r="DI94" s="33" t="str">
        <f t="shared" si="57"/>
        <v/>
      </c>
      <c r="DM94" s="33" t="str">
        <f t="shared" si="58"/>
        <v/>
      </c>
      <c r="DQ94" s="33" t="str">
        <f t="shared" si="59"/>
        <v/>
      </c>
      <c r="DU94" s="33" t="str">
        <f t="shared" si="60"/>
        <v/>
      </c>
      <c r="DY94" s="33" t="str">
        <f t="shared" si="61"/>
        <v/>
      </c>
    </row>
    <row r="95" spans="1:129" x14ac:dyDescent="0.25">
      <c r="A95" s="16" t="str">
        <f t="shared" si="31"/>
        <v/>
      </c>
      <c r="K95" s="38"/>
      <c r="M95" s="33" t="str">
        <f t="shared" si="32"/>
        <v/>
      </c>
      <c r="Q95" s="33" t="str">
        <f t="shared" si="33"/>
        <v/>
      </c>
      <c r="U95" s="33" t="str">
        <f t="shared" si="34"/>
        <v/>
      </c>
      <c r="Y95" s="33" t="str">
        <f t="shared" si="35"/>
        <v/>
      </c>
      <c r="AC95" s="33" t="str">
        <f t="shared" si="36"/>
        <v/>
      </c>
      <c r="AG95" s="33" t="str">
        <f t="shared" si="37"/>
        <v/>
      </c>
      <c r="AK95" s="33" t="str">
        <f t="shared" si="38"/>
        <v/>
      </c>
      <c r="AO95" s="33" t="str">
        <f t="shared" si="39"/>
        <v/>
      </c>
      <c r="AS95" s="33" t="str">
        <f t="shared" si="40"/>
        <v/>
      </c>
      <c r="AW95" s="33" t="str">
        <f t="shared" si="41"/>
        <v/>
      </c>
      <c r="BA95" s="33" t="str">
        <f t="shared" si="42"/>
        <v/>
      </c>
      <c r="BE95" s="33" t="str">
        <f t="shared" si="43"/>
        <v/>
      </c>
      <c r="BI95" s="33" t="str">
        <f t="shared" si="44"/>
        <v/>
      </c>
      <c r="BM95" s="33" t="str">
        <f t="shared" si="45"/>
        <v/>
      </c>
      <c r="BQ95" s="33" t="str">
        <f t="shared" si="46"/>
        <v/>
      </c>
      <c r="BU95" s="33" t="str">
        <f t="shared" si="47"/>
        <v/>
      </c>
      <c r="BY95" s="33" t="str">
        <f t="shared" si="48"/>
        <v/>
      </c>
      <c r="CC95" s="33" t="str">
        <f t="shared" si="49"/>
        <v/>
      </c>
      <c r="CG95" s="33" t="str">
        <f t="shared" si="50"/>
        <v/>
      </c>
      <c r="CK95" s="33" t="str">
        <f t="shared" si="51"/>
        <v/>
      </c>
      <c r="CO95" s="33" t="str">
        <f t="shared" si="52"/>
        <v/>
      </c>
      <c r="CS95" s="33" t="str">
        <f t="shared" si="53"/>
        <v/>
      </c>
      <c r="CW95" s="33" t="str">
        <f t="shared" si="54"/>
        <v/>
      </c>
      <c r="DA95" s="33" t="str">
        <f t="shared" si="55"/>
        <v/>
      </c>
      <c r="DE95" s="33" t="str">
        <f t="shared" si="56"/>
        <v/>
      </c>
      <c r="DI95" s="33" t="str">
        <f t="shared" si="57"/>
        <v/>
      </c>
      <c r="DM95" s="33" t="str">
        <f t="shared" si="58"/>
        <v/>
      </c>
      <c r="DQ95" s="33" t="str">
        <f t="shared" si="59"/>
        <v/>
      </c>
      <c r="DU95" s="33" t="str">
        <f t="shared" si="60"/>
        <v/>
      </c>
      <c r="DY95" s="33" t="str">
        <f t="shared" si="61"/>
        <v/>
      </c>
    </row>
    <row r="96" spans="1:129" x14ac:dyDescent="0.25">
      <c r="A96" s="16" t="str">
        <f t="shared" si="31"/>
        <v/>
      </c>
      <c r="K96" s="38"/>
      <c r="M96" s="33" t="str">
        <f t="shared" si="32"/>
        <v/>
      </c>
      <c r="Q96" s="33" t="str">
        <f t="shared" si="33"/>
        <v/>
      </c>
      <c r="U96" s="33" t="str">
        <f t="shared" si="34"/>
        <v/>
      </c>
      <c r="Y96" s="33" t="str">
        <f t="shared" si="35"/>
        <v/>
      </c>
      <c r="AC96" s="33" t="str">
        <f t="shared" si="36"/>
        <v/>
      </c>
      <c r="AG96" s="33" t="str">
        <f t="shared" si="37"/>
        <v/>
      </c>
      <c r="AK96" s="33" t="str">
        <f t="shared" si="38"/>
        <v/>
      </c>
      <c r="AO96" s="33" t="str">
        <f t="shared" si="39"/>
        <v/>
      </c>
      <c r="AS96" s="33" t="str">
        <f t="shared" si="40"/>
        <v/>
      </c>
      <c r="AW96" s="33" t="str">
        <f t="shared" si="41"/>
        <v/>
      </c>
      <c r="BA96" s="33" t="str">
        <f t="shared" si="42"/>
        <v/>
      </c>
      <c r="BE96" s="33" t="str">
        <f t="shared" si="43"/>
        <v/>
      </c>
      <c r="BI96" s="33" t="str">
        <f t="shared" si="44"/>
        <v/>
      </c>
      <c r="BM96" s="33" t="str">
        <f t="shared" si="45"/>
        <v/>
      </c>
      <c r="BQ96" s="33" t="str">
        <f t="shared" si="46"/>
        <v/>
      </c>
      <c r="BU96" s="33" t="str">
        <f t="shared" si="47"/>
        <v/>
      </c>
      <c r="BY96" s="33" t="str">
        <f t="shared" si="48"/>
        <v/>
      </c>
      <c r="CC96" s="33" t="str">
        <f t="shared" si="49"/>
        <v/>
      </c>
      <c r="CG96" s="33" t="str">
        <f t="shared" si="50"/>
        <v/>
      </c>
      <c r="CK96" s="33" t="str">
        <f t="shared" si="51"/>
        <v/>
      </c>
      <c r="CO96" s="33" t="str">
        <f t="shared" si="52"/>
        <v/>
      </c>
      <c r="CS96" s="33" t="str">
        <f t="shared" si="53"/>
        <v/>
      </c>
      <c r="CW96" s="33" t="str">
        <f t="shared" si="54"/>
        <v/>
      </c>
      <c r="DA96" s="33" t="str">
        <f t="shared" si="55"/>
        <v/>
      </c>
      <c r="DE96" s="33" t="str">
        <f t="shared" si="56"/>
        <v/>
      </c>
      <c r="DI96" s="33" t="str">
        <f t="shared" si="57"/>
        <v/>
      </c>
      <c r="DM96" s="33" t="str">
        <f t="shared" si="58"/>
        <v/>
      </c>
      <c r="DQ96" s="33" t="str">
        <f t="shared" si="59"/>
        <v/>
      </c>
      <c r="DU96" s="33" t="str">
        <f t="shared" si="60"/>
        <v/>
      </c>
      <c r="DY96" s="33" t="str">
        <f t="shared" si="61"/>
        <v/>
      </c>
    </row>
    <row r="97" spans="1:129" x14ac:dyDescent="0.25">
      <c r="A97" s="16" t="str">
        <f t="shared" si="31"/>
        <v/>
      </c>
      <c r="K97" s="38"/>
      <c r="M97" s="33" t="str">
        <f t="shared" si="32"/>
        <v/>
      </c>
      <c r="Q97" s="33" t="str">
        <f t="shared" si="33"/>
        <v/>
      </c>
      <c r="U97" s="33" t="str">
        <f t="shared" si="34"/>
        <v/>
      </c>
      <c r="Y97" s="33" t="str">
        <f t="shared" si="35"/>
        <v/>
      </c>
      <c r="AC97" s="33" t="str">
        <f t="shared" si="36"/>
        <v/>
      </c>
      <c r="AG97" s="33" t="str">
        <f t="shared" si="37"/>
        <v/>
      </c>
      <c r="AK97" s="33" t="str">
        <f t="shared" si="38"/>
        <v/>
      </c>
      <c r="AO97" s="33" t="str">
        <f t="shared" si="39"/>
        <v/>
      </c>
      <c r="AS97" s="33" t="str">
        <f t="shared" si="40"/>
        <v/>
      </c>
      <c r="AW97" s="33" t="str">
        <f t="shared" si="41"/>
        <v/>
      </c>
      <c r="BA97" s="33" t="str">
        <f t="shared" si="42"/>
        <v/>
      </c>
      <c r="BE97" s="33" t="str">
        <f t="shared" si="43"/>
        <v/>
      </c>
      <c r="BI97" s="33" t="str">
        <f t="shared" si="44"/>
        <v/>
      </c>
      <c r="BM97" s="33" t="str">
        <f t="shared" si="45"/>
        <v/>
      </c>
      <c r="BQ97" s="33" t="str">
        <f t="shared" si="46"/>
        <v/>
      </c>
      <c r="BU97" s="33" t="str">
        <f t="shared" si="47"/>
        <v/>
      </c>
      <c r="BY97" s="33" t="str">
        <f t="shared" si="48"/>
        <v/>
      </c>
      <c r="CC97" s="33" t="str">
        <f t="shared" si="49"/>
        <v/>
      </c>
      <c r="CG97" s="33" t="str">
        <f t="shared" si="50"/>
        <v/>
      </c>
      <c r="CK97" s="33" t="str">
        <f t="shared" si="51"/>
        <v/>
      </c>
      <c r="CO97" s="33" t="str">
        <f t="shared" si="52"/>
        <v/>
      </c>
      <c r="CS97" s="33" t="str">
        <f t="shared" si="53"/>
        <v/>
      </c>
      <c r="CW97" s="33" t="str">
        <f t="shared" si="54"/>
        <v/>
      </c>
      <c r="DA97" s="33" t="str">
        <f t="shared" si="55"/>
        <v/>
      </c>
      <c r="DE97" s="33" t="str">
        <f t="shared" si="56"/>
        <v/>
      </c>
      <c r="DI97" s="33" t="str">
        <f t="shared" si="57"/>
        <v/>
      </c>
      <c r="DM97" s="33" t="str">
        <f t="shared" si="58"/>
        <v/>
      </c>
      <c r="DQ97" s="33" t="str">
        <f t="shared" si="59"/>
        <v/>
      </c>
      <c r="DU97" s="33" t="str">
        <f t="shared" si="60"/>
        <v/>
      </c>
      <c r="DY97" s="33" t="str">
        <f t="shared" si="61"/>
        <v/>
      </c>
    </row>
    <row r="98" spans="1:129" x14ac:dyDescent="0.25">
      <c r="A98" s="16" t="str">
        <f t="shared" si="31"/>
        <v/>
      </c>
      <c r="K98" s="38"/>
      <c r="M98" s="33" t="str">
        <f t="shared" si="32"/>
        <v/>
      </c>
      <c r="Q98" s="33" t="str">
        <f t="shared" si="33"/>
        <v/>
      </c>
      <c r="U98" s="33" t="str">
        <f t="shared" si="34"/>
        <v/>
      </c>
      <c r="Y98" s="33" t="str">
        <f t="shared" si="35"/>
        <v/>
      </c>
      <c r="AC98" s="33" t="str">
        <f t="shared" si="36"/>
        <v/>
      </c>
      <c r="AG98" s="33" t="str">
        <f t="shared" si="37"/>
        <v/>
      </c>
      <c r="AK98" s="33" t="str">
        <f t="shared" si="38"/>
        <v/>
      </c>
      <c r="AO98" s="33" t="str">
        <f t="shared" si="39"/>
        <v/>
      </c>
      <c r="AS98" s="33" t="str">
        <f t="shared" si="40"/>
        <v/>
      </c>
      <c r="AW98" s="33" t="str">
        <f t="shared" si="41"/>
        <v/>
      </c>
      <c r="BA98" s="33" t="str">
        <f t="shared" si="42"/>
        <v/>
      </c>
      <c r="BE98" s="33" t="str">
        <f t="shared" si="43"/>
        <v/>
      </c>
      <c r="BI98" s="33" t="str">
        <f t="shared" si="44"/>
        <v/>
      </c>
      <c r="BM98" s="33" t="str">
        <f t="shared" si="45"/>
        <v/>
      </c>
      <c r="BQ98" s="33" t="str">
        <f t="shared" si="46"/>
        <v/>
      </c>
      <c r="BU98" s="33" t="str">
        <f t="shared" si="47"/>
        <v/>
      </c>
      <c r="BY98" s="33" t="str">
        <f t="shared" si="48"/>
        <v/>
      </c>
      <c r="CC98" s="33" t="str">
        <f t="shared" si="49"/>
        <v/>
      </c>
      <c r="CG98" s="33" t="str">
        <f t="shared" si="50"/>
        <v/>
      </c>
      <c r="CK98" s="33" t="str">
        <f t="shared" si="51"/>
        <v/>
      </c>
      <c r="CO98" s="33" t="str">
        <f t="shared" si="52"/>
        <v/>
      </c>
      <c r="CS98" s="33" t="str">
        <f t="shared" si="53"/>
        <v/>
      </c>
      <c r="CW98" s="33" t="str">
        <f t="shared" si="54"/>
        <v/>
      </c>
      <c r="DA98" s="33" t="str">
        <f t="shared" si="55"/>
        <v/>
      </c>
      <c r="DE98" s="33" t="str">
        <f t="shared" si="56"/>
        <v/>
      </c>
      <c r="DI98" s="33" t="str">
        <f t="shared" si="57"/>
        <v/>
      </c>
      <c r="DM98" s="33" t="str">
        <f t="shared" si="58"/>
        <v/>
      </c>
      <c r="DQ98" s="33" t="str">
        <f t="shared" si="59"/>
        <v/>
      </c>
      <c r="DU98" s="33" t="str">
        <f t="shared" si="60"/>
        <v/>
      </c>
      <c r="DY98" s="33" t="str">
        <f t="shared" si="61"/>
        <v/>
      </c>
    </row>
    <row r="99" spans="1:129" x14ac:dyDescent="0.25">
      <c r="A99" s="16" t="str">
        <f t="shared" si="31"/>
        <v/>
      </c>
      <c r="K99" s="38"/>
      <c r="M99" s="33" t="str">
        <f t="shared" si="32"/>
        <v/>
      </c>
      <c r="Q99" s="33" t="str">
        <f t="shared" si="33"/>
        <v/>
      </c>
      <c r="U99" s="33" t="str">
        <f t="shared" si="34"/>
        <v/>
      </c>
      <c r="Y99" s="33" t="str">
        <f t="shared" si="35"/>
        <v/>
      </c>
      <c r="AC99" s="33" t="str">
        <f t="shared" si="36"/>
        <v/>
      </c>
      <c r="AG99" s="33" t="str">
        <f t="shared" si="37"/>
        <v/>
      </c>
      <c r="AK99" s="33" t="str">
        <f t="shared" si="38"/>
        <v/>
      </c>
      <c r="AO99" s="33" t="str">
        <f t="shared" si="39"/>
        <v/>
      </c>
      <c r="AS99" s="33" t="str">
        <f t="shared" si="40"/>
        <v/>
      </c>
      <c r="AW99" s="33" t="str">
        <f t="shared" si="41"/>
        <v/>
      </c>
      <c r="BA99" s="33" t="str">
        <f t="shared" si="42"/>
        <v/>
      </c>
      <c r="BE99" s="33" t="str">
        <f t="shared" si="43"/>
        <v/>
      </c>
      <c r="BI99" s="33" t="str">
        <f t="shared" si="44"/>
        <v/>
      </c>
      <c r="BM99" s="33" t="str">
        <f t="shared" si="45"/>
        <v/>
      </c>
      <c r="BQ99" s="33" t="str">
        <f t="shared" si="46"/>
        <v/>
      </c>
      <c r="BU99" s="33" t="str">
        <f t="shared" si="47"/>
        <v/>
      </c>
      <c r="BY99" s="33" t="str">
        <f t="shared" si="48"/>
        <v/>
      </c>
      <c r="CC99" s="33" t="str">
        <f t="shared" si="49"/>
        <v/>
      </c>
      <c r="CG99" s="33" t="str">
        <f t="shared" si="50"/>
        <v/>
      </c>
      <c r="CK99" s="33" t="str">
        <f t="shared" si="51"/>
        <v/>
      </c>
      <c r="CO99" s="33" t="str">
        <f t="shared" si="52"/>
        <v/>
      </c>
      <c r="CS99" s="33" t="str">
        <f t="shared" si="53"/>
        <v/>
      </c>
      <c r="CW99" s="33" t="str">
        <f t="shared" si="54"/>
        <v/>
      </c>
      <c r="DA99" s="33" t="str">
        <f t="shared" si="55"/>
        <v/>
      </c>
      <c r="DE99" s="33" t="str">
        <f t="shared" si="56"/>
        <v/>
      </c>
      <c r="DI99" s="33" t="str">
        <f t="shared" si="57"/>
        <v/>
      </c>
      <c r="DM99" s="33" t="str">
        <f t="shared" si="58"/>
        <v/>
      </c>
      <c r="DQ99" s="33" t="str">
        <f t="shared" si="59"/>
        <v/>
      </c>
      <c r="DU99" s="33" t="str">
        <f t="shared" si="60"/>
        <v/>
      </c>
      <c r="DY99" s="33" t="str">
        <f t="shared" si="61"/>
        <v/>
      </c>
    </row>
    <row r="100" spans="1:129" x14ac:dyDescent="0.25">
      <c r="A100" s="16" t="str">
        <f t="shared" si="31"/>
        <v/>
      </c>
      <c r="K100" s="38"/>
      <c r="M100" s="33" t="str">
        <f t="shared" si="32"/>
        <v/>
      </c>
      <c r="Q100" s="33" t="str">
        <f t="shared" si="33"/>
        <v/>
      </c>
      <c r="U100" s="33" t="str">
        <f t="shared" si="34"/>
        <v/>
      </c>
      <c r="Y100" s="33" t="str">
        <f t="shared" si="35"/>
        <v/>
      </c>
      <c r="AC100" s="33" t="str">
        <f t="shared" si="36"/>
        <v/>
      </c>
      <c r="AG100" s="33" t="str">
        <f t="shared" si="37"/>
        <v/>
      </c>
      <c r="AK100" s="33" t="str">
        <f t="shared" si="38"/>
        <v/>
      </c>
      <c r="AO100" s="33" t="str">
        <f t="shared" si="39"/>
        <v/>
      </c>
      <c r="AS100" s="33" t="str">
        <f t="shared" si="40"/>
        <v/>
      </c>
      <c r="AW100" s="33" t="str">
        <f t="shared" si="41"/>
        <v/>
      </c>
      <c r="BA100" s="33" t="str">
        <f t="shared" si="42"/>
        <v/>
      </c>
      <c r="BE100" s="33" t="str">
        <f t="shared" si="43"/>
        <v/>
      </c>
      <c r="BI100" s="33" t="str">
        <f t="shared" si="44"/>
        <v/>
      </c>
      <c r="BM100" s="33" t="str">
        <f t="shared" si="45"/>
        <v/>
      </c>
      <c r="BQ100" s="33" t="str">
        <f t="shared" si="46"/>
        <v/>
      </c>
      <c r="BU100" s="33" t="str">
        <f t="shared" si="47"/>
        <v/>
      </c>
      <c r="BY100" s="33" t="str">
        <f t="shared" si="48"/>
        <v/>
      </c>
      <c r="CC100" s="33" t="str">
        <f t="shared" si="49"/>
        <v/>
      </c>
      <c r="CG100" s="33" t="str">
        <f t="shared" si="50"/>
        <v/>
      </c>
      <c r="CK100" s="33" t="str">
        <f t="shared" si="51"/>
        <v/>
      </c>
      <c r="CO100" s="33" t="str">
        <f t="shared" si="52"/>
        <v/>
      </c>
      <c r="CS100" s="33" t="str">
        <f t="shared" si="53"/>
        <v/>
      </c>
      <c r="CW100" s="33" t="str">
        <f t="shared" si="54"/>
        <v/>
      </c>
      <c r="DA100" s="33" t="str">
        <f t="shared" si="55"/>
        <v/>
      </c>
      <c r="DE100" s="33" t="str">
        <f t="shared" si="56"/>
        <v/>
      </c>
      <c r="DI100" s="33" t="str">
        <f t="shared" si="57"/>
        <v/>
      </c>
      <c r="DM100" s="33" t="str">
        <f t="shared" si="58"/>
        <v/>
      </c>
      <c r="DQ100" s="33" t="str">
        <f t="shared" si="59"/>
        <v/>
      </c>
      <c r="DU100" s="33" t="str">
        <f t="shared" si="60"/>
        <v/>
      </c>
      <c r="DY100" s="33" t="str">
        <f t="shared" si="61"/>
        <v/>
      </c>
    </row>
    <row r="101" spans="1:129" x14ac:dyDescent="0.25">
      <c r="A101" s="16" t="str">
        <f t="shared" si="31"/>
        <v/>
      </c>
      <c r="K101" s="41"/>
      <c r="M101" s="33" t="str">
        <f t="shared" si="32"/>
        <v/>
      </c>
      <c r="Q101" s="33" t="str">
        <f t="shared" si="33"/>
        <v/>
      </c>
      <c r="U101" s="33" t="str">
        <f t="shared" si="34"/>
        <v/>
      </c>
      <c r="Y101" s="33" t="str">
        <f t="shared" si="35"/>
        <v/>
      </c>
      <c r="AC101" s="33" t="str">
        <f t="shared" si="36"/>
        <v/>
      </c>
      <c r="AG101" s="33" t="str">
        <f t="shared" si="37"/>
        <v/>
      </c>
      <c r="AK101" s="33" t="str">
        <f t="shared" si="38"/>
        <v/>
      </c>
      <c r="AO101" s="33" t="str">
        <f t="shared" si="39"/>
        <v/>
      </c>
      <c r="AS101" s="33" t="str">
        <f t="shared" si="40"/>
        <v/>
      </c>
      <c r="AW101" s="33" t="str">
        <f t="shared" si="41"/>
        <v/>
      </c>
      <c r="BA101" s="33" t="str">
        <f t="shared" si="42"/>
        <v/>
      </c>
      <c r="BE101" s="33" t="str">
        <f t="shared" si="43"/>
        <v/>
      </c>
      <c r="BI101" s="33" t="str">
        <f t="shared" si="44"/>
        <v/>
      </c>
      <c r="BM101" s="33" t="str">
        <f t="shared" si="45"/>
        <v/>
      </c>
      <c r="BQ101" s="33" t="str">
        <f t="shared" si="46"/>
        <v/>
      </c>
      <c r="BU101" s="33" t="str">
        <f t="shared" si="47"/>
        <v/>
      </c>
      <c r="BY101" s="33" t="str">
        <f t="shared" si="48"/>
        <v/>
      </c>
      <c r="CC101" s="33" t="str">
        <f t="shared" si="49"/>
        <v/>
      </c>
      <c r="CG101" s="33" t="str">
        <f t="shared" si="50"/>
        <v/>
      </c>
      <c r="CK101" s="33" t="str">
        <f t="shared" si="51"/>
        <v/>
      </c>
      <c r="CO101" s="33" t="str">
        <f t="shared" si="52"/>
        <v/>
      </c>
      <c r="CS101" s="33" t="str">
        <f t="shared" si="53"/>
        <v/>
      </c>
      <c r="CW101" s="33" t="str">
        <f t="shared" si="54"/>
        <v/>
      </c>
      <c r="DA101" s="33" t="str">
        <f t="shared" si="55"/>
        <v/>
      </c>
      <c r="DE101" s="33" t="str">
        <f t="shared" si="56"/>
        <v/>
      </c>
      <c r="DI101" s="33" t="str">
        <f t="shared" si="57"/>
        <v/>
      </c>
      <c r="DM101" s="33" t="str">
        <f t="shared" si="58"/>
        <v/>
      </c>
      <c r="DQ101" s="33" t="str">
        <f t="shared" si="59"/>
        <v/>
      </c>
      <c r="DU101" s="33" t="str">
        <f t="shared" si="60"/>
        <v/>
      </c>
      <c r="DY101" s="33" t="str">
        <f t="shared" si="61"/>
        <v/>
      </c>
    </row>
    <row r="102" spans="1:129" x14ac:dyDescent="0.25">
      <c r="F102" s="33" t="str">
        <f>IF(ISNUMBER(H102),F101+1,"")</f>
        <v/>
      </c>
      <c r="M102" s="33" t="str">
        <f t="shared" si="32"/>
        <v/>
      </c>
      <c r="Q102" s="33" t="str">
        <f t="shared" si="33"/>
        <v/>
      </c>
      <c r="U102" s="33" t="str">
        <f t="shared" si="34"/>
        <v/>
      </c>
      <c r="Y102" s="33" t="str">
        <f t="shared" si="35"/>
        <v/>
      </c>
      <c r="AC102" s="33" t="str">
        <f t="shared" si="36"/>
        <v/>
      </c>
      <c r="AG102" s="33" t="str">
        <f t="shared" si="37"/>
        <v/>
      </c>
      <c r="AK102" s="33" t="str">
        <f t="shared" si="38"/>
        <v/>
      </c>
      <c r="AO102" s="33" t="str">
        <f t="shared" si="39"/>
        <v/>
      </c>
      <c r="AS102" s="33" t="str">
        <f t="shared" si="40"/>
        <v/>
      </c>
      <c r="AW102" s="33" t="str">
        <f t="shared" si="41"/>
        <v/>
      </c>
      <c r="BA102" s="33" t="str">
        <f t="shared" si="42"/>
        <v/>
      </c>
      <c r="BE102" s="33" t="str">
        <f t="shared" si="43"/>
        <v/>
      </c>
      <c r="BI102" s="33" t="str">
        <f t="shared" si="44"/>
        <v/>
      </c>
      <c r="BM102" s="33" t="str">
        <f t="shared" si="45"/>
        <v/>
      </c>
      <c r="BQ102" s="33" t="str">
        <f t="shared" si="46"/>
        <v/>
      </c>
      <c r="BU102" s="33" t="str">
        <f t="shared" si="47"/>
        <v/>
      </c>
      <c r="BY102" s="33" t="str">
        <f t="shared" si="48"/>
        <v/>
      </c>
      <c r="CC102" s="33" t="str">
        <f t="shared" si="49"/>
        <v/>
      </c>
      <c r="CG102" s="33" t="str">
        <f t="shared" si="50"/>
        <v/>
      </c>
      <c r="CK102" s="33" t="str">
        <f t="shared" si="51"/>
        <v/>
      </c>
      <c r="CO102" s="33" t="str">
        <f t="shared" si="52"/>
        <v/>
      </c>
      <c r="CS102" s="33" t="str">
        <f t="shared" si="53"/>
        <v/>
      </c>
      <c r="CW102" s="33" t="str">
        <f t="shared" si="54"/>
        <v/>
      </c>
      <c r="DA102" s="33" t="str">
        <f t="shared" si="55"/>
        <v/>
      </c>
      <c r="DE102" s="33" t="str">
        <f t="shared" si="56"/>
        <v/>
      </c>
      <c r="DI102" s="33" t="str">
        <f t="shared" si="57"/>
        <v/>
      </c>
      <c r="DM102" s="33" t="str">
        <f t="shared" si="58"/>
        <v/>
      </c>
      <c r="DQ102" s="33" t="str">
        <f t="shared" si="59"/>
        <v/>
      </c>
      <c r="DU102" s="33" t="str">
        <f t="shared" si="60"/>
        <v/>
      </c>
      <c r="DY102" s="33" t="str">
        <f t="shared" si="61"/>
        <v/>
      </c>
    </row>
    <row r="103" spans="1:129" x14ac:dyDescent="0.25">
      <c r="M103" s="33" t="str">
        <f t="shared" si="32"/>
        <v/>
      </c>
      <c r="Q103" s="33" t="str">
        <f t="shared" si="33"/>
        <v/>
      </c>
      <c r="U103" s="33" t="str">
        <f t="shared" si="34"/>
        <v/>
      </c>
      <c r="Y103" s="33" t="str">
        <f t="shared" si="35"/>
        <v/>
      </c>
      <c r="AC103" s="33" t="str">
        <f t="shared" si="36"/>
        <v/>
      </c>
      <c r="AG103" s="33" t="str">
        <f t="shared" si="37"/>
        <v/>
      </c>
      <c r="AK103" s="33" t="str">
        <f t="shared" si="38"/>
        <v/>
      </c>
      <c r="AO103" s="33" t="str">
        <f t="shared" si="39"/>
        <v/>
      </c>
      <c r="AS103" s="33" t="str">
        <f t="shared" si="40"/>
        <v/>
      </c>
      <c r="AW103" s="33" t="str">
        <f t="shared" si="41"/>
        <v/>
      </c>
      <c r="BA103" s="33" t="str">
        <f t="shared" si="42"/>
        <v/>
      </c>
      <c r="BE103" s="33" t="str">
        <f t="shared" si="43"/>
        <v/>
      </c>
      <c r="BI103" s="33" t="str">
        <f t="shared" si="44"/>
        <v/>
      </c>
      <c r="BM103" s="33" t="str">
        <f t="shared" si="45"/>
        <v/>
      </c>
      <c r="BQ103" s="33" t="str">
        <f t="shared" si="46"/>
        <v/>
      </c>
      <c r="BU103" s="33" t="str">
        <f t="shared" si="47"/>
        <v/>
      </c>
      <c r="BY103" s="33" t="str">
        <f t="shared" si="48"/>
        <v/>
      </c>
      <c r="CC103" s="33" t="str">
        <f t="shared" si="49"/>
        <v/>
      </c>
      <c r="CG103" s="33" t="str">
        <f t="shared" si="50"/>
        <v/>
      </c>
      <c r="CK103" s="33" t="str">
        <f t="shared" si="51"/>
        <v/>
      </c>
      <c r="CO103" s="33" t="str">
        <f t="shared" si="52"/>
        <v/>
      </c>
      <c r="CS103" s="33" t="str">
        <f t="shared" si="53"/>
        <v/>
      </c>
      <c r="CW103" s="33" t="str">
        <f t="shared" si="54"/>
        <v/>
      </c>
      <c r="DA103" s="33" t="str">
        <f t="shared" si="55"/>
        <v/>
      </c>
      <c r="DE103" s="33" t="str">
        <f t="shared" si="56"/>
        <v/>
      </c>
      <c r="DI103" s="33" t="str">
        <f t="shared" si="57"/>
        <v/>
      </c>
      <c r="DM103" s="33" t="str">
        <f t="shared" si="58"/>
        <v/>
      </c>
      <c r="DQ103" s="33" t="str">
        <f t="shared" si="59"/>
        <v/>
      </c>
    </row>
  </sheetData>
  <mergeCells count="2">
    <mergeCell ref="G11:I11"/>
    <mergeCell ref="A2:N2"/>
  </mergeCells>
  <conditionalFormatting sqref="A8:A101">
    <cfRule type="notContainsBlanks" dxfId="563" priority="33">
      <formula>LEN(TRIM(A8))&gt;0</formula>
    </cfRule>
  </conditionalFormatting>
  <conditionalFormatting sqref="F20:F102">
    <cfRule type="notContainsBlanks" dxfId="562" priority="31">
      <formula>LEN(TRIM(F20))&gt;0</formula>
    </cfRule>
  </conditionalFormatting>
  <conditionalFormatting sqref="G13:G15">
    <cfRule type="notContainsBlanks" dxfId="561" priority="32">
      <formula>LEN(TRIM(G13))&gt;0</formula>
    </cfRule>
  </conditionalFormatting>
  <conditionalFormatting sqref="M14:M103">
    <cfRule type="notContainsBlanks" dxfId="560" priority="30">
      <formula>LEN(TRIM(M14))&gt;0</formula>
    </cfRule>
  </conditionalFormatting>
  <conditionalFormatting sqref="Q14:Q103">
    <cfRule type="notContainsBlanks" dxfId="559" priority="29">
      <formula>LEN(TRIM(Q14))&gt;0</formula>
    </cfRule>
  </conditionalFormatting>
  <conditionalFormatting sqref="U14:U103">
    <cfRule type="notContainsBlanks" dxfId="558" priority="28">
      <formula>LEN(TRIM(U14))&gt;0</formula>
    </cfRule>
  </conditionalFormatting>
  <conditionalFormatting sqref="Y14:Y103">
    <cfRule type="notContainsBlanks" dxfId="557" priority="27">
      <formula>LEN(TRIM(Y14))&gt;0</formula>
    </cfRule>
  </conditionalFormatting>
  <conditionalFormatting sqref="AC14:AC103">
    <cfRule type="notContainsBlanks" dxfId="556" priority="26">
      <formula>LEN(TRIM(AC14))&gt;0</formula>
    </cfRule>
  </conditionalFormatting>
  <conditionalFormatting sqref="AG14:AG103">
    <cfRule type="notContainsBlanks" dxfId="555" priority="25">
      <formula>LEN(TRIM(AG14))&gt;0</formula>
    </cfRule>
  </conditionalFormatting>
  <conditionalFormatting sqref="AK14:AK103">
    <cfRule type="notContainsBlanks" dxfId="554" priority="24">
      <formula>LEN(TRIM(AK14))&gt;0</formula>
    </cfRule>
  </conditionalFormatting>
  <conditionalFormatting sqref="AO14:AO103">
    <cfRule type="notContainsBlanks" dxfId="553" priority="23">
      <formula>LEN(TRIM(AO14))&gt;0</formula>
    </cfRule>
  </conditionalFormatting>
  <conditionalFormatting sqref="AS14:AS103">
    <cfRule type="notContainsBlanks" dxfId="552" priority="22">
      <formula>LEN(TRIM(AS14))&gt;0</formula>
    </cfRule>
  </conditionalFormatting>
  <conditionalFormatting sqref="AW14:AW103">
    <cfRule type="notContainsBlanks" dxfId="551" priority="21">
      <formula>LEN(TRIM(AW14))&gt;0</formula>
    </cfRule>
  </conditionalFormatting>
  <conditionalFormatting sqref="BA14:BA103">
    <cfRule type="notContainsBlanks" dxfId="550" priority="20">
      <formula>LEN(TRIM(BA14))&gt;0</formula>
    </cfRule>
  </conditionalFormatting>
  <conditionalFormatting sqref="BE14:BE103">
    <cfRule type="notContainsBlanks" dxfId="549" priority="19">
      <formula>LEN(TRIM(BE14))&gt;0</formula>
    </cfRule>
  </conditionalFormatting>
  <conditionalFormatting sqref="BI14:BI103">
    <cfRule type="notContainsBlanks" dxfId="548" priority="18">
      <formula>LEN(TRIM(BI14))&gt;0</formula>
    </cfRule>
  </conditionalFormatting>
  <conditionalFormatting sqref="BM14:BM103">
    <cfRule type="notContainsBlanks" dxfId="547" priority="17">
      <formula>LEN(TRIM(BM14))&gt;0</formula>
    </cfRule>
  </conditionalFormatting>
  <conditionalFormatting sqref="BQ14:BQ103">
    <cfRule type="notContainsBlanks" dxfId="546" priority="16">
      <formula>LEN(TRIM(BQ14))&gt;0</formula>
    </cfRule>
  </conditionalFormatting>
  <conditionalFormatting sqref="BU14:BU103">
    <cfRule type="notContainsBlanks" dxfId="545" priority="15">
      <formula>LEN(TRIM(BU14))&gt;0</formula>
    </cfRule>
  </conditionalFormatting>
  <conditionalFormatting sqref="BY14:BY103">
    <cfRule type="notContainsBlanks" dxfId="544" priority="14">
      <formula>LEN(TRIM(BY14))&gt;0</formula>
    </cfRule>
  </conditionalFormatting>
  <conditionalFormatting sqref="CC14:CC103">
    <cfRule type="notContainsBlanks" dxfId="543" priority="13">
      <formula>LEN(TRIM(CC14))&gt;0</formula>
    </cfRule>
  </conditionalFormatting>
  <conditionalFormatting sqref="CG14:CG103">
    <cfRule type="notContainsBlanks" dxfId="542" priority="12">
      <formula>LEN(TRIM(CG14))&gt;0</formula>
    </cfRule>
  </conditionalFormatting>
  <conditionalFormatting sqref="CK14:CK103">
    <cfRule type="notContainsBlanks" dxfId="541" priority="11">
      <formula>LEN(TRIM(CK14))&gt;0</formula>
    </cfRule>
  </conditionalFormatting>
  <conditionalFormatting sqref="CO14:CO103">
    <cfRule type="notContainsBlanks" dxfId="540" priority="10">
      <formula>LEN(TRIM(CO14))&gt;0</formula>
    </cfRule>
  </conditionalFormatting>
  <conditionalFormatting sqref="CS14:CS103">
    <cfRule type="notContainsBlanks" dxfId="539" priority="9">
      <formula>LEN(TRIM(CS14))&gt;0</formula>
    </cfRule>
  </conditionalFormatting>
  <conditionalFormatting sqref="CW14:CW103">
    <cfRule type="notContainsBlanks" dxfId="538" priority="8">
      <formula>LEN(TRIM(CW14))&gt;0</formula>
    </cfRule>
  </conditionalFormatting>
  <conditionalFormatting sqref="DA14:DA103">
    <cfRule type="notContainsBlanks" dxfId="537" priority="7">
      <formula>LEN(TRIM(DA14))&gt;0</formula>
    </cfRule>
  </conditionalFormatting>
  <conditionalFormatting sqref="DE14:DE103">
    <cfRule type="notContainsBlanks" dxfId="536" priority="6">
      <formula>LEN(TRIM(DE14))&gt;0</formula>
    </cfRule>
  </conditionalFormatting>
  <conditionalFormatting sqref="DI14:DI103">
    <cfRule type="notContainsBlanks" dxfId="535" priority="5">
      <formula>LEN(TRIM(DI14))&gt;0</formula>
    </cfRule>
  </conditionalFormatting>
  <conditionalFormatting sqref="DM14:DM103">
    <cfRule type="notContainsBlanks" dxfId="534" priority="4">
      <formula>LEN(TRIM(DM14))&gt;0</formula>
    </cfRule>
  </conditionalFormatting>
  <conditionalFormatting sqref="DQ14:DQ103">
    <cfRule type="notContainsBlanks" dxfId="533" priority="3">
      <formula>LEN(TRIM(DQ14))&gt;0</formula>
    </cfRule>
  </conditionalFormatting>
  <conditionalFormatting sqref="DU14:DU102">
    <cfRule type="notContainsBlanks" dxfId="532" priority="2">
      <formula>LEN(TRIM(DU14))&gt;0</formula>
    </cfRule>
  </conditionalFormatting>
  <conditionalFormatting sqref="DY14:DY102">
    <cfRule type="notContainsBlanks" dxfId="531" priority="1">
      <formula>LEN(TRIM(DY14))&gt;0</formula>
    </cfRule>
  </conditionalFormatting>
  <pageMargins left="0.7" right="0.7" top="0.78740157499999996" bottom="0.78740157499999996" header="0.3" footer="0.3"/>
  <pageSetup paperSize="9" orientation="portrait" horizontalDpi="300" verticalDpi="300" r:id="rId32"/>
  <headerFooter>
    <oddFooter>&amp;C_x000D_&amp;1#&amp;"Calibri"&amp;10&amp;K000000 Confidential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AD579-F0EF-497C-AC01-AFE001A562A0}">
  <sheetPr codeName="Sheet30"/>
  <dimension ref="A2:EA103"/>
  <sheetViews>
    <sheetView showGridLines="0" zoomScaleNormal="100" workbookViewId="0">
      <selection activeCell="I9" sqref="I9"/>
    </sheetView>
  </sheetViews>
  <sheetFormatPr defaultColWidth="7.140625" defaultRowHeight="15" x14ac:dyDescent="0.25"/>
  <cols>
    <col min="1" max="1" width="6.7109375" style="6" bestFit="1" customWidth="1"/>
    <col min="2" max="2" width="26.5703125" style="6" bestFit="1" customWidth="1"/>
    <col min="3" max="3" width="13" style="6" bestFit="1" customWidth="1"/>
    <col min="4" max="4" width="5.85546875" style="6" bestFit="1" customWidth="1"/>
    <col min="5" max="5" width="13.140625" style="6" bestFit="1" customWidth="1"/>
    <col min="6" max="6" width="6.7109375" style="6" bestFit="1" customWidth="1"/>
    <col min="7" max="7" width="8.5703125" style="6" bestFit="1" customWidth="1"/>
    <col min="8" max="8" width="25.28515625" style="6" bestFit="1" customWidth="1"/>
    <col min="9" max="9" width="6" style="6" bestFit="1" customWidth="1"/>
    <col min="10" max="12" width="7.140625" style="6"/>
    <col min="13" max="13" width="6.7109375" style="6" bestFit="1" customWidth="1"/>
    <col min="14" max="14" width="25.28515625" style="6" bestFit="1" customWidth="1"/>
    <col min="15" max="15" width="13" style="6" bestFit="1" customWidth="1"/>
    <col min="16" max="16" width="7.140625" style="6"/>
    <col min="17" max="17" width="6.7109375" style="6" bestFit="1" customWidth="1"/>
    <col min="18" max="18" width="25.28515625" style="6" bestFit="1" customWidth="1"/>
    <col min="19" max="19" width="13" style="6" bestFit="1" customWidth="1"/>
    <col min="20" max="20" width="7.140625" style="6"/>
    <col min="21" max="21" width="6.7109375" style="6" bestFit="1" customWidth="1"/>
    <col min="22" max="22" width="11.42578125" style="6" bestFit="1" customWidth="1"/>
    <col min="23" max="23" width="13" style="6" bestFit="1" customWidth="1"/>
    <col min="24" max="24" width="7.140625" style="6"/>
    <col min="25" max="25" width="6.7109375" style="6" bestFit="1" customWidth="1"/>
    <col min="26" max="26" width="11.42578125" style="6" bestFit="1" customWidth="1"/>
    <col min="27" max="27" width="13" style="6" bestFit="1" customWidth="1"/>
    <col min="28" max="28" width="7.140625" style="6"/>
    <col min="29" max="29" width="6.7109375" style="6" bestFit="1" customWidth="1"/>
    <col min="30" max="30" width="26.5703125" style="6" bestFit="1" customWidth="1"/>
    <col min="31" max="31" width="13" style="6" bestFit="1" customWidth="1"/>
    <col min="32" max="32" width="7.140625" style="6"/>
    <col min="33" max="33" width="6.7109375" style="6" bestFit="1" customWidth="1"/>
    <col min="34" max="34" width="11.42578125" style="6" bestFit="1" customWidth="1"/>
    <col min="35" max="35" width="13" style="6" bestFit="1" customWidth="1"/>
    <col min="36" max="36" width="7.140625" style="6"/>
    <col min="37" max="37" width="6.7109375" style="6" bestFit="1" customWidth="1"/>
    <col min="38" max="38" width="11.42578125" style="6" bestFit="1" customWidth="1"/>
    <col min="39" max="39" width="13" style="6" bestFit="1" customWidth="1"/>
    <col min="40" max="40" width="7.140625" style="6"/>
    <col min="41" max="41" width="6.7109375" style="6" bestFit="1" customWidth="1"/>
    <col min="42" max="42" width="11.42578125" style="6" bestFit="1" customWidth="1"/>
    <col min="43" max="43" width="13" style="6" bestFit="1" customWidth="1"/>
    <col min="44" max="44" width="7.140625" style="6"/>
    <col min="45" max="45" width="6.7109375" style="6" bestFit="1" customWidth="1"/>
    <col min="46" max="46" width="11.42578125" style="6" bestFit="1" customWidth="1"/>
    <col min="47" max="47" width="13" style="6" bestFit="1" customWidth="1"/>
    <col min="48" max="48" width="7.140625" style="6"/>
    <col min="49" max="49" width="6.7109375" style="6" bestFit="1" customWidth="1"/>
    <col min="50" max="50" width="11.42578125" style="6" bestFit="1" customWidth="1"/>
    <col min="51" max="51" width="13" style="6" bestFit="1" customWidth="1"/>
    <col min="52" max="52" width="7.140625" style="6"/>
    <col min="53" max="53" width="6.7109375" style="6" bestFit="1" customWidth="1"/>
    <col min="54" max="54" width="11.42578125" style="6" bestFit="1" customWidth="1"/>
    <col min="55" max="55" width="13" style="6" bestFit="1" customWidth="1"/>
    <col min="56" max="56" width="7.140625" style="6"/>
    <col min="57" max="57" width="6.7109375" style="6" bestFit="1" customWidth="1"/>
    <col min="58" max="58" width="11.42578125" style="6" bestFit="1" customWidth="1"/>
    <col min="59" max="59" width="13" style="6" bestFit="1" customWidth="1"/>
    <col min="60" max="60" width="7.140625" style="6"/>
    <col min="61" max="61" width="6.7109375" style="6" bestFit="1" customWidth="1"/>
    <col min="62" max="62" width="11.42578125" style="6" bestFit="1" customWidth="1"/>
    <col min="63" max="63" width="13" style="6" bestFit="1" customWidth="1"/>
    <col min="64" max="64" width="7.140625" style="6"/>
    <col min="65" max="65" width="6.7109375" style="6" bestFit="1" customWidth="1"/>
    <col min="66" max="66" width="11.42578125" style="6" bestFit="1" customWidth="1"/>
    <col min="67" max="67" width="13" style="6" bestFit="1" customWidth="1"/>
    <col min="68" max="68" width="7.140625" style="6"/>
    <col min="69" max="69" width="6.7109375" style="6" bestFit="1" customWidth="1"/>
    <col min="70" max="70" width="11.42578125" style="6" bestFit="1" customWidth="1"/>
    <col min="71" max="71" width="13" style="6" bestFit="1" customWidth="1"/>
    <col min="72" max="72" width="7.140625" style="6"/>
    <col min="73" max="73" width="6.7109375" style="6" bestFit="1" customWidth="1"/>
    <col min="74" max="74" width="11.42578125" style="6" bestFit="1" customWidth="1"/>
    <col min="75" max="75" width="13" style="6" bestFit="1" customWidth="1"/>
    <col min="76" max="76" width="7.140625" style="6"/>
    <col min="77" max="77" width="6.7109375" style="6" bestFit="1" customWidth="1"/>
    <col min="78" max="78" width="11.42578125" style="6" bestFit="1" customWidth="1"/>
    <col min="79" max="79" width="13" style="6" bestFit="1" customWidth="1"/>
    <col min="80" max="80" width="7.140625" style="6"/>
    <col min="81" max="81" width="6.7109375" style="6" bestFit="1" customWidth="1"/>
    <col min="82" max="82" width="11.42578125" style="6" bestFit="1" customWidth="1"/>
    <col min="83" max="83" width="13" style="6" bestFit="1" customWidth="1"/>
    <col min="84" max="84" width="7.140625" style="6"/>
    <col min="85" max="85" width="6.7109375" style="6" bestFit="1" customWidth="1"/>
    <col min="86" max="86" width="11.42578125" style="6" bestFit="1" customWidth="1"/>
    <col min="87" max="87" width="13" style="6" bestFit="1" customWidth="1"/>
    <col min="88" max="88" width="7.140625" style="6"/>
    <col min="89" max="89" width="6.7109375" style="6" bestFit="1" customWidth="1"/>
    <col min="90" max="90" width="11.42578125" style="6" bestFit="1" customWidth="1"/>
    <col min="91" max="91" width="13" style="6" bestFit="1" customWidth="1"/>
    <col min="92" max="92" width="7.140625" style="6"/>
    <col min="93" max="93" width="6.7109375" style="6" bestFit="1" customWidth="1"/>
    <col min="94" max="94" width="11.42578125" style="6" bestFit="1" customWidth="1"/>
    <col min="95" max="95" width="13" style="6" bestFit="1" customWidth="1"/>
    <col min="96" max="96" width="7.140625" style="6"/>
    <col min="97" max="97" width="6.7109375" style="6" bestFit="1" customWidth="1"/>
    <col min="98" max="98" width="11.42578125" style="6" bestFit="1" customWidth="1"/>
    <col min="99" max="99" width="13" style="6" bestFit="1" customWidth="1"/>
    <col min="100" max="100" width="7.140625" style="6"/>
    <col min="101" max="101" width="6.7109375" style="6" bestFit="1" customWidth="1"/>
    <col min="102" max="102" width="11.42578125" style="6" bestFit="1" customWidth="1"/>
    <col min="103" max="103" width="13" style="6" bestFit="1" customWidth="1"/>
    <col min="104" max="104" width="7.140625" style="6"/>
    <col min="105" max="105" width="6.7109375" style="6" bestFit="1" customWidth="1"/>
    <col min="106" max="106" width="11.42578125" style="6" bestFit="1" customWidth="1"/>
    <col min="107" max="107" width="13" style="6" bestFit="1" customWidth="1"/>
    <col min="108" max="108" width="7.140625" style="6"/>
    <col min="109" max="109" width="6.7109375" style="6" bestFit="1" customWidth="1"/>
    <col min="110" max="110" width="11.42578125" style="6" bestFit="1" customWidth="1"/>
    <col min="111" max="111" width="13" style="6" bestFit="1" customWidth="1"/>
    <col min="112" max="112" width="7.140625" style="6"/>
    <col min="113" max="113" width="6.7109375" style="6" bestFit="1" customWidth="1"/>
    <col min="114" max="114" width="11.42578125" style="6" bestFit="1" customWidth="1"/>
    <col min="115" max="115" width="13" style="6" bestFit="1" customWidth="1"/>
    <col min="116" max="116" width="7.140625" style="6"/>
    <col min="117" max="117" width="6.7109375" style="6" bestFit="1" customWidth="1"/>
    <col min="118" max="118" width="11.42578125" style="6" bestFit="1" customWidth="1"/>
    <col min="119" max="119" width="13" style="6" bestFit="1" customWidth="1"/>
    <col min="120" max="120" width="7.140625" style="6"/>
    <col min="121" max="121" width="6.7109375" style="6" bestFit="1" customWidth="1"/>
    <col min="122" max="122" width="11.42578125" style="6" bestFit="1" customWidth="1"/>
    <col min="123" max="123" width="13" style="6" bestFit="1" customWidth="1"/>
    <col min="124" max="124" width="7.140625" style="6"/>
    <col min="125" max="125" width="6.7109375" style="6" bestFit="1" customWidth="1"/>
    <col min="126" max="126" width="11.42578125" style="6" bestFit="1" customWidth="1"/>
    <col min="127" max="127" width="13" style="6" bestFit="1" customWidth="1"/>
    <col min="128" max="128" width="7.140625" style="6"/>
    <col min="129" max="129" width="6.7109375" style="6" bestFit="1" customWidth="1"/>
    <col min="130" max="130" width="11.42578125" style="6" bestFit="1" customWidth="1"/>
    <col min="131" max="131" width="13" style="6" bestFit="1" customWidth="1"/>
    <col min="132" max="16384" width="7.140625" style="6"/>
  </cols>
  <sheetData>
    <row r="2" spans="1:131" ht="43.5" x14ac:dyDescent="0.25">
      <c r="A2" s="127" t="s">
        <v>199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7"/>
    </row>
    <row r="4" spans="1:131" x14ac:dyDescent="0.25">
      <c r="B4" s="110" t="s">
        <v>4</v>
      </c>
      <c r="C4" s="1" t="s">
        <v>35</v>
      </c>
    </row>
    <row r="5" spans="1:131" x14ac:dyDescent="0.25">
      <c r="B5" s="110" t="s">
        <v>5</v>
      </c>
      <c r="C5" s="1" t="s">
        <v>19</v>
      </c>
    </row>
    <row r="6" spans="1:131" s="4" customFormat="1" x14ac:dyDescent="0.25">
      <c r="A6" s="6"/>
      <c r="B6" s="6"/>
      <c r="C6" s="6"/>
      <c r="D6" s="6"/>
      <c r="E6" s="6"/>
      <c r="F6" s="6"/>
      <c r="L6" s="6"/>
    </row>
    <row r="7" spans="1:131" x14ac:dyDescent="0.25">
      <c r="A7" s="7" t="s">
        <v>0</v>
      </c>
      <c r="B7" s="46" t="s">
        <v>1</v>
      </c>
      <c r="C7" s="4" t="s">
        <v>100</v>
      </c>
      <c r="D7" s="4" t="s">
        <v>99</v>
      </c>
      <c r="E7" s="7" t="s">
        <v>89</v>
      </c>
      <c r="H7" s="7" t="s">
        <v>113</v>
      </c>
      <c r="I7" s="109">
        <f>POŘADÍ!I23</f>
        <v>5</v>
      </c>
      <c r="J7" s="35"/>
      <c r="K7" s="3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  <c r="DR7" s="106"/>
      <c r="DS7" s="106"/>
      <c r="DT7" s="106"/>
      <c r="DU7" s="106"/>
      <c r="DV7" s="106"/>
      <c r="DW7" s="106"/>
      <c r="DX7" s="106"/>
      <c r="DY7" s="106"/>
      <c r="DZ7" s="106"/>
      <c r="EA7" s="105"/>
    </row>
    <row r="8" spans="1:131" x14ac:dyDescent="0.25">
      <c r="A8" s="33">
        <f>IF(ISNUMBER(C8),1,"")</f>
        <v>1</v>
      </c>
      <c r="B8" s="1" t="s">
        <v>22</v>
      </c>
      <c r="C8" s="149">
        <v>3</v>
      </c>
      <c r="D8" s="149">
        <v>1550</v>
      </c>
      <c r="E8" s="81">
        <f>(H11/'VÝPOČET-DO'!F25)*D8</f>
        <v>102.67200000000001</v>
      </c>
      <c r="H8" s="7" t="s">
        <v>171</v>
      </c>
      <c r="I8" s="91">
        <f>SUM(C:C)/I9</f>
        <v>6</v>
      </c>
      <c r="J8" s="37"/>
      <c r="K8" s="38"/>
    </row>
    <row r="9" spans="1:131" x14ac:dyDescent="0.25">
      <c r="A9" s="33">
        <f>IF(ISNUMBER(C9),A8+1,"")</f>
        <v>2</v>
      </c>
      <c r="B9" s="1" t="s">
        <v>36</v>
      </c>
      <c r="C9" s="149">
        <v>3</v>
      </c>
      <c r="D9" s="149">
        <v>1250</v>
      </c>
      <c r="E9" s="81">
        <f>(H11/'VÝPOČET-DO'!F25)*D9</f>
        <v>82.800000000000011</v>
      </c>
      <c r="H9" s="7" t="s">
        <v>184</v>
      </c>
      <c r="I9" s="109">
        <f>ÚČETNICTVÍ!AF45</f>
        <v>3</v>
      </c>
      <c r="J9" s="37"/>
      <c r="K9" s="38"/>
      <c r="N9" s="110" t="s">
        <v>4</v>
      </c>
      <c r="O9" s="1" t="s">
        <v>35</v>
      </c>
      <c r="R9" s="110" t="s">
        <v>4</v>
      </c>
      <c r="S9" s="1" t="s">
        <v>35</v>
      </c>
      <c r="V9" s="110" t="s">
        <v>4</v>
      </c>
      <c r="W9" s="1" t="s">
        <v>35</v>
      </c>
      <c r="Z9" s="110" t="s">
        <v>4</v>
      </c>
      <c r="AA9" s="1" t="s">
        <v>35</v>
      </c>
      <c r="AD9" s="110" t="s">
        <v>4</v>
      </c>
      <c r="AE9" s="1" t="s">
        <v>35</v>
      </c>
      <c r="AH9" s="110" t="s">
        <v>4</v>
      </c>
      <c r="AI9" s="1" t="s">
        <v>35</v>
      </c>
      <c r="AL9" s="110" t="s">
        <v>4</v>
      </c>
      <c r="AM9" s="1" t="s">
        <v>35</v>
      </c>
      <c r="AP9" s="110" t="s">
        <v>4</v>
      </c>
      <c r="AQ9" s="1" t="s">
        <v>35</v>
      </c>
      <c r="AT9" s="110" t="s">
        <v>4</v>
      </c>
      <c r="AU9" s="1" t="s">
        <v>35</v>
      </c>
      <c r="AX9" s="110" t="s">
        <v>4</v>
      </c>
      <c r="AY9" s="1" t="s">
        <v>35</v>
      </c>
      <c r="BB9" s="110" t="s">
        <v>4</v>
      </c>
      <c r="BC9" s="1" t="s">
        <v>35</v>
      </c>
      <c r="BF9" s="110" t="s">
        <v>4</v>
      </c>
      <c r="BG9" s="1" t="s">
        <v>35</v>
      </c>
      <c r="BJ9" s="110" t="s">
        <v>4</v>
      </c>
      <c r="BK9" s="1" t="s">
        <v>35</v>
      </c>
      <c r="BN9" s="110" t="s">
        <v>4</v>
      </c>
      <c r="BO9" s="1" t="s">
        <v>35</v>
      </c>
      <c r="BR9" s="110" t="s">
        <v>4</v>
      </c>
      <c r="BS9" s="1" t="s">
        <v>35</v>
      </c>
      <c r="BV9" s="110" t="s">
        <v>4</v>
      </c>
      <c r="BW9" s="1" t="s">
        <v>35</v>
      </c>
      <c r="BZ9" s="110" t="s">
        <v>4</v>
      </c>
      <c r="CA9" s="1" t="s">
        <v>35</v>
      </c>
      <c r="CD9" s="110" t="s">
        <v>4</v>
      </c>
      <c r="CE9" s="1" t="s">
        <v>35</v>
      </c>
      <c r="CH9" s="110" t="s">
        <v>4</v>
      </c>
      <c r="CI9" s="1" t="s">
        <v>35</v>
      </c>
      <c r="CL9" s="110" t="s">
        <v>4</v>
      </c>
      <c r="CM9" s="1" t="s">
        <v>35</v>
      </c>
      <c r="CP9" s="110" t="s">
        <v>4</v>
      </c>
      <c r="CQ9" s="1" t="s">
        <v>35</v>
      </c>
      <c r="CT9" s="110" t="s">
        <v>4</v>
      </c>
      <c r="CU9" s="1" t="s">
        <v>35</v>
      </c>
      <c r="CX9" s="110" t="s">
        <v>4</v>
      </c>
      <c r="CY9" s="1" t="s">
        <v>35</v>
      </c>
      <c r="DB9" s="110" t="s">
        <v>4</v>
      </c>
      <c r="DC9" s="1" t="s">
        <v>35</v>
      </c>
      <c r="DF9" s="110" t="s">
        <v>4</v>
      </c>
      <c r="DG9" s="1" t="s">
        <v>35</v>
      </c>
      <c r="DJ9" s="110" t="s">
        <v>4</v>
      </c>
      <c r="DK9" s="1" t="s">
        <v>35</v>
      </c>
      <c r="DN9" s="110" t="s">
        <v>4</v>
      </c>
      <c r="DO9" s="1" t="s">
        <v>35</v>
      </c>
      <c r="DR9" s="110" t="s">
        <v>4</v>
      </c>
      <c r="DS9" s="1" t="s">
        <v>35</v>
      </c>
      <c r="DV9" s="110" t="s">
        <v>4</v>
      </c>
      <c r="DW9" s="1" t="s">
        <v>35</v>
      </c>
      <c r="DZ9" s="110" t="s">
        <v>4</v>
      </c>
      <c r="EA9" s="1" t="s">
        <v>35</v>
      </c>
    </row>
    <row r="10" spans="1:131" x14ac:dyDescent="0.25">
      <c r="A10" s="33">
        <f t="shared" ref="A10:A73" si="0">IF(ISNUMBER(C10),A9+1,"")</f>
        <v>3</v>
      </c>
      <c r="B10" s="1" t="s">
        <v>40</v>
      </c>
      <c r="C10" s="149">
        <v>3</v>
      </c>
      <c r="D10" s="149">
        <v>950</v>
      </c>
      <c r="E10" s="81">
        <f>(H11/'VÝPOČET-DO'!F25)*D10</f>
        <v>62.928000000000004</v>
      </c>
      <c r="J10" s="39"/>
      <c r="K10" s="38"/>
      <c r="N10" s="110" t="s">
        <v>5</v>
      </c>
      <c r="O10" s="1" t="s">
        <v>19</v>
      </c>
      <c r="R10" s="110" t="s">
        <v>5</v>
      </c>
      <c r="S10" s="1" t="s">
        <v>19</v>
      </c>
      <c r="V10" s="110" t="s">
        <v>5</v>
      </c>
      <c r="W10" s="1" t="s">
        <v>19</v>
      </c>
      <c r="Z10" s="110" t="s">
        <v>5</v>
      </c>
      <c r="AA10" s="1" t="s">
        <v>19</v>
      </c>
      <c r="AD10" s="110" t="s">
        <v>5</v>
      </c>
      <c r="AE10" s="1" t="s">
        <v>19</v>
      </c>
      <c r="AH10" s="110" t="s">
        <v>5</v>
      </c>
      <c r="AI10" s="1" t="s">
        <v>19</v>
      </c>
      <c r="AL10" s="110" t="s">
        <v>5</v>
      </c>
      <c r="AM10" s="1" t="s">
        <v>19</v>
      </c>
      <c r="AP10" s="110" t="s">
        <v>5</v>
      </c>
      <c r="AQ10" s="1" t="s">
        <v>19</v>
      </c>
      <c r="AT10" s="110" t="s">
        <v>5</v>
      </c>
      <c r="AU10" s="1" t="s">
        <v>19</v>
      </c>
      <c r="AX10" s="110" t="s">
        <v>5</v>
      </c>
      <c r="AY10" s="1" t="s">
        <v>19</v>
      </c>
      <c r="BB10" s="110" t="s">
        <v>5</v>
      </c>
      <c r="BC10" s="1" t="s">
        <v>19</v>
      </c>
      <c r="BF10" s="110" t="s">
        <v>5</v>
      </c>
      <c r="BG10" s="1" t="s">
        <v>19</v>
      </c>
      <c r="BJ10" s="110" t="s">
        <v>5</v>
      </c>
      <c r="BK10" s="1" t="s">
        <v>19</v>
      </c>
      <c r="BN10" s="110" t="s">
        <v>5</v>
      </c>
      <c r="BO10" s="1" t="s">
        <v>19</v>
      </c>
      <c r="BR10" s="110" t="s">
        <v>5</v>
      </c>
      <c r="BS10" s="1" t="s">
        <v>19</v>
      </c>
      <c r="BV10" s="110" t="s">
        <v>5</v>
      </c>
      <c r="BW10" s="1" t="s">
        <v>19</v>
      </c>
      <c r="BZ10" s="110" t="s">
        <v>5</v>
      </c>
      <c r="CA10" s="1" t="s">
        <v>19</v>
      </c>
      <c r="CD10" s="110" t="s">
        <v>5</v>
      </c>
      <c r="CE10" s="1" t="s">
        <v>19</v>
      </c>
      <c r="CH10" s="110" t="s">
        <v>5</v>
      </c>
      <c r="CI10" s="1" t="s">
        <v>19</v>
      </c>
      <c r="CL10" s="110" t="s">
        <v>5</v>
      </c>
      <c r="CM10" s="1" t="s">
        <v>19</v>
      </c>
      <c r="CP10" s="110" t="s">
        <v>5</v>
      </c>
      <c r="CQ10" s="1" t="s">
        <v>19</v>
      </c>
      <c r="CT10" s="110" t="s">
        <v>5</v>
      </c>
      <c r="CU10" s="1" t="s">
        <v>19</v>
      </c>
      <c r="CX10" s="110" t="s">
        <v>5</v>
      </c>
      <c r="CY10" s="1" t="s">
        <v>19</v>
      </c>
      <c r="DB10" s="110" t="s">
        <v>5</v>
      </c>
      <c r="DC10" s="1" t="s">
        <v>19</v>
      </c>
      <c r="DF10" s="110" t="s">
        <v>5</v>
      </c>
      <c r="DG10" s="1" t="s">
        <v>19</v>
      </c>
      <c r="DJ10" s="110" t="s">
        <v>5</v>
      </c>
      <c r="DK10" s="1" t="s">
        <v>19</v>
      </c>
      <c r="DN10" s="110" t="s">
        <v>5</v>
      </c>
      <c r="DO10" s="1" t="s">
        <v>19</v>
      </c>
      <c r="DR10" s="110" t="s">
        <v>5</v>
      </c>
      <c r="DS10" s="1" t="s">
        <v>19</v>
      </c>
      <c r="DV10" s="110" t="s">
        <v>5</v>
      </c>
      <c r="DW10" s="1" t="s">
        <v>19</v>
      </c>
      <c r="DZ10" s="110" t="s">
        <v>5</v>
      </c>
      <c r="EA10" s="1" t="s">
        <v>19</v>
      </c>
    </row>
    <row r="11" spans="1:131" x14ac:dyDescent="0.25">
      <c r="A11" s="33">
        <f t="shared" si="0"/>
        <v>4</v>
      </c>
      <c r="B11" s="1" t="s">
        <v>233</v>
      </c>
      <c r="C11" s="149">
        <v>1</v>
      </c>
      <c r="D11" s="149">
        <v>750</v>
      </c>
      <c r="E11" s="81" t="str">
        <f>IF(I7&gt;6,(H11/'VÝPOČET-DO'!F25)*D11,"")</f>
        <v/>
      </c>
      <c r="G11" s="7" t="s">
        <v>83</v>
      </c>
      <c r="H11" s="146">
        <f>SUM(C:C)*13.8</f>
        <v>248.4</v>
      </c>
      <c r="I11" s="147"/>
      <c r="K11" s="38"/>
      <c r="N11" s="110" t="s">
        <v>3</v>
      </c>
      <c r="O11" s="1">
        <v>1</v>
      </c>
      <c r="R11" s="110" t="s">
        <v>3</v>
      </c>
      <c r="S11" s="1">
        <v>2</v>
      </c>
      <c r="V11" s="110" t="s">
        <v>3</v>
      </c>
      <c r="W11" s="1">
        <v>3</v>
      </c>
      <c r="Z11" s="110" t="s">
        <v>3</v>
      </c>
      <c r="AA11" s="1">
        <v>4</v>
      </c>
      <c r="AD11" s="110" t="s">
        <v>3</v>
      </c>
      <c r="AE11" s="1">
        <v>5</v>
      </c>
      <c r="AH11" s="110" t="s">
        <v>3</v>
      </c>
      <c r="AI11" s="1">
        <v>6</v>
      </c>
      <c r="AL11" s="110" t="s">
        <v>3</v>
      </c>
      <c r="AM11" s="1">
        <v>7</v>
      </c>
      <c r="AP11" s="110" t="s">
        <v>3</v>
      </c>
      <c r="AQ11" s="1">
        <v>8</v>
      </c>
      <c r="AT11" s="110" t="s">
        <v>3</v>
      </c>
      <c r="AU11" s="1">
        <v>9</v>
      </c>
      <c r="AX11" s="110" t="s">
        <v>3</v>
      </c>
      <c r="AY11" s="1">
        <v>10</v>
      </c>
      <c r="BB11" s="110" t="s">
        <v>3</v>
      </c>
      <c r="BC11" s="1">
        <v>11</v>
      </c>
      <c r="BF11" s="110" t="s">
        <v>3</v>
      </c>
      <c r="BG11" s="1">
        <v>12</v>
      </c>
      <c r="BJ11" s="110" t="s">
        <v>3</v>
      </c>
      <c r="BK11" s="1">
        <v>13</v>
      </c>
      <c r="BN11" s="110" t="s">
        <v>3</v>
      </c>
      <c r="BO11" s="1">
        <v>14</v>
      </c>
      <c r="BR11" s="110" t="s">
        <v>3</v>
      </c>
      <c r="BS11" s="1">
        <v>15</v>
      </c>
      <c r="BV11" s="110" t="s">
        <v>3</v>
      </c>
      <c r="BW11" s="1">
        <v>16</v>
      </c>
      <c r="BZ11" s="110" t="s">
        <v>3</v>
      </c>
      <c r="CA11" s="1">
        <v>17</v>
      </c>
      <c r="CD11" s="110" t="s">
        <v>3</v>
      </c>
      <c r="CE11" s="1">
        <v>18</v>
      </c>
      <c r="CH11" s="110" t="s">
        <v>3</v>
      </c>
      <c r="CI11" s="1">
        <v>19</v>
      </c>
      <c r="CL11" s="110" t="s">
        <v>3</v>
      </c>
      <c r="CM11" s="1">
        <v>20</v>
      </c>
      <c r="CP11" s="110" t="s">
        <v>3</v>
      </c>
      <c r="CQ11" s="1">
        <v>21</v>
      </c>
      <c r="CT11" s="110" t="s">
        <v>3</v>
      </c>
      <c r="CU11" s="1">
        <v>22</v>
      </c>
      <c r="CX11" s="110" t="s">
        <v>3</v>
      </c>
      <c r="CY11" s="1">
        <v>23</v>
      </c>
      <c r="DB11" s="110" t="s">
        <v>3</v>
      </c>
      <c r="DC11" s="1">
        <v>24</v>
      </c>
      <c r="DF11" s="110" t="s">
        <v>3</v>
      </c>
      <c r="DG11" s="1">
        <v>25</v>
      </c>
      <c r="DJ11" s="110" t="s">
        <v>3</v>
      </c>
      <c r="DK11" s="1">
        <v>26</v>
      </c>
      <c r="DN11" s="110" t="s">
        <v>3</v>
      </c>
      <c r="DO11" s="1">
        <v>27</v>
      </c>
      <c r="DR11" s="110" t="s">
        <v>3</v>
      </c>
      <c r="DS11" s="1">
        <v>28</v>
      </c>
      <c r="DV11" s="110" t="s">
        <v>3</v>
      </c>
      <c r="DW11" s="1">
        <v>29</v>
      </c>
      <c r="DZ11" s="110" t="s">
        <v>3</v>
      </c>
      <c r="EA11" s="1">
        <v>30</v>
      </c>
    </row>
    <row r="12" spans="1:131" x14ac:dyDescent="0.25">
      <c r="A12" s="33">
        <f t="shared" si="0"/>
        <v>5</v>
      </c>
      <c r="B12" s="1" t="s">
        <v>37</v>
      </c>
      <c r="C12" s="149">
        <v>2</v>
      </c>
      <c r="D12" s="149">
        <v>700</v>
      </c>
      <c r="E12" s="81" t="str">
        <f>IF(I7&gt;9,(H11/'VÝPOČET-DO'!F25)*D12,"")</f>
        <v/>
      </c>
      <c r="K12" s="38"/>
    </row>
    <row r="13" spans="1:131" x14ac:dyDescent="0.25">
      <c r="A13" s="33">
        <f t="shared" si="0"/>
        <v>6</v>
      </c>
      <c r="B13" s="1" t="s">
        <v>54</v>
      </c>
      <c r="C13" s="149">
        <v>1</v>
      </c>
      <c r="D13" s="149">
        <v>650</v>
      </c>
      <c r="E13" s="81" t="str">
        <f>IF(I7&gt;13,(H11/'VÝPOČET-DO'!F25)*D13,"")</f>
        <v/>
      </c>
      <c r="G13" s="139" t="s">
        <v>172</v>
      </c>
      <c r="H13" s="139"/>
      <c r="I13" s="139"/>
      <c r="K13" s="38"/>
      <c r="M13" s="7" t="s">
        <v>0</v>
      </c>
      <c r="N13" s="13" t="s">
        <v>1</v>
      </c>
      <c r="O13" s="1" t="s">
        <v>99</v>
      </c>
      <c r="Q13" s="7" t="s">
        <v>0</v>
      </c>
      <c r="R13" s="13" t="s">
        <v>1</v>
      </c>
      <c r="S13" s="1" t="s">
        <v>99</v>
      </c>
      <c r="U13" s="7" t="s">
        <v>0</v>
      </c>
      <c r="V13" s="13" t="s">
        <v>1</v>
      </c>
      <c r="W13" s="1" t="s">
        <v>99</v>
      </c>
      <c r="Y13" s="7" t="s">
        <v>0</v>
      </c>
      <c r="Z13" s="13" t="s">
        <v>1</v>
      </c>
      <c r="AA13" s="1" t="s">
        <v>99</v>
      </c>
      <c r="AC13" s="7" t="s">
        <v>0</v>
      </c>
      <c r="AD13" s="13" t="s">
        <v>1</v>
      </c>
      <c r="AE13" s="1" t="s">
        <v>99</v>
      </c>
      <c r="AG13" s="7" t="s">
        <v>0</v>
      </c>
      <c r="AH13" s="13" t="s">
        <v>1</v>
      </c>
      <c r="AI13" s="1" t="s">
        <v>99</v>
      </c>
      <c r="AK13" s="7" t="s">
        <v>0</v>
      </c>
      <c r="AL13" s="13" t="s">
        <v>1</v>
      </c>
      <c r="AM13" s="1" t="s">
        <v>99</v>
      </c>
      <c r="AO13" s="7" t="s">
        <v>0</v>
      </c>
      <c r="AP13" s="13" t="s">
        <v>1</v>
      </c>
      <c r="AQ13" s="1" t="s">
        <v>99</v>
      </c>
      <c r="AS13" s="7" t="s">
        <v>0</v>
      </c>
      <c r="AT13" s="13" t="s">
        <v>1</v>
      </c>
      <c r="AU13" s="1" t="s">
        <v>99</v>
      </c>
      <c r="AW13" s="7" t="s">
        <v>0</v>
      </c>
      <c r="AX13" s="13" t="s">
        <v>1</v>
      </c>
      <c r="AY13" s="1" t="s">
        <v>99</v>
      </c>
      <c r="BA13" s="7" t="s">
        <v>0</v>
      </c>
      <c r="BB13" s="13" t="s">
        <v>1</v>
      </c>
      <c r="BC13" s="1" t="s">
        <v>99</v>
      </c>
      <c r="BE13" s="7" t="s">
        <v>0</v>
      </c>
      <c r="BF13" s="13" t="s">
        <v>1</v>
      </c>
      <c r="BG13" s="1" t="s">
        <v>99</v>
      </c>
      <c r="BI13" s="7" t="s">
        <v>0</v>
      </c>
      <c r="BJ13" s="13" t="s">
        <v>1</v>
      </c>
      <c r="BK13" s="1" t="s">
        <v>99</v>
      </c>
      <c r="BM13" s="7" t="s">
        <v>0</v>
      </c>
      <c r="BN13" s="13" t="s">
        <v>1</v>
      </c>
      <c r="BO13" s="1" t="s">
        <v>99</v>
      </c>
      <c r="BQ13" s="7" t="s">
        <v>0</v>
      </c>
      <c r="BR13" s="13" t="s">
        <v>1</v>
      </c>
      <c r="BS13" s="1" t="s">
        <v>99</v>
      </c>
      <c r="BU13" s="7" t="s">
        <v>0</v>
      </c>
      <c r="BV13" s="13" t="s">
        <v>1</v>
      </c>
      <c r="BW13" s="1" t="s">
        <v>99</v>
      </c>
      <c r="BY13" s="7" t="s">
        <v>0</v>
      </c>
      <c r="BZ13" s="13" t="s">
        <v>1</v>
      </c>
      <c r="CA13" s="1" t="s">
        <v>99</v>
      </c>
      <c r="CC13" s="7" t="s">
        <v>0</v>
      </c>
      <c r="CD13" s="13" t="s">
        <v>1</v>
      </c>
      <c r="CE13" s="1" t="s">
        <v>99</v>
      </c>
      <c r="CG13" s="7" t="s">
        <v>0</v>
      </c>
      <c r="CH13" s="13" t="s">
        <v>1</v>
      </c>
      <c r="CI13" s="1" t="s">
        <v>99</v>
      </c>
      <c r="CK13" s="7" t="s">
        <v>0</v>
      </c>
      <c r="CL13" s="13" t="s">
        <v>1</v>
      </c>
      <c r="CM13" s="1" t="s">
        <v>99</v>
      </c>
      <c r="CO13" s="7" t="s">
        <v>0</v>
      </c>
      <c r="CP13" s="13" t="s">
        <v>1</v>
      </c>
      <c r="CQ13" s="1" t="s">
        <v>99</v>
      </c>
      <c r="CS13" s="7" t="s">
        <v>0</v>
      </c>
      <c r="CT13" s="13" t="s">
        <v>1</v>
      </c>
      <c r="CU13" s="1" t="s">
        <v>99</v>
      </c>
      <c r="CW13" s="7" t="s">
        <v>0</v>
      </c>
      <c r="CX13" s="13" t="s">
        <v>1</v>
      </c>
      <c r="CY13" s="1" t="s">
        <v>99</v>
      </c>
      <c r="DA13" s="7" t="s">
        <v>0</v>
      </c>
      <c r="DB13" s="13" t="s">
        <v>1</v>
      </c>
      <c r="DC13" s="1" t="s">
        <v>99</v>
      </c>
      <c r="DE13" s="7" t="s">
        <v>0</v>
      </c>
      <c r="DF13" s="13" t="s">
        <v>1</v>
      </c>
      <c r="DG13" s="1" t="s">
        <v>99</v>
      </c>
      <c r="DI13" s="7" t="s">
        <v>0</v>
      </c>
      <c r="DJ13" s="13" t="s">
        <v>1</v>
      </c>
      <c r="DK13" s="1" t="s">
        <v>99</v>
      </c>
      <c r="DM13" s="7" t="s">
        <v>0</v>
      </c>
      <c r="DN13" s="13" t="s">
        <v>1</v>
      </c>
      <c r="DO13" s="1" t="s">
        <v>99</v>
      </c>
      <c r="DQ13" s="7" t="s">
        <v>0</v>
      </c>
      <c r="DR13" s="13" t="s">
        <v>1</v>
      </c>
      <c r="DS13" s="1" t="s">
        <v>99</v>
      </c>
      <c r="DU13" s="7" t="s">
        <v>0</v>
      </c>
      <c r="DV13" s="13" t="s">
        <v>1</v>
      </c>
      <c r="DW13" s="1" t="s">
        <v>99</v>
      </c>
      <c r="DY13" s="7" t="s">
        <v>0</v>
      </c>
      <c r="DZ13" s="13" t="s">
        <v>1</v>
      </c>
      <c r="EA13" s="1" t="s">
        <v>99</v>
      </c>
    </row>
    <row r="14" spans="1:131" x14ac:dyDescent="0.25">
      <c r="A14" s="16">
        <f t="shared" si="0"/>
        <v>7</v>
      </c>
      <c r="B14" s="1" t="s">
        <v>39</v>
      </c>
      <c r="C14" s="149">
        <v>1</v>
      </c>
      <c r="D14" s="149">
        <v>650</v>
      </c>
      <c r="G14" s="7" t="s">
        <v>0</v>
      </c>
      <c r="H14" s="7" t="s">
        <v>1</v>
      </c>
      <c r="I14" s="7" t="s">
        <v>173</v>
      </c>
      <c r="K14" s="38"/>
      <c r="M14" s="33">
        <f>IF(ISNUMBER(O14),1,"")</f>
        <v>1</v>
      </c>
      <c r="N14" s="1" t="s">
        <v>54</v>
      </c>
      <c r="O14" s="149">
        <v>650</v>
      </c>
      <c r="Q14" s="33">
        <f>IF(ISNUMBER(S14),1,"")</f>
        <v>1</v>
      </c>
      <c r="R14" s="1" t="s">
        <v>233</v>
      </c>
      <c r="S14" s="149">
        <v>750</v>
      </c>
      <c r="U14" s="33" t="str">
        <f>IF(ISNUMBER(W14),1,"")</f>
        <v/>
      </c>
      <c r="V14"/>
      <c r="W14"/>
      <c r="Y14" s="33" t="str">
        <f>IF(ISNUMBER(AA14),1,"")</f>
        <v/>
      </c>
      <c r="AC14" s="33">
        <f>IF(ISNUMBER(AE14),1,"")</f>
        <v>1</v>
      </c>
      <c r="AD14" s="1" t="s">
        <v>22</v>
      </c>
      <c r="AE14" s="149">
        <v>650</v>
      </c>
      <c r="AG14" s="33" t="str">
        <f>IF(ISNUMBER(AI14),1,"")</f>
        <v/>
      </c>
      <c r="AK14" s="33" t="str">
        <f>IF(ISNUMBER(AM14),1,"")</f>
        <v/>
      </c>
      <c r="AO14" s="33" t="str">
        <f>IF(ISNUMBER(AQ14),1,"")</f>
        <v/>
      </c>
      <c r="AS14" s="33" t="str">
        <f>IF(ISNUMBER(AU14),1,"")</f>
        <v/>
      </c>
      <c r="AW14" s="33" t="str">
        <f>IF(ISNUMBER(AY14),1,"")</f>
        <v/>
      </c>
      <c r="BA14" s="33" t="str">
        <f>IF(ISNUMBER(BC14),1,"")</f>
        <v/>
      </c>
      <c r="BE14" s="33" t="str">
        <f>IF(ISNUMBER(BG14),1,"")</f>
        <v/>
      </c>
      <c r="BI14" s="33" t="str">
        <f>IF(ISNUMBER(BK14),1,"")</f>
        <v/>
      </c>
      <c r="BM14" s="33" t="str">
        <f>IF(ISNUMBER(BO14),1,"")</f>
        <v/>
      </c>
      <c r="BQ14" s="33" t="str">
        <f>IF(ISNUMBER(BS14),1,"")</f>
        <v/>
      </c>
      <c r="BU14" s="33" t="str">
        <f>IF(ISNUMBER(BW14),1,"")</f>
        <v/>
      </c>
      <c r="BY14" s="33" t="str">
        <f>IF(ISNUMBER(CA14),1,"")</f>
        <v/>
      </c>
      <c r="CC14" s="33" t="str">
        <f>IF(ISNUMBER(CE14),1,"")</f>
        <v/>
      </c>
      <c r="CG14" s="33" t="str">
        <f>IF(ISNUMBER(CI14),1,"")</f>
        <v/>
      </c>
      <c r="CK14" s="33" t="str">
        <f>IF(ISNUMBER(CM14),1,"")</f>
        <v/>
      </c>
      <c r="CO14" s="33" t="str">
        <f>IF(ISNUMBER(CQ14),1,"")</f>
        <v/>
      </c>
      <c r="CS14" s="33" t="str">
        <f>IF(ISNUMBER(CU14),1,"")</f>
        <v/>
      </c>
      <c r="CW14" s="33" t="str">
        <f>IF(ISNUMBER(CY14),1,"")</f>
        <v/>
      </c>
      <c r="DA14" s="33" t="str">
        <f>IF(ISNUMBER(DC14),1,"")</f>
        <v/>
      </c>
      <c r="DE14" s="33" t="str">
        <f>IF(ISNUMBER(DG14),1,"")</f>
        <v/>
      </c>
      <c r="DI14" s="33" t="str">
        <f>IF(ISNUMBER(DK14),1,"")</f>
        <v/>
      </c>
      <c r="DM14" s="33" t="str">
        <f>IF(ISNUMBER(DO14),1,"")</f>
        <v/>
      </c>
      <c r="DQ14" s="33" t="str">
        <f>IF(ISNUMBER(DS14),1,"")</f>
        <v/>
      </c>
      <c r="DU14" s="33" t="str">
        <f>IF(ISNUMBER(DW14),1,"")</f>
        <v/>
      </c>
      <c r="DY14" s="33" t="str">
        <f>IF(ISNUMBER(EA14),1,"")</f>
        <v/>
      </c>
    </row>
    <row r="15" spans="1:131" x14ac:dyDescent="0.25">
      <c r="A15" s="16">
        <f t="shared" si="0"/>
        <v>8</v>
      </c>
      <c r="B15" s="1" t="s">
        <v>232</v>
      </c>
      <c r="C15" s="149">
        <v>1</v>
      </c>
      <c r="D15" s="149">
        <v>550</v>
      </c>
      <c r="G15" s="33">
        <f>IF(ISNUMBER(I15),1,"")</f>
        <v>1</v>
      </c>
      <c r="H15" s="21" t="str">
        <f>'PRVNÍ MÍSTA-DO'!Z6</f>
        <v>Pivoňka Pavel [CZE001936]</v>
      </c>
      <c r="I15" s="88">
        <f>'PRVNÍ MÍSTA-DO'!AA6</f>
        <v>1</v>
      </c>
      <c r="K15" s="38"/>
      <c r="M15" s="33">
        <f t="shared" ref="M15:M78" si="1">IF(ISNUMBER(O15),M14+1,"")</f>
        <v>2</v>
      </c>
      <c r="N15" s="1" t="s">
        <v>22</v>
      </c>
      <c r="O15" s="149">
        <v>550</v>
      </c>
      <c r="Q15" s="33">
        <f t="shared" ref="Q15:Q78" si="2">IF(ISNUMBER(S15),Q14+1,"")</f>
        <v>2</v>
      </c>
      <c r="R15" s="1" t="s">
        <v>39</v>
      </c>
      <c r="S15" s="149">
        <v>650</v>
      </c>
      <c r="U15" s="33" t="str">
        <f t="shared" ref="U15:U78" si="3">IF(ISNUMBER(W15),U14+1,"")</f>
        <v/>
      </c>
      <c r="V15"/>
      <c r="W15"/>
      <c r="Y15" s="33" t="str">
        <f t="shared" ref="Y15:Y78" si="4">IF(ISNUMBER(AA15),Y14+1,"")</f>
        <v/>
      </c>
      <c r="AC15" s="33">
        <f t="shared" ref="AC15:AC78" si="5">IF(ISNUMBER(AE15),AC14+1,"")</f>
        <v>2</v>
      </c>
      <c r="AD15" s="1" t="s">
        <v>36</v>
      </c>
      <c r="AE15" s="149">
        <v>550</v>
      </c>
      <c r="AG15" s="33" t="str">
        <f t="shared" ref="AG15:AG78" si="6">IF(ISNUMBER(AI15),AG14+1,"")</f>
        <v/>
      </c>
      <c r="AK15" s="33" t="str">
        <f t="shared" ref="AK15:AK78" si="7">IF(ISNUMBER(AM15),AK14+1,"")</f>
        <v/>
      </c>
      <c r="AO15" s="33" t="str">
        <f t="shared" ref="AO15:AO78" si="8">IF(ISNUMBER(AQ15),AO14+1,"")</f>
        <v/>
      </c>
      <c r="AS15" s="33" t="str">
        <f t="shared" ref="AS15:AS78" si="9">IF(ISNUMBER(AU15),AS14+1,"")</f>
        <v/>
      </c>
      <c r="AW15" s="33" t="str">
        <f t="shared" ref="AW15:AW78" si="10">IF(ISNUMBER(AY15),AW14+1,"")</f>
        <v/>
      </c>
      <c r="BA15" s="33" t="str">
        <f t="shared" ref="BA15:BA78" si="11">IF(ISNUMBER(BC15),BA14+1,"")</f>
        <v/>
      </c>
      <c r="BE15" s="33" t="str">
        <f t="shared" ref="BE15:BE78" si="12">IF(ISNUMBER(BG15),BE14+1,"")</f>
        <v/>
      </c>
      <c r="BI15" s="33" t="str">
        <f t="shared" ref="BI15:BI78" si="13">IF(ISNUMBER(BK15),BI14+1,"")</f>
        <v/>
      </c>
      <c r="BM15" s="33" t="str">
        <f t="shared" ref="BM15:BM78" si="14">IF(ISNUMBER(BO15),BM14+1,"")</f>
        <v/>
      </c>
      <c r="BQ15" s="33" t="str">
        <f t="shared" ref="BQ15:BQ78" si="15">IF(ISNUMBER(BS15),BQ14+1,"")</f>
        <v/>
      </c>
      <c r="BU15" s="33" t="str">
        <f t="shared" ref="BU15:BU78" si="16">IF(ISNUMBER(BW15),BU14+1,"")</f>
        <v/>
      </c>
      <c r="BY15" s="33" t="str">
        <f t="shared" ref="BY15:BY78" si="17">IF(ISNUMBER(CA15),BY14+1,"")</f>
        <v/>
      </c>
      <c r="CC15" s="33" t="str">
        <f t="shared" ref="CC15:CC78" si="18">IF(ISNUMBER(CE15),CC14+1,"")</f>
        <v/>
      </c>
      <c r="CG15" s="33" t="str">
        <f t="shared" ref="CG15:CG78" si="19">IF(ISNUMBER(CI15),CG14+1,"")</f>
        <v/>
      </c>
      <c r="CK15" s="33" t="str">
        <f t="shared" ref="CK15:CK78" si="20">IF(ISNUMBER(CM15),CK14+1,"")</f>
        <v/>
      </c>
      <c r="CO15" s="33" t="str">
        <f t="shared" ref="CO15:CO78" si="21">IF(ISNUMBER(CQ15),CO14+1,"")</f>
        <v/>
      </c>
      <c r="CS15" s="33" t="str">
        <f t="shared" ref="CS15:CS78" si="22">IF(ISNUMBER(CU15),CS14+1,"")</f>
        <v/>
      </c>
      <c r="CW15" s="33" t="str">
        <f t="shared" ref="CW15:CW78" si="23">IF(ISNUMBER(CY15),CW14+1,"")</f>
        <v/>
      </c>
      <c r="DA15" s="33" t="str">
        <f t="shared" ref="DA15:DA78" si="24">IF(ISNUMBER(DC15),DA14+1,"")</f>
        <v/>
      </c>
      <c r="DE15" s="33" t="str">
        <f t="shared" ref="DE15:DE78" si="25">IF(ISNUMBER(DG15),DE14+1,"")</f>
        <v/>
      </c>
      <c r="DI15" s="33" t="str">
        <f t="shared" ref="DI15:DI78" si="26">IF(ISNUMBER(DK15),DI14+1,"")</f>
        <v/>
      </c>
      <c r="DM15" s="33" t="str">
        <f t="shared" ref="DM15:DM78" si="27">IF(ISNUMBER(DO15),DM14+1,"")</f>
        <v/>
      </c>
      <c r="DQ15" s="33" t="str">
        <f t="shared" ref="DQ15:DQ78" si="28">IF(ISNUMBER(DS15),DQ14+1,"")</f>
        <v/>
      </c>
      <c r="DU15" s="33" t="str">
        <f t="shared" ref="DU15:DU78" si="29">IF(ISNUMBER(DW15),DU14+1,"")</f>
        <v/>
      </c>
      <c r="DY15" s="33" t="str">
        <f t="shared" ref="DY15:DY78" si="30">IF(ISNUMBER(EA15),DY14+1,"")</f>
        <v/>
      </c>
    </row>
    <row r="16" spans="1:131" x14ac:dyDescent="0.25">
      <c r="A16" s="16">
        <f t="shared" si="0"/>
        <v>9</v>
      </c>
      <c r="B16" s="1" t="s">
        <v>11</v>
      </c>
      <c r="C16" s="149">
        <v>1</v>
      </c>
      <c r="D16" s="149">
        <v>450</v>
      </c>
      <c r="G16" s="33">
        <f>IF(ISNUMBER(I16),G15+1,"")</f>
        <v>2</v>
      </c>
      <c r="H16" s="21" t="str">
        <f>'PRVNÍ MÍSTA-DO'!Z7</f>
        <v>Čermák Jiří [CZE051443]</v>
      </c>
      <c r="I16" s="21">
        <f>'PRVNÍ MÍSTA-DO'!AA7</f>
        <v>1</v>
      </c>
      <c r="K16" s="38"/>
      <c r="M16" s="33">
        <f t="shared" si="1"/>
        <v>3</v>
      </c>
      <c r="N16" s="1" t="s">
        <v>36</v>
      </c>
      <c r="O16" s="149">
        <v>450</v>
      </c>
      <c r="Q16" s="33">
        <f t="shared" si="2"/>
        <v>3</v>
      </c>
      <c r="R16" s="1" t="s">
        <v>232</v>
      </c>
      <c r="S16" s="149">
        <v>550</v>
      </c>
      <c r="U16" s="33" t="str">
        <f t="shared" si="3"/>
        <v/>
      </c>
      <c r="V16"/>
      <c r="W16"/>
      <c r="Y16" s="33" t="str">
        <f t="shared" si="4"/>
        <v/>
      </c>
      <c r="AC16" s="33">
        <f t="shared" si="5"/>
        <v>3</v>
      </c>
      <c r="AD16" s="1" t="s">
        <v>11</v>
      </c>
      <c r="AE16" s="149">
        <v>450</v>
      </c>
      <c r="AG16" s="33" t="str">
        <f t="shared" si="6"/>
        <v/>
      </c>
      <c r="AK16" s="33" t="str">
        <f t="shared" si="7"/>
        <v/>
      </c>
      <c r="AO16" s="33" t="str">
        <f t="shared" si="8"/>
        <v/>
      </c>
      <c r="AS16" s="33" t="str">
        <f t="shared" si="9"/>
        <v/>
      </c>
      <c r="AW16" s="33" t="str">
        <f t="shared" si="10"/>
        <v/>
      </c>
      <c r="BA16" s="33" t="str">
        <f t="shared" si="11"/>
        <v/>
      </c>
      <c r="BE16" s="33" t="str">
        <f t="shared" si="12"/>
        <v/>
      </c>
      <c r="BI16" s="33" t="str">
        <f t="shared" si="13"/>
        <v/>
      </c>
      <c r="BM16" s="33" t="str">
        <f t="shared" si="14"/>
        <v/>
      </c>
      <c r="BQ16" s="33" t="str">
        <f t="shared" si="15"/>
        <v/>
      </c>
      <c r="BU16" s="33" t="str">
        <f t="shared" si="16"/>
        <v/>
      </c>
      <c r="BY16" s="33" t="str">
        <f t="shared" si="17"/>
        <v/>
      </c>
      <c r="CC16" s="33" t="str">
        <f t="shared" si="18"/>
        <v/>
      </c>
      <c r="CG16" s="33" t="str">
        <f t="shared" si="19"/>
        <v/>
      </c>
      <c r="CK16" s="33" t="str">
        <f t="shared" si="20"/>
        <v/>
      </c>
      <c r="CO16" s="33" t="str">
        <f t="shared" si="21"/>
        <v/>
      </c>
      <c r="CS16" s="33" t="str">
        <f t="shared" si="22"/>
        <v/>
      </c>
      <c r="CW16" s="33" t="str">
        <f t="shared" si="23"/>
        <v/>
      </c>
      <c r="DA16" s="33" t="str">
        <f t="shared" si="24"/>
        <v/>
      </c>
      <c r="DE16" s="33" t="str">
        <f t="shared" si="25"/>
        <v/>
      </c>
      <c r="DI16" s="33" t="str">
        <f t="shared" si="26"/>
        <v/>
      </c>
      <c r="DM16" s="33" t="str">
        <f t="shared" si="27"/>
        <v/>
      </c>
      <c r="DQ16" s="33" t="str">
        <f t="shared" si="28"/>
        <v/>
      </c>
      <c r="DU16" s="33" t="str">
        <f t="shared" si="29"/>
        <v/>
      </c>
      <c r="DY16" s="33" t="str">
        <f t="shared" si="30"/>
        <v/>
      </c>
    </row>
    <row r="17" spans="1:129" x14ac:dyDescent="0.25">
      <c r="A17" s="16">
        <f t="shared" si="0"/>
        <v>10</v>
      </c>
      <c r="B17" s="1" t="s">
        <v>38</v>
      </c>
      <c r="C17" s="149">
        <v>1</v>
      </c>
      <c r="D17" s="149">
        <v>350</v>
      </c>
      <c r="G17" s="33">
        <f>IF(ISNUMBER(I17),G16+1,"")</f>
        <v>3</v>
      </c>
      <c r="H17" s="21" t="str">
        <f>'PRVNÍ MÍSTA-DO'!Z8</f>
        <v>Doležal Michal [CZE055580]</v>
      </c>
      <c r="I17" s="21">
        <f>'PRVNÍ MÍSTA-DO'!AA8</f>
        <v>1</v>
      </c>
      <c r="K17" s="38"/>
      <c r="M17" s="33">
        <f t="shared" si="1"/>
        <v>4</v>
      </c>
      <c r="N17" s="1" t="s">
        <v>38</v>
      </c>
      <c r="O17" s="149">
        <v>350</v>
      </c>
      <c r="Q17" s="33">
        <f t="shared" si="2"/>
        <v>4</v>
      </c>
      <c r="R17" s="1" t="s">
        <v>37</v>
      </c>
      <c r="S17" s="149">
        <v>450</v>
      </c>
      <c r="U17" s="33" t="str">
        <f t="shared" si="3"/>
        <v/>
      </c>
      <c r="V17"/>
      <c r="W17"/>
      <c r="Y17" s="33" t="str">
        <f t="shared" si="4"/>
        <v/>
      </c>
      <c r="AC17" s="33">
        <f t="shared" si="5"/>
        <v>4</v>
      </c>
      <c r="AD17" s="1" t="s">
        <v>40</v>
      </c>
      <c r="AE17" s="149">
        <v>350</v>
      </c>
      <c r="AG17" s="33" t="str">
        <f t="shared" si="6"/>
        <v/>
      </c>
      <c r="AK17" s="33" t="str">
        <f t="shared" si="7"/>
        <v/>
      </c>
      <c r="AO17" s="33" t="str">
        <f t="shared" si="8"/>
        <v/>
      </c>
      <c r="AS17" s="33" t="str">
        <f t="shared" si="9"/>
        <v/>
      </c>
      <c r="AW17" s="33" t="str">
        <f t="shared" si="10"/>
        <v/>
      </c>
      <c r="BA17" s="33" t="str">
        <f t="shared" si="11"/>
        <v/>
      </c>
      <c r="BE17" s="33" t="str">
        <f t="shared" si="12"/>
        <v/>
      </c>
      <c r="BI17" s="33" t="str">
        <f t="shared" si="13"/>
        <v/>
      </c>
      <c r="BM17" s="33" t="str">
        <f t="shared" si="14"/>
        <v/>
      </c>
      <c r="BQ17" s="33" t="str">
        <f t="shared" si="15"/>
        <v/>
      </c>
      <c r="BU17" s="33" t="str">
        <f t="shared" si="16"/>
        <v/>
      </c>
      <c r="BY17" s="33" t="str">
        <f t="shared" si="17"/>
        <v/>
      </c>
      <c r="CC17" s="33" t="str">
        <f t="shared" si="18"/>
        <v/>
      </c>
      <c r="CG17" s="33" t="str">
        <f t="shared" si="19"/>
        <v/>
      </c>
      <c r="CK17" s="33" t="str">
        <f t="shared" si="20"/>
        <v/>
      </c>
      <c r="CO17" s="33" t="str">
        <f t="shared" si="21"/>
        <v/>
      </c>
      <c r="CS17" s="33" t="str">
        <f t="shared" si="22"/>
        <v/>
      </c>
      <c r="CW17" s="33" t="str">
        <f t="shared" si="23"/>
        <v/>
      </c>
      <c r="DA17" s="33" t="str">
        <f t="shared" si="24"/>
        <v/>
      </c>
      <c r="DE17" s="33" t="str">
        <f t="shared" si="25"/>
        <v/>
      </c>
      <c r="DI17" s="33" t="str">
        <f t="shared" si="26"/>
        <v/>
      </c>
      <c r="DM17" s="33" t="str">
        <f t="shared" si="27"/>
        <v/>
      </c>
      <c r="DQ17" s="33" t="str">
        <f t="shared" si="28"/>
        <v/>
      </c>
      <c r="DU17" s="33" t="str">
        <f t="shared" si="29"/>
        <v/>
      </c>
      <c r="DY17" s="33" t="str">
        <f t="shared" si="30"/>
        <v/>
      </c>
    </row>
    <row r="18" spans="1:129" x14ac:dyDescent="0.25">
      <c r="A18" s="16">
        <f t="shared" si="0"/>
        <v>11</v>
      </c>
      <c r="B18" s="1" t="s">
        <v>260</v>
      </c>
      <c r="C18" s="149">
        <v>1</v>
      </c>
      <c r="D18" s="149">
        <v>250</v>
      </c>
      <c r="K18" s="38"/>
      <c r="M18" s="33">
        <f t="shared" si="1"/>
        <v>5</v>
      </c>
      <c r="N18" s="1" t="s">
        <v>40</v>
      </c>
      <c r="O18" s="149">
        <v>250</v>
      </c>
      <c r="Q18" s="33">
        <f t="shared" si="2"/>
        <v>5</v>
      </c>
      <c r="R18" s="1" t="s">
        <v>22</v>
      </c>
      <c r="S18" s="149">
        <v>350</v>
      </c>
      <c r="U18" s="33" t="str">
        <f t="shared" si="3"/>
        <v/>
      </c>
      <c r="V18"/>
      <c r="W18"/>
      <c r="Y18" s="33" t="str">
        <f t="shared" si="4"/>
        <v/>
      </c>
      <c r="AC18" s="33">
        <f t="shared" si="5"/>
        <v>5</v>
      </c>
      <c r="AD18" s="1" t="s">
        <v>260</v>
      </c>
      <c r="AE18" s="149">
        <v>250</v>
      </c>
      <c r="AG18" s="33" t="str">
        <f t="shared" si="6"/>
        <v/>
      </c>
      <c r="AK18" s="33" t="str">
        <f t="shared" si="7"/>
        <v/>
      </c>
      <c r="AO18" s="33" t="str">
        <f t="shared" si="8"/>
        <v/>
      </c>
      <c r="AS18" s="33" t="str">
        <f t="shared" si="9"/>
        <v/>
      </c>
      <c r="AW18" s="33" t="str">
        <f t="shared" si="10"/>
        <v/>
      </c>
      <c r="BA18" s="33" t="str">
        <f t="shared" si="11"/>
        <v/>
      </c>
      <c r="BE18" s="33" t="str">
        <f t="shared" si="12"/>
        <v/>
      </c>
      <c r="BI18" s="33" t="str">
        <f t="shared" si="13"/>
        <v/>
      </c>
      <c r="BM18" s="33" t="str">
        <f t="shared" si="14"/>
        <v/>
      </c>
      <c r="BQ18" s="33" t="str">
        <f t="shared" si="15"/>
        <v/>
      </c>
      <c r="BU18" s="33" t="str">
        <f t="shared" si="16"/>
        <v/>
      </c>
      <c r="BY18" s="33" t="str">
        <f t="shared" si="17"/>
        <v/>
      </c>
      <c r="CC18" s="33" t="str">
        <f t="shared" si="18"/>
        <v/>
      </c>
      <c r="CG18" s="33" t="str">
        <f t="shared" si="19"/>
        <v/>
      </c>
      <c r="CK18" s="33" t="str">
        <f t="shared" si="20"/>
        <v/>
      </c>
      <c r="CO18" s="33" t="str">
        <f t="shared" si="21"/>
        <v/>
      </c>
      <c r="CS18" s="33" t="str">
        <f t="shared" si="22"/>
        <v/>
      </c>
      <c r="CW18" s="33" t="str">
        <f t="shared" si="23"/>
        <v/>
      </c>
      <c r="DA18" s="33" t="str">
        <f t="shared" si="24"/>
        <v/>
      </c>
      <c r="DE18" s="33" t="str">
        <f t="shared" si="25"/>
        <v/>
      </c>
      <c r="DI18" s="33" t="str">
        <f t="shared" si="26"/>
        <v/>
      </c>
      <c r="DM18" s="33" t="str">
        <f t="shared" si="27"/>
        <v/>
      </c>
      <c r="DQ18" s="33" t="str">
        <f t="shared" si="28"/>
        <v/>
      </c>
      <c r="DU18" s="33" t="str">
        <f t="shared" si="29"/>
        <v/>
      </c>
      <c r="DY18" s="33" t="str">
        <f t="shared" si="30"/>
        <v/>
      </c>
    </row>
    <row r="19" spans="1:129" x14ac:dyDescent="0.25">
      <c r="A19" s="16" t="str">
        <f t="shared" si="0"/>
        <v/>
      </c>
      <c r="B19"/>
      <c r="C19"/>
      <c r="D19"/>
      <c r="K19" s="38"/>
      <c r="M19" s="33">
        <f t="shared" si="1"/>
        <v>6</v>
      </c>
      <c r="N19" s="1" t="s">
        <v>37</v>
      </c>
      <c r="O19" s="149">
        <v>250</v>
      </c>
      <c r="Q19" s="33">
        <f t="shared" si="2"/>
        <v>6</v>
      </c>
      <c r="R19" s="1" t="s">
        <v>40</v>
      </c>
      <c r="S19" s="149">
        <v>350</v>
      </c>
      <c r="U19" s="33" t="str">
        <f t="shared" si="3"/>
        <v/>
      </c>
      <c r="V19"/>
      <c r="W19"/>
      <c r="Y19" s="33" t="str">
        <f t="shared" si="4"/>
        <v/>
      </c>
      <c r="AC19" s="33" t="str">
        <f t="shared" si="5"/>
        <v/>
      </c>
      <c r="AG19" s="33" t="str">
        <f t="shared" si="6"/>
        <v/>
      </c>
      <c r="AK19" s="33" t="str">
        <f t="shared" si="7"/>
        <v/>
      </c>
      <c r="AO19" s="33" t="str">
        <f t="shared" si="8"/>
        <v/>
      </c>
      <c r="AS19" s="33" t="str">
        <f t="shared" si="9"/>
        <v/>
      </c>
      <c r="AW19" s="33" t="str">
        <f t="shared" si="10"/>
        <v/>
      </c>
      <c r="BA19" s="33" t="str">
        <f t="shared" si="11"/>
        <v/>
      </c>
      <c r="BE19" s="33" t="str">
        <f t="shared" si="12"/>
        <v/>
      </c>
      <c r="BI19" s="33" t="str">
        <f t="shared" si="13"/>
        <v/>
      </c>
      <c r="BM19" s="33" t="str">
        <f t="shared" si="14"/>
        <v/>
      </c>
      <c r="BQ19" s="33" t="str">
        <f t="shared" si="15"/>
        <v/>
      </c>
      <c r="BU19" s="33" t="str">
        <f t="shared" si="16"/>
        <v/>
      </c>
      <c r="BY19" s="33" t="str">
        <f t="shared" si="17"/>
        <v/>
      </c>
      <c r="CC19" s="33" t="str">
        <f t="shared" si="18"/>
        <v/>
      </c>
      <c r="CG19" s="33" t="str">
        <f t="shared" si="19"/>
        <v/>
      </c>
      <c r="CK19" s="33" t="str">
        <f t="shared" si="20"/>
        <v/>
      </c>
      <c r="CO19" s="33" t="str">
        <f t="shared" si="21"/>
        <v/>
      </c>
      <c r="CS19" s="33" t="str">
        <f t="shared" si="22"/>
        <v/>
      </c>
      <c r="CW19" s="33" t="str">
        <f t="shared" si="23"/>
        <v/>
      </c>
      <c r="DA19" s="33" t="str">
        <f t="shared" si="24"/>
        <v/>
      </c>
      <c r="DE19" s="33" t="str">
        <f t="shared" si="25"/>
        <v/>
      </c>
      <c r="DI19" s="33" t="str">
        <f t="shared" si="26"/>
        <v/>
      </c>
      <c r="DM19" s="33" t="str">
        <f t="shared" si="27"/>
        <v/>
      </c>
      <c r="DQ19" s="33" t="str">
        <f t="shared" si="28"/>
        <v/>
      </c>
      <c r="DU19" s="33" t="str">
        <f t="shared" si="29"/>
        <v/>
      </c>
      <c r="DY19" s="33" t="str">
        <f t="shared" si="30"/>
        <v/>
      </c>
    </row>
    <row r="20" spans="1:129" x14ac:dyDescent="0.25">
      <c r="A20" s="16" t="str">
        <f t="shared" si="0"/>
        <v/>
      </c>
      <c r="B20"/>
      <c r="C20"/>
      <c r="D20"/>
      <c r="K20" s="38"/>
      <c r="M20" s="33" t="str">
        <f t="shared" si="1"/>
        <v/>
      </c>
      <c r="Q20" s="33">
        <f t="shared" si="2"/>
        <v>7</v>
      </c>
      <c r="R20" s="1" t="s">
        <v>36</v>
      </c>
      <c r="S20" s="149">
        <v>250</v>
      </c>
      <c r="U20" s="33" t="str">
        <f t="shared" si="3"/>
        <v/>
      </c>
      <c r="V20"/>
      <c r="W20"/>
      <c r="Y20" s="33" t="str">
        <f t="shared" si="4"/>
        <v/>
      </c>
      <c r="AC20" s="33" t="str">
        <f t="shared" si="5"/>
        <v/>
      </c>
      <c r="AG20" s="33" t="str">
        <f t="shared" si="6"/>
        <v/>
      </c>
      <c r="AK20" s="33" t="str">
        <f t="shared" si="7"/>
        <v/>
      </c>
      <c r="AO20" s="33" t="str">
        <f t="shared" si="8"/>
        <v/>
      </c>
      <c r="AS20" s="33" t="str">
        <f t="shared" si="9"/>
        <v/>
      </c>
      <c r="AW20" s="33" t="str">
        <f t="shared" si="10"/>
        <v/>
      </c>
      <c r="BA20" s="33" t="str">
        <f t="shared" si="11"/>
        <v/>
      </c>
      <c r="BE20" s="33" t="str">
        <f t="shared" si="12"/>
        <v/>
      </c>
      <c r="BI20" s="33" t="str">
        <f t="shared" si="13"/>
        <v/>
      </c>
      <c r="BM20" s="33" t="str">
        <f t="shared" si="14"/>
        <v/>
      </c>
      <c r="BQ20" s="33" t="str">
        <f t="shared" si="15"/>
        <v/>
      </c>
      <c r="BU20" s="33" t="str">
        <f t="shared" si="16"/>
        <v/>
      </c>
      <c r="BY20" s="33" t="str">
        <f t="shared" si="17"/>
        <v/>
      </c>
      <c r="CC20" s="33" t="str">
        <f t="shared" si="18"/>
        <v/>
      </c>
      <c r="CG20" s="33" t="str">
        <f t="shared" si="19"/>
        <v/>
      </c>
      <c r="CK20" s="33" t="str">
        <f t="shared" si="20"/>
        <v/>
      </c>
      <c r="CO20" s="33" t="str">
        <f t="shared" si="21"/>
        <v/>
      </c>
      <c r="CS20" s="33" t="str">
        <f t="shared" si="22"/>
        <v/>
      </c>
      <c r="CW20" s="33" t="str">
        <f t="shared" si="23"/>
        <v/>
      </c>
      <c r="DA20" s="33" t="str">
        <f t="shared" si="24"/>
        <v/>
      </c>
      <c r="DE20" s="33" t="str">
        <f t="shared" si="25"/>
        <v/>
      </c>
      <c r="DI20" s="33" t="str">
        <f t="shared" si="26"/>
        <v/>
      </c>
      <c r="DM20" s="33" t="str">
        <f t="shared" si="27"/>
        <v/>
      </c>
      <c r="DQ20" s="33" t="str">
        <f t="shared" si="28"/>
        <v/>
      </c>
      <c r="DU20" s="33" t="str">
        <f t="shared" si="29"/>
        <v/>
      </c>
      <c r="DY20" s="33" t="str">
        <f t="shared" si="30"/>
        <v/>
      </c>
    </row>
    <row r="21" spans="1:129" x14ac:dyDescent="0.25">
      <c r="A21" s="16" t="str">
        <f t="shared" si="0"/>
        <v/>
      </c>
      <c r="B21"/>
      <c r="C21"/>
      <c r="D21"/>
      <c r="K21" s="38"/>
      <c r="M21" s="33" t="str">
        <f t="shared" si="1"/>
        <v/>
      </c>
      <c r="Q21" s="33" t="str">
        <f t="shared" si="2"/>
        <v/>
      </c>
      <c r="U21" s="33" t="str">
        <f t="shared" si="3"/>
        <v/>
      </c>
      <c r="Y21" s="33" t="str">
        <f t="shared" si="4"/>
        <v/>
      </c>
      <c r="AC21" s="33" t="str">
        <f t="shared" si="5"/>
        <v/>
      </c>
      <c r="AG21" s="33" t="str">
        <f t="shared" si="6"/>
        <v/>
      </c>
      <c r="AK21" s="33" t="str">
        <f t="shared" si="7"/>
        <v/>
      </c>
      <c r="AO21" s="33" t="str">
        <f t="shared" si="8"/>
        <v/>
      </c>
      <c r="AS21" s="33" t="str">
        <f t="shared" si="9"/>
        <v/>
      </c>
      <c r="AW21" s="33" t="str">
        <f t="shared" si="10"/>
        <v/>
      </c>
      <c r="BA21" s="33" t="str">
        <f t="shared" si="11"/>
        <v/>
      </c>
      <c r="BE21" s="33" t="str">
        <f t="shared" si="12"/>
        <v/>
      </c>
      <c r="BI21" s="33" t="str">
        <f t="shared" si="13"/>
        <v/>
      </c>
      <c r="BM21" s="33" t="str">
        <f t="shared" si="14"/>
        <v/>
      </c>
      <c r="BQ21" s="33" t="str">
        <f t="shared" si="15"/>
        <v/>
      </c>
      <c r="BU21" s="33" t="str">
        <f t="shared" si="16"/>
        <v/>
      </c>
      <c r="BY21" s="33" t="str">
        <f t="shared" si="17"/>
        <v/>
      </c>
      <c r="CC21" s="33" t="str">
        <f t="shared" si="18"/>
        <v/>
      </c>
      <c r="CG21" s="33" t="str">
        <f t="shared" si="19"/>
        <v/>
      </c>
      <c r="CK21" s="33" t="str">
        <f t="shared" si="20"/>
        <v/>
      </c>
      <c r="CO21" s="33" t="str">
        <f t="shared" si="21"/>
        <v/>
      </c>
      <c r="CS21" s="33" t="str">
        <f t="shared" si="22"/>
        <v/>
      </c>
      <c r="CW21" s="33" t="str">
        <f t="shared" si="23"/>
        <v/>
      </c>
      <c r="DA21" s="33" t="str">
        <f t="shared" si="24"/>
        <v/>
      </c>
      <c r="DE21" s="33" t="str">
        <f t="shared" si="25"/>
        <v/>
      </c>
      <c r="DI21" s="33" t="str">
        <f t="shared" si="26"/>
        <v/>
      </c>
      <c r="DM21" s="33" t="str">
        <f t="shared" si="27"/>
        <v/>
      </c>
      <c r="DQ21" s="33" t="str">
        <f t="shared" si="28"/>
        <v/>
      </c>
      <c r="DU21" s="33" t="str">
        <f t="shared" si="29"/>
        <v/>
      </c>
      <c r="DY21" s="33" t="str">
        <f t="shared" si="30"/>
        <v/>
      </c>
    </row>
    <row r="22" spans="1:129" x14ac:dyDescent="0.25">
      <c r="A22" s="16" t="str">
        <f t="shared" si="0"/>
        <v/>
      </c>
      <c r="B22"/>
      <c r="C22"/>
      <c r="D22"/>
      <c r="K22" s="38"/>
      <c r="M22" s="33" t="str">
        <f t="shared" si="1"/>
        <v/>
      </c>
      <c r="Q22" s="33" t="str">
        <f t="shared" si="2"/>
        <v/>
      </c>
      <c r="U22" s="33" t="str">
        <f t="shared" si="3"/>
        <v/>
      </c>
      <c r="Y22" s="33" t="str">
        <f t="shared" si="4"/>
        <v/>
      </c>
      <c r="AC22" s="33" t="str">
        <f t="shared" si="5"/>
        <v/>
      </c>
      <c r="AG22" s="33" t="str">
        <f t="shared" si="6"/>
        <v/>
      </c>
      <c r="AK22" s="33" t="str">
        <f t="shared" si="7"/>
        <v/>
      </c>
      <c r="AO22" s="33" t="str">
        <f t="shared" si="8"/>
        <v/>
      </c>
      <c r="AS22" s="33" t="str">
        <f t="shared" si="9"/>
        <v/>
      </c>
      <c r="AW22" s="33" t="str">
        <f t="shared" si="10"/>
        <v/>
      </c>
      <c r="BA22" s="33" t="str">
        <f t="shared" si="11"/>
        <v/>
      </c>
      <c r="BE22" s="33" t="str">
        <f t="shared" si="12"/>
        <v/>
      </c>
      <c r="BI22" s="33" t="str">
        <f t="shared" si="13"/>
        <v/>
      </c>
      <c r="BM22" s="33" t="str">
        <f t="shared" si="14"/>
        <v/>
      </c>
      <c r="BQ22" s="33" t="str">
        <f t="shared" si="15"/>
        <v/>
      </c>
      <c r="BU22" s="33" t="str">
        <f t="shared" si="16"/>
        <v/>
      </c>
      <c r="BY22" s="33" t="str">
        <f t="shared" si="17"/>
        <v/>
      </c>
      <c r="CC22" s="33" t="str">
        <f t="shared" si="18"/>
        <v/>
      </c>
      <c r="CG22" s="33" t="str">
        <f t="shared" si="19"/>
        <v/>
      </c>
      <c r="CK22" s="33" t="str">
        <f t="shared" si="20"/>
        <v/>
      </c>
      <c r="CO22" s="33" t="str">
        <f t="shared" si="21"/>
        <v/>
      </c>
      <c r="CS22" s="33" t="str">
        <f t="shared" si="22"/>
        <v/>
      </c>
      <c r="CW22" s="33" t="str">
        <f t="shared" si="23"/>
        <v/>
      </c>
      <c r="DA22" s="33" t="str">
        <f t="shared" si="24"/>
        <v/>
      </c>
      <c r="DE22" s="33" t="str">
        <f t="shared" si="25"/>
        <v/>
      </c>
      <c r="DI22" s="33" t="str">
        <f t="shared" si="26"/>
        <v/>
      </c>
      <c r="DM22" s="33" t="str">
        <f t="shared" si="27"/>
        <v/>
      </c>
      <c r="DQ22" s="33" t="str">
        <f t="shared" si="28"/>
        <v/>
      </c>
      <c r="DU22" s="33" t="str">
        <f t="shared" si="29"/>
        <v/>
      </c>
      <c r="DY22" s="33" t="str">
        <f t="shared" si="30"/>
        <v/>
      </c>
    </row>
    <row r="23" spans="1:129" x14ac:dyDescent="0.25">
      <c r="A23" s="16" t="str">
        <f t="shared" si="0"/>
        <v/>
      </c>
      <c r="B23"/>
      <c r="C23"/>
      <c r="D23"/>
      <c r="K23" s="38"/>
      <c r="M23" s="33" t="str">
        <f t="shared" si="1"/>
        <v/>
      </c>
      <c r="Q23" s="33" t="str">
        <f t="shared" si="2"/>
        <v/>
      </c>
      <c r="U23" s="33" t="str">
        <f t="shared" si="3"/>
        <v/>
      </c>
      <c r="Y23" s="33" t="str">
        <f t="shared" si="4"/>
        <v/>
      </c>
      <c r="AC23" s="33" t="str">
        <f t="shared" si="5"/>
        <v/>
      </c>
      <c r="AG23" s="33" t="str">
        <f t="shared" si="6"/>
        <v/>
      </c>
      <c r="AK23" s="33" t="str">
        <f t="shared" si="7"/>
        <v/>
      </c>
      <c r="AO23" s="33" t="str">
        <f t="shared" si="8"/>
        <v/>
      </c>
      <c r="AS23" s="33" t="str">
        <f t="shared" si="9"/>
        <v/>
      </c>
      <c r="AW23" s="33" t="str">
        <f t="shared" si="10"/>
        <v/>
      </c>
      <c r="BA23" s="33" t="str">
        <f t="shared" si="11"/>
        <v/>
      </c>
      <c r="BE23" s="33" t="str">
        <f t="shared" si="12"/>
        <v/>
      </c>
      <c r="BI23" s="33" t="str">
        <f t="shared" si="13"/>
        <v/>
      </c>
      <c r="BM23" s="33" t="str">
        <f t="shared" si="14"/>
        <v/>
      </c>
      <c r="BQ23" s="33" t="str">
        <f t="shared" si="15"/>
        <v/>
      </c>
      <c r="BU23" s="33" t="str">
        <f t="shared" si="16"/>
        <v/>
      </c>
      <c r="BY23" s="33" t="str">
        <f t="shared" si="17"/>
        <v/>
      </c>
      <c r="CC23" s="33" t="str">
        <f t="shared" si="18"/>
        <v/>
      </c>
      <c r="CG23" s="33" t="str">
        <f t="shared" si="19"/>
        <v/>
      </c>
      <c r="CK23" s="33" t="str">
        <f t="shared" si="20"/>
        <v/>
      </c>
      <c r="CO23" s="33" t="str">
        <f t="shared" si="21"/>
        <v/>
      </c>
      <c r="CS23" s="33" t="str">
        <f t="shared" si="22"/>
        <v/>
      </c>
      <c r="CW23" s="33" t="str">
        <f t="shared" si="23"/>
        <v/>
      </c>
      <c r="DA23" s="33" t="str">
        <f t="shared" si="24"/>
        <v/>
      </c>
      <c r="DE23" s="33" t="str">
        <f t="shared" si="25"/>
        <v/>
      </c>
      <c r="DI23" s="33" t="str">
        <f t="shared" si="26"/>
        <v/>
      </c>
      <c r="DM23" s="33" t="str">
        <f t="shared" si="27"/>
        <v/>
      </c>
      <c r="DQ23" s="33" t="str">
        <f t="shared" si="28"/>
        <v/>
      </c>
      <c r="DU23" s="33" t="str">
        <f t="shared" si="29"/>
        <v/>
      </c>
      <c r="DY23" s="33" t="str">
        <f t="shared" si="30"/>
        <v/>
      </c>
    </row>
    <row r="24" spans="1:129" x14ac:dyDescent="0.25">
      <c r="A24" s="16" t="str">
        <f t="shared" si="0"/>
        <v/>
      </c>
      <c r="K24" s="38"/>
      <c r="M24" s="33" t="str">
        <f t="shared" si="1"/>
        <v/>
      </c>
      <c r="Q24" s="33" t="str">
        <f t="shared" si="2"/>
        <v/>
      </c>
      <c r="U24" s="33" t="str">
        <f t="shared" si="3"/>
        <v/>
      </c>
      <c r="Y24" s="33" t="str">
        <f t="shared" si="4"/>
        <v/>
      </c>
      <c r="AC24" s="33" t="str">
        <f t="shared" si="5"/>
        <v/>
      </c>
      <c r="AG24" s="33" t="str">
        <f t="shared" si="6"/>
        <v/>
      </c>
      <c r="AK24" s="33" t="str">
        <f t="shared" si="7"/>
        <v/>
      </c>
      <c r="AO24" s="33" t="str">
        <f t="shared" si="8"/>
        <v/>
      </c>
      <c r="AS24" s="33" t="str">
        <f t="shared" si="9"/>
        <v/>
      </c>
      <c r="AW24" s="33" t="str">
        <f t="shared" si="10"/>
        <v/>
      </c>
      <c r="BA24" s="33" t="str">
        <f t="shared" si="11"/>
        <v/>
      </c>
      <c r="BE24" s="33" t="str">
        <f t="shared" si="12"/>
        <v/>
      </c>
      <c r="BI24" s="33" t="str">
        <f t="shared" si="13"/>
        <v/>
      </c>
      <c r="BM24" s="33" t="str">
        <f t="shared" si="14"/>
        <v/>
      </c>
      <c r="BQ24" s="33" t="str">
        <f t="shared" si="15"/>
        <v/>
      </c>
      <c r="BU24" s="33" t="str">
        <f t="shared" si="16"/>
        <v/>
      </c>
      <c r="BY24" s="33" t="str">
        <f t="shared" si="17"/>
        <v/>
      </c>
      <c r="CC24" s="33" t="str">
        <f t="shared" si="18"/>
        <v/>
      </c>
      <c r="CG24" s="33" t="str">
        <f t="shared" si="19"/>
        <v/>
      </c>
      <c r="CK24" s="33" t="str">
        <f t="shared" si="20"/>
        <v/>
      </c>
      <c r="CO24" s="33" t="str">
        <f t="shared" si="21"/>
        <v/>
      </c>
      <c r="CS24" s="33" t="str">
        <f t="shared" si="22"/>
        <v/>
      </c>
      <c r="CW24" s="33" t="str">
        <f t="shared" si="23"/>
        <v/>
      </c>
      <c r="DA24" s="33" t="str">
        <f t="shared" si="24"/>
        <v/>
      </c>
      <c r="DE24" s="33" t="str">
        <f t="shared" si="25"/>
        <v/>
      </c>
      <c r="DI24" s="33" t="str">
        <f t="shared" si="26"/>
        <v/>
      </c>
      <c r="DM24" s="33" t="str">
        <f t="shared" si="27"/>
        <v/>
      </c>
      <c r="DQ24" s="33" t="str">
        <f t="shared" si="28"/>
        <v/>
      </c>
      <c r="DU24" s="33" t="str">
        <f t="shared" si="29"/>
        <v/>
      </c>
      <c r="DY24" s="33" t="str">
        <f t="shared" si="30"/>
        <v/>
      </c>
    </row>
    <row r="25" spans="1:129" x14ac:dyDescent="0.25">
      <c r="A25" s="16" t="str">
        <f t="shared" si="0"/>
        <v/>
      </c>
      <c r="K25" s="38"/>
      <c r="M25" s="33" t="str">
        <f t="shared" si="1"/>
        <v/>
      </c>
      <c r="Q25" s="33" t="str">
        <f t="shared" si="2"/>
        <v/>
      </c>
      <c r="U25" s="33" t="str">
        <f t="shared" si="3"/>
        <v/>
      </c>
      <c r="Y25" s="33" t="str">
        <f t="shared" si="4"/>
        <v/>
      </c>
      <c r="AC25" s="33" t="str">
        <f t="shared" si="5"/>
        <v/>
      </c>
      <c r="AG25" s="33" t="str">
        <f t="shared" si="6"/>
        <v/>
      </c>
      <c r="AK25" s="33" t="str">
        <f t="shared" si="7"/>
        <v/>
      </c>
      <c r="AO25" s="33" t="str">
        <f t="shared" si="8"/>
        <v/>
      </c>
      <c r="AS25" s="33" t="str">
        <f t="shared" si="9"/>
        <v/>
      </c>
      <c r="AW25" s="33" t="str">
        <f t="shared" si="10"/>
        <v/>
      </c>
      <c r="BA25" s="33" t="str">
        <f t="shared" si="11"/>
        <v/>
      </c>
      <c r="BE25" s="33" t="str">
        <f t="shared" si="12"/>
        <v/>
      </c>
      <c r="BI25" s="33" t="str">
        <f t="shared" si="13"/>
        <v/>
      </c>
      <c r="BM25" s="33" t="str">
        <f t="shared" si="14"/>
        <v/>
      </c>
      <c r="BQ25" s="33" t="str">
        <f t="shared" si="15"/>
        <v/>
      </c>
      <c r="BU25" s="33" t="str">
        <f t="shared" si="16"/>
        <v/>
      </c>
      <c r="BY25" s="33" t="str">
        <f t="shared" si="17"/>
        <v/>
      </c>
      <c r="CC25" s="33" t="str">
        <f t="shared" si="18"/>
        <v/>
      </c>
      <c r="CG25" s="33" t="str">
        <f t="shared" si="19"/>
        <v/>
      </c>
      <c r="CK25" s="33" t="str">
        <f t="shared" si="20"/>
        <v/>
      </c>
      <c r="CO25" s="33" t="str">
        <f t="shared" si="21"/>
        <v/>
      </c>
      <c r="CS25" s="33" t="str">
        <f t="shared" si="22"/>
        <v/>
      </c>
      <c r="CW25" s="33" t="str">
        <f t="shared" si="23"/>
        <v/>
      </c>
      <c r="DA25" s="33" t="str">
        <f t="shared" si="24"/>
        <v/>
      </c>
      <c r="DE25" s="33" t="str">
        <f t="shared" si="25"/>
        <v/>
      </c>
      <c r="DI25" s="33" t="str">
        <f t="shared" si="26"/>
        <v/>
      </c>
      <c r="DM25" s="33" t="str">
        <f t="shared" si="27"/>
        <v/>
      </c>
      <c r="DQ25" s="33" t="str">
        <f t="shared" si="28"/>
        <v/>
      </c>
      <c r="DU25" s="33" t="str">
        <f t="shared" si="29"/>
        <v/>
      </c>
      <c r="DY25" s="33" t="str">
        <f t="shared" si="30"/>
        <v/>
      </c>
    </row>
    <row r="26" spans="1:129" x14ac:dyDescent="0.25">
      <c r="A26" s="16" t="str">
        <f t="shared" si="0"/>
        <v/>
      </c>
      <c r="K26" s="38"/>
      <c r="M26" s="33" t="str">
        <f t="shared" si="1"/>
        <v/>
      </c>
      <c r="Q26" s="33" t="str">
        <f t="shared" si="2"/>
        <v/>
      </c>
      <c r="U26" s="33" t="str">
        <f t="shared" si="3"/>
        <v/>
      </c>
      <c r="Y26" s="33" t="str">
        <f t="shared" si="4"/>
        <v/>
      </c>
      <c r="AC26" s="33" t="str">
        <f t="shared" si="5"/>
        <v/>
      </c>
      <c r="AG26" s="33" t="str">
        <f t="shared" si="6"/>
        <v/>
      </c>
      <c r="AK26" s="33" t="str">
        <f t="shared" si="7"/>
        <v/>
      </c>
      <c r="AO26" s="33" t="str">
        <f t="shared" si="8"/>
        <v/>
      </c>
      <c r="AS26" s="33" t="str">
        <f t="shared" si="9"/>
        <v/>
      </c>
      <c r="AW26" s="33" t="str">
        <f t="shared" si="10"/>
        <v/>
      </c>
      <c r="BA26" s="33" t="str">
        <f t="shared" si="11"/>
        <v/>
      </c>
      <c r="BE26" s="33" t="str">
        <f t="shared" si="12"/>
        <v/>
      </c>
      <c r="BI26" s="33" t="str">
        <f t="shared" si="13"/>
        <v/>
      </c>
      <c r="BM26" s="33" t="str">
        <f t="shared" si="14"/>
        <v/>
      </c>
      <c r="BQ26" s="33" t="str">
        <f t="shared" si="15"/>
        <v/>
      </c>
      <c r="BU26" s="33" t="str">
        <f t="shared" si="16"/>
        <v/>
      </c>
      <c r="BY26" s="33" t="str">
        <f t="shared" si="17"/>
        <v/>
      </c>
      <c r="CC26" s="33" t="str">
        <f t="shared" si="18"/>
        <v/>
      </c>
      <c r="CG26" s="33" t="str">
        <f t="shared" si="19"/>
        <v/>
      </c>
      <c r="CK26" s="33" t="str">
        <f t="shared" si="20"/>
        <v/>
      </c>
      <c r="CO26" s="33" t="str">
        <f t="shared" si="21"/>
        <v/>
      </c>
      <c r="CS26" s="33" t="str">
        <f t="shared" si="22"/>
        <v/>
      </c>
      <c r="CW26" s="33" t="str">
        <f t="shared" si="23"/>
        <v/>
      </c>
      <c r="DA26" s="33" t="str">
        <f t="shared" si="24"/>
        <v/>
      </c>
      <c r="DE26" s="33" t="str">
        <f t="shared" si="25"/>
        <v/>
      </c>
      <c r="DI26" s="33" t="str">
        <f t="shared" si="26"/>
        <v/>
      </c>
      <c r="DM26" s="33" t="str">
        <f t="shared" si="27"/>
        <v/>
      </c>
      <c r="DQ26" s="33" t="str">
        <f t="shared" si="28"/>
        <v/>
      </c>
      <c r="DU26" s="33" t="str">
        <f t="shared" si="29"/>
        <v/>
      </c>
      <c r="DY26" s="33" t="str">
        <f t="shared" si="30"/>
        <v/>
      </c>
    </row>
    <row r="27" spans="1:129" x14ac:dyDescent="0.25">
      <c r="A27" s="16" t="str">
        <f t="shared" si="0"/>
        <v/>
      </c>
      <c r="K27" s="38"/>
      <c r="M27" s="33" t="str">
        <f t="shared" si="1"/>
        <v/>
      </c>
      <c r="Q27" s="33" t="str">
        <f t="shared" si="2"/>
        <v/>
      </c>
      <c r="U27" s="33" t="str">
        <f t="shared" si="3"/>
        <v/>
      </c>
      <c r="Y27" s="33" t="str">
        <f t="shared" si="4"/>
        <v/>
      </c>
      <c r="AC27" s="33" t="str">
        <f t="shared" si="5"/>
        <v/>
      </c>
      <c r="AG27" s="33" t="str">
        <f t="shared" si="6"/>
        <v/>
      </c>
      <c r="AK27" s="33" t="str">
        <f t="shared" si="7"/>
        <v/>
      </c>
      <c r="AO27" s="33" t="str">
        <f t="shared" si="8"/>
        <v/>
      </c>
      <c r="AS27" s="33" t="str">
        <f t="shared" si="9"/>
        <v/>
      </c>
      <c r="AW27" s="33" t="str">
        <f t="shared" si="10"/>
        <v/>
      </c>
      <c r="BA27" s="33" t="str">
        <f t="shared" si="11"/>
        <v/>
      </c>
      <c r="BE27" s="33" t="str">
        <f t="shared" si="12"/>
        <v/>
      </c>
      <c r="BI27" s="33" t="str">
        <f t="shared" si="13"/>
        <v/>
      </c>
      <c r="BM27" s="33" t="str">
        <f t="shared" si="14"/>
        <v/>
      </c>
      <c r="BQ27" s="33" t="str">
        <f t="shared" si="15"/>
        <v/>
      </c>
      <c r="BU27" s="33" t="str">
        <f t="shared" si="16"/>
        <v/>
      </c>
      <c r="BY27" s="33" t="str">
        <f t="shared" si="17"/>
        <v/>
      </c>
      <c r="CC27" s="33" t="str">
        <f t="shared" si="18"/>
        <v/>
      </c>
      <c r="CG27" s="33" t="str">
        <f t="shared" si="19"/>
        <v/>
      </c>
      <c r="CK27" s="33" t="str">
        <f t="shared" si="20"/>
        <v/>
      </c>
      <c r="CO27" s="33" t="str">
        <f t="shared" si="21"/>
        <v/>
      </c>
      <c r="CS27" s="33" t="str">
        <f t="shared" si="22"/>
        <v/>
      </c>
      <c r="CW27" s="33" t="str">
        <f t="shared" si="23"/>
        <v/>
      </c>
      <c r="DA27" s="33" t="str">
        <f t="shared" si="24"/>
        <v/>
      </c>
      <c r="DE27" s="33" t="str">
        <f t="shared" si="25"/>
        <v/>
      </c>
      <c r="DI27" s="33" t="str">
        <f t="shared" si="26"/>
        <v/>
      </c>
      <c r="DM27" s="33" t="str">
        <f t="shared" si="27"/>
        <v/>
      </c>
      <c r="DQ27" s="33" t="str">
        <f t="shared" si="28"/>
        <v/>
      </c>
      <c r="DU27" s="33" t="str">
        <f t="shared" si="29"/>
        <v/>
      </c>
      <c r="DY27" s="33" t="str">
        <f t="shared" si="30"/>
        <v/>
      </c>
    </row>
    <row r="28" spans="1:129" x14ac:dyDescent="0.25">
      <c r="A28" s="16" t="str">
        <f t="shared" si="0"/>
        <v/>
      </c>
      <c r="K28" s="38"/>
      <c r="M28" s="33" t="str">
        <f t="shared" si="1"/>
        <v/>
      </c>
      <c r="Q28" s="33" t="str">
        <f t="shared" si="2"/>
        <v/>
      </c>
      <c r="U28" s="33" t="str">
        <f t="shared" si="3"/>
        <v/>
      </c>
      <c r="Y28" s="33" t="str">
        <f t="shared" si="4"/>
        <v/>
      </c>
      <c r="AC28" s="33" t="str">
        <f t="shared" si="5"/>
        <v/>
      </c>
      <c r="AG28" s="33" t="str">
        <f t="shared" si="6"/>
        <v/>
      </c>
      <c r="AK28" s="33" t="str">
        <f t="shared" si="7"/>
        <v/>
      </c>
      <c r="AO28" s="33" t="str">
        <f t="shared" si="8"/>
        <v/>
      </c>
      <c r="AS28" s="33" t="str">
        <f t="shared" si="9"/>
        <v/>
      </c>
      <c r="AW28" s="33" t="str">
        <f t="shared" si="10"/>
        <v/>
      </c>
      <c r="BA28" s="33" t="str">
        <f t="shared" si="11"/>
        <v/>
      </c>
      <c r="BE28" s="33" t="str">
        <f t="shared" si="12"/>
        <v/>
      </c>
      <c r="BI28" s="33" t="str">
        <f t="shared" si="13"/>
        <v/>
      </c>
      <c r="BM28" s="33" t="str">
        <f t="shared" si="14"/>
        <v/>
      </c>
      <c r="BQ28" s="33" t="str">
        <f t="shared" si="15"/>
        <v/>
      </c>
      <c r="BU28" s="33" t="str">
        <f t="shared" si="16"/>
        <v/>
      </c>
      <c r="BY28" s="33" t="str">
        <f t="shared" si="17"/>
        <v/>
      </c>
      <c r="CC28" s="33" t="str">
        <f t="shared" si="18"/>
        <v/>
      </c>
      <c r="CG28" s="33" t="str">
        <f t="shared" si="19"/>
        <v/>
      </c>
      <c r="CK28" s="33" t="str">
        <f t="shared" si="20"/>
        <v/>
      </c>
      <c r="CO28" s="33" t="str">
        <f t="shared" si="21"/>
        <v/>
      </c>
      <c r="CS28" s="33" t="str">
        <f t="shared" si="22"/>
        <v/>
      </c>
      <c r="CW28" s="33" t="str">
        <f t="shared" si="23"/>
        <v/>
      </c>
      <c r="DA28" s="33" t="str">
        <f t="shared" si="24"/>
        <v/>
      </c>
      <c r="DE28" s="33" t="str">
        <f t="shared" si="25"/>
        <v/>
      </c>
      <c r="DI28" s="33" t="str">
        <f t="shared" si="26"/>
        <v/>
      </c>
      <c r="DM28" s="33" t="str">
        <f t="shared" si="27"/>
        <v/>
      </c>
      <c r="DQ28" s="33" t="str">
        <f t="shared" si="28"/>
        <v/>
      </c>
      <c r="DU28" s="33" t="str">
        <f t="shared" si="29"/>
        <v/>
      </c>
      <c r="DY28" s="33" t="str">
        <f t="shared" si="30"/>
        <v/>
      </c>
    </row>
    <row r="29" spans="1:129" x14ac:dyDescent="0.25">
      <c r="A29" s="16" t="str">
        <f t="shared" si="0"/>
        <v/>
      </c>
      <c r="K29" s="38"/>
      <c r="M29" s="33" t="str">
        <f t="shared" si="1"/>
        <v/>
      </c>
      <c r="Q29" s="33" t="str">
        <f t="shared" si="2"/>
        <v/>
      </c>
      <c r="U29" s="33" t="str">
        <f t="shared" si="3"/>
        <v/>
      </c>
      <c r="Y29" s="33" t="str">
        <f t="shared" si="4"/>
        <v/>
      </c>
      <c r="AC29" s="33" t="str">
        <f t="shared" si="5"/>
        <v/>
      </c>
      <c r="AG29" s="33" t="str">
        <f t="shared" si="6"/>
        <v/>
      </c>
      <c r="AK29" s="33" t="str">
        <f t="shared" si="7"/>
        <v/>
      </c>
      <c r="AO29" s="33" t="str">
        <f t="shared" si="8"/>
        <v/>
      </c>
      <c r="AS29" s="33" t="str">
        <f t="shared" si="9"/>
        <v/>
      </c>
      <c r="AW29" s="33" t="str">
        <f t="shared" si="10"/>
        <v/>
      </c>
      <c r="BA29" s="33" t="str">
        <f t="shared" si="11"/>
        <v/>
      </c>
      <c r="BE29" s="33" t="str">
        <f t="shared" si="12"/>
        <v/>
      </c>
      <c r="BI29" s="33" t="str">
        <f t="shared" si="13"/>
        <v/>
      </c>
      <c r="BM29" s="33" t="str">
        <f t="shared" si="14"/>
        <v/>
      </c>
      <c r="BQ29" s="33" t="str">
        <f t="shared" si="15"/>
        <v/>
      </c>
      <c r="BU29" s="33" t="str">
        <f t="shared" si="16"/>
        <v/>
      </c>
      <c r="BY29" s="33" t="str">
        <f t="shared" si="17"/>
        <v/>
      </c>
      <c r="CC29" s="33" t="str">
        <f t="shared" si="18"/>
        <v/>
      </c>
      <c r="CG29" s="33" t="str">
        <f t="shared" si="19"/>
        <v/>
      </c>
      <c r="CK29" s="33" t="str">
        <f t="shared" si="20"/>
        <v/>
      </c>
      <c r="CO29" s="33" t="str">
        <f t="shared" si="21"/>
        <v/>
      </c>
      <c r="CS29" s="33" t="str">
        <f t="shared" si="22"/>
        <v/>
      </c>
      <c r="CW29" s="33" t="str">
        <f t="shared" si="23"/>
        <v/>
      </c>
      <c r="DA29" s="33" t="str">
        <f t="shared" si="24"/>
        <v/>
      </c>
      <c r="DE29" s="33" t="str">
        <f t="shared" si="25"/>
        <v/>
      </c>
      <c r="DI29" s="33" t="str">
        <f t="shared" si="26"/>
        <v/>
      </c>
      <c r="DM29" s="33" t="str">
        <f t="shared" si="27"/>
        <v/>
      </c>
      <c r="DQ29" s="33" t="str">
        <f t="shared" si="28"/>
        <v/>
      </c>
      <c r="DU29" s="33" t="str">
        <f t="shared" si="29"/>
        <v/>
      </c>
      <c r="DY29" s="33" t="str">
        <f t="shared" si="30"/>
        <v/>
      </c>
    </row>
    <row r="30" spans="1:129" x14ac:dyDescent="0.25">
      <c r="A30" s="16" t="str">
        <f t="shared" si="0"/>
        <v/>
      </c>
      <c r="K30" s="38"/>
      <c r="M30" s="33" t="str">
        <f t="shared" si="1"/>
        <v/>
      </c>
      <c r="Q30" s="33" t="str">
        <f t="shared" si="2"/>
        <v/>
      </c>
      <c r="U30" s="33" t="str">
        <f t="shared" si="3"/>
        <v/>
      </c>
      <c r="Y30" s="33" t="str">
        <f t="shared" si="4"/>
        <v/>
      </c>
      <c r="AC30" s="33" t="str">
        <f t="shared" si="5"/>
        <v/>
      </c>
      <c r="AG30" s="33" t="str">
        <f t="shared" si="6"/>
        <v/>
      </c>
      <c r="AK30" s="33" t="str">
        <f t="shared" si="7"/>
        <v/>
      </c>
      <c r="AO30" s="33" t="str">
        <f t="shared" si="8"/>
        <v/>
      </c>
      <c r="AS30" s="33" t="str">
        <f t="shared" si="9"/>
        <v/>
      </c>
      <c r="AW30" s="33" t="str">
        <f t="shared" si="10"/>
        <v/>
      </c>
      <c r="BA30" s="33" t="str">
        <f t="shared" si="11"/>
        <v/>
      </c>
      <c r="BE30" s="33" t="str">
        <f t="shared" si="12"/>
        <v/>
      </c>
      <c r="BI30" s="33" t="str">
        <f t="shared" si="13"/>
        <v/>
      </c>
      <c r="BM30" s="33" t="str">
        <f t="shared" si="14"/>
        <v/>
      </c>
      <c r="BQ30" s="33" t="str">
        <f t="shared" si="15"/>
        <v/>
      </c>
      <c r="BU30" s="33" t="str">
        <f t="shared" si="16"/>
        <v/>
      </c>
      <c r="BY30" s="33" t="str">
        <f t="shared" si="17"/>
        <v/>
      </c>
      <c r="CC30" s="33" t="str">
        <f t="shared" si="18"/>
        <v/>
      </c>
      <c r="CG30" s="33" t="str">
        <f t="shared" si="19"/>
        <v/>
      </c>
      <c r="CK30" s="33" t="str">
        <f t="shared" si="20"/>
        <v/>
      </c>
      <c r="CO30" s="33" t="str">
        <f t="shared" si="21"/>
        <v/>
      </c>
      <c r="CS30" s="33" t="str">
        <f t="shared" si="22"/>
        <v/>
      </c>
      <c r="CW30" s="33" t="str">
        <f t="shared" si="23"/>
        <v/>
      </c>
      <c r="DA30" s="33" t="str">
        <f t="shared" si="24"/>
        <v/>
      </c>
      <c r="DE30" s="33" t="str">
        <f t="shared" si="25"/>
        <v/>
      </c>
      <c r="DI30" s="33" t="str">
        <f t="shared" si="26"/>
        <v/>
      </c>
      <c r="DM30" s="33" t="str">
        <f t="shared" si="27"/>
        <v/>
      </c>
      <c r="DQ30" s="33" t="str">
        <f t="shared" si="28"/>
        <v/>
      </c>
      <c r="DU30" s="33" t="str">
        <f t="shared" si="29"/>
        <v/>
      </c>
      <c r="DY30" s="33" t="str">
        <f t="shared" si="30"/>
        <v/>
      </c>
    </row>
    <row r="31" spans="1:129" x14ac:dyDescent="0.25">
      <c r="A31" s="16" t="str">
        <f t="shared" si="0"/>
        <v/>
      </c>
      <c r="K31" s="38"/>
      <c r="M31" s="33" t="str">
        <f t="shared" si="1"/>
        <v/>
      </c>
      <c r="Q31" s="33" t="str">
        <f t="shared" si="2"/>
        <v/>
      </c>
      <c r="U31" s="33" t="str">
        <f t="shared" si="3"/>
        <v/>
      </c>
      <c r="Y31" s="33" t="str">
        <f t="shared" si="4"/>
        <v/>
      </c>
      <c r="AC31" s="33" t="str">
        <f t="shared" si="5"/>
        <v/>
      </c>
      <c r="AG31" s="33" t="str">
        <f t="shared" si="6"/>
        <v/>
      </c>
      <c r="AK31" s="33" t="str">
        <f t="shared" si="7"/>
        <v/>
      </c>
      <c r="AO31" s="33" t="str">
        <f t="shared" si="8"/>
        <v/>
      </c>
      <c r="AS31" s="33" t="str">
        <f t="shared" si="9"/>
        <v/>
      </c>
      <c r="AW31" s="33" t="str">
        <f t="shared" si="10"/>
        <v/>
      </c>
      <c r="BA31" s="33" t="str">
        <f t="shared" si="11"/>
        <v/>
      </c>
      <c r="BE31" s="33" t="str">
        <f t="shared" si="12"/>
        <v/>
      </c>
      <c r="BI31" s="33" t="str">
        <f t="shared" si="13"/>
        <v/>
      </c>
      <c r="BM31" s="33" t="str">
        <f t="shared" si="14"/>
        <v/>
      </c>
      <c r="BQ31" s="33" t="str">
        <f t="shared" si="15"/>
        <v/>
      </c>
      <c r="BU31" s="33" t="str">
        <f t="shared" si="16"/>
        <v/>
      </c>
      <c r="BY31" s="33" t="str">
        <f t="shared" si="17"/>
        <v/>
      </c>
      <c r="CC31" s="33" t="str">
        <f t="shared" si="18"/>
        <v/>
      </c>
      <c r="CG31" s="33" t="str">
        <f t="shared" si="19"/>
        <v/>
      </c>
      <c r="CK31" s="33" t="str">
        <f t="shared" si="20"/>
        <v/>
      </c>
      <c r="CO31" s="33" t="str">
        <f t="shared" si="21"/>
        <v/>
      </c>
      <c r="CS31" s="33" t="str">
        <f t="shared" si="22"/>
        <v/>
      </c>
      <c r="CW31" s="33" t="str">
        <f t="shared" si="23"/>
        <v/>
      </c>
      <c r="DA31" s="33" t="str">
        <f t="shared" si="24"/>
        <v/>
      </c>
      <c r="DE31" s="33" t="str">
        <f t="shared" si="25"/>
        <v/>
      </c>
      <c r="DI31" s="33" t="str">
        <f t="shared" si="26"/>
        <v/>
      </c>
      <c r="DM31" s="33" t="str">
        <f t="shared" si="27"/>
        <v/>
      </c>
      <c r="DQ31" s="33" t="str">
        <f t="shared" si="28"/>
        <v/>
      </c>
      <c r="DU31" s="33" t="str">
        <f t="shared" si="29"/>
        <v/>
      </c>
      <c r="DY31" s="33" t="str">
        <f t="shared" si="30"/>
        <v/>
      </c>
    </row>
    <row r="32" spans="1:129" x14ac:dyDescent="0.25">
      <c r="A32" s="16" t="str">
        <f t="shared" si="0"/>
        <v/>
      </c>
      <c r="K32" s="38"/>
      <c r="M32" s="33" t="str">
        <f t="shared" si="1"/>
        <v/>
      </c>
      <c r="Q32" s="33" t="str">
        <f t="shared" si="2"/>
        <v/>
      </c>
      <c r="U32" s="33" t="str">
        <f t="shared" si="3"/>
        <v/>
      </c>
      <c r="Y32" s="33" t="str">
        <f t="shared" si="4"/>
        <v/>
      </c>
      <c r="AC32" s="33" t="str">
        <f t="shared" si="5"/>
        <v/>
      </c>
      <c r="AG32" s="33" t="str">
        <f t="shared" si="6"/>
        <v/>
      </c>
      <c r="AK32" s="33" t="str">
        <f t="shared" si="7"/>
        <v/>
      </c>
      <c r="AO32" s="33" t="str">
        <f t="shared" si="8"/>
        <v/>
      </c>
      <c r="AS32" s="33" t="str">
        <f t="shared" si="9"/>
        <v/>
      </c>
      <c r="AW32" s="33" t="str">
        <f t="shared" si="10"/>
        <v/>
      </c>
      <c r="BA32" s="33" t="str">
        <f t="shared" si="11"/>
        <v/>
      </c>
      <c r="BE32" s="33" t="str">
        <f t="shared" si="12"/>
        <v/>
      </c>
      <c r="BI32" s="33" t="str">
        <f t="shared" si="13"/>
        <v/>
      </c>
      <c r="BM32" s="33" t="str">
        <f t="shared" si="14"/>
        <v/>
      </c>
      <c r="BQ32" s="33" t="str">
        <f t="shared" si="15"/>
        <v/>
      </c>
      <c r="BU32" s="33" t="str">
        <f t="shared" si="16"/>
        <v/>
      </c>
      <c r="BY32" s="33" t="str">
        <f t="shared" si="17"/>
        <v/>
      </c>
      <c r="CC32" s="33" t="str">
        <f t="shared" si="18"/>
        <v/>
      </c>
      <c r="CG32" s="33" t="str">
        <f t="shared" si="19"/>
        <v/>
      </c>
      <c r="CK32" s="33" t="str">
        <f t="shared" si="20"/>
        <v/>
      </c>
      <c r="CO32" s="33" t="str">
        <f t="shared" si="21"/>
        <v/>
      </c>
      <c r="CS32" s="33" t="str">
        <f t="shared" si="22"/>
        <v/>
      </c>
      <c r="CW32" s="33" t="str">
        <f t="shared" si="23"/>
        <v/>
      </c>
      <c r="DA32" s="33" t="str">
        <f t="shared" si="24"/>
        <v/>
      </c>
      <c r="DE32" s="33" t="str">
        <f t="shared" si="25"/>
        <v/>
      </c>
      <c r="DI32" s="33" t="str">
        <f t="shared" si="26"/>
        <v/>
      </c>
      <c r="DM32" s="33" t="str">
        <f t="shared" si="27"/>
        <v/>
      </c>
      <c r="DQ32" s="33" t="str">
        <f t="shared" si="28"/>
        <v/>
      </c>
      <c r="DU32" s="33" t="str">
        <f t="shared" si="29"/>
        <v/>
      </c>
      <c r="DY32" s="33" t="str">
        <f t="shared" si="30"/>
        <v/>
      </c>
    </row>
    <row r="33" spans="1:129" x14ac:dyDescent="0.25">
      <c r="A33" s="16" t="str">
        <f t="shared" si="0"/>
        <v/>
      </c>
      <c r="K33" s="38"/>
      <c r="M33" s="33" t="str">
        <f t="shared" si="1"/>
        <v/>
      </c>
      <c r="Q33" s="33" t="str">
        <f t="shared" si="2"/>
        <v/>
      </c>
      <c r="U33" s="33" t="str">
        <f t="shared" si="3"/>
        <v/>
      </c>
      <c r="Y33" s="33" t="str">
        <f t="shared" si="4"/>
        <v/>
      </c>
      <c r="AC33" s="33" t="str">
        <f t="shared" si="5"/>
        <v/>
      </c>
      <c r="AG33" s="33" t="str">
        <f t="shared" si="6"/>
        <v/>
      </c>
      <c r="AK33" s="33" t="str">
        <f t="shared" si="7"/>
        <v/>
      </c>
      <c r="AO33" s="33" t="str">
        <f t="shared" si="8"/>
        <v/>
      </c>
      <c r="AS33" s="33" t="str">
        <f t="shared" si="9"/>
        <v/>
      </c>
      <c r="AW33" s="33" t="str">
        <f t="shared" si="10"/>
        <v/>
      </c>
      <c r="BA33" s="33" t="str">
        <f t="shared" si="11"/>
        <v/>
      </c>
      <c r="BE33" s="33" t="str">
        <f t="shared" si="12"/>
        <v/>
      </c>
      <c r="BI33" s="33" t="str">
        <f t="shared" si="13"/>
        <v/>
      </c>
      <c r="BM33" s="33" t="str">
        <f t="shared" si="14"/>
        <v/>
      </c>
      <c r="BQ33" s="33" t="str">
        <f t="shared" si="15"/>
        <v/>
      </c>
      <c r="BU33" s="33" t="str">
        <f t="shared" si="16"/>
        <v/>
      </c>
      <c r="BY33" s="33" t="str">
        <f t="shared" si="17"/>
        <v/>
      </c>
      <c r="CC33" s="33" t="str">
        <f t="shared" si="18"/>
        <v/>
      </c>
      <c r="CG33" s="33" t="str">
        <f t="shared" si="19"/>
        <v/>
      </c>
      <c r="CK33" s="33" t="str">
        <f t="shared" si="20"/>
        <v/>
      </c>
      <c r="CO33" s="33" t="str">
        <f t="shared" si="21"/>
        <v/>
      </c>
      <c r="CS33" s="33" t="str">
        <f t="shared" si="22"/>
        <v/>
      </c>
      <c r="CW33" s="33" t="str">
        <f t="shared" si="23"/>
        <v/>
      </c>
      <c r="DA33" s="33" t="str">
        <f t="shared" si="24"/>
        <v/>
      </c>
      <c r="DE33" s="33" t="str">
        <f t="shared" si="25"/>
        <v/>
      </c>
      <c r="DI33" s="33" t="str">
        <f t="shared" si="26"/>
        <v/>
      </c>
      <c r="DM33" s="33" t="str">
        <f t="shared" si="27"/>
        <v/>
      </c>
      <c r="DQ33" s="33" t="str">
        <f t="shared" si="28"/>
        <v/>
      </c>
      <c r="DU33" s="33" t="str">
        <f t="shared" si="29"/>
        <v/>
      </c>
      <c r="DY33" s="33" t="str">
        <f t="shared" si="30"/>
        <v/>
      </c>
    </row>
    <row r="34" spans="1:129" x14ac:dyDescent="0.25">
      <c r="A34" s="16" t="str">
        <f t="shared" si="0"/>
        <v/>
      </c>
      <c r="K34" s="38"/>
      <c r="M34" s="33" t="str">
        <f t="shared" si="1"/>
        <v/>
      </c>
      <c r="Q34" s="33" t="str">
        <f t="shared" si="2"/>
        <v/>
      </c>
      <c r="U34" s="33" t="str">
        <f t="shared" si="3"/>
        <v/>
      </c>
      <c r="Y34" s="33" t="str">
        <f t="shared" si="4"/>
        <v/>
      </c>
      <c r="AC34" s="33" t="str">
        <f t="shared" si="5"/>
        <v/>
      </c>
      <c r="AG34" s="33" t="str">
        <f t="shared" si="6"/>
        <v/>
      </c>
      <c r="AK34" s="33" t="str">
        <f t="shared" si="7"/>
        <v/>
      </c>
      <c r="AO34" s="33" t="str">
        <f t="shared" si="8"/>
        <v/>
      </c>
      <c r="AS34" s="33" t="str">
        <f t="shared" si="9"/>
        <v/>
      </c>
      <c r="AW34" s="33" t="str">
        <f t="shared" si="10"/>
        <v/>
      </c>
      <c r="BA34" s="33" t="str">
        <f t="shared" si="11"/>
        <v/>
      </c>
      <c r="BE34" s="33" t="str">
        <f t="shared" si="12"/>
        <v/>
      </c>
      <c r="BI34" s="33" t="str">
        <f t="shared" si="13"/>
        <v/>
      </c>
      <c r="BM34" s="33" t="str">
        <f t="shared" si="14"/>
        <v/>
      </c>
      <c r="BQ34" s="33" t="str">
        <f t="shared" si="15"/>
        <v/>
      </c>
      <c r="BU34" s="33" t="str">
        <f t="shared" si="16"/>
        <v/>
      </c>
      <c r="BY34" s="33" t="str">
        <f t="shared" si="17"/>
        <v/>
      </c>
      <c r="CC34" s="33" t="str">
        <f t="shared" si="18"/>
        <v/>
      </c>
      <c r="CG34" s="33" t="str">
        <f t="shared" si="19"/>
        <v/>
      </c>
      <c r="CK34" s="33" t="str">
        <f t="shared" si="20"/>
        <v/>
      </c>
      <c r="CO34" s="33" t="str">
        <f t="shared" si="21"/>
        <v/>
      </c>
      <c r="CS34" s="33" t="str">
        <f t="shared" si="22"/>
        <v/>
      </c>
      <c r="CW34" s="33" t="str">
        <f t="shared" si="23"/>
        <v/>
      </c>
      <c r="DA34" s="33" t="str">
        <f t="shared" si="24"/>
        <v/>
      </c>
      <c r="DE34" s="33" t="str">
        <f t="shared" si="25"/>
        <v/>
      </c>
      <c r="DI34" s="33" t="str">
        <f t="shared" si="26"/>
        <v/>
      </c>
      <c r="DM34" s="33" t="str">
        <f t="shared" si="27"/>
        <v/>
      </c>
      <c r="DQ34" s="33" t="str">
        <f t="shared" si="28"/>
        <v/>
      </c>
      <c r="DU34" s="33" t="str">
        <f t="shared" si="29"/>
        <v/>
      </c>
      <c r="DY34" s="33" t="str">
        <f t="shared" si="30"/>
        <v/>
      </c>
    </row>
    <row r="35" spans="1:129" x14ac:dyDescent="0.25">
      <c r="A35" s="16" t="str">
        <f t="shared" si="0"/>
        <v/>
      </c>
      <c r="K35" s="38"/>
      <c r="M35" s="33" t="str">
        <f t="shared" si="1"/>
        <v/>
      </c>
      <c r="Q35" s="33" t="str">
        <f t="shared" si="2"/>
        <v/>
      </c>
      <c r="U35" s="33" t="str">
        <f t="shared" si="3"/>
        <v/>
      </c>
      <c r="Y35" s="33" t="str">
        <f t="shared" si="4"/>
        <v/>
      </c>
      <c r="AC35" s="33" t="str">
        <f t="shared" si="5"/>
        <v/>
      </c>
      <c r="AG35" s="33" t="str">
        <f t="shared" si="6"/>
        <v/>
      </c>
      <c r="AK35" s="33" t="str">
        <f t="shared" si="7"/>
        <v/>
      </c>
      <c r="AO35" s="33" t="str">
        <f t="shared" si="8"/>
        <v/>
      </c>
      <c r="AS35" s="33" t="str">
        <f t="shared" si="9"/>
        <v/>
      </c>
      <c r="AW35" s="33" t="str">
        <f t="shared" si="10"/>
        <v/>
      </c>
      <c r="BA35" s="33" t="str">
        <f t="shared" si="11"/>
        <v/>
      </c>
      <c r="BE35" s="33" t="str">
        <f t="shared" si="12"/>
        <v/>
      </c>
      <c r="BI35" s="33" t="str">
        <f t="shared" si="13"/>
        <v/>
      </c>
      <c r="BM35" s="33" t="str">
        <f t="shared" si="14"/>
        <v/>
      </c>
      <c r="BQ35" s="33" t="str">
        <f t="shared" si="15"/>
        <v/>
      </c>
      <c r="BU35" s="33" t="str">
        <f t="shared" si="16"/>
        <v/>
      </c>
      <c r="BY35" s="33" t="str">
        <f t="shared" si="17"/>
        <v/>
      </c>
      <c r="CC35" s="33" t="str">
        <f t="shared" si="18"/>
        <v/>
      </c>
      <c r="CG35" s="33" t="str">
        <f t="shared" si="19"/>
        <v/>
      </c>
      <c r="CK35" s="33" t="str">
        <f t="shared" si="20"/>
        <v/>
      </c>
      <c r="CO35" s="33" t="str">
        <f t="shared" si="21"/>
        <v/>
      </c>
      <c r="CS35" s="33" t="str">
        <f t="shared" si="22"/>
        <v/>
      </c>
      <c r="CW35" s="33" t="str">
        <f t="shared" si="23"/>
        <v/>
      </c>
      <c r="DA35" s="33" t="str">
        <f t="shared" si="24"/>
        <v/>
      </c>
      <c r="DE35" s="33" t="str">
        <f t="shared" si="25"/>
        <v/>
      </c>
      <c r="DI35" s="33" t="str">
        <f t="shared" si="26"/>
        <v/>
      </c>
      <c r="DM35" s="33" t="str">
        <f t="shared" si="27"/>
        <v/>
      </c>
      <c r="DQ35" s="33" t="str">
        <f t="shared" si="28"/>
        <v/>
      </c>
      <c r="DU35" s="33" t="str">
        <f t="shared" si="29"/>
        <v/>
      </c>
      <c r="DY35" s="33" t="str">
        <f t="shared" si="30"/>
        <v/>
      </c>
    </row>
    <row r="36" spans="1:129" x14ac:dyDescent="0.25">
      <c r="A36" s="16" t="str">
        <f t="shared" si="0"/>
        <v/>
      </c>
      <c r="K36" s="38"/>
      <c r="M36" s="33" t="str">
        <f t="shared" si="1"/>
        <v/>
      </c>
      <c r="Q36" s="33" t="str">
        <f t="shared" si="2"/>
        <v/>
      </c>
      <c r="U36" s="33" t="str">
        <f t="shared" si="3"/>
        <v/>
      </c>
      <c r="Y36" s="33" t="str">
        <f t="shared" si="4"/>
        <v/>
      </c>
      <c r="AC36" s="33" t="str">
        <f t="shared" si="5"/>
        <v/>
      </c>
      <c r="AG36" s="33" t="str">
        <f t="shared" si="6"/>
        <v/>
      </c>
      <c r="AK36" s="33" t="str">
        <f t="shared" si="7"/>
        <v/>
      </c>
      <c r="AO36" s="33" t="str">
        <f t="shared" si="8"/>
        <v/>
      </c>
      <c r="AS36" s="33" t="str">
        <f t="shared" si="9"/>
        <v/>
      </c>
      <c r="AW36" s="33" t="str">
        <f t="shared" si="10"/>
        <v/>
      </c>
      <c r="BA36" s="33" t="str">
        <f t="shared" si="11"/>
        <v/>
      </c>
      <c r="BE36" s="33" t="str">
        <f t="shared" si="12"/>
        <v/>
      </c>
      <c r="BI36" s="33" t="str">
        <f t="shared" si="13"/>
        <v/>
      </c>
      <c r="BM36" s="33" t="str">
        <f t="shared" si="14"/>
        <v/>
      </c>
      <c r="BQ36" s="33" t="str">
        <f t="shared" si="15"/>
        <v/>
      </c>
      <c r="BU36" s="33" t="str">
        <f t="shared" si="16"/>
        <v/>
      </c>
      <c r="BY36" s="33" t="str">
        <f t="shared" si="17"/>
        <v/>
      </c>
      <c r="CC36" s="33" t="str">
        <f t="shared" si="18"/>
        <v/>
      </c>
      <c r="CG36" s="33" t="str">
        <f t="shared" si="19"/>
        <v/>
      </c>
      <c r="CK36" s="33" t="str">
        <f t="shared" si="20"/>
        <v/>
      </c>
      <c r="CO36" s="33" t="str">
        <f t="shared" si="21"/>
        <v/>
      </c>
      <c r="CS36" s="33" t="str">
        <f t="shared" si="22"/>
        <v/>
      </c>
      <c r="CW36" s="33" t="str">
        <f t="shared" si="23"/>
        <v/>
      </c>
      <c r="DA36" s="33" t="str">
        <f t="shared" si="24"/>
        <v/>
      </c>
      <c r="DE36" s="33" t="str">
        <f t="shared" si="25"/>
        <v/>
      </c>
      <c r="DI36" s="33" t="str">
        <f t="shared" si="26"/>
        <v/>
      </c>
      <c r="DM36" s="33" t="str">
        <f t="shared" si="27"/>
        <v/>
      </c>
      <c r="DQ36" s="33" t="str">
        <f t="shared" si="28"/>
        <v/>
      </c>
      <c r="DU36" s="33" t="str">
        <f t="shared" si="29"/>
        <v/>
      </c>
      <c r="DY36" s="33" t="str">
        <f t="shared" si="30"/>
        <v/>
      </c>
    </row>
    <row r="37" spans="1:129" x14ac:dyDescent="0.25">
      <c r="A37" s="16" t="str">
        <f t="shared" si="0"/>
        <v/>
      </c>
      <c r="K37" s="38"/>
      <c r="M37" s="33" t="str">
        <f t="shared" si="1"/>
        <v/>
      </c>
      <c r="Q37" s="33" t="str">
        <f t="shared" si="2"/>
        <v/>
      </c>
      <c r="U37" s="33" t="str">
        <f t="shared" si="3"/>
        <v/>
      </c>
      <c r="Y37" s="33" t="str">
        <f t="shared" si="4"/>
        <v/>
      </c>
      <c r="AC37" s="33" t="str">
        <f t="shared" si="5"/>
        <v/>
      </c>
      <c r="AG37" s="33" t="str">
        <f t="shared" si="6"/>
        <v/>
      </c>
      <c r="AK37" s="33" t="str">
        <f t="shared" si="7"/>
        <v/>
      </c>
      <c r="AO37" s="33" t="str">
        <f t="shared" si="8"/>
        <v/>
      </c>
      <c r="AS37" s="33" t="str">
        <f t="shared" si="9"/>
        <v/>
      </c>
      <c r="AW37" s="33" t="str">
        <f t="shared" si="10"/>
        <v/>
      </c>
      <c r="BA37" s="33" t="str">
        <f t="shared" si="11"/>
        <v/>
      </c>
      <c r="BE37" s="33" t="str">
        <f t="shared" si="12"/>
        <v/>
      </c>
      <c r="BI37" s="33" t="str">
        <f t="shared" si="13"/>
        <v/>
      </c>
      <c r="BM37" s="33" t="str">
        <f t="shared" si="14"/>
        <v/>
      </c>
      <c r="BQ37" s="33" t="str">
        <f t="shared" si="15"/>
        <v/>
      </c>
      <c r="BU37" s="33" t="str">
        <f t="shared" si="16"/>
        <v/>
      </c>
      <c r="BY37" s="33" t="str">
        <f t="shared" si="17"/>
        <v/>
      </c>
      <c r="CC37" s="33" t="str">
        <f t="shared" si="18"/>
        <v/>
      </c>
      <c r="CG37" s="33" t="str">
        <f t="shared" si="19"/>
        <v/>
      </c>
      <c r="CK37" s="33" t="str">
        <f t="shared" si="20"/>
        <v/>
      </c>
      <c r="CO37" s="33" t="str">
        <f t="shared" si="21"/>
        <v/>
      </c>
      <c r="CS37" s="33" t="str">
        <f t="shared" si="22"/>
        <v/>
      </c>
      <c r="CW37" s="33" t="str">
        <f t="shared" si="23"/>
        <v/>
      </c>
      <c r="DA37" s="33" t="str">
        <f t="shared" si="24"/>
        <v/>
      </c>
      <c r="DE37" s="33" t="str">
        <f t="shared" si="25"/>
        <v/>
      </c>
      <c r="DI37" s="33" t="str">
        <f t="shared" si="26"/>
        <v/>
      </c>
      <c r="DM37" s="33" t="str">
        <f t="shared" si="27"/>
        <v/>
      </c>
      <c r="DQ37" s="33" t="str">
        <f t="shared" si="28"/>
        <v/>
      </c>
      <c r="DU37" s="33" t="str">
        <f t="shared" si="29"/>
        <v/>
      </c>
      <c r="DY37" s="33" t="str">
        <f t="shared" si="30"/>
        <v/>
      </c>
    </row>
    <row r="38" spans="1:129" x14ac:dyDescent="0.25">
      <c r="A38" s="16" t="str">
        <f t="shared" si="0"/>
        <v/>
      </c>
      <c r="K38" s="38"/>
      <c r="M38" s="33" t="str">
        <f t="shared" si="1"/>
        <v/>
      </c>
      <c r="Q38" s="33" t="str">
        <f t="shared" si="2"/>
        <v/>
      </c>
      <c r="U38" s="33" t="str">
        <f t="shared" si="3"/>
        <v/>
      </c>
      <c r="Y38" s="33" t="str">
        <f t="shared" si="4"/>
        <v/>
      </c>
      <c r="AC38" s="33" t="str">
        <f t="shared" si="5"/>
        <v/>
      </c>
      <c r="AG38" s="33" t="str">
        <f t="shared" si="6"/>
        <v/>
      </c>
      <c r="AK38" s="33" t="str">
        <f t="shared" si="7"/>
        <v/>
      </c>
      <c r="AO38" s="33" t="str">
        <f t="shared" si="8"/>
        <v/>
      </c>
      <c r="AS38" s="33" t="str">
        <f t="shared" si="9"/>
        <v/>
      </c>
      <c r="AW38" s="33" t="str">
        <f t="shared" si="10"/>
        <v/>
      </c>
      <c r="BA38" s="33" t="str">
        <f t="shared" si="11"/>
        <v/>
      </c>
      <c r="BE38" s="33" t="str">
        <f t="shared" si="12"/>
        <v/>
      </c>
      <c r="BI38" s="33" t="str">
        <f t="shared" si="13"/>
        <v/>
      </c>
      <c r="BM38" s="33" t="str">
        <f t="shared" si="14"/>
        <v/>
      </c>
      <c r="BQ38" s="33" t="str">
        <f t="shared" si="15"/>
        <v/>
      </c>
      <c r="BU38" s="33" t="str">
        <f t="shared" si="16"/>
        <v/>
      </c>
      <c r="BY38" s="33" t="str">
        <f t="shared" si="17"/>
        <v/>
      </c>
      <c r="CC38" s="33" t="str">
        <f t="shared" si="18"/>
        <v/>
      </c>
      <c r="CG38" s="33" t="str">
        <f t="shared" si="19"/>
        <v/>
      </c>
      <c r="CK38" s="33" t="str">
        <f t="shared" si="20"/>
        <v/>
      </c>
      <c r="CO38" s="33" t="str">
        <f t="shared" si="21"/>
        <v/>
      </c>
      <c r="CS38" s="33" t="str">
        <f t="shared" si="22"/>
        <v/>
      </c>
      <c r="CW38" s="33" t="str">
        <f t="shared" si="23"/>
        <v/>
      </c>
      <c r="DA38" s="33" t="str">
        <f t="shared" si="24"/>
        <v/>
      </c>
      <c r="DE38" s="33" t="str">
        <f t="shared" si="25"/>
        <v/>
      </c>
      <c r="DI38" s="33" t="str">
        <f t="shared" si="26"/>
        <v/>
      </c>
      <c r="DM38" s="33" t="str">
        <f t="shared" si="27"/>
        <v/>
      </c>
      <c r="DQ38" s="33" t="str">
        <f t="shared" si="28"/>
        <v/>
      </c>
      <c r="DU38" s="33" t="str">
        <f t="shared" si="29"/>
        <v/>
      </c>
      <c r="DY38" s="33" t="str">
        <f t="shared" si="30"/>
        <v/>
      </c>
    </row>
    <row r="39" spans="1:129" x14ac:dyDescent="0.25">
      <c r="A39" s="16" t="str">
        <f t="shared" si="0"/>
        <v/>
      </c>
      <c r="K39" s="38"/>
      <c r="M39" s="33" t="str">
        <f t="shared" si="1"/>
        <v/>
      </c>
      <c r="Q39" s="33" t="str">
        <f t="shared" si="2"/>
        <v/>
      </c>
      <c r="U39" s="33" t="str">
        <f t="shared" si="3"/>
        <v/>
      </c>
      <c r="Y39" s="33" t="str">
        <f t="shared" si="4"/>
        <v/>
      </c>
      <c r="AC39" s="33" t="str">
        <f t="shared" si="5"/>
        <v/>
      </c>
      <c r="AG39" s="33" t="str">
        <f t="shared" si="6"/>
        <v/>
      </c>
      <c r="AK39" s="33" t="str">
        <f t="shared" si="7"/>
        <v/>
      </c>
      <c r="AO39" s="33" t="str">
        <f t="shared" si="8"/>
        <v/>
      </c>
      <c r="AS39" s="33" t="str">
        <f t="shared" si="9"/>
        <v/>
      </c>
      <c r="AW39" s="33" t="str">
        <f t="shared" si="10"/>
        <v/>
      </c>
      <c r="BA39" s="33" t="str">
        <f t="shared" si="11"/>
        <v/>
      </c>
      <c r="BE39" s="33" t="str">
        <f t="shared" si="12"/>
        <v/>
      </c>
      <c r="BI39" s="33" t="str">
        <f t="shared" si="13"/>
        <v/>
      </c>
      <c r="BM39" s="33" t="str">
        <f t="shared" si="14"/>
        <v/>
      </c>
      <c r="BQ39" s="33" t="str">
        <f t="shared" si="15"/>
        <v/>
      </c>
      <c r="BU39" s="33" t="str">
        <f t="shared" si="16"/>
        <v/>
      </c>
      <c r="BY39" s="33" t="str">
        <f t="shared" si="17"/>
        <v/>
      </c>
      <c r="CC39" s="33" t="str">
        <f t="shared" si="18"/>
        <v/>
      </c>
      <c r="CG39" s="33" t="str">
        <f t="shared" si="19"/>
        <v/>
      </c>
      <c r="CK39" s="33" t="str">
        <f t="shared" si="20"/>
        <v/>
      </c>
      <c r="CO39" s="33" t="str">
        <f t="shared" si="21"/>
        <v/>
      </c>
      <c r="CS39" s="33" t="str">
        <f t="shared" si="22"/>
        <v/>
      </c>
      <c r="CW39" s="33" t="str">
        <f t="shared" si="23"/>
        <v/>
      </c>
      <c r="DA39" s="33" t="str">
        <f t="shared" si="24"/>
        <v/>
      </c>
      <c r="DE39" s="33" t="str">
        <f t="shared" si="25"/>
        <v/>
      </c>
      <c r="DI39" s="33" t="str">
        <f t="shared" si="26"/>
        <v/>
      </c>
      <c r="DM39" s="33" t="str">
        <f t="shared" si="27"/>
        <v/>
      </c>
      <c r="DQ39" s="33" t="str">
        <f t="shared" si="28"/>
        <v/>
      </c>
      <c r="DU39" s="33" t="str">
        <f t="shared" si="29"/>
        <v/>
      </c>
      <c r="DY39" s="33" t="str">
        <f t="shared" si="30"/>
        <v/>
      </c>
    </row>
    <row r="40" spans="1:129" x14ac:dyDescent="0.25">
      <c r="A40" s="16" t="str">
        <f t="shared" si="0"/>
        <v/>
      </c>
      <c r="K40" s="38"/>
      <c r="M40" s="33" t="str">
        <f t="shared" si="1"/>
        <v/>
      </c>
      <c r="Q40" s="33" t="str">
        <f t="shared" si="2"/>
        <v/>
      </c>
      <c r="U40" s="33" t="str">
        <f t="shared" si="3"/>
        <v/>
      </c>
      <c r="Y40" s="33" t="str">
        <f t="shared" si="4"/>
        <v/>
      </c>
      <c r="AC40" s="33" t="str">
        <f t="shared" si="5"/>
        <v/>
      </c>
      <c r="AG40" s="33" t="str">
        <f t="shared" si="6"/>
        <v/>
      </c>
      <c r="AK40" s="33" t="str">
        <f t="shared" si="7"/>
        <v/>
      </c>
      <c r="AO40" s="33" t="str">
        <f t="shared" si="8"/>
        <v/>
      </c>
      <c r="AS40" s="33" t="str">
        <f t="shared" si="9"/>
        <v/>
      </c>
      <c r="AW40" s="33" t="str">
        <f t="shared" si="10"/>
        <v/>
      </c>
      <c r="BA40" s="33" t="str">
        <f t="shared" si="11"/>
        <v/>
      </c>
      <c r="BE40" s="33" t="str">
        <f t="shared" si="12"/>
        <v/>
      </c>
      <c r="BI40" s="33" t="str">
        <f t="shared" si="13"/>
        <v/>
      </c>
      <c r="BM40" s="33" t="str">
        <f t="shared" si="14"/>
        <v/>
      </c>
      <c r="BQ40" s="33" t="str">
        <f t="shared" si="15"/>
        <v/>
      </c>
      <c r="BU40" s="33" t="str">
        <f t="shared" si="16"/>
        <v/>
      </c>
      <c r="BY40" s="33" t="str">
        <f t="shared" si="17"/>
        <v/>
      </c>
      <c r="CC40" s="33" t="str">
        <f t="shared" si="18"/>
        <v/>
      </c>
      <c r="CG40" s="33" t="str">
        <f t="shared" si="19"/>
        <v/>
      </c>
      <c r="CK40" s="33" t="str">
        <f t="shared" si="20"/>
        <v/>
      </c>
      <c r="CO40" s="33" t="str">
        <f t="shared" si="21"/>
        <v/>
      </c>
      <c r="CS40" s="33" t="str">
        <f t="shared" si="22"/>
        <v/>
      </c>
      <c r="CW40" s="33" t="str">
        <f t="shared" si="23"/>
        <v/>
      </c>
      <c r="DA40" s="33" t="str">
        <f t="shared" si="24"/>
        <v/>
      </c>
      <c r="DE40" s="33" t="str">
        <f t="shared" si="25"/>
        <v/>
      </c>
      <c r="DI40" s="33" t="str">
        <f t="shared" si="26"/>
        <v/>
      </c>
      <c r="DM40" s="33" t="str">
        <f t="shared" si="27"/>
        <v/>
      </c>
      <c r="DQ40" s="33" t="str">
        <f t="shared" si="28"/>
        <v/>
      </c>
      <c r="DU40" s="33" t="str">
        <f t="shared" si="29"/>
        <v/>
      </c>
      <c r="DY40" s="33" t="str">
        <f t="shared" si="30"/>
        <v/>
      </c>
    </row>
    <row r="41" spans="1:129" x14ac:dyDescent="0.25">
      <c r="A41" s="16" t="str">
        <f t="shared" si="0"/>
        <v/>
      </c>
      <c r="K41" s="38"/>
      <c r="M41" s="33" t="str">
        <f t="shared" si="1"/>
        <v/>
      </c>
      <c r="Q41" s="33" t="str">
        <f t="shared" si="2"/>
        <v/>
      </c>
      <c r="U41" s="33" t="str">
        <f t="shared" si="3"/>
        <v/>
      </c>
      <c r="Y41" s="33" t="str">
        <f t="shared" si="4"/>
        <v/>
      </c>
      <c r="AC41" s="33" t="str">
        <f t="shared" si="5"/>
        <v/>
      </c>
      <c r="AG41" s="33" t="str">
        <f t="shared" si="6"/>
        <v/>
      </c>
      <c r="AK41" s="33" t="str">
        <f t="shared" si="7"/>
        <v/>
      </c>
      <c r="AO41" s="33" t="str">
        <f t="shared" si="8"/>
        <v/>
      </c>
      <c r="AS41" s="33" t="str">
        <f t="shared" si="9"/>
        <v/>
      </c>
      <c r="AW41" s="33" t="str">
        <f t="shared" si="10"/>
        <v/>
      </c>
      <c r="BA41" s="33" t="str">
        <f t="shared" si="11"/>
        <v/>
      </c>
      <c r="BE41" s="33" t="str">
        <f t="shared" si="12"/>
        <v/>
      </c>
      <c r="BI41" s="33" t="str">
        <f t="shared" si="13"/>
        <v/>
      </c>
      <c r="BM41" s="33" t="str">
        <f t="shared" si="14"/>
        <v/>
      </c>
      <c r="BQ41" s="33" t="str">
        <f t="shared" si="15"/>
        <v/>
      </c>
      <c r="BU41" s="33" t="str">
        <f t="shared" si="16"/>
        <v/>
      </c>
      <c r="BY41" s="33" t="str">
        <f t="shared" si="17"/>
        <v/>
      </c>
      <c r="CC41" s="33" t="str">
        <f t="shared" si="18"/>
        <v/>
      </c>
      <c r="CG41" s="33" t="str">
        <f t="shared" si="19"/>
        <v/>
      </c>
      <c r="CK41" s="33" t="str">
        <f t="shared" si="20"/>
        <v/>
      </c>
      <c r="CO41" s="33" t="str">
        <f t="shared" si="21"/>
        <v/>
      </c>
      <c r="CS41" s="33" t="str">
        <f t="shared" si="22"/>
        <v/>
      </c>
      <c r="CW41" s="33" t="str">
        <f t="shared" si="23"/>
        <v/>
      </c>
      <c r="DA41" s="33" t="str">
        <f t="shared" si="24"/>
        <v/>
      </c>
      <c r="DE41" s="33" t="str">
        <f t="shared" si="25"/>
        <v/>
      </c>
      <c r="DI41" s="33" t="str">
        <f t="shared" si="26"/>
        <v/>
      </c>
      <c r="DM41" s="33" t="str">
        <f t="shared" si="27"/>
        <v/>
      </c>
      <c r="DQ41" s="33" t="str">
        <f t="shared" si="28"/>
        <v/>
      </c>
      <c r="DU41" s="33" t="str">
        <f t="shared" si="29"/>
        <v/>
      </c>
      <c r="DY41" s="33" t="str">
        <f t="shared" si="30"/>
        <v/>
      </c>
    </row>
    <row r="42" spans="1:129" x14ac:dyDescent="0.25">
      <c r="A42" s="16" t="str">
        <f t="shared" si="0"/>
        <v/>
      </c>
      <c r="K42" s="38"/>
      <c r="M42" s="33" t="str">
        <f t="shared" si="1"/>
        <v/>
      </c>
      <c r="Q42" s="33" t="str">
        <f t="shared" si="2"/>
        <v/>
      </c>
      <c r="U42" s="33" t="str">
        <f t="shared" si="3"/>
        <v/>
      </c>
      <c r="Y42" s="33" t="str">
        <f t="shared" si="4"/>
        <v/>
      </c>
      <c r="AC42" s="33" t="str">
        <f t="shared" si="5"/>
        <v/>
      </c>
      <c r="AG42" s="33" t="str">
        <f t="shared" si="6"/>
        <v/>
      </c>
      <c r="AK42" s="33" t="str">
        <f t="shared" si="7"/>
        <v/>
      </c>
      <c r="AO42" s="33" t="str">
        <f t="shared" si="8"/>
        <v/>
      </c>
      <c r="AS42" s="33" t="str">
        <f t="shared" si="9"/>
        <v/>
      </c>
      <c r="AW42" s="33" t="str">
        <f t="shared" si="10"/>
        <v/>
      </c>
      <c r="BA42" s="33" t="str">
        <f t="shared" si="11"/>
        <v/>
      </c>
      <c r="BE42" s="33" t="str">
        <f t="shared" si="12"/>
        <v/>
      </c>
      <c r="BI42" s="33" t="str">
        <f t="shared" si="13"/>
        <v/>
      </c>
      <c r="BM42" s="33" t="str">
        <f t="shared" si="14"/>
        <v/>
      </c>
      <c r="BQ42" s="33" t="str">
        <f t="shared" si="15"/>
        <v/>
      </c>
      <c r="BU42" s="33" t="str">
        <f t="shared" si="16"/>
        <v/>
      </c>
      <c r="BY42" s="33" t="str">
        <f t="shared" si="17"/>
        <v/>
      </c>
      <c r="CC42" s="33" t="str">
        <f t="shared" si="18"/>
        <v/>
      </c>
      <c r="CG42" s="33" t="str">
        <f t="shared" si="19"/>
        <v/>
      </c>
      <c r="CK42" s="33" t="str">
        <f t="shared" si="20"/>
        <v/>
      </c>
      <c r="CO42" s="33" t="str">
        <f t="shared" si="21"/>
        <v/>
      </c>
      <c r="CS42" s="33" t="str">
        <f t="shared" si="22"/>
        <v/>
      </c>
      <c r="CW42" s="33" t="str">
        <f t="shared" si="23"/>
        <v/>
      </c>
      <c r="DA42" s="33" t="str">
        <f t="shared" si="24"/>
        <v/>
      </c>
      <c r="DE42" s="33" t="str">
        <f t="shared" si="25"/>
        <v/>
      </c>
      <c r="DI42" s="33" t="str">
        <f t="shared" si="26"/>
        <v/>
      </c>
      <c r="DM42" s="33" t="str">
        <f t="shared" si="27"/>
        <v/>
      </c>
      <c r="DQ42" s="33" t="str">
        <f t="shared" si="28"/>
        <v/>
      </c>
      <c r="DU42" s="33" t="str">
        <f t="shared" si="29"/>
        <v/>
      </c>
      <c r="DY42" s="33" t="str">
        <f t="shared" si="30"/>
        <v/>
      </c>
    </row>
    <row r="43" spans="1:129" x14ac:dyDescent="0.25">
      <c r="A43" s="16" t="str">
        <f t="shared" si="0"/>
        <v/>
      </c>
      <c r="K43" s="38"/>
      <c r="M43" s="33" t="str">
        <f t="shared" si="1"/>
        <v/>
      </c>
      <c r="Q43" s="33" t="str">
        <f t="shared" si="2"/>
        <v/>
      </c>
      <c r="U43" s="33" t="str">
        <f t="shared" si="3"/>
        <v/>
      </c>
      <c r="Y43" s="33" t="str">
        <f t="shared" si="4"/>
        <v/>
      </c>
      <c r="AC43" s="33" t="str">
        <f t="shared" si="5"/>
        <v/>
      </c>
      <c r="AG43" s="33" t="str">
        <f t="shared" si="6"/>
        <v/>
      </c>
      <c r="AK43" s="33" t="str">
        <f t="shared" si="7"/>
        <v/>
      </c>
      <c r="AO43" s="33" t="str">
        <f t="shared" si="8"/>
        <v/>
      </c>
      <c r="AS43" s="33" t="str">
        <f t="shared" si="9"/>
        <v/>
      </c>
      <c r="AW43" s="33" t="str">
        <f t="shared" si="10"/>
        <v/>
      </c>
      <c r="BA43" s="33" t="str">
        <f t="shared" si="11"/>
        <v/>
      </c>
      <c r="BE43" s="33" t="str">
        <f t="shared" si="12"/>
        <v/>
      </c>
      <c r="BI43" s="33" t="str">
        <f t="shared" si="13"/>
        <v/>
      </c>
      <c r="BM43" s="33" t="str">
        <f t="shared" si="14"/>
        <v/>
      </c>
      <c r="BQ43" s="33" t="str">
        <f t="shared" si="15"/>
        <v/>
      </c>
      <c r="BU43" s="33" t="str">
        <f t="shared" si="16"/>
        <v/>
      </c>
      <c r="BY43" s="33" t="str">
        <f t="shared" si="17"/>
        <v/>
      </c>
      <c r="CC43" s="33" t="str">
        <f t="shared" si="18"/>
        <v/>
      </c>
      <c r="CG43" s="33" t="str">
        <f t="shared" si="19"/>
        <v/>
      </c>
      <c r="CK43" s="33" t="str">
        <f t="shared" si="20"/>
        <v/>
      </c>
      <c r="CO43" s="33" t="str">
        <f t="shared" si="21"/>
        <v/>
      </c>
      <c r="CS43" s="33" t="str">
        <f t="shared" si="22"/>
        <v/>
      </c>
      <c r="CW43" s="33" t="str">
        <f t="shared" si="23"/>
        <v/>
      </c>
      <c r="DA43" s="33" t="str">
        <f t="shared" si="24"/>
        <v/>
      </c>
      <c r="DE43" s="33" t="str">
        <f t="shared" si="25"/>
        <v/>
      </c>
      <c r="DI43" s="33" t="str">
        <f t="shared" si="26"/>
        <v/>
      </c>
      <c r="DM43" s="33" t="str">
        <f t="shared" si="27"/>
        <v/>
      </c>
      <c r="DQ43" s="33" t="str">
        <f t="shared" si="28"/>
        <v/>
      </c>
      <c r="DU43" s="33" t="str">
        <f t="shared" si="29"/>
        <v/>
      </c>
      <c r="DY43" s="33" t="str">
        <f t="shared" si="30"/>
        <v/>
      </c>
    </row>
    <row r="44" spans="1:129" x14ac:dyDescent="0.25">
      <c r="A44" s="16" t="str">
        <f t="shared" si="0"/>
        <v/>
      </c>
      <c r="K44" s="38"/>
      <c r="M44" s="33" t="str">
        <f t="shared" si="1"/>
        <v/>
      </c>
      <c r="Q44" s="33" t="str">
        <f t="shared" si="2"/>
        <v/>
      </c>
      <c r="U44" s="33" t="str">
        <f t="shared" si="3"/>
        <v/>
      </c>
      <c r="Y44" s="33" t="str">
        <f t="shared" si="4"/>
        <v/>
      </c>
      <c r="AC44" s="33" t="str">
        <f t="shared" si="5"/>
        <v/>
      </c>
      <c r="AG44" s="33" t="str">
        <f t="shared" si="6"/>
        <v/>
      </c>
      <c r="AK44" s="33" t="str">
        <f t="shared" si="7"/>
        <v/>
      </c>
      <c r="AO44" s="33" t="str">
        <f t="shared" si="8"/>
        <v/>
      </c>
      <c r="AS44" s="33" t="str">
        <f t="shared" si="9"/>
        <v/>
      </c>
      <c r="AW44" s="33" t="str">
        <f t="shared" si="10"/>
        <v/>
      </c>
      <c r="BA44" s="33" t="str">
        <f t="shared" si="11"/>
        <v/>
      </c>
      <c r="BE44" s="33" t="str">
        <f t="shared" si="12"/>
        <v/>
      </c>
      <c r="BI44" s="33" t="str">
        <f t="shared" si="13"/>
        <v/>
      </c>
      <c r="BM44" s="33" t="str">
        <f t="shared" si="14"/>
        <v/>
      </c>
      <c r="BQ44" s="33" t="str">
        <f t="shared" si="15"/>
        <v/>
      </c>
      <c r="BU44" s="33" t="str">
        <f t="shared" si="16"/>
        <v/>
      </c>
      <c r="BY44" s="33" t="str">
        <f t="shared" si="17"/>
        <v/>
      </c>
      <c r="CC44" s="33" t="str">
        <f t="shared" si="18"/>
        <v/>
      </c>
      <c r="CG44" s="33" t="str">
        <f t="shared" si="19"/>
        <v/>
      </c>
      <c r="CK44" s="33" t="str">
        <f t="shared" si="20"/>
        <v/>
      </c>
      <c r="CO44" s="33" t="str">
        <f t="shared" si="21"/>
        <v/>
      </c>
      <c r="CS44" s="33" t="str">
        <f t="shared" si="22"/>
        <v/>
      </c>
      <c r="CW44" s="33" t="str">
        <f t="shared" si="23"/>
        <v/>
      </c>
      <c r="DA44" s="33" t="str">
        <f t="shared" si="24"/>
        <v/>
      </c>
      <c r="DE44" s="33" t="str">
        <f t="shared" si="25"/>
        <v/>
      </c>
      <c r="DI44" s="33" t="str">
        <f t="shared" si="26"/>
        <v/>
      </c>
      <c r="DM44" s="33" t="str">
        <f t="shared" si="27"/>
        <v/>
      </c>
      <c r="DQ44" s="33" t="str">
        <f t="shared" si="28"/>
        <v/>
      </c>
      <c r="DU44" s="33" t="str">
        <f t="shared" si="29"/>
        <v/>
      </c>
      <c r="DY44" s="33" t="str">
        <f t="shared" si="30"/>
        <v/>
      </c>
    </row>
    <row r="45" spans="1:129" x14ac:dyDescent="0.25">
      <c r="A45" s="16" t="str">
        <f t="shared" si="0"/>
        <v/>
      </c>
      <c r="K45" s="38"/>
      <c r="M45" s="33" t="str">
        <f t="shared" si="1"/>
        <v/>
      </c>
      <c r="Q45" s="33" t="str">
        <f t="shared" si="2"/>
        <v/>
      </c>
      <c r="U45" s="33" t="str">
        <f t="shared" si="3"/>
        <v/>
      </c>
      <c r="Y45" s="33" t="str">
        <f t="shared" si="4"/>
        <v/>
      </c>
      <c r="AC45" s="33" t="str">
        <f t="shared" si="5"/>
        <v/>
      </c>
      <c r="AG45" s="33" t="str">
        <f t="shared" si="6"/>
        <v/>
      </c>
      <c r="AK45" s="33" t="str">
        <f t="shared" si="7"/>
        <v/>
      </c>
      <c r="AO45" s="33" t="str">
        <f t="shared" si="8"/>
        <v/>
      </c>
      <c r="AS45" s="33" t="str">
        <f t="shared" si="9"/>
        <v/>
      </c>
      <c r="AW45" s="33" t="str">
        <f t="shared" si="10"/>
        <v/>
      </c>
      <c r="BA45" s="33" t="str">
        <f t="shared" si="11"/>
        <v/>
      </c>
      <c r="BE45" s="33" t="str">
        <f t="shared" si="12"/>
        <v/>
      </c>
      <c r="BI45" s="33" t="str">
        <f t="shared" si="13"/>
        <v/>
      </c>
      <c r="BM45" s="33" t="str">
        <f t="shared" si="14"/>
        <v/>
      </c>
      <c r="BQ45" s="33" t="str">
        <f t="shared" si="15"/>
        <v/>
      </c>
      <c r="BU45" s="33" t="str">
        <f t="shared" si="16"/>
        <v/>
      </c>
      <c r="BY45" s="33" t="str">
        <f t="shared" si="17"/>
        <v/>
      </c>
      <c r="CC45" s="33" t="str">
        <f t="shared" si="18"/>
        <v/>
      </c>
      <c r="CG45" s="33" t="str">
        <f t="shared" si="19"/>
        <v/>
      </c>
      <c r="CK45" s="33" t="str">
        <f t="shared" si="20"/>
        <v/>
      </c>
      <c r="CO45" s="33" t="str">
        <f t="shared" si="21"/>
        <v/>
      </c>
      <c r="CS45" s="33" t="str">
        <f t="shared" si="22"/>
        <v/>
      </c>
      <c r="CW45" s="33" t="str">
        <f t="shared" si="23"/>
        <v/>
      </c>
      <c r="DA45" s="33" t="str">
        <f t="shared" si="24"/>
        <v/>
      </c>
      <c r="DE45" s="33" t="str">
        <f t="shared" si="25"/>
        <v/>
      </c>
      <c r="DI45" s="33" t="str">
        <f t="shared" si="26"/>
        <v/>
      </c>
      <c r="DM45" s="33" t="str">
        <f t="shared" si="27"/>
        <v/>
      </c>
      <c r="DQ45" s="33" t="str">
        <f t="shared" si="28"/>
        <v/>
      </c>
      <c r="DU45" s="33" t="str">
        <f t="shared" si="29"/>
        <v/>
      </c>
      <c r="DY45" s="33" t="str">
        <f t="shared" si="30"/>
        <v/>
      </c>
    </row>
    <row r="46" spans="1:129" x14ac:dyDescent="0.25">
      <c r="A46" s="16" t="str">
        <f t="shared" si="0"/>
        <v/>
      </c>
      <c r="K46" s="38"/>
      <c r="M46" s="33" t="str">
        <f t="shared" si="1"/>
        <v/>
      </c>
      <c r="Q46" s="33" t="str">
        <f t="shared" si="2"/>
        <v/>
      </c>
      <c r="U46" s="33" t="str">
        <f t="shared" si="3"/>
        <v/>
      </c>
      <c r="Y46" s="33" t="str">
        <f t="shared" si="4"/>
        <v/>
      </c>
      <c r="AC46" s="33" t="str">
        <f t="shared" si="5"/>
        <v/>
      </c>
      <c r="AG46" s="33" t="str">
        <f t="shared" si="6"/>
        <v/>
      </c>
      <c r="AK46" s="33" t="str">
        <f t="shared" si="7"/>
        <v/>
      </c>
      <c r="AO46" s="33" t="str">
        <f t="shared" si="8"/>
        <v/>
      </c>
      <c r="AS46" s="33" t="str">
        <f t="shared" si="9"/>
        <v/>
      </c>
      <c r="AW46" s="33" t="str">
        <f t="shared" si="10"/>
        <v/>
      </c>
      <c r="BA46" s="33" t="str">
        <f t="shared" si="11"/>
        <v/>
      </c>
      <c r="BE46" s="33" t="str">
        <f t="shared" si="12"/>
        <v/>
      </c>
      <c r="BI46" s="33" t="str">
        <f t="shared" si="13"/>
        <v/>
      </c>
      <c r="BM46" s="33" t="str">
        <f t="shared" si="14"/>
        <v/>
      </c>
      <c r="BQ46" s="33" t="str">
        <f t="shared" si="15"/>
        <v/>
      </c>
      <c r="BU46" s="33" t="str">
        <f t="shared" si="16"/>
        <v/>
      </c>
      <c r="BY46" s="33" t="str">
        <f t="shared" si="17"/>
        <v/>
      </c>
      <c r="CC46" s="33" t="str">
        <f t="shared" si="18"/>
        <v/>
      </c>
      <c r="CG46" s="33" t="str">
        <f t="shared" si="19"/>
        <v/>
      </c>
      <c r="CK46" s="33" t="str">
        <f t="shared" si="20"/>
        <v/>
      </c>
      <c r="CO46" s="33" t="str">
        <f t="shared" si="21"/>
        <v/>
      </c>
      <c r="CS46" s="33" t="str">
        <f t="shared" si="22"/>
        <v/>
      </c>
      <c r="CW46" s="33" t="str">
        <f t="shared" si="23"/>
        <v/>
      </c>
      <c r="DA46" s="33" t="str">
        <f t="shared" si="24"/>
        <v/>
      </c>
      <c r="DE46" s="33" t="str">
        <f t="shared" si="25"/>
        <v/>
      </c>
      <c r="DI46" s="33" t="str">
        <f t="shared" si="26"/>
        <v/>
      </c>
      <c r="DM46" s="33" t="str">
        <f t="shared" si="27"/>
        <v/>
      </c>
      <c r="DQ46" s="33" t="str">
        <f t="shared" si="28"/>
        <v/>
      </c>
      <c r="DU46" s="33" t="str">
        <f t="shared" si="29"/>
        <v/>
      </c>
      <c r="DY46" s="33" t="str">
        <f t="shared" si="30"/>
        <v/>
      </c>
    </row>
    <row r="47" spans="1:129" x14ac:dyDescent="0.25">
      <c r="A47" s="16" t="str">
        <f t="shared" si="0"/>
        <v/>
      </c>
      <c r="K47" s="38"/>
      <c r="M47" s="33" t="str">
        <f t="shared" si="1"/>
        <v/>
      </c>
      <c r="Q47" s="33" t="str">
        <f t="shared" si="2"/>
        <v/>
      </c>
      <c r="U47" s="33" t="str">
        <f t="shared" si="3"/>
        <v/>
      </c>
      <c r="Y47" s="33" t="str">
        <f t="shared" si="4"/>
        <v/>
      </c>
      <c r="AC47" s="33" t="str">
        <f t="shared" si="5"/>
        <v/>
      </c>
      <c r="AG47" s="33" t="str">
        <f t="shared" si="6"/>
        <v/>
      </c>
      <c r="AK47" s="33" t="str">
        <f t="shared" si="7"/>
        <v/>
      </c>
      <c r="AO47" s="33" t="str">
        <f t="shared" si="8"/>
        <v/>
      </c>
      <c r="AS47" s="33" t="str">
        <f t="shared" si="9"/>
        <v/>
      </c>
      <c r="AW47" s="33" t="str">
        <f t="shared" si="10"/>
        <v/>
      </c>
      <c r="BA47" s="33" t="str">
        <f t="shared" si="11"/>
        <v/>
      </c>
      <c r="BE47" s="33" t="str">
        <f t="shared" si="12"/>
        <v/>
      </c>
      <c r="BI47" s="33" t="str">
        <f t="shared" si="13"/>
        <v/>
      </c>
      <c r="BM47" s="33" t="str">
        <f t="shared" si="14"/>
        <v/>
      </c>
      <c r="BQ47" s="33" t="str">
        <f t="shared" si="15"/>
        <v/>
      </c>
      <c r="BU47" s="33" t="str">
        <f t="shared" si="16"/>
        <v/>
      </c>
      <c r="BY47" s="33" t="str">
        <f t="shared" si="17"/>
        <v/>
      </c>
      <c r="CC47" s="33" t="str">
        <f t="shared" si="18"/>
        <v/>
      </c>
      <c r="CG47" s="33" t="str">
        <f t="shared" si="19"/>
        <v/>
      </c>
      <c r="CK47" s="33" t="str">
        <f t="shared" si="20"/>
        <v/>
      </c>
      <c r="CO47" s="33" t="str">
        <f t="shared" si="21"/>
        <v/>
      </c>
      <c r="CS47" s="33" t="str">
        <f t="shared" si="22"/>
        <v/>
      </c>
      <c r="CW47" s="33" t="str">
        <f t="shared" si="23"/>
        <v/>
      </c>
      <c r="DA47" s="33" t="str">
        <f t="shared" si="24"/>
        <v/>
      </c>
      <c r="DE47" s="33" t="str">
        <f t="shared" si="25"/>
        <v/>
      </c>
      <c r="DI47" s="33" t="str">
        <f t="shared" si="26"/>
        <v/>
      </c>
      <c r="DM47" s="33" t="str">
        <f t="shared" si="27"/>
        <v/>
      </c>
      <c r="DQ47" s="33" t="str">
        <f t="shared" si="28"/>
        <v/>
      </c>
      <c r="DU47" s="33" t="str">
        <f t="shared" si="29"/>
        <v/>
      </c>
      <c r="DY47" s="33" t="str">
        <f t="shared" si="30"/>
        <v/>
      </c>
    </row>
    <row r="48" spans="1:129" x14ac:dyDescent="0.25">
      <c r="A48" s="16" t="str">
        <f t="shared" si="0"/>
        <v/>
      </c>
      <c r="K48" s="38"/>
      <c r="M48" s="33" t="str">
        <f t="shared" si="1"/>
        <v/>
      </c>
      <c r="Q48" s="33" t="str">
        <f t="shared" si="2"/>
        <v/>
      </c>
      <c r="U48" s="33" t="str">
        <f t="shared" si="3"/>
        <v/>
      </c>
      <c r="Y48" s="33" t="str">
        <f t="shared" si="4"/>
        <v/>
      </c>
      <c r="AC48" s="33" t="str">
        <f t="shared" si="5"/>
        <v/>
      </c>
      <c r="AG48" s="33" t="str">
        <f t="shared" si="6"/>
        <v/>
      </c>
      <c r="AK48" s="33" t="str">
        <f t="shared" si="7"/>
        <v/>
      </c>
      <c r="AO48" s="33" t="str">
        <f t="shared" si="8"/>
        <v/>
      </c>
      <c r="AS48" s="33" t="str">
        <f t="shared" si="9"/>
        <v/>
      </c>
      <c r="AW48" s="33" t="str">
        <f t="shared" si="10"/>
        <v/>
      </c>
      <c r="BA48" s="33" t="str">
        <f t="shared" si="11"/>
        <v/>
      </c>
      <c r="BE48" s="33" t="str">
        <f t="shared" si="12"/>
        <v/>
      </c>
      <c r="BI48" s="33" t="str">
        <f t="shared" si="13"/>
        <v/>
      </c>
      <c r="BM48" s="33" t="str">
        <f t="shared" si="14"/>
        <v/>
      </c>
      <c r="BQ48" s="33" t="str">
        <f t="shared" si="15"/>
        <v/>
      </c>
      <c r="BU48" s="33" t="str">
        <f t="shared" si="16"/>
        <v/>
      </c>
      <c r="BY48" s="33" t="str">
        <f t="shared" si="17"/>
        <v/>
      </c>
      <c r="CC48" s="33" t="str">
        <f t="shared" si="18"/>
        <v/>
      </c>
      <c r="CG48" s="33" t="str">
        <f t="shared" si="19"/>
        <v/>
      </c>
      <c r="CK48" s="33" t="str">
        <f t="shared" si="20"/>
        <v/>
      </c>
      <c r="CO48" s="33" t="str">
        <f t="shared" si="21"/>
        <v/>
      </c>
      <c r="CS48" s="33" t="str">
        <f t="shared" si="22"/>
        <v/>
      </c>
      <c r="CW48" s="33" t="str">
        <f t="shared" si="23"/>
        <v/>
      </c>
      <c r="DA48" s="33" t="str">
        <f t="shared" si="24"/>
        <v/>
      </c>
      <c r="DE48" s="33" t="str">
        <f t="shared" si="25"/>
        <v/>
      </c>
      <c r="DI48" s="33" t="str">
        <f t="shared" si="26"/>
        <v/>
      </c>
      <c r="DM48" s="33" t="str">
        <f t="shared" si="27"/>
        <v/>
      </c>
      <c r="DQ48" s="33" t="str">
        <f t="shared" si="28"/>
        <v/>
      </c>
      <c r="DU48" s="33" t="str">
        <f t="shared" si="29"/>
        <v/>
      </c>
      <c r="DY48" s="33" t="str">
        <f t="shared" si="30"/>
        <v/>
      </c>
    </row>
    <row r="49" spans="1:129" x14ac:dyDescent="0.25">
      <c r="A49" s="16" t="str">
        <f t="shared" si="0"/>
        <v/>
      </c>
      <c r="K49" s="38"/>
      <c r="M49" s="33" t="str">
        <f t="shared" si="1"/>
        <v/>
      </c>
      <c r="Q49" s="33" t="str">
        <f t="shared" si="2"/>
        <v/>
      </c>
      <c r="U49" s="33" t="str">
        <f t="shared" si="3"/>
        <v/>
      </c>
      <c r="Y49" s="33" t="str">
        <f t="shared" si="4"/>
        <v/>
      </c>
      <c r="AC49" s="33" t="str">
        <f t="shared" si="5"/>
        <v/>
      </c>
      <c r="AG49" s="33" t="str">
        <f t="shared" si="6"/>
        <v/>
      </c>
      <c r="AK49" s="33" t="str">
        <f t="shared" si="7"/>
        <v/>
      </c>
      <c r="AO49" s="33" t="str">
        <f t="shared" si="8"/>
        <v/>
      </c>
      <c r="AS49" s="33" t="str">
        <f t="shared" si="9"/>
        <v/>
      </c>
      <c r="AW49" s="33" t="str">
        <f t="shared" si="10"/>
        <v/>
      </c>
      <c r="BA49" s="33" t="str">
        <f t="shared" si="11"/>
        <v/>
      </c>
      <c r="BE49" s="33" t="str">
        <f t="shared" si="12"/>
        <v/>
      </c>
      <c r="BI49" s="33" t="str">
        <f t="shared" si="13"/>
        <v/>
      </c>
      <c r="BM49" s="33" t="str">
        <f t="shared" si="14"/>
        <v/>
      </c>
      <c r="BQ49" s="33" t="str">
        <f t="shared" si="15"/>
        <v/>
      </c>
      <c r="BU49" s="33" t="str">
        <f t="shared" si="16"/>
        <v/>
      </c>
      <c r="BY49" s="33" t="str">
        <f t="shared" si="17"/>
        <v/>
      </c>
      <c r="CC49" s="33" t="str">
        <f t="shared" si="18"/>
        <v/>
      </c>
      <c r="CG49" s="33" t="str">
        <f t="shared" si="19"/>
        <v/>
      </c>
      <c r="CK49" s="33" t="str">
        <f t="shared" si="20"/>
        <v/>
      </c>
      <c r="CO49" s="33" t="str">
        <f t="shared" si="21"/>
        <v/>
      </c>
      <c r="CS49" s="33" t="str">
        <f t="shared" si="22"/>
        <v/>
      </c>
      <c r="CW49" s="33" t="str">
        <f t="shared" si="23"/>
        <v/>
      </c>
      <c r="DA49" s="33" t="str">
        <f t="shared" si="24"/>
        <v/>
      </c>
      <c r="DE49" s="33" t="str">
        <f t="shared" si="25"/>
        <v/>
      </c>
      <c r="DI49" s="33" t="str">
        <f t="shared" si="26"/>
        <v/>
      </c>
      <c r="DM49" s="33" t="str">
        <f t="shared" si="27"/>
        <v/>
      </c>
      <c r="DQ49" s="33" t="str">
        <f t="shared" si="28"/>
        <v/>
      </c>
      <c r="DU49" s="33" t="str">
        <f t="shared" si="29"/>
        <v/>
      </c>
      <c r="DY49" s="33" t="str">
        <f t="shared" si="30"/>
        <v/>
      </c>
    </row>
    <row r="50" spans="1:129" x14ac:dyDescent="0.25">
      <c r="A50" s="16" t="str">
        <f t="shared" si="0"/>
        <v/>
      </c>
      <c r="K50" s="38"/>
      <c r="M50" s="33" t="str">
        <f t="shared" si="1"/>
        <v/>
      </c>
      <c r="Q50" s="33" t="str">
        <f t="shared" si="2"/>
        <v/>
      </c>
      <c r="U50" s="33" t="str">
        <f t="shared" si="3"/>
        <v/>
      </c>
      <c r="Y50" s="33" t="str">
        <f t="shared" si="4"/>
        <v/>
      </c>
      <c r="AC50" s="33" t="str">
        <f t="shared" si="5"/>
        <v/>
      </c>
      <c r="AG50" s="33" t="str">
        <f t="shared" si="6"/>
        <v/>
      </c>
      <c r="AK50" s="33" t="str">
        <f t="shared" si="7"/>
        <v/>
      </c>
      <c r="AO50" s="33" t="str">
        <f t="shared" si="8"/>
        <v/>
      </c>
      <c r="AS50" s="33" t="str">
        <f t="shared" si="9"/>
        <v/>
      </c>
      <c r="AW50" s="33" t="str">
        <f t="shared" si="10"/>
        <v/>
      </c>
      <c r="BA50" s="33" t="str">
        <f t="shared" si="11"/>
        <v/>
      </c>
      <c r="BE50" s="33" t="str">
        <f t="shared" si="12"/>
        <v/>
      </c>
      <c r="BI50" s="33" t="str">
        <f t="shared" si="13"/>
        <v/>
      </c>
      <c r="BM50" s="33" t="str">
        <f t="shared" si="14"/>
        <v/>
      </c>
      <c r="BQ50" s="33" t="str">
        <f t="shared" si="15"/>
        <v/>
      </c>
      <c r="BU50" s="33" t="str">
        <f t="shared" si="16"/>
        <v/>
      </c>
      <c r="BY50" s="33" t="str">
        <f t="shared" si="17"/>
        <v/>
      </c>
      <c r="CC50" s="33" t="str">
        <f t="shared" si="18"/>
        <v/>
      </c>
      <c r="CG50" s="33" t="str">
        <f t="shared" si="19"/>
        <v/>
      </c>
      <c r="CK50" s="33" t="str">
        <f t="shared" si="20"/>
        <v/>
      </c>
      <c r="CO50" s="33" t="str">
        <f t="shared" si="21"/>
        <v/>
      </c>
      <c r="CS50" s="33" t="str">
        <f t="shared" si="22"/>
        <v/>
      </c>
      <c r="CW50" s="33" t="str">
        <f t="shared" si="23"/>
        <v/>
      </c>
      <c r="DA50" s="33" t="str">
        <f t="shared" si="24"/>
        <v/>
      </c>
      <c r="DE50" s="33" t="str">
        <f t="shared" si="25"/>
        <v/>
      </c>
      <c r="DI50" s="33" t="str">
        <f t="shared" si="26"/>
        <v/>
      </c>
      <c r="DM50" s="33" t="str">
        <f t="shared" si="27"/>
        <v/>
      </c>
      <c r="DQ50" s="33" t="str">
        <f t="shared" si="28"/>
        <v/>
      </c>
      <c r="DU50" s="33" t="str">
        <f t="shared" si="29"/>
        <v/>
      </c>
      <c r="DY50" s="33" t="str">
        <f t="shared" si="30"/>
        <v/>
      </c>
    </row>
    <row r="51" spans="1:129" x14ac:dyDescent="0.25">
      <c r="A51" s="16" t="str">
        <f t="shared" si="0"/>
        <v/>
      </c>
      <c r="K51" s="38"/>
      <c r="M51" s="33" t="str">
        <f t="shared" si="1"/>
        <v/>
      </c>
      <c r="Q51" s="33" t="str">
        <f t="shared" si="2"/>
        <v/>
      </c>
      <c r="U51" s="33" t="str">
        <f t="shared" si="3"/>
        <v/>
      </c>
      <c r="Y51" s="33" t="str">
        <f t="shared" si="4"/>
        <v/>
      </c>
      <c r="AC51" s="33" t="str">
        <f t="shared" si="5"/>
        <v/>
      </c>
      <c r="AG51" s="33" t="str">
        <f t="shared" si="6"/>
        <v/>
      </c>
      <c r="AK51" s="33" t="str">
        <f t="shared" si="7"/>
        <v/>
      </c>
      <c r="AO51" s="33" t="str">
        <f t="shared" si="8"/>
        <v/>
      </c>
      <c r="AS51" s="33" t="str">
        <f t="shared" si="9"/>
        <v/>
      </c>
      <c r="AW51" s="33" t="str">
        <f t="shared" si="10"/>
        <v/>
      </c>
      <c r="BA51" s="33" t="str">
        <f t="shared" si="11"/>
        <v/>
      </c>
      <c r="BE51" s="33" t="str">
        <f t="shared" si="12"/>
        <v/>
      </c>
      <c r="BI51" s="33" t="str">
        <f t="shared" si="13"/>
        <v/>
      </c>
      <c r="BM51" s="33" t="str">
        <f t="shared" si="14"/>
        <v/>
      </c>
      <c r="BQ51" s="33" t="str">
        <f t="shared" si="15"/>
        <v/>
      </c>
      <c r="BU51" s="33" t="str">
        <f t="shared" si="16"/>
        <v/>
      </c>
      <c r="BY51" s="33" t="str">
        <f t="shared" si="17"/>
        <v/>
      </c>
      <c r="CC51" s="33" t="str">
        <f t="shared" si="18"/>
        <v/>
      </c>
      <c r="CG51" s="33" t="str">
        <f t="shared" si="19"/>
        <v/>
      </c>
      <c r="CK51" s="33" t="str">
        <f t="shared" si="20"/>
        <v/>
      </c>
      <c r="CO51" s="33" t="str">
        <f t="shared" si="21"/>
        <v/>
      </c>
      <c r="CS51" s="33" t="str">
        <f t="shared" si="22"/>
        <v/>
      </c>
      <c r="CW51" s="33" t="str">
        <f t="shared" si="23"/>
        <v/>
      </c>
      <c r="DA51" s="33" t="str">
        <f t="shared" si="24"/>
        <v/>
      </c>
      <c r="DE51" s="33" t="str">
        <f t="shared" si="25"/>
        <v/>
      </c>
      <c r="DI51" s="33" t="str">
        <f t="shared" si="26"/>
        <v/>
      </c>
      <c r="DM51" s="33" t="str">
        <f t="shared" si="27"/>
        <v/>
      </c>
      <c r="DQ51" s="33" t="str">
        <f t="shared" si="28"/>
        <v/>
      </c>
      <c r="DU51" s="33" t="str">
        <f t="shared" si="29"/>
        <v/>
      </c>
      <c r="DY51" s="33" t="str">
        <f t="shared" si="30"/>
        <v/>
      </c>
    </row>
    <row r="52" spans="1:129" x14ac:dyDescent="0.25">
      <c r="A52" s="16" t="str">
        <f t="shared" si="0"/>
        <v/>
      </c>
      <c r="K52" s="38"/>
      <c r="M52" s="33" t="str">
        <f t="shared" si="1"/>
        <v/>
      </c>
      <c r="Q52" s="33" t="str">
        <f t="shared" si="2"/>
        <v/>
      </c>
      <c r="U52" s="33" t="str">
        <f t="shared" si="3"/>
        <v/>
      </c>
      <c r="Y52" s="33" t="str">
        <f t="shared" si="4"/>
        <v/>
      </c>
      <c r="AC52" s="33" t="str">
        <f t="shared" si="5"/>
        <v/>
      </c>
      <c r="AG52" s="33" t="str">
        <f t="shared" si="6"/>
        <v/>
      </c>
      <c r="AK52" s="33" t="str">
        <f t="shared" si="7"/>
        <v/>
      </c>
      <c r="AO52" s="33" t="str">
        <f t="shared" si="8"/>
        <v/>
      </c>
      <c r="AS52" s="33" t="str">
        <f t="shared" si="9"/>
        <v/>
      </c>
      <c r="AW52" s="33" t="str">
        <f t="shared" si="10"/>
        <v/>
      </c>
      <c r="BA52" s="33" t="str">
        <f t="shared" si="11"/>
        <v/>
      </c>
      <c r="BE52" s="33" t="str">
        <f t="shared" si="12"/>
        <v/>
      </c>
      <c r="BI52" s="33" t="str">
        <f t="shared" si="13"/>
        <v/>
      </c>
      <c r="BM52" s="33" t="str">
        <f t="shared" si="14"/>
        <v/>
      </c>
      <c r="BQ52" s="33" t="str">
        <f t="shared" si="15"/>
        <v/>
      </c>
      <c r="BU52" s="33" t="str">
        <f t="shared" si="16"/>
        <v/>
      </c>
      <c r="BY52" s="33" t="str">
        <f t="shared" si="17"/>
        <v/>
      </c>
      <c r="CC52" s="33" t="str">
        <f t="shared" si="18"/>
        <v/>
      </c>
      <c r="CG52" s="33" t="str">
        <f t="shared" si="19"/>
        <v/>
      </c>
      <c r="CK52" s="33" t="str">
        <f t="shared" si="20"/>
        <v/>
      </c>
      <c r="CO52" s="33" t="str">
        <f t="shared" si="21"/>
        <v/>
      </c>
      <c r="CS52" s="33" t="str">
        <f t="shared" si="22"/>
        <v/>
      </c>
      <c r="CW52" s="33" t="str">
        <f t="shared" si="23"/>
        <v/>
      </c>
      <c r="DA52" s="33" t="str">
        <f t="shared" si="24"/>
        <v/>
      </c>
      <c r="DE52" s="33" t="str">
        <f t="shared" si="25"/>
        <v/>
      </c>
      <c r="DI52" s="33" t="str">
        <f t="shared" si="26"/>
        <v/>
      </c>
      <c r="DM52" s="33" t="str">
        <f t="shared" si="27"/>
        <v/>
      </c>
      <c r="DQ52" s="33" t="str">
        <f t="shared" si="28"/>
        <v/>
      </c>
      <c r="DU52" s="33" t="str">
        <f t="shared" si="29"/>
        <v/>
      </c>
      <c r="DY52" s="33" t="str">
        <f t="shared" si="30"/>
        <v/>
      </c>
    </row>
    <row r="53" spans="1:129" x14ac:dyDescent="0.25">
      <c r="A53" s="16" t="str">
        <f t="shared" si="0"/>
        <v/>
      </c>
      <c r="K53" s="38"/>
      <c r="M53" s="33" t="str">
        <f t="shared" si="1"/>
        <v/>
      </c>
      <c r="Q53" s="33" t="str">
        <f t="shared" si="2"/>
        <v/>
      </c>
      <c r="U53" s="33" t="str">
        <f t="shared" si="3"/>
        <v/>
      </c>
      <c r="Y53" s="33" t="str">
        <f t="shared" si="4"/>
        <v/>
      </c>
      <c r="AC53" s="33" t="str">
        <f t="shared" si="5"/>
        <v/>
      </c>
      <c r="AG53" s="33" t="str">
        <f t="shared" si="6"/>
        <v/>
      </c>
      <c r="AK53" s="33" t="str">
        <f t="shared" si="7"/>
        <v/>
      </c>
      <c r="AO53" s="33" t="str">
        <f t="shared" si="8"/>
        <v/>
      </c>
      <c r="AS53" s="33" t="str">
        <f t="shared" si="9"/>
        <v/>
      </c>
      <c r="AW53" s="33" t="str">
        <f t="shared" si="10"/>
        <v/>
      </c>
      <c r="BA53" s="33" t="str">
        <f t="shared" si="11"/>
        <v/>
      </c>
      <c r="BE53" s="33" t="str">
        <f t="shared" si="12"/>
        <v/>
      </c>
      <c r="BI53" s="33" t="str">
        <f t="shared" si="13"/>
        <v/>
      </c>
      <c r="BM53" s="33" t="str">
        <f t="shared" si="14"/>
        <v/>
      </c>
      <c r="BQ53" s="33" t="str">
        <f t="shared" si="15"/>
        <v/>
      </c>
      <c r="BU53" s="33" t="str">
        <f t="shared" si="16"/>
        <v/>
      </c>
      <c r="BY53" s="33" t="str">
        <f t="shared" si="17"/>
        <v/>
      </c>
      <c r="CC53" s="33" t="str">
        <f t="shared" si="18"/>
        <v/>
      </c>
      <c r="CG53" s="33" t="str">
        <f t="shared" si="19"/>
        <v/>
      </c>
      <c r="CK53" s="33" t="str">
        <f t="shared" si="20"/>
        <v/>
      </c>
      <c r="CO53" s="33" t="str">
        <f t="shared" si="21"/>
        <v/>
      </c>
      <c r="CS53" s="33" t="str">
        <f t="shared" si="22"/>
        <v/>
      </c>
      <c r="CW53" s="33" t="str">
        <f t="shared" si="23"/>
        <v/>
      </c>
      <c r="DA53" s="33" t="str">
        <f t="shared" si="24"/>
        <v/>
      </c>
      <c r="DE53" s="33" t="str">
        <f t="shared" si="25"/>
        <v/>
      </c>
      <c r="DI53" s="33" t="str">
        <f t="shared" si="26"/>
        <v/>
      </c>
      <c r="DM53" s="33" t="str">
        <f t="shared" si="27"/>
        <v/>
      </c>
      <c r="DQ53" s="33" t="str">
        <f t="shared" si="28"/>
        <v/>
      </c>
      <c r="DU53" s="33" t="str">
        <f t="shared" si="29"/>
        <v/>
      </c>
      <c r="DY53" s="33" t="str">
        <f t="shared" si="30"/>
        <v/>
      </c>
    </row>
    <row r="54" spans="1:129" x14ac:dyDescent="0.25">
      <c r="A54" s="16" t="str">
        <f t="shared" si="0"/>
        <v/>
      </c>
      <c r="K54" s="38"/>
      <c r="M54" s="33" t="str">
        <f t="shared" si="1"/>
        <v/>
      </c>
      <c r="Q54" s="33" t="str">
        <f t="shared" si="2"/>
        <v/>
      </c>
      <c r="U54" s="33" t="str">
        <f t="shared" si="3"/>
        <v/>
      </c>
      <c r="Y54" s="33" t="str">
        <f t="shared" si="4"/>
        <v/>
      </c>
      <c r="AC54" s="33" t="str">
        <f t="shared" si="5"/>
        <v/>
      </c>
      <c r="AG54" s="33" t="str">
        <f t="shared" si="6"/>
        <v/>
      </c>
      <c r="AK54" s="33" t="str">
        <f t="shared" si="7"/>
        <v/>
      </c>
      <c r="AO54" s="33" t="str">
        <f t="shared" si="8"/>
        <v/>
      </c>
      <c r="AS54" s="33" t="str">
        <f t="shared" si="9"/>
        <v/>
      </c>
      <c r="AW54" s="33" t="str">
        <f t="shared" si="10"/>
        <v/>
      </c>
      <c r="BA54" s="33" t="str">
        <f t="shared" si="11"/>
        <v/>
      </c>
      <c r="BE54" s="33" t="str">
        <f t="shared" si="12"/>
        <v/>
      </c>
      <c r="BI54" s="33" t="str">
        <f t="shared" si="13"/>
        <v/>
      </c>
      <c r="BM54" s="33" t="str">
        <f t="shared" si="14"/>
        <v/>
      </c>
      <c r="BQ54" s="33" t="str">
        <f t="shared" si="15"/>
        <v/>
      </c>
      <c r="BU54" s="33" t="str">
        <f t="shared" si="16"/>
        <v/>
      </c>
      <c r="BY54" s="33" t="str">
        <f t="shared" si="17"/>
        <v/>
      </c>
      <c r="CC54" s="33" t="str">
        <f t="shared" si="18"/>
        <v/>
      </c>
      <c r="CG54" s="33" t="str">
        <f t="shared" si="19"/>
        <v/>
      </c>
      <c r="CK54" s="33" t="str">
        <f t="shared" si="20"/>
        <v/>
      </c>
      <c r="CO54" s="33" t="str">
        <f t="shared" si="21"/>
        <v/>
      </c>
      <c r="CS54" s="33" t="str">
        <f t="shared" si="22"/>
        <v/>
      </c>
      <c r="CW54" s="33" t="str">
        <f t="shared" si="23"/>
        <v/>
      </c>
      <c r="DA54" s="33" t="str">
        <f t="shared" si="24"/>
        <v/>
      </c>
      <c r="DE54" s="33" t="str">
        <f t="shared" si="25"/>
        <v/>
      </c>
      <c r="DI54" s="33" t="str">
        <f t="shared" si="26"/>
        <v/>
      </c>
      <c r="DM54" s="33" t="str">
        <f t="shared" si="27"/>
        <v/>
      </c>
      <c r="DQ54" s="33" t="str">
        <f t="shared" si="28"/>
        <v/>
      </c>
      <c r="DU54" s="33" t="str">
        <f t="shared" si="29"/>
        <v/>
      </c>
      <c r="DY54" s="33" t="str">
        <f t="shared" si="30"/>
        <v/>
      </c>
    </row>
    <row r="55" spans="1:129" x14ac:dyDescent="0.25">
      <c r="A55" s="16" t="str">
        <f t="shared" si="0"/>
        <v/>
      </c>
      <c r="K55" s="38"/>
      <c r="M55" s="33" t="str">
        <f t="shared" si="1"/>
        <v/>
      </c>
      <c r="Q55" s="33" t="str">
        <f t="shared" si="2"/>
        <v/>
      </c>
      <c r="U55" s="33" t="str">
        <f t="shared" si="3"/>
        <v/>
      </c>
      <c r="Y55" s="33" t="str">
        <f t="shared" si="4"/>
        <v/>
      </c>
      <c r="AC55" s="33" t="str">
        <f t="shared" si="5"/>
        <v/>
      </c>
      <c r="AG55" s="33" t="str">
        <f t="shared" si="6"/>
        <v/>
      </c>
      <c r="AK55" s="33" t="str">
        <f t="shared" si="7"/>
        <v/>
      </c>
      <c r="AO55" s="33" t="str">
        <f t="shared" si="8"/>
        <v/>
      </c>
      <c r="AS55" s="33" t="str">
        <f t="shared" si="9"/>
        <v/>
      </c>
      <c r="AW55" s="33" t="str">
        <f t="shared" si="10"/>
        <v/>
      </c>
      <c r="BA55" s="33" t="str">
        <f t="shared" si="11"/>
        <v/>
      </c>
      <c r="BE55" s="33" t="str">
        <f t="shared" si="12"/>
        <v/>
      </c>
      <c r="BI55" s="33" t="str">
        <f t="shared" si="13"/>
        <v/>
      </c>
      <c r="BM55" s="33" t="str">
        <f t="shared" si="14"/>
        <v/>
      </c>
      <c r="BQ55" s="33" t="str">
        <f t="shared" si="15"/>
        <v/>
      </c>
      <c r="BU55" s="33" t="str">
        <f t="shared" si="16"/>
        <v/>
      </c>
      <c r="BY55" s="33" t="str">
        <f t="shared" si="17"/>
        <v/>
      </c>
      <c r="CC55" s="33" t="str">
        <f t="shared" si="18"/>
        <v/>
      </c>
      <c r="CG55" s="33" t="str">
        <f t="shared" si="19"/>
        <v/>
      </c>
      <c r="CK55" s="33" t="str">
        <f t="shared" si="20"/>
        <v/>
      </c>
      <c r="CO55" s="33" t="str">
        <f t="shared" si="21"/>
        <v/>
      </c>
      <c r="CS55" s="33" t="str">
        <f t="shared" si="22"/>
        <v/>
      </c>
      <c r="CW55" s="33" t="str">
        <f t="shared" si="23"/>
        <v/>
      </c>
      <c r="DA55" s="33" t="str">
        <f t="shared" si="24"/>
        <v/>
      </c>
      <c r="DE55" s="33" t="str">
        <f t="shared" si="25"/>
        <v/>
      </c>
      <c r="DI55" s="33" t="str">
        <f t="shared" si="26"/>
        <v/>
      </c>
      <c r="DM55" s="33" t="str">
        <f t="shared" si="27"/>
        <v/>
      </c>
      <c r="DQ55" s="33" t="str">
        <f t="shared" si="28"/>
        <v/>
      </c>
      <c r="DU55" s="33" t="str">
        <f t="shared" si="29"/>
        <v/>
      </c>
      <c r="DY55" s="33" t="str">
        <f t="shared" si="30"/>
        <v/>
      </c>
    </row>
    <row r="56" spans="1:129" x14ac:dyDescent="0.25">
      <c r="A56" s="16" t="str">
        <f t="shared" si="0"/>
        <v/>
      </c>
      <c r="K56" s="38"/>
      <c r="M56" s="33" t="str">
        <f t="shared" si="1"/>
        <v/>
      </c>
      <c r="Q56" s="33" t="str">
        <f t="shared" si="2"/>
        <v/>
      </c>
      <c r="U56" s="33" t="str">
        <f t="shared" si="3"/>
        <v/>
      </c>
      <c r="Y56" s="33" t="str">
        <f t="shared" si="4"/>
        <v/>
      </c>
      <c r="AC56" s="33" t="str">
        <f t="shared" si="5"/>
        <v/>
      </c>
      <c r="AG56" s="33" t="str">
        <f t="shared" si="6"/>
        <v/>
      </c>
      <c r="AK56" s="33" t="str">
        <f t="shared" si="7"/>
        <v/>
      </c>
      <c r="AO56" s="33" t="str">
        <f t="shared" si="8"/>
        <v/>
      </c>
      <c r="AS56" s="33" t="str">
        <f t="shared" si="9"/>
        <v/>
      </c>
      <c r="AW56" s="33" t="str">
        <f t="shared" si="10"/>
        <v/>
      </c>
      <c r="BA56" s="33" t="str">
        <f t="shared" si="11"/>
        <v/>
      </c>
      <c r="BE56" s="33" t="str">
        <f t="shared" si="12"/>
        <v/>
      </c>
      <c r="BI56" s="33" t="str">
        <f t="shared" si="13"/>
        <v/>
      </c>
      <c r="BM56" s="33" t="str">
        <f t="shared" si="14"/>
        <v/>
      </c>
      <c r="BQ56" s="33" t="str">
        <f t="shared" si="15"/>
        <v/>
      </c>
      <c r="BU56" s="33" t="str">
        <f t="shared" si="16"/>
        <v/>
      </c>
      <c r="BY56" s="33" t="str">
        <f t="shared" si="17"/>
        <v/>
      </c>
      <c r="CC56" s="33" t="str">
        <f t="shared" si="18"/>
        <v/>
      </c>
      <c r="CG56" s="33" t="str">
        <f t="shared" si="19"/>
        <v/>
      </c>
      <c r="CK56" s="33" t="str">
        <f t="shared" si="20"/>
        <v/>
      </c>
      <c r="CO56" s="33" t="str">
        <f t="shared" si="21"/>
        <v/>
      </c>
      <c r="CS56" s="33" t="str">
        <f t="shared" si="22"/>
        <v/>
      </c>
      <c r="CW56" s="33" t="str">
        <f t="shared" si="23"/>
        <v/>
      </c>
      <c r="DA56" s="33" t="str">
        <f t="shared" si="24"/>
        <v/>
      </c>
      <c r="DE56" s="33" t="str">
        <f t="shared" si="25"/>
        <v/>
      </c>
      <c r="DI56" s="33" t="str">
        <f t="shared" si="26"/>
        <v/>
      </c>
      <c r="DM56" s="33" t="str">
        <f t="shared" si="27"/>
        <v/>
      </c>
      <c r="DQ56" s="33" t="str">
        <f t="shared" si="28"/>
        <v/>
      </c>
      <c r="DU56" s="33" t="str">
        <f t="shared" si="29"/>
        <v/>
      </c>
      <c r="DY56" s="33" t="str">
        <f t="shared" si="30"/>
        <v/>
      </c>
    </row>
    <row r="57" spans="1:129" x14ac:dyDescent="0.25">
      <c r="A57" s="16" t="str">
        <f t="shared" si="0"/>
        <v/>
      </c>
      <c r="K57" s="38"/>
      <c r="M57" s="33" t="str">
        <f t="shared" si="1"/>
        <v/>
      </c>
      <c r="Q57" s="33" t="str">
        <f t="shared" si="2"/>
        <v/>
      </c>
      <c r="U57" s="33" t="str">
        <f t="shared" si="3"/>
        <v/>
      </c>
      <c r="Y57" s="33" t="str">
        <f t="shared" si="4"/>
        <v/>
      </c>
      <c r="AC57" s="33" t="str">
        <f t="shared" si="5"/>
        <v/>
      </c>
      <c r="AG57" s="33" t="str">
        <f t="shared" si="6"/>
        <v/>
      </c>
      <c r="AK57" s="33" t="str">
        <f t="shared" si="7"/>
        <v/>
      </c>
      <c r="AO57" s="33" t="str">
        <f t="shared" si="8"/>
        <v/>
      </c>
      <c r="AS57" s="33" t="str">
        <f t="shared" si="9"/>
        <v/>
      </c>
      <c r="AW57" s="33" t="str">
        <f t="shared" si="10"/>
        <v/>
      </c>
      <c r="BA57" s="33" t="str">
        <f t="shared" si="11"/>
        <v/>
      </c>
      <c r="BE57" s="33" t="str">
        <f t="shared" si="12"/>
        <v/>
      </c>
      <c r="BI57" s="33" t="str">
        <f t="shared" si="13"/>
        <v/>
      </c>
      <c r="BM57" s="33" t="str">
        <f t="shared" si="14"/>
        <v/>
      </c>
      <c r="BQ57" s="33" t="str">
        <f t="shared" si="15"/>
        <v/>
      </c>
      <c r="BU57" s="33" t="str">
        <f t="shared" si="16"/>
        <v/>
      </c>
      <c r="BY57" s="33" t="str">
        <f t="shared" si="17"/>
        <v/>
      </c>
      <c r="CC57" s="33" t="str">
        <f t="shared" si="18"/>
        <v/>
      </c>
      <c r="CG57" s="33" t="str">
        <f t="shared" si="19"/>
        <v/>
      </c>
      <c r="CK57" s="33" t="str">
        <f t="shared" si="20"/>
        <v/>
      </c>
      <c r="CO57" s="33" t="str">
        <f t="shared" si="21"/>
        <v/>
      </c>
      <c r="CS57" s="33" t="str">
        <f t="shared" si="22"/>
        <v/>
      </c>
      <c r="CW57" s="33" t="str">
        <f t="shared" si="23"/>
        <v/>
      </c>
      <c r="DA57" s="33" t="str">
        <f t="shared" si="24"/>
        <v/>
      </c>
      <c r="DE57" s="33" t="str">
        <f t="shared" si="25"/>
        <v/>
      </c>
      <c r="DI57" s="33" t="str">
        <f t="shared" si="26"/>
        <v/>
      </c>
      <c r="DM57" s="33" t="str">
        <f t="shared" si="27"/>
        <v/>
      </c>
      <c r="DQ57" s="33" t="str">
        <f t="shared" si="28"/>
        <v/>
      </c>
      <c r="DU57" s="33" t="str">
        <f t="shared" si="29"/>
        <v/>
      </c>
      <c r="DY57" s="33" t="str">
        <f t="shared" si="30"/>
        <v/>
      </c>
    </row>
    <row r="58" spans="1:129" x14ac:dyDescent="0.25">
      <c r="A58" s="16" t="str">
        <f t="shared" si="0"/>
        <v/>
      </c>
      <c r="K58" s="38"/>
      <c r="M58" s="33" t="str">
        <f t="shared" si="1"/>
        <v/>
      </c>
      <c r="Q58" s="33" t="str">
        <f t="shared" si="2"/>
        <v/>
      </c>
      <c r="U58" s="33" t="str">
        <f t="shared" si="3"/>
        <v/>
      </c>
      <c r="Y58" s="33" t="str">
        <f t="shared" si="4"/>
        <v/>
      </c>
      <c r="AC58" s="33" t="str">
        <f t="shared" si="5"/>
        <v/>
      </c>
      <c r="AG58" s="33" t="str">
        <f t="shared" si="6"/>
        <v/>
      </c>
      <c r="AK58" s="33" t="str">
        <f t="shared" si="7"/>
        <v/>
      </c>
      <c r="AO58" s="33" t="str">
        <f t="shared" si="8"/>
        <v/>
      </c>
      <c r="AS58" s="33" t="str">
        <f t="shared" si="9"/>
        <v/>
      </c>
      <c r="AW58" s="33" t="str">
        <f t="shared" si="10"/>
        <v/>
      </c>
      <c r="BA58" s="33" t="str">
        <f t="shared" si="11"/>
        <v/>
      </c>
      <c r="BE58" s="33" t="str">
        <f t="shared" si="12"/>
        <v/>
      </c>
      <c r="BI58" s="33" t="str">
        <f t="shared" si="13"/>
        <v/>
      </c>
      <c r="BM58" s="33" t="str">
        <f t="shared" si="14"/>
        <v/>
      </c>
      <c r="BQ58" s="33" t="str">
        <f t="shared" si="15"/>
        <v/>
      </c>
      <c r="BU58" s="33" t="str">
        <f t="shared" si="16"/>
        <v/>
      </c>
      <c r="BY58" s="33" t="str">
        <f t="shared" si="17"/>
        <v/>
      </c>
      <c r="CC58" s="33" t="str">
        <f t="shared" si="18"/>
        <v/>
      </c>
      <c r="CG58" s="33" t="str">
        <f t="shared" si="19"/>
        <v/>
      </c>
      <c r="CK58" s="33" t="str">
        <f t="shared" si="20"/>
        <v/>
      </c>
      <c r="CO58" s="33" t="str">
        <f t="shared" si="21"/>
        <v/>
      </c>
      <c r="CS58" s="33" t="str">
        <f t="shared" si="22"/>
        <v/>
      </c>
      <c r="CW58" s="33" t="str">
        <f t="shared" si="23"/>
        <v/>
      </c>
      <c r="DA58" s="33" t="str">
        <f t="shared" si="24"/>
        <v/>
      </c>
      <c r="DE58" s="33" t="str">
        <f t="shared" si="25"/>
        <v/>
      </c>
      <c r="DI58" s="33" t="str">
        <f t="shared" si="26"/>
        <v/>
      </c>
      <c r="DM58" s="33" t="str">
        <f t="shared" si="27"/>
        <v/>
      </c>
      <c r="DQ58" s="33" t="str">
        <f t="shared" si="28"/>
        <v/>
      </c>
      <c r="DU58" s="33" t="str">
        <f t="shared" si="29"/>
        <v/>
      </c>
      <c r="DY58" s="33" t="str">
        <f t="shared" si="30"/>
        <v/>
      </c>
    </row>
    <row r="59" spans="1:129" x14ac:dyDescent="0.25">
      <c r="A59" s="16" t="str">
        <f t="shared" si="0"/>
        <v/>
      </c>
      <c r="K59" s="38"/>
      <c r="M59" s="33" t="str">
        <f t="shared" si="1"/>
        <v/>
      </c>
      <c r="Q59" s="33" t="str">
        <f t="shared" si="2"/>
        <v/>
      </c>
      <c r="U59" s="33" t="str">
        <f t="shared" si="3"/>
        <v/>
      </c>
      <c r="Y59" s="33" t="str">
        <f t="shared" si="4"/>
        <v/>
      </c>
      <c r="AC59" s="33" t="str">
        <f t="shared" si="5"/>
        <v/>
      </c>
      <c r="AG59" s="33" t="str">
        <f t="shared" si="6"/>
        <v/>
      </c>
      <c r="AK59" s="33" t="str">
        <f t="shared" si="7"/>
        <v/>
      </c>
      <c r="AO59" s="33" t="str">
        <f t="shared" si="8"/>
        <v/>
      </c>
      <c r="AS59" s="33" t="str">
        <f t="shared" si="9"/>
        <v/>
      </c>
      <c r="AW59" s="33" t="str">
        <f t="shared" si="10"/>
        <v/>
      </c>
      <c r="BA59" s="33" t="str">
        <f t="shared" si="11"/>
        <v/>
      </c>
      <c r="BE59" s="33" t="str">
        <f t="shared" si="12"/>
        <v/>
      </c>
      <c r="BI59" s="33" t="str">
        <f t="shared" si="13"/>
        <v/>
      </c>
      <c r="BM59" s="33" t="str">
        <f t="shared" si="14"/>
        <v/>
      </c>
      <c r="BQ59" s="33" t="str">
        <f t="shared" si="15"/>
        <v/>
      </c>
      <c r="BU59" s="33" t="str">
        <f t="shared" si="16"/>
        <v/>
      </c>
      <c r="BY59" s="33" t="str">
        <f t="shared" si="17"/>
        <v/>
      </c>
      <c r="CC59" s="33" t="str">
        <f t="shared" si="18"/>
        <v/>
      </c>
      <c r="CG59" s="33" t="str">
        <f t="shared" si="19"/>
        <v/>
      </c>
      <c r="CK59" s="33" t="str">
        <f t="shared" si="20"/>
        <v/>
      </c>
      <c r="CO59" s="33" t="str">
        <f t="shared" si="21"/>
        <v/>
      </c>
      <c r="CS59" s="33" t="str">
        <f t="shared" si="22"/>
        <v/>
      </c>
      <c r="CW59" s="33" t="str">
        <f t="shared" si="23"/>
        <v/>
      </c>
      <c r="DA59" s="33" t="str">
        <f t="shared" si="24"/>
        <v/>
      </c>
      <c r="DE59" s="33" t="str">
        <f t="shared" si="25"/>
        <v/>
      </c>
      <c r="DI59" s="33" t="str">
        <f t="shared" si="26"/>
        <v/>
      </c>
      <c r="DM59" s="33" t="str">
        <f t="shared" si="27"/>
        <v/>
      </c>
      <c r="DQ59" s="33" t="str">
        <f t="shared" si="28"/>
        <v/>
      </c>
      <c r="DU59" s="33" t="str">
        <f t="shared" si="29"/>
        <v/>
      </c>
      <c r="DY59" s="33" t="str">
        <f t="shared" si="30"/>
        <v/>
      </c>
    </row>
    <row r="60" spans="1:129" x14ac:dyDescent="0.25">
      <c r="A60" s="16" t="str">
        <f t="shared" si="0"/>
        <v/>
      </c>
      <c r="K60" s="38"/>
      <c r="M60" s="33" t="str">
        <f t="shared" si="1"/>
        <v/>
      </c>
      <c r="Q60" s="33" t="str">
        <f t="shared" si="2"/>
        <v/>
      </c>
      <c r="U60" s="33" t="str">
        <f t="shared" si="3"/>
        <v/>
      </c>
      <c r="Y60" s="33" t="str">
        <f t="shared" si="4"/>
        <v/>
      </c>
      <c r="AC60" s="33" t="str">
        <f t="shared" si="5"/>
        <v/>
      </c>
      <c r="AG60" s="33" t="str">
        <f t="shared" si="6"/>
        <v/>
      </c>
      <c r="AK60" s="33" t="str">
        <f t="shared" si="7"/>
        <v/>
      </c>
      <c r="AO60" s="33" t="str">
        <f t="shared" si="8"/>
        <v/>
      </c>
      <c r="AS60" s="33" t="str">
        <f t="shared" si="9"/>
        <v/>
      </c>
      <c r="AW60" s="33" t="str">
        <f t="shared" si="10"/>
        <v/>
      </c>
      <c r="BA60" s="33" t="str">
        <f t="shared" si="11"/>
        <v/>
      </c>
      <c r="BE60" s="33" t="str">
        <f t="shared" si="12"/>
        <v/>
      </c>
      <c r="BI60" s="33" t="str">
        <f t="shared" si="13"/>
        <v/>
      </c>
      <c r="BM60" s="33" t="str">
        <f t="shared" si="14"/>
        <v/>
      </c>
      <c r="BQ60" s="33" t="str">
        <f t="shared" si="15"/>
        <v/>
      </c>
      <c r="BU60" s="33" t="str">
        <f t="shared" si="16"/>
        <v/>
      </c>
      <c r="BY60" s="33" t="str">
        <f t="shared" si="17"/>
        <v/>
      </c>
      <c r="CC60" s="33" t="str">
        <f t="shared" si="18"/>
        <v/>
      </c>
      <c r="CG60" s="33" t="str">
        <f t="shared" si="19"/>
        <v/>
      </c>
      <c r="CK60" s="33" t="str">
        <f t="shared" si="20"/>
        <v/>
      </c>
      <c r="CO60" s="33" t="str">
        <f t="shared" si="21"/>
        <v/>
      </c>
      <c r="CS60" s="33" t="str">
        <f t="shared" si="22"/>
        <v/>
      </c>
      <c r="CW60" s="33" t="str">
        <f t="shared" si="23"/>
        <v/>
      </c>
      <c r="DA60" s="33" t="str">
        <f t="shared" si="24"/>
        <v/>
      </c>
      <c r="DE60" s="33" t="str">
        <f t="shared" si="25"/>
        <v/>
      </c>
      <c r="DI60" s="33" t="str">
        <f t="shared" si="26"/>
        <v/>
      </c>
      <c r="DM60" s="33" t="str">
        <f t="shared" si="27"/>
        <v/>
      </c>
      <c r="DQ60" s="33" t="str">
        <f t="shared" si="28"/>
        <v/>
      </c>
      <c r="DU60" s="33" t="str">
        <f t="shared" si="29"/>
        <v/>
      </c>
      <c r="DY60" s="33" t="str">
        <f t="shared" si="30"/>
        <v/>
      </c>
    </row>
    <row r="61" spans="1:129" x14ac:dyDescent="0.25">
      <c r="A61" s="16" t="str">
        <f t="shared" si="0"/>
        <v/>
      </c>
      <c r="K61" s="38"/>
      <c r="M61" s="33" t="str">
        <f t="shared" si="1"/>
        <v/>
      </c>
      <c r="Q61" s="33" t="str">
        <f t="shared" si="2"/>
        <v/>
      </c>
      <c r="U61" s="33" t="str">
        <f t="shared" si="3"/>
        <v/>
      </c>
      <c r="Y61" s="33" t="str">
        <f t="shared" si="4"/>
        <v/>
      </c>
      <c r="AC61" s="33" t="str">
        <f t="shared" si="5"/>
        <v/>
      </c>
      <c r="AG61" s="33" t="str">
        <f t="shared" si="6"/>
        <v/>
      </c>
      <c r="AK61" s="33" t="str">
        <f t="shared" si="7"/>
        <v/>
      </c>
      <c r="AO61" s="33" t="str">
        <f t="shared" si="8"/>
        <v/>
      </c>
      <c r="AS61" s="33" t="str">
        <f t="shared" si="9"/>
        <v/>
      </c>
      <c r="AW61" s="33" t="str">
        <f t="shared" si="10"/>
        <v/>
      </c>
      <c r="BA61" s="33" t="str">
        <f t="shared" si="11"/>
        <v/>
      </c>
      <c r="BE61" s="33" t="str">
        <f t="shared" si="12"/>
        <v/>
      </c>
      <c r="BI61" s="33" t="str">
        <f t="shared" si="13"/>
        <v/>
      </c>
      <c r="BM61" s="33" t="str">
        <f t="shared" si="14"/>
        <v/>
      </c>
      <c r="BQ61" s="33" t="str">
        <f t="shared" si="15"/>
        <v/>
      </c>
      <c r="BU61" s="33" t="str">
        <f t="shared" si="16"/>
        <v/>
      </c>
      <c r="BY61" s="33" t="str">
        <f t="shared" si="17"/>
        <v/>
      </c>
      <c r="CC61" s="33" t="str">
        <f t="shared" si="18"/>
        <v/>
      </c>
      <c r="CG61" s="33" t="str">
        <f t="shared" si="19"/>
        <v/>
      </c>
      <c r="CK61" s="33" t="str">
        <f t="shared" si="20"/>
        <v/>
      </c>
      <c r="CO61" s="33" t="str">
        <f t="shared" si="21"/>
        <v/>
      </c>
      <c r="CS61" s="33" t="str">
        <f t="shared" si="22"/>
        <v/>
      </c>
      <c r="CW61" s="33" t="str">
        <f t="shared" si="23"/>
        <v/>
      </c>
      <c r="DA61" s="33" t="str">
        <f t="shared" si="24"/>
        <v/>
      </c>
      <c r="DE61" s="33" t="str">
        <f t="shared" si="25"/>
        <v/>
      </c>
      <c r="DI61" s="33" t="str">
        <f t="shared" si="26"/>
        <v/>
      </c>
      <c r="DM61" s="33" t="str">
        <f t="shared" si="27"/>
        <v/>
      </c>
      <c r="DQ61" s="33" t="str">
        <f t="shared" si="28"/>
        <v/>
      </c>
      <c r="DU61" s="33" t="str">
        <f t="shared" si="29"/>
        <v/>
      </c>
      <c r="DY61" s="33" t="str">
        <f t="shared" si="30"/>
        <v/>
      </c>
    </row>
    <row r="62" spans="1:129" x14ac:dyDescent="0.25">
      <c r="A62" s="16" t="str">
        <f t="shared" si="0"/>
        <v/>
      </c>
      <c r="K62" s="38"/>
      <c r="M62" s="33" t="str">
        <f t="shared" si="1"/>
        <v/>
      </c>
      <c r="Q62" s="33" t="str">
        <f t="shared" si="2"/>
        <v/>
      </c>
      <c r="U62" s="33" t="str">
        <f t="shared" si="3"/>
        <v/>
      </c>
      <c r="Y62" s="33" t="str">
        <f t="shared" si="4"/>
        <v/>
      </c>
      <c r="AC62" s="33" t="str">
        <f t="shared" si="5"/>
        <v/>
      </c>
      <c r="AG62" s="33" t="str">
        <f t="shared" si="6"/>
        <v/>
      </c>
      <c r="AK62" s="33" t="str">
        <f t="shared" si="7"/>
        <v/>
      </c>
      <c r="AO62" s="33" t="str">
        <f t="shared" si="8"/>
        <v/>
      </c>
      <c r="AS62" s="33" t="str">
        <f t="shared" si="9"/>
        <v/>
      </c>
      <c r="AW62" s="33" t="str">
        <f t="shared" si="10"/>
        <v/>
      </c>
      <c r="BA62" s="33" t="str">
        <f t="shared" si="11"/>
        <v/>
      </c>
      <c r="BE62" s="33" t="str">
        <f t="shared" si="12"/>
        <v/>
      </c>
      <c r="BI62" s="33" t="str">
        <f t="shared" si="13"/>
        <v/>
      </c>
      <c r="BM62" s="33" t="str">
        <f t="shared" si="14"/>
        <v/>
      </c>
      <c r="BQ62" s="33" t="str">
        <f t="shared" si="15"/>
        <v/>
      </c>
      <c r="BU62" s="33" t="str">
        <f t="shared" si="16"/>
        <v/>
      </c>
      <c r="BY62" s="33" t="str">
        <f t="shared" si="17"/>
        <v/>
      </c>
      <c r="CC62" s="33" t="str">
        <f t="shared" si="18"/>
        <v/>
      </c>
      <c r="CG62" s="33" t="str">
        <f t="shared" si="19"/>
        <v/>
      </c>
      <c r="CK62" s="33" t="str">
        <f t="shared" si="20"/>
        <v/>
      </c>
      <c r="CO62" s="33" t="str">
        <f t="shared" si="21"/>
        <v/>
      </c>
      <c r="CS62" s="33" t="str">
        <f t="shared" si="22"/>
        <v/>
      </c>
      <c r="CW62" s="33" t="str">
        <f t="shared" si="23"/>
        <v/>
      </c>
      <c r="DA62" s="33" t="str">
        <f t="shared" si="24"/>
        <v/>
      </c>
      <c r="DE62" s="33" t="str">
        <f t="shared" si="25"/>
        <v/>
      </c>
      <c r="DI62" s="33" t="str">
        <f t="shared" si="26"/>
        <v/>
      </c>
      <c r="DM62" s="33" t="str">
        <f t="shared" si="27"/>
        <v/>
      </c>
      <c r="DQ62" s="33" t="str">
        <f t="shared" si="28"/>
        <v/>
      </c>
      <c r="DU62" s="33" t="str">
        <f t="shared" si="29"/>
        <v/>
      </c>
      <c r="DY62" s="33" t="str">
        <f t="shared" si="30"/>
        <v/>
      </c>
    </row>
    <row r="63" spans="1:129" x14ac:dyDescent="0.25">
      <c r="A63" s="16" t="str">
        <f t="shared" si="0"/>
        <v/>
      </c>
      <c r="K63" s="38"/>
      <c r="M63" s="33" t="str">
        <f t="shared" si="1"/>
        <v/>
      </c>
      <c r="Q63" s="33" t="str">
        <f t="shared" si="2"/>
        <v/>
      </c>
      <c r="U63" s="33" t="str">
        <f t="shared" si="3"/>
        <v/>
      </c>
      <c r="Y63" s="33" t="str">
        <f t="shared" si="4"/>
        <v/>
      </c>
      <c r="AC63" s="33" t="str">
        <f t="shared" si="5"/>
        <v/>
      </c>
      <c r="AG63" s="33" t="str">
        <f t="shared" si="6"/>
        <v/>
      </c>
      <c r="AK63" s="33" t="str">
        <f t="shared" si="7"/>
        <v/>
      </c>
      <c r="AO63" s="33" t="str">
        <f t="shared" si="8"/>
        <v/>
      </c>
      <c r="AS63" s="33" t="str">
        <f t="shared" si="9"/>
        <v/>
      </c>
      <c r="AW63" s="33" t="str">
        <f t="shared" si="10"/>
        <v/>
      </c>
      <c r="BA63" s="33" t="str">
        <f t="shared" si="11"/>
        <v/>
      </c>
      <c r="BE63" s="33" t="str">
        <f t="shared" si="12"/>
        <v/>
      </c>
      <c r="BI63" s="33" t="str">
        <f t="shared" si="13"/>
        <v/>
      </c>
      <c r="BM63" s="33" t="str">
        <f t="shared" si="14"/>
        <v/>
      </c>
      <c r="BQ63" s="33" t="str">
        <f t="shared" si="15"/>
        <v/>
      </c>
      <c r="BU63" s="33" t="str">
        <f t="shared" si="16"/>
        <v/>
      </c>
      <c r="BY63" s="33" t="str">
        <f t="shared" si="17"/>
        <v/>
      </c>
      <c r="CC63" s="33" t="str">
        <f t="shared" si="18"/>
        <v/>
      </c>
      <c r="CG63" s="33" t="str">
        <f t="shared" si="19"/>
        <v/>
      </c>
      <c r="CK63" s="33" t="str">
        <f t="shared" si="20"/>
        <v/>
      </c>
      <c r="CO63" s="33" t="str">
        <f t="shared" si="21"/>
        <v/>
      </c>
      <c r="CS63" s="33" t="str">
        <f t="shared" si="22"/>
        <v/>
      </c>
      <c r="CW63" s="33" t="str">
        <f t="shared" si="23"/>
        <v/>
      </c>
      <c r="DA63" s="33" t="str">
        <f t="shared" si="24"/>
        <v/>
      </c>
      <c r="DE63" s="33" t="str">
        <f t="shared" si="25"/>
        <v/>
      </c>
      <c r="DI63" s="33" t="str">
        <f t="shared" si="26"/>
        <v/>
      </c>
      <c r="DM63" s="33" t="str">
        <f t="shared" si="27"/>
        <v/>
      </c>
      <c r="DQ63" s="33" t="str">
        <f t="shared" si="28"/>
        <v/>
      </c>
      <c r="DU63" s="33" t="str">
        <f t="shared" si="29"/>
        <v/>
      </c>
      <c r="DY63" s="33" t="str">
        <f t="shared" si="30"/>
        <v/>
      </c>
    </row>
    <row r="64" spans="1:129" x14ac:dyDescent="0.25">
      <c r="A64" s="16" t="str">
        <f t="shared" si="0"/>
        <v/>
      </c>
      <c r="K64" s="38"/>
      <c r="M64" s="33" t="str">
        <f t="shared" si="1"/>
        <v/>
      </c>
      <c r="Q64" s="33" t="str">
        <f t="shared" si="2"/>
        <v/>
      </c>
      <c r="U64" s="33" t="str">
        <f t="shared" si="3"/>
        <v/>
      </c>
      <c r="Y64" s="33" t="str">
        <f t="shared" si="4"/>
        <v/>
      </c>
      <c r="AC64" s="33" t="str">
        <f t="shared" si="5"/>
        <v/>
      </c>
      <c r="AG64" s="33" t="str">
        <f t="shared" si="6"/>
        <v/>
      </c>
      <c r="AK64" s="33" t="str">
        <f t="shared" si="7"/>
        <v/>
      </c>
      <c r="AO64" s="33" t="str">
        <f t="shared" si="8"/>
        <v/>
      </c>
      <c r="AS64" s="33" t="str">
        <f t="shared" si="9"/>
        <v/>
      </c>
      <c r="AW64" s="33" t="str">
        <f t="shared" si="10"/>
        <v/>
      </c>
      <c r="BA64" s="33" t="str">
        <f t="shared" si="11"/>
        <v/>
      </c>
      <c r="BE64" s="33" t="str">
        <f t="shared" si="12"/>
        <v/>
      </c>
      <c r="BI64" s="33" t="str">
        <f t="shared" si="13"/>
        <v/>
      </c>
      <c r="BM64" s="33" t="str">
        <f t="shared" si="14"/>
        <v/>
      </c>
      <c r="BQ64" s="33" t="str">
        <f t="shared" si="15"/>
        <v/>
      </c>
      <c r="BU64" s="33" t="str">
        <f t="shared" si="16"/>
        <v/>
      </c>
      <c r="BY64" s="33" t="str">
        <f t="shared" si="17"/>
        <v/>
      </c>
      <c r="CC64" s="33" t="str">
        <f t="shared" si="18"/>
        <v/>
      </c>
      <c r="CG64" s="33" t="str">
        <f t="shared" si="19"/>
        <v/>
      </c>
      <c r="CK64" s="33" t="str">
        <f t="shared" si="20"/>
        <v/>
      </c>
      <c r="CO64" s="33" t="str">
        <f t="shared" si="21"/>
        <v/>
      </c>
      <c r="CS64" s="33" t="str">
        <f t="shared" si="22"/>
        <v/>
      </c>
      <c r="CW64" s="33" t="str">
        <f t="shared" si="23"/>
        <v/>
      </c>
      <c r="DA64" s="33" t="str">
        <f t="shared" si="24"/>
        <v/>
      </c>
      <c r="DE64" s="33" t="str">
        <f t="shared" si="25"/>
        <v/>
      </c>
      <c r="DI64" s="33" t="str">
        <f t="shared" si="26"/>
        <v/>
      </c>
      <c r="DM64" s="33" t="str">
        <f t="shared" si="27"/>
        <v/>
      </c>
      <c r="DQ64" s="33" t="str">
        <f t="shared" si="28"/>
        <v/>
      </c>
      <c r="DU64" s="33" t="str">
        <f t="shared" si="29"/>
        <v/>
      </c>
      <c r="DY64" s="33" t="str">
        <f t="shared" si="30"/>
        <v/>
      </c>
    </row>
    <row r="65" spans="1:129" x14ac:dyDescent="0.25">
      <c r="A65" s="16" t="str">
        <f t="shared" si="0"/>
        <v/>
      </c>
      <c r="K65" s="38"/>
      <c r="M65" s="33" t="str">
        <f t="shared" si="1"/>
        <v/>
      </c>
      <c r="Q65" s="33" t="str">
        <f t="shared" si="2"/>
        <v/>
      </c>
      <c r="U65" s="33" t="str">
        <f t="shared" si="3"/>
        <v/>
      </c>
      <c r="Y65" s="33" t="str">
        <f t="shared" si="4"/>
        <v/>
      </c>
      <c r="AC65" s="33" t="str">
        <f t="shared" si="5"/>
        <v/>
      </c>
      <c r="AG65" s="33" t="str">
        <f t="shared" si="6"/>
        <v/>
      </c>
      <c r="AK65" s="33" t="str">
        <f t="shared" si="7"/>
        <v/>
      </c>
      <c r="AO65" s="33" t="str">
        <f t="shared" si="8"/>
        <v/>
      </c>
      <c r="AS65" s="33" t="str">
        <f t="shared" si="9"/>
        <v/>
      </c>
      <c r="AW65" s="33" t="str">
        <f t="shared" si="10"/>
        <v/>
      </c>
      <c r="BA65" s="33" t="str">
        <f t="shared" si="11"/>
        <v/>
      </c>
      <c r="BE65" s="33" t="str">
        <f t="shared" si="12"/>
        <v/>
      </c>
      <c r="BI65" s="33" t="str">
        <f t="shared" si="13"/>
        <v/>
      </c>
      <c r="BM65" s="33" t="str">
        <f t="shared" si="14"/>
        <v/>
      </c>
      <c r="BQ65" s="33" t="str">
        <f t="shared" si="15"/>
        <v/>
      </c>
      <c r="BU65" s="33" t="str">
        <f t="shared" si="16"/>
        <v/>
      </c>
      <c r="BY65" s="33" t="str">
        <f t="shared" si="17"/>
        <v/>
      </c>
      <c r="CC65" s="33" t="str">
        <f t="shared" si="18"/>
        <v/>
      </c>
      <c r="CG65" s="33" t="str">
        <f t="shared" si="19"/>
        <v/>
      </c>
      <c r="CK65" s="33" t="str">
        <f t="shared" si="20"/>
        <v/>
      </c>
      <c r="CO65" s="33" t="str">
        <f t="shared" si="21"/>
        <v/>
      </c>
      <c r="CS65" s="33" t="str">
        <f t="shared" si="22"/>
        <v/>
      </c>
      <c r="CW65" s="33" t="str">
        <f t="shared" si="23"/>
        <v/>
      </c>
      <c r="DA65" s="33" t="str">
        <f t="shared" si="24"/>
        <v/>
      </c>
      <c r="DE65" s="33" t="str">
        <f t="shared" si="25"/>
        <v/>
      </c>
      <c r="DI65" s="33" t="str">
        <f t="shared" si="26"/>
        <v/>
      </c>
      <c r="DM65" s="33" t="str">
        <f t="shared" si="27"/>
        <v/>
      </c>
      <c r="DQ65" s="33" t="str">
        <f t="shared" si="28"/>
        <v/>
      </c>
      <c r="DU65" s="33" t="str">
        <f t="shared" si="29"/>
        <v/>
      </c>
      <c r="DY65" s="33" t="str">
        <f t="shared" si="30"/>
        <v/>
      </c>
    </row>
    <row r="66" spans="1:129" x14ac:dyDescent="0.25">
      <c r="A66" s="16" t="str">
        <f t="shared" si="0"/>
        <v/>
      </c>
      <c r="K66" s="38"/>
      <c r="M66" s="33" t="str">
        <f t="shared" si="1"/>
        <v/>
      </c>
      <c r="Q66" s="33" t="str">
        <f t="shared" si="2"/>
        <v/>
      </c>
      <c r="U66" s="33" t="str">
        <f t="shared" si="3"/>
        <v/>
      </c>
      <c r="Y66" s="33" t="str">
        <f t="shared" si="4"/>
        <v/>
      </c>
      <c r="AC66" s="33" t="str">
        <f t="shared" si="5"/>
        <v/>
      </c>
      <c r="AG66" s="33" t="str">
        <f t="shared" si="6"/>
        <v/>
      </c>
      <c r="AK66" s="33" t="str">
        <f t="shared" si="7"/>
        <v/>
      </c>
      <c r="AO66" s="33" t="str">
        <f t="shared" si="8"/>
        <v/>
      </c>
      <c r="AS66" s="33" t="str">
        <f t="shared" si="9"/>
        <v/>
      </c>
      <c r="AW66" s="33" t="str">
        <f t="shared" si="10"/>
        <v/>
      </c>
      <c r="BA66" s="33" t="str">
        <f t="shared" si="11"/>
        <v/>
      </c>
      <c r="BE66" s="33" t="str">
        <f t="shared" si="12"/>
        <v/>
      </c>
      <c r="BI66" s="33" t="str">
        <f t="shared" si="13"/>
        <v/>
      </c>
      <c r="BM66" s="33" t="str">
        <f t="shared" si="14"/>
        <v/>
      </c>
      <c r="BQ66" s="33" t="str">
        <f t="shared" si="15"/>
        <v/>
      </c>
      <c r="BU66" s="33" t="str">
        <f t="shared" si="16"/>
        <v/>
      </c>
      <c r="BY66" s="33" t="str">
        <f t="shared" si="17"/>
        <v/>
      </c>
      <c r="CC66" s="33" t="str">
        <f t="shared" si="18"/>
        <v/>
      </c>
      <c r="CG66" s="33" t="str">
        <f t="shared" si="19"/>
        <v/>
      </c>
      <c r="CK66" s="33" t="str">
        <f t="shared" si="20"/>
        <v/>
      </c>
      <c r="CO66" s="33" t="str">
        <f t="shared" si="21"/>
        <v/>
      </c>
      <c r="CS66" s="33" t="str">
        <f t="shared" si="22"/>
        <v/>
      </c>
      <c r="CW66" s="33" t="str">
        <f t="shared" si="23"/>
        <v/>
      </c>
      <c r="DA66" s="33" t="str">
        <f t="shared" si="24"/>
        <v/>
      </c>
      <c r="DE66" s="33" t="str">
        <f t="shared" si="25"/>
        <v/>
      </c>
      <c r="DI66" s="33" t="str">
        <f t="shared" si="26"/>
        <v/>
      </c>
      <c r="DM66" s="33" t="str">
        <f t="shared" si="27"/>
        <v/>
      </c>
      <c r="DQ66" s="33" t="str">
        <f t="shared" si="28"/>
        <v/>
      </c>
      <c r="DU66" s="33" t="str">
        <f t="shared" si="29"/>
        <v/>
      </c>
      <c r="DY66" s="33" t="str">
        <f t="shared" si="30"/>
        <v/>
      </c>
    </row>
    <row r="67" spans="1:129" x14ac:dyDescent="0.25">
      <c r="A67" s="16" t="str">
        <f t="shared" si="0"/>
        <v/>
      </c>
      <c r="K67" s="38"/>
      <c r="M67" s="33" t="str">
        <f t="shared" si="1"/>
        <v/>
      </c>
      <c r="Q67" s="33" t="str">
        <f t="shared" si="2"/>
        <v/>
      </c>
      <c r="U67" s="33" t="str">
        <f t="shared" si="3"/>
        <v/>
      </c>
      <c r="Y67" s="33" t="str">
        <f t="shared" si="4"/>
        <v/>
      </c>
      <c r="AC67" s="33" t="str">
        <f t="shared" si="5"/>
        <v/>
      </c>
      <c r="AG67" s="33" t="str">
        <f t="shared" si="6"/>
        <v/>
      </c>
      <c r="AK67" s="33" t="str">
        <f t="shared" si="7"/>
        <v/>
      </c>
      <c r="AO67" s="33" t="str">
        <f t="shared" si="8"/>
        <v/>
      </c>
      <c r="AS67" s="33" t="str">
        <f t="shared" si="9"/>
        <v/>
      </c>
      <c r="AW67" s="33" t="str">
        <f t="shared" si="10"/>
        <v/>
      </c>
      <c r="BA67" s="33" t="str">
        <f t="shared" si="11"/>
        <v/>
      </c>
      <c r="BE67" s="33" t="str">
        <f t="shared" si="12"/>
        <v/>
      </c>
      <c r="BI67" s="33" t="str">
        <f t="shared" si="13"/>
        <v/>
      </c>
      <c r="BM67" s="33" t="str">
        <f t="shared" si="14"/>
        <v/>
      </c>
      <c r="BQ67" s="33" t="str">
        <f t="shared" si="15"/>
        <v/>
      </c>
      <c r="BU67" s="33" t="str">
        <f t="shared" si="16"/>
        <v/>
      </c>
      <c r="BY67" s="33" t="str">
        <f t="shared" si="17"/>
        <v/>
      </c>
      <c r="CC67" s="33" t="str">
        <f t="shared" si="18"/>
        <v/>
      </c>
      <c r="CG67" s="33" t="str">
        <f t="shared" si="19"/>
        <v/>
      </c>
      <c r="CK67" s="33" t="str">
        <f t="shared" si="20"/>
        <v/>
      </c>
      <c r="CO67" s="33" t="str">
        <f t="shared" si="21"/>
        <v/>
      </c>
      <c r="CS67" s="33" t="str">
        <f t="shared" si="22"/>
        <v/>
      </c>
      <c r="CW67" s="33" t="str">
        <f t="shared" si="23"/>
        <v/>
      </c>
      <c r="DA67" s="33" t="str">
        <f t="shared" si="24"/>
        <v/>
      </c>
      <c r="DE67" s="33" t="str">
        <f t="shared" si="25"/>
        <v/>
      </c>
      <c r="DI67" s="33" t="str">
        <f t="shared" si="26"/>
        <v/>
      </c>
      <c r="DM67" s="33" t="str">
        <f t="shared" si="27"/>
        <v/>
      </c>
      <c r="DQ67" s="33" t="str">
        <f t="shared" si="28"/>
        <v/>
      </c>
      <c r="DU67" s="33" t="str">
        <f t="shared" si="29"/>
        <v/>
      </c>
      <c r="DY67" s="33" t="str">
        <f t="shared" si="30"/>
        <v/>
      </c>
    </row>
    <row r="68" spans="1:129" x14ac:dyDescent="0.25">
      <c r="A68" s="16" t="str">
        <f t="shared" si="0"/>
        <v/>
      </c>
      <c r="K68" s="38"/>
      <c r="M68" s="33" t="str">
        <f t="shared" si="1"/>
        <v/>
      </c>
      <c r="Q68" s="33" t="str">
        <f t="shared" si="2"/>
        <v/>
      </c>
      <c r="U68" s="33" t="str">
        <f t="shared" si="3"/>
        <v/>
      </c>
      <c r="Y68" s="33" t="str">
        <f t="shared" si="4"/>
        <v/>
      </c>
      <c r="AC68" s="33" t="str">
        <f t="shared" si="5"/>
        <v/>
      </c>
      <c r="AG68" s="33" t="str">
        <f t="shared" si="6"/>
        <v/>
      </c>
      <c r="AK68" s="33" t="str">
        <f t="shared" si="7"/>
        <v/>
      </c>
      <c r="AO68" s="33" t="str">
        <f t="shared" si="8"/>
        <v/>
      </c>
      <c r="AS68" s="33" t="str">
        <f t="shared" si="9"/>
        <v/>
      </c>
      <c r="AW68" s="33" t="str">
        <f t="shared" si="10"/>
        <v/>
      </c>
      <c r="BA68" s="33" t="str">
        <f t="shared" si="11"/>
        <v/>
      </c>
      <c r="BE68" s="33" t="str">
        <f t="shared" si="12"/>
        <v/>
      </c>
      <c r="BI68" s="33" t="str">
        <f t="shared" si="13"/>
        <v/>
      </c>
      <c r="BM68" s="33" t="str">
        <f t="shared" si="14"/>
        <v/>
      </c>
      <c r="BQ68" s="33" t="str">
        <f t="shared" si="15"/>
        <v/>
      </c>
      <c r="BU68" s="33" t="str">
        <f t="shared" si="16"/>
        <v/>
      </c>
      <c r="BY68" s="33" t="str">
        <f t="shared" si="17"/>
        <v/>
      </c>
      <c r="CC68" s="33" t="str">
        <f t="shared" si="18"/>
        <v/>
      </c>
      <c r="CG68" s="33" t="str">
        <f t="shared" si="19"/>
        <v/>
      </c>
      <c r="CK68" s="33" t="str">
        <f t="shared" si="20"/>
        <v/>
      </c>
      <c r="CO68" s="33" t="str">
        <f t="shared" si="21"/>
        <v/>
      </c>
      <c r="CS68" s="33" t="str">
        <f t="shared" si="22"/>
        <v/>
      </c>
      <c r="CW68" s="33" t="str">
        <f t="shared" si="23"/>
        <v/>
      </c>
      <c r="DA68" s="33" t="str">
        <f t="shared" si="24"/>
        <v/>
      </c>
      <c r="DE68" s="33" t="str">
        <f t="shared" si="25"/>
        <v/>
      </c>
      <c r="DI68" s="33" t="str">
        <f t="shared" si="26"/>
        <v/>
      </c>
      <c r="DM68" s="33" t="str">
        <f t="shared" si="27"/>
        <v/>
      </c>
      <c r="DQ68" s="33" t="str">
        <f t="shared" si="28"/>
        <v/>
      </c>
      <c r="DU68" s="33" t="str">
        <f t="shared" si="29"/>
        <v/>
      </c>
      <c r="DY68" s="33" t="str">
        <f t="shared" si="30"/>
        <v/>
      </c>
    </row>
    <row r="69" spans="1:129" x14ac:dyDescent="0.25">
      <c r="A69" s="16" t="str">
        <f t="shared" si="0"/>
        <v/>
      </c>
      <c r="K69" s="38"/>
      <c r="M69" s="33" t="str">
        <f t="shared" si="1"/>
        <v/>
      </c>
      <c r="Q69" s="33" t="str">
        <f t="shared" si="2"/>
        <v/>
      </c>
      <c r="U69" s="33" t="str">
        <f t="shared" si="3"/>
        <v/>
      </c>
      <c r="Y69" s="33" t="str">
        <f t="shared" si="4"/>
        <v/>
      </c>
      <c r="AC69" s="33" t="str">
        <f t="shared" si="5"/>
        <v/>
      </c>
      <c r="AG69" s="33" t="str">
        <f t="shared" si="6"/>
        <v/>
      </c>
      <c r="AK69" s="33" t="str">
        <f t="shared" si="7"/>
        <v/>
      </c>
      <c r="AO69" s="33" t="str">
        <f t="shared" si="8"/>
        <v/>
      </c>
      <c r="AS69" s="33" t="str">
        <f t="shared" si="9"/>
        <v/>
      </c>
      <c r="AW69" s="33" t="str">
        <f t="shared" si="10"/>
        <v/>
      </c>
      <c r="BA69" s="33" t="str">
        <f t="shared" si="11"/>
        <v/>
      </c>
      <c r="BE69" s="33" t="str">
        <f t="shared" si="12"/>
        <v/>
      </c>
      <c r="BI69" s="33" t="str">
        <f t="shared" si="13"/>
        <v/>
      </c>
      <c r="BM69" s="33" t="str">
        <f t="shared" si="14"/>
        <v/>
      </c>
      <c r="BQ69" s="33" t="str">
        <f t="shared" si="15"/>
        <v/>
      </c>
      <c r="BU69" s="33" t="str">
        <f t="shared" si="16"/>
        <v/>
      </c>
      <c r="BY69" s="33" t="str">
        <f t="shared" si="17"/>
        <v/>
      </c>
      <c r="CC69" s="33" t="str">
        <f t="shared" si="18"/>
        <v/>
      </c>
      <c r="CG69" s="33" t="str">
        <f t="shared" si="19"/>
        <v/>
      </c>
      <c r="CK69" s="33" t="str">
        <f t="shared" si="20"/>
        <v/>
      </c>
      <c r="CO69" s="33" t="str">
        <f t="shared" si="21"/>
        <v/>
      </c>
      <c r="CS69" s="33" t="str">
        <f t="shared" si="22"/>
        <v/>
      </c>
      <c r="CW69" s="33" t="str">
        <f t="shared" si="23"/>
        <v/>
      </c>
      <c r="DA69" s="33" t="str">
        <f t="shared" si="24"/>
        <v/>
      </c>
      <c r="DE69" s="33" t="str">
        <f t="shared" si="25"/>
        <v/>
      </c>
      <c r="DI69" s="33" t="str">
        <f t="shared" si="26"/>
        <v/>
      </c>
      <c r="DM69" s="33" t="str">
        <f t="shared" si="27"/>
        <v/>
      </c>
      <c r="DQ69" s="33" t="str">
        <f t="shared" si="28"/>
        <v/>
      </c>
      <c r="DU69" s="33" t="str">
        <f t="shared" si="29"/>
        <v/>
      </c>
      <c r="DY69" s="33" t="str">
        <f t="shared" si="30"/>
        <v/>
      </c>
    </row>
    <row r="70" spans="1:129" x14ac:dyDescent="0.25">
      <c r="A70" s="16" t="str">
        <f t="shared" si="0"/>
        <v/>
      </c>
      <c r="K70" s="38"/>
      <c r="M70" s="33" t="str">
        <f t="shared" si="1"/>
        <v/>
      </c>
      <c r="Q70" s="33" t="str">
        <f t="shared" si="2"/>
        <v/>
      </c>
      <c r="U70" s="33" t="str">
        <f t="shared" si="3"/>
        <v/>
      </c>
      <c r="Y70" s="33" t="str">
        <f t="shared" si="4"/>
        <v/>
      </c>
      <c r="AC70" s="33" t="str">
        <f t="shared" si="5"/>
        <v/>
      </c>
      <c r="AG70" s="33" t="str">
        <f t="shared" si="6"/>
        <v/>
      </c>
      <c r="AK70" s="33" t="str">
        <f t="shared" si="7"/>
        <v/>
      </c>
      <c r="AO70" s="33" t="str">
        <f t="shared" si="8"/>
        <v/>
      </c>
      <c r="AS70" s="33" t="str">
        <f t="shared" si="9"/>
        <v/>
      </c>
      <c r="AW70" s="33" t="str">
        <f t="shared" si="10"/>
        <v/>
      </c>
      <c r="BA70" s="33" t="str">
        <f t="shared" si="11"/>
        <v/>
      </c>
      <c r="BE70" s="33" t="str">
        <f t="shared" si="12"/>
        <v/>
      </c>
      <c r="BI70" s="33" t="str">
        <f t="shared" si="13"/>
        <v/>
      </c>
      <c r="BM70" s="33" t="str">
        <f t="shared" si="14"/>
        <v/>
      </c>
      <c r="BQ70" s="33" t="str">
        <f t="shared" si="15"/>
        <v/>
      </c>
      <c r="BU70" s="33" t="str">
        <f t="shared" si="16"/>
        <v/>
      </c>
      <c r="BY70" s="33" t="str">
        <f t="shared" si="17"/>
        <v/>
      </c>
      <c r="CC70" s="33" t="str">
        <f t="shared" si="18"/>
        <v/>
      </c>
      <c r="CG70" s="33" t="str">
        <f t="shared" si="19"/>
        <v/>
      </c>
      <c r="CK70" s="33" t="str">
        <f t="shared" si="20"/>
        <v/>
      </c>
      <c r="CO70" s="33" t="str">
        <f t="shared" si="21"/>
        <v/>
      </c>
      <c r="CS70" s="33" t="str">
        <f t="shared" si="22"/>
        <v/>
      </c>
      <c r="CW70" s="33" t="str">
        <f t="shared" si="23"/>
        <v/>
      </c>
      <c r="DA70" s="33" t="str">
        <f t="shared" si="24"/>
        <v/>
      </c>
      <c r="DE70" s="33" t="str">
        <f t="shared" si="25"/>
        <v/>
      </c>
      <c r="DI70" s="33" t="str">
        <f t="shared" si="26"/>
        <v/>
      </c>
      <c r="DM70" s="33" t="str">
        <f t="shared" si="27"/>
        <v/>
      </c>
      <c r="DQ70" s="33" t="str">
        <f t="shared" si="28"/>
        <v/>
      </c>
      <c r="DU70" s="33" t="str">
        <f t="shared" si="29"/>
        <v/>
      </c>
      <c r="DY70" s="33" t="str">
        <f t="shared" si="30"/>
        <v/>
      </c>
    </row>
    <row r="71" spans="1:129" x14ac:dyDescent="0.25">
      <c r="A71" s="16" t="str">
        <f t="shared" si="0"/>
        <v/>
      </c>
      <c r="K71" s="38"/>
      <c r="M71" s="33" t="str">
        <f t="shared" si="1"/>
        <v/>
      </c>
      <c r="Q71" s="33" t="str">
        <f t="shared" si="2"/>
        <v/>
      </c>
      <c r="U71" s="33" t="str">
        <f t="shared" si="3"/>
        <v/>
      </c>
      <c r="Y71" s="33" t="str">
        <f t="shared" si="4"/>
        <v/>
      </c>
      <c r="AC71" s="33" t="str">
        <f t="shared" si="5"/>
        <v/>
      </c>
      <c r="AG71" s="33" t="str">
        <f t="shared" si="6"/>
        <v/>
      </c>
      <c r="AK71" s="33" t="str">
        <f t="shared" si="7"/>
        <v/>
      </c>
      <c r="AO71" s="33" t="str">
        <f t="shared" si="8"/>
        <v/>
      </c>
      <c r="AS71" s="33" t="str">
        <f t="shared" si="9"/>
        <v/>
      </c>
      <c r="AW71" s="33" t="str">
        <f t="shared" si="10"/>
        <v/>
      </c>
      <c r="BA71" s="33" t="str">
        <f t="shared" si="11"/>
        <v/>
      </c>
      <c r="BE71" s="33" t="str">
        <f t="shared" si="12"/>
        <v/>
      </c>
      <c r="BI71" s="33" t="str">
        <f t="shared" si="13"/>
        <v/>
      </c>
      <c r="BM71" s="33" t="str">
        <f t="shared" si="14"/>
        <v/>
      </c>
      <c r="BQ71" s="33" t="str">
        <f t="shared" si="15"/>
        <v/>
      </c>
      <c r="BU71" s="33" t="str">
        <f t="shared" si="16"/>
        <v/>
      </c>
      <c r="BY71" s="33" t="str">
        <f t="shared" si="17"/>
        <v/>
      </c>
      <c r="CC71" s="33" t="str">
        <f t="shared" si="18"/>
        <v/>
      </c>
      <c r="CG71" s="33" t="str">
        <f t="shared" si="19"/>
        <v/>
      </c>
      <c r="CK71" s="33" t="str">
        <f t="shared" si="20"/>
        <v/>
      </c>
      <c r="CO71" s="33" t="str">
        <f t="shared" si="21"/>
        <v/>
      </c>
      <c r="CS71" s="33" t="str">
        <f t="shared" si="22"/>
        <v/>
      </c>
      <c r="CW71" s="33" t="str">
        <f t="shared" si="23"/>
        <v/>
      </c>
      <c r="DA71" s="33" t="str">
        <f t="shared" si="24"/>
        <v/>
      </c>
      <c r="DE71" s="33" t="str">
        <f t="shared" si="25"/>
        <v/>
      </c>
      <c r="DI71" s="33" t="str">
        <f t="shared" si="26"/>
        <v/>
      </c>
      <c r="DM71" s="33" t="str">
        <f t="shared" si="27"/>
        <v/>
      </c>
      <c r="DQ71" s="33" t="str">
        <f t="shared" si="28"/>
        <v/>
      </c>
      <c r="DU71" s="33" t="str">
        <f t="shared" si="29"/>
        <v/>
      </c>
      <c r="DY71" s="33" t="str">
        <f t="shared" si="30"/>
        <v/>
      </c>
    </row>
    <row r="72" spans="1:129" x14ac:dyDescent="0.25">
      <c r="A72" s="16" t="str">
        <f t="shared" si="0"/>
        <v/>
      </c>
      <c r="K72" s="38"/>
      <c r="M72" s="33" t="str">
        <f t="shared" si="1"/>
        <v/>
      </c>
      <c r="Q72" s="33" t="str">
        <f t="shared" si="2"/>
        <v/>
      </c>
      <c r="U72" s="33" t="str">
        <f t="shared" si="3"/>
        <v/>
      </c>
      <c r="Y72" s="33" t="str">
        <f t="shared" si="4"/>
        <v/>
      </c>
      <c r="AC72" s="33" t="str">
        <f t="shared" si="5"/>
        <v/>
      </c>
      <c r="AG72" s="33" t="str">
        <f t="shared" si="6"/>
        <v/>
      </c>
      <c r="AK72" s="33" t="str">
        <f t="shared" si="7"/>
        <v/>
      </c>
      <c r="AO72" s="33" t="str">
        <f t="shared" si="8"/>
        <v/>
      </c>
      <c r="AS72" s="33" t="str">
        <f t="shared" si="9"/>
        <v/>
      </c>
      <c r="AW72" s="33" t="str">
        <f t="shared" si="10"/>
        <v/>
      </c>
      <c r="BA72" s="33" t="str">
        <f t="shared" si="11"/>
        <v/>
      </c>
      <c r="BE72" s="33" t="str">
        <f t="shared" si="12"/>
        <v/>
      </c>
      <c r="BI72" s="33" t="str">
        <f t="shared" si="13"/>
        <v/>
      </c>
      <c r="BM72" s="33" t="str">
        <f t="shared" si="14"/>
        <v/>
      </c>
      <c r="BQ72" s="33" t="str">
        <f t="shared" si="15"/>
        <v/>
      </c>
      <c r="BU72" s="33" t="str">
        <f t="shared" si="16"/>
        <v/>
      </c>
      <c r="BY72" s="33" t="str">
        <f t="shared" si="17"/>
        <v/>
      </c>
      <c r="CC72" s="33" t="str">
        <f t="shared" si="18"/>
        <v/>
      </c>
      <c r="CG72" s="33" t="str">
        <f t="shared" si="19"/>
        <v/>
      </c>
      <c r="CK72" s="33" t="str">
        <f t="shared" si="20"/>
        <v/>
      </c>
      <c r="CO72" s="33" t="str">
        <f t="shared" si="21"/>
        <v/>
      </c>
      <c r="CS72" s="33" t="str">
        <f t="shared" si="22"/>
        <v/>
      </c>
      <c r="CW72" s="33" t="str">
        <f t="shared" si="23"/>
        <v/>
      </c>
      <c r="DA72" s="33" t="str">
        <f t="shared" si="24"/>
        <v/>
      </c>
      <c r="DE72" s="33" t="str">
        <f t="shared" si="25"/>
        <v/>
      </c>
      <c r="DI72" s="33" t="str">
        <f t="shared" si="26"/>
        <v/>
      </c>
      <c r="DM72" s="33" t="str">
        <f t="shared" si="27"/>
        <v/>
      </c>
      <c r="DQ72" s="33" t="str">
        <f t="shared" si="28"/>
        <v/>
      </c>
      <c r="DU72" s="33" t="str">
        <f t="shared" si="29"/>
        <v/>
      </c>
      <c r="DY72" s="33" t="str">
        <f t="shared" si="30"/>
        <v/>
      </c>
    </row>
    <row r="73" spans="1:129" x14ac:dyDescent="0.25">
      <c r="A73" s="16" t="str">
        <f t="shared" si="0"/>
        <v/>
      </c>
      <c r="K73" s="38"/>
      <c r="M73" s="33" t="str">
        <f t="shared" si="1"/>
        <v/>
      </c>
      <c r="Q73" s="33" t="str">
        <f t="shared" si="2"/>
        <v/>
      </c>
      <c r="U73" s="33" t="str">
        <f t="shared" si="3"/>
        <v/>
      </c>
      <c r="Y73" s="33" t="str">
        <f t="shared" si="4"/>
        <v/>
      </c>
      <c r="AC73" s="33" t="str">
        <f t="shared" si="5"/>
        <v/>
      </c>
      <c r="AG73" s="33" t="str">
        <f t="shared" si="6"/>
        <v/>
      </c>
      <c r="AK73" s="33" t="str">
        <f t="shared" si="7"/>
        <v/>
      </c>
      <c r="AO73" s="33" t="str">
        <f t="shared" si="8"/>
        <v/>
      </c>
      <c r="AS73" s="33" t="str">
        <f t="shared" si="9"/>
        <v/>
      </c>
      <c r="AW73" s="33" t="str">
        <f t="shared" si="10"/>
        <v/>
      </c>
      <c r="BA73" s="33" t="str">
        <f t="shared" si="11"/>
        <v/>
      </c>
      <c r="BE73" s="33" t="str">
        <f t="shared" si="12"/>
        <v/>
      </c>
      <c r="BI73" s="33" t="str">
        <f t="shared" si="13"/>
        <v/>
      </c>
      <c r="BM73" s="33" t="str">
        <f t="shared" si="14"/>
        <v/>
      </c>
      <c r="BQ73" s="33" t="str">
        <f t="shared" si="15"/>
        <v/>
      </c>
      <c r="BU73" s="33" t="str">
        <f t="shared" si="16"/>
        <v/>
      </c>
      <c r="BY73" s="33" t="str">
        <f t="shared" si="17"/>
        <v/>
      </c>
      <c r="CC73" s="33" t="str">
        <f t="shared" si="18"/>
        <v/>
      </c>
      <c r="CG73" s="33" t="str">
        <f t="shared" si="19"/>
        <v/>
      </c>
      <c r="CK73" s="33" t="str">
        <f t="shared" si="20"/>
        <v/>
      </c>
      <c r="CO73" s="33" t="str">
        <f t="shared" si="21"/>
        <v/>
      </c>
      <c r="CS73" s="33" t="str">
        <f t="shared" si="22"/>
        <v/>
      </c>
      <c r="CW73" s="33" t="str">
        <f t="shared" si="23"/>
        <v/>
      </c>
      <c r="DA73" s="33" t="str">
        <f t="shared" si="24"/>
        <v/>
      </c>
      <c r="DE73" s="33" t="str">
        <f t="shared" si="25"/>
        <v/>
      </c>
      <c r="DI73" s="33" t="str">
        <f t="shared" si="26"/>
        <v/>
      </c>
      <c r="DM73" s="33" t="str">
        <f t="shared" si="27"/>
        <v/>
      </c>
      <c r="DQ73" s="33" t="str">
        <f t="shared" si="28"/>
        <v/>
      </c>
      <c r="DU73" s="33" t="str">
        <f t="shared" si="29"/>
        <v/>
      </c>
      <c r="DY73" s="33" t="str">
        <f t="shared" si="30"/>
        <v/>
      </c>
    </row>
    <row r="74" spans="1:129" x14ac:dyDescent="0.25">
      <c r="A74" s="16" t="str">
        <f t="shared" ref="A74:A101" si="31">IF(ISNUMBER(C74),A73+1,"")</f>
        <v/>
      </c>
      <c r="K74" s="38"/>
      <c r="M74" s="33" t="str">
        <f t="shared" si="1"/>
        <v/>
      </c>
      <c r="Q74" s="33" t="str">
        <f t="shared" si="2"/>
        <v/>
      </c>
      <c r="U74" s="33" t="str">
        <f t="shared" si="3"/>
        <v/>
      </c>
      <c r="Y74" s="33" t="str">
        <f t="shared" si="4"/>
        <v/>
      </c>
      <c r="AC74" s="33" t="str">
        <f t="shared" si="5"/>
        <v/>
      </c>
      <c r="AG74" s="33" t="str">
        <f t="shared" si="6"/>
        <v/>
      </c>
      <c r="AK74" s="33" t="str">
        <f t="shared" si="7"/>
        <v/>
      </c>
      <c r="AO74" s="33" t="str">
        <f t="shared" si="8"/>
        <v/>
      </c>
      <c r="AS74" s="33" t="str">
        <f t="shared" si="9"/>
        <v/>
      </c>
      <c r="AW74" s="33" t="str">
        <f t="shared" si="10"/>
        <v/>
      </c>
      <c r="BA74" s="33" t="str">
        <f t="shared" si="11"/>
        <v/>
      </c>
      <c r="BE74" s="33" t="str">
        <f t="shared" si="12"/>
        <v/>
      </c>
      <c r="BI74" s="33" t="str">
        <f t="shared" si="13"/>
        <v/>
      </c>
      <c r="BM74" s="33" t="str">
        <f t="shared" si="14"/>
        <v/>
      </c>
      <c r="BQ74" s="33" t="str">
        <f t="shared" si="15"/>
        <v/>
      </c>
      <c r="BU74" s="33" t="str">
        <f t="shared" si="16"/>
        <v/>
      </c>
      <c r="BY74" s="33" t="str">
        <f t="shared" si="17"/>
        <v/>
      </c>
      <c r="CC74" s="33" t="str">
        <f t="shared" si="18"/>
        <v/>
      </c>
      <c r="CG74" s="33" t="str">
        <f t="shared" si="19"/>
        <v/>
      </c>
      <c r="CK74" s="33" t="str">
        <f t="shared" si="20"/>
        <v/>
      </c>
      <c r="CO74" s="33" t="str">
        <f t="shared" si="21"/>
        <v/>
      </c>
      <c r="CS74" s="33" t="str">
        <f t="shared" si="22"/>
        <v/>
      </c>
      <c r="CW74" s="33" t="str">
        <f t="shared" si="23"/>
        <v/>
      </c>
      <c r="DA74" s="33" t="str">
        <f t="shared" si="24"/>
        <v/>
      </c>
      <c r="DE74" s="33" t="str">
        <f t="shared" si="25"/>
        <v/>
      </c>
      <c r="DI74" s="33" t="str">
        <f t="shared" si="26"/>
        <v/>
      </c>
      <c r="DM74" s="33" t="str">
        <f t="shared" si="27"/>
        <v/>
      </c>
      <c r="DQ74" s="33" t="str">
        <f t="shared" si="28"/>
        <v/>
      </c>
      <c r="DU74" s="33" t="str">
        <f t="shared" si="29"/>
        <v/>
      </c>
      <c r="DY74" s="33" t="str">
        <f t="shared" si="30"/>
        <v/>
      </c>
    </row>
    <row r="75" spans="1:129" x14ac:dyDescent="0.25">
      <c r="A75" s="16" t="str">
        <f t="shared" si="31"/>
        <v/>
      </c>
      <c r="K75" s="38"/>
      <c r="M75" s="33" t="str">
        <f t="shared" si="1"/>
        <v/>
      </c>
      <c r="Q75" s="33" t="str">
        <f t="shared" si="2"/>
        <v/>
      </c>
      <c r="U75" s="33" t="str">
        <f t="shared" si="3"/>
        <v/>
      </c>
      <c r="Y75" s="33" t="str">
        <f t="shared" si="4"/>
        <v/>
      </c>
      <c r="AC75" s="33" t="str">
        <f t="shared" si="5"/>
        <v/>
      </c>
      <c r="AG75" s="33" t="str">
        <f t="shared" si="6"/>
        <v/>
      </c>
      <c r="AK75" s="33" t="str">
        <f t="shared" si="7"/>
        <v/>
      </c>
      <c r="AO75" s="33" t="str">
        <f t="shared" si="8"/>
        <v/>
      </c>
      <c r="AS75" s="33" t="str">
        <f t="shared" si="9"/>
        <v/>
      </c>
      <c r="AW75" s="33" t="str">
        <f t="shared" si="10"/>
        <v/>
      </c>
      <c r="BA75" s="33" t="str">
        <f t="shared" si="11"/>
        <v/>
      </c>
      <c r="BE75" s="33" t="str">
        <f t="shared" si="12"/>
        <v/>
      </c>
      <c r="BI75" s="33" t="str">
        <f t="shared" si="13"/>
        <v/>
      </c>
      <c r="BM75" s="33" t="str">
        <f t="shared" si="14"/>
        <v/>
      </c>
      <c r="BQ75" s="33" t="str">
        <f t="shared" si="15"/>
        <v/>
      </c>
      <c r="BU75" s="33" t="str">
        <f t="shared" si="16"/>
        <v/>
      </c>
      <c r="BY75" s="33" t="str">
        <f t="shared" si="17"/>
        <v/>
      </c>
      <c r="CC75" s="33" t="str">
        <f t="shared" si="18"/>
        <v/>
      </c>
      <c r="CG75" s="33" t="str">
        <f t="shared" si="19"/>
        <v/>
      </c>
      <c r="CK75" s="33" t="str">
        <f t="shared" si="20"/>
        <v/>
      </c>
      <c r="CO75" s="33" t="str">
        <f t="shared" si="21"/>
        <v/>
      </c>
      <c r="CS75" s="33" t="str">
        <f t="shared" si="22"/>
        <v/>
      </c>
      <c r="CW75" s="33" t="str">
        <f t="shared" si="23"/>
        <v/>
      </c>
      <c r="DA75" s="33" t="str">
        <f t="shared" si="24"/>
        <v/>
      </c>
      <c r="DE75" s="33" t="str">
        <f t="shared" si="25"/>
        <v/>
      </c>
      <c r="DI75" s="33" t="str">
        <f t="shared" si="26"/>
        <v/>
      </c>
      <c r="DM75" s="33" t="str">
        <f t="shared" si="27"/>
        <v/>
      </c>
      <c r="DQ75" s="33" t="str">
        <f t="shared" si="28"/>
        <v/>
      </c>
      <c r="DU75" s="33" t="str">
        <f t="shared" si="29"/>
        <v/>
      </c>
      <c r="DY75" s="33" t="str">
        <f t="shared" si="30"/>
        <v/>
      </c>
    </row>
    <row r="76" spans="1:129" x14ac:dyDescent="0.25">
      <c r="A76" s="16" t="str">
        <f t="shared" si="31"/>
        <v/>
      </c>
      <c r="K76" s="38"/>
      <c r="M76" s="33" t="str">
        <f t="shared" si="1"/>
        <v/>
      </c>
      <c r="Q76" s="33" t="str">
        <f t="shared" si="2"/>
        <v/>
      </c>
      <c r="U76" s="33" t="str">
        <f t="shared" si="3"/>
        <v/>
      </c>
      <c r="Y76" s="33" t="str">
        <f t="shared" si="4"/>
        <v/>
      </c>
      <c r="AC76" s="33" t="str">
        <f t="shared" si="5"/>
        <v/>
      </c>
      <c r="AG76" s="33" t="str">
        <f t="shared" si="6"/>
        <v/>
      </c>
      <c r="AK76" s="33" t="str">
        <f t="shared" si="7"/>
        <v/>
      </c>
      <c r="AO76" s="33" t="str">
        <f t="shared" si="8"/>
        <v/>
      </c>
      <c r="AS76" s="33" t="str">
        <f t="shared" si="9"/>
        <v/>
      </c>
      <c r="AW76" s="33" t="str">
        <f t="shared" si="10"/>
        <v/>
      </c>
      <c r="BA76" s="33" t="str">
        <f t="shared" si="11"/>
        <v/>
      </c>
      <c r="BE76" s="33" t="str">
        <f t="shared" si="12"/>
        <v/>
      </c>
      <c r="BI76" s="33" t="str">
        <f t="shared" si="13"/>
        <v/>
      </c>
      <c r="BM76" s="33" t="str">
        <f t="shared" si="14"/>
        <v/>
      </c>
      <c r="BQ76" s="33" t="str">
        <f t="shared" si="15"/>
        <v/>
      </c>
      <c r="BU76" s="33" t="str">
        <f t="shared" si="16"/>
        <v/>
      </c>
      <c r="BY76" s="33" t="str">
        <f t="shared" si="17"/>
        <v/>
      </c>
      <c r="CC76" s="33" t="str">
        <f t="shared" si="18"/>
        <v/>
      </c>
      <c r="CG76" s="33" t="str">
        <f t="shared" si="19"/>
        <v/>
      </c>
      <c r="CK76" s="33" t="str">
        <f t="shared" si="20"/>
        <v/>
      </c>
      <c r="CO76" s="33" t="str">
        <f t="shared" si="21"/>
        <v/>
      </c>
      <c r="CS76" s="33" t="str">
        <f t="shared" si="22"/>
        <v/>
      </c>
      <c r="CW76" s="33" t="str">
        <f t="shared" si="23"/>
        <v/>
      </c>
      <c r="DA76" s="33" t="str">
        <f t="shared" si="24"/>
        <v/>
      </c>
      <c r="DE76" s="33" t="str">
        <f t="shared" si="25"/>
        <v/>
      </c>
      <c r="DI76" s="33" t="str">
        <f t="shared" si="26"/>
        <v/>
      </c>
      <c r="DM76" s="33" t="str">
        <f t="shared" si="27"/>
        <v/>
      </c>
      <c r="DQ76" s="33" t="str">
        <f t="shared" si="28"/>
        <v/>
      </c>
      <c r="DU76" s="33" t="str">
        <f t="shared" si="29"/>
        <v/>
      </c>
      <c r="DY76" s="33" t="str">
        <f t="shared" si="30"/>
        <v/>
      </c>
    </row>
    <row r="77" spans="1:129" x14ac:dyDescent="0.25">
      <c r="A77" s="16" t="str">
        <f t="shared" si="31"/>
        <v/>
      </c>
      <c r="K77" s="38"/>
      <c r="M77" s="33" t="str">
        <f t="shared" si="1"/>
        <v/>
      </c>
      <c r="Q77" s="33" t="str">
        <f t="shared" si="2"/>
        <v/>
      </c>
      <c r="U77" s="33" t="str">
        <f t="shared" si="3"/>
        <v/>
      </c>
      <c r="Y77" s="33" t="str">
        <f t="shared" si="4"/>
        <v/>
      </c>
      <c r="AC77" s="33" t="str">
        <f t="shared" si="5"/>
        <v/>
      </c>
      <c r="AG77" s="33" t="str">
        <f t="shared" si="6"/>
        <v/>
      </c>
      <c r="AK77" s="33" t="str">
        <f t="shared" si="7"/>
        <v/>
      </c>
      <c r="AO77" s="33" t="str">
        <f t="shared" si="8"/>
        <v/>
      </c>
      <c r="AS77" s="33" t="str">
        <f t="shared" si="9"/>
        <v/>
      </c>
      <c r="AW77" s="33" t="str">
        <f t="shared" si="10"/>
        <v/>
      </c>
      <c r="BA77" s="33" t="str">
        <f t="shared" si="11"/>
        <v/>
      </c>
      <c r="BE77" s="33" t="str">
        <f t="shared" si="12"/>
        <v/>
      </c>
      <c r="BI77" s="33" t="str">
        <f t="shared" si="13"/>
        <v/>
      </c>
      <c r="BM77" s="33" t="str">
        <f t="shared" si="14"/>
        <v/>
      </c>
      <c r="BQ77" s="33" t="str">
        <f t="shared" si="15"/>
        <v/>
      </c>
      <c r="BU77" s="33" t="str">
        <f t="shared" si="16"/>
        <v/>
      </c>
      <c r="BY77" s="33" t="str">
        <f t="shared" si="17"/>
        <v/>
      </c>
      <c r="CC77" s="33" t="str">
        <f t="shared" si="18"/>
        <v/>
      </c>
      <c r="CG77" s="33" t="str">
        <f t="shared" si="19"/>
        <v/>
      </c>
      <c r="CK77" s="33" t="str">
        <f t="shared" si="20"/>
        <v/>
      </c>
      <c r="CO77" s="33" t="str">
        <f t="shared" si="21"/>
        <v/>
      </c>
      <c r="CS77" s="33" t="str">
        <f t="shared" si="22"/>
        <v/>
      </c>
      <c r="CW77" s="33" t="str">
        <f t="shared" si="23"/>
        <v/>
      </c>
      <c r="DA77" s="33" t="str">
        <f t="shared" si="24"/>
        <v/>
      </c>
      <c r="DE77" s="33" t="str">
        <f t="shared" si="25"/>
        <v/>
      </c>
      <c r="DI77" s="33" t="str">
        <f t="shared" si="26"/>
        <v/>
      </c>
      <c r="DM77" s="33" t="str">
        <f t="shared" si="27"/>
        <v/>
      </c>
      <c r="DQ77" s="33" t="str">
        <f t="shared" si="28"/>
        <v/>
      </c>
      <c r="DU77" s="33" t="str">
        <f t="shared" si="29"/>
        <v/>
      </c>
      <c r="DY77" s="33" t="str">
        <f t="shared" si="30"/>
        <v/>
      </c>
    </row>
    <row r="78" spans="1:129" x14ac:dyDescent="0.25">
      <c r="A78" s="16" t="str">
        <f t="shared" si="31"/>
        <v/>
      </c>
      <c r="K78" s="38"/>
      <c r="M78" s="33" t="str">
        <f t="shared" si="1"/>
        <v/>
      </c>
      <c r="Q78" s="33" t="str">
        <f t="shared" si="2"/>
        <v/>
      </c>
      <c r="U78" s="33" t="str">
        <f t="shared" si="3"/>
        <v/>
      </c>
      <c r="Y78" s="33" t="str">
        <f t="shared" si="4"/>
        <v/>
      </c>
      <c r="AC78" s="33" t="str">
        <f t="shared" si="5"/>
        <v/>
      </c>
      <c r="AG78" s="33" t="str">
        <f t="shared" si="6"/>
        <v/>
      </c>
      <c r="AK78" s="33" t="str">
        <f t="shared" si="7"/>
        <v/>
      </c>
      <c r="AO78" s="33" t="str">
        <f t="shared" si="8"/>
        <v/>
      </c>
      <c r="AS78" s="33" t="str">
        <f t="shared" si="9"/>
        <v/>
      </c>
      <c r="AW78" s="33" t="str">
        <f t="shared" si="10"/>
        <v/>
      </c>
      <c r="BA78" s="33" t="str">
        <f t="shared" si="11"/>
        <v/>
      </c>
      <c r="BE78" s="33" t="str">
        <f t="shared" si="12"/>
        <v/>
      </c>
      <c r="BI78" s="33" t="str">
        <f t="shared" si="13"/>
        <v/>
      </c>
      <c r="BM78" s="33" t="str">
        <f t="shared" si="14"/>
        <v/>
      </c>
      <c r="BQ78" s="33" t="str">
        <f t="shared" si="15"/>
        <v/>
      </c>
      <c r="BU78" s="33" t="str">
        <f t="shared" si="16"/>
        <v/>
      </c>
      <c r="BY78" s="33" t="str">
        <f t="shared" si="17"/>
        <v/>
      </c>
      <c r="CC78" s="33" t="str">
        <f t="shared" si="18"/>
        <v/>
      </c>
      <c r="CG78" s="33" t="str">
        <f t="shared" si="19"/>
        <v/>
      </c>
      <c r="CK78" s="33" t="str">
        <f t="shared" si="20"/>
        <v/>
      </c>
      <c r="CO78" s="33" t="str">
        <f t="shared" si="21"/>
        <v/>
      </c>
      <c r="CS78" s="33" t="str">
        <f t="shared" si="22"/>
        <v/>
      </c>
      <c r="CW78" s="33" t="str">
        <f t="shared" si="23"/>
        <v/>
      </c>
      <c r="DA78" s="33" t="str">
        <f t="shared" si="24"/>
        <v/>
      </c>
      <c r="DE78" s="33" t="str">
        <f t="shared" si="25"/>
        <v/>
      </c>
      <c r="DI78" s="33" t="str">
        <f t="shared" si="26"/>
        <v/>
      </c>
      <c r="DM78" s="33" t="str">
        <f t="shared" si="27"/>
        <v/>
      </c>
      <c r="DQ78" s="33" t="str">
        <f t="shared" si="28"/>
        <v/>
      </c>
      <c r="DU78" s="33" t="str">
        <f t="shared" si="29"/>
        <v/>
      </c>
      <c r="DY78" s="33" t="str">
        <f t="shared" si="30"/>
        <v/>
      </c>
    </row>
    <row r="79" spans="1:129" x14ac:dyDescent="0.25">
      <c r="A79" s="16" t="str">
        <f t="shared" si="31"/>
        <v/>
      </c>
      <c r="K79" s="38"/>
      <c r="M79" s="33" t="str">
        <f t="shared" ref="M79:M103" si="32">IF(ISNUMBER(O79),M78+1,"")</f>
        <v/>
      </c>
      <c r="Q79" s="33" t="str">
        <f t="shared" ref="Q79:Q103" si="33">IF(ISNUMBER(S79),Q78+1,"")</f>
        <v/>
      </c>
      <c r="U79" s="33" t="str">
        <f t="shared" ref="U79:U103" si="34">IF(ISNUMBER(W79),U78+1,"")</f>
        <v/>
      </c>
      <c r="Y79" s="33" t="str">
        <f t="shared" ref="Y79:Y103" si="35">IF(ISNUMBER(AA79),Y78+1,"")</f>
        <v/>
      </c>
      <c r="AC79" s="33" t="str">
        <f t="shared" ref="AC79:AC103" si="36">IF(ISNUMBER(AE79),AC78+1,"")</f>
        <v/>
      </c>
      <c r="AG79" s="33" t="str">
        <f t="shared" ref="AG79:AG103" si="37">IF(ISNUMBER(AI79),AG78+1,"")</f>
        <v/>
      </c>
      <c r="AK79" s="33" t="str">
        <f t="shared" ref="AK79:AK103" si="38">IF(ISNUMBER(AM79),AK78+1,"")</f>
        <v/>
      </c>
      <c r="AO79" s="33" t="str">
        <f t="shared" ref="AO79:AO103" si="39">IF(ISNUMBER(AQ79),AO78+1,"")</f>
        <v/>
      </c>
      <c r="AS79" s="33" t="str">
        <f t="shared" ref="AS79:AS103" si="40">IF(ISNUMBER(AU79),AS78+1,"")</f>
        <v/>
      </c>
      <c r="AW79" s="33" t="str">
        <f t="shared" ref="AW79:AW103" si="41">IF(ISNUMBER(AY79),AW78+1,"")</f>
        <v/>
      </c>
      <c r="BA79" s="33" t="str">
        <f t="shared" ref="BA79:BA103" si="42">IF(ISNUMBER(BC79),BA78+1,"")</f>
        <v/>
      </c>
      <c r="BE79" s="33" t="str">
        <f t="shared" ref="BE79:BE103" si="43">IF(ISNUMBER(BG79),BE78+1,"")</f>
        <v/>
      </c>
      <c r="BI79" s="33" t="str">
        <f t="shared" ref="BI79:BI103" si="44">IF(ISNUMBER(BK79),BI78+1,"")</f>
        <v/>
      </c>
      <c r="BM79" s="33" t="str">
        <f t="shared" ref="BM79:BM103" si="45">IF(ISNUMBER(BO79),BM78+1,"")</f>
        <v/>
      </c>
      <c r="BQ79" s="33" t="str">
        <f t="shared" ref="BQ79:BQ103" si="46">IF(ISNUMBER(BS79),BQ78+1,"")</f>
        <v/>
      </c>
      <c r="BU79" s="33" t="str">
        <f t="shared" ref="BU79:BU103" si="47">IF(ISNUMBER(BW79),BU78+1,"")</f>
        <v/>
      </c>
      <c r="BY79" s="33" t="str">
        <f t="shared" ref="BY79:BY103" si="48">IF(ISNUMBER(CA79),BY78+1,"")</f>
        <v/>
      </c>
      <c r="CC79" s="33" t="str">
        <f t="shared" ref="CC79:CC103" si="49">IF(ISNUMBER(CE79),CC78+1,"")</f>
        <v/>
      </c>
      <c r="CG79" s="33" t="str">
        <f t="shared" ref="CG79:CG103" si="50">IF(ISNUMBER(CI79),CG78+1,"")</f>
        <v/>
      </c>
      <c r="CK79" s="33" t="str">
        <f t="shared" ref="CK79:CK103" si="51">IF(ISNUMBER(CM79),CK78+1,"")</f>
        <v/>
      </c>
      <c r="CO79" s="33" t="str">
        <f t="shared" ref="CO79:CO103" si="52">IF(ISNUMBER(CQ79),CO78+1,"")</f>
        <v/>
      </c>
      <c r="CS79" s="33" t="str">
        <f t="shared" ref="CS79:CS103" si="53">IF(ISNUMBER(CU79),CS78+1,"")</f>
        <v/>
      </c>
      <c r="CW79" s="33" t="str">
        <f t="shared" ref="CW79:CW103" si="54">IF(ISNUMBER(CY79),CW78+1,"")</f>
        <v/>
      </c>
      <c r="DA79" s="33" t="str">
        <f t="shared" ref="DA79:DA103" si="55">IF(ISNUMBER(DC79),DA78+1,"")</f>
        <v/>
      </c>
      <c r="DE79" s="33" t="str">
        <f t="shared" ref="DE79:DE103" si="56">IF(ISNUMBER(DG79),DE78+1,"")</f>
        <v/>
      </c>
      <c r="DI79" s="33" t="str">
        <f t="shared" ref="DI79:DI103" si="57">IF(ISNUMBER(DK79),DI78+1,"")</f>
        <v/>
      </c>
      <c r="DM79" s="33" t="str">
        <f t="shared" ref="DM79:DM103" si="58">IF(ISNUMBER(DO79),DM78+1,"")</f>
        <v/>
      </c>
      <c r="DQ79" s="33" t="str">
        <f t="shared" ref="DQ79:DQ103" si="59">IF(ISNUMBER(DS79),DQ78+1,"")</f>
        <v/>
      </c>
      <c r="DU79" s="33" t="str">
        <f t="shared" ref="DU79:DU101" si="60">IF(ISNUMBER(DW79),DU78+1,"")</f>
        <v/>
      </c>
      <c r="DY79" s="33" t="str">
        <f t="shared" ref="DY79:DY101" si="61">IF(ISNUMBER(EA79),DY78+1,"")</f>
        <v/>
      </c>
    </row>
    <row r="80" spans="1:129" x14ac:dyDescent="0.25">
      <c r="A80" s="16" t="str">
        <f t="shared" si="31"/>
        <v/>
      </c>
      <c r="K80" s="38"/>
      <c r="M80" s="33" t="str">
        <f t="shared" si="32"/>
        <v/>
      </c>
      <c r="Q80" s="33" t="str">
        <f t="shared" si="33"/>
        <v/>
      </c>
      <c r="U80" s="33" t="str">
        <f t="shared" si="34"/>
        <v/>
      </c>
      <c r="Y80" s="33" t="str">
        <f t="shared" si="35"/>
        <v/>
      </c>
      <c r="AC80" s="33" t="str">
        <f t="shared" si="36"/>
        <v/>
      </c>
      <c r="AG80" s="33" t="str">
        <f t="shared" si="37"/>
        <v/>
      </c>
      <c r="AK80" s="33" t="str">
        <f t="shared" si="38"/>
        <v/>
      </c>
      <c r="AO80" s="33" t="str">
        <f t="shared" si="39"/>
        <v/>
      </c>
      <c r="AS80" s="33" t="str">
        <f t="shared" si="40"/>
        <v/>
      </c>
      <c r="AW80" s="33" t="str">
        <f t="shared" si="41"/>
        <v/>
      </c>
      <c r="BA80" s="33" t="str">
        <f t="shared" si="42"/>
        <v/>
      </c>
      <c r="BE80" s="33" t="str">
        <f t="shared" si="43"/>
        <v/>
      </c>
      <c r="BI80" s="33" t="str">
        <f t="shared" si="44"/>
        <v/>
      </c>
      <c r="BM80" s="33" t="str">
        <f t="shared" si="45"/>
        <v/>
      </c>
      <c r="BQ80" s="33" t="str">
        <f t="shared" si="46"/>
        <v/>
      </c>
      <c r="BU80" s="33" t="str">
        <f t="shared" si="47"/>
        <v/>
      </c>
      <c r="BY80" s="33" t="str">
        <f t="shared" si="48"/>
        <v/>
      </c>
      <c r="CC80" s="33" t="str">
        <f t="shared" si="49"/>
        <v/>
      </c>
      <c r="CG80" s="33" t="str">
        <f t="shared" si="50"/>
        <v/>
      </c>
      <c r="CK80" s="33" t="str">
        <f t="shared" si="51"/>
        <v/>
      </c>
      <c r="CO80" s="33" t="str">
        <f t="shared" si="52"/>
        <v/>
      </c>
      <c r="CS80" s="33" t="str">
        <f t="shared" si="53"/>
        <v/>
      </c>
      <c r="CW80" s="33" t="str">
        <f t="shared" si="54"/>
        <v/>
      </c>
      <c r="DA80" s="33" t="str">
        <f t="shared" si="55"/>
        <v/>
      </c>
      <c r="DE80" s="33" t="str">
        <f t="shared" si="56"/>
        <v/>
      </c>
      <c r="DI80" s="33" t="str">
        <f t="shared" si="57"/>
        <v/>
      </c>
      <c r="DM80" s="33" t="str">
        <f t="shared" si="58"/>
        <v/>
      </c>
      <c r="DQ80" s="33" t="str">
        <f t="shared" si="59"/>
        <v/>
      </c>
      <c r="DU80" s="33" t="str">
        <f t="shared" si="60"/>
        <v/>
      </c>
      <c r="DY80" s="33" t="str">
        <f t="shared" si="61"/>
        <v/>
      </c>
    </row>
    <row r="81" spans="1:129" x14ac:dyDescent="0.25">
      <c r="A81" s="16" t="str">
        <f t="shared" si="31"/>
        <v/>
      </c>
      <c r="K81" s="38"/>
      <c r="M81" s="33" t="str">
        <f t="shared" si="32"/>
        <v/>
      </c>
      <c r="Q81" s="33" t="str">
        <f t="shared" si="33"/>
        <v/>
      </c>
      <c r="U81" s="33" t="str">
        <f t="shared" si="34"/>
        <v/>
      </c>
      <c r="Y81" s="33" t="str">
        <f t="shared" si="35"/>
        <v/>
      </c>
      <c r="AC81" s="33" t="str">
        <f t="shared" si="36"/>
        <v/>
      </c>
      <c r="AG81" s="33" t="str">
        <f t="shared" si="37"/>
        <v/>
      </c>
      <c r="AK81" s="33" t="str">
        <f t="shared" si="38"/>
        <v/>
      </c>
      <c r="AO81" s="33" t="str">
        <f t="shared" si="39"/>
        <v/>
      </c>
      <c r="AS81" s="33" t="str">
        <f t="shared" si="40"/>
        <v/>
      </c>
      <c r="AW81" s="33" t="str">
        <f t="shared" si="41"/>
        <v/>
      </c>
      <c r="BA81" s="33" t="str">
        <f t="shared" si="42"/>
        <v/>
      </c>
      <c r="BE81" s="33" t="str">
        <f t="shared" si="43"/>
        <v/>
      </c>
      <c r="BI81" s="33" t="str">
        <f t="shared" si="44"/>
        <v/>
      </c>
      <c r="BM81" s="33" t="str">
        <f t="shared" si="45"/>
        <v/>
      </c>
      <c r="BQ81" s="33" t="str">
        <f t="shared" si="46"/>
        <v/>
      </c>
      <c r="BU81" s="33" t="str">
        <f t="shared" si="47"/>
        <v/>
      </c>
      <c r="BY81" s="33" t="str">
        <f t="shared" si="48"/>
        <v/>
      </c>
      <c r="CC81" s="33" t="str">
        <f t="shared" si="49"/>
        <v/>
      </c>
      <c r="CG81" s="33" t="str">
        <f t="shared" si="50"/>
        <v/>
      </c>
      <c r="CK81" s="33" t="str">
        <f t="shared" si="51"/>
        <v/>
      </c>
      <c r="CO81" s="33" t="str">
        <f t="shared" si="52"/>
        <v/>
      </c>
      <c r="CS81" s="33" t="str">
        <f t="shared" si="53"/>
        <v/>
      </c>
      <c r="CW81" s="33" t="str">
        <f t="shared" si="54"/>
        <v/>
      </c>
      <c r="DA81" s="33" t="str">
        <f t="shared" si="55"/>
        <v/>
      </c>
      <c r="DE81" s="33" t="str">
        <f t="shared" si="56"/>
        <v/>
      </c>
      <c r="DI81" s="33" t="str">
        <f t="shared" si="57"/>
        <v/>
      </c>
      <c r="DM81" s="33" t="str">
        <f t="shared" si="58"/>
        <v/>
      </c>
      <c r="DQ81" s="33" t="str">
        <f t="shared" si="59"/>
        <v/>
      </c>
      <c r="DU81" s="33" t="str">
        <f t="shared" si="60"/>
        <v/>
      </c>
      <c r="DY81" s="33" t="str">
        <f t="shared" si="61"/>
        <v/>
      </c>
    </row>
    <row r="82" spans="1:129" x14ac:dyDescent="0.25">
      <c r="A82" s="16" t="str">
        <f t="shared" si="31"/>
        <v/>
      </c>
      <c r="K82" s="38"/>
      <c r="M82" s="33" t="str">
        <f t="shared" si="32"/>
        <v/>
      </c>
      <c r="Q82" s="33" t="str">
        <f t="shared" si="33"/>
        <v/>
      </c>
      <c r="U82" s="33" t="str">
        <f t="shared" si="34"/>
        <v/>
      </c>
      <c r="Y82" s="33" t="str">
        <f t="shared" si="35"/>
        <v/>
      </c>
      <c r="AC82" s="33" t="str">
        <f t="shared" si="36"/>
        <v/>
      </c>
      <c r="AG82" s="33" t="str">
        <f t="shared" si="37"/>
        <v/>
      </c>
      <c r="AK82" s="33" t="str">
        <f t="shared" si="38"/>
        <v/>
      </c>
      <c r="AO82" s="33" t="str">
        <f t="shared" si="39"/>
        <v/>
      </c>
      <c r="AS82" s="33" t="str">
        <f t="shared" si="40"/>
        <v/>
      </c>
      <c r="AW82" s="33" t="str">
        <f t="shared" si="41"/>
        <v/>
      </c>
      <c r="BA82" s="33" t="str">
        <f t="shared" si="42"/>
        <v/>
      </c>
      <c r="BE82" s="33" t="str">
        <f t="shared" si="43"/>
        <v/>
      </c>
      <c r="BI82" s="33" t="str">
        <f t="shared" si="44"/>
        <v/>
      </c>
      <c r="BM82" s="33" t="str">
        <f t="shared" si="45"/>
        <v/>
      </c>
      <c r="BQ82" s="33" t="str">
        <f t="shared" si="46"/>
        <v/>
      </c>
      <c r="BU82" s="33" t="str">
        <f t="shared" si="47"/>
        <v/>
      </c>
      <c r="BY82" s="33" t="str">
        <f t="shared" si="48"/>
        <v/>
      </c>
      <c r="CC82" s="33" t="str">
        <f t="shared" si="49"/>
        <v/>
      </c>
      <c r="CG82" s="33" t="str">
        <f t="shared" si="50"/>
        <v/>
      </c>
      <c r="CK82" s="33" t="str">
        <f t="shared" si="51"/>
        <v/>
      </c>
      <c r="CO82" s="33" t="str">
        <f t="shared" si="52"/>
        <v/>
      </c>
      <c r="CS82" s="33" t="str">
        <f t="shared" si="53"/>
        <v/>
      </c>
      <c r="CW82" s="33" t="str">
        <f t="shared" si="54"/>
        <v/>
      </c>
      <c r="DA82" s="33" t="str">
        <f t="shared" si="55"/>
        <v/>
      </c>
      <c r="DE82" s="33" t="str">
        <f t="shared" si="56"/>
        <v/>
      </c>
      <c r="DI82" s="33" t="str">
        <f t="shared" si="57"/>
        <v/>
      </c>
      <c r="DM82" s="33" t="str">
        <f t="shared" si="58"/>
        <v/>
      </c>
      <c r="DQ82" s="33" t="str">
        <f t="shared" si="59"/>
        <v/>
      </c>
      <c r="DU82" s="33" t="str">
        <f t="shared" si="60"/>
        <v/>
      </c>
      <c r="DY82" s="33" t="str">
        <f t="shared" si="61"/>
        <v/>
      </c>
    </row>
    <row r="83" spans="1:129" x14ac:dyDescent="0.25">
      <c r="A83" s="16" t="str">
        <f t="shared" si="31"/>
        <v/>
      </c>
      <c r="K83" s="38"/>
      <c r="M83" s="33" t="str">
        <f t="shared" si="32"/>
        <v/>
      </c>
      <c r="Q83" s="33" t="str">
        <f t="shared" si="33"/>
        <v/>
      </c>
      <c r="U83" s="33" t="str">
        <f t="shared" si="34"/>
        <v/>
      </c>
      <c r="Y83" s="33" t="str">
        <f t="shared" si="35"/>
        <v/>
      </c>
      <c r="AC83" s="33" t="str">
        <f t="shared" si="36"/>
        <v/>
      </c>
      <c r="AG83" s="33" t="str">
        <f t="shared" si="37"/>
        <v/>
      </c>
      <c r="AK83" s="33" t="str">
        <f t="shared" si="38"/>
        <v/>
      </c>
      <c r="AO83" s="33" t="str">
        <f t="shared" si="39"/>
        <v/>
      </c>
      <c r="AS83" s="33" t="str">
        <f t="shared" si="40"/>
        <v/>
      </c>
      <c r="AW83" s="33" t="str">
        <f t="shared" si="41"/>
        <v/>
      </c>
      <c r="BA83" s="33" t="str">
        <f t="shared" si="42"/>
        <v/>
      </c>
      <c r="BE83" s="33" t="str">
        <f t="shared" si="43"/>
        <v/>
      </c>
      <c r="BI83" s="33" t="str">
        <f t="shared" si="44"/>
        <v/>
      </c>
      <c r="BM83" s="33" t="str">
        <f t="shared" si="45"/>
        <v/>
      </c>
      <c r="BQ83" s="33" t="str">
        <f t="shared" si="46"/>
        <v/>
      </c>
      <c r="BU83" s="33" t="str">
        <f t="shared" si="47"/>
        <v/>
      </c>
      <c r="BY83" s="33" t="str">
        <f t="shared" si="48"/>
        <v/>
      </c>
      <c r="CC83" s="33" t="str">
        <f t="shared" si="49"/>
        <v/>
      </c>
      <c r="CG83" s="33" t="str">
        <f t="shared" si="50"/>
        <v/>
      </c>
      <c r="CK83" s="33" t="str">
        <f t="shared" si="51"/>
        <v/>
      </c>
      <c r="CO83" s="33" t="str">
        <f t="shared" si="52"/>
        <v/>
      </c>
      <c r="CS83" s="33" t="str">
        <f t="shared" si="53"/>
        <v/>
      </c>
      <c r="CW83" s="33" t="str">
        <f t="shared" si="54"/>
        <v/>
      </c>
      <c r="DA83" s="33" t="str">
        <f t="shared" si="55"/>
        <v/>
      </c>
      <c r="DE83" s="33" t="str">
        <f t="shared" si="56"/>
        <v/>
      </c>
      <c r="DI83" s="33" t="str">
        <f t="shared" si="57"/>
        <v/>
      </c>
      <c r="DM83" s="33" t="str">
        <f t="shared" si="58"/>
        <v/>
      </c>
      <c r="DQ83" s="33" t="str">
        <f t="shared" si="59"/>
        <v/>
      </c>
      <c r="DU83" s="33" t="str">
        <f t="shared" si="60"/>
        <v/>
      </c>
      <c r="DY83" s="33" t="str">
        <f t="shared" si="61"/>
        <v/>
      </c>
    </row>
    <row r="84" spans="1:129" x14ac:dyDescent="0.25">
      <c r="A84" s="16" t="str">
        <f t="shared" si="31"/>
        <v/>
      </c>
      <c r="K84" s="38"/>
      <c r="M84" s="33" t="str">
        <f t="shared" si="32"/>
        <v/>
      </c>
      <c r="Q84" s="33" t="str">
        <f t="shared" si="33"/>
        <v/>
      </c>
      <c r="U84" s="33" t="str">
        <f t="shared" si="34"/>
        <v/>
      </c>
      <c r="Y84" s="33" t="str">
        <f t="shared" si="35"/>
        <v/>
      </c>
      <c r="AC84" s="33" t="str">
        <f t="shared" si="36"/>
        <v/>
      </c>
      <c r="AG84" s="33" t="str">
        <f t="shared" si="37"/>
        <v/>
      </c>
      <c r="AK84" s="33" t="str">
        <f t="shared" si="38"/>
        <v/>
      </c>
      <c r="AO84" s="33" t="str">
        <f t="shared" si="39"/>
        <v/>
      </c>
      <c r="AS84" s="33" t="str">
        <f t="shared" si="40"/>
        <v/>
      </c>
      <c r="AW84" s="33" t="str">
        <f t="shared" si="41"/>
        <v/>
      </c>
      <c r="BA84" s="33" t="str">
        <f t="shared" si="42"/>
        <v/>
      </c>
      <c r="BE84" s="33" t="str">
        <f t="shared" si="43"/>
        <v/>
      </c>
      <c r="BI84" s="33" t="str">
        <f t="shared" si="44"/>
        <v/>
      </c>
      <c r="BM84" s="33" t="str">
        <f t="shared" si="45"/>
        <v/>
      </c>
      <c r="BQ84" s="33" t="str">
        <f t="shared" si="46"/>
        <v/>
      </c>
      <c r="BU84" s="33" t="str">
        <f t="shared" si="47"/>
        <v/>
      </c>
      <c r="BY84" s="33" t="str">
        <f t="shared" si="48"/>
        <v/>
      </c>
      <c r="CC84" s="33" t="str">
        <f t="shared" si="49"/>
        <v/>
      </c>
      <c r="CG84" s="33" t="str">
        <f t="shared" si="50"/>
        <v/>
      </c>
      <c r="CK84" s="33" t="str">
        <f t="shared" si="51"/>
        <v/>
      </c>
      <c r="CO84" s="33" t="str">
        <f t="shared" si="52"/>
        <v/>
      </c>
      <c r="CS84" s="33" t="str">
        <f t="shared" si="53"/>
        <v/>
      </c>
      <c r="CW84" s="33" t="str">
        <f t="shared" si="54"/>
        <v/>
      </c>
      <c r="DA84" s="33" t="str">
        <f t="shared" si="55"/>
        <v/>
      </c>
      <c r="DE84" s="33" t="str">
        <f t="shared" si="56"/>
        <v/>
      </c>
      <c r="DI84" s="33" t="str">
        <f t="shared" si="57"/>
        <v/>
      </c>
      <c r="DM84" s="33" t="str">
        <f t="shared" si="58"/>
        <v/>
      </c>
      <c r="DQ84" s="33" t="str">
        <f t="shared" si="59"/>
        <v/>
      </c>
      <c r="DU84" s="33" t="str">
        <f t="shared" si="60"/>
        <v/>
      </c>
      <c r="DY84" s="33" t="str">
        <f t="shared" si="61"/>
        <v/>
      </c>
    </row>
    <row r="85" spans="1:129" x14ac:dyDescent="0.25">
      <c r="A85" s="16" t="str">
        <f t="shared" si="31"/>
        <v/>
      </c>
      <c r="K85" s="38"/>
      <c r="M85" s="33" t="str">
        <f t="shared" si="32"/>
        <v/>
      </c>
      <c r="Q85" s="33" t="str">
        <f t="shared" si="33"/>
        <v/>
      </c>
      <c r="U85" s="33" t="str">
        <f t="shared" si="34"/>
        <v/>
      </c>
      <c r="Y85" s="33" t="str">
        <f t="shared" si="35"/>
        <v/>
      </c>
      <c r="AC85" s="33" t="str">
        <f t="shared" si="36"/>
        <v/>
      </c>
      <c r="AG85" s="33" t="str">
        <f t="shared" si="37"/>
        <v/>
      </c>
      <c r="AK85" s="33" t="str">
        <f t="shared" si="38"/>
        <v/>
      </c>
      <c r="AO85" s="33" t="str">
        <f t="shared" si="39"/>
        <v/>
      </c>
      <c r="AS85" s="33" t="str">
        <f t="shared" si="40"/>
        <v/>
      </c>
      <c r="AW85" s="33" t="str">
        <f t="shared" si="41"/>
        <v/>
      </c>
      <c r="BA85" s="33" t="str">
        <f t="shared" si="42"/>
        <v/>
      </c>
      <c r="BE85" s="33" t="str">
        <f t="shared" si="43"/>
        <v/>
      </c>
      <c r="BI85" s="33" t="str">
        <f t="shared" si="44"/>
        <v/>
      </c>
      <c r="BM85" s="33" t="str">
        <f t="shared" si="45"/>
        <v/>
      </c>
      <c r="BQ85" s="33" t="str">
        <f t="shared" si="46"/>
        <v/>
      </c>
      <c r="BU85" s="33" t="str">
        <f t="shared" si="47"/>
        <v/>
      </c>
      <c r="BY85" s="33" t="str">
        <f t="shared" si="48"/>
        <v/>
      </c>
      <c r="CC85" s="33" t="str">
        <f t="shared" si="49"/>
        <v/>
      </c>
      <c r="CG85" s="33" t="str">
        <f t="shared" si="50"/>
        <v/>
      </c>
      <c r="CK85" s="33" t="str">
        <f t="shared" si="51"/>
        <v/>
      </c>
      <c r="CO85" s="33" t="str">
        <f t="shared" si="52"/>
        <v/>
      </c>
      <c r="CS85" s="33" t="str">
        <f t="shared" si="53"/>
        <v/>
      </c>
      <c r="CW85" s="33" t="str">
        <f t="shared" si="54"/>
        <v/>
      </c>
      <c r="DA85" s="33" t="str">
        <f t="shared" si="55"/>
        <v/>
      </c>
      <c r="DE85" s="33" t="str">
        <f t="shared" si="56"/>
        <v/>
      </c>
      <c r="DI85" s="33" t="str">
        <f t="shared" si="57"/>
        <v/>
      </c>
      <c r="DM85" s="33" t="str">
        <f t="shared" si="58"/>
        <v/>
      </c>
      <c r="DQ85" s="33" t="str">
        <f t="shared" si="59"/>
        <v/>
      </c>
      <c r="DU85" s="33" t="str">
        <f t="shared" si="60"/>
        <v/>
      </c>
      <c r="DY85" s="33" t="str">
        <f t="shared" si="61"/>
        <v/>
      </c>
    </row>
    <row r="86" spans="1:129" x14ac:dyDescent="0.25">
      <c r="A86" s="16" t="str">
        <f t="shared" si="31"/>
        <v/>
      </c>
      <c r="K86" s="38"/>
      <c r="M86" s="33" t="str">
        <f t="shared" si="32"/>
        <v/>
      </c>
      <c r="Q86" s="33" t="str">
        <f t="shared" si="33"/>
        <v/>
      </c>
      <c r="U86" s="33" t="str">
        <f t="shared" si="34"/>
        <v/>
      </c>
      <c r="Y86" s="33" t="str">
        <f t="shared" si="35"/>
        <v/>
      </c>
      <c r="AC86" s="33" t="str">
        <f t="shared" si="36"/>
        <v/>
      </c>
      <c r="AG86" s="33" t="str">
        <f t="shared" si="37"/>
        <v/>
      </c>
      <c r="AK86" s="33" t="str">
        <f t="shared" si="38"/>
        <v/>
      </c>
      <c r="AO86" s="33" t="str">
        <f t="shared" si="39"/>
        <v/>
      </c>
      <c r="AS86" s="33" t="str">
        <f t="shared" si="40"/>
        <v/>
      </c>
      <c r="AW86" s="33" t="str">
        <f t="shared" si="41"/>
        <v/>
      </c>
      <c r="BA86" s="33" t="str">
        <f t="shared" si="42"/>
        <v/>
      </c>
      <c r="BE86" s="33" t="str">
        <f t="shared" si="43"/>
        <v/>
      </c>
      <c r="BI86" s="33" t="str">
        <f t="shared" si="44"/>
        <v/>
      </c>
      <c r="BM86" s="33" t="str">
        <f t="shared" si="45"/>
        <v/>
      </c>
      <c r="BQ86" s="33" t="str">
        <f t="shared" si="46"/>
        <v/>
      </c>
      <c r="BU86" s="33" t="str">
        <f t="shared" si="47"/>
        <v/>
      </c>
      <c r="BY86" s="33" t="str">
        <f t="shared" si="48"/>
        <v/>
      </c>
      <c r="CC86" s="33" t="str">
        <f t="shared" si="49"/>
        <v/>
      </c>
      <c r="CG86" s="33" t="str">
        <f t="shared" si="50"/>
        <v/>
      </c>
      <c r="CK86" s="33" t="str">
        <f t="shared" si="51"/>
        <v/>
      </c>
      <c r="CO86" s="33" t="str">
        <f t="shared" si="52"/>
        <v/>
      </c>
      <c r="CS86" s="33" t="str">
        <f t="shared" si="53"/>
        <v/>
      </c>
      <c r="CW86" s="33" t="str">
        <f t="shared" si="54"/>
        <v/>
      </c>
      <c r="DA86" s="33" t="str">
        <f t="shared" si="55"/>
        <v/>
      </c>
      <c r="DE86" s="33" t="str">
        <f t="shared" si="56"/>
        <v/>
      </c>
      <c r="DI86" s="33" t="str">
        <f t="shared" si="57"/>
        <v/>
      </c>
      <c r="DM86" s="33" t="str">
        <f t="shared" si="58"/>
        <v/>
      </c>
      <c r="DQ86" s="33" t="str">
        <f t="shared" si="59"/>
        <v/>
      </c>
      <c r="DU86" s="33" t="str">
        <f t="shared" si="60"/>
        <v/>
      </c>
      <c r="DY86" s="33" t="str">
        <f t="shared" si="61"/>
        <v/>
      </c>
    </row>
    <row r="87" spans="1:129" x14ac:dyDescent="0.25">
      <c r="A87" s="16" t="str">
        <f t="shared" si="31"/>
        <v/>
      </c>
      <c r="K87" s="38"/>
      <c r="M87" s="33" t="str">
        <f t="shared" si="32"/>
        <v/>
      </c>
      <c r="Q87" s="33" t="str">
        <f t="shared" si="33"/>
        <v/>
      </c>
      <c r="U87" s="33" t="str">
        <f t="shared" si="34"/>
        <v/>
      </c>
      <c r="Y87" s="33" t="str">
        <f t="shared" si="35"/>
        <v/>
      </c>
      <c r="AC87" s="33" t="str">
        <f t="shared" si="36"/>
        <v/>
      </c>
      <c r="AG87" s="33" t="str">
        <f t="shared" si="37"/>
        <v/>
      </c>
      <c r="AK87" s="33" t="str">
        <f t="shared" si="38"/>
        <v/>
      </c>
      <c r="AO87" s="33" t="str">
        <f t="shared" si="39"/>
        <v/>
      </c>
      <c r="AS87" s="33" t="str">
        <f t="shared" si="40"/>
        <v/>
      </c>
      <c r="AW87" s="33" t="str">
        <f t="shared" si="41"/>
        <v/>
      </c>
      <c r="BA87" s="33" t="str">
        <f t="shared" si="42"/>
        <v/>
      </c>
      <c r="BE87" s="33" t="str">
        <f t="shared" si="43"/>
        <v/>
      </c>
      <c r="BI87" s="33" t="str">
        <f t="shared" si="44"/>
        <v/>
      </c>
      <c r="BM87" s="33" t="str">
        <f t="shared" si="45"/>
        <v/>
      </c>
      <c r="BQ87" s="33" t="str">
        <f t="shared" si="46"/>
        <v/>
      </c>
      <c r="BU87" s="33" t="str">
        <f t="shared" si="47"/>
        <v/>
      </c>
      <c r="BY87" s="33" t="str">
        <f t="shared" si="48"/>
        <v/>
      </c>
      <c r="CC87" s="33" t="str">
        <f t="shared" si="49"/>
        <v/>
      </c>
      <c r="CG87" s="33" t="str">
        <f t="shared" si="50"/>
        <v/>
      </c>
      <c r="CK87" s="33" t="str">
        <f t="shared" si="51"/>
        <v/>
      </c>
      <c r="CO87" s="33" t="str">
        <f t="shared" si="52"/>
        <v/>
      </c>
      <c r="CS87" s="33" t="str">
        <f t="shared" si="53"/>
        <v/>
      </c>
      <c r="CW87" s="33" t="str">
        <f t="shared" si="54"/>
        <v/>
      </c>
      <c r="DA87" s="33" t="str">
        <f t="shared" si="55"/>
        <v/>
      </c>
      <c r="DE87" s="33" t="str">
        <f t="shared" si="56"/>
        <v/>
      </c>
      <c r="DI87" s="33" t="str">
        <f t="shared" si="57"/>
        <v/>
      </c>
      <c r="DM87" s="33" t="str">
        <f t="shared" si="58"/>
        <v/>
      </c>
      <c r="DQ87" s="33" t="str">
        <f t="shared" si="59"/>
        <v/>
      </c>
      <c r="DU87" s="33" t="str">
        <f t="shared" si="60"/>
        <v/>
      </c>
      <c r="DY87" s="33" t="str">
        <f t="shared" si="61"/>
        <v/>
      </c>
    </row>
    <row r="88" spans="1:129" x14ac:dyDescent="0.25">
      <c r="A88" s="16" t="str">
        <f t="shared" si="31"/>
        <v/>
      </c>
      <c r="K88" s="38"/>
      <c r="M88" s="33" t="str">
        <f t="shared" si="32"/>
        <v/>
      </c>
      <c r="Q88" s="33" t="str">
        <f t="shared" si="33"/>
        <v/>
      </c>
      <c r="U88" s="33" t="str">
        <f t="shared" si="34"/>
        <v/>
      </c>
      <c r="Y88" s="33" t="str">
        <f t="shared" si="35"/>
        <v/>
      </c>
      <c r="AC88" s="33" t="str">
        <f t="shared" si="36"/>
        <v/>
      </c>
      <c r="AG88" s="33" t="str">
        <f t="shared" si="37"/>
        <v/>
      </c>
      <c r="AK88" s="33" t="str">
        <f t="shared" si="38"/>
        <v/>
      </c>
      <c r="AO88" s="33" t="str">
        <f t="shared" si="39"/>
        <v/>
      </c>
      <c r="AS88" s="33" t="str">
        <f t="shared" si="40"/>
        <v/>
      </c>
      <c r="AW88" s="33" t="str">
        <f t="shared" si="41"/>
        <v/>
      </c>
      <c r="BA88" s="33" t="str">
        <f t="shared" si="42"/>
        <v/>
      </c>
      <c r="BE88" s="33" t="str">
        <f t="shared" si="43"/>
        <v/>
      </c>
      <c r="BI88" s="33" t="str">
        <f t="shared" si="44"/>
        <v/>
      </c>
      <c r="BM88" s="33" t="str">
        <f t="shared" si="45"/>
        <v/>
      </c>
      <c r="BQ88" s="33" t="str">
        <f t="shared" si="46"/>
        <v/>
      </c>
      <c r="BU88" s="33" t="str">
        <f t="shared" si="47"/>
        <v/>
      </c>
      <c r="BY88" s="33" t="str">
        <f t="shared" si="48"/>
        <v/>
      </c>
      <c r="CC88" s="33" t="str">
        <f t="shared" si="49"/>
        <v/>
      </c>
      <c r="CG88" s="33" t="str">
        <f t="shared" si="50"/>
        <v/>
      </c>
      <c r="CK88" s="33" t="str">
        <f t="shared" si="51"/>
        <v/>
      </c>
      <c r="CO88" s="33" t="str">
        <f t="shared" si="52"/>
        <v/>
      </c>
      <c r="CS88" s="33" t="str">
        <f t="shared" si="53"/>
        <v/>
      </c>
      <c r="CW88" s="33" t="str">
        <f t="shared" si="54"/>
        <v/>
      </c>
      <c r="DA88" s="33" t="str">
        <f t="shared" si="55"/>
        <v/>
      </c>
      <c r="DE88" s="33" t="str">
        <f t="shared" si="56"/>
        <v/>
      </c>
      <c r="DI88" s="33" t="str">
        <f t="shared" si="57"/>
        <v/>
      </c>
      <c r="DM88" s="33" t="str">
        <f t="shared" si="58"/>
        <v/>
      </c>
      <c r="DQ88" s="33" t="str">
        <f t="shared" si="59"/>
        <v/>
      </c>
      <c r="DU88" s="33" t="str">
        <f t="shared" si="60"/>
        <v/>
      </c>
      <c r="DY88" s="33" t="str">
        <f t="shared" si="61"/>
        <v/>
      </c>
    </row>
    <row r="89" spans="1:129" x14ac:dyDescent="0.25">
      <c r="A89" s="16" t="str">
        <f t="shared" si="31"/>
        <v/>
      </c>
      <c r="K89" s="38"/>
      <c r="M89" s="33" t="str">
        <f t="shared" si="32"/>
        <v/>
      </c>
      <c r="Q89" s="33" t="str">
        <f t="shared" si="33"/>
        <v/>
      </c>
      <c r="U89" s="33" t="str">
        <f t="shared" si="34"/>
        <v/>
      </c>
      <c r="Y89" s="33" t="str">
        <f t="shared" si="35"/>
        <v/>
      </c>
      <c r="AC89" s="33" t="str">
        <f t="shared" si="36"/>
        <v/>
      </c>
      <c r="AG89" s="33" t="str">
        <f t="shared" si="37"/>
        <v/>
      </c>
      <c r="AK89" s="33" t="str">
        <f t="shared" si="38"/>
        <v/>
      </c>
      <c r="AO89" s="33" t="str">
        <f t="shared" si="39"/>
        <v/>
      </c>
      <c r="AS89" s="33" t="str">
        <f t="shared" si="40"/>
        <v/>
      </c>
      <c r="AW89" s="33" t="str">
        <f t="shared" si="41"/>
        <v/>
      </c>
      <c r="BA89" s="33" t="str">
        <f t="shared" si="42"/>
        <v/>
      </c>
      <c r="BE89" s="33" t="str">
        <f t="shared" si="43"/>
        <v/>
      </c>
      <c r="BI89" s="33" t="str">
        <f t="shared" si="44"/>
        <v/>
      </c>
      <c r="BM89" s="33" t="str">
        <f t="shared" si="45"/>
        <v/>
      </c>
      <c r="BQ89" s="33" t="str">
        <f t="shared" si="46"/>
        <v/>
      </c>
      <c r="BU89" s="33" t="str">
        <f t="shared" si="47"/>
        <v/>
      </c>
      <c r="BY89" s="33" t="str">
        <f t="shared" si="48"/>
        <v/>
      </c>
      <c r="CC89" s="33" t="str">
        <f t="shared" si="49"/>
        <v/>
      </c>
      <c r="CG89" s="33" t="str">
        <f t="shared" si="50"/>
        <v/>
      </c>
      <c r="CK89" s="33" t="str">
        <f t="shared" si="51"/>
        <v/>
      </c>
      <c r="CO89" s="33" t="str">
        <f t="shared" si="52"/>
        <v/>
      </c>
      <c r="CS89" s="33" t="str">
        <f t="shared" si="53"/>
        <v/>
      </c>
      <c r="CW89" s="33" t="str">
        <f t="shared" si="54"/>
        <v/>
      </c>
      <c r="DA89" s="33" t="str">
        <f t="shared" si="55"/>
        <v/>
      </c>
      <c r="DE89" s="33" t="str">
        <f t="shared" si="56"/>
        <v/>
      </c>
      <c r="DI89" s="33" t="str">
        <f t="shared" si="57"/>
        <v/>
      </c>
      <c r="DM89" s="33" t="str">
        <f t="shared" si="58"/>
        <v/>
      </c>
      <c r="DQ89" s="33" t="str">
        <f t="shared" si="59"/>
        <v/>
      </c>
      <c r="DU89" s="33" t="str">
        <f t="shared" si="60"/>
        <v/>
      </c>
      <c r="DY89" s="33" t="str">
        <f t="shared" si="61"/>
        <v/>
      </c>
    </row>
    <row r="90" spans="1:129" x14ac:dyDescent="0.25">
      <c r="A90" s="16" t="str">
        <f t="shared" si="31"/>
        <v/>
      </c>
      <c r="K90" s="38"/>
      <c r="M90" s="33" t="str">
        <f t="shared" si="32"/>
        <v/>
      </c>
      <c r="Q90" s="33" t="str">
        <f t="shared" si="33"/>
        <v/>
      </c>
      <c r="U90" s="33" t="str">
        <f t="shared" si="34"/>
        <v/>
      </c>
      <c r="Y90" s="33" t="str">
        <f t="shared" si="35"/>
        <v/>
      </c>
      <c r="AC90" s="33" t="str">
        <f t="shared" si="36"/>
        <v/>
      </c>
      <c r="AG90" s="33" t="str">
        <f t="shared" si="37"/>
        <v/>
      </c>
      <c r="AK90" s="33" t="str">
        <f t="shared" si="38"/>
        <v/>
      </c>
      <c r="AO90" s="33" t="str">
        <f t="shared" si="39"/>
        <v/>
      </c>
      <c r="AS90" s="33" t="str">
        <f t="shared" si="40"/>
        <v/>
      </c>
      <c r="AW90" s="33" t="str">
        <f t="shared" si="41"/>
        <v/>
      </c>
      <c r="BA90" s="33" t="str">
        <f t="shared" si="42"/>
        <v/>
      </c>
      <c r="BE90" s="33" t="str">
        <f t="shared" si="43"/>
        <v/>
      </c>
      <c r="BI90" s="33" t="str">
        <f t="shared" si="44"/>
        <v/>
      </c>
      <c r="BM90" s="33" t="str">
        <f t="shared" si="45"/>
        <v/>
      </c>
      <c r="BQ90" s="33" t="str">
        <f t="shared" si="46"/>
        <v/>
      </c>
      <c r="BU90" s="33" t="str">
        <f t="shared" si="47"/>
        <v/>
      </c>
      <c r="BY90" s="33" t="str">
        <f t="shared" si="48"/>
        <v/>
      </c>
      <c r="CC90" s="33" t="str">
        <f t="shared" si="49"/>
        <v/>
      </c>
      <c r="CG90" s="33" t="str">
        <f t="shared" si="50"/>
        <v/>
      </c>
      <c r="CK90" s="33" t="str">
        <f t="shared" si="51"/>
        <v/>
      </c>
      <c r="CO90" s="33" t="str">
        <f t="shared" si="52"/>
        <v/>
      </c>
      <c r="CS90" s="33" t="str">
        <f t="shared" si="53"/>
        <v/>
      </c>
      <c r="CW90" s="33" t="str">
        <f t="shared" si="54"/>
        <v/>
      </c>
      <c r="DA90" s="33" t="str">
        <f t="shared" si="55"/>
        <v/>
      </c>
      <c r="DE90" s="33" t="str">
        <f t="shared" si="56"/>
        <v/>
      </c>
      <c r="DI90" s="33" t="str">
        <f t="shared" si="57"/>
        <v/>
      </c>
      <c r="DM90" s="33" t="str">
        <f t="shared" si="58"/>
        <v/>
      </c>
      <c r="DQ90" s="33" t="str">
        <f t="shared" si="59"/>
        <v/>
      </c>
      <c r="DU90" s="33" t="str">
        <f t="shared" si="60"/>
        <v/>
      </c>
      <c r="DY90" s="33" t="str">
        <f t="shared" si="61"/>
        <v/>
      </c>
    </row>
    <row r="91" spans="1:129" x14ac:dyDescent="0.25">
      <c r="A91" s="16" t="str">
        <f t="shared" si="31"/>
        <v/>
      </c>
      <c r="K91" s="38"/>
      <c r="M91" s="33" t="str">
        <f t="shared" si="32"/>
        <v/>
      </c>
      <c r="Q91" s="33" t="str">
        <f t="shared" si="33"/>
        <v/>
      </c>
      <c r="U91" s="33" t="str">
        <f t="shared" si="34"/>
        <v/>
      </c>
      <c r="Y91" s="33" t="str">
        <f t="shared" si="35"/>
        <v/>
      </c>
      <c r="AC91" s="33" t="str">
        <f t="shared" si="36"/>
        <v/>
      </c>
      <c r="AG91" s="33" t="str">
        <f t="shared" si="37"/>
        <v/>
      </c>
      <c r="AK91" s="33" t="str">
        <f t="shared" si="38"/>
        <v/>
      </c>
      <c r="AO91" s="33" t="str">
        <f t="shared" si="39"/>
        <v/>
      </c>
      <c r="AS91" s="33" t="str">
        <f t="shared" si="40"/>
        <v/>
      </c>
      <c r="AW91" s="33" t="str">
        <f t="shared" si="41"/>
        <v/>
      </c>
      <c r="BA91" s="33" t="str">
        <f t="shared" si="42"/>
        <v/>
      </c>
      <c r="BE91" s="33" t="str">
        <f t="shared" si="43"/>
        <v/>
      </c>
      <c r="BI91" s="33" t="str">
        <f t="shared" si="44"/>
        <v/>
      </c>
      <c r="BM91" s="33" t="str">
        <f t="shared" si="45"/>
        <v/>
      </c>
      <c r="BQ91" s="33" t="str">
        <f t="shared" si="46"/>
        <v/>
      </c>
      <c r="BU91" s="33" t="str">
        <f t="shared" si="47"/>
        <v/>
      </c>
      <c r="BY91" s="33" t="str">
        <f t="shared" si="48"/>
        <v/>
      </c>
      <c r="CC91" s="33" t="str">
        <f t="shared" si="49"/>
        <v/>
      </c>
      <c r="CG91" s="33" t="str">
        <f t="shared" si="50"/>
        <v/>
      </c>
      <c r="CK91" s="33" t="str">
        <f t="shared" si="51"/>
        <v/>
      </c>
      <c r="CO91" s="33" t="str">
        <f t="shared" si="52"/>
        <v/>
      </c>
      <c r="CS91" s="33" t="str">
        <f t="shared" si="53"/>
        <v/>
      </c>
      <c r="CW91" s="33" t="str">
        <f t="shared" si="54"/>
        <v/>
      </c>
      <c r="DA91" s="33" t="str">
        <f t="shared" si="55"/>
        <v/>
      </c>
      <c r="DE91" s="33" t="str">
        <f t="shared" si="56"/>
        <v/>
      </c>
      <c r="DI91" s="33" t="str">
        <f t="shared" si="57"/>
        <v/>
      </c>
      <c r="DM91" s="33" t="str">
        <f t="shared" si="58"/>
        <v/>
      </c>
      <c r="DQ91" s="33" t="str">
        <f t="shared" si="59"/>
        <v/>
      </c>
      <c r="DU91" s="33" t="str">
        <f t="shared" si="60"/>
        <v/>
      </c>
      <c r="DY91" s="33" t="str">
        <f t="shared" si="61"/>
        <v/>
      </c>
    </row>
    <row r="92" spans="1:129" x14ac:dyDescent="0.25">
      <c r="A92" s="16" t="str">
        <f t="shared" si="31"/>
        <v/>
      </c>
      <c r="K92" s="38"/>
      <c r="M92" s="33" t="str">
        <f t="shared" si="32"/>
        <v/>
      </c>
      <c r="Q92" s="33" t="str">
        <f t="shared" si="33"/>
        <v/>
      </c>
      <c r="U92" s="33" t="str">
        <f t="shared" si="34"/>
        <v/>
      </c>
      <c r="Y92" s="33" t="str">
        <f t="shared" si="35"/>
        <v/>
      </c>
      <c r="AC92" s="33" t="str">
        <f t="shared" si="36"/>
        <v/>
      </c>
      <c r="AG92" s="33" t="str">
        <f t="shared" si="37"/>
        <v/>
      </c>
      <c r="AK92" s="33" t="str">
        <f t="shared" si="38"/>
        <v/>
      </c>
      <c r="AO92" s="33" t="str">
        <f t="shared" si="39"/>
        <v/>
      </c>
      <c r="AS92" s="33" t="str">
        <f t="shared" si="40"/>
        <v/>
      </c>
      <c r="AW92" s="33" t="str">
        <f t="shared" si="41"/>
        <v/>
      </c>
      <c r="BA92" s="33" t="str">
        <f t="shared" si="42"/>
        <v/>
      </c>
      <c r="BE92" s="33" t="str">
        <f t="shared" si="43"/>
        <v/>
      </c>
      <c r="BI92" s="33" t="str">
        <f t="shared" si="44"/>
        <v/>
      </c>
      <c r="BM92" s="33" t="str">
        <f t="shared" si="45"/>
        <v/>
      </c>
      <c r="BQ92" s="33" t="str">
        <f t="shared" si="46"/>
        <v/>
      </c>
      <c r="BU92" s="33" t="str">
        <f t="shared" si="47"/>
        <v/>
      </c>
      <c r="BY92" s="33" t="str">
        <f t="shared" si="48"/>
        <v/>
      </c>
      <c r="CC92" s="33" t="str">
        <f t="shared" si="49"/>
        <v/>
      </c>
      <c r="CG92" s="33" t="str">
        <f t="shared" si="50"/>
        <v/>
      </c>
      <c r="CK92" s="33" t="str">
        <f t="shared" si="51"/>
        <v/>
      </c>
      <c r="CO92" s="33" t="str">
        <f t="shared" si="52"/>
        <v/>
      </c>
      <c r="CS92" s="33" t="str">
        <f t="shared" si="53"/>
        <v/>
      </c>
      <c r="CW92" s="33" t="str">
        <f t="shared" si="54"/>
        <v/>
      </c>
      <c r="DA92" s="33" t="str">
        <f t="shared" si="55"/>
        <v/>
      </c>
      <c r="DE92" s="33" t="str">
        <f t="shared" si="56"/>
        <v/>
      </c>
      <c r="DI92" s="33" t="str">
        <f t="shared" si="57"/>
        <v/>
      </c>
      <c r="DM92" s="33" t="str">
        <f t="shared" si="58"/>
        <v/>
      </c>
      <c r="DQ92" s="33" t="str">
        <f t="shared" si="59"/>
        <v/>
      </c>
      <c r="DU92" s="33" t="str">
        <f t="shared" si="60"/>
        <v/>
      </c>
      <c r="DY92" s="33" t="str">
        <f t="shared" si="61"/>
        <v/>
      </c>
    </row>
    <row r="93" spans="1:129" x14ac:dyDescent="0.25">
      <c r="A93" s="16" t="str">
        <f t="shared" si="31"/>
        <v/>
      </c>
      <c r="K93" s="38"/>
      <c r="M93" s="33" t="str">
        <f t="shared" si="32"/>
        <v/>
      </c>
      <c r="Q93" s="33" t="str">
        <f t="shared" si="33"/>
        <v/>
      </c>
      <c r="U93" s="33" t="str">
        <f t="shared" si="34"/>
        <v/>
      </c>
      <c r="Y93" s="33" t="str">
        <f t="shared" si="35"/>
        <v/>
      </c>
      <c r="AC93" s="33" t="str">
        <f t="shared" si="36"/>
        <v/>
      </c>
      <c r="AG93" s="33" t="str">
        <f t="shared" si="37"/>
        <v/>
      </c>
      <c r="AK93" s="33" t="str">
        <f t="shared" si="38"/>
        <v/>
      </c>
      <c r="AO93" s="33" t="str">
        <f t="shared" si="39"/>
        <v/>
      </c>
      <c r="AS93" s="33" t="str">
        <f t="shared" si="40"/>
        <v/>
      </c>
      <c r="AW93" s="33" t="str">
        <f t="shared" si="41"/>
        <v/>
      </c>
      <c r="BA93" s="33" t="str">
        <f t="shared" si="42"/>
        <v/>
      </c>
      <c r="BE93" s="33" t="str">
        <f t="shared" si="43"/>
        <v/>
      </c>
      <c r="BI93" s="33" t="str">
        <f t="shared" si="44"/>
        <v/>
      </c>
      <c r="BM93" s="33" t="str">
        <f t="shared" si="45"/>
        <v/>
      </c>
      <c r="BQ93" s="33" t="str">
        <f t="shared" si="46"/>
        <v/>
      </c>
      <c r="BU93" s="33" t="str">
        <f t="shared" si="47"/>
        <v/>
      </c>
      <c r="BY93" s="33" t="str">
        <f t="shared" si="48"/>
        <v/>
      </c>
      <c r="CC93" s="33" t="str">
        <f t="shared" si="49"/>
        <v/>
      </c>
      <c r="CG93" s="33" t="str">
        <f t="shared" si="50"/>
        <v/>
      </c>
      <c r="CK93" s="33" t="str">
        <f t="shared" si="51"/>
        <v/>
      </c>
      <c r="CO93" s="33" t="str">
        <f t="shared" si="52"/>
        <v/>
      </c>
      <c r="CS93" s="33" t="str">
        <f t="shared" si="53"/>
        <v/>
      </c>
      <c r="CW93" s="33" t="str">
        <f t="shared" si="54"/>
        <v/>
      </c>
      <c r="DA93" s="33" t="str">
        <f t="shared" si="55"/>
        <v/>
      </c>
      <c r="DE93" s="33" t="str">
        <f t="shared" si="56"/>
        <v/>
      </c>
      <c r="DI93" s="33" t="str">
        <f t="shared" si="57"/>
        <v/>
      </c>
      <c r="DM93" s="33" t="str">
        <f t="shared" si="58"/>
        <v/>
      </c>
      <c r="DQ93" s="33" t="str">
        <f t="shared" si="59"/>
        <v/>
      </c>
      <c r="DU93" s="33" t="str">
        <f t="shared" si="60"/>
        <v/>
      </c>
      <c r="DY93" s="33" t="str">
        <f t="shared" si="61"/>
        <v/>
      </c>
    </row>
    <row r="94" spans="1:129" x14ac:dyDescent="0.25">
      <c r="A94" s="16" t="str">
        <f t="shared" si="31"/>
        <v/>
      </c>
      <c r="K94" s="38"/>
      <c r="M94" s="33" t="str">
        <f t="shared" si="32"/>
        <v/>
      </c>
      <c r="Q94" s="33" t="str">
        <f t="shared" si="33"/>
        <v/>
      </c>
      <c r="U94" s="33" t="str">
        <f t="shared" si="34"/>
        <v/>
      </c>
      <c r="Y94" s="33" t="str">
        <f t="shared" si="35"/>
        <v/>
      </c>
      <c r="AC94" s="33" t="str">
        <f t="shared" si="36"/>
        <v/>
      </c>
      <c r="AG94" s="33" t="str">
        <f t="shared" si="37"/>
        <v/>
      </c>
      <c r="AK94" s="33" t="str">
        <f t="shared" si="38"/>
        <v/>
      </c>
      <c r="AO94" s="33" t="str">
        <f t="shared" si="39"/>
        <v/>
      </c>
      <c r="AS94" s="33" t="str">
        <f t="shared" si="40"/>
        <v/>
      </c>
      <c r="AW94" s="33" t="str">
        <f t="shared" si="41"/>
        <v/>
      </c>
      <c r="BA94" s="33" t="str">
        <f t="shared" si="42"/>
        <v/>
      </c>
      <c r="BE94" s="33" t="str">
        <f t="shared" si="43"/>
        <v/>
      </c>
      <c r="BI94" s="33" t="str">
        <f t="shared" si="44"/>
        <v/>
      </c>
      <c r="BM94" s="33" t="str">
        <f t="shared" si="45"/>
        <v/>
      </c>
      <c r="BQ94" s="33" t="str">
        <f t="shared" si="46"/>
        <v/>
      </c>
      <c r="BU94" s="33" t="str">
        <f t="shared" si="47"/>
        <v/>
      </c>
      <c r="BY94" s="33" t="str">
        <f t="shared" si="48"/>
        <v/>
      </c>
      <c r="CC94" s="33" t="str">
        <f t="shared" si="49"/>
        <v/>
      </c>
      <c r="CG94" s="33" t="str">
        <f t="shared" si="50"/>
        <v/>
      </c>
      <c r="CK94" s="33" t="str">
        <f t="shared" si="51"/>
        <v/>
      </c>
      <c r="CO94" s="33" t="str">
        <f t="shared" si="52"/>
        <v/>
      </c>
      <c r="CS94" s="33" t="str">
        <f t="shared" si="53"/>
        <v/>
      </c>
      <c r="CW94" s="33" t="str">
        <f t="shared" si="54"/>
        <v/>
      </c>
      <c r="DA94" s="33" t="str">
        <f t="shared" si="55"/>
        <v/>
      </c>
      <c r="DE94" s="33" t="str">
        <f t="shared" si="56"/>
        <v/>
      </c>
      <c r="DI94" s="33" t="str">
        <f t="shared" si="57"/>
        <v/>
      </c>
      <c r="DM94" s="33" t="str">
        <f t="shared" si="58"/>
        <v/>
      </c>
      <c r="DQ94" s="33" t="str">
        <f t="shared" si="59"/>
        <v/>
      </c>
      <c r="DU94" s="33" t="str">
        <f t="shared" si="60"/>
        <v/>
      </c>
      <c r="DY94" s="33" t="str">
        <f t="shared" si="61"/>
        <v/>
      </c>
    </row>
    <row r="95" spans="1:129" x14ac:dyDescent="0.25">
      <c r="A95" s="16" t="str">
        <f t="shared" si="31"/>
        <v/>
      </c>
      <c r="K95" s="38"/>
      <c r="M95" s="33" t="str">
        <f t="shared" si="32"/>
        <v/>
      </c>
      <c r="Q95" s="33" t="str">
        <f t="shared" si="33"/>
        <v/>
      </c>
      <c r="U95" s="33" t="str">
        <f t="shared" si="34"/>
        <v/>
      </c>
      <c r="Y95" s="33" t="str">
        <f t="shared" si="35"/>
        <v/>
      </c>
      <c r="AC95" s="33" t="str">
        <f t="shared" si="36"/>
        <v/>
      </c>
      <c r="AG95" s="33" t="str">
        <f t="shared" si="37"/>
        <v/>
      </c>
      <c r="AK95" s="33" t="str">
        <f t="shared" si="38"/>
        <v/>
      </c>
      <c r="AO95" s="33" t="str">
        <f t="shared" si="39"/>
        <v/>
      </c>
      <c r="AS95" s="33" t="str">
        <f t="shared" si="40"/>
        <v/>
      </c>
      <c r="AW95" s="33" t="str">
        <f t="shared" si="41"/>
        <v/>
      </c>
      <c r="BA95" s="33" t="str">
        <f t="shared" si="42"/>
        <v/>
      </c>
      <c r="BE95" s="33" t="str">
        <f t="shared" si="43"/>
        <v/>
      </c>
      <c r="BI95" s="33" t="str">
        <f t="shared" si="44"/>
        <v/>
      </c>
      <c r="BM95" s="33" t="str">
        <f t="shared" si="45"/>
        <v/>
      </c>
      <c r="BQ95" s="33" t="str">
        <f t="shared" si="46"/>
        <v/>
      </c>
      <c r="BU95" s="33" t="str">
        <f t="shared" si="47"/>
        <v/>
      </c>
      <c r="BY95" s="33" t="str">
        <f t="shared" si="48"/>
        <v/>
      </c>
      <c r="CC95" s="33" t="str">
        <f t="shared" si="49"/>
        <v/>
      </c>
      <c r="CG95" s="33" t="str">
        <f t="shared" si="50"/>
        <v/>
      </c>
      <c r="CK95" s="33" t="str">
        <f t="shared" si="51"/>
        <v/>
      </c>
      <c r="CO95" s="33" t="str">
        <f t="shared" si="52"/>
        <v/>
      </c>
      <c r="CS95" s="33" t="str">
        <f t="shared" si="53"/>
        <v/>
      </c>
      <c r="CW95" s="33" t="str">
        <f t="shared" si="54"/>
        <v/>
      </c>
      <c r="DA95" s="33" t="str">
        <f t="shared" si="55"/>
        <v/>
      </c>
      <c r="DE95" s="33" t="str">
        <f t="shared" si="56"/>
        <v/>
      </c>
      <c r="DI95" s="33" t="str">
        <f t="shared" si="57"/>
        <v/>
      </c>
      <c r="DM95" s="33" t="str">
        <f t="shared" si="58"/>
        <v/>
      </c>
      <c r="DQ95" s="33" t="str">
        <f t="shared" si="59"/>
        <v/>
      </c>
      <c r="DU95" s="33" t="str">
        <f t="shared" si="60"/>
        <v/>
      </c>
      <c r="DY95" s="33" t="str">
        <f t="shared" si="61"/>
        <v/>
      </c>
    </row>
    <row r="96" spans="1:129" x14ac:dyDescent="0.25">
      <c r="A96" s="16" t="str">
        <f t="shared" si="31"/>
        <v/>
      </c>
      <c r="K96" s="38"/>
      <c r="M96" s="33" t="str">
        <f t="shared" si="32"/>
        <v/>
      </c>
      <c r="Q96" s="33" t="str">
        <f t="shared" si="33"/>
        <v/>
      </c>
      <c r="U96" s="33" t="str">
        <f t="shared" si="34"/>
        <v/>
      </c>
      <c r="Y96" s="33" t="str">
        <f t="shared" si="35"/>
        <v/>
      </c>
      <c r="AC96" s="33" t="str">
        <f t="shared" si="36"/>
        <v/>
      </c>
      <c r="AG96" s="33" t="str">
        <f t="shared" si="37"/>
        <v/>
      </c>
      <c r="AK96" s="33" t="str">
        <f t="shared" si="38"/>
        <v/>
      </c>
      <c r="AO96" s="33" t="str">
        <f t="shared" si="39"/>
        <v/>
      </c>
      <c r="AS96" s="33" t="str">
        <f t="shared" si="40"/>
        <v/>
      </c>
      <c r="AW96" s="33" t="str">
        <f t="shared" si="41"/>
        <v/>
      </c>
      <c r="BA96" s="33" t="str">
        <f t="shared" si="42"/>
        <v/>
      </c>
      <c r="BE96" s="33" t="str">
        <f t="shared" si="43"/>
        <v/>
      </c>
      <c r="BI96" s="33" t="str">
        <f t="shared" si="44"/>
        <v/>
      </c>
      <c r="BM96" s="33" t="str">
        <f t="shared" si="45"/>
        <v/>
      </c>
      <c r="BQ96" s="33" t="str">
        <f t="shared" si="46"/>
        <v/>
      </c>
      <c r="BU96" s="33" t="str">
        <f t="shared" si="47"/>
        <v/>
      </c>
      <c r="BY96" s="33" t="str">
        <f t="shared" si="48"/>
        <v/>
      </c>
      <c r="CC96" s="33" t="str">
        <f t="shared" si="49"/>
        <v/>
      </c>
      <c r="CG96" s="33" t="str">
        <f t="shared" si="50"/>
        <v/>
      </c>
      <c r="CK96" s="33" t="str">
        <f t="shared" si="51"/>
        <v/>
      </c>
      <c r="CO96" s="33" t="str">
        <f t="shared" si="52"/>
        <v/>
      </c>
      <c r="CS96" s="33" t="str">
        <f t="shared" si="53"/>
        <v/>
      </c>
      <c r="CW96" s="33" t="str">
        <f t="shared" si="54"/>
        <v/>
      </c>
      <c r="DA96" s="33" t="str">
        <f t="shared" si="55"/>
        <v/>
      </c>
      <c r="DE96" s="33" t="str">
        <f t="shared" si="56"/>
        <v/>
      </c>
      <c r="DI96" s="33" t="str">
        <f t="shared" si="57"/>
        <v/>
      </c>
      <c r="DM96" s="33" t="str">
        <f t="shared" si="58"/>
        <v/>
      </c>
      <c r="DQ96" s="33" t="str">
        <f t="shared" si="59"/>
        <v/>
      </c>
      <c r="DU96" s="33" t="str">
        <f t="shared" si="60"/>
        <v/>
      </c>
      <c r="DY96" s="33" t="str">
        <f t="shared" si="61"/>
        <v/>
      </c>
    </row>
    <row r="97" spans="1:129" x14ac:dyDescent="0.25">
      <c r="A97" s="16" t="str">
        <f t="shared" si="31"/>
        <v/>
      </c>
      <c r="K97" s="38"/>
      <c r="M97" s="33" t="str">
        <f t="shared" si="32"/>
        <v/>
      </c>
      <c r="Q97" s="33" t="str">
        <f t="shared" si="33"/>
        <v/>
      </c>
      <c r="U97" s="33" t="str">
        <f t="shared" si="34"/>
        <v/>
      </c>
      <c r="Y97" s="33" t="str">
        <f t="shared" si="35"/>
        <v/>
      </c>
      <c r="AC97" s="33" t="str">
        <f t="shared" si="36"/>
        <v/>
      </c>
      <c r="AG97" s="33" t="str">
        <f t="shared" si="37"/>
        <v/>
      </c>
      <c r="AK97" s="33" t="str">
        <f t="shared" si="38"/>
        <v/>
      </c>
      <c r="AO97" s="33" t="str">
        <f t="shared" si="39"/>
        <v/>
      </c>
      <c r="AS97" s="33" t="str">
        <f t="shared" si="40"/>
        <v/>
      </c>
      <c r="AW97" s="33" t="str">
        <f t="shared" si="41"/>
        <v/>
      </c>
      <c r="BA97" s="33" t="str">
        <f t="shared" si="42"/>
        <v/>
      </c>
      <c r="BE97" s="33" t="str">
        <f t="shared" si="43"/>
        <v/>
      </c>
      <c r="BI97" s="33" t="str">
        <f t="shared" si="44"/>
        <v/>
      </c>
      <c r="BM97" s="33" t="str">
        <f t="shared" si="45"/>
        <v/>
      </c>
      <c r="BQ97" s="33" t="str">
        <f t="shared" si="46"/>
        <v/>
      </c>
      <c r="BU97" s="33" t="str">
        <f t="shared" si="47"/>
        <v/>
      </c>
      <c r="BY97" s="33" t="str">
        <f t="shared" si="48"/>
        <v/>
      </c>
      <c r="CC97" s="33" t="str">
        <f t="shared" si="49"/>
        <v/>
      </c>
      <c r="CG97" s="33" t="str">
        <f t="shared" si="50"/>
        <v/>
      </c>
      <c r="CK97" s="33" t="str">
        <f t="shared" si="51"/>
        <v/>
      </c>
      <c r="CO97" s="33" t="str">
        <f t="shared" si="52"/>
        <v/>
      </c>
      <c r="CS97" s="33" t="str">
        <f t="shared" si="53"/>
        <v/>
      </c>
      <c r="CW97" s="33" t="str">
        <f t="shared" si="54"/>
        <v/>
      </c>
      <c r="DA97" s="33" t="str">
        <f t="shared" si="55"/>
        <v/>
      </c>
      <c r="DE97" s="33" t="str">
        <f t="shared" si="56"/>
        <v/>
      </c>
      <c r="DI97" s="33" t="str">
        <f t="shared" si="57"/>
        <v/>
      </c>
      <c r="DM97" s="33" t="str">
        <f t="shared" si="58"/>
        <v/>
      </c>
      <c r="DQ97" s="33" t="str">
        <f t="shared" si="59"/>
        <v/>
      </c>
      <c r="DU97" s="33" t="str">
        <f t="shared" si="60"/>
        <v/>
      </c>
      <c r="DY97" s="33" t="str">
        <f t="shared" si="61"/>
        <v/>
      </c>
    </row>
    <row r="98" spans="1:129" x14ac:dyDescent="0.25">
      <c r="A98" s="16" t="str">
        <f t="shared" si="31"/>
        <v/>
      </c>
      <c r="K98" s="38"/>
      <c r="M98" s="33" t="str">
        <f t="shared" si="32"/>
        <v/>
      </c>
      <c r="Q98" s="33" t="str">
        <f t="shared" si="33"/>
        <v/>
      </c>
      <c r="U98" s="33" t="str">
        <f t="shared" si="34"/>
        <v/>
      </c>
      <c r="Y98" s="33" t="str">
        <f t="shared" si="35"/>
        <v/>
      </c>
      <c r="AC98" s="33" t="str">
        <f t="shared" si="36"/>
        <v/>
      </c>
      <c r="AG98" s="33" t="str">
        <f t="shared" si="37"/>
        <v/>
      </c>
      <c r="AK98" s="33" t="str">
        <f t="shared" si="38"/>
        <v/>
      </c>
      <c r="AO98" s="33" t="str">
        <f t="shared" si="39"/>
        <v/>
      </c>
      <c r="AS98" s="33" t="str">
        <f t="shared" si="40"/>
        <v/>
      </c>
      <c r="AW98" s="33" t="str">
        <f t="shared" si="41"/>
        <v/>
      </c>
      <c r="BA98" s="33" t="str">
        <f t="shared" si="42"/>
        <v/>
      </c>
      <c r="BE98" s="33" t="str">
        <f t="shared" si="43"/>
        <v/>
      </c>
      <c r="BI98" s="33" t="str">
        <f t="shared" si="44"/>
        <v/>
      </c>
      <c r="BM98" s="33" t="str">
        <f t="shared" si="45"/>
        <v/>
      </c>
      <c r="BQ98" s="33" t="str">
        <f t="shared" si="46"/>
        <v/>
      </c>
      <c r="BU98" s="33" t="str">
        <f t="shared" si="47"/>
        <v/>
      </c>
      <c r="BY98" s="33" t="str">
        <f t="shared" si="48"/>
        <v/>
      </c>
      <c r="CC98" s="33" t="str">
        <f t="shared" si="49"/>
        <v/>
      </c>
      <c r="CG98" s="33" t="str">
        <f t="shared" si="50"/>
        <v/>
      </c>
      <c r="CK98" s="33" t="str">
        <f t="shared" si="51"/>
        <v/>
      </c>
      <c r="CO98" s="33" t="str">
        <f t="shared" si="52"/>
        <v/>
      </c>
      <c r="CS98" s="33" t="str">
        <f t="shared" si="53"/>
        <v/>
      </c>
      <c r="CW98" s="33" t="str">
        <f t="shared" si="54"/>
        <v/>
      </c>
      <c r="DA98" s="33" t="str">
        <f t="shared" si="55"/>
        <v/>
      </c>
      <c r="DE98" s="33" t="str">
        <f t="shared" si="56"/>
        <v/>
      </c>
      <c r="DI98" s="33" t="str">
        <f t="shared" si="57"/>
        <v/>
      </c>
      <c r="DM98" s="33" t="str">
        <f t="shared" si="58"/>
        <v/>
      </c>
      <c r="DQ98" s="33" t="str">
        <f t="shared" si="59"/>
        <v/>
      </c>
      <c r="DU98" s="33" t="str">
        <f t="shared" si="60"/>
        <v/>
      </c>
      <c r="DY98" s="33" t="str">
        <f t="shared" si="61"/>
        <v/>
      </c>
    </row>
    <row r="99" spans="1:129" x14ac:dyDescent="0.25">
      <c r="A99" s="16" t="str">
        <f t="shared" si="31"/>
        <v/>
      </c>
      <c r="K99" s="38"/>
      <c r="M99" s="33" t="str">
        <f t="shared" si="32"/>
        <v/>
      </c>
      <c r="Q99" s="33" t="str">
        <f t="shared" si="33"/>
        <v/>
      </c>
      <c r="U99" s="33" t="str">
        <f t="shared" si="34"/>
        <v/>
      </c>
      <c r="Y99" s="33" t="str">
        <f t="shared" si="35"/>
        <v/>
      </c>
      <c r="AC99" s="33" t="str">
        <f t="shared" si="36"/>
        <v/>
      </c>
      <c r="AG99" s="33" t="str">
        <f t="shared" si="37"/>
        <v/>
      </c>
      <c r="AK99" s="33" t="str">
        <f t="shared" si="38"/>
        <v/>
      </c>
      <c r="AO99" s="33" t="str">
        <f t="shared" si="39"/>
        <v/>
      </c>
      <c r="AS99" s="33" t="str">
        <f t="shared" si="40"/>
        <v/>
      </c>
      <c r="AW99" s="33" t="str">
        <f t="shared" si="41"/>
        <v/>
      </c>
      <c r="BA99" s="33" t="str">
        <f t="shared" si="42"/>
        <v/>
      </c>
      <c r="BE99" s="33" t="str">
        <f t="shared" si="43"/>
        <v/>
      </c>
      <c r="BI99" s="33" t="str">
        <f t="shared" si="44"/>
        <v/>
      </c>
      <c r="BM99" s="33" t="str">
        <f t="shared" si="45"/>
        <v/>
      </c>
      <c r="BQ99" s="33" t="str">
        <f t="shared" si="46"/>
        <v/>
      </c>
      <c r="BU99" s="33" t="str">
        <f t="shared" si="47"/>
        <v/>
      </c>
      <c r="BY99" s="33" t="str">
        <f t="shared" si="48"/>
        <v/>
      </c>
      <c r="CC99" s="33" t="str">
        <f t="shared" si="49"/>
        <v/>
      </c>
      <c r="CG99" s="33" t="str">
        <f t="shared" si="50"/>
        <v/>
      </c>
      <c r="CK99" s="33" t="str">
        <f t="shared" si="51"/>
        <v/>
      </c>
      <c r="CO99" s="33" t="str">
        <f t="shared" si="52"/>
        <v/>
      </c>
      <c r="CS99" s="33" t="str">
        <f t="shared" si="53"/>
        <v/>
      </c>
      <c r="CW99" s="33" t="str">
        <f t="shared" si="54"/>
        <v/>
      </c>
      <c r="DA99" s="33" t="str">
        <f t="shared" si="55"/>
        <v/>
      </c>
      <c r="DE99" s="33" t="str">
        <f t="shared" si="56"/>
        <v/>
      </c>
      <c r="DI99" s="33" t="str">
        <f t="shared" si="57"/>
        <v/>
      </c>
      <c r="DM99" s="33" t="str">
        <f t="shared" si="58"/>
        <v/>
      </c>
      <c r="DQ99" s="33" t="str">
        <f t="shared" si="59"/>
        <v/>
      </c>
      <c r="DU99" s="33" t="str">
        <f t="shared" si="60"/>
        <v/>
      </c>
      <c r="DY99" s="33" t="str">
        <f t="shared" si="61"/>
        <v/>
      </c>
    </row>
    <row r="100" spans="1:129" x14ac:dyDescent="0.25">
      <c r="A100" s="16" t="str">
        <f t="shared" si="31"/>
        <v/>
      </c>
      <c r="K100" s="38"/>
      <c r="M100" s="33" t="str">
        <f t="shared" si="32"/>
        <v/>
      </c>
      <c r="Q100" s="33" t="str">
        <f t="shared" si="33"/>
        <v/>
      </c>
      <c r="U100" s="33" t="str">
        <f t="shared" si="34"/>
        <v/>
      </c>
      <c r="Y100" s="33" t="str">
        <f t="shared" si="35"/>
        <v/>
      </c>
      <c r="AC100" s="33" t="str">
        <f t="shared" si="36"/>
        <v/>
      </c>
      <c r="AG100" s="33" t="str">
        <f t="shared" si="37"/>
        <v/>
      </c>
      <c r="AK100" s="33" t="str">
        <f t="shared" si="38"/>
        <v/>
      </c>
      <c r="AO100" s="33" t="str">
        <f t="shared" si="39"/>
        <v/>
      </c>
      <c r="AS100" s="33" t="str">
        <f t="shared" si="40"/>
        <v/>
      </c>
      <c r="AW100" s="33" t="str">
        <f t="shared" si="41"/>
        <v/>
      </c>
      <c r="BA100" s="33" t="str">
        <f t="shared" si="42"/>
        <v/>
      </c>
      <c r="BE100" s="33" t="str">
        <f t="shared" si="43"/>
        <v/>
      </c>
      <c r="BI100" s="33" t="str">
        <f t="shared" si="44"/>
        <v/>
      </c>
      <c r="BM100" s="33" t="str">
        <f t="shared" si="45"/>
        <v/>
      </c>
      <c r="BQ100" s="33" t="str">
        <f t="shared" si="46"/>
        <v/>
      </c>
      <c r="BU100" s="33" t="str">
        <f t="shared" si="47"/>
        <v/>
      </c>
      <c r="BY100" s="33" t="str">
        <f t="shared" si="48"/>
        <v/>
      </c>
      <c r="CC100" s="33" t="str">
        <f t="shared" si="49"/>
        <v/>
      </c>
      <c r="CG100" s="33" t="str">
        <f t="shared" si="50"/>
        <v/>
      </c>
      <c r="CK100" s="33" t="str">
        <f t="shared" si="51"/>
        <v/>
      </c>
      <c r="CO100" s="33" t="str">
        <f t="shared" si="52"/>
        <v/>
      </c>
      <c r="CS100" s="33" t="str">
        <f t="shared" si="53"/>
        <v/>
      </c>
      <c r="CW100" s="33" t="str">
        <f t="shared" si="54"/>
        <v/>
      </c>
      <c r="DA100" s="33" t="str">
        <f t="shared" si="55"/>
        <v/>
      </c>
      <c r="DE100" s="33" t="str">
        <f t="shared" si="56"/>
        <v/>
      </c>
      <c r="DI100" s="33" t="str">
        <f t="shared" si="57"/>
        <v/>
      </c>
      <c r="DM100" s="33" t="str">
        <f t="shared" si="58"/>
        <v/>
      </c>
      <c r="DQ100" s="33" t="str">
        <f t="shared" si="59"/>
        <v/>
      </c>
      <c r="DU100" s="33" t="str">
        <f t="shared" si="60"/>
        <v/>
      </c>
      <c r="DY100" s="33" t="str">
        <f t="shared" si="61"/>
        <v/>
      </c>
    </row>
    <row r="101" spans="1:129" x14ac:dyDescent="0.25">
      <c r="A101" s="16" t="str">
        <f t="shared" si="31"/>
        <v/>
      </c>
      <c r="K101" s="41"/>
      <c r="M101" s="33" t="str">
        <f t="shared" si="32"/>
        <v/>
      </c>
      <c r="Q101" s="33" t="str">
        <f t="shared" si="33"/>
        <v/>
      </c>
      <c r="U101" s="33" t="str">
        <f t="shared" si="34"/>
        <v/>
      </c>
      <c r="Y101" s="33" t="str">
        <f t="shared" si="35"/>
        <v/>
      </c>
      <c r="AC101" s="33" t="str">
        <f t="shared" si="36"/>
        <v/>
      </c>
      <c r="AG101" s="33" t="str">
        <f t="shared" si="37"/>
        <v/>
      </c>
      <c r="AK101" s="33" t="str">
        <f t="shared" si="38"/>
        <v/>
      </c>
      <c r="AO101" s="33" t="str">
        <f t="shared" si="39"/>
        <v/>
      </c>
      <c r="AS101" s="33" t="str">
        <f t="shared" si="40"/>
        <v/>
      </c>
      <c r="AW101" s="33" t="str">
        <f t="shared" si="41"/>
        <v/>
      </c>
      <c r="BA101" s="33" t="str">
        <f t="shared" si="42"/>
        <v/>
      </c>
      <c r="BE101" s="33" t="str">
        <f t="shared" si="43"/>
        <v/>
      </c>
      <c r="BI101" s="33" t="str">
        <f t="shared" si="44"/>
        <v/>
      </c>
      <c r="BM101" s="33" t="str">
        <f t="shared" si="45"/>
        <v/>
      </c>
      <c r="BQ101" s="33" t="str">
        <f t="shared" si="46"/>
        <v/>
      </c>
      <c r="BU101" s="33" t="str">
        <f t="shared" si="47"/>
        <v/>
      </c>
      <c r="BY101" s="33" t="str">
        <f t="shared" si="48"/>
        <v/>
      </c>
      <c r="CC101" s="33" t="str">
        <f t="shared" si="49"/>
        <v/>
      </c>
      <c r="CG101" s="33" t="str">
        <f t="shared" si="50"/>
        <v/>
      </c>
      <c r="CK101" s="33" t="str">
        <f t="shared" si="51"/>
        <v/>
      </c>
      <c r="CO101" s="33" t="str">
        <f t="shared" si="52"/>
        <v/>
      </c>
      <c r="CS101" s="33" t="str">
        <f t="shared" si="53"/>
        <v/>
      </c>
      <c r="CW101" s="33" t="str">
        <f t="shared" si="54"/>
        <v/>
      </c>
      <c r="DA101" s="33" t="str">
        <f t="shared" si="55"/>
        <v/>
      </c>
      <c r="DE101" s="33" t="str">
        <f t="shared" si="56"/>
        <v/>
      </c>
      <c r="DI101" s="33" t="str">
        <f t="shared" si="57"/>
        <v/>
      </c>
      <c r="DM101" s="33" t="str">
        <f t="shared" si="58"/>
        <v/>
      </c>
      <c r="DQ101" s="33" t="str">
        <f t="shared" si="59"/>
        <v/>
      </c>
      <c r="DU101" s="33" t="str">
        <f t="shared" si="60"/>
        <v/>
      </c>
      <c r="DY101" s="33" t="str">
        <f t="shared" si="61"/>
        <v/>
      </c>
    </row>
    <row r="102" spans="1:129" x14ac:dyDescent="0.25">
      <c r="M102" s="33" t="str">
        <f t="shared" si="32"/>
        <v/>
      </c>
      <c r="Q102" s="33" t="str">
        <f t="shared" si="33"/>
        <v/>
      </c>
      <c r="U102" s="33" t="str">
        <f t="shared" si="34"/>
        <v/>
      </c>
      <c r="Y102" s="33" t="str">
        <f t="shared" si="35"/>
        <v/>
      </c>
      <c r="AC102" s="33" t="str">
        <f t="shared" si="36"/>
        <v/>
      </c>
      <c r="AG102" s="33" t="str">
        <f t="shared" si="37"/>
        <v/>
      </c>
      <c r="AK102" s="33" t="str">
        <f t="shared" si="38"/>
        <v/>
      </c>
      <c r="AO102" s="33" t="str">
        <f t="shared" si="39"/>
        <v/>
      </c>
      <c r="AS102" s="33" t="str">
        <f t="shared" si="40"/>
        <v/>
      </c>
      <c r="AW102" s="33" t="str">
        <f t="shared" si="41"/>
        <v/>
      </c>
      <c r="BA102" s="33" t="str">
        <f t="shared" si="42"/>
        <v/>
      </c>
      <c r="BE102" s="33" t="str">
        <f t="shared" si="43"/>
        <v/>
      </c>
      <c r="BI102" s="33" t="str">
        <f t="shared" si="44"/>
        <v/>
      </c>
      <c r="BM102" s="33" t="str">
        <f t="shared" si="45"/>
        <v/>
      </c>
      <c r="BQ102" s="33" t="str">
        <f t="shared" si="46"/>
        <v/>
      </c>
      <c r="BU102" s="33" t="str">
        <f t="shared" si="47"/>
        <v/>
      </c>
      <c r="BY102" s="33" t="str">
        <f t="shared" si="48"/>
        <v/>
      </c>
      <c r="CC102" s="33" t="str">
        <f t="shared" si="49"/>
        <v/>
      </c>
      <c r="CG102" s="33" t="str">
        <f t="shared" si="50"/>
        <v/>
      </c>
      <c r="CK102" s="33" t="str">
        <f t="shared" si="51"/>
        <v/>
      </c>
      <c r="CO102" s="33" t="str">
        <f t="shared" si="52"/>
        <v/>
      </c>
      <c r="CS102" s="33" t="str">
        <f t="shared" si="53"/>
        <v/>
      </c>
      <c r="CW102" s="33" t="str">
        <f t="shared" si="54"/>
        <v/>
      </c>
      <c r="DA102" s="33" t="str">
        <f t="shared" si="55"/>
        <v/>
      </c>
      <c r="DE102" s="33" t="str">
        <f t="shared" si="56"/>
        <v/>
      </c>
      <c r="DI102" s="33" t="str">
        <f t="shared" si="57"/>
        <v/>
      </c>
      <c r="DM102" s="33" t="str">
        <f t="shared" si="58"/>
        <v/>
      </c>
      <c r="DQ102" s="33" t="str">
        <f t="shared" si="59"/>
        <v/>
      </c>
    </row>
    <row r="103" spans="1:129" x14ac:dyDescent="0.25">
      <c r="M103" s="33" t="str">
        <f t="shared" si="32"/>
        <v/>
      </c>
      <c r="Q103" s="33" t="str">
        <f t="shared" si="33"/>
        <v/>
      </c>
      <c r="U103" s="33" t="str">
        <f t="shared" si="34"/>
        <v/>
      </c>
      <c r="Y103" s="33" t="str">
        <f t="shared" si="35"/>
        <v/>
      </c>
      <c r="AC103" s="33" t="str">
        <f t="shared" si="36"/>
        <v/>
      </c>
      <c r="AG103" s="33" t="str">
        <f t="shared" si="37"/>
        <v/>
      </c>
      <c r="AK103" s="33" t="str">
        <f t="shared" si="38"/>
        <v/>
      </c>
      <c r="AO103" s="33" t="str">
        <f t="shared" si="39"/>
        <v/>
      </c>
      <c r="AS103" s="33" t="str">
        <f t="shared" si="40"/>
        <v/>
      </c>
      <c r="AW103" s="33" t="str">
        <f t="shared" si="41"/>
        <v/>
      </c>
      <c r="BA103" s="33" t="str">
        <f t="shared" si="42"/>
        <v/>
      </c>
      <c r="BE103" s="33" t="str">
        <f t="shared" si="43"/>
        <v/>
      </c>
      <c r="BI103" s="33" t="str">
        <f t="shared" si="44"/>
        <v/>
      </c>
      <c r="BM103" s="33" t="str">
        <f t="shared" si="45"/>
        <v/>
      </c>
      <c r="BQ103" s="33" t="str">
        <f t="shared" si="46"/>
        <v/>
      </c>
      <c r="BU103" s="33" t="str">
        <f t="shared" si="47"/>
        <v/>
      </c>
      <c r="BY103" s="33" t="str">
        <f t="shared" si="48"/>
        <v/>
      </c>
      <c r="CC103" s="33" t="str">
        <f t="shared" si="49"/>
        <v/>
      </c>
      <c r="CG103" s="33" t="str">
        <f t="shared" si="50"/>
        <v/>
      </c>
      <c r="CK103" s="33" t="str">
        <f t="shared" si="51"/>
        <v/>
      </c>
      <c r="CO103" s="33" t="str">
        <f t="shared" si="52"/>
        <v/>
      </c>
      <c r="CS103" s="33" t="str">
        <f t="shared" si="53"/>
        <v/>
      </c>
      <c r="CW103" s="33" t="str">
        <f t="shared" si="54"/>
        <v/>
      </c>
      <c r="DA103" s="33" t="str">
        <f t="shared" si="55"/>
        <v/>
      </c>
      <c r="DE103" s="33" t="str">
        <f t="shared" si="56"/>
        <v/>
      </c>
      <c r="DI103" s="33" t="str">
        <f t="shared" si="57"/>
        <v/>
      </c>
      <c r="DM103" s="33" t="str">
        <f t="shared" si="58"/>
        <v/>
      </c>
      <c r="DQ103" s="33" t="str">
        <f t="shared" si="59"/>
        <v/>
      </c>
    </row>
  </sheetData>
  <mergeCells count="3">
    <mergeCell ref="G13:I13"/>
    <mergeCell ref="H11:I11"/>
    <mergeCell ref="A2:N2"/>
  </mergeCells>
  <conditionalFormatting sqref="A8:A101">
    <cfRule type="notContainsBlanks" dxfId="530" priority="34">
      <formula>LEN(TRIM(A8))&gt;0</formula>
    </cfRule>
  </conditionalFormatting>
  <conditionalFormatting sqref="E8:E13">
    <cfRule type="notContainsBlanks" dxfId="529" priority="4">
      <formula>LEN(TRIM(E8))&gt;0</formula>
    </cfRule>
  </conditionalFormatting>
  <conditionalFormatting sqref="F21:F102">
    <cfRule type="notContainsBlanks" dxfId="528" priority="3">
      <formula>LEN(TRIM(F21))&gt;0</formula>
    </cfRule>
  </conditionalFormatting>
  <conditionalFormatting sqref="G15:G17">
    <cfRule type="notContainsBlanks" dxfId="527" priority="33">
      <formula>LEN(TRIM(G15))&gt;0</formula>
    </cfRule>
  </conditionalFormatting>
  <conditionalFormatting sqref="M14:M103">
    <cfRule type="notContainsBlanks" dxfId="526" priority="32">
      <formula>LEN(TRIM(M14))&gt;0</formula>
    </cfRule>
  </conditionalFormatting>
  <conditionalFormatting sqref="Q14:Q103">
    <cfRule type="notContainsBlanks" dxfId="525" priority="31">
      <formula>LEN(TRIM(Q14))&gt;0</formula>
    </cfRule>
  </conditionalFormatting>
  <conditionalFormatting sqref="U14:U103">
    <cfRule type="notContainsBlanks" dxfId="524" priority="30">
      <formula>LEN(TRIM(U14))&gt;0</formula>
    </cfRule>
  </conditionalFormatting>
  <conditionalFormatting sqref="Y14:Y103">
    <cfRule type="notContainsBlanks" dxfId="523" priority="29">
      <formula>LEN(TRIM(Y14))&gt;0</formula>
    </cfRule>
  </conditionalFormatting>
  <conditionalFormatting sqref="AC14:AC103">
    <cfRule type="notContainsBlanks" dxfId="522" priority="28">
      <formula>LEN(TRIM(AC14))&gt;0</formula>
    </cfRule>
  </conditionalFormatting>
  <conditionalFormatting sqref="AG14:AG103">
    <cfRule type="notContainsBlanks" dxfId="521" priority="27">
      <formula>LEN(TRIM(AG14))&gt;0</formula>
    </cfRule>
  </conditionalFormatting>
  <conditionalFormatting sqref="AK14:AK103">
    <cfRule type="notContainsBlanks" dxfId="520" priority="26">
      <formula>LEN(TRIM(AK14))&gt;0</formula>
    </cfRule>
  </conditionalFormatting>
  <conditionalFormatting sqref="AO14:AO103">
    <cfRule type="notContainsBlanks" dxfId="519" priority="25">
      <formula>LEN(TRIM(AO14))&gt;0</formula>
    </cfRule>
  </conditionalFormatting>
  <conditionalFormatting sqref="AS14:AS103">
    <cfRule type="notContainsBlanks" dxfId="518" priority="24">
      <formula>LEN(TRIM(AS14))&gt;0</formula>
    </cfRule>
  </conditionalFormatting>
  <conditionalFormatting sqref="AW14:AW103">
    <cfRule type="notContainsBlanks" dxfId="517" priority="23">
      <formula>LEN(TRIM(AW14))&gt;0</formula>
    </cfRule>
  </conditionalFormatting>
  <conditionalFormatting sqref="BA14:BA103">
    <cfRule type="notContainsBlanks" dxfId="516" priority="22">
      <formula>LEN(TRIM(BA14))&gt;0</formula>
    </cfRule>
  </conditionalFormatting>
  <conditionalFormatting sqref="BE14:BE103">
    <cfRule type="notContainsBlanks" dxfId="515" priority="21">
      <formula>LEN(TRIM(BE14))&gt;0</formula>
    </cfRule>
  </conditionalFormatting>
  <conditionalFormatting sqref="BI14:BI103">
    <cfRule type="notContainsBlanks" dxfId="514" priority="20">
      <formula>LEN(TRIM(BI14))&gt;0</formula>
    </cfRule>
  </conditionalFormatting>
  <conditionalFormatting sqref="BM14:BM103">
    <cfRule type="notContainsBlanks" dxfId="513" priority="19">
      <formula>LEN(TRIM(BM14))&gt;0</formula>
    </cfRule>
  </conditionalFormatting>
  <conditionalFormatting sqref="BQ14:BQ103">
    <cfRule type="notContainsBlanks" dxfId="512" priority="18">
      <formula>LEN(TRIM(BQ14))&gt;0</formula>
    </cfRule>
  </conditionalFormatting>
  <conditionalFormatting sqref="BU14:BU103">
    <cfRule type="notContainsBlanks" dxfId="511" priority="17">
      <formula>LEN(TRIM(BU14))&gt;0</formula>
    </cfRule>
  </conditionalFormatting>
  <conditionalFormatting sqref="BY14:BY103">
    <cfRule type="notContainsBlanks" dxfId="510" priority="16">
      <formula>LEN(TRIM(BY14))&gt;0</formula>
    </cfRule>
  </conditionalFormatting>
  <conditionalFormatting sqref="CC14:CC103">
    <cfRule type="notContainsBlanks" dxfId="509" priority="15">
      <formula>LEN(TRIM(CC14))&gt;0</formula>
    </cfRule>
  </conditionalFormatting>
  <conditionalFormatting sqref="CG14:CG103">
    <cfRule type="notContainsBlanks" dxfId="508" priority="14">
      <formula>LEN(TRIM(CG14))&gt;0</formula>
    </cfRule>
  </conditionalFormatting>
  <conditionalFormatting sqref="CK14:CK103">
    <cfRule type="notContainsBlanks" dxfId="507" priority="13">
      <formula>LEN(TRIM(CK14))&gt;0</formula>
    </cfRule>
  </conditionalFormatting>
  <conditionalFormatting sqref="CO14:CO103">
    <cfRule type="notContainsBlanks" dxfId="506" priority="12">
      <formula>LEN(TRIM(CO14))&gt;0</formula>
    </cfRule>
  </conditionalFormatting>
  <conditionalFormatting sqref="CS14:CS103">
    <cfRule type="notContainsBlanks" dxfId="505" priority="11">
      <formula>LEN(TRIM(CS14))&gt;0</formula>
    </cfRule>
  </conditionalFormatting>
  <conditionalFormatting sqref="CW14:CW103">
    <cfRule type="notContainsBlanks" dxfId="504" priority="10">
      <formula>LEN(TRIM(CW14))&gt;0</formula>
    </cfRule>
  </conditionalFormatting>
  <conditionalFormatting sqref="DA14:DA103">
    <cfRule type="notContainsBlanks" dxfId="503" priority="9">
      <formula>LEN(TRIM(DA14))&gt;0</formula>
    </cfRule>
  </conditionalFormatting>
  <conditionalFormatting sqref="DE14:DE103">
    <cfRule type="notContainsBlanks" dxfId="502" priority="8">
      <formula>LEN(TRIM(DE14))&gt;0</formula>
    </cfRule>
  </conditionalFormatting>
  <conditionalFormatting sqref="DI14:DI103">
    <cfRule type="notContainsBlanks" dxfId="501" priority="7">
      <formula>LEN(TRIM(DI14))&gt;0</formula>
    </cfRule>
  </conditionalFormatting>
  <conditionalFormatting sqref="DM14:DM103">
    <cfRule type="notContainsBlanks" dxfId="500" priority="6">
      <formula>LEN(TRIM(DM14))&gt;0</formula>
    </cfRule>
  </conditionalFormatting>
  <conditionalFormatting sqref="DQ14:DQ103">
    <cfRule type="notContainsBlanks" dxfId="499" priority="5">
      <formula>LEN(TRIM(DQ14))&gt;0</formula>
    </cfRule>
  </conditionalFormatting>
  <conditionalFormatting sqref="DU14:DU101">
    <cfRule type="notContainsBlanks" dxfId="498" priority="2">
      <formula>LEN(TRIM(DU14))&gt;0</formula>
    </cfRule>
  </conditionalFormatting>
  <conditionalFormatting sqref="DY14:DY101">
    <cfRule type="notContainsBlanks" dxfId="497" priority="1">
      <formula>LEN(TRIM(DY14))&gt;0</formula>
    </cfRule>
  </conditionalFormatting>
  <pageMargins left="0.7" right="0.7" top="0.78740157499999996" bottom="0.78740157499999996" header="0.3" footer="0.3"/>
  <pageSetup paperSize="9" orientation="portrait" horizontalDpi="300" verticalDpi="300" r:id="rId32"/>
  <headerFooter>
    <oddFooter>&amp;C_x000D_&amp;1#&amp;"Calibri"&amp;10&amp;K000000 Confidential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7A42F-EBD0-44F9-9F58-A617476D3A05}">
  <sheetPr codeName="Sheet31"/>
  <dimension ref="A2:EA100"/>
  <sheetViews>
    <sheetView showGridLines="0" zoomScaleNormal="100" workbookViewId="0">
      <selection activeCell="I10" sqref="I10"/>
    </sheetView>
  </sheetViews>
  <sheetFormatPr defaultColWidth="7.140625" defaultRowHeight="15" x14ac:dyDescent="0.25"/>
  <cols>
    <col min="1" max="1" width="6.7109375" style="6" bestFit="1" customWidth="1"/>
    <col min="2" max="2" width="29.28515625" style="6" bestFit="1" customWidth="1"/>
    <col min="3" max="3" width="18.28515625" style="6" bestFit="1" customWidth="1"/>
    <col min="4" max="4" width="5.85546875" style="6" bestFit="1" customWidth="1"/>
    <col min="5" max="5" width="7.140625" style="6"/>
    <col min="6" max="6" width="7.140625" style="6" customWidth="1"/>
    <col min="7" max="7" width="6.7109375" style="6" bestFit="1" customWidth="1"/>
    <col min="8" max="8" width="25" style="6" bestFit="1" customWidth="1"/>
    <col min="9" max="9" width="6" style="6" bestFit="1" customWidth="1"/>
    <col min="10" max="12" width="7.140625" style="6"/>
    <col min="13" max="13" width="6.7109375" style="6" bestFit="1" customWidth="1"/>
    <col min="14" max="14" width="29.140625" style="6" bestFit="1" customWidth="1"/>
    <col min="15" max="15" width="12.85546875" style="6" bestFit="1" customWidth="1"/>
    <col min="16" max="16" width="7.140625" style="6"/>
    <col min="17" max="17" width="6.7109375" style="6" bestFit="1" customWidth="1"/>
    <col min="18" max="18" width="28.5703125" style="6" bestFit="1" customWidth="1"/>
    <col min="19" max="19" width="12.85546875" style="6" bestFit="1" customWidth="1"/>
    <col min="20" max="20" width="7.140625" style="6"/>
    <col min="21" max="21" width="6.7109375" style="6" bestFit="1" customWidth="1"/>
    <col min="22" max="22" width="28.5703125" style="6" bestFit="1" customWidth="1"/>
    <col min="23" max="23" width="12.85546875" style="6" bestFit="1" customWidth="1"/>
    <col min="24" max="24" width="7.140625" style="6"/>
    <col min="25" max="25" width="6.7109375" style="6" bestFit="1" customWidth="1"/>
    <col min="26" max="26" width="29.28515625" style="6" bestFit="1" customWidth="1"/>
    <col min="27" max="27" width="12.85546875" style="6" bestFit="1" customWidth="1"/>
    <col min="28" max="28" width="7.140625" style="6"/>
    <col min="29" max="29" width="6.7109375" style="6" bestFit="1" customWidth="1"/>
    <col min="30" max="30" width="28.5703125" style="6" bestFit="1" customWidth="1"/>
    <col min="31" max="31" width="12.85546875" style="6" bestFit="1" customWidth="1"/>
    <col min="32" max="32" width="7.140625" style="6"/>
    <col min="33" max="33" width="6.7109375" style="6" bestFit="1" customWidth="1"/>
    <col min="34" max="34" width="11.42578125" style="6" bestFit="1" customWidth="1"/>
    <col min="35" max="35" width="12.85546875" style="6" bestFit="1" customWidth="1"/>
    <col min="36" max="36" width="7.140625" style="6"/>
    <col min="37" max="37" width="6.7109375" style="6" bestFit="1" customWidth="1"/>
    <col min="38" max="38" width="11.42578125" style="6" bestFit="1" customWidth="1"/>
    <col min="39" max="39" width="12.85546875" style="6" bestFit="1" customWidth="1"/>
    <col min="40" max="40" width="7.140625" style="6"/>
    <col min="41" max="41" width="6.7109375" style="6" bestFit="1" customWidth="1"/>
    <col min="42" max="42" width="11.42578125" style="6" bestFit="1" customWidth="1"/>
    <col min="43" max="43" width="12.85546875" style="6" bestFit="1" customWidth="1"/>
    <col min="44" max="44" width="7.140625" style="6"/>
    <col min="45" max="45" width="6.7109375" style="6" bestFit="1" customWidth="1"/>
    <col min="46" max="46" width="11.42578125" style="6" bestFit="1" customWidth="1"/>
    <col min="47" max="47" width="12.85546875" style="6" bestFit="1" customWidth="1"/>
    <col min="48" max="48" width="7.140625" style="6"/>
    <col min="49" max="49" width="6.7109375" style="6" bestFit="1" customWidth="1"/>
    <col min="50" max="50" width="11.42578125" style="6" bestFit="1" customWidth="1"/>
    <col min="51" max="51" width="12.85546875" style="6" bestFit="1" customWidth="1"/>
    <col min="52" max="52" width="7.140625" style="6"/>
    <col min="53" max="53" width="6.7109375" style="6" bestFit="1" customWidth="1"/>
    <col min="54" max="54" width="11.42578125" style="6" bestFit="1" customWidth="1"/>
    <col min="55" max="55" width="12.85546875" style="6" bestFit="1" customWidth="1"/>
    <col min="56" max="56" width="7.140625" style="6"/>
    <col min="57" max="57" width="6.7109375" style="6" bestFit="1" customWidth="1"/>
    <col min="58" max="58" width="11.42578125" style="6" bestFit="1" customWidth="1"/>
    <col min="59" max="59" width="12.85546875" style="6" bestFit="1" customWidth="1"/>
    <col min="60" max="60" width="7.140625" style="6"/>
    <col min="61" max="61" width="6.7109375" style="6" bestFit="1" customWidth="1"/>
    <col min="62" max="62" width="11.42578125" style="6" bestFit="1" customWidth="1"/>
    <col min="63" max="63" width="12.85546875" style="6" bestFit="1" customWidth="1"/>
    <col min="64" max="64" width="7.140625" style="6"/>
    <col min="65" max="65" width="6.7109375" style="6" bestFit="1" customWidth="1"/>
    <col min="66" max="66" width="11.42578125" style="6" bestFit="1" customWidth="1"/>
    <col min="67" max="67" width="12.85546875" style="6" bestFit="1" customWidth="1"/>
    <col min="68" max="68" width="7.140625" style="6"/>
    <col min="69" max="69" width="6.7109375" style="6" bestFit="1" customWidth="1"/>
    <col min="70" max="70" width="11.42578125" style="6" bestFit="1" customWidth="1"/>
    <col min="71" max="71" width="12.85546875" style="6" bestFit="1" customWidth="1"/>
    <col min="72" max="72" width="7.140625" style="6"/>
    <col min="73" max="73" width="6.7109375" style="6" bestFit="1" customWidth="1"/>
    <col min="74" max="74" width="11.42578125" style="6" bestFit="1" customWidth="1"/>
    <col min="75" max="75" width="12.85546875" style="6" bestFit="1" customWidth="1"/>
    <col min="76" max="76" width="7.140625" style="6"/>
    <col min="77" max="77" width="6.7109375" style="6" bestFit="1" customWidth="1"/>
    <col min="78" max="78" width="11.42578125" style="6" bestFit="1" customWidth="1"/>
    <col min="79" max="79" width="12.85546875" style="6" bestFit="1" customWidth="1"/>
    <col min="80" max="80" width="7.140625" style="6"/>
    <col min="81" max="81" width="6.7109375" style="6" bestFit="1" customWidth="1"/>
    <col min="82" max="82" width="11.42578125" style="6" bestFit="1" customWidth="1"/>
    <col min="83" max="83" width="12.85546875" style="6" bestFit="1" customWidth="1"/>
    <col min="84" max="84" width="7.140625" style="6"/>
    <col min="85" max="85" width="6.7109375" style="6" bestFit="1" customWidth="1"/>
    <col min="86" max="86" width="11.42578125" style="6" bestFit="1" customWidth="1"/>
    <col min="87" max="87" width="12.85546875" style="6" bestFit="1" customWidth="1"/>
    <col min="88" max="88" width="7.140625" style="6"/>
    <col min="89" max="89" width="6.7109375" style="6" bestFit="1" customWidth="1"/>
    <col min="90" max="90" width="11.42578125" style="6" bestFit="1" customWidth="1"/>
    <col min="91" max="91" width="12.85546875" style="6" bestFit="1" customWidth="1"/>
    <col min="92" max="92" width="7.140625" style="6"/>
    <col min="93" max="93" width="6.7109375" style="6" bestFit="1" customWidth="1"/>
    <col min="94" max="94" width="11.42578125" style="6" bestFit="1" customWidth="1"/>
    <col min="95" max="95" width="12.85546875" style="6" bestFit="1" customWidth="1"/>
    <col min="96" max="96" width="7.140625" style="6"/>
    <col min="97" max="97" width="6.7109375" style="6" bestFit="1" customWidth="1"/>
    <col min="98" max="98" width="11.42578125" style="6" bestFit="1" customWidth="1"/>
    <col min="99" max="99" width="12.85546875" style="6" bestFit="1" customWidth="1"/>
    <col min="100" max="100" width="7.140625" style="6"/>
    <col min="101" max="101" width="6.7109375" style="6" bestFit="1" customWidth="1"/>
    <col min="102" max="102" width="11.42578125" style="6" bestFit="1" customWidth="1"/>
    <col min="103" max="103" width="12.85546875" style="6" bestFit="1" customWidth="1"/>
    <col min="104" max="104" width="7.140625" style="6"/>
    <col min="105" max="105" width="6.7109375" style="6" bestFit="1" customWidth="1"/>
    <col min="106" max="106" width="11.42578125" style="6" bestFit="1" customWidth="1"/>
    <col min="107" max="107" width="12.85546875" style="6" bestFit="1" customWidth="1"/>
    <col min="108" max="108" width="7.140625" style="6"/>
    <col min="109" max="109" width="6.7109375" style="6" bestFit="1" customWidth="1"/>
    <col min="110" max="110" width="11.42578125" style="6" bestFit="1" customWidth="1"/>
    <col min="111" max="111" width="12.85546875" style="6" bestFit="1" customWidth="1"/>
    <col min="112" max="112" width="7.140625" style="6"/>
    <col min="113" max="113" width="6.7109375" style="6" bestFit="1" customWidth="1"/>
    <col min="114" max="114" width="11.42578125" style="6" bestFit="1" customWidth="1"/>
    <col min="115" max="115" width="12.85546875" style="6" bestFit="1" customWidth="1"/>
    <col min="116" max="116" width="7.140625" style="6"/>
    <col min="117" max="117" width="6.7109375" style="6" bestFit="1" customWidth="1"/>
    <col min="118" max="118" width="11.42578125" style="6" bestFit="1" customWidth="1"/>
    <col min="119" max="119" width="12.85546875" style="6" bestFit="1" customWidth="1"/>
    <col min="120" max="120" width="7.140625" style="6"/>
    <col min="121" max="121" width="6.7109375" style="6" bestFit="1" customWidth="1"/>
    <col min="122" max="122" width="11.42578125" style="6" bestFit="1" customWidth="1"/>
    <col min="123" max="123" width="12.85546875" style="6" bestFit="1" customWidth="1"/>
    <col min="124" max="124" width="7.140625" style="6"/>
    <col min="125" max="125" width="6.7109375" style="6" bestFit="1" customWidth="1"/>
    <col min="126" max="126" width="11.42578125" style="6" bestFit="1" customWidth="1"/>
    <col min="127" max="127" width="12.85546875" style="6" bestFit="1" customWidth="1"/>
    <col min="128" max="128" width="7.140625" style="6"/>
    <col min="129" max="129" width="6.7109375" style="6" bestFit="1" customWidth="1"/>
    <col min="130" max="130" width="11.42578125" style="6" bestFit="1" customWidth="1"/>
    <col min="131" max="131" width="12.85546875" style="6" bestFit="1" customWidth="1"/>
    <col min="132" max="16384" width="7.140625" style="6"/>
  </cols>
  <sheetData>
    <row r="2" spans="1:131" ht="43.5" x14ac:dyDescent="0.25">
      <c r="A2" s="127" t="s">
        <v>198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7"/>
    </row>
    <row r="4" spans="1:131" x14ac:dyDescent="0.25">
      <c r="B4" s="110" t="s">
        <v>4</v>
      </c>
      <c r="C4" s="1" t="s">
        <v>26</v>
      </c>
    </row>
    <row r="5" spans="1:131" x14ac:dyDescent="0.25">
      <c r="B5" s="110" t="s">
        <v>5</v>
      </c>
      <c r="C5" s="1" t="s">
        <v>181</v>
      </c>
    </row>
    <row r="6" spans="1:131" s="4" customFormat="1" x14ac:dyDescent="0.25">
      <c r="A6" s="6"/>
      <c r="B6" s="6"/>
      <c r="C6" s="6"/>
      <c r="D6" s="6"/>
      <c r="E6" s="6"/>
      <c r="F6" s="6"/>
      <c r="L6" s="6"/>
    </row>
    <row r="7" spans="1:131" x14ac:dyDescent="0.25">
      <c r="A7" s="7" t="s">
        <v>0</v>
      </c>
      <c r="B7" s="46" t="s">
        <v>1</v>
      </c>
      <c r="C7" s="4" t="s">
        <v>100</v>
      </c>
      <c r="D7" s="4" t="s">
        <v>99</v>
      </c>
      <c r="H7" s="7" t="s">
        <v>113</v>
      </c>
      <c r="I7" s="109">
        <f>POŘADÍ!I23</f>
        <v>5</v>
      </c>
      <c r="K7" s="3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  <c r="DR7" s="106"/>
      <c r="DS7" s="106"/>
      <c r="DT7" s="106"/>
      <c r="DU7" s="106"/>
      <c r="DV7" s="106"/>
      <c r="DW7" s="106"/>
      <c r="DX7" s="106"/>
      <c r="DY7" s="106"/>
      <c r="DZ7" s="106"/>
      <c r="EA7" s="105"/>
    </row>
    <row r="8" spans="1:131" x14ac:dyDescent="0.25">
      <c r="A8" s="33">
        <f>IF(ISNUMBER(C8),1,"")</f>
        <v>1</v>
      </c>
      <c r="B8" s="1" t="s">
        <v>17</v>
      </c>
      <c r="C8" s="149">
        <v>10</v>
      </c>
      <c r="D8" s="149">
        <v>4800</v>
      </c>
      <c r="E8" s="43"/>
      <c r="H8" s="7" t="s">
        <v>171</v>
      </c>
      <c r="I8" s="91">
        <f>(SUM(C:C)/2)/I9</f>
        <v>7.8</v>
      </c>
      <c r="J8" s="4"/>
      <c r="K8" s="38"/>
    </row>
    <row r="9" spans="1:131" x14ac:dyDescent="0.25">
      <c r="A9" s="33">
        <f>IF(ISNUMBER(C9),A8+1,"")</f>
        <v>2</v>
      </c>
      <c r="B9" s="1" t="s">
        <v>39</v>
      </c>
      <c r="C9" s="149">
        <v>6</v>
      </c>
      <c r="D9" s="149">
        <v>4300</v>
      </c>
      <c r="E9" s="43"/>
      <c r="H9" s="7" t="s">
        <v>184</v>
      </c>
      <c r="I9" s="109">
        <f>ÚČETNICTVÍ!AF44</f>
        <v>5</v>
      </c>
      <c r="K9" s="38"/>
      <c r="N9" s="110" t="s">
        <v>4</v>
      </c>
      <c r="O9" s="1" t="s">
        <v>26</v>
      </c>
      <c r="Q9" s="42"/>
      <c r="R9" s="110" t="s">
        <v>4</v>
      </c>
      <c r="S9" s="1" t="s">
        <v>26</v>
      </c>
      <c r="V9" s="110" t="s">
        <v>4</v>
      </c>
      <c r="W9" s="1" t="s">
        <v>26</v>
      </c>
      <c r="Z9" s="110" t="s">
        <v>4</v>
      </c>
      <c r="AA9" s="1" t="s">
        <v>26</v>
      </c>
      <c r="AD9" s="110" t="s">
        <v>4</v>
      </c>
      <c r="AE9" s="1" t="s">
        <v>26</v>
      </c>
      <c r="AH9" s="110" t="s">
        <v>4</v>
      </c>
      <c r="AI9" s="1" t="s">
        <v>26</v>
      </c>
      <c r="AL9" s="110" t="s">
        <v>4</v>
      </c>
      <c r="AM9" s="1" t="s">
        <v>26</v>
      </c>
      <c r="AP9" s="110" t="s">
        <v>4</v>
      </c>
      <c r="AQ9" s="1" t="s">
        <v>26</v>
      </c>
      <c r="AT9" s="110" t="s">
        <v>4</v>
      </c>
      <c r="AU9" s="1" t="s">
        <v>26</v>
      </c>
      <c r="AX9" s="110" t="s">
        <v>4</v>
      </c>
      <c r="AY9" s="1" t="s">
        <v>26</v>
      </c>
      <c r="BB9" s="110" t="s">
        <v>4</v>
      </c>
      <c r="BC9" s="1" t="s">
        <v>26</v>
      </c>
      <c r="BF9" s="110" t="s">
        <v>4</v>
      </c>
      <c r="BG9" s="1" t="s">
        <v>26</v>
      </c>
      <c r="BJ9" s="110" t="s">
        <v>4</v>
      </c>
      <c r="BK9" s="1" t="s">
        <v>26</v>
      </c>
      <c r="BN9" s="110" t="s">
        <v>4</v>
      </c>
      <c r="BO9" s="1" t="s">
        <v>26</v>
      </c>
      <c r="BR9" s="110" t="s">
        <v>4</v>
      </c>
      <c r="BS9" s="1" t="s">
        <v>26</v>
      </c>
      <c r="BV9" s="110" t="s">
        <v>4</v>
      </c>
      <c r="BW9" s="1" t="s">
        <v>26</v>
      </c>
      <c r="BZ9" s="110" t="s">
        <v>4</v>
      </c>
      <c r="CA9" s="1" t="s">
        <v>26</v>
      </c>
      <c r="CD9" s="110" t="s">
        <v>4</v>
      </c>
      <c r="CE9" s="1" t="s">
        <v>26</v>
      </c>
      <c r="CH9" s="110" t="s">
        <v>4</v>
      </c>
      <c r="CI9" s="1" t="s">
        <v>26</v>
      </c>
      <c r="CL9" s="110" t="s">
        <v>4</v>
      </c>
      <c r="CM9" s="1" t="s">
        <v>26</v>
      </c>
      <c r="CP9" s="110" t="s">
        <v>4</v>
      </c>
      <c r="CQ9" s="1" t="s">
        <v>26</v>
      </c>
      <c r="CT9" s="110" t="s">
        <v>4</v>
      </c>
      <c r="CU9" s="1" t="s">
        <v>26</v>
      </c>
      <c r="CX9" s="110" t="s">
        <v>4</v>
      </c>
      <c r="CY9" s="1" t="s">
        <v>26</v>
      </c>
      <c r="DB9" s="110" t="s">
        <v>4</v>
      </c>
      <c r="DC9" s="1" t="s">
        <v>26</v>
      </c>
      <c r="DF9" s="110" t="s">
        <v>4</v>
      </c>
      <c r="DG9" s="1" t="s">
        <v>26</v>
      </c>
      <c r="DJ9" s="110" t="s">
        <v>4</v>
      </c>
      <c r="DK9" s="1" t="s">
        <v>26</v>
      </c>
      <c r="DN9" s="110" t="s">
        <v>4</v>
      </c>
      <c r="DO9" s="1" t="s">
        <v>26</v>
      </c>
      <c r="DR9" s="110" t="s">
        <v>4</v>
      </c>
      <c r="DS9" s="1" t="s">
        <v>26</v>
      </c>
      <c r="DV9" s="110" t="s">
        <v>4</v>
      </c>
      <c r="DW9" s="1" t="s">
        <v>26</v>
      </c>
      <c r="DZ9" s="110" t="s">
        <v>4</v>
      </c>
      <c r="EA9" s="1" t="s">
        <v>26</v>
      </c>
    </row>
    <row r="10" spans="1:131" x14ac:dyDescent="0.25">
      <c r="A10" s="33">
        <f t="shared" ref="A10:A73" si="0">IF(ISNUMBER(C10),A9+1,"")</f>
        <v>3</v>
      </c>
      <c r="B10" s="1" t="s">
        <v>231</v>
      </c>
      <c r="C10" s="149">
        <v>6</v>
      </c>
      <c r="D10" s="149">
        <v>4100</v>
      </c>
      <c r="E10" s="43"/>
      <c r="J10" s="34"/>
      <c r="K10" s="38"/>
      <c r="N10" s="110" t="s">
        <v>5</v>
      </c>
      <c r="O10" s="1" t="s">
        <v>19</v>
      </c>
      <c r="R10" s="110" t="s">
        <v>5</v>
      </c>
      <c r="S10" s="1" t="s">
        <v>19</v>
      </c>
      <c r="V10" s="110" t="s">
        <v>5</v>
      </c>
      <c r="W10" s="1" t="s">
        <v>19</v>
      </c>
      <c r="Z10" s="110" t="s">
        <v>5</v>
      </c>
      <c r="AA10" s="1" t="s">
        <v>19</v>
      </c>
      <c r="AD10" s="110" t="s">
        <v>5</v>
      </c>
      <c r="AE10" s="1" t="s">
        <v>19</v>
      </c>
      <c r="AH10" s="110" t="s">
        <v>5</v>
      </c>
      <c r="AI10" s="1" t="s">
        <v>19</v>
      </c>
      <c r="AL10" s="110" t="s">
        <v>5</v>
      </c>
      <c r="AM10" s="1" t="s">
        <v>19</v>
      </c>
      <c r="AP10" s="110" t="s">
        <v>5</v>
      </c>
      <c r="AQ10" s="1" t="s">
        <v>19</v>
      </c>
      <c r="AT10" s="110" t="s">
        <v>5</v>
      </c>
      <c r="AU10" s="1" t="s">
        <v>19</v>
      </c>
      <c r="AX10" s="110" t="s">
        <v>5</v>
      </c>
      <c r="AY10" s="1" t="s">
        <v>19</v>
      </c>
      <c r="BB10" s="110" t="s">
        <v>5</v>
      </c>
      <c r="BC10" s="1" t="s">
        <v>19</v>
      </c>
      <c r="BF10" s="110" t="s">
        <v>5</v>
      </c>
      <c r="BG10" s="1" t="s">
        <v>19</v>
      </c>
      <c r="BJ10" s="110" t="s">
        <v>5</v>
      </c>
      <c r="BK10" s="1" t="s">
        <v>19</v>
      </c>
      <c r="BN10" s="110" t="s">
        <v>5</v>
      </c>
      <c r="BO10" s="1" t="s">
        <v>19</v>
      </c>
      <c r="BR10" s="110" t="s">
        <v>5</v>
      </c>
      <c r="BS10" s="1" t="s">
        <v>19</v>
      </c>
      <c r="BV10" s="110" t="s">
        <v>5</v>
      </c>
      <c r="BW10" s="1" t="s">
        <v>19</v>
      </c>
      <c r="BZ10" s="110" t="s">
        <v>5</v>
      </c>
      <c r="CA10" s="1" t="s">
        <v>19</v>
      </c>
      <c r="CD10" s="110" t="s">
        <v>5</v>
      </c>
      <c r="CE10" s="1" t="s">
        <v>19</v>
      </c>
      <c r="CH10" s="110" t="s">
        <v>5</v>
      </c>
      <c r="CI10" s="1" t="s">
        <v>19</v>
      </c>
      <c r="CL10" s="110" t="s">
        <v>5</v>
      </c>
      <c r="CM10" s="1" t="s">
        <v>19</v>
      </c>
      <c r="CP10" s="110" t="s">
        <v>5</v>
      </c>
      <c r="CQ10" s="1" t="s">
        <v>19</v>
      </c>
      <c r="CT10" s="110" t="s">
        <v>5</v>
      </c>
      <c r="CU10" s="1" t="s">
        <v>19</v>
      </c>
      <c r="CX10" s="110" t="s">
        <v>5</v>
      </c>
      <c r="CY10" s="1" t="s">
        <v>19</v>
      </c>
      <c r="DB10" s="110" t="s">
        <v>5</v>
      </c>
      <c r="DC10" s="1" t="s">
        <v>19</v>
      </c>
      <c r="DF10" s="110" t="s">
        <v>5</v>
      </c>
      <c r="DG10" s="1" t="s">
        <v>19</v>
      </c>
      <c r="DJ10" s="110" t="s">
        <v>5</v>
      </c>
      <c r="DK10" s="1" t="s">
        <v>19</v>
      </c>
      <c r="DN10" s="110" t="s">
        <v>5</v>
      </c>
      <c r="DO10" s="1" t="s">
        <v>19</v>
      </c>
      <c r="DR10" s="110" t="s">
        <v>5</v>
      </c>
      <c r="DS10" s="1" t="s">
        <v>19</v>
      </c>
      <c r="DV10" s="110" t="s">
        <v>5</v>
      </c>
      <c r="DW10" s="1" t="s">
        <v>19</v>
      </c>
      <c r="DZ10" s="110" t="s">
        <v>5</v>
      </c>
      <c r="EA10" s="1" t="s">
        <v>19</v>
      </c>
    </row>
    <row r="11" spans="1:131" x14ac:dyDescent="0.25">
      <c r="A11" s="33">
        <f t="shared" si="0"/>
        <v>4</v>
      </c>
      <c r="B11" s="1" t="s">
        <v>228</v>
      </c>
      <c r="C11" s="149">
        <v>6</v>
      </c>
      <c r="D11" s="149">
        <v>2600</v>
      </c>
      <c r="E11" s="43"/>
      <c r="G11" s="139" t="s">
        <v>172</v>
      </c>
      <c r="H11" s="139"/>
      <c r="I11" s="139"/>
      <c r="J11" s="34"/>
      <c r="K11" s="38"/>
      <c r="N11" s="110" t="s">
        <v>3</v>
      </c>
      <c r="O11" s="1">
        <v>1</v>
      </c>
      <c r="R11" s="110" t="s">
        <v>3</v>
      </c>
      <c r="S11" s="1">
        <v>2</v>
      </c>
      <c r="V11" s="110" t="s">
        <v>3</v>
      </c>
      <c r="W11" s="1">
        <v>3</v>
      </c>
      <c r="Z11" s="110" t="s">
        <v>3</v>
      </c>
      <c r="AA11" s="1">
        <v>4</v>
      </c>
      <c r="AD11" s="110" t="s">
        <v>3</v>
      </c>
      <c r="AE11" s="1">
        <v>5</v>
      </c>
      <c r="AH11" s="110" t="s">
        <v>3</v>
      </c>
      <c r="AI11" s="1">
        <v>6</v>
      </c>
      <c r="AL11" s="110" t="s">
        <v>3</v>
      </c>
      <c r="AM11" s="1">
        <v>7</v>
      </c>
      <c r="AP11" s="110" t="s">
        <v>3</v>
      </c>
      <c r="AQ11" s="1">
        <v>8</v>
      </c>
      <c r="AT11" s="110" t="s">
        <v>3</v>
      </c>
      <c r="AU11" s="1">
        <v>9</v>
      </c>
      <c r="AX11" s="110" t="s">
        <v>3</v>
      </c>
      <c r="AY11" s="1">
        <v>10</v>
      </c>
      <c r="BB11" s="110" t="s">
        <v>3</v>
      </c>
      <c r="BC11" s="1">
        <v>11</v>
      </c>
      <c r="BF11" s="110" t="s">
        <v>3</v>
      </c>
      <c r="BG11" s="1">
        <v>12</v>
      </c>
      <c r="BJ11" s="110" t="s">
        <v>3</v>
      </c>
      <c r="BK11" s="1">
        <v>13</v>
      </c>
      <c r="BN11" s="110" t="s">
        <v>3</v>
      </c>
      <c r="BO11" s="1">
        <v>14</v>
      </c>
      <c r="BR11" s="110" t="s">
        <v>3</v>
      </c>
      <c r="BS11" s="1">
        <v>15</v>
      </c>
      <c r="BV11" s="110" t="s">
        <v>3</v>
      </c>
      <c r="BW11" s="1">
        <v>16</v>
      </c>
      <c r="BZ11" s="110" t="s">
        <v>3</v>
      </c>
      <c r="CA11" s="1">
        <v>17</v>
      </c>
      <c r="CD11" s="110" t="s">
        <v>3</v>
      </c>
      <c r="CE11" s="1">
        <v>18</v>
      </c>
      <c r="CH11" s="110" t="s">
        <v>3</v>
      </c>
      <c r="CI11" s="1">
        <v>19</v>
      </c>
      <c r="CL11" s="110" t="s">
        <v>3</v>
      </c>
      <c r="CM11" s="1">
        <v>20</v>
      </c>
      <c r="CP11" s="110" t="s">
        <v>3</v>
      </c>
      <c r="CQ11" s="1">
        <v>21</v>
      </c>
      <c r="CT11" s="110" t="s">
        <v>3</v>
      </c>
      <c r="CU11" s="1">
        <v>22</v>
      </c>
      <c r="CX11" s="110" t="s">
        <v>3</v>
      </c>
      <c r="CY11" s="1">
        <v>23</v>
      </c>
      <c r="DB11" s="110" t="s">
        <v>3</v>
      </c>
      <c r="DC11" s="1">
        <v>24</v>
      </c>
      <c r="DF11" s="110" t="s">
        <v>3</v>
      </c>
      <c r="DG11" s="1">
        <v>25</v>
      </c>
      <c r="DJ11" s="110" t="s">
        <v>3</v>
      </c>
      <c r="DK11" s="1">
        <v>26</v>
      </c>
      <c r="DN11" s="110" t="s">
        <v>3</v>
      </c>
      <c r="DO11" s="1">
        <v>27</v>
      </c>
      <c r="DR11" s="110" t="s">
        <v>3</v>
      </c>
      <c r="DS11" s="1">
        <v>28</v>
      </c>
      <c r="DV11" s="110" t="s">
        <v>3</v>
      </c>
      <c r="DW11" s="1">
        <v>29</v>
      </c>
      <c r="DZ11" s="110" t="s">
        <v>3</v>
      </c>
      <c r="EA11" s="1">
        <v>30</v>
      </c>
    </row>
    <row r="12" spans="1:131" x14ac:dyDescent="0.25">
      <c r="A12" s="33">
        <f t="shared" si="0"/>
        <v>5</v>
      </c>
      <c r="B12" s="1" t="s">
        <v>24</v>
      </c>
      <c r="C12" s="149">
        <v>4</v>
      </c>
      <c r="D12" s="149">
        <v>2200</v>
      </c>
      <c r="E12" s="43"/>
      <c r="G12" s="7" t="s">
        <v>0</v>
      </c>
      <c r="H12" s="7" t="s">
        <v>1</v>
      </c>
      <c r="I12" s="7" t="s">
        <v>173</v>
      </c>
      <c r="K12" s="38"/>
    </row>
    <row r="13" spans="1:131" x14ac:dyDescent="0.25">
      <c r="A13" s="33">
        <f t="shared" si="0"/>
        <v>6</v>
      </c>
      <c r="B13" s="1" t="s">
        <v>59</v>
      </c>
      <c r="C13" s="149">
        <v>4</v>
      </c>
      <c r="D13" s="149">
        <v>2200</v>
      </c>
      <c r="E13" s="43"/>
      <c r="G13" s="33">
        <f>IF(ISNUMBER(I13),1,"")</f>
        <v>1</v>
      </c>
      <c r="H13" s="21" t="str">
        <f>'PRVNÍ MÍSTA'!AD6</f>
        <v>Navrátil Karel [CZE009044]</v>
      </c>
      <c r="I13" s="88">
        <f>'PRVNÍ MÍSTA'!AE6</f>
        <v>3</v>
      </c>
      <c r="K13" s="38"/>
      <c r="M13" s="7" t="s">
        <v>0</v>
      </c>
      <c r="N13" s="13" t="s">
        <v>1</v>
      </c>
      <c r="O13" s="1" t="s">
        <v>99</v>
      </c>
      <c r="Q13" s="7" t="s">
        <v>0</v>
      </c>
      <c r="R13" s="13" t="s">
        <v>1</v>
      </c>
      <c r="S13" s="1" t="s">
        <v>99</v>
      </c>
      <c r="U13" s="7" t="s">
        <v>0</v>
      </c>
      <c r="V13" s="13" t="s">
        <v>1</v>
      </c>
      <c r="W13" s="1" t="s">
        <v>99</v>
      </c>
      <c r="Y13" s="7" t="s">
        <v>0</v>
      </c>
      <c r="Z13" s="13" t="s">
        <v>1</v>
      </c>
      <c r="AA13" s="1" t="s">
        <v>99</v>
      </c>
      <c r="AC13" s="7" t="s">
        <v>0</v>
      </c>
      <c r="AD13" s="13" t="s">
        <v>1</v>
      </c>
      <c r="AE13" s="1" t="s">
        <v>99</v>
      </c>
      <c r="AG13" s="7" t="s">
        <v>0</v>
      </c>
      <c r="AH13" s="13" t="s">
        <v>1</v>
      </c>
      <c r="AI13" s="1" t="s">
        <v>99</v>
      </c>
      <c r="AK13" s="7" t="s">
        <v>0</v>
      </c>
      <c r="AL13" s="13" t="s">
        <v>1</v>
      </c>
      <c r="AM13" s="1" t="s">
        <v>99</v>
      </c>
      <c r="AO13" s="7" t="s">
        <v>0</v>
      </c>
      <c r="AP13" s="13" t="s">
        <v>1</v>
      </c>
      <c r="AQ13" s="1" t="s">
        <v>99</v>
      </c>
      <c r="AS13" s="7" t="s">
        <v>0</v>
      </c>
      <c r="AT13" s="13" t="s">
        <v>1</v>
      </c>
      <c r="AU13" s="1" t="s">
        <v>99</v>
      </c>
      <c r="AW13" s="7" t="s">
        <v>0</v>
      </c>
      <c r="AX13" s="13" t="s">
        <v>1</v>
      </c>
      <c r="AY13" s="1" t="s">
        <v>99</v>
      </c>
      <c r="BA13" s="7" t="s">
        <v>0</v>
      </c>
      <c r="BB13" s="13" t="s">
        <v>1</v>
      </c>
      <c r="BC13" s="1" t="s">
        <v>99</v>
      </c>
      <c r="BE13" s="7" t="s">
        <v>0</v>
      </c>
      <c r="BF13" s="13" t="s">
        <v>1</v>
      </c>
      <c r="BG13" s="1" t="s">
        <v>99</v>
      </c>
      <c r="BI13" s="7" t="s">
        <v>0</v>
      </c>
      <c r="BJ13" s="13" t="s">
        <v>1</v>
      </c>
      <c r="BK13" s="1" t="s">
        <v>99</v>
      </c>
      <c r="BM13" s="7" t="s">
        <v>0</v>
      </c>
      <c r="BN13" s="13" t="s">
        <v>1</v>
      </c>
      <c r="BO13" s="1" t="s">
        <v>99</v>
      </c>
      <c r="BQ13" s="7" t="s">
        <v>0</v>
      </c>
      <c r="BR13" s="13" t="s">
        <v>1</v>
      </c>
      <c r="BS13" s="1" t="s">
        <v>99</v>
      </c>
      <c r="BU13" s="7" t="s">
        <v>0</v>
      </c>
      <c r="BV13" s="13" t="s">
        <v>1</v>
      </c>
      <c r="BW13" s="1" t="s">
        <v>99</v>
      </c>
      <c r="BY13" s="7" t="s">
        <v>0</v>
      </c>
      <c r="BZ13" s="13" t="s">
        <v>1</v>
      </c>
      <c r="CA13" s="1" t="s">
        <v>99</v>
      </c>
      <c r="CC13" s="7" t="s">
        <v>0</v>
      </c>
      <c r="CD13" s="13" t="s">
        <v>1</v>
      </c>
      <c r="CE13" s="1" t="s">
        <v>99</v>
      </c>
      <c r="CG13" s="7" t="s">
        <v>0</v>
      </c>
      <c r="CH13" s="13" t="s">
        <v>1</v>
      </c>
      <c r="CI13" s="1" t="s">
        <v>99</v>
      </c>
      <c r="CK13" s="7" t="s">
        <v>0</v>
      </c>
      <c r="CL13" s="13" t="s">
        <v>1</v>
      </c>
      <c r="CM13" s="1" t="s">
        <v>99</v>
      </c>
      <c r="CO13" s="7" t="s">
        <v>0</v>
      </c>
      <c r="CP13" s="13" t="s">
        <v>1</v>
      </c>
      <c r="CQ13" s="1" t="s">
        <v>99</v>
      </c>
      <c r="CS13" s="7" t="s">
        <v>0</v>
      </c>
      <c r="CT13" s="13" t="s">
        <v>1</v>
      </c>
      <c r="CU13" s="1" t="s">
        <v>99</v>
      </c>
      <c r="CW13" s="7" t="s">
        <v>0</v>
      </c>
      <c r="CX13" s="13" t="s">
        <v>1</v>
      </c>
      <c r="CY13" s="1" t="s">
        <v>99</v>
      </c>
      <c r="DA13" s="7" t="s">
        <v>0</v>
      </c>
      <c r="DB13" s="13" t="s">
        <v>1</v>
      </c>
      <c r="DC13" s="1" t="s">
        <v>99</v>
      </c>
      <c r="DE13" s="7" t="s">
        <v>0</v>
      </c>
      <c r="DF13" s="13" t="s">
        <v>1</v>
      </c>
      <c r="DG13" s="1" t="s">
        <v>99</v>
      </c>
      <c r="DI13" s="7" t="s">
        <v>0</v>
      </c>
      <c r="DJ13" s="13" t="s">
        <v>1</v>
      </c>
      <c r="DK13" s="1" t="s">
        <v>99</v>
      </c>
      <c r="DM13" s="7" t="s">
        <v>0</v>
      </c>
      <c r="DN13" s="13" t="s">
        <v>1</v>
      </c>
      <c r="DO13" s="1" t="s">
        <v>99</v>
      </c>
      <c r="DQ13" s="7" t="s">
        <v>0</v>
      </c>
      <c r="DR13" s="13" t="s">
        <v>1</v>
      </c>
      <c r="DS13" s="1" t="s">
        <v>99</v>
      </c>
      <c r="DU13" s="7" t="s">
        <v>0</v>
      </c>
      <c r="DV13" s="13" t="s">
        <v>1</v>
      </c>
      <c r="DW13" s="1" t="s">
        <v>99</v>
      </c>
      <c r="DY13" s="7" t="s">
        <v>0</v>
      </c>
      <c r="DZ13" s="13" t="s">
        <v>1</v>
      </c>
      <c r="EA13" s="1" t="s">
        <v>99</v>
      </c>
    </row>
    <row r="14" spans="1:131" x14ac:dyDescent="0.25">
      <c r="A14" s="16">
        <f t="shared" si="0"/>
        <v>7</v>
      </c>
      <c r="B14" s="1" t="s">
        <v>48</v>
      </c>
      <c r="C14" s="149">
        <v>6</v>
      </c>
      <c r="D14" s="149">
        <v>2100</v>
      </c>
      <c r="G14" s="33">
        <f>IF(ISNUMBER(I14),G13+1,"")</f>
        <v>2</v>
      </c>
      <c r="H14" s="21" t="str">
        <f>'PRVNÍ MÍSTA'!AD7</f>
        <v>Brussmann Jiří [CZE056087]</v>
      </c>
      <c r="I14" s="21">
        <f>'PRVNÍ MÍSTA'!AE7</f>
        <v>2</v>
      </c>
      <c r="K14" s="38"/>
      <c r="M14" s="33">
        <f>IF(ISNUMBER(O14),1,"")</f>
        <v>1</v>
      </c>
      <c r="N14" s="1" t="s">
        <v>39</v>
      </c>
      <c r="O14" s="149">
        <v>850</v>
      </c>
      <c r="Q14" s="33">
        <f>IF(ISNUMBER(S14),1,"")</f>
        <v>1</v>
      </c>
      <c r="R14" s="1" t="s">
        <v>231</v>
      </c>
      <c r="S14" s="149">
        <v>650</v>
      </c>
      <c r="U14" s="33">
        <f>IF(ISNUMBER(W14),1,"")</f>
        <v>1</v>
      </c>
      <c r="V14" s="1" t="s">
        <v>39</v>
      </c>
      <c r="W14" s="149">
        <v>650</v>
      </c>
      <c r="Y14" s="33">
        <f>IF(ISNUMBER(AA14),1,"")</f>
        <v>1</v>
      </c>
      <c r="Z14" s="1" t="s">
        <v>231</v>
      </c>
      <c r="AA14" s="149">
        <v>850</v>
      </c>
      <c r="AC14" s="33">
        <f>IF(ISNUMBER(AE14),1,"")</f>
        <v>1</v>
      </c>
      <c r="AD14" s="1" t="s">
        <v>231</v>
      </c>
      <c r="AE14" s="149">
        <v>750</v>
      </c>
      <c r="AG14" s="33" t="str">
        <f>IF(ISNUMBER(AI14),1,"")</f>
        <v/>
      </c>
      <c r="AK14" s="33" t="str">
        <f>IF(ISNUMBER(AM14),1,"")</f>
        <v/>
      </c>
      <c r="AO14" s="33" t="str">
        <f>IF(ISNUMBER(AQ14),1,"")</f>
        <v/>
      </c>
      <c r="AS14" s="33" t="str">
        <f>IF(ISNUMBER(AU14),1,"")</f>
        <v/>
      </c>
      <c r="AW14" s="33" t="str">
        <f>IF(ISNUMBER(AY14),1,"")</f>
        <v/>
      </c>
      <c r="BA14" s="33" t="str">
        <f>IF(ISNUMBER(BC14),1,"")</f>
        <v/>
      </c>
      <c r="BE14" s="33" t="str">
        <f>IF(ISNUMBER(BG14),1,"")</f>
        <v/>
      </c>
      <c r="BI14" s="33" t="str">
        <f>IF(ISNUMBER(BK14),1,"")</f>
        <v/>
      </c>
      <c r="BM14" s="33" t="str">
        <f>IF(ISNUMBER(BO14),1,"")</f>
        <v/>
      </c>
      <c r="BQ14" s="33" t="str">
        <f>IF(ISNUMBER(BS14),1,"")</f>
        <v/>
      </c>
      <c r="BU14" s="33" t="str">
        <f>IF(ISNUMBER(BW14),1,"")</f>
        <v/>
      </c>
      <c r="BY14" s="33" t="str">
        <f>IF(ISNUMBER(CA14),1,"")</f>
        <v/>
      </c>
      <c r="CC14" s="33" t="str">
        <f>IF(ISNUMBER(CE14),1,"")</f>
        <v/>
      </c>
      <c r="CG14" s="33" t="str">
        <f>IF(ISNUMBER(CI14),1,"")</f>
        <v/>
      </c>
      <c r="CK14" s="33" t="str">
        <f>IF(ISNUMBER(CM14),1,"")</f>
        <v/>
      </c>
      <c r="CO14" s="33" t="str">
        <f>IF(ISNUMBER(CQ14),1,"")</f>
        <v/>
      </c>
      <c r="CS14" s="33" t="str">
        <f>IF(ISNUMBER(CU14),1,"")</f>
        <v/>
      </c>
      <c r="CW14" s="33" t="str">
        <f>IF(ISNUMBER(CY14),1,"")</f>
        <v/>
      </c>
      <c r="DA14" s="33" t="str">
        <f>IF(ISNUMBER(DC14),1,"")</f>
        <v/>
      </c>
      <c r="DE14" s="33" t="str">
        <f>IF(ISNUMBER(DG14),1,"")</f>
        <v/>
      </c>
      <c r="DI14" s="33" t="str">
        <f>IF(ISNUMBER(DK14),1,"")</f>
        <v/>
      </c>
      <c r="DM14" s="33" t="str">
        <f>IF(ISNUMBER(DO14),1,"")</f>
        <v/>
      </c>
      <c r="DQ14" s="33" t="str">
        <f>IF(ISNUMBER(DS14),1,"")</f>
        <v/>
      </c>
      <c r="DU14" s="33" t="str">
        <f>IF(ISNUMBER(DW14),1,"")</f>
        <v/>
      </c>
      <c r="DY14" s="33" t="str">
        <f>IF(ISNUMBER(EA14),1,"")</f>
        <v/>
      </c>
    </row>
    <row r="15" spans="1:131" x14ac:dyDescent="0.25">
      <c r="A15" s="16">
        <f t="shared" si="0"/>
        <v>8</v>
      </c>
      <c r="B15" s="1" t="s">
        <v>28</v>
      </c>
      <c r="C15" s="149">
        <v>6</v>
      </c>
      <c r="D15" s="149">
        <v>1700</v>
      </c>
      <c r="G15" s="33">
        <f>IF(ISNUMBER(I15),G14+1,"")</f>
        <v>3</v>
      </c>
      <c r="H15" s="21">
        <f>'PRVNÍ MÍSTA'!AD8</f>
        <v>0</v>
      </c>
      <c r="I15" s="21">
        <f>'PRVNÍ MÍSTA'!AE8</f>
        <v>0</v>
      </c>
      <c r="K15" s="38"/>
      <c r="M15" s="33">
        <f t="shared" ref="M15:M78" si="1">IF(ISNUMBER(O15),M14+1,"")</f>
        <v>2</v>
      </c>
      <c r="N15" s="1" t="s">
        <v>17</v>
      </c>
      <c r="O15" s="149">
        <v>750</v>
      </c>
      <c r="Q15" s="33">
        <f t="shared" ref="Q15:Q78" si="2">IF(ISNUMBER(S15),Q14+1,"")</f>
        <v>2</v>
      </c>
      <c r="R15" s="1" t="s">
        <v>228</v>
      </c>
      <c r="S15" s="149">
        <v>550</v>
      </c>
      <c r="U15" s="33">
        <f t="shared" ref="U15:U78" si="3">IF(ISNUMBER(W15),U14+1,"")</f>
        <v>2</v>
      </c>
      <c r="V15" s="1" t="s">
        <v>59</v>
      </c>
      <c r="W15" s="149">
        <v>550</v>
      </c>
      <c r="Y15" s="33">
        <f t="shared" ref="Y15:Y78" si="4">IF(ISNUMBER(AA15),Y14+1,"")</f>
        <v>2</v>
      </c>
      <c r="Z15" s="1" t="s">
        <v>13</v>
      </c>
      <c r="AA15" s="149">
        <v>750</v>
      </c>
      <c r="AC15" s="33">
        <f t="shared" ref="AC15:AC78" si="5">IF(ISNUMBER(AE15),AC14+1,"")</f>
        <v>2</v>
      </c>
      <c r="AD15" s="1" t="s">
        <v>228</v>
      </c>
      <c r="AE15" s="149">
        <v>650</v>
      </c>
      <c r="AG15" s="33" t="str">
        <f t="shared" ref="AG15:AG78" si="6">IF(ISNUMBER(AI15),AG14+1,"")</f>
        <v/>
      </c>
      <c r="AK15" s="33" t="str">
        <f t="shared" ref="AK15:AK78" si="7">IF(ISNUMBER(AM15),AK14+1,"")</f>
        <v/>
      </c>
      <c r="AO15" s="33" t="str">
        <f t="shared" ref="AO15:AO78" si="8">IF(ISNUMBER(AQ15),AO14+1,"")</f>
        <v/>
      </c>
      <c r="AS15" s="33" t="str">
        <f t="shared" ref="AS15:AS78" si="9">IF(ISNUMBER(AU15),AS14+1,"")</f>
        <v/>
      </c>
      <c r="AW15" s="33" t="str">
        <f t="shared" ref="AW15:AW78" si="10">IF(ISNUMBER(AY15),AW14+1,"")</f>
        <v/>
      </c>
      <c r="BA15" s="33" t="str">
        <f t="shared" ref="BA15:BA78" si="11">IF(ISNUMBER(BC15),BA14+1,"")</f>
        <v/>
      </c>
      <c r="BE15" s="33" t="str">
        <f t="shared" ref="BE15:BE78" si="12">IF(ISNUMBER(BG15),BE14+1,"")</f>
        <v/>
      </c>
      <c r="BI15" s="33" t="str">
        <f t="shared" ref="BI15:BI78" si="13">IF(ISNUMBER(BK15),BI14+1,"")</f>
        <v/>
      </c>
      <c r="BM15" s="33" t="str">
        <f t="shared" ref="BM15:BM78" si="14">IF(ISNUMBER(BO15),BM14+1,"")</f>
        <v/>
      </c>
      <c r="BQ15" s="33" t="str">
        <f t="shared" ref="BQ15:BQ78" si="15">IF(ISNUMBER(BS15),BQ14+1,"")</f>
        <v/>
      </c>
      <c r="BU15" s="33" t="str">
        <f t="shared" ref="BU15:BU78" si="16">IF(ISNUMBER(BW15),BU14+1,"")</f>
        <v/>
      </c>
      <c r="BY15" s="33" t="str">
        <f t="shared" ref="BY15:BY78" si="17">IF(ISNUMBER(CA15),BY14+1,"")</f>
        <v/>
      </c>
      <c r="CC15" s="33" t="str">
        <f t="shared" ref="CC15:CC78" si="18">IF(ISNUMBER(CE15),CC14+1,"")</f>
        <v/>
      </c>
      <c r="CG15" s="33" t="str">
        <f t="shared" ref="CG15:CG78" si="19">IF(ISNUMBER(CI15),CG14+1,"")</f>
        <v/>
      </c>
      <c r="CK15" s="33" t="str">
        <f t="shared" ref="CK15:CK78" si="20">IF(ISNUMBER(CM15),CK14+1,"")</f>
        <v/>
      </c>
      <c r="CO15" s="33" t="str">
        <f t="shared" ref="CO15:CO78" si="21">IF(ISNUMBER(CQ15),CO14+1,"")</f>
        <v/>
      </c>
      <c r="CS15" s="33" t="str">
        <f t="shared" ref="CS15:CS78" si="22">IF(ISNUMBER(CU15),CS14+1,"")</f>
        <v/>
      </c>
      <c r="CW15" s="33" t="str">
        <f t="shared" ref="CW15:CW78" si="23">IF(ISNUMBER(CY15),CW14+1,"")</f>
        <v/>
      </c>
      <c r="DA15" s="33" t="str">
        <f t="shared" ref="DA15:DA78" si="24">IF(ISNUMBER(DC15),DA14+1,"")</f>
        <v/>
      </c>
      <c r="DE15" s="33" t="str">
        <f t="shared" ref="DE15:DE78" si="25">IF(ISNUMBER(DG15),DE14+1,"")</f>
        <v/>
      </c>
      <c r="DI15" s="33" t="str">
        <f t="shared" ref="DI15:DI78" si="26">IF(ISNUMBER(DK15),DI14+1,"")</f>
        <v/>
      </c>
      <c r="DM15" s="33" t="str">
        <f t="shared" ref="DM15:DM78" si="27">IF(ISNUMBER(DO15),DM14+1,"")</f>
        <v/>
      </c>
      <c r="DQ15" s="33" t="str">
        <f t="shared" ref="DQ15:DQ78" si="28">IF(ISNUMBER(DS15),DQ14+1,"")</f>
        <v/>
      </c>
      <c r="DU15" s="33" t="str">
        <f t="shared" ref="DU15:DU78" si="29">IF(ISNUMBER(DW15),DU14+1,"")</f>
        <v/>
      </c>
      <c r="DY15" s="33" t="str">
        <f t="shared" ref="DY15:DY78" si="30">IF(ISNUMBER(EA15),DY14+1,"")</f>
        <v/>
      </c>
    </row>
    <row r="16" spans="1:131" x14ac:dyDescent="0.25">
      <c r="A16" s="16">
        <f t="shared" si="0"/>
        <v>9</v>
      </c>
      <c r="B16" s="1" t="s">
        <v>29</v>
      </c>
      <c r="C16" s="149">
        <v>4</v>
      </c>
      <c r="D16" s="149">
        <v>1700</v>
      </c>
      <c r="K16" s="38"/>
      <c r="M16" s="33">
        <f t="shared" si="1"/>
        <v>3</v>
      </c>
      <c r="N16" s="1" t="s">
        <v>59</v>
      </c>
      <c r="O16" s="149">
        <v>650</v>
      </c>
      <c r="Q16" s="33">
        <f t="shared" si="2"/>
        <v>3</v>
      </c>
      <c r="R16" s="1" t="s">
        <v>29</v>
      </c>
      <c r="S16" s="149">
        <v>450</v>
      </c>
      <c r="U16" s="33">
        <f t="shared" si="3"/>
        <v>3</v>
      </c>
      <c r="V16" s="1" t="s">
        <v>18</v>
      </c>
      <c r="W16" s="149">
        <v>450</v>
      </c>
      <c r="Y16" s="33">
        <f t="shared" si="4"/>
        <v>3</v>
      </c>
      <c r="Z16" s="1" t="s">
        <v>24</v>
      </c>
      <c r="AA16" s="149">
        <v>650</v>
      </c>
      <c r="AC16" s="33">
        <f t="shared" si="5"/>
        <v>3</v>
      </c>
      <c r="AD16" s="1" t="s">
        <v>24</v>
      </c>
      <c r="AE16" s="149">
        <v>550</v>
      </c>
      <c r="AG16" s="33" t="str">
        <f t="shared" si="6"/>
        <v/>
      </c>
      <c r="AK16" s="33" t="str">
        <f t="shared" si="7"/>
        <v/>
      </c>
      <c r="AO16" s="33" t="str">
        <f t="shared" si="8"/>
        <v/>
      </c>
      <c r="AS16" s="33" t="str">
        <f t="shared" si="9"/>
        <v/>
      </c>
      <c r="AW16" s="33" t="str">
        <f t="shared" si="10"/>
        <v/>
      </c>
      <c r="BA16" s="33" t="str">
        <f t="shared" si="11"/>
        <v/>
      </c>
      <c r="BE16" s="33" t="str">
        <f t="shared" si="12"/>
        <v/>
      </c>
      <c r="BI16" s="33" t="str">
        <f t="shared" si="13"/>
        <v/>
      </c>
      <c r="BM16" s="33" t="str">
        <f t="shared" si="14"/>
        <v/>
      </c>
      <c r="BQ16" s="33" t="str">
        <f t="shared" si="15"/>
        <v/>
      </c>
      <c r="BU16" s="33" t="str">
        <f t="shared" si="16"/>
        <v/>
      </c>
      <c r="BY16" s="33" t="str">
        <f t="shared" si="17"/>
        <v/>
      </c>
      <c r="CC16" s="33" t="str">
        <f t="shared" si="18"/>
        <v/>
      </c>
      <c r="CG16" s="33" t="str">
        <f t="shared" si="19"/>
        <v/>
      </c>
      <c r="CK16" s="33" t="str">
        <f t="shared" si="20"/>
        <v/>
      </c>
      <c r="CO16" s="33" t="str">
        <f t="shared" si="21"/>
        <v/>
      </c>
      <c r="CS16" s="33" t="str">
        <f t="shared" si="22"/>
        <v/>
      </c>
      <c r="CW16" s="33" t="str">
        <f t="shared" si="23"/>
        <v/>
      </c>
      <c r="DA16" s="33" t="str">
        <f t="shared" si="24"/>
        <v/>
      </c>
      <c r="DE16" s="33" t="str">
        <f t="shared" si="25"/>
        <v/>
      </c>
      <c r="DI16" s="33" t="str">
        <f t="shared" si="26"/>
        <v/>
      </c>
      <c r="DM16" s="33" t="str">
        <f t="shared" si="27"/>
        <v/>
      </c>
      <c r="DQ16" s="33" t="str">
        <f t="shared" si="28"/>
        <v/>
      </c>
      <c r="DU16" s="33" t="str">
        <f t="shared" si="29"/>
        <v/>
      </c>
      <c r="DY16" s="33" t="str">
        <f t="shared" si="30"/>
        <v/>
      </c>
    </row>
    <row r="17" spans="1:129" x14ac:dyDescent="0.25">
      <c r="A17" s="16">
        <f t="shared" si="0"/>
        <v>10</v>
      </c>
      <c r="B17" s="1" t="s">
        <v>190</v>
      </c>
      <c r="C17" s="149">
        <v>4</v>
      </c>
      <c r="D17" s="149">
        <v>1500</v>
      </c>
      <c r="K17" s="38"/>
      <c r="M17" s="33">
        <f t="shared" si="1"/>
        <v>4</v>
      </c>
      <c r="N17" s="1" t="s">
        <v>15</v>
      </c>
      <c r="O17" s="149">
        <v>550</v>
      </c>
      <c r="Q17" s="33">
        <f t="shared" si="2"/>
        <v>4</v>
      </c>
      <c r="R17" s="1" t="s">
        <v>17</v>
      </c>
      <c r="S17" s="149">
        <v>350</v>
      </c>
      <c r="U17" s="33">
        <f t="shared" si="3"/>
        <v>4</v>
      </c>
      <c r="V17" s="1" t="s">
        <v>17</v>
      </c>
      <c r="W17" s="149">
        <v>350</v>
      </c>
      <c r="Y17" s="33">
        <f t="shared" si="4"/>
        <v>4</v>
      </c>
      <c r="Z17" s="1" t="s">
        <v>39</v>
      </c>
      <c r="AA17" s="149">
        <v>550</v>
      </c>
      <c r="AC17" s="33">
        <f t="shared" si="5"/>
        <v>4</v>
      </c>
      <c r="AD17" s="1" t="s">
        <v>17</v>
      </c>
      <c r="AE17" s="149">
        <v>450</v>
      </c>
      <c r="AG17" s="33" t="str">
        <f t="shared" si="6"/>
        <v/>
      </c>
      <c r="AK17" s="33" t="str">
        <f t="shared" si="7"/>
        <v/>
      </c>
      <c r="AO17" s="33" t="str">
        <f t="shared" si="8"/>
        <v/>
      </c>
      <c r="AS17" s="33" t="str">
        <f t="shared" si="9"/>
        <v/>
      </c>
      <c r="AW17" s="33" t="str">
        <f t="shared" si="10"/>
        <v/>
      </c>
      <c r="BA17" s="33" t="str">
        <f t="shared" si="11"/>
        <v/>
      </c>
      <c r="BE17" s="33" t="str">
        <f t="shared" si="12"/>
        <v/>
      </c>
      <c r="BI17" s="33" t="str">
        <f t="shared" si="13"/>
        <v/>
      </c>
      <c r="BM17" s="33" t="str">
        <f t="shared" si="14"/>
        <v/>
      </c>
      <c r="BQ17" s="33" t="str">
        <f t="shared" si="15"/>
        <v/>
      </c>
      <c r="BU17" s="33" t="str">
        <f t="shared" si="16"/>
        <v/>
      </c>
      <c r="BY17" s="33" t="str">
        <f t="shared" si="17"/>
        <v/>
      </c>
      <c r="CC17" s="33" t="str">
        <f t="shared" si="18"/>
        <v/>
      </c>
      <c r="CG17" s="33" t="str">
        <f t="shared" si="19"/>
        <v/>
      </c>
      <c r="CK17" s="33" t="str">
        <f t="shared" si="20"/>
        <v/>
      </c>
      <c r="CO17" s="33" t="str">
        <f t="shared" si="21"/>
        <v/>
      </c>
      <c r="CS17" s="33" t="str">
        <f t="shared" si="22"/>
        <v/>
      </c>
      <c r="CW17" s="33" t="str">
        <f t="shared" si="23"/>
        <v/>
      </c>
      <c r="DA17" s="33" t="str">
        <f t="shared" si="24"/>
        <v/>
      </c>
      <c r="DE17" s="33" t="str">
        <f t="shared" si="25"/>
        <v/>
      </c>
      <c r="DI17" s="33" t="str">
        <f t="shared" si="26"/>
        <v/>
      </c>
      <c r="DM17" s="33" t="str">
        <f t="shared" si="27"/>
        <v/>
      </c>
      <c r="DQ17" s="33" t="str">
        <f t="shared" si="28"/>
        <v/>
      </c>
      <c r="DU17" s="33" t="str">
        <f t="shared" si="29"/>
        <v/>
      </c>
      <c r="DY17" s="33" t="str">
        <f t="shared" si="30"/>
        <v/>
      </c>
    </row>
    <row r="18" spans="1:129" x14ac:dyDescent="0.25">
      <c r="A18" s="16">
        <f t="shared" si="0"/>
        <v>11</v>
      </c>
      <c r="B18" s="1" t="s">
        <v>30</v>
      </c>
      <c r="C18" s="149">
        <v>4</v>
      </c>
      <c r="D18" s="149">
        <v>1400</v>
      </c>
      <c r="K18" s="38"/>
      <c r="M18" s="33">
        <f t="shared" si="1"/>
        <v>5</v>
      </c>
      <c r="N18" s="1" t="s">
        <v>190</v>
      </c>
      <c r="O18" s="149">
        <v>450</v>
      </c>
      <c r="Q18" s="33">
        <f t="shared" si="2"/>
        <v>5</v>
      </c>
      <c r="R18" s="1" t="s">
        <v>48</v>
      </c>
      <c r="S18" s="149">
        <v>250</v>
      </c>
      <c r="U18" s="33">
        <f t="shared" si="3"/>
        <v>5</v>
      </c>
      <c r="V18" s="1" t="s">
        <v>48</v>
      </c>
      <c r="W18" s="149">
        <v>250</v>
      </c>
      <c r="Y18" s="33">
        <f t="shared" si="4"/>
        <v>5</v>
      </c>
      <c r="Z18" s="1" t="s">
        <v>17</v>
      </c>
      <c r="AA18" s="149">
        <v>450</v>
      </c>
      <c r="AC18" s="33">
        <f t="shared" si="5"/>
        <v>5</v>
      </c>
      <c r="AD18" s="1" t="s">
        <v>258</v>
      </c>
      <c r="AE18" s="149">
        <v>350</v>
      </c>
      <c r="AG18" s="33" t="str">
        <f t="shared" si="6"/>
        <v/>
      </c>
      <c r="AK18" s="33" t="str">
        <f t="shared" si="7"/>
        <v/>
      </c>
      <c r="AO18" s="33" t="str">
        <f t="shared" si="8"/>
        <v/>
      </c>
      <c r="AS18" s="33" t="str">
        <f t="shared" si="9"/>
        <v/>
      </c>
      <c r="AW18" s="33" t="str">
        <f t="shared" si="10"/>
        <v/>
      </c>
      <c r="BA18" s="33" t="str">
        <f t="shared" si="11"/>
        <v/>
      </c>
      <c r="BE18" s="33" t="str">
        <f t="shared" si="12"/>
        <v/>
      </c>
      <c r="BI18" s="33" t="str">
        <f t="shared" si="13"/>
        <v/>
      </c>
      <c r="BM18" s="33" t="str">
        <f t="shared" si="14"/>
        <v/>
      </c>
      <c r="BQ18" s="33" t="str">
        <f t="shared" si="15"/>
        <v/>
      </c>
      <c r="BU18" s="33" t="str">
        <f t="shared" si="16"/>
        <v/>
      </c>
      <c r="BY18" s="33" t="str">
        <f t="shared" si="17"/>
        <v/>
      </c>
      <c r="CC18" s="33" t="str">
        <f t="shared" si="18"/>
        <v/>
      </c>
      <c r="CG18" s="33" t="str">
        <f t="shared" si="19"/>
        <v/>
      </c>
      <c r="CK18" s="33" t="str">
        <f t="shared" si="20"/>
        <v/>
      </c>
      <c r="CO18" s="33" t="str">
        <f t="shared" si="21"/>
        <v/>
      </c>
      <c r="CS18" s="33" t="str">
        <f t="shared" si="22"/>
        <v/>
      </c>
      <c r="CW18" s="33" t="str">
        <f t="shared" si="23"/>
        <v/>
      </c>
      <c r="DA18" s="33" t="str">
        <f t="shared" si="24"/>
        <v/>
      </c>
      <c r="DE18" s="33" t="str">
        <f t="shared" si="25"/>
        <v/>
      </c>
      <c r="DI18" s="33" t="str">
        <f t="shared" si="26"/>
        <v/>
      </c>
      <c r="DM18" s="33" t="str">
        <f t="shared" si="27"/>
        <v/>
      </c>
      <c r="DQ18" s="33" t="str">
        <f t="shared" si="28"/>
        <v/>
      </c>
      <c r="DU18" s="33" t="str">
        <f t="shared" si="29"/>
        <v/>
      </c>
      <c r="DY18" s="33" t="str">
        <f t="shared" si="30"/>
        <v/>
      </c>
    </row>
    <row r="19" spans="1:129" x14ac:dyDescent="0.25">
      <c r="A19" s="16">
        <f t="shared" si="0"/>
        <v>12</v>
      </c>
      <c r="B19" s="1" t="s">
        <v>13</v>
      </c>
      <c r="C19" s="149">
        <v>2</v>
      </c>
      <c r="D19" s="149">
        <v>1200</v>
      </c>
      <c r="K19" s="38"/>
      <c r="M19" s="33">
        <f t="shared" si="1"/>
        <v>6</v>
      </c>
      <c r="N19" s="1" t="s">
        <v>183</v>
      </c>
      <c r="O19" s="149">
        <v>450</v>
      </c>
      <c r="Q19" s="33" t="str">
        <f t="shared" si="2"/>
        <v/>
      </c>
      <c r="U19" s="33">
        <f t="shared" si="3"/>
        <v>6</v>
      </c>
      <c r="V19" s="1" t="s">
        <v>28</v>
      </c>
      <c r="W19" s="149">
        <v>250</v>
      </c>
      <c r="Y19" s="33">
        <f t="shared" si="4"/>
        <v>6</v>
      </c>
      <c r="Z19" s="1" t="s">
        <v>29</v>
      </c>
      <c r="AA19" s="149">
        <v>450</v>
      </c>
      <c r="AC19" s="33">
        <f t="shared" si="5"/>
        <v>6</v>
      </c>
      <c r="AD19" s="1" t="s">
        <v>48</v>
      </c>
      <c r="AE19" s="149">
        <v>350</v>
      </c>
      <c r="AG19" s="33" t="str">
        <f t="shared" si="6"/>
        <v/>
      </c>
      <c r="AK19" s="33" t="str">
        <f t="shared" si="7"/>
        <v/>
      </c>
      <c r="AO19" s="33" t="str">
        <f t="shared" si="8"/>
        <v/>
      </c>
      <c r="AS19" s="33" t="str">
        <f t="shared" si="9"/>
        <v/>
      </c>
      <c r="AW19" s="33" t="str">
        <f t="shared" si="10"/>
        <v/>
      </c>
      <c r="BA19" s="33" t="str">
        <f t="shared" si="11"/>
        <v/>
      </c>
      <c r="BE19" s="33" t="str">
        <f t="shared" si="12"/>
        <v/>
      </c>
      <c r="BI19" s="33" t="str">
        <f t="shared" si="13"/>
        <v/>
      </c>
      <c r="BM19" s="33" t="str">
        <f t="shared" si="14"/>
        <v/>
      </c>
      <c r="BQ19" s="33" t="str">
        <f t="shared" si="15"/>
        <v/>
      </c>
      <c r="BU19" s="33" t="str">
        <f t="shared" si="16"/>
        <v/>
      </c>
      <c r="BY19" s="33" t="str">
        <f t="shared" si="17"/>
        <v/>
      </c>
      <c r="CC19" s="33" t="str">
        <f t="shared" si="18"/>
        <v/>
      </c>
      <c r="CG19" s="33" t="str">
        <f t="shared" si="19"/>
        <v/>
      </c>
      <c r="CK19" s="33" t="str">
        <f t="shared" si="20"/>
        <v/>
      </c>
      <c r="CO19" s="33" t="str">
        <f t="shared" si="21"/>
        <v/>
      </c>
      <c r="CS19" s="33" t="str">
        <f t="shared" si="22"/>
        <v/>
      </c>
      <c r="CW19" s="33" t="str">
        <f t="shared" si="23"/>
        <v/>
      </c>
      <c r="DA19" s="33" t="str">
        <f t="shared" si="24"/>
        <v/>
      </c>
      <c r="DE19" s="33" t="str">
        <f t="shared" si="25"/>
        <v/>
      </c>
      <c r="DI19" s="33" t="str">
        <f t="shared" si="26"/>
        <v/>
      </c>
      <c r="DM19" s="33" t="str">
        <f t="shared" si="27"/>
        <v/>
      </c>
      <c r="DQ19" s="33" t="str">
        <f t="shared" si="28"/>
        <v/>
      </c>
      <c r="DU19" s="33" t="str">
        <f t="shared" si="29"/>
        <v/>
      </c>
      <c r="DY19" s="33" t="str">
        <f t="shared" si="30"/>
        <v/>
      </c>
    </row>
    <row r="20" spans="1:129" x14ac:dyDescent="0.25">
      <c r="A20" s="16">
        <f t="shared" si="0"/>
        <v>13</v>
      </c>
      <c r="B20" s="1" t="s">
        <v>15</v>
      </c>
      <c r="C20" s="149">
        <v>2</v>
      </c>
      <c r="D20" s="149">
        <v>1200</v>
      </c>
      <c r="K20" s="38"/>
      <c r="M20" s="33">
        <f t="shared" si="1"/>
        <v>7</v>
      </c>
      <c r="N20" s="1" t="s">
        <v>30</v>
      </c>
      <c r="O20" s="149">
        <v>350</v>
      </c>
      <c r="Q20" s="33" t="str">
        <f t="shared" si="2"/>
        <v/>
      </c>
      <c r="U20" s="33" t="str">
        <f t="shared" si="3"/>
        <v/>
      </c>
      <c r="Y20" s="33">
        <f t="shared" si="4"/>
        <v>7</v>
      </c>
      <c r="Z20" s="1" t="s">
        <v>228</v>
      </c>
      <c r="AA20" s="149">
        <v>350</v>
      </c>
      <c r="AC20" s="33">
        <f t="shared" si="5"/>
        <v>7</v>
      </c>
      <c r="AD20" s="1" t="s">
        <v>30</v>
      </c>
      <c r="AE20" s="149">
        <v>250</v>
      </c>
      <c r="AG20" s="33" t="str">
        <f t="shared" si="6"/>
        <v/>
      </c>
      <c r="AK20" s="33" t="str">
        <f t="shared" si="7"/>
        <v/>
      </c>
      <c r="AO20" s="33" t="str">
        <f t="shared" si="8"/>
        <v/>
      </c>
      <c r="AS20" s="33" t="str">
        <f t="shared" si="9"/>
        <v/>
      </c>
      <c r="AW20" s="33" t="str">
        <f t="shared" si="10"/>
        <v/>
      </c>
      <c r="BA20" s="33" t="str">
        <f t="shared" si="11"/>
        <v/>
      </c>
      <c r="BE20" s="33" t="str">
        <f t="shared" si="12"/>
        <v/>
      </c>
      <c r="BI20" s="33" t="str">
        <f t="shared" si="13"/>
        <v/>
      </c>
      <c r="BM20" s="33" t="str">
        <f t="shared" si="14"/>
        <v/>
      </c>
      <c r="BQ20" s="33" t="str">
        <f t="shared" si="15"/>
        <v/>
      </c>
      <c r="BU20" s="33" t="str">
        <f t="shared" si="16"/>
        <v/>
      </c>
      <c r="BY20" s="33" t="str">
        <f t="shared" si="17"/>
        <v/>
      </c>
      <c r="CC20" s="33" t="str">
        <f t="shared" si="18"/>
        <v/>
      </c>
      <c r="CG20" s="33" t="str">
        <f t="shared" si="19"/>
        <v/>
      </c>
      <c r="CK20" s="33" t="str">
        <f t="shared" si="20"/>
        <v/>
      </c>
      <c r="CO20" s="33" t="str">
        <f t="shared" si="21"/>
        <v/>
      </c>
      <c r="CS20" s="33" t="str">
        <f t="shared" si="22"/>
        <v/>
      </c>
      <c r="CW20" s="33" t="str">
        <f t="shared" si="23"/>
        <v/>
      </c>
      <c r="DA20" s="33" t="str">
        <f t="shared" si="24"/>
        <v/>
      </c>
      <c r="DE20" s="33" t="str">
        <f t="shared" si="25"/>
        <v/>
      </c>
      <c r="DI20" s="33" t="str">
        <f t="shared" si="26"/>
        <v/>
      </c>
      <c r="DM20" s="33" t="str">
        <f t="shared" si="27"/>
        <v/>
      </c>
      <c r="DQ20" s="33" t="str">
        <f t="shared" si="28"/>
        <v/>
      </c>
      <c r="DU20" s="33" t="str">
        <f t="shared" si="29"/>
        <v/>
      </c>
      <c r="DY20" s="33" t="str">
        <f t="shared" si="30"/>
        <v/>
      </c>
    </row>
    <row r="21" spans="1:129" x14ac:dyDescent="0.25">
      <c r="A21" s="16">
        <f t="shared" si="0"/>
        <v>14</v>
      </c>
      <c r="B21" s="1" t="s">
        <v>40</v>
      </c>
      <c r="C21" s="149">
        <v>2</v>
      </c>
      <c r="D21" s="149">
        <v>1100</v>
      </c>
      <c r="K21" s="38"/>
      <c r="M21" s="33">
        <f t="shared" si="1"/>
        <v>8</v>
      </c>
      <c r="N21" s="1" t="s">
        <v>180</v>
      </c>
      <c r="O21" s="149">
        <v>350</v>
      </c>
      <c r="Q21" s="33" t="str">
        <f t="shared" si="2"/>
        <v/>
      </c>
      <c r="U21" s="33" t="str">
        <f t="shared" si="3"/>
        <v/>
      </c>
      <c r="Y21" s="33">
        <f t="shared" si="4"/>
        <v>8</v>
      </c>
      <c r="Z21" s="1" t="s">
        <v>16</v>
      </c>
      <c r="AA21" s="149">
        <v>350</v>
      </c>
      <c r="AC21" s="33" t="str">
        <f t="shared" si="5"/>
        <v/>
      </c>
      <c r="AG21" s="33" t="str">
        <f t="shared" si="6"/>
        <v/>
      </c>
      <c r="AK21" s="33" t="str">
        <f t="shared" si="7"/>
        <v/>
      </c>
      <c r="AO21" s="33" t="str">
        <f t="shared" si="8"/>
        <v/>
      </c>
      <c r="AS21" s="33" t="str">
        <f t="shared" si="9"/>
        <v/>
      </c>
      <c r="AW21" s="33" t="str">
        <f t="shared" si="10"/>
        <v/>
      </c>
      <c r="BA21" s="33" t="str">
        <f t="shared" si="11"/>
        <v/>
      </c>
      <c r="BE21" s="33" t="str">
        <f t="shared" si="12"/>
        <v/>
      </c>
      <c r="BI21" s="33" t="str">
        <f t="shared" si="13"/>
        <v/>
      </c>
      <c r="BM21" s="33" t="str">
        <f t="shared" si="14"/>
        <v/>
      </c>
      <c r="BQ21" s="33" t="str">
        <f t="shared" si="15"/>
        <v/>
      </c>
      <c r="BU21" s="33" t="str">
        <f t="shared" si="16"/>
        <v/>
      </c>
      <c r="BY21" s="33" t="str">
        <f t="shared" si="17"/>
        <v/>
      </c>
      <c r="CC21" s="33" t="str">
        <f t="shared" si="18"/>
        <v/>
      </c>
      <c r="CG21" s="33" t="str">
        <f t="shared" si="19"/>
        <v/>
      </c>
      <c r="CK21" s="33" t="str">
        <f t="shared" si="20"/>
        <v/>
      </c>
      <c r="CO21" s="33" t="str">
        <f t="shared" si="21"/>
        <v/>
      </c>
      <c r="CS21" s="33" t="str">
        <f t="shared" si="22"/>
        <v/>
      </c>
      <c r="CW21" s="33" t="str">
        <f t="shared" si="23"/>
        <v/>
      </c>
      <c r="DA21" s="33" t="str">
        <f t="shared" si="24"/>
        <v/>
      </c>
      <c r="DE21" s="33" t="str">
        <f t="shared" si="25"/>
        <v/>
      </c>
      <c r="DI21" s="33" t="str">
        <f t="shared" si="26"/>
        <v/>
      </c>
      <c r="DM21" s="33" t="str">
        <f t="shared" si="27"/>
        <v/>
      </c>
      <c r="DQ21" s="33" t="str">
        <f t="shared" si="28"/>
        <v/>
      </c>
      <c r="DU21" s="33" t="str">
        <f t="shared" si="29"/>
        <v/>
      </c>
      <c r="DY21" s="33" t="str">
        <f t="shared" si="30"/>
        <v/>
      </c>
    </row>
    <row r="22" spans="1:129" x14ac:dyDescent="0.25">
      <c r="A22" s="16">
        <f t="shared" si="0"/>
        <v>15</v>
      </c>
      <c r="B22" s="1" t="s">
        <v>183</v>
      </c>
      <c r="C22" s="149">
        <v>2</v>
      </c>
      <c r="D22" s="149">
        <v>900</v>
      </c>
      <c r="K22" s="38"/>
      <c r="M22" s="33">
        <f t="shared" si="1"/>
        <v>9</v>
      </c>
      <c r="N22" s="1" t="s">
        <v>28</v>
      </c>
      <c r="O22" s="149">
        <v>250</v>
      </c>
      <c r="Q22" s="33" t="str">
        <f t="shared" si="2"/>
        <v/>
      </c>
      <c r="U22" s="33" t="str">
        <f t="shared" si="3"/>
        <v/>
      </c>
      <c r="Y22" s="33">
        <f t="shared" si="4"/>
        <v>9</v>
      </c>
      <c r="Z22" s="1" t="s">
        <v>249</v>
      </c>
      <c r="AA22" s="149">
        <v>250</v>
      </c>
      <c r="AC22" s="33" t="str">
        <f t="shared" si="5"/>
        <v/>
      </c>
      <c r="AG22" s="33" t="str">
        <f t="shared" si="6"/>
        <v/>
      </c>
      <c r="AK22" s="33" t="str">
        <f t="shared" si="7"/>
        <v/>
      </c>
      <c r="AO22" s="33" t="str">
        <f t="shared" si="8"/>
        <v/>
      </c>
      <c r="AS22" s="33" t="str">
        <f t="shared" si="9"/>
        <v/>
      </c>
      <c r="AW22" s="33" t="str">
        <f t="shared" si="10"/>
        <v/>
      </c>
      <c r="BA22" s="33" t="str">
        <f t="shared" si="11"/>
        <v/>
      </c>
      <c r="BE22" s="33" t="str">
        <f t="shared" si="12"/>
        <v/>
      </c>
      <c r="BI22" s="33" t="str">
        <f t="shared" si="13"/>
        <v/>
      </c>
      <c r="BM22" s="33" t="str">
        <f t="shared" si="14"/>
        <v/>
      </c>
      <c r="BQ22" s="33" t="str">
        <f t="shared" si="15"/>
        <v/>
      </c>
      <c r="BU22" s="33" t="str">
        <f t="shared" si="16"/>
        <v/>
      </c>
      <c r="BY22" s="33" t="str">
        <f t="shared" si="17"/>
        <v/>
      </c>
      <c r="CC22" s="33" t="str">
        <f t="shared" si="18"/>
        <v/>
      </c>
      <c r="CG22" s="33" t="str">
        <f t="shared" si="19"/>
        <v/>
      </c>
      <c r="CK22" s="33" t="str">
        <f t="shared" si="20"/>
        <v/>
      </c>
      <c r="CO22" s="33" t="str">
        <f t="shared" si="21"/>
        <v/>
      </c>
      <c r="CS22" s="33" t="str">
        <f t="shared" si="22"/>
        <v/>
      </c>
      <c r="CW22" s="33" t="str">
        <f t="shared" si="23"/>
        <v/>
      </c>
      <c r="DA22" s="33" t="str">
        <f t="shared" si="24"/>
        <v/>
      </c>
      <c r="DE22" s="33" t="str">
        <f t="shared" si="25"/>
        <v/>
      </c>
      <c r="DI22" s="33" t="str">
        <f t="shared" si="26"/>
        <v/>
      </c>
      <c r="DM22" s="33" t="str">
        <f t="shared" si="27"/>
        <v/>
      </c>
      <c r="DQ22" s="33" t="str">
        <f t="shared" si="28"/>
        <v/>
      </c>
      <c r="DU22" s="33" t="str">
        <f t="shared" si="29"/>
        <v/>
      </c>
      <c r="DY22" s="33" t="str">
        <f t="shared" si="30"/>
        <v/>
      </c>
    </row>
    <row r="23" spans="1:129" x14ac:dyDescent="0.25">
      <c r="A23" s="16">
        <f t="shared" si="0"/>
        <v>16</v>
      </c>
      <c r="B23" s="1" t="s">
        <v>18</v>
      </c>
      <c r="C23" s="149">
        <v>2</v>
      </c>
      <c r="D23" s="149">
        <v>800</v>
      </c>
      <c r="K23" s="38"/>
      <c r="M23" s="33" t="str">
        <f t="shared" si="1"/>
        <v/>
      </c>
      <c r="Q23" s="33" t="str">
        <f t="shared" si="2"/>
        <v/>
      </c>
      <c r="U23" s="33" t="str">
        <f t="shared" si="3"/>
        <v/>
      </c>
      <c r="Y23" s="33">
        <f t="shared" si="4"/>
        <v>10</v>
      </c>
      <c r="Z23" s="1" t="s">
        <v>40</v>
      </c>
      <c r="AA23" s="149">
        <v>250</v>
      </c>
      <c r="AC23" s="33" t="str">
        <f t="shared" si="5"/>
        <v/>
      </c>
      <c r="AG23" s="33" t="str">
        <f t="shared" si="6"/>
        <v/>
      </c>
      <c r="AK23" s="33" t="str">
        <f t="shared" si="7"/>
        <v/>
      </c>
      <c r="AO23" s="33" t="str">
        <f t="shared" si="8"/>
        <v/>
      </c>
      <c r="AS23" s="33" t="str">
        <f t="shared" si="9"/>
        <v/>
      </c>
      <c r="AW23" s="33" t="str">
        <f t="shared" si="10"/>
        <v/>
      </c>
      <c r="BA23" s="33" t="str">
        <f t="shared" si="11"/>
        <v/>
      </c>
      <c r="BE23" s="33" t="str">
        <f t="shared" si="12"/>
        <v/>
      </c>
      <c r="BI23" s="33" t="str">
        <f t="shared" si="13"/>
        <v/>
      </c>
      <c r="BM23" s="33" t="str">
        <f t="shared" si="14"/>
        <v/>
      </c>
      <c r="BQ23" s="33" t="str">
        <f t="shared" si="15"/>
        <v/>
      </c>
      <c r="BU23" s="33" t="str">
        <f t="shared" si="16"/>
        <v/>
      </c>
      <c r="BY23" s="33" t="str">
        <f t="shared" si="17"/>
        <v/>
      </c>
      <c r="CC23" s="33" t="str">
        <f t="shared" si="18"/>
        <v/>
      </c>
      <c r="CG23" s="33" t="str">
        <f t="shared" si="19"/>
        <v/>
      </c>
      <c r="CK23" s="33" t="str">
        <f t="shared" si="20"/>
        <v/>
      </c>
      <c r="CO23" s="33" t="str">
        <f t="shared" si="21"/>
        <v/>
      </c>
      <c r="CS23" s="33" t="str">
        <f t="shared" si="22"/>
        <v/>
      </c>
      <c r="CW23" s="33" t="str">
        <f t="shared" si="23"/>
        <v/>
      </c>
      <c r="DA23" s="33" t="str">
        <f t="shared" si="24"/>
        <v/>
      </c>
      <c r="DE23" s="33" t="str">
        <f t="shared" si="25"/>
        <v/>
      </c>
      <c r="DI23" s="33" t="str">
        <f t="shared" si="26"/>
        <v/>
      </c>
      <c r="DM23" s="33" t="str">
        <f t="shared" si="27"/>
        <v/>
      </c>
      <c r="DQ23" s="33" t="str">
        <f t="shared" si="28"/>
        <v/>
      </c>
      <c r="DU23" s="33" t="str">
        <f t="shared" si="29"/>
        <v/>
      </c>
      <c r="DY23" s="33" t="str">
        <f t="shared" si="30"/>
        <v/>
      </c>
    </row>
    <row r="24" spans="1:129" x14ac:dyDescent="0.25">
      <c r="A24" s="16">
        <f t="shared" si="0"/>
        <v>17</v>
      </c>
      <c r="B24" s="1" t="s">
        <v>180</v>
      </c>
      <c r="C24" s="149">
        <v>2</v>
      </c>
      <c r="D24" s="149">
        <v>700</v>
      </c>
      <c r="K24" s="38"/>
      <c r="M24" s="33" t="str">
        <f t="shared" si="1"/>
        <v/>
      </c>
      <c r="Q24" s="33" t="str">
        <f t="shared" si="2"/>
        <v/>
      </c>
      <c r="U24" s="33" t="str">
        <f t="shared" si="3"/>
        <v/>
      </c>
      <c r="Y24" s="33">
        <f t="shared" si="4"/>
        <v>11</v>
      </c>
      <c r="Z24" s="1" t="s">
        <v>28</v>
      </c>
      <c r="AA24" s="149">
        <v>250</v>
      </c>
      <c r="AC24" s="33" t="str">
        <f t="shared" si="5"/>
        <v/>
      </c>
      <c r="AG24" s="33" t="str">
        <f t="shared" si="6"/>
        <v/>
      </c>
      <c r="AK24" s="33" t="str">
        <f t="shared" si="7"/>
        <v/>
      </c>
      <c r="AO24" s="33" t="str">
        <f t="shared" si="8"/>
        <v/>
      </c>
      <c r="AS24" s="33" t="str">
        <f t="shared" si="9"/>
        <v/>
      </c>
      <c r="AW24" s="33" t="str">
        <f t="shared" si="10"/>
        <v/>
      </c>
      <c r="BA24" s="33" t="str">
        <f t="shared" si="11"/>
        <v/>
      </c>
      <c r="BE24" s="33" t="str">
        <f t="shared" si="12"/>
        <v/>
      </c>
      <c r="BI24" s="33" t="str">
        <f t="shared" si="13"/>
        <v/>
      </c>
      <c r="BM24" s="33" t="str">
        <f t="shared" si="14"/>
        <v/>
      </c>
      <c r="BQ24" s="33" t="str">
        <f t="shared" si="15"/>
        <v/>
      </c>
      <c r="BU24" s="33" t="str">
        <f t="shared" si="16"/>
        <v/>
      </c>
      <c r="BY24" s="33" t="str">
        <f t="shared" si="17"/>
        <v/>
      </c>
      <c r="CC24" s="33" t="str">
        <f t="shared" si="18"/>
        <v/>
      </c>
      <c r="CG24" s="33" t="str">
        <f t="shared" si="19"/>
        <v/>
      </c>
      <c r="CK24" s="33" t="str">
        <f t="shared" si="20"/>
        <v/>
      </c>
      <c r="CO24" s="33" t="str">
        <f t="shared" si="21"/>
        <v/>
      </c>
      <c r="CS24" s="33" t="str">
        <f t="shared" si="22"/>
        <v/>
      </c>
      <c r="CW24" s="33" t="str">
        <f t="shared" si="23"/>
        <v/>
      </c>
      <c r="DA24" s="33" t="str">
        <f t="shared" si="24"/>
        <v/>
      </c>
      <c r="DE24" s="33" t="str">
        <f t="shared" si="25"/>
        <v/>
      </c>
      <c r="DI24" s="33" t="str">
        <f t="shared" si="26"/>
        <v/>
      </c>
      <c r="DM24" s="33" t="str">
        <f t="shared" si="27"/>
        <v/>
      </c>
      <c r="DQ24" s="33" t="str">
        <f t="shared" si="28"/>
        <v/>
      </c>
      <c r="DU24" s="33" t="str">
        <f t="shared" si="29"/>
        <v/>
      </c>
      <c r="DY24" s="33" t="str">
        <f t="shared" si="30"/>
        <v/>
      </c>
    </row>
    <row r="25" spans="1:129" x14ac:dyDescent="0.25">
      <c r="A25" s="16">
        <f t="shared" si="0"/>
        <v>18</v>
      </c>
      <c r="B25" s="1" t="s">
        <v>258</v>
      </c>
      <c r="C25" s="149">
        <v>2</v>
      </c>
      <c r="D25" s="149">
        <v>700</v>
      </c>
      <c r="K25" s="38"/>
      <c r="M25" s="33" t="str">
        <f t="shared" si="1"/>
        <v/>
      </c>
      <c r="Q25" s="33" t="str">
        <f t="shared" si="2"/>
        <v/>
      </c>
      <c r="U25" s="33" t="str">
        <f t="shared" si="3"/>
        <v/>
      </c>
      <c r="Y25" s="33">
        <f t="shared" si="4"/>
        <v>12</v>
      </c>
      <c r="Z25" s="1" t="s">
        <v>190</v>
      </c>
      <c r="AA25" s="149">
        <v>250</v>
      </c>
      <c r="AC25" s="33" t="str">
        <f t="shared" si="5"/>
        <v/>
      </c>
      <c r="AG25" s="33" t="str">
        <f t="shared" si="6"/>
        <v/>
      </c>
      <c r="AK25" s="33" t="str">
        <f t="shared" si="7"/>
        <v/>
      </c>
      <c r="AO25" s="33" t="str">
        <f t="shared" si="8"/>
        <v/>
      </c>
      <c r="AS25" s="33" t="str">
        <f t="shared" si="9"/>
        <v/>
      </c>
      <c r="AW25" s="33" t="str">
        <f t="shared" si="10"/>
        <v/>
      </c>
      <c r="BA25" s="33" t="str">
        <f t="shared" si="11"/>
        <v/>
      </c>
      <c r="BE25" s="33" t="str">
        <f t="shared" si="12"/>
        <v/>
      </c>
      <c r="BI25" s="33" t="str">
        <f t="shared" si="13"/>
        <v/>
      </c>
      <c r="BM25" s="33" t="str">
        <f t="shared" si="14"/>
        <v/>
      </c>
      <c r="BQ25" s="33" t="str">
        <f t="shared" si="15"/>
        <v/>
      </c>
      <c r="BU25" s="33" t="str">
        <f t="shared" si="16"/>
        <v/>
      </c>
      <c r="BY25" s="33" t="str">
        <f t="shared" si="17"/>
        <v/>
      </c>
      <c r="CC25" s="33" t="str">
        <f t="shared" si="18"/>
        <v/>
      </c>
      <c r="CG25" s="33" t="str">
        <f t="shared" si="19"/>
        <v/>
      </c>
      <c r="CK25" s="33" t="str">
        <f t="shared" si="20"/>
        <v/>
      </c>
      <c r="CO25" s="33" t="str">
        <f t="shared" si="21"/>
        <v/>
      </c>
      <c r="CS25" s="33" t="str">
        <f t="shared" si="22"/>
        <v/>
      </c>
      <c r="CW25" s="33" t="str">
        <f t="shared" si="23"/>
        <v/>
      </c>
      <c r="DA25" s="33" t="str">
        <f t="shared" si="24"/>
        <v/>
      </c>
      <c r="DE25" s="33" t="str">
        <f t="shared" si="25"/>
        <v/>
      </c>
      <c r="DI25" s="33" t="str">
        <f t="shared" si="26"/>
        <v/>
      </c>
      <c r="DM25" s="33" t="str">
        <f t="shared" si="27"/>
        <v/>
      </c>
      <c r="DQ25" s="33" t="str">
        <f t="shared" si="28"/>
        <v/>
      </c>
      <c r="DU25" s="33" t="str">
        <f t="shared" si="29"/>
        <v/>
      </c>
      <c r="DY25" s="33" t="str">
        <f t="shared" si="30"/>
        <v/>
      </c>
    </row>
    <row r="26" spans="1:129" x14ac:dyDescent="0.25">
      <c r="A26" s="16">
        <f t="shared" si="0"/>
        <v>19</v>
      </c>
      <c r="B26" s="1" t="s">
        <v>16</v>
      </c>
      <c r="C26" s="149">
        <v>2</v>
      </c>
      <c r="D26" s="149">
        <v>600</v>
      </c>
      <c r="K26" s="38"/>
      <c r="M26" s="33" t="str">
        <f t="shared" si="1"/>
        <v/>
      </c>
      <c r="Q26" s="33" t="str">
        <f t="shared" si="2"/>
        <v/>
      </c>
      <c r="U26" s="33" t="str">
        <f t="shared" si="3"/>
        <v/>
      </c>
      <c r="Y26" s="33" t="str">
        <f t="shared" si="4"/>
        <v/>
      </c>
      <c r="AC26" s="33" t="str">
        <f t="shared" si="5"/>
        <v/>
      </c>
      <c r="AG26" s="33" t="str">
        <f t="shared" si="6"/>
        <v/>
      </c>
      <c r="AK26" s="33" t="str">
        <f t="shared" si="7"/>
        <v/>
      </c>
      <c r="AO26" s="33" t="str">
        <f t="shared" si="8"/>
        <v/>
      </c>
      <c r="AS26" s="33" t="str">
        <f t="shared" si="9"/>
        <v/>
      </c>
      <c r="AW26" s="33" t="str">
        <f t="shared" si="10"/>
        <v/>
      </c>
      <c r="BA26" s="33" t="str">
        <f t="shared" si="11"/>
        <v/>
      </c>
      <c r="BE26" s="33" t="str">
        <f t="shared" si="12"/>
        <v/>
      </c>
      <c r="BI26" s="33" t="str">
        <f t="shared" si="13"/>
        <v/>
      </c>
      <c r="BM26" s="33" t="str">
        <f t="shared" si="14"/>
        <v/>
      </c>
      <c r="BQ26" s="33" t="str">
        <f t="shared" si="15"/>
        <v/>
      </c>
      <c r="BU26" s="33" t="str">
        <f t="shared" si="16"/>
        <v/>
      </c>
      <c r="BY26" s="33" t="str">
        <f t="shared" si="17"/>
        <v/>
      </c>
      <c r="CC26" s="33" t="str">
        <f t="shared" si="18"/>
        <v/>
      </c>
      <c r="CG26" s="33" t="str">
        <f t="shared" si="19"/>
        <v/>
      </c>
      <c r="CK26" s="33" t="str">
        <f t="shared" si="20"/>
        <v/>
      </c>
      <c r="CO26" s="33" t="str">
        <f t="shared" si="21"/>
        <v/>
      </c>
      <c r="CS26" s="33" t="str">
        <f t="shared" si="22"/>
        <v/>
      </c>
      <c r="CW26" s="33" t="str">
        <f t="shared" si="23"/>
        <v/>
      </c>
      <c r="DA26" s="33" t="str">
        <f t="shared" si="24"/>
        <v/>
      </c>
      <c r="DE26" s="33" t="str">
        <f t="shared" si="25"/>
        <v/>
      </c>
      <c r="DI26" s="33" t="str">
        <f t="shared" si="26"/>
        <v/>
      </c>
      <c r="DM26" s="33" t="str">
        <f t="shared" si="27"/>
        <v/>
      </c>
      <c r="DQ26" s="33" t="str">
        <f t="shared" si="28"/>
        <v/>
      </c>
      <c r="DU26" s="33" t="str">
        <f t="shared" si="29"/>
        <v/>
      </c>
      <c r="DY26" s="33" t="str">
        <f t="shared" si="30"/>
        <v/>
      </c>
    </row>
    <row r="27" spans="1:129" x14ac:dyDescent="0.25">
      <c r="A27" s="16">
        <f t="shared" si="0"/>
        <v>20</v>
      </c>
      <c r="B27" s="1" t="s">
        <v>249</v>
      </c>
      <c r="C27" s="149">
        <v>2</v>
      </c>
      <c r="D27" s="149">
        <v>500</v>
      </c>
      <c r="K27" s="38"/>
      <c r="M27" s="33" t="str">
        <f t="shared" si="1"/>
        <v/>
      </c>
      <c r="Q27" s="33" t="str">
        <f t="shared" si="2"/>
        <v/>
      </c>
      <c r="U27" s="33" t="str">
        <f t="shared" si="3"/>
        <v/>
      </c>
      <c r="Y27" s="33" t="str">
        <f t="shared" si="4"/>
        <v/>
      </c>
      <c r="AC27" s="33" t="str">
        <f t="shared" si="5"/>
        <v/>
      </c>
      <c r="AG27" s="33" t="str">
        <f t="shared" si="6"/>
        <v/>
      </c>
      <c r="AK27" s="33" t="str">
        <f t="shared" si="7"/>
        <v/>
      </c>
      <c r="AO27" s="33" t="str">
        <f t="shared" si="8"/>
        <v/>
      </c>
      <c r="AS27" s="33" t="str">
        <f t="shared" si="9"/>
        <v/>
      </c>
      <c r="AW27" s="33" t="str">
        <f t="shared" si="10"/>
        <v/>
      </c>
      <c r="BA27" s="33" t="str">
        <f t="shared" si="11"/>
        <v/>
      </c>
      <c r="BE27" s="33" t="str">
        <f t="shared" si="12"/>
        <v/>
      </c>
      <c r="BI27" s="33" t="str">
        <f t="shared" si="13"/>
        <v/>
      </c>
      <c r="BM27" s="33" t="str">
        <f t="shared" si="14"/>
        <v/>
      </c>
      <c r="BQ27" s="33" t="str">
        <f t="shared" si="15"/>
        <v/>
      </c>
      <c r="BU27" s="33" t="str">
        <f t="shared" si="16"/>
        <v/>
      </c>
      <c r="BY27" s="33" t="str">
        <f t="shared" si="17"/>
        <v/>
      </c>
      <c r="CC27" s="33" t="str">
        <f t="shared" si="18"/>
        <v/>
      </c>
      <c r="CG27" s="33" t="str">
        <f t="shared" si="19"/>
        <v/>
      </c>
      <c r="CK27" s="33" t="str">
        <f t="shared" si="20"/>
        <v/>
      </c>
      <c r="CO27" s="33" t="str">
        <f t="shared" si="21"/>
        <v/>
      </c>
      <c r="CS27" s="33" t="str">
        <f t="shared" si="22"/>
        <v/>
      </c>
      <c r="CW27" s="33" t="str">
        <f t="shared" si="23"/>
        <v/>
      </c>
      <c r="DA27" s="33" t="str">
        <f t="shared" si="24"/>
        <v/>
      </c>
      <c r="DE27" s="33" t="str">
        <f t="shared" si="25"/>
        <v/>
      </c>
      <c r="DI27" s="33" t="str">
        <f t="shared" si="26"/>
        <v/>
      </c>
      <c r="DM27" s="33" t="str">
        <f t="shared" si="27"/>
        <v/>
      </c>
      <c r="DQ27" s="33" t="str">
        <f t="shared" si="28"/>
        <v/>
      </c>
      <c r="DU27" s="33" t="str">
        <f t="shared" si="29"/>
        <v/>
      </c>
      <c r="DY27" s="33" t="str">
        <f t="shared" si="30"/>
        <v/>
      </c>
    </row>
    <row r="28" spans="1:129" x14ac:dyDescent="0.25">
      <c r="A28" s="16" t="str">
        <f t="shared" si="0"/>
        <v/>
      </c>
      <c r="K28" s="38"/>
      <c r="M28" s="33" t="str">
        <f t="shared" si="1"/>
        <v/>
      </c>
      <c r="Q28" s="33" t="str">
        <f t="shared" si="2"/>
        <v/>
      </c>
      <c r="U28" s="33" t="str">
        <f t="shared" si="3"/>
        <v/>
      </c>
      <c r="Y28" s="33" t="str">
        <f t="shared" si="4"/>
        <v/>
      </c>
      <c r="AC28" s="33" t="str">
        <f t="shared" si="5"/>
        <v/>
      </c>
      <c r="AG28" s="33" t="str">
        <f t="shared" si="6"/>
        <v/>
      </c>
      <c r="AK28" s="33" t="str">
        <f t="shared" si="7"/>
        <v/>
      </c>
      <c r="AO28" s="33" t="str">
        <f t="shared" si="8"/>
        <v/>
      </c>
      <c r="AS28" s="33" t="str">
        <f t="shared" si="9"/>
        <v/>
      </c>
      <c r="AW28" s="33" t="str">
        <f t="shared" si="10"/>
        <v/>
      </c>
      <c r="BA28" s="33" t="str">
        <f t="shared" si="11"/>
        <v/>
      </c>
      <c r="BE28" s="33" t="str">
        <f t="shared" si="12"/>
        <v/>
      </c>
      <c r="BI28" s="33" t="str">
        <f t="shared" si="13"/>
        <v/>
      </c>
      <c r="BM28" s="33" t="str">
        <f t="shared" si="14"/>
        <v/>
      </c>
      <c r="BQ28" s="33" t="str">
        <f t="shared" si="15"/>
        <v/>
      </c>
      <c r="BU28" s="33" t="str">
        <f t="shared" si="16"/>
        <v/>
      </c>
      <c r="BY28" s="33" t="str">
        <f t="shared" si="17"/>
        <v/>
      </c>
      <c r="CC28" s="33" t="str">
        <f t="shared" si="18"/>
        <v/>
      </c>
      <c r="CG28" s="33" t="str">
        <f t="shared" si="19"/>
        <v/>
      </c>
      <c r="CK28" s="33" t="str">
        <f t="shared" si="20"/>
        <v/>
      </c>
      <c r="CO28" s="33" t="str">
        <f t="shared" si="21"/>
        <v/>
      </c>
      <c r="CS28" s="33" t="str">
        <f t="shared" si="22"/>
        <v/>
      </c>
      <c r="CW28" s="33" t="str">
        <f t="shared" si="23"/>
        <v/>
      </c>
      <c r="DA28" s="33" t="str">
        <f t="shared" si="24"/>
        <v/>
      </c>
      <c r="DE28" s="33" t="str">
        <f t="shared" si="25"/>
        <v/>
      </c>
      <c r="DI28" s="33" t="str">
        <f t="shared" si="26"/>
        <v/>
      </c>
      <c r="DM28" s="33" t="str">
        <f t="shared" si="27"/>
        <v/>
      </c>
      <c r="DQ28" s="33" t="str">
        <f t="shared" si="28"/>
        <v/>
      </c>
      <c r="DU28" s="33" t="str">
        <f t="shared" si="29"/>
        <v/>
      </c>
      <c r="DY28" s="33" t="str">
        <f t="shared" si="30"/>
        <v/>
      </c>
    </row>
    <row r="29" spans="1:129" x14ac:dyDescent="0.25">
      <c r="A29" s="16" t="str">
        <f t="shared" si="0"/>
        <v/>
      </c>
      <c r="K29" s="38"/>
      <c r="M29" s="33" t="str">
        <f t="shared" si="1"/>
        <v/>
      </c>
      <c r="Q29" s="33" t="str">
        <f t="shared" si="2"/>
        <v/>
      </c>
      <c r="U29" s="33" t="str">
        <f t="shared" si="3"/>
        <v/>
      </c>
      <c r="Y29" s="33" t="str">
        <f t="shared" si="4"/>
        <v/>
      </c>
      <c r="AC29" s="33" t="str">
        <f t="shared" si="5"/>
        <v/>
      </c>
      <c r="AG29" s="33" t="str">
        <f t="shared" si="6"/>
        <v/>
      </c>
      <c r="AK29" s="33" t="str">
        <f t="shared" si="7"/>
        <v/>
      </c>
      <c r="AO29" s="33" t="str">
        <f t="shared" si="8"/>
        <v/>
      </c>
      <c r="AS29" s="33" t="str">
        <f t="shared" si="9"/>
        <v/>
      </c>
      <c r="AW29" s="33" t="str">
        <f t="shared" si="10"/>
        <v/>
      </c>
      <c r="BA29" s="33" t="str">
        <f t="shared" si="11"/>
        <v/>
      </c>
      <c r="BE29" s="33" t="str">
        <f t="shared" si="12"/>
        <v/>
      </c>
      <c r="BI29" s="33" t="str">
        <f t="shared" si="13"/>
        <v/>
      </c>
      <c r="BM29" s="33" t="str">
        <f t="shared" si="14"/>
        <v/>
      </c>
      <c r="BQ29" s="33" t="str">
        <f t="shared" si="15"/>
        <v/>
      </c>
      <c r="BU29" s="33" t="str">
        <f t="shared" si="16"/>
        <v/>
      </c>
      <c r="BY29" s="33" t="str">
        <f t="shared" si="17"/>
        <v/>
      </c>
      <c r="CC29" s="33" t="str">
        <f t="shared" si="18"/>
        <v/>
      </c>
      <c r="CG29" s="33" t="str">
        <f t="shared" si="19"/>
        <v/>
      </c>
      <c r="CK29" s="33" t="str">
        <f t="shared" si="20"/>
        <v/>
      </c>
      <c r="CO29" s="33" t="str">
        <f t="shared" si="21"/>
        <v/>
      </c>
      <c r="CS29" s="33" t="str">
        <f t="shared" si="22"/>
        <v/>
      </c>
      <c r="CW29" s="33" t="str">
        <f t="shared" si="23"/>
        <v/>
      </c>
      <c r="DA29" s="33" t="str">
        <f t="shared" si="24"/>
        <v/>
      </c>
      <c r="DE29" s="33" t="str">
        <f t="shared" si="25"/>
        <v/>
      </c>
      <c r="DI29" s="33" t="str">
        <f t="shared" si="26"/>
        <v/>
      </c>
      <c r="DM29" s="33" t="str">
        <f t="shared" si="27"/>
        <v/>
      </c>
      <c r="DQ29" s="33" t="str">
        <f t="shared" si="28"/>
        <v/>
      </c>
      <c r="DU29" s="33" t="str">
        <f t="shared" si="29"/>
        <v/>
      </c>
      <c r="DY29" s="33" t="str">
        <f t="shared" si="30"/>
        <v/>
      </c>
    </row>
    <row r="30" spans="1:129" x14ac:dyDescent="0.25">
      <c r="A30" s="16" t="str">
        <f t="shared" si="0"/>
        <v/>
      </c>
      <c r="K30" s="38"/>
      <c r="M30" s="33" t="str">
        <f t="shared" si="1"/>
        <v/>
      </c>
      <c r="Q30" s="33" t="str">
        <f t="shared" si="2"/>
        <v/>
      </c>
      <c r="U30" s="33" t="str">
        <f t="shared" si="3"/>
        <v/>
      </c>
      <c r="Y30" s="33" t="str">
        <f t="shared" si="4"/>
        <v/>
      </c>
      <c r="AC30" s="33" t="str">
        <f t="shared" si="5"/>
        <v/>
      </c>
      <c r="AG30" s="33" t="str">
        <f t="shared" si="6"/>
        <v/>
      </c>
      <c r="AK30" s="33" t="str">
        <f t="shared" si="7"/>
        <v/>
      </c>
      <c r="AO30" s="33" t="str">
        <f t="shared" si="8"/>
        <v/>
      </c>
      <c r="AS30" s="33" t="str">
        <f t="shared" si="9"/>
        <v/>
      </c>
      <c r="AW30" s="33" t="str">
        <f t="shared" si="10"/>
        <v/>
      </c>
      <c r="BA30" s="33" t="str">
        <f t="shared" si="11"/>
        <v/>
      </c>
      <c r="BE30" s="33" t="str">
        <f t="shared" si="12"/>
        <v/>
      </c>
      <c r="BI30" s="33" t="str">
        <f t="shared" si="13"/>
        <v/>
      </c>
      <c r="BM30" s="33" t="str">
        <f t="shared" si="14"/>
        <v/>
      </c>
      <c r="BQ30" s="33" t="str">
        <f t="shared" si="15"/>
        <v/>
      </c>
      <c r="BU30" s="33" t="str">
        <f t="shared" si="16"/>
        <v/>
      </c>
      <c r="BY30" s="33" t="str">
        <f t="shared" si="17"/>
        <v/>
      </c>
      <c r="CC30" s="33" t="str">
        <f t="shared" si="18"/>
        <v/>
      </c>
      <c r="CG30" s="33" t="str">
        <f t="shared" si="19"/>
        <v/>
      </c>
      <c r="CK30" s="33" t="str">
        <f t="shared" si="20"/>
        <v/>
      </c>
      <c r="CO30" s="33" t="str">
        <f t="shared" si="21"/>
        <v/>
      </c>
      <c r="CS30" s="33" t="str">
        <f t="shared" si="22"/>
        <v/>
      </c>
      <c r="CW30" s="33" t="str">
        <f t="shared" si="23"/>
        <v/>
      </c>
      <c r="DA30" s="33" t="str">
        <f t="shared" si="24"/>
        <v/>
      </c>
      <c r="DE30" s="33" t="str">
        <f t="shared" si="25"/>
        <v/>
      </c>
      <c r="DI30" s="33" t="str">
        <f t="shared" si="26"/>
        <v/>
      </c>
      <c r="DM30" s="33" t="str">
        <f t="shared" si="27"/>
        <v/>
      </c>
      <c r="DQ30" s="33" t="str">
        <f t="shared" si="28"/>
        <v/>
      </c>
      <c r="DU30" s="33" t="str">
        <f t="shared" si="29"/>
        <v/>
      </c>
      <c r="DY30" s="33" t="str">
        <f t="shared" si="30"/>
        <v/>
      </c>
    </row>
    <row r="31" spans="1:129" x14ac:dyDescent="0.25">
      <c r="A31" s="16" t="str">
        <f t="shared" si="0"/>
        <v/>
      </c>
      <c r="K31" s="38"/>
      <c r="M31" s="33" t="str">
        <f t="shared" si="1"/>
        <v/>
      </c>
      <c r="Q31" s="33" t="str">
        <f t="shared" si="2"/>
        <v/>
      </c>
      <c r="U31" s="33" t="str">
        <f t="shared" si="3"/>
        <v/>
      </c>
      <c r="Y31" s="33" t="str">
        <f t="shared" si="4"/>
        <v/>
      </c>
      <c r="AC31" s="33" t="str">
        <f t="shared" si="5"/>
        <v/>
      </c>
      <c r="AG31" s="33" t="str">
        <f t="shared" si="6"/>
        <v/>
      </c>
      <c r="AK31" s="33" t="str">
        <f t="shared" si="7"/>
        <v/>
      </c>
      <c r="AO31" s="33" t="str">
        <f t="shared" si="8"/>
        <v/>
      </c>
      <c r="AS31" s="33" t="str">
        <f t="shared" si="9"/>
        <v/>
      </c>
      <c r="AW31" s="33" t="str">
        <f t="shared" si="10"/>
        <v/>
      </c>
      <c r="BA31" s="33" t="str">
        <f t="shared" si="11"/>
        <v/>
      </c>
      <c r="BE31" s="33" t="str">
        <f t="shared" si="12"/>
        <v/>
      </c>
      <c r="BI31" s="33" t="str">
        <f t="shared" si="13"/>
        <v/>
      </c>
      <c r="BM31" s="33" t="str">
        <f t="shared" si="14"/>
        <v/>
      </c>
      <c r="BQ31" s="33" t="str">
        <f t="shared" si="15"/>
        <v/>
      </c>
      <c r="BU31" s="33" t="str">
        <f t="shared" si="16"/>
        <v/>
      </c>
      <c r="BY31" s="33" t="str">
        <f t="shared" si="17"/>
        <v/>
      </c>
      <c r="CC31" s="33" t="str">
        <f t="shared" si="18"/>
        <v/>
      </c>
      <c r="CG31" s="33" t="str">
        <f t="shared" si="19"/>
        <v/>
      </c>
      <c r="CK31" s="33" t="str">
        <f t="shared" si="20"/>
        <v/>
      </c>
      <c r="CO31" s="33" t="str">
        <f t="shared" si="21"/>
        <v/>
      </c>
      <c r="CS31" s="33" t="str">
        <f t="shared" si="22"/>
        <v/>
      </c>
      <c r="CW31" s="33" t="str">
        <f t="shared" si="23"/>
        <v/>
      </c>
      <c r="DA31" s="33" t="str">
        <f t="shared" si="24"/>
        <v/>
      </c>
      <c r="DE31" s="33" t="str">
        <f t="shared" si="25"/>
        <v/>
      </c>
      <c r="DI31" s="33" t="str">
        <f t="shared" si="26"/>
        <v/>
      </c>
      <c r="DM31" s="33" t="str">
        <f t="shared" si="27"/>
        <v/>
      </c>
      <c r="DQ31" s="33" t="str">
        <f t="shared" si="28"/>
        <v/>
      </c>
      <c r="DU31" s="33" t="str">
        <f t="shared" si="29"/>
        <v/>
      </c>
      <c r="DY31" s="33" t="str">
        <f t="shared" si="30"/>
        <v/>
      </c>
    </row>
    <row r="32" spans="1:129" x14ac:dyDescent="0.25">
      <c r="A32" s="16" t="str">
        <f t="shared" si="0"/>
        <v/>
      </c>
      <c r="K32" s="38"/>
      <c r="M32" s="33" t="str">
        <f t="shared" si="1"/>
        <v/>
      </c>
      <c r="Q32" s="33" t="str">
        <f t="shared" si="2"/>
        <v/>
      </c>
      <c r="U32" s="33" t="str">
        <f t="shared" si="3"/>
        <v/>
      </c>
      <c r="Y32" s="33" t="str">
        <f t="shared" si="4"/>
        <v/>
      </c>
      <c r="AC32" s="33" t="str">
        <f t="shared" si="5"/>
        <v/>
      </c>
      <c r="AG32" s="33" t="str">
        <f t="shared" si="6"/>
        <v/>
      </c>
      <c r="AK32" s="33" t="str">
        <f t="shared" si="7"/>
        <v/>
      </c>
      <c r="AO32" s="33" t="str">
        <f t="shared" si="8"/>
        <v/>
      </c>
      <c r="AS32" s="33" t="str">
        <f t="shared" si="9"/>
        <v/>
      </c>
      <c r="AW32" s="33" t="str">
        <f t="shared" si="10"/>
        <v/>
      </c>
      <c r="BA32" s="33" t="str">
        <f t="shared" si="11"/>
        <v/>
      </c>
      <c r="BE32" s="33" t="str">
        <f t="shared" si="12"/>
        <v/>
      </c>
      <c r="BI32" s="33" t="str">
        <f t="shared" si="13"/>
        <v/>
      </c>
      <c r="BM32" s="33" t="str">
        <f t="shared" si="14"/>
        <v/>
      </c>
      <c r="BQ32" s="33" t="str">
        <f t="shared" si="15"/>
        <v/>
      </c>
      <c r="BU32" s="33" t="str">
        <f t="shared" si="16"/>
        <v/>
      </c>
      <c r="BY32" s="33" t="str">
        <f t="shared" si="17"/>
        <v/>
      </c>
      <c r="CC32" s="33" t="str">
        <f t="shared" si="18"/>
        <v/>
      </c>
      <c r="CG32" s="33" t="str">
        <f t="shared" si="19"/>
        <v/>
      </c>
      <c r="CK32" s="33" t="str">
        <f t="shared" si="20"/>
        <v/>
      </c>
      <c r="CO32" s="33" t="str">
        <f t="shared" si="21"/>
        <v/>
      </c>
      <c r="CS32" s="33" t="str">
        <f t="shared" si="22"/>
        <v/>
      </c>
      <c r="CW32" s="33" t="str">
        <f t="shared" si="23"/>
        <v/>
      </c>
      <c r="DA32" s="33" t="str">
        <f t="shared" si="24"/>
        <v/>
      </c>
      <c r="DE32" s="33" t="str">
        <f t="shared" si="25"/>
        <v/>
      </c>
      <c r="DI32" s="33" t="str">
        <f t="shared" si="26"/>
        <v/>
      </c>
      <c r="DM32" s="33" t="str">
        <f t="shared" si="27"/>
        <v/>
      </c>
      <c r="DQ32" s="33" t="str">
        <f t="shared" si="28"/>
        <v/>
      </c>
      <c r="DU32" s="33" t="str">
        <f t="shared" si="29"/>
        <v/>
      </c>
      <c r="DY32" s="33" t="str">
        <f t="shared" si="30"/>
        <v/>
      </c>
    </row>
    <row r="33" spans="1:129" x14ac:dyDescent="0.25">
      <c r="A33" s="16" t="str">
        <f t="shared" si="0"/>
        <v/>
      </c>
      <c r="K33" s="38"/>
      <c r="M33" s="33" t="str">
        <f t="shared" si="1"/>
        <v/>
      </c>
      <c r="Q33" s="33" t="str">
        <f t="shared" si="2"/>
        <v/>
      </c>
      <c r="U33" s="33" t="str">
        <f t="shared" si="3"/>
        <v/>
      </c>
      <c r="Y33" s="33" t="str">
        <f t="shared" si="4"/>
        <v/>
      </c>
      <c r="AC33" s="33" t="str">
        <f t="shared" si="5"/>
        <v/>
      </c>
      <c r="AG33" s="33" t="str">
        <f t="shared" si="6"/>
        <v/>
      </c>
      <c r="AK33" s="33" t="str">
        <f t="shared" si="7"/>
        <v/>
      </c>
      <c r="AO33" s="33" t="str">
        <f t="shared" si="8"/>
        <v/>
      </c>
      <c r="AS33" s="33" t="str">
        <f t="shared" si="9"/>
        <v/>
      </c>
      <c r="AW33" s="33" t="str">
        <f t="shared" si="10"/>
        <v/>
      </c>
      <c r="BA33" s="33" t="str">
        <f t="shared" si="11"/>
        <v/>
      </c>
      <c r="BE33" s="33" t="str">
        <f t="shared" si="12"/>
        <v/>
      </c>
      <c r="BI33" s="33" t="str">
        <f t="shared" si="13"/>
        <v/>
      </c>
      <c r="BM33" s="33" t="str">
        <f t="shared" si="14"/>
        <v/>
      </c>
      <c r="BQ33" s="33" t="str">
        <f t="shared" si="15"/>
        <v/>
      </c>
      <c r="BU33" s="33" t="str">
        <f t="shared" si="16"/>
        <v/>
      </c>
      <c r="BY33" s="33" t="str">
        <f t="shared" si="17"/>
        <v/>
      </c>
      <c r="CC33" s="33" t="str">
        <f t="shared" si="18"/>
        <v/>
      </c>
      <c r="CG33" s="33" t="str">
        <f t="shared" si="19"/>
        <v/>
      </c>
      <c r="CK33" s="33" t="str">
        <f t="shared" si="20"/>
        <v/>
      </c>
      <c r="CO33" s="33" t="str">
        <f t="shared" si="21"/>
        <v/>
      </c>
      <c r="CS33" s="33" t="str">
        <f t="shared" si="22"/>
        <v/>
      </c>
      <c r="CW33" s="33" t="str">
        <f t="shared" si="23"/>
        <v/>
      </c>
      <c r="DA33" s="33" t="str">
        <f t="shared" si="24"/>
        <v/>
      </c>
      <c r="DE33" s="33" t="str">
        <f t="shared" si="25"/>
        <v/>
      </c>
      <c r="DI33" s="33" t="str">
        <f t="shared" si="26"/>
        <v/>
      </c>
      <c r="DM33" s="33" t="str">
        <f t="shared" si="27"/>
        <v/>
      </c>
      <c r="DQ33" s="33" t="str">
        <f t="shared" si="28"/>
        <v/>
      </c>
      <c r="DU33" s="33" t="str">
        <f t="shared" si="29"/>
        <v/>
      </c>
      <c r="DY33" s="33" t="str">
        <f t="shared" si="30"/>
        <v/>
      </c>
    </row>
    <row r="34" spans="1:129" x14ac:dyDescent="0.25">
      <c r="A34" s="16" t="str">
        <f t="shared" si="0"/>
        <v/>
      </c>
      <c r="K34" s="38"/>
      <c r="M34" s="33" t="str">
        <f t="shared" si="1"/>
        <v/>
      </c>
      <c r="Q34" s="33" t="str">
        <f t="shared" si="2"/>
        <v/>
      </c>
      <c r="U34" s="33" t="str">
        <f t="shared" si="3"/>
        <v/>
      </c>
      <c r="Y34" s="33" t="str">
        <f t="shared" si="4"/>
        <v/>
      </c>
      <c r="AC34" s="33" t="str">
        <f t="shared" si="5"/>
        <v/>
      </c>
      <c r="AG34" s="33" t="str">
        <f t="shared" si="6"/>
        <v/>
      </c>
      <c r="AK34" s="33" t="str">
        <f t="shared" si="7"/>
        <v/>
      </c>
      <c r="AO34" s="33" t="str">
        <f t="shared" si="8"/>
        <v/>
      </c>
      <c r="AS34" s="33" t="str">
        <f t="shared" si="9"/>
        <v/>
      </c>
      <c r="AW34" s="33" t="str">
        <f t="shared" si="10"/>
        <v/>
      </c>
      <c r="BA34" s="33" t="str">
        <f t="shared" si="11"/>
        <v/>
      </c>
      <c r="BE34" s="33" t="str">
        <f t="shared" si="12"/>
        <v/>
      </c>
      <c r="BI34" s="33" t="str">
        <f t="shared" si="13"/>
        <v/>
      </c>
      <c r="BM34" s="33" t="str">
        <f t="shared" si="14"/>
        <v/>
      </c>
      <c r="BQ34" s="33" t="str">
        <f t="shared" si="15"/>
        <v/>
      </c>
      <c r="BU34" s="33" t="str">
        <f t="shared" si="16"/>
        <v/>
      </c>
      <c r="BY34" s="33" t="str">
        <f t="shared" si="17"/>
        <v/>
      </c>
      <c r="CC34" s="33" t="str">
        <f t="shared" si="18"/>
        <v/>
      </c>
      <c r="CG34" s="33" t="str">
        <f t="shared" si="19"/>
        <v/>
      </c>
      <c r="CK34" s="33" t="str">
        <f t="shared" si="20"/>
        <v/>
      </c>
      <c r="CO34" s="33" t="str">
        <f t="shared" si="21"/>
        <v/>
      </c>
      <c r="CS34" s="33" t="str">
        <f t="shared" si="22"/>
        <v/>
      </c>
      <c r="CW34" s="33" t="str">
        <f t="shared" si="23"/>
        <v/>
      </c>
      <c r="DA34" s="33" t="str">
        <f t="shared" si="24"/>
        <v/>
      </c>
      <c r="DE34" s="33" t="str">
        <f t="shared" si="25"/>
        <v/>
      </c>
      <c r="DI34" s="33" t="str">
        <f t="shared" si="26"/>
        <v/>
      </c>
      <c r="DM34" s="33" t="str">
        <f t="shared" si="27"/>
        <v/>
      </c>
      <c r="DQ34" s="33" t="str">
        <f t="shared" si="28"/>
        <v/>
      </c>
      <c r="DU34" s="33" t="str">
        <f t="shared" si="29"/>
        <v/>
      </c>
      <c r="DY34" s="33" t="str">
        <f t="shared" si="30"/>
        <v/>
      </c>
    </row>
    <row r="35" spans="1:129" x14ac:dyDescent="0.25">
      <c r="A35" s="16" t="str">
        <f t="shared" si="0"/>
        <v/>
      </c>
      <c r="K35" s="38"/>
      <c r="M35" s="33" t="str">
        <f t="shared" si="1"/>
        <v/>
      </c>
      <c r="Q35" s="33" t="str">
        <f t="shared" si="2"/>
        <v/>
      </c>
      <c r="U35" s="33" t="str">
        <f t="shared" si="3"/>
        <v/>
      </c>
      <c r="Y35" s="33" t="str">
        <f t="shared" si="4"/>
        <v/>
      </c>
      <c r="AC35" s="33" t="str">
        <f t="shared" si="5"/>
        <v/>
      </c>
      <c r="AG35" s="33" t="str">
        <f t="shared" si="6"/>
        <v/>
      </c>
      <c r="AK35" s="33" t="str">
        <f t="shared" si="7"/>
        <v/>
      </c>
      <c r="AO35" s="33" t="str">
        <f t="shared" si="8"/>
        <v/>
      </c>
      <c r="AS35" s="33" t="str">
        <f t="shared" si="9"/>
        <v/>
      </c>
      <c r="AW35" s="33" t="str">
        <f t="shared" si="10"/>
        <v/>
      </c>
      <c r="BA35" s="33" t="str">
        <f t="shared" si="11"/>
        <v/>
      </c>
      <c r="BE35" s="33" t="str">
        <f t="shared" si="12"/>
        <v/>
      </c>
      <c r="BI35" s="33" t="str">
        <f t="shared" si="13"/>
        <v/>
      </c>
      <c r="BM35" s="33" t="str">
        <f t="shared" si="14"/>
        <v/>
      </c>
      <c r="BQ35" s="33" t="str">
        <f t="shared" si="15"/>
        <v/>
      </c>
      <c r="BU35" s="33" t="str">
        <f t="shared" si="16"/>
        <v/>
      </c>
      <c r="BY35" s="33" t="str">
        <f t="shared" si="17"/>
        <v/>
      </c>
      <c r="CC35" s="33" t="str">
        <f t="shared" si="18"/>
        <v/>
      </c>
      <c r="CG35" s="33" t="str">
        <f t="shared" si="19"/>
        <v/>
      </c>
      <c r="CK35" s="33" t="str">
        <f t="shared" si="20"/>
        <v/>
      </c>
      <c r="CO35" s="33" t="str">
        <f t="shared" si="21"/>
        <v/>
      </c>
      <c r="CS35" s="33" t="str">
        <f t="shared" si="22"/>
        <v/>
      </c>
      <c r="CW35" s="33" t="str">
        <f t="shared" si="23"/>
        <v/>
      </c>
      <c r="DA35" s="33" t="str">
        <f t="shared" si="24"/>
        <v/>
      </c>
      <c r="DE35" s="33" t="str">
        <f t="shared" si="25"/>
        <v/>
      </c>
      <c r="DI35" s="33" t="str">
        <f t="shared" si="26"/>
        <v/>
      </c>
      <c r="DM35" s="33" t="str">
        <f t="shared" si="27"/>
        <v/>
      </c>
      <c r="DQ35" s="33" t="str">
        <f t="shared" si="28"/>
        <v/>
      </c>
      <c r="DU35" s="33" t="str">
        <f t="shared" si="29"/>
        <v/>
      </c>
      <c r="DY35" s="33" t="str">
        <f t="shared" si="30"/>
        <v/>
      </c>
    </row>
    <row r="36" spans="1:129" x14ac:dyDescent="0.25">
      <c r="A36" s="16" t="str">
        <f t="shared" si="0"/>
        <v/>
      </c>
      <c r="K36" s="38"/>
      <c r="M36" s="33" t="str">
        <f t="shared" si="1"/>
        <v/>
      </c>
      <c r="Q36" s="33" t="str">
        <f t="shared" si="2"/>
        <v/>
      </c>
      <c r="U36" s="33" t="str">
        <f t="shared" si="3"/>
        <v/>
      </c>
      <c r="Y36" s="33" t="str">
        <f t="shared" si="4"/>
        <v/>
      </c>
      <c r="AC36" s="33" t="str">
        <f t="shared" si="5"/>
        <v/>
      </c>
      <c r="AG36" s="33" t="str">
        <f t="shared" si="6"/>
        <v/>
      </c>
      <c r="AK36" s="33" t="str">
        <f t="shared" si="7"/>
        <v/>
      </c>
      <c r="AO36" s="33" t="str">
        <f t="shared" si="8"/>
        <v/>
      </c>
      <c r="AS36" s="33" t="str">
        <f t="shared" si="9"/>
        <v/>
      </c>
      <c r="AW36" s="33" t="str">
        <f t="shared" si="10"/>
        <v/>
      </c>
      <c r="BA36" s="33" t="str">
        <f t="shared" si="11"/>
        <v/>
      </c>
      <c r="BE36" s="33" t="str">
        <f t="shared" si="12"/>
        <v/>
      </c>
      <c r="BI36" s="33" t="str">
        <f t="shared" si="13"/>
        <v/>
      </c>
      <c r="BM36" s="33" t="str">
        <f t="shared" si="14"/>
        <v/>
      </c>
      <c r="BQ36" s="33" t="str">
        <f t="shared" si="15"/>
        <v/>
      </c>
      <c r="BU36" s="33" t="str">
        <f t="shared" si="16"/>
        <v/>
      </c>
      <c r="BY36" s="33" t="str">
        <f t="shared" si="17"/>
        <v/>
      </c>
      <c r="CC36" s="33" t="str">
        <f t="shared" si="18"/>
        <v/>
      </c>
      <c r="CG36" s="33" t="str">
        <f t="shared" si="19"/>
        <v/>
      </c>
      <c r="CK36" s="33" t="str">
        <f t="shared" si="20"/>
        <v/>
      </c>
      <c r="CO36" s="33" t="str">
        <f t="shared" si="21"/>
        <v/>
      </c>
      <c r="CS36" s="33" t="str">
        <f t="shared" si="22"/>
        <v/>
      </c>
      <c r="CW36" s="33" t="str">
        <f t="shared" si="23"/>
        <v/>
      </c>
      <c r="DA36" s="33" t="str">
        <f t="shared" si="24"/>
        <v/>
      </c>
      <c r="DE36" s="33" t="str">
        <f t="shared" si="25"/>
        <v/>
      </c>
      <c r="DI36" s="33" t="str">
        <f t="shared" si="26"/>
        <v/>
      </c>
      <c r="DM36" s="33" t="str">
        <f t="shared" si="27"/>
        <v/>
      </c>
      <c r="DQ36" s="33" t="str">
        <f t="shared" si="28"/>
        <v/>
      </c>
      <c r="DU36" s="33" t="str">
        <f t="shared" si="29"/>
        <v/>
      </c>
      <c r="DY36" s="33" t="str">
        <f t="shared" si="30"/>
        <v/>
      </c>
    </row>
    <row r="37" spans="1:129" x14ac:dyDescent="0.25">
      <c r="A37" s="16" t="str">
        <f t="shared" si="0"/>
        <v/>
      </c>
      <c r="K37" s="38"/>
      <c r="M37" s="33" t="str">
        <f t="shared" si="1"/>
        <v/>
      </c>
      <c r="Q37" s="33" t="str">
        <f t="shared" si="2"/>
        <v/>
      </c>
      <c r="U37" s="33" t="str">
        <f t="shared" si="3"/>
        <v/>
      </c>
      <c r="Y37" s="33" t="str">
        <f t="shared" si="4"/>
        <v/>
      </c>
      <c r="AC37" s="33" t="str">
        <f t="shared" si="5"/>
        <v/>
      </c>
      <c r="AG37" s="33" t="str">
        <f t="shared" si="6"/>
        <v/>
      </c>
      <c r="AK37" s="33" t="str">
        <f t="shared" si="7"/>
        <v/>
      </c>
      <c r="AO37" s="33" t="str">
        <f t="shared" si="8"/>
        <v/>
      </c>
      <c r="AS37" s="33" t="str">
        <f t="shared" si="9"/>
        <v/>
      </c>
      <c r="AW37" s="33" t="str">
        <f t="shared" si="10"/>
        <v/>
      </c>
      <c r="BA37" s="33" t="str">
        <f t="shared" si="11"/>
        <v/>
      </c>
      <c r="BE37" s="33" t="str">
        <f t="shared" si="12"/>
        <v/>
      </c>
      <c r="BI37" s="33" t="str">
        <f t="shared" si="13"/>
        <v/>
      </c>
      <c r="BM37" s="33" t="str">
        <f t="shared" si="14"/>
        <v/>
      </c>
      <c r="BQ37" s="33" t="str">
        <f t="shared" si="15"/>
        <v/>
      </c>
      <c r="BU37" s="33" t="str">
        <f t="shared" si="16"/>
        <v/>
      </c>
      <c r="BY37" s="33" t="str">
        <f t="shared" si="17"/>
        <v/>
      </c>
      <c r="CC37" s="33" t="str">
        <f t="shared" si="18"/>
        <v/>
      </c>
      <c r="CG37" s="33" t="str">
        <f t="shared" si="19"/>
        <v/>
      </c>
      <c r="CK37" s="33" t="str">
        <f t="shared" si="20"/>
        <v/>
      </c>
      <c r="CO37" s="33" t="str">
        <f t="shared" si="21"/>
        <v/>
      </c>
      <c r="CS37" s="33" t="str">
        <f t="shared" si="22"/>
        <v/>
      </c>
      <c r="CW37" s="33" t="str">
        <f t="shared" si="23"/>
        <v/>
      </c>
      <c r="DA37" s="33" t="str">
        <f t="shared" si="24"/>
        <v/>
      </c>
      <c r="DE37" s="33" t="str">
        <f t="shared" si="25"/>
        <v/>
      </c>
      <c r="DI37" s="33" t="str">
        <f t="shared" si="26"/>
        <v/>
      </c>
      <c r="DM37" s="33" t="str">
        <f t="shared" si="27"/>
        <v/>
      </c>
      <c r="DQ37" s="33" t="str">
        <f t="shared" si="28"/>
        <v/>
      </c>
      <c r="DU37" s="33" t="str">
        <f t="shared" si="29"/>
        <v/>
      </c>
      <c r="DY37" s="33" t="str">
        <f t="shared" si="30"/>
        <v/>
      </c>
    </row>
    <row r="38" spans="1:129" x14ac:dyDescent="0.25">
      <c r="A38" s="16" t="str">
        <f t="shared" si="0"/>
        <v/>
      </c>
      <c r="K38" s="38"/>
      <c r="M38" s="33" t="str">
        <f t="shared" si="1"/>
        <v/>
      </c>
      <c r="Q38" s="33" t="str">
        <f t="shared" si="2"/>
        <v/>
      </c>
      <c r="U38" s="33" t="str">
        <f t="shared" si="3"/>
        <v/>
      </c>
      <c r="Y38" s="33" t="str">
        <f t="shared" si="4"/>
        <v/>
      </c>
      <c r="AC38" s="33" t="str">
        <f t="shared" si="5"/>
        <v/>
      </c>
      <c r="AG38" s="33" t="str">
        <f t="shared" si="6"/>
        <v/>
      </c>
      <c r="AK38" s="33" t="str">
        <f t="shared" si="7"/>
        <v/>
      </c>
      <c r="AO38" s="33" t="str">
        <f t="shared" si="8"/>
        <v/>
      </c>
      <c r="AS38" s="33" t="str">
        <f t="shared" si="9"/>
        <v/>
      </c>
      <c r="AW38" s="33" t="str">
        <f t="shared" si="10"/>
        <v/>
      </c>
      <c r="BA38" s="33" t="str">
        <f t="shared" si="11"/>
        <v/>
      </c>
      <c r="BE38" s="33" t="str">
        <f t="shared" si="12"/>
        <v/>
      </c>
      <c r="BI38" s="33" t="str">
        <f t="shared" si="13"/>
        <v/>
      </c>
      <c r="BM38" s="33" t="str">
        <f t="shared" si="14"/>
        <v/>
      </c>
      <c r="BQ38" s="33" t="str">
        <f t="shared" si="15"/>
        <v/>
      </c>
      <c r="BU38" s="33" t="str">
        <f t="shared" si="16"/>
        <v/>
      </c>
      <c r="BY38" s="33" t="str">
        <f t="shared" si="17"/>
        <v/>
      </c>
      <c r="CC38" s="33" t="str">
        <f t="shared" si="18"/>
        <v/>
      </c>
      <c r="CG38" s="33" t="str">
        <f t="shared" si="19"/>
        <v/>
      </c>
      <c r="CK38" s="33" t="str">
        <f t="shared" si="20"/>
        <v/>
      </c>
      <c r="CO38" s="33" t="str">
        <f t="shared" si="21"/>
        <v/>
      </c>
      <c r="CS38" s="33" t="str">
        <f t="shared" si="22"/>
        <v/>
      </c>
      <c r="CW38" s="33" t="str">
        <f t="shared" si="23"/>
        <v/>
      </c>
      <c r="DA38" s="33" t="str">
        <f t="shared" si="24"/>
        <v/>
      </c>
      <c r="DE38" s="33" t="str">
        <f t="shared" si="25"/>
        <v/>
      </c>
      <c r="DI38" s="33" t="str">
        <f t="shared" si="26"/>
        <v/>
      </c>
      <c r="DM38" s="33" t="str">
        <f t="shared" si="27"/>
        <v/>
      </c>
      <c r="DQ38" s="33" t="str">
        <f t="shared" si="28"/>
        <v/>
      </c>
      <c r="DU38" s="33" t="str">
        <f t="shared" si="29"/>
        <v/>
      </c>
      <c r="DY38" s="33" t="str">
        <f t="shared" si="30"/>
        <v/>
      </c>
    </row>
    <row r="39" spans="1:129" x14ac:dyDescent="0.25">
      <c r="A39" s="16" t="str">
        <f t="shared" si="0"/>
        <v/>
      </c>
      <c r="K39" s="38"/>
      <c r="M39" s="33" t="str">
        <f t="shared" si="1"/>
        <v/>
      </c>
      <c r="Q39" s="33" t="str">
        <f t="shared" si="2"/>
        <v/>
      </c>
      <c r="U39" s="33" t="str">
        <f t="shared" si="3"/>
        <v/>
      </c>
      <c r="Y39" s="33" t="str">
        <f t="shared" si="4"/>
        <v/>
      </c>
      <c r="AC39" s="33" t="str">
        <f t="shared" si="5"/>
        <v/>
      </c>
      <c r="AG39" s="33" t="str">
        <f t="shared" si="6"/>
        <v/>
      </c>
      <c r="AK39" s="33" t="str">
        <f t="shared" si="7"/>
        <v/>
      </c>
      <c r="AO39" s="33" t="str">
        <f t="shared" si="8"/>
        <v/>
      </c>
      <c r="AS39" s="33" t="str">
        <f t="shared" si="9"/>
        <v/>
      </c>
      <c r="AW39" s="33" t="str">
        <f t="shared" si="10"/>
        <v/>
      </c>
      <c r="BA39" s="33" t="str">
        <f t="shared" si="11"/>
        <v/>
      </c>
      <c r="BE39" s="33" t="str">
        <f t="shared" si="12"/>
        <v/>
      </c>
      <c r="BI39" s="33" t="str">
        <f t="shared" si="13"/>
        <v/>
      </c>
      <c r="BM39" s="33" t="str">
        <f t="shared" si="14"/>
        <v/>
      </c>
      <c r="BQ39" s="33" t="str">
        <f t="shared" si="15"/>
        <v/>
      </c>
      <c r="BU39" s="33" t="str">
        <f t="shared" si="16"/>
        <v/>
      </c>
      <c r="BY39" s="33" t="str">
        <f t="shared" si="17"/>
        <v/>
      </c>
      <c r="CC39" s="33" t="str">
        <f t="shared" si="18"/>
        <v/>
      </c>
      <c r="CG39" s="33" t="str">
        <f t="shared" si="19"/>
        <v/>
      </c>
      <c r="CK39" s="33" t="str">
        <f t="shared" si="20"/>
        <v/>
      </c>
      <c r="CO39" s="33" t="str">
        <f t="shared" si="21"/>
        <v/>
      </c>
      <c r="CS39" s="33" t="str">
        <f t="shared" si="22"/>
        <v/>
      </c>
      <c r="CW39" s="33" t="str">
        <f t="shared" si="23"/>
        <v/>
      </c>
      <c r="DA39" s="33" t="str">
        <f t="shared" si="24"/>
        <v/>
      </c>
      <c r="DE39" s="33" t="str">
        <f t="shared" si="25"/>
        <v/>
      </c>
      <c r="DI39" s="33" t="str">
        <f t="shared" si="26"/>
        <v/>
      </c>
      <c r="DM39" s="33" t="str">
        <f t="shared" si="27"/>
        <v/>
      </c>
      <c r="DQ39" s="33" t="str">
        <f t="shared" si="28"/>
        <v/>
      </c>
      <c r="DU39" s="33" t="str">
        <f t="shared" si="29"/>
        <v/>
      </c>
      <c r="DY39" s="33" t="str">
        <f t="shared" si="30"/>
        <v/>
      </c>
    </row>
    <row r="40" spans="1:129" x14ac:dyDescent="0.25">
      <c r="A40" s="16" t="str">
        <f t="shared" si="0"/>
        <v/>
      </c>
      <c r="K40" s="38"/>
      <c r="M40" s="33" t="str">
        <f t="shared" si="1"/>
        <v/>
      </c>
      <c r="Q40" s="33" t="str">
        <f t="shared" si="2"/>
        <v/>
      </c>
      <c r="U40" s="33" t="str">
        <f t="shared" si="3"/>
        <v/>
      </c>
      <c r="Y40" s="33" t="str">
        <f t="shared" si="4"/>
        <v/>
      </c>
      <c r="AC40" s="33" t="str">
        <f t="shared" si="5"/>
        <v/>
      </c>
      <c r="AG40" s="33" t="str">
        <f t="shared" si="6"/>
        <v/>
      </c>
      <c r="AK40" s="33" t="str">
        <f t="shared" si="7"/>
        <v/>
      </c>
      <c r="AO40" s="33" t="str">
        <f t="shared" si="8"/>
        <v/>
      </c>
      <c r="AS40" s="33" t="str">
        <f t="shared" si="9"/>
        <v/>
      </c>
      <c r="AW40" s="33" t="str">
        <f t="shared" si="10"/>
        <v/>
      </c>
      <c r="BA40" s="33" t="str">
        <f t="shared" si="11"/>
        <v/>
      </c>
      <c r="BE40" s="33" t="str">
        <f t="shared" si="12"/>
        <v/>
      </c>
      <c r="BI40" s="33" t="str">
        <f t="shared" si="13"/>
        <v/>
      </c>
      <c r="BM40" s="33" t="str">
        <f t="shared" si="14"/>
        <v/>
      </c>
      <c r="BQ40" s="33" t="str">
        <f t="shared" si="15"/>
        <v/>
      </c>
      <c r="BU40" s="33" t="str">
        <f t="shared" si="16"/>
        <v/>
      </c>
      <c r="BY40" s="33" t="str">
        <f t="shared" si="17"/>
        <v/>
      </c>
      <c r="CC40" s="33" t="str">
        <f t="shared" si="18"/>
        <v/>
      </c>
      <c r="CG40" s="33" t="str">
        <f t="shared" si="19"/>
        <v/>
      </c>
      <c r="CK40" s="33" t="str">
        <f t="shared" si="20"/>
        <v/>
      </c>
      <c r="CO40" s="33" t="str">
        <f t="shared" si="21"/>
        <v/>
      </c>
      <c r="CS40" s="33" t="str">
        <f t="shared" si="22"/>
        <v/>
      </c>
      <c r="CW40" s="33" t="str">
        <f t="shared" si="23"/>
        <v/>
      </c>
      <c r="DA40" s="33" t="str">
        <f t="shared" si="24"/>
        <v/>
      </c>
      <c r="DE40" s="33" t="str">
        <f t="shared" si="25"/>
        <v/>
      </c>
      <c r="DI40" s="33" t="str">
        <f t="shared" si="26"/>
        <v/>
      </c>
      <c r="DM40" s="33" t="str">
        <f t="shared" si="27"/>
        <v/>
      </c>
      <c r="DQ40" s="33" t="str">
        <f t="shared" si="28"/>
        <v/>
      </c>
      <c r="DU40" s="33" t="str">
        <f t="shared" si="29"/>
        <v/>
      </c>
      <c r="DY40" s="33" t="str">
        <f t="shared" si="30"/>
        <v/>
      </c>
    </row>
    <row r="41" spans="1:129" x14ac:dyDescent="0.25">
      <c r="A41" s="16" t="str">
        <f t="shared" si="0"/>
        <v/>
      </c>
      <c r="K41" s="38"/>
      <c r="M41" s="33" t="str">
        <f t="shared" si="1"/>
        <v/>
      </c>
      <c r="Q41" s="33" t="str">
        <f t="shared" si="2"/>
        <v/>
      </c>
      <c r="U41" s="33" t="str">
        <f t="shared" si="3"/>
        <v/>
      </c>
      <c r="Y41" s="33" t="str">
        <f t="shared" si="4"/>
        <v/>
      </c>
      <c r="AC41" s="33" t="str">
        <f t="shared" si="5"/>
        <v/>
      </c>
      <c r="AG41" s="33" t="str">
        <f t="shared" si="6"/>
        <v/>
      </c>
      <c r="AK41" s="33" t="str">
        <f t="shared" si="7"/>
        <v/>
      </c>
      <c r="AO41" s="33" t="str">
        <f t="shared" si="8"/>
        <v/>
      </c>
      <c r="AS41" s="33" t="str">
        <f t="shared" si="9"/>
        <v/>
      </c>
      <c r="AW41" s="33" t="str">
        <f t="shared" si="10"/>
        <v/>
      </c>
      <c r="BA41" s="33" t="str">
        <f t="shared" si="11"/>
        <v/>
      </c>
      <c r="BE41" s="33" t="str">
        <f t="shared" si="12"/>
        <v/>
      </c>
      <c r="BI41" s="33" t="str">
        <f t="shared" si="13"/>
        <v/>
      </c>
      <c r="BM41" s="33" t="str">
        <f t="shared" si="14"/>
        <v/>
      </c>
      <c r="BQ41" s="33" t="str">
        <f t="shared" si="15"/>
        <v/>
      </c>
      <c r="BU41" s="33" t="str">
        <f t="shared" si="16"/>
        <v/>
      </c>
      <c r="BY41" s="33" t="str">
        <f t="shared" si="17"/>
        <v/>
      </c>
      <c r="CC41" s="33" t="str">
        <f t="shared" si="18"/>
        <v/>
      </c>
      <c r="CG41" s="33" t="str">
        <f t="shared" si="19"/>
        <v/>
      </c>
      <c r="CK41" s="33" t="str">
        <f t="shared" si="20"/>
        <v/>
      </c>
      <c r="CO41" s="33" t="str">
        <f t="shared" si="21"/>
        <v/>
      </c>
      <c r="CS41" s="33" t="str">
        <f t="shared" si="22"/>
        <v/>
      </c>
      <c r="CW41" s="33" t="str">
        <f t="shared" si="23"/>
        <v/>
      </c>
      <c r="DA41" s="33" t="str">
        <f t="shared" si="24"/>
        <v/>
      </c>
      <c r="DE41" s="33" t="str">
        <f t="shared" si="25"/>
        <v/>
      </c>
      <c r="DI41" s="33" t="str">
        <f t="shared" si="26"/>
        <v/>
      </c>
      <c r="DM41" s="33" t="str">
        <f t="shared" si="27"/>
        <v/>
      </c>
      <c r="DQ41" s="33" t="str">
        <f t="shared" si="28"/>
        <v/>
      </c>
      <c r="DU41" s="33" t="str">
        <f t="shared" si="29"/>
        <v/>
      </c>
      <c r="DY41" s="33" t="str">
        <f t="shared" si="30"/>
        <v/>
      </c>
    </row>
    <row r="42" spans="1:129" x14ac:dyDescent="0.25">
      <c r="A42" s="16" t="str">
        <f t="shared" si="0"/>
        <v/>
      </c>
      <c r="K42" s="38"/>
      <c r="M42" s="33" t="str">
        <f t="shared" si="1"/>
        <v/>
      </c>
      <c r="Q42" s="33" t="str">
        <f t="shared" si="2"/>
        <v/>
      </c>
      <c r="U42" s="33" t="str">
        <f t="shared" si="3"/>
        <v/>
      </c>
      <c r="Y42" s="33" t="str">
        <f t="shared" si="4"/>
        <v/>
      </c>
      <c r="AC42" s="33" t="str">
        <f t="shared" si="5"/>
        <v/>
      </c>
      <c r="AG42" s="33" t="str">
        <f t="shared" si="6"/>
        <v/>
      </c>
      <c r="AK42" s="33" t="str">
        <f t="shared" si="7"/>
        <v/>
      </c>
      <c r="AO42" s="33" t="str">
        <f t="shared" si="8"/>
        <v/>
      </c>
      <c r="AS42" s="33" t="str">
        <f t="shared" si="9"/>
        <v/>
      </c>
      <c r="AW42" s="33" t="str">
        <f t="shared" si="10"/>
        <v/>
      </c>
      <c r="BA42" s="33" t="str">
        <f t="shared" si="11"/>
        <v/>
      </c>
      <c r="BE42" s="33" t="str">
        <f t="shared" si="12"/>
        <v/>
      </c>
      <c r="BI42" s="33" t="str">
        <f t="shared" si="13"/>
        <v/>
      </c>
      <c r="BM42" s="33" t="str">
        <f t="shared" si="14"/>
        <v/>
      </c>
      <c r="BQ42" s="33" t="str">
        <f t="shared" si="15"/>
        <v/>
      </c>
      <c r="BU42" s="33" t="str">
        <f t="shared" si="16"/>
        <v/>
      </c>
      <c r="BY42" s="33" t="str">
        <f t="shared" si="17"/>
        <v/>
      </c>
      <c r="CC42" s="33" t="str">
        <f t="shared" si="18"/>
        <v/>
      </c>
      <c r="CG42" s="33" t="str">
        <f t="shared" si="19"/>
        <v/>
      </c>
      <c r="CK42" s="33" t="str">
        <f t="shared" si="20"/>
        <v/>
      </c>
      <c r="CO42" s="33" t="str">
        <f t="shared" si="21"/>
        <v/>
      </c>
      <c r="CS42" s="33" t="str">
        <f t="shared" si="22"/>
        <v/>
      </c>
      <c r="CW42" s="33" t="str">
        <f t="shared" si="23"/>
        <v/>
      </c>
      <c r="DA42" s="33" t="str">
        <f t="shared" si="24"/>
        <v/>
      </c>
      <c r="DE42" s="33" t="str">
        <f t="shared" si="25"/>
        <v/>
      </c>
      <c r="DI42" s="33" t="str">
        <f t="shared" si="26"/>
        <v/>
      </c>
      <c r="DM42" s="33" t="str">
        <f t="shared" si="27"/>
        <v/>
      </c>
      <c r="DQ42" s="33" t="str">
        <f t="shared" si="28"/>
        <v/>
      </c>
      <c r="DU42" s="33" t="str">
        <f t="shared" si="29"/>
        <v/>
      </c>
      <c r="DY42" s="33" t="str">
        <f t="shared" si="30"/>
        <v/>
      </c>
    </row>
    <row r="43" spans="1:129" x14ac:dyDescent="0.25">
      <c r="A43" s="16" t="str">
        <f t="shared" si="0"/>
        <v/>
      </c>
      <c r="K43" s="38"/>
      <c r="M43" s="33" t="str">
        <f t="shared" si="1"/>
        <v/>
      </c>
      <c r="Q43" s="33" t="str">
        <f t="shared" si="2"/>
        <v/>
      </c>
      <c r="U43" s="33" t="str">
        <f t="shared" si="3"/>
        <v/>
      </c>
      <c r="Y43" s="33" t="str">
        <f t="shared" si="4"/>
        <v/>
      </c>
      <c r="AC43" s="33" t="str">
        <f t="shared" si="5"/>
        <v/>
      </c>
      <c r="AG43" s="33" t="str">
        <f t="shared" si="6"/>
        <v/>
      </c>
      <c r="AK43" s="33" t="str">
        <f t="shared" si="7"/>
        <v/>
      </c>
      <c r="AO43" s="33" t="str">
        <f t="shared" si="8"/>
        <v/>
      </c>
      <c r="AS43" s="33" t="str">
        <f t="shared" si="9"/>
        <v/>
      </c>
      <c r="AW43" s="33" t="str">
        <f t="shared" si="10"/>
        <v/>
      </c>
      <c r="BA43" s="33" t="str">
        <f t="shared" si="11"/>
        <v/>
      </c>
      <c r="BE43" s="33" t="str">
        <f t="shared" si="12"/>
        <v/>
      </c>
      <c r="BI43" s="33" t="str">
        <f t="shared" si="13"/>
        <v/>
      </c>
      <c r="BM43" s="33" t="str">
        <f t="shared" si="14"/>
        <v/>
      </c>
      <c r="BQ43" s="33" t="str">
        <f t="shared" si="15"/>
        <v/>
      </c>
      <c r="BU43" s="33" t="str">
        <f t="shared" si="16"/>
        <v/>
      </c>
      <c r="BY43" s="33" t="str">
        <f t="shared" si="17"/>
        <v/>
      </c>
      <c r="CC43" s="33" t="str">
        <f t="shared" si="18"/>
        <v/>
      </c>
      <c r="CG43" s="33" t="str">
        <f t="shared" si="19"/>
        <v/>
      </c>
      <c r="CK43" s="33" t="str">
        <f t="shared" si="20"/>
        <v/>
      </c>
      <c r="CO43" s="33" t="str">
        <f t="shared" si="21"/>
        <v/>
      </c>
      <c r="CS43" s="33" t="str">
        <f t="shared" si="22"/>
        <v/>
      </c>
      <c r="CW43" s="33" t="str">
        <f t="shared" si="23"/>
        <v/>
      </c>
      <c r="DA43" s="33" t="str">
        <f t="shared" si="24"/>
        <v/>
      </c>
      <c r="DE43" s="33" t="str">
        <f t="shared" si="25"/>
        <v/>
      </c>
      <c r="DI43" s="33" t="str">
        <f t="shared" si="26"/>
        <v/>
      </c>
      <c r="DM43" s="33" t="str">
        <f t="shared" si="27"/>
        <v/>
      </c>
      <c r="DQ43" s="33" t="str">
        <f t="shared" si="28"/>
        <v/>
      </c>
      <c r="DU43" s="33" t="str">
        <f t="shared" si="29"/>
        <v/>
      </c>
      <c r="DY43" s="33" t="str">
        <f t="shared" si="30"/>
        <v/>
      </c>
    </row>
    <row r="44" spans="1:129" x14ac:dyDescent="0.25">
      <c r="A44" s="16" t="str">
        <f t="shared" si="0"/>
        <v/>
      </c>
      <c r="K44" s="38"/>
      <c r="M44" s="33" t="str">
        <f t="shared" si="1"/>
        <v/>
      </c>
      <c r="Q44" s="33" t="str">
        <f t="shared" si="2"/>
        <v/>
      </c>
      <c r="U44" s="33" t="str">
        <f t="shared" si="3"/>
        <v/>
      </c>
      <c r="Y44" s="33" t="str">
        <f t="shared" si="4"/>
        <v/>
      </c>
      <c r="AC44" s="33" t="str">
        <f t="shared" si="5"/>
        <v/>
      </c>
      <c r="AG44" s="33" t="str">
        <f t="shared" si="6"/>
        <v/>
      </c>
      <c r="AK44" s="33" t="str">
        <f t="shared" si="7"/>
        <v/>
      </c>
      <c r="AO44" s="33" t="str">
        <f t="shared" si="8"/>
        <v/>
      </c>
      <c r="AS44" s="33" t="str">
        <f t="shared" si="9"/>
        <v/>
      </c>
      <c r="AW44" s="33" t="str">
        <f t="shared" si="10"/>
        <v/>
      </c>
      <c r="BA44" s="33" t="str">
        <f t="shared" si="11"/>
        <v/>
      </c>
      <c r="BE44" s="33" t="str">
        <f t="shared" si="12"/>
        <v/>
      </c>
      <c r="BI44" s="33" t="str">
        <f t="shared" si="13"/>
        <v/>
      </c>
      <c r="BM44" s="33" t="str">
        <f t="shared" si="14"/>
        <v/>
      </c>
      <c r="BQ44" s="33" t="str">
        <f t="shared" si="15"/>
        <v/>
      </c>
      <c r="BU44" s="33" t="str">
        <f t="shared" si="16"/>
        <v/>
      </c>
      <c r="BY44" s="33" t="str">
        <f t="shared" si="17"/>
        <v/>
      </c>
      <c r="CC44" s="33" t="str">
        <f t="shared" si="18"/>
        <v/>
      </c>
      <c r="CG44" s="33" t="str">
        <f t="shared" si="19"/>
        <v/>
      </c>
      <c r="CK44" s="33" t="str">
        <f t="shared" si="20"/>
        <v/>
      </c>
      <c r="CO44" s="33" t="str">
        <f t="shared" si="21"/>
        <v/>
      </c>
      <c r="CS44" s="33" t="str">
        <f t="shared" si="22"/>
        <v/>
      </c>
      <c r="CW44" s="33" t="str">
        <f t="shared" si="23"/>
        <v/>
      </c>
      <c r="DA44" s="33" t="str">
        <f t="shared" si="24"/>
        <v/>
      </c>
      <c r="DE44" s="33" t="str">
        <f t="shared" si="25"/>
        <v/>
      </c>
      <c r="DI44" s="33" t="str">
        <f t="shared" si="26"/>
        <v/>
      </c>
      <c r="DM44" s="33" t="str">
        <f t="shared" si="27"/>
        <v/>
      </c>
      <c r="DQ44" s="33" t="str">
        <f t="shared" si="28"/>
        <v/>
      </c>
      <c r="DU44" s="33" t="str">
        <f t="shared" si="29"/>
        <v/>
      </c>
      <c r="DY44" s="33" t="str">
        <f t="shared" si="30"/>
        <v/>
      </c>
    </row>
    <row r="45" spans="1:129" x14ac:dyDescent="0.25">
      <c r="A45" s="16" t="str">
        <f t="shared" si="0"/>
        <v/>
      </c>
      <c r="K45" s="38"/>
      <c r="M45" s="33" t="str">
        <f t="shared" si="1"/>
        <v/>
      </c>
      <c r="Q45" s="33" t="str">
        <f t="shared" si="2"/>
        <v/>
      </c>
      <c r="U45" s="33" t="str">
        <f t="shared" si="3"/>
        <v/>
      </c>
      <c r="Y45" s="33" t="str">
        <f t="shared" si="4"/>
        <v/>
      </c>
      <c r="AC45" s="33" t="str">
        <f t="shared" si="5"/>
        <v/>
      </c>
      <c r="AG45" s="33" t="str">
        <f t="shared" si="6"/>
        <v/>
      </c>
      <c r="AK45" s="33" t="str">
        <f t="shared" si="7"/>
        <v/>
      </c>
      <c r="AO45" s="33" t="str">
        <f t="shared" si="8"/>
        <v/>
      </c>
      <c r="AS45" s="33" t="str">
        <f t="shared" si="9"/>
        <v/>
      </c>
      <c r="AW45" s="33" t="str">
        <f t="shared" si="10"/>
        <v/>
      </c>
      <c r="BA45" s="33" t="str">
        <f t="shared" si="11"/>
        <v/>
      </c>
      <c r="BE45" s="33" t="str">
        <f t="shared" si="12"/>
        <v/>
      </c>
      <c r="BI45" s="33" t="str">
        <f t="shared" si="13"/>
        <v/>
      </c>
      <c r="BM45" s="33" t="str">
        <f t="shared" si="14"/>
        <v/>
      </c>
      <c r="BQ45" s="33" t="str">
        <f t="shared" si="15"/>
        <v/>
      </c>
      <c r="BU45" s="33" t="str">
        <f t="shared" si="16"/>
        <v/>
      </c>
      <c r="BY45" s="33" t="str">
        <f t="shared" si="17"/>
        <v/>
      </c>
      <c r="CC45" s="33" t="str">
        <f t="shared" si="18"/>
        <v/>
      </c>
      <c r="CG45" s="33" t="str">
        <f t="shared" si="19"/>
        <v/>
      </c>
      <c r="CK45" s="33" t="str">
        <f t="shared" si="20"/>
        <v/>
      </c>
      <c r="CO45" s="33" t="str">
        <f t="shared" si="21"/>
        <v/>
      </c>
      <c r="CS45" s="33" t="str">
        <f t="shared" si="22"/>
        <v/>
      </c>
      <c r="CW45" s="33" t="str">
        <f t="shared" si="23"/>
        <v/>
      </c>
      <c r="DA45" s="33" t="str">
        <f t="shared" si="24"/>
        <v/>
      </c>
      <c r="DE45" s="33" t="str">
        <f t="shared" si="25"/>
        <v/>
      </c>
      <c r="DI45" s="33" t="str">
        <f t="shared" si="26"/>
        <v/>
      </c>
      <c r="DM45" s="33" t="str">
        <f t="shared" si="27"/>
        <v/>
      </c>
      <c r="DQ45" s="33" t="str">
        <f t="shared" si="28"/>
        <v/>
      </c>
      <c r="DU45" s="33" t="str">
        <f t="shared" si="29"/>
        <v/>
      </c>
      <c r="DY45" s="33" t="str">
        <f t="shared" si="30"/>
        <v/>
      </c>
    </row>
    <row r="46" spans="1:129" x14ac:dyDescent="0.25">
      <c r="A46" s="16" t="str">
        <f t="shared" si="0"/>
        <v/>
      </c>
      <c r="K46" s="38"/>
      <c r="M46" s="33" t="str">
        <f t="shared" si="1"/>
        <v/>
      </c>
      <c r="Q46" s="33" t="str">
        <f t="shared" si="2"/>
        <v/>
      </c>
      <c r="U46" s="33" t="str">
        <f t="shared" si="3"/>
        <v/>
      </c>
      <c r="Y46" s="33" t="str">
        <f t="shared" si="4"/>
        <v/>
      </c>
      <c r="AC46" s="33" t="str">
        <f t="shared" si="5"/>
        <v/>
      </c>
      <c r="AG46" s="33" t="str">
        <f t="shared" si="6"/>
        <v/>
      </c>
      <c r="AK46" s="33" t="str">
        <f t="shared" si="7"/>
        <v/>
      </c>
      <c r="AO46" s="33" t="str">
        <f t="shared" si="8"/>
        <v/>
      </c>
      <c r="AS46" s="33" t="str">
        <f t="shared" si="9"/>
        <v/>
      </c>
      <c r="AW46" s="33" t="str">
        <f t="shared" si="10"/>
        <v/>
      </c>
      <c r="BA46" s="33" t="str">
        <f t="shared" si="11"/>
        <v/>
      </c>
      <c r="BE46" s="33" t="str">
        <f t="shared" si="12"/>
        <v/>
      </c>
      <c r="BI46" s="33" t="str">
        <f t="shared" si="13"/>
        <v/>
      </c>
      <c r="BM46" s="33" t="str">
        <f t="shared" si="14"/>
        <v/>
      </c>
      <c r="BQ46" s="33" t="str">
        <f t="shared" si="15"/>
        <v/>
      </c>
      <c r="BU46" s="33" t="str">
        <f t="shared" si="16"/>
        <v/>
      </c>
      <c r="BY46" s="33" t="str">
        <f t="shared" si="17"/>
        <v/>
      </c>
      <c r="CC46" s="33" t="str">
        <f t="shared" si="18"/>
        <v/>
      </c>
      <c r="CG46" s="33" t="str">
        <f t="shared" si="19"/>
        <v/>
      </c>
      <c r="CK46" s="33" t="str">
        <f t="shared" si="20"/>
        <v/>
      </c>
      <c r="CO46" s="33" t="str">
        <f t="shared" si="21"/>
        <v/>
      </c>
      <c r="CS46" s="33" t="str">
        <f t="shared" si="22"/>
        <v/>
      </c>
      <c r="CW46" s="33" t="str">
        <f t="shared" si="23"/>
        <v/>
      </c>
      <c r="DA46" s="33" t="str">
        <f t="shared" si="24"/>
        <v/>
      </c>
      <c r="DE46" s="33" t="str">
        <f t="shared" si="25"/>
        <v/>
      </c>
      <c r="DI46" s="33" t="str">
        <f t="shared" si="26"/>
        <v/>
      </c>
      <c r="DM46" s="33" t="str">
        <f t="shared" si="27"/>
        <v/>
      </c>
      <c r="DQ46" s="33" t="str">
        <f t="shared" si="28"/>
        <v/>
      </c>
      <c r="DU46" s="33" t="str">
        <f t="shared" si="29"/>
        <v/>
      </c>
      <c r="DY46" s="33" t="str">
        <f t="shared" si="30"/>
        <v/>
      </c>
    </row>
    <row r="47" spans="1:129" x14ac:dyDescent="0.25">
      <c r="A47" s="16" t="str">
        <f t="shared" si="0"/>
        <v/>
      </c>
      <c r="K47" s="38"/>
      <c r="M47" s="33" t="str">
        <f t="shared" si="1"/>
        <v/>
      </c>
      <c r="Q47" s="33" t="str">
        <f t="shared" si="2"/>
        <v/>
      </c>
      <c r="U47" s="33" t="str">
        <f t="shared" si="3"/>
        <v/>
      </c>
      <c r="Y47" s="33" t="str">
        <f t="shared" si="4"/>
        <v/>
      </c>
      <c r="AC47" s="33" t="str">
        <f t="shared" si="5"/>
        <v/>
      </c>
      <c r="AG47" s="33" t="str">
        <f t="shared" si="6"/>
        <v/>
      </c>
      <c r="AK47" s="33" t="str">
        <f t="shared" si="7"/>
        <v/>
      </c>
      <c r="AO47" s="33" t="str">
        <f t="shared" si="8"/>
        <v/>
      </c>
      <c r="AS47" s="33" t="str">
        <f t="shared" si="9"/>
        <v/>
      </c>
      <c r="AW47" s="33" t="str">
        <f t="shared" si="10"/>
        <v/>
      </c>
      <c r="BA47" s="33" t="str">
        <f t="shared" si="11"/>
        <v/>
      </c>
      <c r="BE47" s="33" t="str">
        <f t="shared" si="12"/>
        <v/>
      </c>
      <c r="BI47" s="33" t="str">
        <f t="shared" si="13"/>
        <v/>
      </c>
      <c r="BM47" s="33" t="str">
        <f t="shared" si="14"/>
        <v/>
      </c>
      <c r="BQ47" s="33" t="str">
        <f t="shared" si="15"/>
        <v/>
      </c>
      <c r="BU47" s="33" t="str">
        <f t="shared" si="16"/>
        <v/>
      </c>
      <c r="BY47" s="33" t="str">
        <f t="shared" si="17"/>
        <v/>
      </c>
      <c r="CC47" s="33" t="str">
        <f t="shared" si="18"/>
        <v/>
      </c>
      <c r="CG47" s="33" t="str">
        <f t="shared" si="19"/>
        <v/>
      </c>
      <c r="CK47" s="33" t="str">
        <f t="shared" si="20"/>
        <v/>
      </c>
      <c r="CO47" s="33" t="str">
        <f t="shared" si="21"/>
        <v/>
      </c>
      <c r="CS47" s="33" t="str">
        <f t="shared" si="22"/>
        <v/>
      </c>
      <c r="CW47" s="33" t="str">
        <f t="shared" si="23"/>
        <v/>
      </c>
      <c r="DA47" s="33" t="str">
        <f t="shared" si="24"/>
        <v/>
      </c>
      <c r="DE47" s="33" t="str">
        <f t="shared" si="25"/>
        <v/>
      </c>
      <c r="DI47" s="33" t="str">
        <f t="shared" si="26"/>
        <v/>
      </c>
      <c r="DM47" s="33" t="str">
        <f t="shared" si="27"/>
        <v/>
      </c>
      <c r="DQ47" s="33" t="str">
        <f t="shared" si="28"/>
        <v/>
      </c>
      <c r="DU47" s="33" t="str">
        <f t="shared" si="29"/>
        <v/>
      </c>
      <c r="DY47" s="33" t="str">
        <f t="shared" si="30"/>
        <v/>
      </c>
    </row>
    <row r="48" spans="1:129" x14ac:dyDescent="0.25">
      <c r="A48" s="16" t="str">
        <f t="shared" si="0"/>
        <v/>
      </c>
      <c r="K48" s="38"/>
      <c r="M48" s="33" t="str">
        <f t="shared" si="1"/>
        <v/>
      </c>
      <c r="Q48" s="33" t="str">
        <f t="shared" si="2"/>
        <v/>
      </c>
      <c r="U48" s="33" t="str">
        <f t="shared" si="3"/>
        <v/>
      </c>
      <c r="Y48" s="33" t="str">
        <f t="shared" si="4"/>
        <v/>
      </c>
      <c r="AC48" s="33" t="str">
        <f t="shared" si="5"/>
        <v/>
      </c>
      <c r="AG48" s="33" t="str">
        <f t="shared" si="6"/>
        <v/>
      </c>
      <c r="AK48" s="33" t="str">
        <f t="shared" si="7"/>
        <v/>
      </c>
      <c r="AO48" s="33" t="str">
        <f t="shared" si="8"/>
        <v/>
      </c>
      <c r="AS48" s="33" t="str">
        <f t="shared" si="9"/>
        <v/>
      </c>
      <c r="AW48" s="33" t="str">
        <f t="shared" si="10"/>
        <v/>
      </c>
      <c r="BA48" s="33" t="str">
        <f t="shared" si="11"/>
        <v/>
      </c>
      <c r="BE48" s="33" t="str">
        <f t="shared" si="12"/>
        <v/>
      </c>
      <c r="BI48" s="33" t="str">
        <f t="shared" si="13"/>
        <v/>
      </c>
      <c r="BM48" s="33" t="str">
        <f t="shared" si="14"/>
        <v/>
      </c>
      <c r="BQ48" s="33" t="str">
        <f t="shared" si="15"/>
        <v/>
      </c>
      <c r="BU48" s="33" t="str">
        <f t="shared" si="16"/>
        <v/>
      </c>
      <c r="BY48" s="33" t="str">
        <f t="shared" si="17"/>
        <v/>
      </c>
      <c r="CC48" s="33" t="str">
        <f t="shared" si="18"/>
        <v/>
      </c>
      <c r="CG48" s="33" t="str">
        <f t="shared" si="19"/>
        <v/>
      </c>
      <c r="CK48" s="33" t="str">
        <f t="shared" si="20"/>
        <v/>
      </c>
      <c r="CO48" s="33" t="str">
        <f t="shared" si="21"/>
        <v/>
      </c>
      <c r="CS48" s="33" t="str">
        <f t="shared" si="22"/>
        <v/>
      </c>
      <c r="CW48" s="33" t="str">
        <f t="shared" si="23"/>
        <v/>
      </c>
      <c r="DA48" s="33" t="str">
        <f t="shared" si="24"/>
        <v/>
      </c>
      <c r="DE48" s="33" t="str">
        <f t="shared" si="25"/>
        <v/>
      </c>
      <c r="DI48" s="33" t="str">
        <f t="shared" si="26"/>
        <v/>
      </c>
      <c r="DM48" s="33" t="str">
        <f t="shared" si="27"/>
        <v/>
      </c>
      <c r="DQ48" s="33" t="str">
        <f t="shared" si="28"/>
        <v/>
      </c>
      <c r="DU48" s="33" t="str">
        <f t="shared" si="29"/>
        <v/>
      </c>
      <c r="DY48" s="33" t="str">
        <f t="shared" si="30"/>
        <v/>
      </c>
    </row>
    <row r="49" spans="1:129" x14ac:dyDescent="0.25">
      <c r="A49" s="16" t="str">
        <f t="shared" si="0"/>
        <v/>
      </c>
      <c r="K49" s="38"/>
      <c r="M49" s="33" t="str">
        <f t="shared" si="1"/>
        <v/>
      </c>
      <c r="Q49" s="33" t="str">
        <f t="shared" si="2"/>
        <v/>
      </c>
      <c r="U49" s="33" t="str">
        <f t="shared" si="3"/>
        <v/>
      </c>
      <c r="Y49" s="33" t="str">
        <f t="shared" si="4"/>
        <v/>
      </c>
      <c r="AC49" s="33" t="str">
        <f t="shared" si="5"/>
        <v/>
      </c>
      <c r="AG49" s="33" t="str">
        <f t="shared" si="6"/>
        <v/>
      </c>
      <c r="AK49" s="33" t="str">
        <f t="shared" si="7"/>
        <v/>
      </c>
      <c r="AO49" s="33" t="str">
        <f t="shared" si="8"/>
        <v/>
      </c>
      <c r="AS49" s="33" t="str">
        <f t="shared" si="9"/>
        <v/>
      </c>
      <c r="AW49" s="33" t="str">
        <f t="shared" si="10"/>
        <v/>
      </c>
      <c r="BA49" s="33" t="str">
        <f t="shared" si="11"/>
        <v/>
      </c>
      <c r="BE49" s="33" t="str">
        <f t="shared" si="12"/>
        <v/>
      </c>
      <c r="BI49" s="33" t="str">
        <f t="shared" si="13"/>
        <v/>
      </c>
      <c r="BM49" s="33" t="str">
        <f t="shared" si="14"/>
        <v/>
      </c>
      <c r="BQ49" s="33" t="str">
        <f t="shared" si="15"/>
        <v/>
      </c>
      <c r="BU49" s="33" t="str">
        <f t="shared" si="16"/>
        <v/>
      </c>
      <c r="BY49" s="33" t="str">
        <f t="shared" si="17"/>
        <v/>
      </c>
      <c r="CC49" s="33" t="str">
        <f t="shared" si="18"/>
        <v/>
      </c>
      <c r="CG49" s="33" t="str">
        <f t="shared" si="19"/>
        <v/>
      </c>
      <c r="CK49" s="33" t="str">
        <f t="shared" si="20"/>
        <v/>
      </c>
      <c r="CO49" s="33" t="str">
        <f t="shared" si="21"/>
        <v/>
      </c>
      <c r="CS49" s="33" t="str">
        <f t="shared" si="22"/>
        <v/>
      </c>
      <c r="CW49" s="33" t="str">
        <f t="shared" si="23"/>
        <v/>
      </c>
      <c r="DA49" s="33" t="str">
        <f t="shared" si="24"/>
        <v/>
      </c>
      <c r="DE49" s="33" t="str">
        <f t="shared" si="25"/>
        <v/>
      </c>
      <c r="DI49" s="33" t="str">
        <f t="shared" si="26"/>
        <v/>
      </c>
      <c r="DM49" s="33" t="str">
        <f t="shared" si="27"/>
        <v/>
      </c>
      <c r="DQ49" s="33" t="str">
        <f t="shared" si="28"/>
        <v/>
      </c>
      <c r="DU49" s="33" t="str">
        <f t="shared" si="29"/>
        <v/>
      </c>
      <c r="DY49" s="33" t="str">
        <f t="shared" si="30"/>
        <v/>
      </c>
    </row>
    <row r="50" spans="1:129" x14ac:dyDescent="0.25">
      <c r="A50" s="16" t="str">
        <f t="shared" si="0"/>
        <v/>
      </c>
      <c r="K50" s="38"/>
      <c r="M50" s="33" t="str">
        <f t="shared" si="1"/>
        <v/>
      </c>
      <c r="Q50" s="33" t="str">
        <f t="shared" si="2"/>
        <v/>
      </c>
      <c r="U50" s="33" t="str">
        <f t="shared" si="3"/>
        <v/>
      </c>
      <c r="Y50" s="33" t="str">
        <f t="shared" si="4"/>
        <v/>
      </c>
      <c r="AC50" s="33" t="str">
        <f t="shared" si="5"/>
        <v/>
      </c>
      <c r="AG50" s="33" t="str">
        <f t="shared" si="6"/>
        <v/>
      </c>
      <c r="AK50" s="33" t="str">
        <f t="shared" si="7"/>
        <v/>
      </c>
      <c r="AO50" s="33" t="str">
        <f t="shared" si="8"/>
        <v/>
      </c>
      <c r="AS50" s="33" t="str">
        <f t="shared" si="9"/>
        <v/>
      </c>
      <c r="AW50" s="33" t="str">
        <f t="shared" si="10"/>
        <v/>
      </c>
      <c r="BA50" s="33" t="str">
        <f t="shared" si="11"/>
        <v/>
      </c>
      <c r="BE50" s="33" t="str">
        <f t="shared" si="12"/>
        <v/>
      </c>
      <c r="BI50" s="33" t="str">
        <f t="shared" si="13"/>
        <v/>
      </c>
      <c r="BM50" s="33" t="str">
        <f t="shared" si="14"/>
        <v/>
      </c>
      <c r="BQ50" s="33" t="str">
        <f t="shared" si="15"/>
        <v/>
      </c>
      <c r="BU50" s="33" t="str">
        <f t="shared" si="16"/>
        <v/>
      </c>
      <c r="BY50" s="33" t="str">
        <f t="shared" si="17"/>
        <v/>
      </c>
      <c r="CC50" s="33" t="str">
        <f t="shared" si="18"/>
        <v/>
      </c>
      <c r="CG50" s="33" t="str">
        <f t="shared" si="19"/>
        <v/>
      </c>
      <c r="CK50" s="33" t="str">
        <f t="shared" si="20"/>
        <v/>
      </c>
      <c r="CO50" s="33" t="str">
        <f t="shared" si="21"/>
        <v/>
      </c>
      <c r="CS50" s="33" t="str">
        <f t="shared" si="22"/>
        <v/>
      </c>
      <c r="CW50" s="33" t="str">
        <f t="shared" si="23"/>
        <v/>
      </c>
      <c r="DA50" s="33" t="str">
        <f t="shared" si="24"/>
        <v/>
      </c>
      <c r="DE50" s="33" t="str">
        <f t="shared" si="25"/>
        <v/>
      </c>
      <c r="DI50" s="33" t="str">
        <f t="shared" si="26"/>
        <v/>
      </c>
      <c r="DM50" s="33" t="str">
        <f t="shared" si="27"/>
        <v/>
      </c>
      <c r="DQ50" s="33" t="str">
        <f t="shared" si="28"/>
        <v/>
      </c>
      <c r="DU50" s="33" t="str">
        <f t="shared" si="29"/>
        <v/>
      </c>
      <c r="DY50" s="33" t="str">
        <f t="shared" si="30"/>
        <v/>
      </c>
    </row>
    <row r="51" spans="1:129" x14ac:dyDescent="0.25">
      <c r="A51" s="16" t="str">
        <f t="shared" si="0"/>
        <v/>
      </c>
      <c r="K51" s="38"/>
      <c r="M51" s="33" t="str">
        <f t="shared" si="1"/>
        <v/>
      </c>
      <c r="Q51" s="33" t="str">
        <f t="shared" si="2"/>
        <v/>
      </c>
      <c r="U51" s="33" t="str">
        <f t="shared" si="3"/>
        <v/>
      </c>
      <c r="Y51" s="33" t="str">
        <f t="shared" si="4"/>
        <v/>
      </c>
      <c r="AC51" s="33" t="str">
        <f t="shared" si="5"/>
        <v/>
      </c>
      <c r="AG51" s="33" t="str">
        <f t="shared" si="6"/>
        <v/>
      </c>
      <c r="AK51" s="33" t="str">
        <f t="shared" si="7"/>
        <v/>
      </c>
      <c r="AO51" s="33" t="str">
        <f t="shared" si="8"/>
        <v/>
      </c>
      <c r="AS51" s="33" t="str">
        <f t="shared" si="9"/>
        <v/>
      </c>
      <c r="AW51" s="33" t="str">
        <f t="shared" si="10"/>
        <v/>
      </c>
      <c r="BA51" s="33" t="str">
        <f t="shared" si="11"/>
        <v/>
      </c>
      <c r="BE51" s="33" t="str">
        <f t="shared" si="12"/>
        <v/>
      </c>
      <c r="BI51" s="33" t="str">
        <f t="shared" si="13"/>
        <v/>
      </c>
      <c r="BM51" s="33" t="str">
        <f t="shared" si="14"/>
        <v/>
      </c>
      <c r="BQ51" s="33" t="str">
        <f t="shared" si="15"/>
        <v/>
      </c>
      <c r="BU51" s="33" t="str">
        <f t="shared" si="16"/>
        <v/>
      </c>
      <c r="BY51" s="33" t="str">
        <f t="shared" si="17"/>
        <v/>
      </c>
      <c r="CC51" s="33" t="str">
        <f t="shared" si="18"/>
        <v/>
      </c>
      <c r="CG51" s="33" t="str">
        <f t="shared" si="19"/>
        <v/>
      </c>
      <c r="CK51" s="33" t="str">
        <f t="shared" si="20"/>
        <v/>
      </c>
      <c r="CO51" s="33" t="str">
        <f t="shared" si="21"/>
        <v/>
      </c>
      <c r="CS51" s="33" t="str">
        <f t="shared" si="22"/>
        <v/>
      </c>
      <c r="CW51" s="33" t="str">
        <f t="shared" si="23"/>
        <v/>
      </c>
      <c r="DA51" s="33" t="str">
        <f t="shared" si="24"/>
        <v/>
      </c>
      <c r="DE51" s="33" t="str">
        <f t="shared" si="25"/>
        <v/>
      </c>
      <c r="DI51" s="33" t="str">
        <f t="shared" si="26"/>
        <v/>
      </c>
      <c r="DM51" s="33" t="str">
        <f t="shared" si="27"/>
        <v/>
      </c>
      <c r="DQ51" s="33" t="str">
        <f t="shared" si="28"/>
        <v/>
      </c>
      <c r="DU51" s="33" t="str">
        <f t="shared" si="29"/>
        <v/>
      </c>
      <c r="DY51" s="33" t="str">
        <f t="shared" si="30"/>
        <v/>
      </c>
    </row>
    <row r="52" spans="1:129" x14ac:dyDescent="0.25">
      <c r="A52" s="16" t="str">
        <f t="shared" si="0"/>
        <v/>
      </c>
      <c r="K52" s="38"/>
      <c r="M52" s="33" t="str">
        <f t="shared" si="1"/>
        <v/>
      </c>
      <c r="Q52" s="33" t="str">
        <f t="shared" si="2"/>
        <v/>
      </c>
      <c r="U52" s="33" t="str">
        <f t="shared" si="3"/>
        <v/>
      </c>
      <c r="Y52" s="33" t="str">
        <f t="shared" si="4"/>
        <v/>
      </c>
      <c r="AC52" s="33" t="str">
        <f t="shared" si="5"/>
        <v/>
      </c>
      <c r="AG52" s="33" t="str">
        <f t="shared" si="6"/>
        <v/>
      </c>
      <c r="AK52" s="33" t="str">
        <f t="shared" si="7"/>
        <v/>
      </c>
      <c r="AO52" s="33" t="str">
        <f t="shared" si="8"/>
        <v/>
      </c>
      <c r="AS52" s="33" t="str">
        <f t="shared" si="9"/>
        <v/>
      </c>
      <c r="AW52" s="33" t="str">
        <f t="shared" si="10"/>
        <v/>
      </c>
      <c r="BA52" s="33" t="str">
        <f t="shared" si="11"/>
        <v/>
      </c>
      <c r="BE52" s="33" t="str">
        <f t="shared" si="12"/>
        <v/>
      </c>
      <c r="BI52" s="33" t="str">
        <f t="shared" si="13"/>
        <v/>
      </c>
      <c r="BM52" s="33" t="str">
        <f t="shared" si="14"/>
        <v/>
      </c>
      <c r="BQ52" s="33" t="str">
        <f t="shared" si="15"/>
        <v/>
      </c>
      <c r="BU52" s="33" t="str">
        <f t="shared" si="16"/>
        <v/>
      </c>
      <c r="BY52" s="33" t="str">
        <f t="shared" si="17"/>
        <v/>
      </c>
      <c r="CC52" s="33" t="str">
        <f t="shared" si="18"/>
        <v/>
      </c>
      <c r="CG52" s="33" t="str">
        <f t="shared" si="19"/>
        <v/>
      </c>
      <c r="CK52" s="33" t="str">
        <f t="shared" si="20"/>
        <v/>
      </c>
      <c r="CO52" s="33" t="str">
        <f t="shared" si="21"/>
        <v/>
      </c>
      <c r="CS52" s="33" t="str">
        <f t="shared" si="22"/>
        <v/>
      </c>
      <c r="CW52" s="33" t="str">
        <f t="shared" si="23"/>
        <v/>
      </c>
      <c r="DA52" s="33" t="str">
        <f t="shared" si="24"/>
        <v/>
      </c>
      <c r="DE52" s="33" t="str">
        <f t="shared" si="25"/>
        <v/>
      </c>
      <c r="DI52" s="33" t="str">
        <f t="shared" si="26"/>
        <v/>
      </c>
      <c r="DM52" s="33" t="str">
        <f t="shared" si="27"/>
        <v/>
      </c>
      <c r="DQ52" s="33" t="str">
        <f t="shared" si="28"/>
        <v/>
      </c>
      <c r="DU52" s="33" t="str">
        <f t="shared" si="29"/>
        <v/>
      </c>
      <c r="DY52" s="33" t="str">
        <f t="shared" si="30"/>
        <v/>
      </c>
    </row>
    <row r="53" spans="1:129" x14ac:dyDescent="0.25">
      <c r="A53" s="16" t="str">
        <f t="shared" si="0"/>
        <v/>
      </c>
      <c r="K53" s="38"/>
      <c r="M53" s="33" t="str">
        <f t="shared" si="1"/>
        <v/>
      </c>
      <c r="Q53" s="33" t="str">
        <f t="shared" si="2"/>
        <v/>
      </c>
      <c r="U53" s="33" t="str">
        <f t="shared" si="3"/>
        <v/>
      </c>
      <c r="Y53" s="33" t="str">
        <f t="shared" si="4"/>
        <v/>
      </c>
      <c r="AC53" s="33" t="str">
        <f t="shared" si="5"/>
        <v/>
      </c>
      <c r="AG53" s="33" t="str">
        <f t="shared" si="6"/>
        <v/>
      </c>
      <c r="AK53" s="33" t="str">
        <f t="shared" si="7"/>
        <v/>
      </c>
      <c r="AO53" s="33" t="str">
        <f t="shared" si="8"/>
        <v/>
      </c>
      <c r="AS53" s="33" t="str">
        <f t="shared" si="9"/>
        <v/>
      </c>
      <c r="AW53" s="33" t="str">
        <f t="shared" si="10"/>
        <v/>
      </c>
      <c r="BA53" s="33" t="str">
        <f t="shared" si="11"/>
        <v/>
      </c>
      <c r="BE53" s="33" t="str">
        <f t="shared" si="12"/>
        <v/>
      </c>
      <c r="BI53" s="33" t="str">
        <f t="shared" si="13"/>
        <v/>
      </c>
      <c r="BM53" s="33" t="str">
        <f t="shared" si="14"/>
        <v/>
      </c>
      <c r="BQ53" s="33" t="str">
        <f t="shared" si="15"/>
        <v/>
      </c>
      <c r="BU53" s="33" t="str">
        <f t="shared" si="16"/>
        <v/>
      </c>
      <c r="BY53" s="33" t="str">
        <f t="shared" si="17"/>
        <v/>
      </c>
      <c r="CC53" s="33" t="str">
        <f t="shared" si="18"/>
        <v/>
      </c>
      <c r="CG53" s="33" t="str">
        <f t="shared" si="19"/>
        <v/>
      </c>
      <c r="CK53" s="33" t="str">
        <f t="shared" si="20"/>
        <v/>
      </c>
      <c r="CO53" s="33" t="str">
        <f t="shared" si="21"/>
        <v/>
      </c>
      <c r="CS53" s="33" t="str">
        <f t="shared" si="22"/>
        <v/>
      </c>
      <c r="CW53" s="33" t="str">
        <f t="shared" si="23"/>
        <v/>
      </c>
      <c r="DA53" s="33" t="str">
        <f t="shared" si="24"/>
        <v/>
      </c>
      <c r="DE53" s="33" t="str">
        <f t="shared" si="25"/>
        <v/>
      </c>
      <c r="DI53" s="33" t="str">
        <f t="shared" si="26"/>
        <v/>
      </c>
      <c r="DM53" s="33" t="str">
        <f t="shared" si="27"/>
        <v/>
      </c>
      <c r="DQ53" s="33" t="str">
        <f t="shared" si="28"/>
        <v/>
      </c>
      <c r="DU53" s="33" t="str">
        <f t="shared" si="29"/>
        <v/>
      </c>
      <c r="DY53" s="33" t="str">
        <f t="shared" si="30"/>
        <v/>
      </c>
    </row>
    <row r="54" spans="1:129" x14ac:dyDescent="0.25">
      <c r="A54" s="16" t="str">
        <f t="shared" si="0"/>
        <v/>
      </c>
      <c r="K54" s="38"/>
      <c r="M54" s="33" t="str">
        <f t="shared" si="1"/>
        <v/>
      </c>
      <c r="Q54" s="33" t="str">
        <f t="shared" si="2"/>
        <v/>
      </c>
      <c r="U54" s="33" t="str">
        <f t="shared" si="3"/>
        <v/>
      </c>
      <c r="Y54" s="33" t="str">
        <f t="shared" si="4"/>
        <v/>
      </c>
      <c r="AC54" s="33" t="str">
        <f t="shared" si="5"/>
        <v/>
      </c>
      <c r="AG54" s="33" t="str">
        <f t="shared" si="6"/>
        <v/>
      </c>
      <c r="AK54" s="33" t="str">
        <f t="shared" si="7"/>
        <v/>
      </c>
      <c r="AO54" s="33" t="str">
        <f t="shared" si="8"/>
        <v/>
      </c>
      <c r="AS54" s="33" t="str">
        <f t="shared" si="9"/>
        <v/>
      </c>
      <c r="AW54" s="33" t="str">
        <f t="shared" si="10"/>
        <v/>
      </c>
      <c r="BA54" s="33" t="str">
        <f t="shared" si="11"/>
        <v/>
      </c>
      <c r="BE54" s="33" t="str">
        <f t="shared" si="12"/>
        <v/>
      </c>
      <c r="BI54" s="33" t="str">
        <f t="shared" si="13"/>
        <v/>
      </c>
      <c r="BM54" s="33" t="str">
        <f t="shared" si="14"/>
        <v/>
      </c>
      <c r="BQ54" s="33" t="str">
        <f t="shared" si="15"/>
        <v/>
      </c>
      <c r="BU54" s="33" t="str">
        <f t="shared" si="16"/>
        <v/>
      </c>
      <c r="BY54" s="33" t="str">
        <f t="shared" si="17"/>
        <v/>
      </c>
      <c r="CC54" s="33" t="str">
        <f t="shared" si="18"/>
        <v/>
      </c>
      <c r="CG54" s="33" t="str">
        <f t="shared" si="19"/>
        <v/>
      </c>
      <c r="CK54" s="33" t="str">
        <f t="shared" si="20"/>
        <v/>
      </c>
      <c r="CO54" s="33" t="str">
        <f t="shared" si="21"/>
        <v/>
      </c>
      <c r="CS54" s="33" t="str">
        <f t="shared" si="22"/>
        <v/>
      </c>
      <c r="CW54" s="33" t="str">
        <f t="shared" si="23"/>
        <v/>
      </c>
      <c r="DA54" s="33" t="str">
        <f t="shared" si="24"/>
        <v/>
      </c>
      <c r="DE54" s="33" t="str">
        <f t="shared" si="25"/>
        <v/>
      </c>
      <c r="DI54" s="33" t="str">
        <f t="shared" si="26"/>
        <v/>
      </c>
      <c r="DM54" s="33" t="str">
        <f t="shared" si="27"/>
        <v/>
      </c>
      <c r="DQ54" s="33" t="str">
        <f t="shared" si="28"/>
        <v/>
      </c>
      <c r="DU54" s="33" t="str">
        <f t="shared" si="29"/>
        <v/>
      </c>
      <c r="DY54" s="33" t="str">
        <f t="shared" si="30"/>
        <v/>
      </c>
    </row>
    <row r="55" spans="1:129" x14ac:dyDescent="0.25">
      <c r="A55" s="16" t="str">
        <f t="shared" si="0"/>
        <v/>
      </c>
      <c r="K55" s="38"/>
      <c r="M55" s="33" t="str">
        <f t="shared" si="1"/>
        <v/>
      </c>
      <c r="Q55" s="33" t="str">
        <f t="shared" si="2"/>
        <v/>
      </c>
      <c r="U55" s="33" t="str">
        <f t="shared" si="3"/>
        <v/>
      </c>
      <c r="Y55" s="33" t="str">
        <f t="shared" si="4"/>
        <v/>
      </c>
      <c r="AC55" s="33" t="str">
        <f t="shared" si="5"/>
        <v/>
      </c>
      <c r="AG55" s="33" t="str">
        <f t="shared" si="6"/>
        <v/>
      </c>
      <c r="AK55" s="33" t="str">
        <f t="shared" si="7"/>
        <v/>
      </c>
      <c r="AO55" s="33" t="str">
        <f t="shared" si="8"/>
        <v/>
      </c>
      <c r="AS55" s="33" t="str">
        <f t="shared" si="9"/>
        <v/>
      </c>
      <c r="AW55" s="33" t="str">
        <f t="shared" si="10"/>
        <v/>
      </c>
      <c r="BA55" s="33" t="str">
        <f t="shared" si="11"/>
        <v/>
      </c>
      <c r="BE55" s="33" t="str">
        <f t="shared" si="12"/>
        <v/>
      </c>
      <c r="BI55" s="33" t="str">
        <f t="shared" si="13"/>
        <v/>
      </c>
      <c r="BM55" s="33" t="str">
        <f t="shared" si="14"/>
        <v/>
      </c>
      <c r="BQ55" s="33" t="str">
        <f t="shared" si="15"/>
        <v/>
      </c>
      <c r="BU55" s="33" t="str">
        <f t="shared" si="16"/>
        <v/>
      </c>
      <c r="BY55" s="33" t="str">
        <f t="shared" si="17"/>
        <v/>
      </c>
      <c r="CC55" s="33" t="str">
        <f t="shared" si="18"/>
        <v/>
      </c>
      <c r="CG55" s="33" t="str">
        <f t="shared" si="19"/>
        <v/>
      </c>
      <c r="CK55" s="33" t="str">
        <f t="shared" si="20"/>
        <v/>
      </c>
      <c r="CO55" s="33" t="str">
        <f t="shared" si="21"/>
        <v/>
      </c>
      <c r="CS55" s="33" t="str">
        <f t="shared" si="22"/>
        <v/>
      </c>
      <c r="CW55" s="33" t="str">
        <f t="shared" si="23"/>
        <v/>
      </c>
      <c r="DA55" s="33" t="str">
        <f t="shared" si="24"/>
        <v/>
      </c>
      <c r="DE55" s="33" t="str">
        <f t="shared" si="25"/>
        <v/>
      </c>
      <c r="DI55" s="33" t="str">
        <f t="shared" si="26"/>
        <v/>
      </c>
      <c r="DM55" s="33" t="str">
        <f t="shared" si="27"/>
        <v/>
      </c>
      <c r="DQ55" s="33" t="str">
        <f t="shared" si="28"/>
        <v/>
      </c>
      <c r="DU55" s="33" t="str">
        <f t="shared" si="29"/>
        <v/>
      </c>
      <c r="DY55" s="33" t="str">
        <f t="shared" si="30"/>
        <v/>
      </c>
    </row>
    <row r="56" spans="1:129" x14ac:dyDescent="0.25">
      <c r="A56" s="16" t="str">
        <f t="shared" si="0"/>
        <v/>
      </c>
      <c r="K56" s="38"/>
      <c r="M56" s="33" t="str">
        <f t="shared" si="1"/>
        <v/>
      </c>
      <c r="Q56" s="33" t="str">
        <f t="shared" si="2"/>
        <v/>
      </c>
      <c r="U56" s="33" t="str">
        <f t="shared" si="3"/>
        <v/>
      </c>
      <c r="Y56" s="33" t="str">
        <f t="shared" si="4"/>
        <v/>
      </c>
      <c r="AC56" s="33" t="str">
        <f t="shared" si="5"/>
        <v/>
      </c>
      <c r="AG56" s="33" t="str">
        <f t="shared" si="6"/>
        <v/>
      </c>
      <c r="AK56" s="33" t="str">
        <f t="shared" si="7"/>
        <v/>
      </c>
      <c r="AO56" s="33" t="str">
        <f t="shared" si="8"/>
        <v/>
      </c>
      <c r="AS56" s="33" t="str">
        <f t="shared" si="9"/>
        <v/>
      </c>
      <c r="AW56" s="33" t="str">
        <f t="shared" si="10"/>
        <v/>
      </c>
      <c r="BA56" s="33" t="str">
        <f t="shared" si="11"/>
        <v/>
      </c>
      <c r="BE56" s="33" t="str">
        <f t="shared" si="12"/>
        <v/>
      </c>
      <c r="BI56" s="33" t="str">
        <f t="shared" si="13"/>
        <v/>
      </c>
      <c r="BM56" s="33" t="str">
        <f t="shared" si="14"/>
        <v/>
      </c>
      <c r="BQ56" s="33" t="str">
        <f t="shared" si="15"/>
        <v/>
      </c>
      <c r="BU56" s="33" t="str">
        <f t="shared" si="16"/>
        <v/>
      </c>
      <c r="BY56" s="33" t="str">
        <f t="shared" si="17"/>
        <v/>
      </c>
      <c r="CC56" s="33" t="str">
        <f t="shared" si="18"/>
        <v/>
      </c>
      <c r="CG56" s="33" t="str">
        <f t="shared" si="19"/>
        <v/>
      </c>
      <c r="CK56" s="33" t="str">
        <f t="shared" si="20"/>
        <v/>
      </c>
      <c r="CO56" s="33" t="str">
        <f t="shared" si="21"/>
        <v/>
      </c>
      <c r="CS56" s="33" t="str">
        <f t="shared" si="22"/>
        <v/>
      </c>
      <c r="CW56" s="33" t="str">
        <f t="shared" si="23"/>
        <v/>
      </c>
      <c r="DA56" s="33" t="str">
        <f t="shared" si="24"/>
        <v/>
      </c>
      <c r="DE56" s="33" t="str">
        <f t="shared" si="25"/>
        <v/>
      </c>
      <c r="DI56" s="33" t="str">
        <f t="shared" si="26"/>
        <v/>
      </c>
      <c r="DM56" s="33" t="str">
        <f t="shared" si="27"/>
        <v/>
      </c>
      <c r="DQ56" s="33" t="str">
        <f t="shared" si="28"/>
        <v/>
      </c>
      <c r="DU56" s="33" t="str">
        <f t="shared" si="29"/>
        <v/>
      </c>
      <c r="DY56" s="33" t="str">
        <f t="shared" si="30"/>
        <v/>
      </c>
    </row>
    <row r="57" spans="1:129" x14ac:dyDescent="0.25">
      <c r="A57" s="16" t="str">
        <f t="shared" si="0"/>
        <v/>
      </c>
      <c r="K57" s="38"/>
      <c r="M57" s="33" t="str">
        <f t="shared" si="1"/>
        <v/>
      </c>
      <c r="Q57" s="33" t="str">
        <f t="shared" si="2"/>
        <v/>
      </c>
      <c r="U57" s="33" t="str">
        <f t="shared" si="3"/>
        <v/>
      </c>
      <c r="Y57" s="33" t="str">
        <f t="shared" si="4"/>
        <v/>
      </c>
      <c r="AC57" s="33" t="str">
        <f t="shared" si="5"/>
        <v/>
      </c>
      <c r="AG57" s="33" t="str">
        <f t="shared" si="6"/>
        <v/>
      </c>
      <c r="AK57" s="33" t="str">
        <f t="shared" si="7"/>
        <v/>
      </c>
      <c r="AO57" s="33" t="str">
        <f t="shared" si="8"/>
        <v/>
      </c>
      <c r="AS57" s="33" t="str">
        <f t="shared" si="9"/>
        <v/>
      </c>
      <c r="AW57" s="33" t="str">
        <f t="shared" si="10"/>
        <v/>
      </c>
      <c r="BA57" s="33" t="str">
        <f t="shared" si="11"/>
        <v/>
      </c>
      <c r="BE57" s="33" t="str">
        <f t="shared" si="12"/>
        <v/>
      </c>
      <c r="BI57" s="33" t="str">
        <f t="shared" si="13"/>
        <v/>
      </c>
      <c r="BM57" s="33" t="str">
        <f t="shared" si="14"/>
        <v/>
      </c>
      <c r="BQ57" s="33" t="str">
        <f t="shared" si="15"/>
        <v/>
      </c>
      <c r="BU57" s="33" t="str">
        <f t="shared" si="16"/>
        <v/>
      </c>
      <c r="BY57" s="33" t="str">
        <f t="shared" si="17"/>
        <v/>
      </c>
      <c r="CC57" s="33" t="str">
        <f t="shared" si="18"/>
        <v/>
      </c>
      <c r="CG57" s="33" t="str">
        <f t="shared" si="19"/>
        <v/>
      </c>
      <c r="CK57" s="33" t="str">
        <f t="shared" si="20"/>
        <v/>
      </c>
      <c r="CO57" s="33" t="str">
        <f t="shared" si="21"/>
        <v/>
      </c>
      <c r="CS57" s="33" t="str">
        <f t="shared" si="22"/>
        <v/>
      </c>
      <c r="CW57" s="33" t="str">
        <f t="shared" si="23"/>
        <v/>
      </c>
      <c r="DA57" s="33" t="str">
        <f t="shared" si="24"/>
        <v/>
      </c>
      <c r="DE57" s="33" t="str">
        <f t="shared" si="25"/>
        <v/>
      </c>
      <c r="DI57" s="33" t="str">
        <f t="shared" si="26"/>
        <v/>
      </c>
      <c r="DM57" s="33" t="str">
        <f t="shared" si="27"/>
        <v/>
      </c>
      <c r="DQ57" s="33" t="str">
        <f t="shared" si="28"/>
        <v/>
      </c>
      <c r="DU57" s="33" t="str">
        <f t="shared" si="29"/>
        <v/>
      </c>
      <c r="DY57" s="33" t="str">
        <f t="shared" si="30"/>
        <v/>
      </c>
    </row>
    <row r="58" spans="1:129" x14ac:dyDescent="0.25">
      <c r="A58" s="16" t="str">
        <f t="shared" si="0"/>
        <v/>
      </c>
      <c r="K58" s="38"/>
      <c r="M58" s="33" t="str">
        <f t="shared" si="1"/>
        <v/>
      </c>
      <c r="Q58" s="33" t="str">
        <f t="shared" si="2"/>
        <v/>
      </c>
      <c r="U58" s="33" t="str">
        <f t="shared" si="3"/>
        <v/>
      </c>
      <c r="Y58" s="33" t="str">
        <f t="shared" si="4"/>
        <v/>
      </c>
      <c r="AC58" s="33" t="str">
        <f t="shared" si="5"/>
        <v/>
      </c>
      <c r="AG58" s="33" t="str">
        <f t="shared" si="6"/>
        <v/>
      </c>
      <c r="AK58" s="33" t="str">
        <f t="shared" si="7"/>
        <v/>
      </c>
      <c r="AO58" s="33" t="str">
        <f t="shared" si="8"/>
        <v/>
      </c>
      <c r="AS58" s="33" t="str">
        <f t="shared" si="9"/>
        <v/>
      </c>
      <c r="AW58" s="33" t="str">
        <f t="shared" si="10"/>
        <v/>
      </c>
      <c r="BA58" s="33" t="str">
        <f t="shared" si="11"/>
        <v/>
      </c>
      <c r="BE58" s="33" t="str">
        <f t="shared" si="12"/>
        <v/>
      </c>
      <c r="BI58" s="33" t="str">
        <f t="shared" si="13"/>
        <v/>
      </c>
      <c r="BM58" s="33" t="str">
        <f t="shared" si="14"/>
        <v/>
      </c>
      <c r="BQ58" s="33" t="str">
        <f t="shared" si="15"/>
        <v/>
      </c>
      <c r="BU58" s="33" t="str">
        <f t="shared" si="16"/>
        <v/>
      </c>
      <c r="BY58" s="33" t="str">
        <f t="shared" si="17"/>
        <v/>
      </c>
      <c r="CC58" s="33" t="str">
        <f t="shared" si="18"/>
        <v/>
      </c>
      <c r="CG58" s="33" t="str">
        <f t="shared" si="19"/>
        <v/>
      </c>
      <c r="CK58" s="33" t="str">
        <f t="shared" si="20"/>
        <v/>
      </c>
      <c r="CO58" s="33" t="str">
        <f t="shared" si="21"/>
        <v/>
      </c>
      <c r="CS58" s="33" t="str">
        <f t="shared" si="22"/>
        <v/>
      </c>
      <c r="CW58" s="33" t="str">
        <f t="shared" si="23"/>
        <v/>
      </c>
      <c r="DA58" s="33" t="str">
        <f t="shared" si="24"/>
        <v/>
      </c>
      <c r="DE58" s="33" t="str">
        <f t="shared" si="25"/>
        <v/>
      </c>
      <c r="DI58" s="33" t="str">
        <f t="shared" si="26"/>
        <v/>
      </c>
      <c r="DM58" s="33" t="str">
        <f t="shared" si="27"/>
        <v/>
      </c>
      <c r="DQ58" s="33" t="str">
        <f t="shared" si="28"/>
        <v/>
      </c>
      <c r="DU58" s="33" t="str">
        <f t="shared" si="29"/>
        <v/>
      </c>
      <c r="DY58" s="33" t="str">
        <f t="shared" si="30"/>
        <v/>
      </c>
    </row>
    <row r="59" spans="1:129" x14ac:dyDescent="0.25">
      <c r="A59" s="16" t="str">
        <f t="shared" si="0"/>
        <v/>
      </c>
      <c r="K59" s="38"/>
      <c r="M59" s="33" t="str">
        <f t="shared" si="1"/>
        <v/>
      </c>
      <c r="Q59" s="33" t="str">
        <f t="shared" si="2"/>
        <v/>
      </c>
      <c r="U59" s="33" t="str">
        <f t="shared" si="3"/>
        <v/>
      </c>
      <c r="Y59" s="33" t="str">
        <f t="shared" si="4"/>
        <v/>
      </c>
      <c r="AC59" s="33" t="str">
        <f t="shared" si="5"/>
        <v/>
      </c>
      <c r="AG59" s="33" t="str">
        <f t="shared" si="6"/>
        <v/>
      </c>
      <c r="AK59" s="33" t="str">
        <f t="shared" si="7"/>
        <v/>
      </c>
      <c r="AO59" s="33" t="str">
        <f t="shared" si="8"/>
        <v/>
      </c>
      <c r="AS59" s="33" t="str">
        <f t="shared" si="9"/>
        <v/>
      </c>
      <c r="AW59" s="33" t="str">
        <f t="shared" si="10"/>
        <v/>
      </c>
      <c r="BA59" s="33" t="str">
        <f t="shared" si="11"/>
        <v/>
      </c>
      <c r="BE59" s="33" t="str">
        <f t="shared" si="12"/>
        <v/>
      </c>
      <c r="BI59" s="33" t="str">
        <f t="shared" si="13"/>
        <v/>
      </c>
      <c r="BM59" s="33" t="str">
        <f t="shared" si="14"/>
        <v/>
      </c>
      <c r="BQ59" s="33" t="str">
        <f t="shared" si="15"/>
        <v/>
      </c>
      <c r="BU59" s="33" t="str">
        <f t="shared" si="16"/>
        <v/>
      </c>
      <c r="BY59" s="33" t="str">
        <f t="shared" si="17"/>
        <v/>
      </c>
      <c r="CC59" s="33" t="str">
        <f t="shared" si="18"/>
        <v/>
      </c>
      <c r="CG59" s="33" t="str">
        <f t="shared" si="19"/>
        <v/>
      </c>
      <c r="CK59" s="33" t="str">
        <f t="shared" si="20"/>
        <v/>
      </c>
      <c r="CO59" s="33" t="str">
        <f t="shared" si="21"/>
        <v/>
      </c>
      <c r="CS59" s="33" t="str">
        <f t="shared" si="22"/>
        <v/>
      </c>
      <c r="CW59" s="33" t="str">
        <f t="shared" si="23"/>
        <v/>
      </c>
      <c r="DA59" s="33" t="str">
        <f t="shared" si="24"/>
        <v/>
      </c>
      <c r="DE59" s="33" t="str">
        <f t="shared" si="25"/>
        <v/>
      </c>
      <c r="DI59" s="33" t="str">
        <f t="shared" si="26"/>
        <v/>
      </c>
      <c r="DM59" s="33" t="str">
        <f t="shared" si="27"/>
        <v/>
      </c>
      <c r="DQ59" s="33" t="str">
        <f t="shared" si="28"/>
        <v/>
      </c>
      <c r="DU59" s="33" t="str">
        <f t="shared" si="29"/>
        <v/>
      </c>
      <c r="DY59" s="33" t="str">
        <f t="shared" si="30"/>
        <v/>
      </c>
    </row>
    <row r="60" spans="1:129" x14ac:dyDescent="0.25">
      <c r="A60" s="16" t="str">
        <f t="shared" si="0"/>
        <v/>
      </c>
      <c r="K60" s="38"/>
      <c r="M60" s="33" t="str">
        <f t="shared" si="1"/>
        <v/>
      </c>
      <c r="Q60" s="33" t="str">
        <f t="shared" si="2"/>
        <v/>
      </c>
      <c r="U60" s="33" t="str">
        <f t="shared" si="3"/>
        <v/>
      </c>
      <c r="Y60" s="33" t="str">
        <f t="shared" si="4"/>
        <v/>
      </c>
      <c r="AC60" s="33" t="str">
        <f t="shared" si="5"/>
        <v/>
      </c>
      <c r="AG60" s="33" t="str">
        <f t="shared" si="6"/>
        <v/>
      </c>
      <c r="AK60" s="33" t="str">
        <f t="shared" si="7"/>
        <v/>
      </c>
      <c r="AO60" s="33" t="str">
        <f t="shared" si="8"/>
        <v/>
      </c>
      <c r="AS60" s="33" t="str">
        <f t="shared" si="9"/>
        <v/>
      </c>
      <c r="AW60" s="33" t="str">
        <f t="shared" si="10"/>
        <v/>
      </c>
      <c r="BA60" s="33" t="str">
        <f t="shared" si="11"/>
        <v/>
      </c>
      <c r="BE60" s="33" t="str">
        <f t="shared" si="12"/>
        <v/>
      </c>
      <c r="BI60" s="33" t="str">
        <f t="shared" si="13"/>
        <v/>
      </c>
      <c r="BM60" s="33" t="str">
        <f t="shared" si="14"/>
        <v/>
      </c>
      <c r="BQ60" s="33" t="str">
        <f t="shared" si="15"/>
        <v/>
      </c>
      <c r="BU60" s="33" t="str">
        <f t="shared" si="16"/>
        <v/>
      </c>
      <c r="BY60" s="33" t="str">
        <f t="shared" si="17"/>
        <v/>
      </c>
      <c r="CC60" s="33" t="str">
        <f t="shared" si="18"/>
        <v/>
      </c>
      <c r="CG60" s="33" t="str">
        <f t="shared" si="19"/>
        <v/>
      </c>
      <c r="CK60" s="33" t="str">
        <f t="shared" si="20"/>
        <v/>
      </c>
      <c r="CO60" s="33" t="str">
        <f t="shared" si="21"/>
        <v/>
      </c>
      <c r="CS60" s="33" t="str">
        <f t="shared" si="22"/>
        <v/>
      </c>
      <c r="CW60" s="33" t="str">
        <f t="shared" si="23"/>
        <v/>
      </c>
      <c r="DA60" s="33" t="str">
        <f t="shared" si="24"/>
        <v/>
      </c>
      <c r="DE60" s="33" t="str">
        <f t="shared" si="25"/>
        <v/>
      </c>
      <c r="DI60" s="33" t="str">
        <f t="shared" si="26"/>
        <v/>
      </c>
      <c r="DM60" s="33" t="str">
        <f t="shared" si="27"/>
        <v/>
      </c>
      <c r="DQ60" s="33" t="str">
        <f t="shared" si="28"/>
        <v/>
      </c>
      <c r="DU60" s="33" t="str">
        <f t="shared" si="29"/>
        <v/>
      </c>
      <c r="DY60" s="33" t="str">
        <f t="shared" si="30"/>
        <v/>
      </c>
    </row>
    <row r="61" spans="1:129" x14ac:dyDescent="0.25">
      <c r="A61" s="16" t="str">
        <f t="shared" si="0"/>
        <v/>
      </c>
      <c r="K61" s="38"/>
      <c r="M61" s="33" t="str">
        <f t="shared" si="1"/>
        <v/>
      </c>
      <c r="Q61" s="33" t="str">
        <f t="shared" si="2"/>
        <v/>
      </c>
      <c r="U61" s="33" t="str">
        <f t="shared" si="3"/>
        <v/>
      </c>
      <c r="Y61" s="33" t="str">
        <f t="shared" si="4"/>
        <v/>
      </c>
      <c r="AC61" s="33" t="str">
        <f t="shared" si="5"/>
        <v/>
      </c>
      <c r="AG61" s="33" t="str">
        <f t="shared" si="6"/>
        <v/>
      </c>
      <c r="AK61" s="33" t="str">
        <f t="shared" si="7"/>
        <v/>
      </c>
      <c r="AO61" s="33" t="str">
        <f t="shared" si="8"/>
        <v/>
      </c>
      <c r="AS61" s="33" t="str">
        <f t="shared" si="9"/>
        <v/>
      </c>
      <c r="AW61" s="33" t="str">
        <f t="shared" si="10"/>
        <v/>
      </c>
      <c r="BA61" s="33" t="str">
        <f t="shared" si="11"/>
        <v/>
      </c>
      <c r="BE61" s="33" t="str">
        <f t="shared" si="12"/>
        <v/>
      </c>
      <c r="BI61" s="33" t="str">
        <f t="shared" si="13"/>
        <v/>
      </c>
      <c r="BM61" s="33" t="str">
        <f t="shared" si="14"/>
        <v/>
      </c>
      <c r="BQ61" s="33" t="str">
        <f t="shared" si="15"/>
        <v/>
      </c>
      <c r="BU61" s="33" t="str">
        <f t="shared" si="16"/>
        <v/>
      </c>
      <c r="BY61" s="33" t="str">
        <f t="shared" si="17"/>
        <v/>
      </c>
      <c r="CC61" s="33" t="str">
        <f t="shared" si="18"/>
        <v/>
      </c>
      <c r="CG61" s="33" t="str">
        <f t="shared" si="19"/>
        <v/>
      </c>
      <c r="CK61" s="33" t="str">
        <f t="shared" si="20"/>
        <v/>
      </c>
      <c r="CO61" s="33" t="str">
        <f t="shared" si="21"/>
        <v/>
      </c>
      <c r="CS61" s="33" t="str">
        <f t="shared" si="22"/>
        <v/>
      </c>
      <c r="CW61" s="33" t="str">
        <f t="shared" si="23"/>
        <v/>
      </c>
      <c r="DA61" s="33" t="str">
        <f t="shared" si="24"/>
        <v/>
      </c>
      <c r="DE61" s="33" t="str">
        <f t="shared" si="25"/>
        <v/>
      </c>
      <c r="DI61" s="33" t="str">
        <f t="shared" si="26"/>
        <v/>
      </c>
      <c r="DM61" s="33" t="str">
        <f t="shared" si="27"/>
        <v/>
      </c>
      <c r="DQ61" s="33" t="str">
        <f t="shared" si="28"/>
        <v/>
      </c>
      <c r="DU61" s="33" t="str">
        <f t="shared" si="29"/>
        <v/>
      </c>
      <c r="DY61" s="33" t="str">
        <f t="shared" si="30"/>
        <v/>
      </c>
    </row>
    <row r="62" spans="1:129" x14ac:dyDescent="0.25">
      <c r="A62" s="16" t="str">
        <f t="shared" si="0"/>
        <v/>
      </c>
      <c r="K62" s="38"/>
      <c r="M62" s="33" t="str">
        <f t="shared" si="1"/>
        <v/>
      </c>
      <c r="Q62" s="33" t="str">
        <f t="shared" si="2"/>
        <v/>
      </c>
      <c r="U62" s="33" t="str">
        <f t="shared" si="3"/>
        <v/>
      </c>
      <c r="Y62" s="33" t="str">
        <f t="shared" si="4"/>
        <v/>
      </c>
      <c r="AC62" s="33" t="str">
        <f t="shared" si="5"/>
        <v/>
      </c>
      <c r="AG62" s="33" t="str">
        <f t="shared" si="6"/>
        <v/>
      </c>
      <c r="AK62" s="33" t="str">
        <f t="shared" si="7"/>
        <v/>
      </c>
      <c r="AO62" s="33" t="str">
        <f t="shared" si="8"/>
        <v/>
      </c>
      <c r="AS62" s="33" t="str">
        <f t="shared" si="9"/>
        <v/>
      </c>
      <c r="AW62" s="33" t="str">
        <f t="shared" si="10"/>
        <v/>
      </c>
      <c r="BA62" s="33" t="str">
        <f t="shared" si="11"/>
        <v/>
      </c>
      <c r="BE62" s="33" t="str">
        <f t="shared" si="12"/>
        <v/>
      </c>
      <c r="BI62" s="33" t="str">
        <f t="shared" si="13"/>
        <v/>
      </c>
      <c r="BM62" s="33" t="str">
        <f t="shared" si="14"/>
        <v/>
      </c>
      <c r="BQ62" s="33" t="str">
        <f t="shared" si="15"/>
        <v/>
      </c>
      <c r="BU62" s="33" t="str">
        <f t="shared" si="16"/>
        <v/>
      </c>
      <c r="BY62" s="33" t="str">
        <f t="shared" si="17"/>
        <v/>
      </c>
      <c r="CC62" s="33" t="str">
        <f t="shared" si="18"/>
        <v/>
      </c>
      <c r="CG62" s="33" t="str">
        <f t="shared" si="19"/>
        <v/>
      </c>
      <c r="CK62" s="33" t="str">
        <f t="shared" si="20"/>
        <v/>
      </c>
      <c r="CO62" s="33" t="str">
        <f t="shared" si="21"/>
        <v/>
      </c>
      <c r="CS62" s="33" t="str">
        <f t="shared" si="22"/>
        <v/>
      </c>
      <c r="CW62" s="33" t="str">
        <f t="shared" si="23"/>
        <v/>
      </c>
      <c r="DA62" s="33" t="str">
        <f t="shared" si="24"/>
        <v/>
      </c>
      <c r="DE62" s="33" t="str">
        <f t="shared" si="25"/>
        <v/>
      </c>
      <c r="DI62" s="33" t="str">
        <f t="shared" si="26"/>
        <v/>
      </c>
      <c r="DM62" s="33" t="str">
        <f t="shared" si="27"/>
        <v/>
      </c>
      <c r="DQ62" s="33" t="str">
        <f t="shared" si="28"/>
        <v/>
      </c>
      <c r="DU62" s="33" t="str">
        <f t="shared" si="29"/>
        <v/>
      </c>
      <c r="DY62" s="33" t="str">
        <f t="shared" si="30"/>
        <v/>
      </c>
    </row>
    <row r="63" spans="1:129" x14ac:dyDescent="0.25">
      <c r="A63" s="16" t="str">
        <f t="shared" si="0"/>
        <v/>
      </c>
      <c r="K63" s="38"/>
      <c r="M63" s="33" t="str">
        <f t="shared" si="1"/>
        <v/>
      </c>
      <c r="Q63" s="33" t="str">
        <f t="shared" si="2"/>
        <v/>
      </c>
      <c r="U63" s="33" t="str">
        <f t="shared" si="3"/>
        <v/>
      </c>
      <c r="Y63" s="33" t="str">
        <f t="shared" si="4"/>
        <v/>
      </c>
      <c r="AC63" s="33" t="str">
        <f t="shared" si="5"/>
        <v/>
      </c>
      <c r="AG63" s="33" t="str">
        <f t="shared" si="6"/>
        <v/>
      </c>
      <c r="AK63" s="33" t="str">
        <f t="shared" si="7"/>
        <v/>
      </c>
      <c r="AO63" s="33" t="str">
        <f t="shared" si="8"/>
        <v/>
      </c>
      <c r="AS63" s="33" t="str">
        <f t="shared" si="9"/>
        <v/>
      </c>
      <c r="AW63" s="33" t="str">
        <f t="shared" si="10"/>
        <v/>
      </c>
      <c r="BA63" s="33" t="str">
        <f t="shared" si="11"/>
        <v/>
      </c>
      <c r="BE63" s="33" t="str">
        <f t="shared" si="12"/>
        <v/>
      </c>
      <c r="BI63" s="33" t="str">
        <f t="shared" si="13"/>
        <v/>
      </c>
      <c r="BM63" s="33" t="str">
        <f t="shared" si="14"/>
        <v/>
      </c>
      <c r="BQ63" s="33" t="str">
        <f t="shared" si="15"/>
        <v/>
      </c>
      <c r="BU63" s="33" t="str">
        <f t="shared" si="16"/>
        <v/>
      </c>
      <c r="BY63" s="33" t="str">
        <f t="shared" si="17"/>
        <v/>
      </c>
      <c r="CC63" s="33" t="str">
        <f t="shared" si="18"/>
        <v/>
      </c>
      <c r="CG63" s="33" t="str">
        <f t="shared" si="19"/>
        <v/>
      </c>
      <c r="CK63" s="33" t="str">
        <f t="shared" si="20"/>
        <v/>
      </c>
      <c r="CO63" s="33" t="str">
        <f t="shared" si="21"/>
        <v/>
      </c>
      <c r="CS63" s="33" t="str">
        <f t="shared" si="22"/>
        <v/>
      </c>
      <c r="CW63" s="33" t="str">
        <f t="shared" si="23"/>
        <v/>
      </c>
      <c r="DA63" s="33" t="str">
        <f t="shared" si="24"/>
        <v/>
      </c>
      <c r="DE63" s="33" t="str">
        <f t="shared" si="25"/>
        <v/>
      </c>
      <c r="DI63" s="33" t="str">
        <f t="shared" si="26"/>
        <v/>
      </c>
      <c r="DM63" s="33" t="str">
        <f t="shared" si="27"/>
        <v/>
      </c>
      <c r="DQ63" s="33" t="str">
        <f t="shared" si="28"/>
        <v/>
      </c>
      <c r="DU63" s="33" t="str">
        <f t="shared" si="29"/>
        <v/>
      </c>
      <c r="DY63" s="33" t="str">
        <f t="shared" si="30"/>
        <v/>
      </c>
    </row>
    <row r="64" spans="1:129" x14ac:dyDescent="0.25">
      <c r="A64" s="16" t="str">
        <f t="shared" si="0"/>
        <v/>
      </c>
      <c r="K64" s="38"/>
      <c r="M64" s="33" t="str">
        <f t="shared" si="1"/>
        <v/>
      </c>
      <c r="Q64" s="33" t="str">
        <f t="shared" si="2"/>
        <v/>
      </c>
      <c r="U64" s="33" t="str">
        <f t="shared" si="3"/>
        <v/>
      </c>
      <c r="Y64" s="33" t="str">
        <f t="shared" si="4"/>
        <v/>
      </c>
      <c r="AC64" s="33" t="str">
        <f t="shared" si="5"/>
        <v/>
      </c>
      <c r="AG64" s="33" t="str">
        <f t="shared" si="6"/>
        <v/>
      </c>
      <c r="AK64" s="33" t="str">
        <f t="shared" si="7"/>
        <v/>
      </c>
      <c r="AO64" s="33" t="str">
        <f t="shared" si="8"/>
        <v/>
      </c>
      <c r="AS64" s="33" t="str">
        <f t="shared" si="9"/>
        <v/>
      </c>
      <c r="AW64" s="33" t="str">
        <f t="shared" si="10"/>
        <v/>
      </c>
      <c r="BA64" s="33" t="str">
        <f t="shared" si="11"/>
        <v/>
      </c>
      <c r="BE64" s="33" t="str">
        <f t="shared" si="12"/>
        <v/>
      </c>
      <c r="BI64" s="33" t="str">
        <f t="shared" si="13"/>
        <v/>
      </c>
      <c r="BM64" s="33" t="str">
        <f t="shared" si="14"/>
        <v/>
      </c>
      <c r="BQ64" s="33" t="str">
        <f t="shared" si="15"/>
        <v/>
      </c>
      <c r="BU64" s="33" t="str">
        <f t="shared" si="16"/>
        <v/>
      </c>
      <c r="BY64" s="33" t="str">
        <f t="shared" si="17"/>
        <v/>
      </c>
      <c r="CC64" s="33" t="str">
        <f t="shared" si="18"/>
        <v/>
      </c>
      <c r="CG64" s="33" t="str">
        <f t="shared" si="19"/>
        <v/>
      </c>
      <c r="CK64" s="33" t="str">
        <f t="shared" si="20"/>
        <v/>
      </c>
      <c r="CO64" s="33" t="str">
        <f t="shared" si="21"/>
        <v/>
      </c>
      <c r="CS64" s="33" t="str">
        <f t="shared" si="22"/>
        <v/>
      </c>
      <c r="CW64" s="33" t="str">
        <f t="shared" si="23"/>
        <v/>
      </c>
      <c r="DA64" s="33" t="str">
        <f t="shared" si="24"/>
        <v/>
      </c>
      <c r="DE64" s="33" t="str">
        <f t="shared" si="25"/>
        <v/>
      </c>
      <c r="DI64" s="33" t="str">
        <f t="shared" si="26"/>
        <v/>
      </c>
      <c r="DM64" s="33" t="str">
        <f t="shared" si="27"/>
        <v/>
      </c>
      <c r="DQ64" s="33" t="str">
        <f t="shared" si="28"/>
        <v/>
      </c>
      <c r="DU64" s="33" t="str">
        <f t="shared" si="29"/>
        <v/>
      </c>
      <c r="DY64" s="33" t="str">
        <f t="shared" si="30"/>
        <v/>
      </c>
    </row>
    <row r="65" spans="1:129" x14ac:dyDescent="0.25">
      <c r="A65" s="16" t="str">
        <f t="shared" si="0"/>
        <v/>
      </c>
      <c r="K65" s="38"/>
      <c r="M65" s="33" t="str">
        <f t="shared" si="1"/>
        <v/>
      </c>
      <c r="Q65" s="33" t="str">
        <f t="shared" si="2"/>
        <v/>
      </c>
      <c r="U65" s="33" t="str">
        <f t="shared" si="3"/>
        <v/>
      </c>
      <c r="Y65" s="33" t="str">
        <f t="shared" si="4"/>
        <v/>
      </c>
      <c r="AC65" s="33" t="str">
        <f t="shared" si="5"/>
        <v/>
      </c>
      <c r="AG65" s="33" t="str">
        <f t="shared" si="6"/>
        <v/>
      </c>
      <c r="AK65" s="33" t="str">
        <f t="shared" si="7"/>
        <v/>
      </c>
      <c r="AO65" s="33" t="str">
        <f t="shared" si="8"/>
        <v/>
      </c>
      <c r="AS65" s="33" t="str">
        <f t="shared" si="9"/>
        <v/>
      </c>
      <c r="AW65" s="33" t="str">
        <f t="shared" si="10"/>
        <v/>
      </c>
      <c r="BA65" s="33" t="str">
        <f t="shared" si="11"/>
        <v/>
      </c>
      <c r="BE65" s="33" t="str">
        <f t="shared" si="12"/>
        <v/>
      </c>
      <c r="BI65" s="33" t="str">
        <f t="shared" si="13"/>
        <v/>
      </c>
      <c r="BM65" s="33" t="str">
        <f t="shared" si="14"/>
        <v/>
      </c>
      <c r="BQ65" s="33" t="str">
        <f t="shared" si="15"/>
        <v/>
      </c>
      <c r="BU65" s="33" t="str">
        <f t="shared" si="16"/>
        <v/>
      </c>
      <c r="BY65" s="33" t="str">
        <f t="shared" si="17"/>
        <v/>
      </c>
      <c r="CC65" s="33" t="str">
        <f t="shared" si="18"/>
        <v/>
      </c>
      <c r="CG65" s="33" t="str">
        <f t="shared" si="19"/>
        <v/>
      </c>
      <c r="CK65" s="33" t="str">
        <f t="shared" si="20"/>
        <v/>
      </c>
      <c r="CO65" s="33" t="str">
        <f t="shared" si="21"/>
        <v/>
      </c>
      <c r="CS65" s="33" t="str">
        <f t="shared" si="22"/>
        <v/>
      </c>
      <c r="CW65" s="33" t="str">
        <f t="shared" si="23"/>
        <v/>
      </c>
      <c r="DA65" s="33" t="str">
        <f t="shared" si="24"/>
        <v/>
      </c>
      <c r="DE65" s="33" t="str">
        <f t="shared" si="25"/>
        <v/>
      </c>
      <c r="DI65" s="33" t="str">
        <f t="shared" si="26"/>
        <v/>
      </c>
      <c r="DM65" s="33" t="str">
        <f t="shared" si="27"/>
        <v/>
      </c>
      <c r="DQ65" s="33" t="str">
        <f t="shared" si="28"/>
        <v/>
      </c>
      <c r="DU65" s="33" t="str">
        <f t="shared" si="29"/>
        <v/>
      </c>
      <c r="DY65" s="33" t="str">
        <f t="shared" si="30"/>
        <v/>
      </c>
    </row>
    <row r="66" spans="1:129" x14ac:dyDescent="0.25">
      <c r="A66" s="16" t="str">
        <f t="shared" si="0"/>
        <v/>
      </c>
      <c r="K66" s="38"/>
      <c r="M66" s="33" t="str">
        <f t="shared" si="1"/>
        <v/>
      </c>
      <c r="Q66" s="33" t="str">
        <f t="shared" si="2"/>
        <v/>
      </c>
      <c r="U66" s="33" t="str">
        <f t="shared" si="3"/>
        <v/>
      </c>
      <c r="Y66" s="33" t="str">
        <f t="shared" si="4"/>
        <v/>
      </c>
      <c r="AC66" s="33" t="str">
        <f t="shared" si="5"/>
        <v/>
      </c>
      <c r="AG66" s="33" t="str">
        <f t="shared" si="6"/>
        <v/>
      </c>
      <c r="AK66" s="33" t="str">
        <f t="shared" si="7"/>
        <v/>
      </c>
      <c r="AO66" s="33" t="str">
        <f t="shared" si="8"/>
        <v/>
      </c>
      <c r="AS66" s="33" t="str">
        <f t="shared" si="9"/>
        <v/>
      </c>
      <c r="AW66" s="33" t="str">
        <f t="shared" si="10"/>
        <v/>
      </c>
      <c r="BA66" s="33" t="str">
        <f t="shared" si="11"/>
        <v/>
      </c>
      <c r="BE66" s="33" t="str">
        <f t="shared" si="12"/>
        <v/>
      </c>
      <c r="BI66" s="33" t="str">
        <f t="shared" si="13"/>
        <v/>
      </c>
      <c r="BM66" s="33" t="str">
        <f t="shared" si="14"/>
        <v/>
      </c>
      <c r="BQ66" s="33" t="str">
        <f t="shared" si="15"/>
        <v/>
      </c>
      <c r="BU66" s="33" t="str">
        <f t="shared" si="16"/>
        <v/>
      </c>
      <c r="BY66" s="33" t="str">
        <f t="shared" si="17"/>
        <v/>
      </c>
      <c r="CC66" s="33" t="str">
        <f t="shared" si="18"/>
        <v/>
      </c>
      <c r="CG66" s="33" t="str">
        <f t="shared" si="19"/>
        <v/>
      </c>
      <c r="CK66" s="33" t="str">
        <f t="shared" si="20"/>
        <v/>
      </c>
      <c r="CO66" s="33" t="str">
        <f t="shared" si="21"/>
        <v/>
      </c>
      <c r="CS66" s="33" t="str">
        <f t="shared" si="22"/>
        <v/>
      </c>
      <c r="CW66" s="33" t="str">
        <f t="shared" si="23"/>
        <v/>
      </c>
      <c r="DA66" s="33" t="str">
        <f t="shared" si="24"/>
        <v/>
      </c>
      <c r="DE66" s="33" t="str">
        <f t="shared" si="25"/>
        <v/>
      </c>
      <c r="DI66" s="33" t="str">
        <f t="shared" si="26"/>
        <v/>
      </c>
      <c r="DM66" s="33" t="str">
        <f t="shared" si="27"/>
        <v/>
      </c>
      <c r="DQ66" s="33" t="str">
        <f t="shared" si="28"/>
        <v/>
      </c>
      <c r="DU66" s="33" t="str">
        <f t="shared" si="29"/>
        <v/>
      </c>
      <c r="DY66" s="33" t="str">
        <f t="shared" si="30"/>
        <v/>
      </c>
    </row>
    <row r="67" spans="1:129" x14ac:dyDescent="0.25">
      <c r="A67" s="16" t="str">
        <f t="shared" si="0"/>
        <v/>
      </c>
      <c r="K67" s="38"/>
      <c r="M67" s="33" t="str">
        <f t="shared" si="1"/>
        <v/>
      </c>
      <c r="Q67" s="33" t="str">
        <f t="shared" si="2"/>
        <v/>
      </c>
      <c r="U67" s="33" t="str">
        <f t="shared" si="3"/>
        <v/>
      </c>
      <c r="Y67" s="33" t="str">
        <f t="shared" si="4"/>
        <v/>
      </c>
      <c r="AC67" s="33" t="str">
        <f t="shared" si="5"/>
        <v/>
      </c>
      <c r="AG67" s="33" t="str">
        <f t="shared" si="6"/>
        <v/>
      </c>
      <c r="AK67" s="33" t="str">
        <f t="shared" si="7"/>
        <v/>
      </c>
      <c r="AO67" s="33" t="str">
        <f t="shared" si="8"/>
        <v/>
      </c>
      <c r="AS67" s="33" t="str">
        <f t="shared" si="9"/>
        <v/>
      </c>
      <c r="AW67" s="33" t="str">
        <f t="shared" si="10"/>
        <v/>
      </c>
      <c r="BA67" s="33" t="str">
        <f t="shared" si="11"/>
        <v/>
      </c>
      <c r="BE67" s="33" t="str">
        <f t="shared" si="12"/>
        <v/>
      </c>
      <c r="BI67" s="33" t="str">
        <f t="shared" si="13"/>
        <v/>
      </c>
      <c r="BM67" s="33" t="str">
        <f t="shared" si="14"/>
        <v/>
      </c>
      <c r="BQ67" s="33" t="str">
        <f t="shared" si="15"/>
        <v/>
      </c>
      <c r="BU67" s="33" t="str">
        <f t="shared" si="16"/>
        <v/>
      </c>
      <c r="BY67" s="33" t="str">
        <f t="shared" si="17"/>
        <v/>
      </c>
      <c r="CC67" s="33" t="str">
        <f t="shared" si="18"/>
        <v/>
      </c>
      <c r="CG67" s="33" t="str">
        <f t="shared" si="19"/>
        <v/>
      </c>
      <c r="CK67" s="33" t="str">
        <f t="shared" si="20"/>
        <v/>
      </c>
      <c r="CO67" s="33" t="str">
        <f t="shared" si="21"/>
        <v/>
      </c>
      <c r="CS67" s="33" t="str">
        <f t="shared" si="22"/>
        <v/>
      </c>
      <c r="CW67" s="33" t="str">
        <f t="shared" si="23"/>
        <v/>
      </c>
      <c r="DA67" s="33" t="str">
        <f t="shared" si="24"/>
        <v/>
      </c>
      <c r="DE67" s="33" t="str">
        <f t="shared" si="25"/>
        <v/>
      </c>
      <c r="DI67" s="33" t="str">
        <f t="shared" si="26"/>
        <v/>
      </c>
      <c r="DM67" s="33" t="str">
        <f t="shared" si="27"/>
        <v/>
      </c>
      <c r="DQ67" s="33" t="str">
        <f t="shared" si="28"/>
        <v/>
      </c>
      <c r="DU67" s="33" t="str">
        <f t="shared" si="29"/>
        <v/>
      </c>
      <c r="DY67" s="33" t="str">
        <f t="shared" si="30"/>
        <v/>
      </c>
    </row>
    <row r="68" spans="1:129" x14ac:dyDescent="0.25">
      <c r="A68" s="16" t="str">
        <f t="shared" si="0"/>
        <v/>
      </c>
      <c r="K68" s="38"/>
      <c r="M68" s="33" t="str">
        <f t="shared" si="1"/>
        <v/>
      </c>
      <c r="Q68" s="33" t="str">
        <f t="shared" si="2"/>
        <v/>
      </c>
      <c r="U68" s="33" t="str">
        <f t="shared" si="3"/>
        <v/>
      </c>
      <c r="Y68" s="33" t="str">
        <f t="shared" si="4"/>
        <v/>
      </c>
      <c r="AC68" s="33" t="str">
        <f t="shared" si="5"/>
        <v/>
      </c>
      <c r="AG68" s="33" t="str">
        <f t="shared" si="6"/>
        <v/>
      </c>
      <c r="AK68" s="33" t="str">
        <f t="shared" si="7"/>
        <v/>
      </c>
      <c r="AO68" s="33" t="str">
        <f t="shared" si="8"/>
        <v/>
      </c>
      <c r="AS68" s="33" t="str">
        <f t="shared" si="9"/>
        <v/>
      </c>
      <c r="AW68" s="33" t="str">
        <f t="shared" si="10"/>
        <v/>
      </c>
      <c r="BA68" s="33" t="str">
        <f t="shared" si="11"/>
        <v/>
      </c>
      <c r="BE68" s="33" t="str">
        <f t="shared" si="12"/>
        <v/>
      </c>
      <c r="BI68" s="33" t="str">
        <f t="shared" si="13"/>
        <v/>
      </c>
      <c r="BM68" s="33" t="str">
        <f t="shared" si="14"/>
        <v/>
      </c>
      <c r="BQ68" s="33" t="str">
        <f t="shared" si="15"/>
        <v/>
      </c>
      <c r="BU68" s="33" t="str">
        <f t="shared" si="16"/>
        <v/>
      </c>
      <c r="BY68" s="33" t="str">
        <f t="shared" si="17"/>
        <v/>
      </c>
      <c r="CC68" s="33" t="str">
        <f t="shared" si="18"/>
        <v/>
      </c>
      <c r="CG68" s="33" t="str">
        <f t="shared" si="19"/>
        <v/>
      </c>
      <c r="CK68" s="33" t="str">
        <f t="shared" si="20"/>
        <v/>
      </c>
      <c r="CO68" s="33" t="str">
        <f t="shared" si="21"/>
        <v/>
      </c>
      <c r="CS68" s="33" t="str">
        <f t="shared" si="22"/>
        <v/>
      </c>
      <c r="CW68" s="33" t="str">
        <f t="shared" si="23"/>
        <v/>
      </c>
      <c r="DA68" s="33" t="str">
        <f t="shared" si="24"/>
        <v/>
      </c>
      <c r="DE68" s="33" t="str">
        <f t="shared" si="25"/>
        <v/>
      </c>
      <c r="DI68" s="33" t="str">
        <f t="shared" si="26"/>
        <v/>
      </c>
      <c r="DM68" s="33" t="str">
        <f t="shared" si="27"/>
        <v/>
      </c>
      <c r="DQ68" s="33" t="str">
        <f t="shared" si="28"/>
        <v/>
      </c>
      <c r="DU68" s="33" t="str">
        <f t="shared" si="29"/>
        <v/>
      </c>
      <c r="DY68" s="33" t="str">
        <f t="shared" si="30"/>
        <v/>
      </c>
    </row>
    <row r="69" spans="1:129" x14ac:dyDescent="0.25">
      <c r="A69" s="16" t="str">
        <f t="shared" si="0"/>
        <v/>
      </c>
      <c r="K69" s="38"/>
      <c r="M69" s="33" t="str">
        <f t="shared" si="1"/>
        <v/>
      </c>
      <c r="Q69" s="33" t="str">
        <f t="shared" si="2"/>
        <v/>
      </c>
      <c r="U69" s="33" t="str">
        <f t="shared" si="3"/>
        <v/>
      </c>
      <c r="Y69" s="33" t="str">
        <f t="shared" si="4"/>
        <v/>
      </c>
      <c r="AC69" s="33" t="str">
        <f t="shared" si="5"/>
        <v/>
      </c>
      <c r="AG69" s="33" t="str">
        <f t="shared" si="6"/>
        <v/>
      </c>
      <c r="AK69" s="33" t="str">
        <f t="shared" si="7"/>
        <v/>
      </c>
      <c r="AO69" s="33" t="str">
        <f t="shared" si="8"/>
        <v/>
      </c>
      <c r="AS69" s="33" t="str">
        <f t="shared" si="9"/>
        <v/>
      </c>
      <c r="AW69" s="33" t="str">
        <f t="shared" si="10"/>
        <v/>
      </c>
      <c r="BA69" s="33" t="str">
        <f t="shared" si="11"/>
        <v/>
      </c>
      <c r="BE69" s="33" t="str">
        <f t="shared" si="12"/>
        <v/>
      </c>
      <c r="BI69" s="33" t="str">
        <f t="shared" si="13"/>
        <v/>
      </c>
      <c r="BM69" s="33" t="str">
        <f t="shared" si="14"/>
        <v/>
      </c>
      <c r="BQ69" s="33" t="str">
        <f t="shared" si="15"/>
        <v/>
      </c>
      <c r="BU69" s="33" t="str">
        <f t="shared" si="16"/>
        <v/>
      </c>
      <c r="BY69" s="33" t="str">
        <f t="shared" si="17"/>
        <v/>
      </c>
      <c r="CC69" s="33" t="str">
        <f t="shared" si="18"/>
        <v/>
      </c>
      <c r="CG69" s="33" t="str">
        <f t="shared" si="19"/>
        <v/>
      </c>
      <c r="CK69" s="33" t="str">
        <f t="shared" si="20"/>
        <v/>
      </c>
      <c r="CO69" s="33" t="str">
        <f t="shared" si="21"/>
        <v/>
      </c>
      <c r="CS69" s="33" t="str">
        <f t="shared" si="22"/>
        <v/>
      </c>
      <c r="CW69" s="33" t="str">
        <f t="shared" si="23"/>
        <v/>
      </c>
      <c r="DA69" s="33" t="str">
        <f t="shared" si="24"/>
        <v/>
      </c>
      <c r="DE69" s="33" t="str">
        <f t="shared" si="25"/>
        <v/>
      </c>
      <c r="DI69" s="33" t="str">
        <f t="shared" si="26"/>
        <v/>
      </c>
      <c r="DM69" s="33" t="str">
        <f t="shared" si="27"/>
        <v/>
      </c>
      <c r="DQ69" s="33" t="str">
        <f t="shared" si="28"/>
        <v/>
      </c>
      <c r="DU69" s="33" t="str">
        <f t="shared" si="29"/>
        <v/>
      </c>
      <c r="DY69" s="33" t="str">
        <f t="shared" si="30"/>
        <v/>
      </c>
    </row>
    <row r="70" spans="1:129" x14ac:dyDescent="0.25">
      <c r="A70" s="16" t="str">
        <f t="shared" si="0"/>
        <v/>
      </c>
      <c r="K70" s="38"/>
      <c r="M70" s="33" t="str">
        <f t="shared" si="1"/>
        <v/>
      </c>
      <c r="Q70" s="33" t="str">
        <f t="shared" si="2"/>
        <v/>
      </c>
      <c r="U70" s="33" t="str">
        <f t="shared" si="3"/>
        <v/>
      </c>
      <c r="Y70" s="33" t="str">
        <f t="shared" si="4"/>
        <v/>
      </c>
      <c r="AC70" s="33" t="str">
        <f t="shared" si="5"/>
        <v/>
      </c>
      <c r="AG70" s="33" t="str">
        <f t="shared" si="6"/>
        <v/>
      </c>
      <c r="AK70" s="33" t="str">
        <f t="shared" si="7"/>
        <v/>
      </c>
      <c r="AO70" s="33" t="str">
        <f t="shared" si="8"/>
        <v/>
      </c>
      <c r="AS70" s="33" t="str">
        <f t="shared" si="9"/>
        <v/>
      </c>
      <c r="AW70" s="33" t="str">
        <f t="shared" si="10"/>
        <v/>
      </c>
      <c r="BA70" s="33" t="str">
        <f t="shared" si="11"/>
        <v/>
      </c>
      <c r="BE70" s="33" t="str">
        <f t="shared" si="12"/>
        <v/>
      </c>
      <c r="BI70" s="33" t="str">
        <f t="shared" si="13"/>
        <v/>
      </c>
      <c r="BM70" s="33" t="str">
        <f t="shared" si="14"/>
        <v/>
      </c>
      <c r="BQ70" s="33" t="str">
        <f t="shared" si="15"/>
        <v/>
      </c>
      <c r="BU70" s="33" t="str">
        <f t="shared" si="16"/>
        <v/>
      </c>
      <c r="BY70" s="33" t="str">
        <f t="shared" si="17"/>
        <v/>
      </c>
      <c r="CC70" s="33" t="str">
        <f t="shared" si="18"/>
        <v/>
      </c>
      <c r="CG70" s="33" t="str">
        <f t="shared" si="19"/>
        <v/>
      </c>
      <c r="CK70" s="33" t="str">
        <f t="shared" si="20"/>
        <v/>
      </c>
      <c r="CO70" s="33" t="str">
        <f t="shared" si="21"/>
        <v/>
      </c>
      <c r="CS70" s="33" t="str">
        <f t="shared" si="22"/>
        <v/>
      </c>
      <c r="CW70" s="33" t="str">
        <f t="shared" si="23"/>
        <v/>
      </c>
      <c r="DA70" s="33" t="str">
        <f t="shared" si="24"/>
        <v/>
      </c>
      <c r="DE70" s="33" t="str">
        <f t="shared" si="25"/>
        <v/>
      </c>
      <c r="DI70" s="33" t="str">
        <f t="shared" si="26"/>
        <v/>
      </c>
      <c r="DM70" s="33" t="str">
        <f t="shared" si="27"/>
        <v/>
      </c>
      <c r="DQ70" s="33" t="str">
        <f t="shared" si="28"/>
        <v/>
      </c>
      <c r="DU70" s="33" t="str">
        <f t="shared" si="29"/>
        <v/>
      </c>
      <c r="DY70" s="33" t="str">
        <f t="shared" si="30"/>
        <v/>
      </c>
    </row>
    <row r="71" spans="1:129" x14ac:dyDescent="0.25">
      <c r="A71" s="16" t="str">
        <f t="shared" si="0"/>
        <v/>
      </c>
      <c r="K71" s="38"/>
      <c r="M71" s="33" t="str">
        <f t="shared" si="1"/>
        <v/>
      </c>
      <c r="Q71" s="33" t="str">
        <f t="shared" si="2"/>
        <v/>
      </c>
      <c r="U71" s="33" t="str">
        <f t="shared" si="3"/>
        <v/>
      </c>
      <c r="Y71" s="33" t="str">
        <f t="shared" si="4"/>
        <v/>
      </c>
      <c r="AC71" s="33" t="str">
        <f t="shared" si="5"/>
        <v/>
      </c>
      <c r="AG71" s="33" t="str">
        <f t="shared" si="6"/>
        <v/>
      </c>
      <c r="AK71" s="33" t="str">
        <f t="shared" si="7"/>
        <v/>
      </c>
      <c r="AO71" s="33" t="str">
        <f t="shared" si="8"/>
        <v/>
      </c>
      <c r="AS71" s="33" t="str">
        <f t="shared" si="9"/>
        <v/>
      </c>
      <c r="AW71" s="33" t="str">
        <f t="shared" si="10"/>
        <v/>
      </c>
      <c r="BA71" s="33" t="str">
        <f t="shared" si="11"/>
        <v/>
      </c>
      <c r="BE71" s="33" t="str">
        <f t="shared" si="12"/>
        <v/>
      </c>
      <c r="BI71" s="33" t="str">
        <f t="shared" si="13"/>
        <v/>
      </c>
      <c r="BM71" s="33" t="str">
        <f t="shared" si="14"/>
        <v/>
      </c>
      <c r="BQ71" s="33" t="str">
        <f t="shared" si="15"/>
        <v/>
      </c>
      <c r="BU71" s="33" t="str">
        <f t="shared" si="16"/>
        <v/>
      </c>
      <c r="BY71" s="33" t="str">
        <f t="shared" si="17"/>
        <v/>
      </c>
      <c r="CC71" s="33" t="str">
        <f t="shared" si="18"/>
        <v/>
      </c>
      <c r="CG71" s="33" t="str">
        <f t="shared" si="19"/>
        <v/>
      </c>
      <c r="CK71" s="33" t="str">
        <f t="shared" si="20"/>
        <v/>
      </c>
      <c r="CO71" s="33" t="str">
        <f t="shared" si="21"/>
        <v/>
      </c>
      <c r="CS71" s="33" t="str">
        <f t="shared" si="22"/>
        <v/>
      </c>
      <c r="CW71" s="33" t="str">
        <f t="shared" si="23"/>
        <v/>
      </c>
      <c r="DA71" s="33" t="str">
        <f t="shared" si="24"/>
        <v/>
      </c>
      <c r="DE71" s="33" t="str">
        <f t="shared" si="25"/>
        <v/>
      </c>
      <c r="DI71" s="33" t="str">
        <f t="shared" si="26"/>
        <v/>
      </c>
      <c r="DM71" s="33" t="str">
        <f t="shared" si="27"/>
        <v/>
      </c>
      <c r="DQ71" s="33" t="str">
        <f t="shared" si="28"/>
        <v/>
      </c>
      <c r="DU71" s="33" t="str">
        <f t="shared" si="29"/>
        <v/>
      </c>
      <c r="DY71" s="33" t="str">
        <f t="shared" si="30"/>
        <v/>
      </c>
    </row>
    <row r="72" spans="1:129" x14ac:dyDescent="0.25">
      <c r="A72" s="16" t="str">
        <f t="shared" si="0"/>
        <v/>
      </c>
      <c r="K72" s="38"/>
      <c r="M72" s="33" t="str">
        <f t="shared" si="1"/>
        <v/>
      </c>
      <c r="Q72" s="33" t="str">
        <f t="shared" si="2"/>
        <v/>
      </c>
      <c r="U72" s="33" t="str">
        <f t="shared" si="3"/>
        <v/>
      </c>
      <c r="Y72" s="33" t="str">
        <f t="shared" si="4"/>
        <v/>
      </c>
      <c r="AC72" s="33" t="str">
        <f t="shared" si="5"/>
        <v/>
      </c>
      <c r="AG72" s="33" t="str">
        <f t="shared" si="6"/>
        <v/>
      </c>
      <c r="AK72" s="33" t="str">
        <f t="shared" si="7"/>
        <v/>
      </c>
      <c r="AO72" s="33" t="str">
        <f t="shared" si="8"/>
        <v/>
      </c>
      <c r="AS72" s="33" t="str">
        <f t="shared" si="9"/>
        <v/>
      </c>
      <c r="AW72" s="33" t="str">
        <f t="shared" si="10"/>
        <v/>
      </c>
      <c r="BA72" s="33" t="str">
        <f t="shared" si="11"/>
        <v/>
      </c>
      <c r="BE72" s="33" t="str">
        <f t="shared" si="12"/>
        <v/>
      </c>
      <c r="BI72" s="33" t="str">
        <f t="shared" si="13"/>
        <v/>
      </c>
      <c r="BM72" s="33" t="str">
        <f t="shared" si="14"/>
        <v/>
      </c>
      <c r="BQ72" s="33" t="str">
        <f t="shared" si="15"/>
        <v/>
      </c>
      <c r="BU72" s="33" t="str">
        <f t="shared" si="16"/>
        <v/>
      </c>
      <c r="BY72" s="33" t="str">
        <f t="shared" si="17"/>
        <v/>
      </c>
      <c r="CC72" s="33" t="str">
        <f t="shared" si="18"/>
        <v/>
      </c>
      <c r="CG72" s="33" t="str">
        <f t="shared" si="19"/>
        <v/>
      </c>
      <c r="CK72" s="33" t="str">
        <f t="shared" si="20"/>
        <v/>
      </c>
      <c r="CO72" s="33" t="str">
        <f t="shared" si="21"/>
        <v/>
      </c>
      <c r="CS72" s="33" t="str">
        <f t="shared" si="22"/>
        <v/>
      </c>
      <c r="CW72" s="33" t="str">
        <f t="shared" si="23"/>
        <v/>
      </c>
      <c r="DA72" s="33" t="str">
        <f t="shared" si="24"/>
        <v/>
      </c>
      <c r="DE72" s="33" t="str">
        <f t="shared" si="25"/>
        <v/>
      </c>
      <c r="DI72" s="33" t="str">
        <f t="shared" si="26"/>
        <v/>
      </c>
      <c r="DM72" s="33" t="str">
        <f t="shared" si="27"/>
        <v/>
      </c>
      <c r="DQ72" s="33" t="str">
        <f t="shared" si="28"/>
        <v/>
      </c>
      <c r="DU72" s="33" t="str">
        <f t="shared" si="29"/>
        <v/>
      </c>
      <c r="DY72" s="33" t="str">
        <f t="shared" si="30"/>
        <v/>
      </c>
    </row>
    <row r="73" spans="1:129" x14ac:dyDescent="0.25">
      <c r="A73" s="16" t="str">
        <f t="shared" si="0"/>
        <v/>
      </c>
      <c r="K73" s="38"/>
      <c r="M73" s="33" t="str">
        <f t="shared" si="1"/>
        <v/>
      </c>
      <c r="Q73" s="33" t="str">
        <f t="shared" si="2"/>
        <v/>
      </c>
      <c r="U73" s="33" t="str">
        <f t="shared" si="3"/>
        <v/>
      </c>
      <c r="Y73" s="33" t="str">
        <f t="shared" si="4"/>
        <v/>
      </c>
      <c r="AC73" s="33" t="str">
        <f t="shared" si="5"/>
        <v/>
      </c>
      <c r="AG73" s="33" t="str">
        <f t="shared" si="6"/>
        <v/>
      </c>
      <c r="AK73" s="33" t="str">
        <f t="shared" si="7"/>
        <v/>
      </c>
      <c r="AO73" s="33" t="str">
        <f t="shared" si="8"/>
        <v/>
      </c>
      <c r="AS73" s="33" t="str">
        <f t="shared" si="9"/>
        <v/>
      </c>
      <c r="AW73" s="33" t="str">
        <f t="shared" si="10"/>
        <v/>
      </c>
      <c r="BA73" s="33" t="str">
        <f t="shared" si="11"/>
        <v/>
      </c>
      <c r="BE73" s="33" t="str">
        <f t="shared" si="12"/>
        <v/>
      </c>
      <c r="BI73" s="33" t="str">
        <f t="shared" si="13"/>
        <v/>
      </c>
      <c r="BM73" s="33" t="str">
        <f t="shared" si="14"/>
        <v/>
      </c>
      <c r="BQ73" s="33" t="str">
        <f t="shared" si="15"/>
        <v/>
      </c>
      <c r="BU73" s="33" t="str">
        <f t="shared" si="16"/>
        <v/>
      </c>
      <c r="BY73" s="33" t="str">
        <f t="shared" si="17"/>
        <v/>
      </c>
      <c r="CC73" s="33" t="str">
        <f t="shared" si="18"/>
        <v/>
      </c>
      <c r="CG73" s="33" t="str">
        <f t="shared" si="19"/>
        <v/>
      </c>
      <c r="CK73" s="33" t="str">
        <f t="shared" si="20"/>
        <v/>
      </c>
      <c r="CO73" s="33" t="str">
        <f t="shared" si="21"/>
        <v/>
      </c>
      <c r="CS73" s="33" t="str">
        <f t="shared" si="22"/>
        <v/>
      </c>
      <c r="CW73" s="33" t="str">
        <f t="shared" si="23"/>
        <v/>
      </c>
      <c r="DA73" s="33" t="str">
        <f t="shared" si="24"/>
        <v/>
      </c>
      <c r="DE73" s="33" t="str">
        <f t="shared" si="25"/>
        <v/>
      </c>
      <c r="DI73" s="33" t="str">
        <f t="shared" si="26"/>
        <v/>
      </c>
      <c r="DM73" s="33" t="str">
        <f t="shared" si="27"/>
        <v/>
      </c>
      <c r="DQ73" s="33" t="str">
        <f t="shared" si="28"/>
        <v/>
      </c>
      <c r="DU73" s="33" t="str">
        <f t="shared" si="29"/>
        <v/>
      </c>
      <c r="DY73" s="33" t="str">
        <f t="shared" si="30"/>
        <v/>
      </c>
    </row>
    <row r="74" spans="1:129" x14ac:dyDescent="0.25">
      <c r="A74" s="16" t="str">
        <f t="shared" ref="A74:A100" si="31">IF(ISNUMBER(C74),A73+1,"")</f>
        <v/>
      </c>
      <c r="K74" s="38"/>
      <c r="M74" s="33" t="str">
        <f t="shared" si="1"/>
        <v/>
      </c>
      <c r="Q74" s="33" t="str">
        <f t="shared" si="2"/>
        <v/>
      </c>
      <c r="U74" s="33" t="str">
        <f t="shared" si="3"/>
        <v/>
      </c>
      <c r="Y74" s="33" t="str">
        <f t="shared" si="4"/>
        <v/>
      </c>
      <c r="AC74" s="33" t="str">
        <f t="shared" si="5"/>
        <v/>
      </c>
      <c r="AG74" s="33" t="str">
        <f t="shared" si="6"/>
        <v/>
      </c>
      <c r="AK74" s="33" t="str">
        <f t="shared" si="7"/>
        <v/>
      </c>
      <c r="AO74" s="33" t="str">
        <f t="shared" si="8"/>
        <v/>
      </c>
      <c r="AS74" s="33" t="str">
        <f t="shared" si="9"/>
        <v/>
      </c>
      <c r="AW74" s="33" t="str">
        <f t="shared" si="10"/>
        <v/>
      </c>
      <c r="BA74" s="33" t="str">
        <f t="shared" si="11"/>
        <v/>
      </c>
      <c r="BE74" s="33" t="str">
        <f t="shared" si="12"/>
        <v/>
      </c>
      <c r="BI74" s="33" t="str">
        <f t="shared" si="13"/>
        <v/>
      </c>
      <c r="BM74" s="33" t="str">
        <f t="shared" si="14"/>
        <v/>
      </c>
      <c r="BQ74" s="33" t="str">
        <f t="shared" si="15"/>
        <v/>
      </c>
      <c r="BU74" s="33" t="str">
        <f t="shared" si="16"/>
        <v/>
      </c>
      <c r="BY74" s="33" t="str">
        <f t="shared" si="17"/>
        <v/>
      </c>
      <c r="CC74" s="33" t="str">
        <f t="shared" si="18"/>
        <v/>
      </c>
      <c r="CG74" s="33" t="str">
        <f t="shared" si="19"/>
        <v/>
      </c>
      <c r="CK74" s="33" t="str">
        <f t="shared" si="20"/>
        <v/>
      </c>
      <c r="CO74" s="33" t="str">
        <f t="shared" si="21"/>
        <v/>
      </c>
      <c r="CS74" s="33" t="str">
        <f t="shared" si="22"/>
        <v/>
      </c>
      <c r="CW74" s="33" t="str">
        <f t="shared" si="23"/>
        <v/>
      </c>
      <c r="DA74" s="33" t="str">
        <f t="shared" si="24"/>
        <v/>
      </c>
      <c r="DE74" s="33" t="str">
        <f t="shared" si="25"/>
        <v/>
      </c>
      <c r="DI74" s="33" t="str">
        <f t="shared" si="26"/>
        <v/>
      </c>
      <c r="DM74" s="33" t="str">
        <f t="shared" si="27"/>
        <v/>
      </c>
      <c r="DQ74" s="33" t="str">
        <f t="shared" si="28"/>
        <v/>
      </c>
      <c r="DU74" s="33" t="str">
        <f t="shared" si="29"/>
        <v/>
      </c>
      <c r="DY74" s="33" t="str">
        <f t="shared" si="30"/>
        <v/>
      </c>
    </row>
    <row r="75" spans="1:129" x14ac:dyDescent="0.25">
      <c r="A75" s="16" t="str">
        <f t="shared" si="31"/>
        <v/>
      </c>
      <c r="K75" s="38"/>
      <c r="M75" s="33" t="str">
        <f t="shared" si="1"/>
        <v/>
      </c>
      <c r="Q75" s="33" t="str">
        <f t="shared" si="2"/>
        <v/>
      </c>
      <c r="U75" s="33" t="str">
        <f t="shared" si="3"/>
        <v/>
      </c>
      <c r="Y75" s="33" t="str">
        <f t="shared" si="4"/>
        <v/>
      </c>
      <c r="AC75" s="33" t="str">
        <f t="shared" si="5"/>
        <v/>
      </c>
      <c r="AG75" s="33" t="str">
        <f t="shared" si="6"/>
        <v/>
      </c>
      <c r="AK75" s="33" t="str">
        <f t="shared" si="7"/>
        <v/>
      </c>
      <c r="AO75" s="33" t="str">
        <f t="shared" si="8"/>
        <v/>
      </c>
      <c r="AS75" s="33" t="str">
        <f t="shared" si="9"/>
        <v/>
      </c>
      <c r="AW75" s="33" t="str">
        <f t="shared" si="10"/>
        <v/>
      </c>
      <c r="BA75" s="33" t="str">
        <f t="shared" si="11"/>
        <v/>
      </c>
      <c r="BE75" s="33" t="str">
        <f t="shared" si="12"/>
        <v/>
      </c>
      <c r="BI75" s="33" t="str">
        <f t="shared" si="13"/>
        <v/>
      </c>
      <c r="BM75" s="33" t="str">
        <f t="shared" si="14"/>
        <v/>
      </c>
      <c r="BQ75" s="33" t="str">
        <f t="shared" si="15"/>
        <v/>
      </c>
      <c r="BU75" s="33" t="str">
        <f t="shared" si="16"/>
        <v/>
      </c>
      <c r="BY75" s="33" t="str">
        <f t="shared" si="17"/>
        <v/>
      </c>
      <c r="CC75" s="33" t="str">
        <f t="shared" si="18"/>
        <v/>
      </c>
      <c r="CG75" s="33" t="str">
        <f t="shared" si="19"/>
        <v/>
      </c>
      <c r="CK75" s="33" t="str">
        <f t="shared" si="20"/>
        <v/>
      </c>
      <c r="CO75" s="33" t="str">
        <f t="shared" si="21"/>
        <v/>
      </c>
      <c r="CS75" s="33" t="str">
        <f t="shared" si="22"/>
        <v/>
      </c>
      <c r="CW75" s="33" t="str">
        <f t="shared" si="23"/>
        <v/>
      </c>
      <c r="DA75" s="33" t="str">
        <f t="shared" si="24"/>
        <v/>
      </c>
      <c r="DE75" s="33" t="str">
        <f t="shared" si="25"/>
        <v/>
      </c>
      <c r="DI75" s="33" t="str">
        <f t="shared" si="26"/>
        <v/>
      </c>
      <c r="DM75" s="33" t="str">
        <f t="shared" si="27"/>
        <v/>
      </c>
      <c r="DQ75" s="33" t="str">
        <f t="shared" si="28"/>
        <v/>
      </c>
      <c r="DU75" s="33" t="str">
        <f t="shared" si="29"/>
        <v/>
      </c>
      <c r="DY75" s="33" t="str">
        <f t="shared" si="30"/>
        <v/>
      </c>
    </row>
    <row r="76" spans="1:129" x14ac:dyDescent="0.25">
      <c r="A76" s="16" t="str">
        <f t="shared" si="31"/>
        <v/>
      </c>
      <c r="K76" s="38"/>
      <c r="M76" s="33" t="str">
        <f t="shared" si="1"/>
        <v/>
      </c>
      <c r="Q76" s="33" t="str">
        <f t="shared" si="2"/>
        <v/>
      </c>
      <c r="U76" s="33" t="str">
        <f t="shared" si="3"/>
        <v/>
      </c>
      <c r="Y76" s="33" t="str">
        <f t="shared" si="4"/>
        <v/>
      </c>
      <c r="AC76" s="33" t="str">
        <f t="shared" si="5"/>
        <v/>
      </c>
      <c r="AG76" s="33" t="str">
        <f t="shared" si="6"/>
        <v/>
      </c>
      <c r="AK76" s="33" t="str">
        <f t="shared" si="7"/>
        <v/>
      </c>
      <c r="AO76" s="33" t="str">
        <f t="shared" si="8"/>
        <v/>
      </c>
      <c r="AS76" s="33" t="str">
        <f t="shared" si="9"/>
        <v/>
      </c>
      <c r="AW76" s="33" t="str">
        <f t="shared" si="10"/>
        <v/>
      </c>
      <c r="BA76" s="33" t="str">
        <f t="shared" si="11"/>
        <v/>
      </c>
      <c r="BE76" s="33" t="str">
        <f t="shared" si="12"/>
        <v/>
      </c>
      <c r="BI76" s="33" t="str">
        <f t="shared" si="13"/>
        <v/>
      </c>
      <c r="BM76" s="33" t="str">
        <f t="shared" si="14"/>
        <v/>
      </c>
      <c r="BQ76" s="33" t="str">
        <f t="shared" si="15"/>
        <v/>
      </c>
      <c r="BU76" s="33" t="str">
        <f t="shared" si="16"/>
        <v/>
      </c>
      <c r="BY76" s="33" t="str">
        <f t="shared" si="17"/>
        <v/>
      </c>
      <c r="CC76" s="33" t="str">
        <f t="shared" si="18"/>
        <v/>
      </c>
      <c r="CG76" s="33" t="str">
        <f t="shared" si="19"/>
        <v/>
      </c>
      <c r="CK76" s="33" t="str">
        <f t="shared" si="20"/>
        <v/>
      </c>
      <c r="CO76" s="33" t="str">
        <f t="shared" si="21"/>
        <v/>
      </c>
      <c r="CS76" s="33" t="str">
        <f t="shared" si="22"/>
        <v/>
      </c>
      <c r="CW76" s="33" t="str">
        <f t="shared" si="23"/>
        <v/>
      </c>
      <c r="DA76" s="33" t="str">
        <f t="shared" si="24"/>
        <v/>
      </c>
      <c r="DE76" s="33" t="str">
        <f t="shared" si="25"/>
        <v/>
      </c>
      <c r="DI76" s="33" t="str">
        <f t="shared" si="26"/>
        <v/>
      </c>
      <c r="DM76" s="33" t="str">
        <f t="shared" si="27"/>
        <v/>
      </c>
      <c r="DQ76" s="33" t="str">
        <f t="shared" si="28"/>
        <v/>
      </c>
      <c r="DU76" s="33" t="str">
        <f t="shared" si="29"/>
        <v/>
      </c>
      <c r="DY76" s="33" t="str">
        <f t="shared" si="30"/>
        <v/>
      </c>
    </row>
    <row r="77" spans="1:129" x14ac:dyDescent="0.25">
      <c r="A77" s="16" t="str">
        <f t="shared" si="31"/>
        <v/>
      </c>
      <c r="K77" s="38"/>
      <c r="M77" s="33" t="str">
        <f t="shared" si="1"/>
        <v/>
      </c>
      <c r="Q77" s="33" t="str">
        <f t="shared" si="2"/>
        <v/>
      </c>
      <c r="U77" s="33" t="str">
        <f t="shared" si="3"/>
        <v/>
      </c>
      <c r="Y77" s="33" t="str">
        <f t="shared" si="4"/>
        <v/>
      </c>
      <c r="AC77" s="33" t="str">
        <f t="shared" si="5"/>
        <v/>
      </c>
      <c r="AG77" s="33" t="str">
        <f t="shared" si="6"/>
        <v/>
      </c>
      <c r="AK77" s="33" t="str">
        <f t="shared" si="7"/>
        <v/>
      </c>
      <c r="AO77" s="33" t="str">
        <f t="shared" si="8"/>
        <v/>
      </c>
      <c r="AS77" s="33" t="str">
        <f t="shared" si="9"/>
        <v/>
      </c>
      <c r="AW77" s="33" t="str">
        <f t="shared" si="10"/>
        <v/>
      </c>
      <c r="BA77" s="33" t="str">
        <f t="shared" si="11"/>
        <v/>
      </c>
      <c r="BE77" s="33" t="str">
        <f t="shared" si="12"/>
        <v/>
      </c>
      <c r="BI77" s="33" t="str">
        <f t="shared" si="13"/>
        <v/>
      </c>
      <c r="BM77" s="33" t="str">
        <f t="shared" si="14"/>
        <v/>
      </c>
      <c r="BQ77" s="33" t="str">
        <f t="shared" si="15"/>
        <v/>
      </c>
      <c r="BU77" s="33" t="str">
        <f t="shared" si="16"/>
        <v/>
      </c>
      <c r="BY77" s="33" t="str">
        <f t="shared" si="17"/>
        <v/>
      </c>
      <c r="CC77" s="33" t="str">
        <f t="shared" si="18"/>
        <v/>
      </c>
      <c r="CG77" s="33" t="str">
        <f t="shared" si="19"/>
        <v/>
      </c>
      <c r="CK77" s="33" t="str">
        <f t="shared" si="20"/>
        <v/>
      </c>
      <c r="CO77" s="33" t="str">
        <f t="shared" si="21"/>
        <v/>
      </c>
      <c r="CS77" s="33" t="str">
        <f t="shared" si="22"/>
        <v/>
      </c>
      <c r="CW77" s="33" t="str">
        <f t="shared" si="23"/>
        <v/>
      </c>
      <c r="DA77" s="33" t="str">
        <f t="shared" si="24"/>
        <v/>
      </c>
      <c r="DE77" s="33" t="str">
        <f t="shared" si="25"/>
        <v/>
      </c>
      <c r="DI77" s="33" t="str">
        <f t="shared" si="26"/>
        <v/>
      </c>
      <c r="DM77" s="33" t="str">
        <f t="shared" si="27"/>
        <v/>
      </c>
      <c r="DQ77" s="33" t="str">
        <f t="shared" si="28"/>
        <v/>
      </c>
      <c r="DU77" s="33" t="str">
        <f t="shared" si="29"/>
        <v/>
      </c>
      <c r="DY77" s="33" t="str">
        <f t="shared" si="30"/>
        <v/>
      </c>
    </row>
    <row r="78" spans="1:129" x14ac:dyDescent="0.25">
      <c r="A78" s="16" t="str">
        <f t="shared" si="31"/>
        <v/>
      </c>
      <c r="K78" s="38"/>
      <c r="M78" s="33" t="str">
        <f t="shared" si="1"/>
        <v/>
      </c>
      <c r="Q78" s="33" t="str">
        <f t="shared" si="2"/>
        <v/>
      </c>
      <c r="U78" s="33" t="str">
        <f t="shared" si="3"/>
        <v/>
      </c>
      <c r="Y78" s="33" t="str">
        <f t="shared" si="4"/>
        <v/>
      </c>
      <c r="AC78" s="33" t="str">
        <f t="shared" si="5"/>
        <v/>
      </c>
      <c r="AG78" s="33" t="str">
        <f t="shared" si="6"/>
        <v/>
      </c>
      <c r="AK78" s="33" t="str">
        <f t="shared" si="7"/>
        <v/>
      </c>
      <c r="AO78" s="33" t="str">
        <f t="shared" si="8"/>
        <v/>
      </c>
      <c r="AS78" s="33" t="str">
        <f t="shared" si="9"/>
        <v/>
      </c>
      <c r="AW78" s="33" t="str">
        <f t="shared" si="10"/>
        <v/>
      </c>
      <c r="BA78" s="33" t="str">
        <f t="shared" si="11"/>
        <v/>
      </c>
      <c r="BE78" s="33" t="str">
        <f t="shared" si="12"/>
        <v/>
      </c>
      <c r="BI78" s="33" t="str">
        <f t="shared" si="13"/>
        <v/>
      </c>
      <c r="BM78" s="33" t="str">
        <f t="shared" si="14"/>
        <v/>
      </c>
      <c r="BQ78" s="33" t="str">
        <f t="shared" si="15"/>
        <v/>
      </c>
      <c r="BU78" s="33" t="str">
        <f t="shared" si="16"/>
        <v/>
      </c>
      <c r="BY78" s="33" t="str">
        <f t="shared" si="17"/>
        <v/>
      </c>
      <c r="CC78" s="33" t="str">
        <f t="shared" si="18"/>
        <v/>
      </c>
      <c r="CG78" s="33" t="str">
        <f t="shared" si="19"/>
        <v/>
      </c>
      <c r="CK78" s="33" t="str">
        <f t="shared" si="20"/>
        <v/>
      </c>
      <c r="CO78" s="33" t="str">
        <f t="shared" si="21"/>
        <v/>
      </c>
      <c r="CS78" s="33" t="str">
        <f t="shared" si="22"/>
        <v/>
      </c>
      <c r="CW78" s="33" t="str">
        <f t="shared" si="23"/>
        <v/>
      </c>
      <c r="DA78" s="33" t="str">
        <f t="shared" si="24"/>
        <v/>
      </c>
      <c r="DE78" s="33" t="str">
        <f t="shared" si="25"/>
        <v/>
      </c>
      <c r="DI78" s="33" t="str">
        <f t="shared" si="26"/>
        <v/>
      </c>
      <c r="DM78" s="33" t="str">
        <f t="shared" si="27"/>
        <v/>
      </c>
      <c r="DQ78" s="33" t="str">
        <f t="shared" si="28"/>
        <v/>
      </c>
      <c r="DU78" s="33" t="str">
        <f t="shared" si="29"/>
        <v/>
      </c>
      <c r="DY78" s="33" t="str">
        <f t="shared" si="30"/>
        <v/>
      </c>
    </row>
    <row r="79" spans="1:129" x14ac:dyDescent="0.25">
      <c r="A79" s="16" t="str">
        <f t="shared" si="31"/>
        <v/>
      </c>
      <c r="K79" s="38"/>
      <c r="M79" s="33" t="str">
        <f t="shared" ref="M79:M100" si="32">IF(ISNUMBER(O79),M78+1,"")</f>
        <v/>
      </c>
      <c r="Q79" s="33" t="str">
        <f t="shared" ref="Q79:Q100" si="33">IF(ISNUMBER(S79),Q78+1,"")</f>
        <v/>
      </c>
      <c r="U79" s="33" t="str">
        <f t="shared" ref="U79:U100" si="34">IF(ISNUMBER(W79),U78+1,"")</f>
        <v/>
      </c>
      <c r="Y79" s="33" t="str">
        <f t="shared" ref="Y79:Y100" si="35">IF(ISNUMBER(AA79),Y78+1,"")</f>
        <v/>
      </c>
      <c r="AC79" s="33" t="str">
        <f t="shared" ref="AC79:AC100" si="36">IF(ISNUMBER(AE79),AC78+1,"")</f>
        <v/>
      </c>
      <c r="AG79" s="33" t="str">
        <f t="shared" ref="AG79:AG100" si="37">IF(ISNUMBER(AI79),AG78+1,"")</f>
        <v/>
      </c>
      <c r="AK79" s="33" t="str">
        <f t="shared" ref="AK79:AK100" si="38">IF(ISNUMBER(AM79),AK78+1,"")</f>
        <v/>
      </c>
      <c r="AO79" s="33" t="str">
        <f t="shared" ref="AO79:AO100" si="39">IF(ISNUMBER(AQ79),AO78+1,"")</f>
        <v/>
      </c>
      <c r="AS79" s="33" t="str">
        <f t="shared" ref="AS79:AS100" si="40">IF(ISNUMBER(AU79),AS78+1,"")</f>
        <v/>
      </c>
      <c r="AW79" s="33" t="str">
        <f t="shared" ref="AW79:AW100" si="41">IF(ISNUMBER(AY79),AW78+1,"")</f>
        <v/>
      </c>
      <c r="BA79" s="33" t="str">
        <f t="shared" ref="BA79:BA100" si="42">IF(ISNUMBER(BC79),BA78+1,"")</f>
        <v/>
      </c>
      <c r="BE79" s="33" t="str">
        <f t="shared" ref="BE79:BE100" si="43">IF(ISNUMBER(BG79),BE78+1,"")</f>
        <v/>
      </c>
      <c r="BI79" s="33" t="str">
        <f t="shared" ref="BI79:BI100" si="44">IF(ISNUMBER(BK79),BI78+1,"")</f>
        <v/>
      </c>
      <c r="BM79" s="33" t="str">
        <f t="shared" ref="BM79:BM100" si="45">IF(ISNUMBER(BO79),BM78+1,"")</f>
        <v/>
      </c>
      <c r="BQ79" s="33" t="str">
        <f t="shared" ref="BQ79:BQ100" si="46">IF(ISNUMBER(BS79),BQ78+1,"")</f>
        <v/>
      </c>
      <c r="BU79" s="33" t="str">
        <f t="shared" ref="BU79:BU100" si="47">IF(ISNUMBER(BW79),BU78+1,"")</f>
        <v/>
      </c>
      <c r="BY79" s="33" t="str">
        <f t="shared" ref="BY79:BY100" si="48">IF(ISNUMBER(CA79),BY78+1,"")</f>
        <v/>
      </c>
      <c r="CC79" s="33" t="str">
        <f t="shared" ref="CC79:CC100" si="49">IF(ISNUMBER(CE79),CC78+1,"")</f>
        <v/>
      </c>
      <c r="CG79" s="33" t="str">
        <f t="shared" ref="CG79:CG100" si="50">IF(ISNUMBER(CI79),CG78+1,"")</f>
        <v/>
      </c>
      <c r="CK79" s="33" t="str">
        <f t="shared" ref="CK79:CK100" si="51">IF(ISNUMBER(CM79),CK78+1,"")</f>
        <v/>
      </c>
      <c r="CO79" s="33" t="str">
        <f t="shared" ref="CO79:CO100" si="52">IF(ISNUMBER(CQ79),CO78+1,"")</f>
        <v/>
      </c>
      <c r="CS79" s="33" t="str">
        <f t="shared" ref="CS79:CS100" si="53">IF(ISNUMBER(CU79),CS78+1,"")</f>
        <v/>
      </c>
      <c r="CW79" s="33" t="str">
        <f t="shared" ref="CW79:CW100" si="54">IF(ISNUMBER(CY79),CW78+1,"")</f>
        <v/>
      </c>
      <c r="DA79" s="33" t="str">
        <f t="shared" ref="DA79:DA100" si="55">IF(ISNUMBER(DC79),DA78+1,"")</f>
        <v/>
      </c>
      <c r="DE79" s="33" t="str">
        <f t="shared" ref="DE79:DE100" si="56">IF(ISNUMBER(DG79),DE78+1,"")</f>
        <v/>
      </c>
      <c r="DI79" s="33" t="str">
        <f t="shared" ref="DI79:DI100" si="57">IF(ISNUMBER(DK79),DI78+1,"")</f>
        <v/>
      </c>
      <c r="DM79" s="33" t="str">
        <f t="shared" ref="DM79:DM100" si="58">IF(ISNUMBER(DO79),DM78+1,"")</f>
        <v/>
      </c>
      <c r="DQ79" s="33" t="str">
        <f t="shared" ref="DQ79:DQ100" si="59">IF(ISNUMBER(DS79),DQ78+1,"")</f>
        <v/>
      </c>
      <c r="DU79" s="33" t="str">
        <f t="shared" ref="DU79:DU100" si="60">IF(ISNUMBER(DW79),DU78+1,"")</f>
        <v/>
      </c>
      <c r="DY79" s="33" t="str">
        <f t="shared" ref="DY79:DY100" si="61">IF(ISNUMBER(EA79),DY78+1,"")</f>
        <v/>
      </c>
    </row>
    <row r="80" spans="1:129" x14ac:dyDescent="0.25">
      <c r="A80" s="16" t="str">
        <f t="shared" si="31"/>
        <v/>
      </c>
      <c r="K80" s="38"/>
      <c r="M80" s="33" t="str">
        <f t="shared" si="32"/>
        <v/>
      </c>
      <c r="Q80" s="33" t="str">
        <f t="shared" si="33"/>
        <v/>
      </c>
      <c r="U80" s="33" t="str">
        <f t="shared" si="34"/>
        <v/>
      </c>
      <c r="Y80" s="33" t="str">
        <f t="shared" si="35"/>
        <v/>
      </c>
      <c r="AC80" s="33" t="str">
        <f t="shared" si="36"/>
        <v/>
      </c>
      <c r="AG80" s="33" t="str">
        <f t="shared" si="37"/>
        <v/>
      </c>
      <c r="AK80" s="33" t="str">
        <f t="shared" si="38"/>
        <v/>
      </c>
      <c r="AO80" s="33" t="str">
        <f t="shared" si="39"/>
        <v/>
      </c>
      <c r="AS80" s="33" t="str">
        <f t="shared" si="40"/>
        <v/>
      </c>
      <c r="AW80" s="33" t="str">
        <f t="shared" si="41"/>
        <v/>
      </c>
      <c r="BA80" s="33" t="str">
        <f t="shared" si="42"/>
        <v/>
      </c>
      <c r="BE80" s="33" t="str">
        <f t="shared" si="43"/>
        <v/>
      </c>
      <c r="BI80" s="33" t="str">
        <f t="shared" si="44"/>
        <v/>
      </c>
      <c r="BM80" s="33" t="str">
        <f t="shared" si="45"/>
        <v/>
      </c>
      <c r="BQ80" s="33" t="str">
        <f t="shared" si="46"/>
        <v/>
      </c>
      <c r="BU80" s="33" t="str">
        <f t="shared" si="47"/>
        <v/>
      </c>
      <c r="BY80" s="33" t="str">
        <f t="shared" si="48"/>
        <v/>
      </c>
      <c r="CC80" s="33" t="str">
        <f t="shared" si="49"/>
        <v/>
      </c>
      <c r="CG80" s="33" t="str">
        <f t="shared" si="50"/>
        <v/>
      </c>
      <c r="CK80" s="33" t="str">
        <f t="shared" si="51"/>
        <v/>
      </c>
      <c r="CO80" s="33" t="str">
        <f t="shared" si="52"/>
        <v/>
      </c>
      <c r="CS80" s="33" t="str">
        <f t="shared" si="53"/>
        <v/>
      </c>
      <c r="CW80" s="33" t="str">
        <f t="shared" si="54"/>
        <v/>
      </c>
      <c r="DA80" s="33" t="str">
        <f t="shared" si="55"/>
        <v/>
      </c>
      <c r="DE80" s="33" t="str">
        <f t="shared" si="56"/>
        <v/>
      </c>
      <c r="DI80" s="33" t="str">
        <f t="shared" si="57"/>
        <v/>
      </c>
      <c r="DM80" s="33" t="str">
        <f t="shared" si="58"/>
        <v/>
      </c>
      <c r="DQ80" s="33" t="str">
        <f t="shared" si="59"/>
        <v/>
      </c>
      <c r="DU80" s="33" t="str">
        <f t="shared" si="60"/>
        <v/>
      </c>
      <c r="DY80" s="33" t="str">
        <f t="shared" si="61"/>
        <v/>
      </c>
    </row>
    <row r="81" spans="1:129" x14ac:dyDescent="0.25">
      <c r="A81" s="16" t="str">
        <f t="shared" si="31"/>
        <v/>
      </c>
      <c r="K81" s="38"/>
      <c r="M81" s="33" t="str">
        <f t="shared" si="32"/>
        <v/>
      </c>
      <c r="Q81" s="33" t="str">
        <f t="shared" si="33"/>
        <v/>
      </c>
      <c r="U81" s="33" t="str">
        <f t="shared" si="34"/>
        <v/>
      </c>
      <c r="Y81" s="33" t="str">
        <f t="shared" si="35"/>
        <v/>
      </c>
      <c r="AC81" s="33" t="str">
        <f t="shared" si="36"/>
        <v/>
      </c>
      <c r="AG81" s="33" t="str">
        <f t="shared" si="37"/>
        <v/>
      </c>
      <c r="AK81" s="33" t="str">
        <f t="shared" si="38"/>
        <v/>
      </c>
      <c r="AO81" s="33" t="str">
        <f t="shared" si="39"/>
        <v/>
      </c>
      <c r="AS81" s="33" t="str">
        <f t="shared" si="40"/>
        <v/>
      </c>
      <c r="AW81" s="33" t="str">
        <f t="shared" si="41"/>
        <v/>
      </c>
      <c r="BA81" s="33" t="str">
        <f t="shared" si="42"/>
        <v/>
      </c>
      <c r="BE81" s="33" t="str">
        <f t="shared" si="43"/>
        <v/>
      </c>
      <c r="BI81" s="33" t="str">
        <f t="shared" si="44"/>
        <v/>
      </c>
      <c r="BM81" s="33" t="str">
        <f t="shared" si="45"/>
        <v/>
      </c>
      <c r="BQ81" s="33" t="str">
        <f t="shared" si="46"/>
        <v/>
      </c>
      <c r="BU81" s="33" t="str">
        <f t="shared" si="47"/>
        <v/>
      </c>
      <c r="BY81" s="33" t="str">
        <f t="shared" si="48"/>
        <v/>
      </c>
      <c r="CC81" s="33" t="str">
        <f t="shared" si="49"/>
        <v/>
      </c>
      <c r="CG81" s="33" t="str">
        <f t="shared" si="50"/>
        <v/>
      </c>
      <c r="CK81" s="33" t="str">
        <f t="shared" si="51"/>
        <v/>
      </c>
      <c r="CO81" s="33" t="str">
        <f t="shared" si="52"/>
        <v/>
      </c>
      <c r="CS81" s="33" t="str">
        <f t="shared" si="53"/>
        <v/>
      </c>
      <c r="CW81" s="33" t="str">
        <f t="shared" si="54"/>
        <v/>
      </c>
      <c r="DA81" s="33" t="str">
        <f t="shared" si="55"/>
        <v/>
      </c>
      <c r="DE81" s="33" t="str">
        <f t="shared" si="56"/>
        <v/>
      </c>
      <c r="DI81" s="33" t="str">
        <f t="shared" si="57"/>
        <v/>
      </c>
      <c r="DM81" s="33" t="str">
        <f t="shared" si="58"/>
        <v/>
      </c>
      <c r="DQ81" s="33" t="str">
        <f t="shared" si="59"/>
        <v/>
      </c>
      <c r="DU81" s="33" t="str">
        <f t="shared" si="60"/>
        <v/>
      </c>
      <c r="DY81" s="33" t="str">
        <f t="shared" si="61"/>
        <v/>
      </c>
    </row>
    <row r="82" spans="1:129" x14ac:dyDescent="0.25">
      <c r="A82" s="16" t="str">
        <f t="shared" si="31"/>
        <v/>
      </c>
      <c r="K82" s="38"/>
      <c r="M82" s="33" t="str">
        <f t="shared" si="32"/>
        <v/>
      </c>
      <c r="Q82" s="33" t="str">
        <f t="shared" si="33"/>
        <v/>
      </c>
      <c r="U82" s="33" t="str">
        <f t="shared" si="34"/>
        <v/>
      </c>
      <c r="Y82" s="33" t="str">
        <f t="shared" si="35"/>
        <v/>
      </c>
      <c r="AC82" s="33" t="str">
        <f t="shared" si="36"/>
        <v/>
      </c>
      <c r="AG82" s="33" t="str">
        <f t="shared" si="37"/>
        <v/>
      </c>
      <c r="AK82" s="33" t="str">
        <f t="shared" si="38"/>
        <v/>
      </c>
      <c r="AO82" s="33" t="str">
        <f t="shared" si="39"/>
        <v/>
      </c>
      <c r="AS82" s="33" t="str">
        <f t="shared" si="40"/>
        <v/>
      </c>
      <c r="AW82" s="33" t="str">
        <f t="shared" si="41"/>
        <v/>
      </c>
      <c r="BA82" s="33" t="str">
        <f t="shared" si="42"/>
        <v/>
      </c>
      <c r="BE82" s="33" t="str">
        <f t="shared" si="43"/>
        <v/>
      </c>
      <c r="BI82" s="33" t="str">
        <f t="shared" si="44"/>
        <v/>
      </c>
      <c r="BM82" s="33" t="str">
        <f t="shared" si="45"/>
        <v/>
      </c>
      <c r="BQ82" s="33" t="str">
        <f t="shared" si="46"/>
        <v/>
      </c>
      <c r="BU82" s="33" t="str">
        <f t="shared" si="47"/>
        <v/>
      </c>
      <c r="BY82" s="33" t="str">
        <f t="shared" si="48"/>
        <v/>
      </c>
      <c r="CC82" s="33" t="str">
        <f t="shared" si="49"/>
        <v/>
      </c>
      <c r="CG82" s="33" t="str">
        <f t="shared" si="50"/>
        <v/>
      </c>
      <c r="CK82" s="33" t="str">
        <f t="shared" si="51"/>
        <v/>
      </c>
      <c r="CO82" s="33" t="str">
        <f t="shared" si="52"/>
        <v/>
      </c>
      <c r="CS82" s="33" t="str">
        <f t="shared" si="53"/>
        <v/>
      </c>
      <c r="CW82" s="33" t="str">
        <f t="shared" si="54"/>
        <v/>
      </c>
      <c r="DA82" s="33" t="str">
        <f t="shared" si="55"/>
        <v/>
      </c>
      <c r="DE82" s="33" t="str">
        <f t="shared" si="56"/>
        <v/>
      </c>
      <c r="DI82" s="33" t="str">
        <f t="shared" si="57"/>
        <v/>
      </c>
      <c r="DM82" s="33" t="str">
        <f t="shared" si="58"/>
        <v/>
      </c>
      <c r="DQ82" s="33" t="str">
        <f t="shared" si="59"/>
        <v/>
      </c>
      <c r="DU82" s="33" t="str">
        <f t="shared" si="60"/>
        <v/>
      </c>
      <c r="DY82" s="33" t="str">
        <f t="shared" si="61"/>
        <v/>
      </c>
    </row>
    <row r="83" spans="1:129" x14ac:dyDescent="0.25">
      <c r="A83" s="16" t="str">
        <f t="shared" si="31"/>
        <v/>
      </c>
      <c r="K83" s="38"/>
      <c r="M83" s="33" t="str">
        <f t="shared" si="32"/>
        <v/>
      </c>
      <c r="Q83" s="33" t="str">
        <f t="shared" si="33"/>
        <v/>
      </c>
      <c r="U83" s="33" t="str">
        <f t="shared" si="34"/>
        <v/>
      </c>
      <c r="Y83" s="33" t="str">
        <f t="shared" si="35"/>
        <v/>
      </c>
      <c r="AC83" s="33" t="str">
        <f t="shared" si="36"/>
        <v/>
      </c>
      <c r="AG83" s="33" t="str">
        <f t="shared" si="37"/>
        <v/>
      </c>
      <c r="AK83" s="33" t="str">
        <f t="shared" si="38"/>
        <v/>
      </c>
      <c r="AO83" s="33" t="str">
        <f t="shared" si="39"/>
        <v/>
      </c>
      <c r="AS83" s="33" t="str">
        <f t="shared" si="40"/>
        <v/>
      </c>
      <c r="AW83" s="33" t="str">
        <f t="shared" si="41"/>
        <v/>
      </c>
      <c r="BA83" s="33" t="str">
        <f t="shared" si="42"/>
        <v/>
      </c>
      <c r="BE83" s="33" t="str">
        <f t="shared" si="43"/>
        <v/>
      </c>
      <c r="BI83" s="33" t="str">
        <f t="shared" si="44"/>
        <v/>
      </c>
      <c r="BM83" s="33" t="str">
        <f t="shared" si="45"/>
        <v/>
      </c>
      <c r="BQ83" s="33" t="str">
        <f t="shared" si="46"/>
        <v/>
      </c>
      <c r="BU83" s="33" t="str">
        <f t="shared" si="47"/>
        <v/>
      </c>
      <c r="BY83" s="33" t="str">
        <f t="shared" si="48"/>
        <v/>
      </c>
      <c r="CC83" s="33" t="str">
        <f t="shared" si="49"/>
        <v/>
      </c>
      <c r="CG83" s="33" t="str">
        <f t="shared" si="50"/>
        <v/>
      </c>
      <c r="CK83" s="33" t="str">
        <f t="shared" si="51"/>
        <v/>
      </c>
      <c r="CO83" s="33" t="str">
        <f t="shared" si="52"/>
        <v/>
      </c>
      <c r="CS83" s="33" t="str">
        <f t="shared" si="53"/>
        <v/>
      </c>
      <c r="CW83" s="33" t="str">
        <f t="shared" si="54"/>
        <v/>
      </c>
      <c r="DA83" s="33" t="str">
        <f t="shared" si="55"/>
        <v/>
      </c>
      <c r="DE83" s="33" t="str">
        <f t="shared" si="56"/>
        <v/>
      </c>
      <c r="DI83" s="33" t="str">
        <f t="shared" si="57"/>
        <v/>
      </c>
      <c r="DM83" s="33" t="str">
        <f t="shared" si="58"/>
        <v/>
      </c>
      <c r="DQ83" s="33" t="str">
        <f t="shared" si="59"/>
        <v/>
      </c>
      <c r="DU83" s="33" t="str">
        <f t="shared" si="60"/>
        <v/>
      </c>
      <c r="DY83" s="33" t="str">
        <f t="shared" si="61"/>
        <v/>
      </c>
    </row>
    <row r="84" spans="1:129" x14ac:dyDescent="0.25">
      <c r="A84" s="16" t="str">
        <f t="shared" si="31"/>
        <v/>
      </c>
      <c r="K84" s="38"/>
      <c r="M84" s="33" t="str">
        <f t="shared" si="32"/>
        <v/>
      </c>
      <c r="Q84" s="33" t="str">
        <f t="shared" si="33"/>
        <v/>
      </c>
      <c r="U84" s="33" t="str">
        <f t="shared" si="34"/>
        <v/>
      </c>
      <c r="Y84" s="33" t="str">
        <f t="shared" si="35"/>
        <v/>
      </c>
      <c r="AC84" s="33" t="str">
        <f t="shared" si="36"/>
        <v/>
      </c>
      <c r="AG84" s="33" t="str">
        <f t="shared" si="37"/>
        <v/>
      </c>
      <c r="AK84" s="33" t="str">
        <f t="shared" si="38"/>
        <v/>
      </c>
      <c r="AO84" s="33" t="str">
        <f t="shared" si="39"/>
        <v/>
      </c>
      <c r="AS84" s="33" t="str">
        <f t="shared" si="40"/>
        <v/>
      </c>
      <c r="AW84" s="33" t="str">
        <f t="shared" si="41"/>
        <v/>
      </c>
      <c r="BA84" s="33" t="str">
        <f t="shared" si="42"/>
        <v/>
      </c>
      <c r="BE84" s="33" t="str">
        <f t="shared" si="43"/>
        <v/>
      </c>
      <c r="BI84" s="33" t="str">
        <f t="shared" si="44"/>
        <v/>
      </c>
      <c r="BM84" s="33" t="str">
        <f t="shared" si="45"/>
        <v/>
      </c>
      <c r="BQ84" s="33" t="str">
        <f t="shared" si="46"/>
        <v/>
      </c>
      <c r="BU84" s="33" t="str">
        <f t="shared" si="47"/>
        <v/>
      </c>
      <c r="BY84" s="33" t="str">
        <f t="shared" si="48"/>
        <v/>
      </c>
      <c r="CC84" s="33" t="str">
        <f t="shared" si="49"/>
        <v/>
      </c>
      <c r="CG84" s="33" t="str">
        <f t="shared" si="50"/>
        <v/>
      </c>
      <c r="CK84" s="33" t="str">
        <f t="shared" si="51"/>
        <v/>
      </c>
      <c r="CO84" s="33" t="str">
        <f t="shared" si="52"/>
        <v/>
      </c>
      <c r="CS84" s="33" t="str">
        <f t="shared" si="53"/>
        <v/>
      </c>
      <c r="CW84" s="33" t="str">
        <f t="shared" si="54"/>
        <v/>
      </c>
      <c r="DA84" s="33" t="str">
        <f t="shared" si="55"/>
        <v/>
      </c>
      <c r="DE84" s="33" t="str">
        <f t="shared" si="56"/>
        <v/>
      </c>
      <c r="DI84" s="33" t="str">
        <f t="shared" si="57"/>
        <v/>
      </c>
      <c r="DM84" s="33" t="str">
        <f t="shared" si="58"/>
        <v/>
      </c>
      <c r="DQ84" s="33" t="str">
        <f t="shared" si="59"/>
        <v/>
      </c>
      <c r="DU84" s="33" t="str">
        <f t="shared" si="60"/>
        <v/>
      </c>
      <c r="DY84" s="33" t="str">
        <f t="shared" si="61"/>
        <v/>
      </c>
    </row>
    <row r="85" spans="1:129" x14ac:dyDescent="0.25">
      <c r="A85" s="16" t="str">
        <f t="shared" si="31"/>
        <v/>
      </c>
      <c r="K85" s="38"/>
      <c r="M85" s="33" t="str">
        <f t="shared" si="32"/>
        <v/>
      </c>
      <c r="Q85" s="33" t="str">
        <f t="shared" si="33"/>
        <v/>
      </c>
      <c r="U85" s="33" t="str">
        <f t="shared" si="34"/>
        <v/>
      </c>
      <c r="Y85" s="33" t="str">
        <f t="shared" si="35"/>
        <v/>
      </c>
      <c r="AC85" s="33" t="str">
        <f t="shared" si="36"/>
        <v/>
      </c>
      <c r="AG85" s="33" t="str">
        <f t="shared" si="37"/>
        <v/>
      </c>
      <c r="AK85" s="33" t="str">
        <f t="shared" si="38"/>
        <v/>
      </c>
      <c r="AO85" s="33" t="str">
        <f t="shared" si="39"/>
        <v/>
      </c>
      <c r="AS85" s="33" t="str">
        <f t="shared" si="40"/>
        <v/>
      </c>
      <c r="AW85" s="33" t="str">
        <f t="shared" si="41"/>
        <v/>
      </c>
      <c r="BA85" s="33" t="str">
        <f t="shared" si="42"/>
        <v/>
      </c>
      <c r="BE85" s="33" t="str">
        <f t="shared" si="43"/>
        <v/>
      </c>
      <c r="BI85" s="33" t="str">
        <f t="shared" si="44"/>
        <v/>
      </c>
      <c r="BM85" s="33" t="str">
        <f t="shared" si="45"/>
        <v/>
      </c>
      <c r="BQ85" s="33" t="str">
        <f t="shared" si="46"/>
        <v/>
      </c>
      <c r="BU85" s="33" t="str">
        <f t="shared" si="47"/>
        <v/>
      </c>
      <c r="BY85" s="33" t="str">
        <f t="shared" si="48"/>
        <v/>
      </c>
      <c r="CC85" s="33" t="str">
        <f t="shared" si="49"/>
        <v/>
      </c>
      <c r="CG85" s="33" t="str">
        <f t="shared" si="50"/>
        <v/>
      </c>
      <c r="CK85" s="33" t="str">
        <f t="shared" si="51"/>
        <v/>
      </c>
      <c r="CO85" s="33" t="str">
        <f t="shared" si="52"/>
        <v/>
      </c>
      <c r="CS85" s="33" t="str">
        <f t="shared" si="53"/>
        <v/>
      </c>
      <c r="CW85" s="33" t="str">
        <f t="shared" si="54"/>
        <v/>
      </c>
      <c r="DA85" s="33" t="str">
        <f t="shared" si="55"/>
        <v/>
      </c>
      <c r="DE85" s="33" t="str">
        <f t="shared" si="56"/>
        <v/>
      </c>
      <c r="DI85" s="33" t="str">
        <f t="shared" si="57"/>
        <v/>
      </c>
      <c r="DM85" s="33" t="str">
        <f t="shared" si="58"/>
        <v/>
      </c>
      <c r="DQ85" s="33" t="str">
        <f t="shared" si="59"/>
        <v/>
      </c>
      <c r="DU85" s="33" t="str">
        <f t="shared" si="60"/>
        <v/>
      </c>
      <c r="DY85" s="33" t="str">
        <f t="shared" si="61"/>
        <v/>
      </c>
    </row>
    <row r="86" spans="1:129" x14ac:dyDescent="0.25">
      <c r="A86" s="16" t="str">
        <f t="shared" si="31"/>
        <v/>
      </c>
      <c r="K86" s="38"/>
      <c r="M86" s="33" t="str">
        <f t="shared" si="32"/>
        <v/>
      </c>
      <c r="Q86" s="33" t="str">
        <f t="shared" si="33"/>
        <v/>
      </c>
      <c r="U86" s="33" t="str">
        <f t="shared" si="34"/>
        <v/>
      </c>
      <c r="Y86" s="33" t="str">
        <f t="shared" si="35"/>
        <v/>
      </c>
      <c r="AC86" s="33" t="str">
        <f t="shared" si="36"/>
        <v/>
      </c>
      <c r="AG86" s="33" t="str">
        <f t="shared" si="37"/>
        <v/>
      </c>
      <c r="AK86" s="33" t="str">
        <f t="shared" si="38"/>
        <v/>
      </c>
      <c r="AO86" s="33" t="str">
        <f t="shared" si="39"/>
        <v/>
      </c>
      <c r="AS86" s="33" t="str">
        <f t="shared" si="40"/>
        <v/>
      </c>
      <c r="AW86" s="33" t="str">
        <f t="shared" si="41"/>
        <v/>
      </c>
      <c r="BA86" s="33" t="str">
        <f t="shared" si="42"/>
        <v/>
      </c>
      <c r="BE86" s="33" t="str">
        <f t="shared" si="43"/>
        <v/>
      </c>
      <c r="BI86" s="33" t="str">
        <f t="shared" si="44"/>
        <v/>
      </c>
      <c r="BM86" s="33" t="str">
        <f t="shared" si="45"/>
        <v/>
      </c>
      <c r="BQ86" s="33" t="str">
        <f t="shared" si="46"/>
        <v/>
      </c>
      <c r="BU86" s="33" t="str">
        <f t="shared" si="47"/>
        <v/>
      </c>
      <c r="BY86" s="33" t="str">
        <f t="shared" si="48"/>
        <v/>
      </c>
      <c r="CC86" s="33" t="str">
        <f t="shared" si="49"/>
        <v/>
      </c>
      <c r="CG86" s="33" t="str">
        <f t="shared" si="50"/>
        <v/>
      </c>
      <c r="CK86" s="33" t="str">
        <f t="shared" si="51"/>
        <v/>
      </c>
      <c r="CO86" s="33" t="str">
        <f t="shared" si="52"/>
        <v/>
      </c>
      <c r="CS86" s="33" t="str">
        <f t="shared" si="53"/>
        <v/>
      </c>
      <c r="CW86" s="33" t="str">
        <f t="shared" si="54"/>
        <v/>
      </c>
      <c r="DA86" s="33" t="str">
        <f t="shared" si="55"/>
        <v/>
      </c>
      <c r="DE86" s="33" t="str">
        <f t="shared" si="56"/>
        <v/>
      </c>
      <c r="DI86" s="33" t="str">
        <f t="shared" si="57"/>
        <v/>
      </c>
      <c r="DM86" s="33" t="str">
        <f t="shared" si="58"/>
        <v/>
      </c>
      <c r="DQ86" s="33" t="str">
        <f t="shared" si="59"/>
        <v/>
      </c>
      <c r="DU86" s="33" t="str">
        <f t="shared" si="60"/>
        <v/>
      </c>
      <c r="DY86" s="33" t="str">
        <f t="shared" si="61"/>
        <v/>
      </c>
    </row>
    <row r="87" spans="1:129" x14ac:dyDescent="0.25">
      <c r="A87" s="16" t="str">
        <f t="shared" si="31"/>
        <v/>
      </c>
      <c r="K87" s="38"/>
      <c r="M87" s="33" t="str">
        <f t="shared" si="32"/>
        <v/>
      </c>
      <c r="Q87" s="33" t="str">
        <f t="shared" si="33"/>
        <v/>
      </c>
      <c r="U87" s="33" t="str">
        <f t="shared" si="34"/>
        <v/>
      </c>
      <c r="Y87" s="33" t="str">
        <f t="shared" si="35"/>
        <v/>
      </c>
      <c r="AC87" s="33" t="str">
        <f t="shared" si="36"/>
        <v/>
      </c>
      <c r="AG87" s="33" t="str">
        <f t="shared" si="37"/>
        <v/>
      </c>
      <c r="AK87" s="33" t="str">
        <f t="shared" si="38"/>
        <v/>
      </c>
      <c r="AO87" s="33" t="str">
        <f t="shared" si="39"/>
        <v/>
      </c>
      <c r="AS87" s="33" t="str">
        <f t="shared" si="40"/>
        <v/>
      </c>
      <c r="AW87" s="33" t="str">
        <f t="shared" si="41"/>
        <v/>
      </c>
      <c r="BA87" s="33" t="str">
        <f t="shared" si="42"/>
        <v/>
      </c>
      <c r="BE87" s="33" t="str">
        <f t="shared" si="43"/>
        <v/>
      </c>
      <c r="BI87" s="33" t="str">
        <f t="shared" si="44"/>
        <v/>
      </c>
      <c r="BM87" s="33" t="str">
        <f t="shared" si="45"/>
        <v/>
      </c>
      <c r="BQ87" s="33" t="str">
        <f t="shared" si="46"/>
        <v/>
      </c>
      <c r="BU87" s="33" t="str">
        <f t="shared" si="47"/>
        <v/>
      </c>
      <c r="BY87" s="33" t="str">
        <f t="shared" si="48"/>
        <v/>
      </c>
      <c r="CC87" s="33" t="str">
        <f t="shared" si="49"/>
        <v/>
      </c>
      <c r="CG87" s="33" t="str">
        <f t="shared" si="50"/>
        <v/>
      </c>
      <c r="CK87" s="33" t="str">
        <f t="shared" si="51"/>
        <v/>
      </c>
      <c r="CO87" s="33" t="str">
        <f t="shared" si="52"/>
        <v/>
      </c>
      <c r="CS87" s="33" t="str">
        <f t="shared" si="53"/>
        <v/>
      </c>
      <c r="CW87" s="33" t="str">
        <f t="shared" si="54"/>
        <v/>
      </c>
      <c r="DA87" s="33" t="str">
        <f t="shared" si="55"/>
        <v/>
      </c>
      <c r="DE87" s="33" t="str">
        <f t="shared" si="56"/>
        <v/>
      </c>
      <c r="DI87" s="33" t="str">
        <f t="shared" si="57"/>
        <v/>
      </c>
      <c r="DM87" s="33" t="str">
        <f t="shared" si="58"/>
        <v/>
      </c>
      <c r="DQ87" s="33" t="str">
        <f t="shared" si="59"/>
        <v/>
      </c>
      <c r="DU87" s="33" t="str">
        <f t="shared" si="60"/>
        <v/>
      </c>
      <c r="DY87" s="33" t="str">
        <f t="shared" si="61"/>
        <v/>
      </c>
    </row>
    <row r="88" spans="1:129" x14ac:dyDescent="0.25">
      <c r="A88" s="16" t="str">
        <f t="shared" si="31"/>
        <v/>
      </c>
      <c r="K88" s="38"/>
      <c r="M88" s="33" t="str">
        <f t="shared" si="32"/>
        <v/>
      </c>
      <c r="Q88" s="33" t="str">
        <f t="shared" si="33"/>
        <v/>
      </c>
      <c r="U88" s="33" t="str">
        <f t="shared" si="34"/>
        <v/>
      </c>
      <c r="Y88" s="33" t="str">
        <f t="shared" si="35"/>
        <v/>
      </c>
      <c r="AC88" s="33" t="str">
        <f t="shared" si="36"/>
        <v/>
      </c>
      <c r="AG88" s="33" t="str">
        <f t="shared" si="37"/>
        <v/>
      </c>
      <c r="AK88" s="33" t="str">
        <f t="shared" si="38"/>
        <v/>
      </c>
      <c r="AO88" s="33" t="str">
        <f t="shared" si="39"/>
        <v/>
      </c>
      <c r="AS88" s="33" t="str">
        <f t="shared" si="40"/>
        <v/>
      </c>
      <c r="AW88" s="33" t="str">
        <f t="shared" si="41"/>
        <v/>
      </c>
      <c r="BA88" s="33" t="str">
        <f t="shared" si="42"/>
        <v/>
      </c>
      <c r="BE88" s="33" t="str">
        <f t="shared" si="43"/>
        <v/>
      </c>
      <c r="BI88" s="33" t="str">
        <f t="shared" si="44"/>
        <v/>
      </c>
      <c r="BM88" s="33" t="str">
        <f t="shared" si="45"/>
        <v/>
      </c>
      <c r="BQ88" s="33" t="str">
        <f t="shared" si="46"/>
        <v/>
      </c>
      <c r="BU88" s="33" t="str">
        <f t="shared" si="47"/>
        <v/>
      </c>
      <c r="BY88" s="33" t="str">
        <f t="shared" si="48"/>
        <v/>
      </c>
      <c r="CC88" s="33" t="str">
        <f t="shared" si="49"/>
        <v/>
      </c>
      <c r="CG88" s="33" t="str">
        <f t="shared" si="50"/>
        <v/>
      </c>
      <c r="CK88" s="33" t="str">
        <f t="shared" si="51"/>
        <v/>
      </c>
      <c r="CO88" s="33" t="str">
        <f t="shared" si="52"/>
        <v/>
      </c>
      <c r="CS88" s="33" t="str">
        <f t="shared" si="53"/>
        <v/>
      </c>
      <c r="CW88" s="33" t="str">
        <f t="shared" si="54"/>
        <v/>
      </c>
      <c r="DA88" s="33" t="str">
        <f t="shared" si="55"/>
        <v/>
      </c>
      <c r="DE88" s="33" t="str">
        <f t="shared" si="56"/>
        <v/>
      </c>
      <c r="DI88" s="33" t="str">
        <f t="shared" si="57"/>
        <v/>
      </c>
      <c r="DM88" s="33" t="str">
        <f t="shared" si="58"/>
        <v/>
      </c>
      <c r="DQ88" s="33" t="str">
        <f t="shared" si="59"/>
        <v/>
      </c>
      <c r="DU88" s="33" t="str">
        <f t="shared" si="60"/>
        <v/>
      </c>
      <c r="DY88" s="33" t="str">
        <f t="shared" si="61"/>
        <v/>
      </c>
    </row>
    <row r="89" spans="1:129" x14ac:dyDescent="0.25">
      <c r="A89" s="16" t="str">
        <f t="shared" si="31"/>
        <v/>
      </c>
      <c r="K89" s="38"/>
      <c r="M89" s="33" t="str">
        <f t="shared" si="32"/>
        <v/>
      </c>
      <c r="Q89" s="33" t="str">
        <f t="shared" si="33"/>
        <v/>
      </c>
      <c r="U89" s="33" t="str">
        <f t="shared" si="34"/>
        <v/>
      </c>
      <c r="Y89" s="33" t="str">
        <f t="shared" si="35"/>
        <v/>
      </c>
      <c r="AC89" s="33" t="str">
        <f t="shared" si="36"/>
        <v/>
      </c>
      <c r="AG89" s="33" t="str">
        <f t="shared" si="37"/>
        <v/>
      </c>
      <c r="AK89" s="33" t="str">
        <f t="shared" si="38"/>
        <v/>
      </c>
      <c r="AO89" s="33" t="str">
        <f t="shared" si="39"/>
        <v/>
      </c>
      <c r="AS89" s="33" t="str">
        <f t="shared" si="40"/>
        <v/>
      </c>
      <c r="AW89" s="33" t="str">
        <f t="shared" si="41"/>
        <v/>
      </c>
      <c r="BA89" s="33" t="str">
        <f t="shared" si="42"/>
        <v/>
      </c>
      <c r="BE89" s="33" t="str">
        <f t="shared" si="43"/>
        <v/>
      </c>
      <c r="BI89" s="33" t="str">
        <f t="shared" si="44"/>
        <v/>
      </c>
      <c r="BM89" s="33" t="str">
        <f t="shared" si="45"/>
        <v/>
      </c>
      <c r="BQ89" s="33" t="str">
        <f t="shared" si="46"/>
        <v/>
      </c>
      <c r="BU89" s="33" t="str">
        <f t="shared" si="47"/>
        <v/>
      </c>
      <c r="BY89" s="33" t="str">
        <f t="shared" si="48"/>
        <v/>
      </c>
      <c r="CC89" s="33" t="str">
        <f t="shared" si="49"/>
        <v/>
      </c>
      <c r="CG89" s="33" t="str">
        <f t="shared" si="50"/>
        <v/>
      </c>
      <c r="CK89" s="33" t="str">
        <f t="shared" si="51"/>
        <v/>
      </c>
      <c r="CO89" s="33" t="str">
        <f t="shared" si="52"/>
        <v/>
      </c>
      <c r="CS89" s="33" t="str">
        <f t="shared" si="53"/>
        <v/>
      </c>
      <c r="CW89" s="33" t="str">
        <f t="shared" si="54"/>
        <v/>
      </c>
      <c r="DA89" s="33" t="str">
        <f t="shared" si="55"/>
        <v/>
      </c>
      <c r="DE89" s="33" t="str">
        <f t="shared" si="56"/>
        <v/>
      </c>
      <c r="DI89" s="33" t="str">
        <f t="shared" si="57"/>
        <v/>
      </c>
      <c r="DM89" s="33" t="str">
        <f t="shared" si="58"/>
        <v/>
      </c>
      <c r="DQ89" s="33" t="str">
        <f t="shared" si="59"/>
        <v/>
      </c>
      <c r="DU89" s="33" t="str">
        <f t="shared" si="60"/>
        <v/>
      </c>
      <c r="DY89" s="33" t="str">
        <f t="shared" si="61"/>
        <v/>
      </c>
    </row>
    <row r="90" spans="1:129" x14ac:dyDescent="0.25">
      <c r="A90" s="16" t="str">
        <f t="shared" si="31"/>
        <v/>
      </c>
      <c r="K90" s="38"/>
      <c r="M90" s="33" t="str">
        <f t="shared" si="32"/>
        <v/>
      </c>
      <c r="Q90" s="33" t="str">
        <f t="shared" si="33"/>
        <v/>
      </c>
      <c r="U90" s="33" t="str">
        <f t="shared" si="34"/>
        <v/>
      </c>
      <c r="Y90" s="33" t="str">
        <f t="shared" si="35"/>
        <v/>
      </c>
      <c r="AC90" s="33" t="str">
        <f t="shared" si="36"/>
        <v/>
      </c>
      <c r="AG90" s="33" t="str">
        <f t="shared" si="37"/>
        <v/>
      </c>
      <c r="AK90" s="33" t="str">
        <f t="shared" si="38"/>
        <v/>
      </c>
      <c r="AO90" s="33" t="str">
        <f t="shared" si="39"/>
        <v/>
      </c>
      <c r="AS90" s="33" t="str">
        <f t="shared" si="40"/>
        <v/>
      </c>
      <c r="AW90" s="33" t="str">
        <f t="shared" si="41"/>
        <v/>
      </c>
      <c r="BA90" s="33" t="str">
        <f t="shared" si="42"/>
        <v/>
      </c>
      <c r="BE90" s="33" t="str">
        <f t="shared" si="43"/>
        <v/>
      </c>
      <c r="BI90" s="33" t="str">
        <f t="shared" si="44"/>
        <v/>
      </c>
      <c r="BM90" s="33" t="str">
        <f t="shared" si="45"/>
        <v/>
      </c>
      <c r="BQ90" s="33" t="str">
        <f t="shared" si="46"/>
        <v/>
      </c>
      <c r="BU90" s="33" t="str">
        <f t="shared" si="47"/>
        <v/>
      </c>
      <c r="BY90" s="33" t="str">
        <f t="shared" si="48"/>
        <v/>
      </c>
      <c r="CC90" s="33" t="str">
        <f t="shared" si="49"/>
        <v/>
      </c>
      <c r="CG90" s="33" t="str">
        <f t="shared" si="50"/>
        <v/>
      </c>
      <c r="CK90" s="33" t="str">
        <f t="shared" si="51"/>
        <v/>
      </c>
      <c r="CO90" s="33" t="str">
        <f t="shared" si="52"/>
        <v/>
      </c>
      <c r="CS90" s="33" t="str">
        <f t="shared" si="53"/>
        <v/>
      </c>
      <c r="CW90" s="33" t="str">
        <f t="shared" si="54"/>
        <v/>
      </c>
      <c r="DA90" s="33" t="str">
        <f t="shared" si="55"/>
        <v/>
      </c>
      <c r="DE90" s="33" t="str">
        <f t="shared" si="56"/>
        <v/>
      </c>
      <c r="DI90" s="33" t="str">
        <f t="shared" si="57"/>
        <v/>
      </c>
      <c r="DM90" s="33" t="str">
        <f t="shared" si="58"/>
        <v/>
      </c>
      <c r="DQ90" s="33" t="str">
        <f t="shared" si="59"/>
        <v/>
      </c>
      <c r="DU90" s="33" t="str">
        <f t="shared" si="60"/>
        <v/>
      </c>
      <c r="DY90" s="33" t="str">
        <f t="shared" si="61"/>
        <v/>
      </c>
    </row>
    <row r="91" spans="1:129" x14ac:dyDescent="0.25">
      <c r="A91" s="16" t="str">
        <f t="shared" si="31"/>
        <v/>
      </c>
      <c r="K91" s="38"/>
      <c r="M91" s="33" t="str">
        <f t="shared" si="32"/>
        <v/>
      </c>
      <c r="Q91" s="33" t="str">
        <f t="shared" si="33"/>
        <v/>
      </c>
      <c r="U91" s="33" t="str">
        <f t="shared" si="34"/>
        <v/>
      </c>
      <c r="Y91" s="33" t="str">
        <f t="shared" si="35"/>
        <v/>
      </c>
      <c r="AC91" s="33" t="str">
        <f t="shared" si="36"/>
        <v/>
      </c>
      <c r="AG91" s="33" t="str">
        <f t="shared" si="37"/>
        <v/>
      </c>
      <c r="AK91" s="33" t="str">
        <f t="shared" si="38"/>
        <v/>
      </c>
      <c r="AO91" s="33" t="str">
        <f t="shared" si="39"/>
        <v/>
      </c>
      <c r="AS91" s="33" t="str">
        <f t="shared" si="40"/>
        <v/>
      </c>
      <c r="AW91" s="33" t="str">
        <f t="shared" si="41"/>
        <v/>
      </c>
      <c r="BA91" s="33" t="str">
        <f t="shared" si="42"/>
        <v/>
      </c>
      <c r="BE91" s="33" t="str">
        <f t="shared" si="43"/>
        <v/>
      </c>
      <c r="BI91" s="33" t="str">
        <f t="shared" si="44"/>
        <v/>
      </c>
      <c r="BM91" s="33" t="str">
        <f t="shared" si="45"/>
        <v/>
      </c>
      <c r="BQ91" s="33" t="str">
        <f t="shared" si="46"/>
        <v/>
      </c>
      <c r="BU91" s="33" t="str">
        <f t="shared" si="47"/>
        <v/>
      </c>
      <c r="BY91" s="33" t="str">
        <f t="shared" si="48"/>
        <v/>
      </c>
      <c r="CC91" s="33" t="str">
        <f t="shared" si="49"/>
        <v/>
      </c>
      <c r="CG91" s="33" t="str">
        <f t="shared" si="50"/>
        <v/>
      </c>
      <c r="CK91" s="33" t="str">
        <f t="shared" si="51"/>
        <v/>
      </c>
      <c r="CO91" s="33" t="str">
        <f t="shared" si="52"/>
        <v/>
      </c>
      <c r="CS91" s="33" t="str">
        <f t="shared" si="53"/>
        <v/>
      </c>
      <c r="CW91" s="33" t="str">
        <f t="shared" si="54"/>
        <v/>
      </c>
      <c r="DA91" s="33" t="str">
        <f t="shared" si="55"/>
        <v/>
      </c>
      <c r="DE91" s="33" t="str">
        <f t="shared" si="56"/>
        <v/>
      </c>
      <c r="DI91" s="33" t="str">
        <f t="shared" si="57"/>
        <v/>
      </c>
      <c r="DM91" s="33" t="str">
        <f t="shared" si="58"/>
        <v/>
      </c>
      <c r="DQ91" s="33" t="str">
        <f t="shared" si="59"/>
        <v/>
      </c>
      <c r="DU91" s="33" t="str">
        <f t="shared" si="60"/>
        <v/>
      </c>
      <c r="DY91" s="33" t="str">
        <f t="shared" si="61"/>
        <v/>
      </c>
    </row>
    <row r="92" spans="1:129" x14ac:dyDescent="0.25">
      <c r="A92" s="16" t="str">
        <f t="shared" si="31"/>
        <v/>
      </c>
      <c r="K92" s="38"/>
      <c r="M92" s="33" t="str">
        <f t="shared" si="32"/>
        <v/>
      </c>
      <c r="Q92" s="33" t="str">
        <f t="shared" si="33"/>
        <v/>
      </c>
      <c r="U92" s="33" t="str">
        <f t="shared" si="34"/>
        <v/>
      </c>
      <c r="Y92" s="33" t="str">
        <f t="shared" si="35"/>
        <v/>
      </c>
      <c r="AC92" s="33" t="str">
        <f t="shared" si="36"/>
        <v/>
      </c>
      <c r="AG92" s="33" t="str">
        <f t="shared" si="37"/>
        <v/>
      </c>
      <c r="AK92" s="33" t="str">
        <f t="shared" si="38"/>
        <v/>
      </c>
      <c r="AO92" s="33" t="str">
        <f t="shared" si="39"/>
        <v/>
      </c>
      <c r="AS92" s="33" t="str">
        <f t="shared" si="40"/>
        <v/>
      </c>
      <c r="AW92" s="33" t="str">
        <f t="shared" si="41"/>
        <v/>
      </c>
      <c r="BA92" s="33" t="str">
        <f t="shared" si="42"/>
        <v/>
      </c>
      <c r="BE92" s="33" t="str">
        <f t="shared" si="43"/>
        <v/>
      </c>
      <c r="BI92" s="33" t="str">
        <f t="shared" si="44"/>
        <v/>
      </c>
      <c r="BM92" s="33" t="str">
        <f t="shared" si="45"/>
        <v/>
      </c>
      <c r="BQ92" s="33" t="str">
        <f t="shared" si="46"/>
        <v/>
      </c>
      <c r="BU92" s="33" t="str">
        <f t="shared" si="47"/>
        <v/>
      </c>
      <c r="BY92" s="33" t="str">
        <f t="shared" si="48"/>
        <v/>
      </c>
      <c r="CC92" s="33" t="str">
        <f t="shared" si="49"/>
        <v/>
      </c>
      <c r="CG92" s="33" t="str">
        <f t="shared" si="50"/>
        <v/>
      </c>
      <c r="CK92" s="33" t="str">
        <f t="shared" si="51"/>
        <v/>
      </c>
      <c r="CO92" s="33" t="str">
        <f t="shared" si="52"/>
        <v/>
      </c>
      <c r="CS92" s="33" t="str">
        <f t="shared" si="53"/>
        <v/>
      </c>
      <c r="CW92" s="33" t="str">
        <f t="shared" si="54"/>
        <v/>
      </c>
      <c r="DA92" s="33" t="str">
        <f t="shared" si="55"/>
        <v/>
      </c>
      <c r="DE92" s="33" t="str">
        <f t="shared" si="56"/>
        <v/>
      </c>
      <c r="DI92" s="33" t="str">
        <f t="shared" si="57"/>
        <v/>
      </c>
      <c r="DM92" s="33" t="str">
        <f t="shared" si="58"/>
        <v/>
      </c>
      <c r="DQ92" s="33" t="str">
        <f t="shared" si="59"/>
        <v/>
      </c>
      <c r="DU92" s="33" t="str">
        <f t="shared" si="60"/>
        <v/>
      </c>
      <c r="DY92" s="33" t="str">
        <f t="shared" si="61"/>
        <v/>
      </c>
    </row>
    <row r="93" spans="1:129" x14ac:dyDescent="0.25">
      <c r="A93" s="16" t="str">
        <f t="shared" si="31"/>
        <v/>
      </c>
      <c r="K93" s="38"/>
      <c r="M93" s="33" t="str">
        <f t="shared" si="32"/>
        <v/>
      </c>
      <c r="Q93" s="33" t="str">
        <f t="shared" si="33"/>
        <v/>
      </c>
      <c r="U93" s="33" t="str">
        <f t="shared" si="34"/>
        <v/>
      </c>
      <c r="Y93" s="33" t="str">
        <f t="shared" si="35"/>
        <v/>
      </c>
      <c r="AC93" s="33" t="str">
        <f t="shared" si="36"/>
        <v/>
      </c>
      <c r="AG93" s="33" t="str">
        <f t="shared" si="37"/>
        <v/>
      </c>
      <c r="AK93" s="33" t="str">
        <f t="shared" si="38"/>
        <v/>
      </c>
      <c r="AO93" s="33" t="str">
        <f t="shared" si="39"/>
        <v/>
      </c>
      <c r="AS93" s="33" t="str">
        <f t="shared" si="40"/>
        <v/>
      </c>
      <c r="AW93" s="33" t="str">
        <f t="shared" si="41"/>
        <v/>
      </c>
      <c r="BA93" s="33" t="str">
        <f t="shared" si="42"/>
        <v/>
      </c>
      <c r="BE93" s="33" t="str">
        <f t="shared" si="43"/>
        <v/>
      </c>
      <c r="BI93" s="33" t="str">
        <f t="shared" si="44"/>
        <v/>
      </c>
      <c r="BM93" s="33" t="str">
        <f t="shared" si="45"/>
        <v/>
      </c>
      <c r="BQ93" s="33" t="str">
        <f t="shared" si="46"/>
        <v/>
      </c>
      <c r="BU93" s="33" t="str">
        <f t="shared" si="47"/>
        <v/>
      </c>
      <c r="BY93" s="33" t="str">
        <f t="shared" si="48"/>
        <v/>
      </c>
      <c r="CC93" s="33" t="str">
        <f t="shared" si="49"/>
        <v/>
      </c>
      <c r="CG93" s="33" t="str">
        <f t="shared" si="50"/>
        <v/>
      </c>
      <c r="CK93" s="33" t="str">
        <f t="shared" si="51"/>
        <v/>
      </c>
      <c r="CO93" s="33" t="str">
        <f t="shared" si="52"/>
        <v/>
      </c>
      <c r="CS93" s="33" t="str">
        <f t="shared" si="53"/>
        <v/>
      </c>
      <c r="CW93" s="33" t="str">
        <f t="shared" si="54"/>
        <v/>
      </c>
      <c r="DA93" s="33" t="str">
        <f t="shared" si="55"/>
        <v/>
      </c>
      <c r="DE93" s="33" t="str">
        <f t="shared" si="56"/>
        <v/>
      </c>
      <c r="DI93" s="33" t="str">
        <f t="shared" si="57"/>
        <v/>
      </c>
      <c r="DM93" s="33" t="str">
        <f t="shared" si="58"/>
        <v/>
      </c>
      <c r="DQ93" s="33" t="str">
        <f t="shared" si="59"/>
        <v/>
      </c>
      <c r="DU93" s="33" t="str">
        <f t="shared" si="60"/>
        <v/>
      </c>
      <c r="DY93" s="33" t="str">
        <f t="shared" si="61"/>
        <v/>
      </c>
    </row>
    <row r="94" spans="1:129" x14ac:dyDescent="0.25">
      <c r="A94" s="16" t="str">
        <f t="shared" si="31"/>
        <v/>
      </c>
      <c r="K94" s="38"/>
      <c r="M94" s="33" t="str">
        <f t="shared" si="32"/>
        <v/>
      </c>
      <c r="Q94" s="33" t="str">
        <f t="shared" si="33"/>
        <v/>
      </c>
      <c r="U94" s="33" t="str">
        <f t="shared" si="34"/>
        <v/>
      </c>
      <c r="Y94" s="33" t="str">
        <f t="shared" si="35"/>
        <v/>
      </c>
      <c r="AC94" s="33" t="str">
        <f t="shared" si="36"/>
        <v/>
      </c>
      <c r="AG94" s="33" t="str">
        <f t="shared" si="37"/>
        <v/>
      </c>
      <c r="AK94" s="33" t="str">
        <f t="shared" si="38"/>
        <v/>
      </c>
      <c r="AO94" s="33" t="str">
        <f t="shared" si="39"/>
        <v/>
      </c>
      <c r="AS94" s="33" t="str">
        <f t="shared" si="40"/>
        <v/>
      </c>
      <c r="AW94" s="33" t="str">
        <f t="shared" si="41"/>
        <v/>
      </c>
      <c r="BA94" s="33" t="str">
        <f t="shared" si="42"/>
        <v/>
      </c>
      <c r="BE94" s="33" t="str">
        <f t="shared" si="43"/>
        <v/>
      </c>
      <c r="BI94" s="33" t="str">
        <f t="shared" si="44"/>
        <v/>
      </c>
      <c r="BM94" s="33" t="str">
        <f t="shared" si="45"/>
        <v/>
      </c>
      <c r="BQ94" s="33" t="str">
        <f t="shared" si="46"/>
        <v/>
      </c>
      <c r="BU94" s="33" t="str">
        <f t="shared" si="47"/>
        <v/>
      </c>
      <c r="BY94" s="33" t="str">
        <f t="shared" si="48"/>
        <v/>
      </c>
      <c r="CC94" s="33" t="str">
        <f t="shared" si="49"/>
        <v/>
      </c>
      <c r="CG94" s="33" t="str">
        <f t="shared" si="50"/>
        <v/>
      </c>
      <c r="CK94" s="33" t="str">
        <f t="shared" si="51"/>
        <v/>
      </c>
      <c r="CO94" s="33" t="str">
        <f t="shared" si="52"/>
        <v/>
      </c>
      <c r="CS94" s="33" t="str">
        <f t="shared" si="53"/>
        <v/>
      </c>
      <c r="CW94" s="33" t="str">
        <f t="shared" si="54"/>
        <v/>
      </c>
      <c r="DA94" s="33" t="str">
        <f t="shared" si="55"/>
        <v/>
      </c>
      <c r="DE94" s="33" t="str">
        <f t="shared" si="56"/>
        <v/>
      </c>
      <c r="DI94" s="33" t="str">
        <f t="shared" si="57"/>
        <v/>
      </c>
      <c r="DM94" s="33" t="str">
        <f t="shared" si="58"/>
        <v/>
      </c>
      <c r="DQ94" s="33" t="str">
        <f t="shared" si="59"/>
        <v/>
      </c>
      <c r="DU94" s="33" t="str">
        <f t="shared" si="60"/>
        <v/>
      </c>
      <c r="DY94" s="33" t="str">
        <f t="shared" si="61"/>
        <v/>
      </c>
    </row>
    <row r="95" spans="1:129" x14ac:dyDescent="0.25">
      <c r="A95" s="16" t="str">
        <f t="shared" si="31"/>
        <v/>
      </c>
      <c r="K95" s="38"/>
      <c r="M95" s="33" t="str">
        <f t="shared" si="32"/>
        <v/>
      </c>
      <c r="Q95" s="33" t="str">
        <f t="shared" si="33"/>
        <v/>
      </c>
      <c r="U95" s="33" t="str">
        <f t="shared" si="34"/>
        <v/>
      </c>
      <c r="Y95" s="33" t="str">
        <f t="shared" si="35"/>
        <v/>
      </c>
      <c r="AC95" s="33" t="str">
        <f t="shared" si="36"/>
        <v/>
      </c>
      <c r="AG95" s="33" t="str">
        <f t="shared" si="37"/>
        <v/>
      </c>
      <c r="AK95" s="33" t="str">
        <f t="shared" si="38"/>
        <v/>
      </c>
      <c r="AO95" s="33" t="str">
        <f t="shared" si="39"/>
        <v/>
      </c>
      <c r="AS95" s="33" t="str">
        <f t="shared" si="40"/>
        <v/>
      </c>
      <c r="AW95" s="33" t="str">
        <f t="shared" si="41"/>
        <v/>
      </c>
      <c r="BA95" s="33" t="str">
        <f t="shared" si="42"/>
        <v/>
      </c>
      <c r="BE95" s="33" t="str">
        <f t="shared" si="43"/>
        <v/>
      </c>
      <c r="BI95" s="33" t="str">
        <f t="shared" si="44"/>
        <v/>
      </c>
      <c r="BM95" s="33" t="str">
        <f t="shared" si="45"/>
        <v/>
      </c>
      <c r="BQ95" s="33" t="str">
        <f t="shared" si="46"/>
        <v/>
      </c>
      <c r="BU95" s="33" t="str">
        <f t="shared" si="47"/>
        <v/>
      </c>
      <c r="BY95" s="33" t="str">
        <f t="shared" si="48"/>
        <v/>
      </c>
      <c r="CC95" s="33" t="str">
        <f t="shared" si="49"/>
        <v/>
      </c>
      <c r="CG95" s="33" t="str">
        <f t="shared" si="50"/>
        <v/>
      </c>
      <c r="CK95" s="33" t="str">
        <f t="shared" si="51"/>
        <v/>
      </c>
      <c r="CO95" s="33" t="str">
        <f t="shared" si="52"/>
        <v/>
      </c>
      <c r="CS95" s="33" t="str">
        <f t="shared" si="53"/>
        <v/>
      </c>
      <c r="CW95" s="33" t="str">
        <f t="shared" si="54"/>
        <v/>
      </c>
      <c r="DA95" s="33" t="str">
        <f t="shared" si="55"/>
        <v/>
      </c>
      <c r="DE95" s="33" t="str">
        <f t="shared" si="56"/>
        <v/>
      </c>
      <c r="DI95" s="33" t="str">
        <f t="shared" si="57"/>
        <v/>
      </c>
      <c r="DM95" s="33" t="str">
        <f t="shared" si="58"/>
        <v/>
      </c>
      <c r="DQ95" s="33" t="str">
        <f t="shared" si="59"/>
        <v/>
      </c>
      <c r="DU95" s="33" t="str">
        <f t="shared" si="60"/>
        <v/>
      </c>
      <c r="DY95" s="33" t="str">
        <f t="shared" si="61"/>
        <v/>
      </c>
    </row>
    <row r="96" spans="1:129" x14ac:dyDescent="0.25">
      <c r="A96" s="16" t="str">
        <f t="shared" si="31"/>
        <v/>
      </c>
      <c r="K96" s="38"/>
      <c r="M96" s="33" t="str">
        <f t="shared" si="32"/>
        <v/>
      </c>
      <c r="Q96" s="33" t="str">
        <f t="shared" si="33"/>
        <v/>
      </c>
      <c r="U96" s="33" t="str">
        <f t="shared" si="34"/>
        <v/>
      </c>
      <c r="Y96" s="33" t="str">
        <f t="shared" si="35"/>
        <v/>
      </c>
      <c r="AC96" s="33" t="str">
        <f t="shared" si="36"/>
        <v/>
      </c>
      <c r="AG96" s="33" t="str">
        <f t="shared" si="37"/>
        <v/>
      </c>
      <c r="AK96" s="33" t="str">
        <f t="shared" si="38"/>
        <v/>
      </c>
      <c r="AO96" s="33" t="str">
        <f t="shared" si="39"/>
        <v/>
      </c>
      <c r="AS96" s="33" t="str">
        <f t="shared" si="40"/>
        <v/>
      </c>
      <c r="AW96" s="33" t="str">
        <f t="shared" si="41"/>
        <v/>
      </c>
      <c r="BA96" s="33" t="str">
        <f t="shared" si="42"/>
        <v/>
      </c>
      <c r="BE96" s="33" t="str">
        <f t="shared" si="43"/>
        <v/>
      </c>
      <c r="BI96" s="33" t="str">
        <f t="shared" si="44"/>
        <v/>
      </c>
      <c r="BM96" s="33" t="str">
        <f t="shared" si="45"/>
        <v/>
      </c>
      <c r="BQ96" s="33" t="str">
        <f t="shared" si="46"/>
        <v/>
      </c>
      <c r="BU96" s="33" t="str">
        <f t="shared" si="47"/>
        <v/>
      </c>
      <c r="BY96" s="33" t="str">
        <f t="shared" si="48"/>
        <v/>
      </c>
      <c r="CC96" s="33" t="str">
        <f t="shared" si="49"/>
        <v/>
      </c>
      <c r="CG96" s="33" t="str">
        <f t="shared" si="50"/>
        <v/>
      </c>
      <c r="CK96" s="33" t="str">
        <f t="shared" si="51"/>
        <v/>
      </c>
      <c r="CO96" s="33" t="str">
        <f t="shared" si="52"/>
        <v/>
      </c>
      <c r="CS96" s="33" t="str">
        <f t="shared" si="53"/>
        <v/>
      </c>
      <c r="CW96" s="33" t="str">
        <f t="shared" si="54"/>
        <v/>
      </c>
      <c r="DA96" s="33" t="str">
        <f t="shared" si="55"/>
        <v/>
      </c>
      <c r="DE96" s="33" t="str">
        <f t="shared" si="56"/>
        <v/>
      </c>
      <c r="DI96" s="33" t="str">
        <f t="shared" si="57"/>
        <v/>
      </c>
      <c r="DM96" s="33" t="str">
        <f t="shared" si="58"/>
        <v/>
      </c>
      <c r="DQ96" s="33" t="str">
        <f t="shared" si="59"/>
        <v/>
      </c>
      <c r="DU96" s="33" t="str">
        <f t="shared" si="60"/>
        <v/>
      </c>
      <c r="DY96" s="33" t="str">
        <f t="shared" si="61"/>
        <v/>
      </c>
    </row>
    <row r="97" spans="1:129" x14ac:dyDescent="0.25">
      <c r="A97" s="16" t="str">
        <f t="shared" si="31"/>
        <v/>
      </c>
      <c r="K97" s="38"/>
      <c r="M97" s="33" t="str">
        <f t="shared" si="32"/>
        <v/>
      </c>
      <c r="Q97" s="33" t="str">
        <f t="shared" si="33"/>
        <v/>
      </c>
      <c r="U97" s="33" t="str">
        <f t="shared" si="34"/>
        <v/>
      </c>
      <c r="Y97" s="33" t="str">
        <f t="shared" si="35"/>
        <v/>
      </c>
      <c r="AC97" s="33" t="str">
        <f t="shared" si="36"/>
        <v/>
      </c>
      <c r="AG97" s="33" t="str">
        <f t="shared" si="37"/>
        <v/>
      </c>
      <c r="AK97" s="33" t="str">
        <f t="shared" si="38"/>
        <v/>
      </c>
      <c r="AO97" s="33" t="str">
        <f t="shared" si="39"/>
        <v/>
      </c>
      <c r="AS97" s="33" t="str">
        <f t="shared" si="40"/>
        <v/>
      </c>
      <c r="AW97" s="33" t="str">
        <f t="shared" si="41"/>
        <v/>
      </c>
      <c r="BA97" s="33" t="str">
        <f t="shared" si="42"/>
        <v/>
      </c>
      <c r="BE97" s="33" t="str">
        <f t="shared" si="43"/>
        <v/>
      </c>
      <c r="BI97" s="33" t="str">
        <f t="shared" si="44"/>
        <v/>
      </c>
      <c r="BM97" s="33" t="str">
        <f t="shared" si="45"/>
        <v/>
      </c>
      <c r="BQ97" s="33" t="str">
        <f t="shared" si="46"/>
        <v/>
      </c>
      <c r="BU97" s="33" t="str">
        <f t="shared" si="47"/>
        <v/>
      </c>
      <c r="BY97" s="33" t="str">
        <f t="shared" si="48"/>
        <v/>
      </c>
      <c r="CC97" s="33" t="str">
        <f t="shared" si="49"/>
        <v/>
      </c>
      <c r="CG97" s="33" t="str">
        <f t="shared" si="50"/>
        <v/>
      </c>
      <c r="CK97" s="33" t="str">
        <f t="shared" si="51"/>
        <v/>
      </c>
      <c r="CO97" s="33" t="str">
        <f t="shared" si="52"/>
        <v/>
      </c>
      <c r="CS97" s="33" t="str">
        <f t="shared" si="53"/>
        <v/>
      </c>
      <c r="CW97" s="33" t="str">
        <f t="shared" si="54"/>
        <v/>
      </c>
      <c r="DA97" s="33" t="str">
        <f t="shared" si="55"/>
        <v/>
      </c>
      <c r="DE97" s="33" t="str">
        <f t="shared" si="56"/>
        <v/>
      </c>
      <c r="DI97" s="33" t="str">
        <f t="shared" si="57"/>
        <v/>
      </c>
      <c r="DM97" s="33" t="str">
        <f t="shared" si="58"/>
        <v/>
      </c>
      <c r="DQ97" s="33" t="str">
        <f t="shared" si="59"/>
        <v/>
      </c>
      <c r="DU97" s="33" t="str">
        <f t="shared" si="60"/>
        <v/>
      </c>
      <c r="DY97" s="33" t="str">
        <f t="shared" si="61"/>
        <v/>
      </c>
    </row>
    <row r="98" spans="1:129" x14ac:dyDescent="0.25">
      <c r="A98" s="16" t="str">
        <f t="shared" si="31"/>
        <v/>
      </c>
      <c r="K98" s="38"/>
      <c r="M98" s="33" t="str">
        <f t="shared" si="32"/>
        <v/>
      </c>
      <c r="Q98" s="33" t="str">
        <f t="shared" si="33"/>
        <v/>
      </c>
      <c r="U98" s="33" t="str">
        <f t="shared" si="34"/>
        <v/>
      </c>
      <c r="Y98" s="33" t="str">
        <f t="shared" si="35"/>
        <v/>
      </c>
      <c r="AC98" s="33" t="str">
        <f t="shared" si="36"/>
        <v/>
      </c>
      <c r="AG98" s="33" t="str">
        <f t="shared" si="37"/>
        <v/>
      </c>
      <c r="AK98" s="33" t="str">
        <f t="shared" si="38"/>
        <v/>
      </c>
      <c r="AO98" s="33" t="str">
        <f t="shared" si="39"/>
        <v/>
      </c>
      <c r="AS98" s="33" t="str">
        <f t="shared" si="40"/>
        <v/>
      </c>
      <c r="AW98" s="33" t="str">
        <f t="shared" si="41"/>
        <v/>
      </c>
      <c r="BA98" s="33" t="str">
        <f t="shared" si="42"/>
        <v/>
      </c>
      <c r="BE98" s="33" t="str">
        <f t="shared" si="43"/>
        <v/>
      </c>
      <c r="BI98" s="33" t="str">
        <f t="shared" si="44"/>
        <v/>
      </c>
      <c r="BM98" s="33" t="str">
        <f t="shared" si="45"/>
        <v/>
      </c>
      <c r="BQ98" s="33" t="str">
        <f t="shared" si="46"/>
        <v/>
      </c>
      <c r="BU98" s="33" t="str">
        <f t="shared" si="47"/>
        <v/>
      </c>
      <c r="BY98" s="33" t="str">
        <f t="shared" si="48"/>
        <v/>
      </c>
      <c r="CC98" s="33" t="str">
        <f t="shared" si="49"/>
        <v/>
      </c>
      <c r="CG98" s="33" t="str">
        <f t="shared" si="50"/>
        <v/>
      </c>
      <c r="CK98" s="33" t="str">
        <f t="shared" si="51"/>
        <v/>
      </c>
      <c r="CO98" s="33" t="str">
        <f t="shared" si="52"/>
        <v/>
      </c>
      <c r="CS98" s="33" t="str">
        <f t="shared" si="53"/>
        <v/>
      </c>
      <c r="CW98" s="33" t="str">
        <f t="shared" si="54"/>
        <v/>
      </c>
      <c r="DA98" s="33" t="str">
        <f t="shared" si="55"/>
        <v/>
      </c>
      <c r="DE98" s="33" t="str">
        <f t="shared" si="56"/>
        <v/>
      </c>
      <c r="DI98" s="33" t="str">
        <f t="shared" si="57"/>
        <v/>
      </c>
      <c r="DM98" s="33" t="str">
        <f t="shared" si="58"/>
        <v/>
      </c>
      <c r="DQ98" s="33" t="str">
        <f t="shared" si="59"/>
        <v/>
      </c>
      <c r="DU98" s="33" t="str">
        <f t="shared" si="60"/>
        <v/>
      </c>
      <c r="DY98" s="33" t="str">
        <f t="shared" si="61"/>
        <v/>
      </c>
    </row>
    <row r="99" spans="1:129" x14ac:dyDescent="0.25">
      <c r="A99" s="16" t="str">
        <f t="shared" si="31"/>
        <v/>
      </c>
      <c r="K99" s="38"/>
      <c r="M99" s="33" t="str">
        <f t="shared" si="32"/>
        <v/>
      </c>
      <c r="Q99" s="33" t="str">
        <f t="shared" si="33"/>
        <v/>
      </c>
      <c r="U99" s="33" t="str">
        <f t="shared" si="34"/>
        <v/>
      </c>
      <c r="Y99" s="33" t="str">
        <f t="shared" si="35"/>
        <v/>
      </c>
      <c r="AC99" s="33" t="str">
        <f t="shared" si="36"/>
        <v/>
      </c>
      <c r="AG99" s="33" t="str">
        <f t="shared" si="37"/>
        <v/>
      </c>
      <c r="AK99" s="33" t="str">
        <f t="shared" si="38"/>
        <v/>
      </c>
      <c r="AO99" s="33" t="str">
        <f t="shared" si="39"/>
        <v/>
      </c>
      <c r="AS99" s="33" t="str">
        <f t="shared" si="40"/>
        <v/>
      </c>
      <c r="AW99" s="33" t="str">
        <f t="shared" si="41"/>
        <v/>
      </c>
      <c r="BA99" s="33" t="str">
        <f t="shared" si="42"/>
        <v/>
      </c>
      <c r="BE99" s="33" t="str">
        <f t="shared" si="43"/>
        <v/>
      </c>
      <c r="BI99" s="33" t="str">
        <f t="shared" si="44"/>
        <v/>
      </c>
      <c r="BM99" s="33" t="str">
        <f t="shared" si="45"/>
        <v/>
      </c>
      <c r="BQ99" s="33" t="str">
        <f t="shared" si="46"/>
        <v/>
      </c>
      <c r="BU99" s="33" t="str">
        <f t="shared" si="47"/>
        <v/>
      </c>
      <c r="BY99" s="33" t="str">
        <f t="shared" si="48"/>
        <v/>
      </c>
      <c r="CC99" s="33" t="str">
        <f t="shared" si="49"/>
        <v/>
      </c>
      <c r="CG99" s="33" t="str">
        <f t="shared" si="50"/>
        <v/>
      </c>
      <c r="CK99" s="33" t="str">
        <f t="shared" si="51"/>
        <v/>
      </c>
      <c r="CO99" s="33" t="str">
        <f t="shared" si="52"/>
        <v/>
      </c>
      <c r="CS99" s="33" t="str">
        <f t="shared" si="53"/>
        <v/>
      </c>
      <c r="CW99" s="33" t="str">
        <f t="shared" si="54"/>
        <v/>
      </c>
      <c r="DA99" s="33" t="str">
        <f t="shared" si="55"/>
        <v/>
      </c>
      <c r="DE99" s="33" t="str">
        <f t="shared" si="56"/>
        <v/>
      </c>
      <c r="DI99" s="33" t="str">
        <f t="shared" si="57"/>
        <v/>
      </c>
      <c r="DM99" s="33" t="str">
        <f t="shared" si="58"/>
        <v/>
      </c>
      <c r="DQ99" s="33" t="str">
        <f t="shared" si="59"/>
        <v/>
      </c>
      <c r="DU99" s="33" t="str">
        <f t="shared" si="60"/>
        <v/>
      </c>
      <c r="DY99" s="33" t="str">
        <f t="shared" si="61"/>
        <v/>
      </c>
    </row>
    <row r="100" spans="1:129" x14ac:dyDescent="0.25">
      <c r="A100" s="16" t="str">
        <f t="shared" si="31"/>
        <v/>
      </c>
      <c r="K100" s="41"/>
      <c r="M100" s="33" t="str">
        <f t="shared" si="32"/>
        <v/>
      </c>
      <c r="Q100" s="33" t="str">
        <f t="shared" si="33"/>
        <v/>
      </c>
      <c r="U100" s="33" t="str">
        <f t="shared" si="34"/>
        <v/>
      </c>
      <c r="Y100" s="33" t="str">
        <f t="shared" si="35"/>
        <v/>
      </c>
      <c r="AC100" s="33" t="str">
        <f t="shared" si="36"/>
        <v/>
      </c>
      <c r="AG100" s="33" t="str">
        <f t="shared" si="37"/>
        <v/>
      </c>
      <c r="AK100" s="33" t="str">
        <f t="shared" si="38"/>
        <v/>
      </c>
      <c r="AO100" s="33" t="str">
        <f t="shared" si="39"/>
        <v/>
      </c>
      <c r="AS100" s="33" t="str">
        <f t="shared" si="40"/>
        <v/>
      </c>
      <c r="AW100" s="33" t="str">
        <f t="shared" si="41"/>
        <v/>
      </c>
      <c r="BA100" s="33" t="str">
        <f t="shared" si="42"/>
        <v/>
      </c>
      <c r="BE100" s="33" t="str">
        <f t="shared" si="43"/>
        <v/>
      </c>
      <c r="BI100" s="33" t="str">
        <f t="shared" si="44"/>
        <v/>
      </c>
      <c r="BM100" s="33" t="str">
        <f t="shared" si="45"/>
        <v/>
      </c>
      <c r="BQ100" s="33" t="str">
        <f t="shared" si="46"/>
        <v/>
      </c>
      <c r="BU100" s="33" t="str">
        <f t="shared" si="47"/>
        <v/>
      </c>
      <c r="BY100" s="33" t="str">
        <f t="shared" si="48"/>
        <v/>
      </c>
      <c r="CC100" s="33" t="str">
        <f t="shared" si="49"/>
        <v/>
      </c>
      <c r="CG100" s="33" t="str">
        <f t="shared" si="50"/>
        <v/>
      </c>
      <c r="CK100" s="33" t="str">
        <f t="shared" si="51"/>
        <v/>
      </c>
      <c r="CO100" s="33" t="str">
        <f t="shared" si="52"/>
        <v/>
      </c>
      <c r="CS100" s="33" t="str">
        <f t="shared" si="53"/>
        <v/>
      </c>
      <c r="CW100" s="33" t="str">
        <f t="shared" si="54"/>
        <v/>
      </c>
      <c r="DA100" s="33" t="str">
        <f t="shared" si="55"/>
        <v/>
      </c>
      <c r="DE100" s="33" t="str">
        <f t="shared" si="56"/>
        <v/>
      </c>
      <c r="DI100" s="33" t="str">
        <f t="shared" si="57"/>
        <v/>
      </c>
      <c r="DM100" s="33" t="str">
        <f t="shared" si="58"/>
        <v/>
      </c>
      <c r="DQ100" s="33" t="str">
        <f t="shared" si="59"/>
        <v/>
      </c>
      <c r="DU100" s="33" t="str">
        <f t="shared" si="60"/>
        <v/>
      </c>
      <c r="DY100" s="33" t="str">
        <f t="shared" si="61"/>
        <v/>
      </c>
    </row>
  </sheetData>
  <mergeCells count="2">
    <mergeCell ref="G11:I11"/>
    <mergeCell ref="A2:N2"/>
  </mergeCells>
  <conditionalFormatting sqref="A8:A100">
    <cfRule type="notContainsBlanks" dxfId="496" priority="32">
      <formula>LEN(TRIM(A8))&gt;0</formula>
    </cfRule>
  </conditionalFormatting>
  <conditionalFormatting sqref="G13:G15">
    <cfRule type="notContainsBlanks" dxfId="495" priority="31">
      <formula>LEN(TRIM(G13))&gt;0</formula>
    </cfRule>
  </conditionalFormatting>
  <conditionalFormatting sqref="M14:M100">
    <cfRule type="notContainsBlanks" dxfId="494" priority="30">
      <formula>LEN(TRIM(M14))&gt;0</formula>
    </cfRule>
  </conditionalFormatting>
  <conditionalFormatting sqref="Q14:Q100">
    <cfRule type="notContainsBlanks" dxfId="493" priority="29">
      <formula>LEN(TRIM(Q14))&gt;0</formula>
    </cfRule>
  </conditionalFormatting>
  <conditionalFormatting sqref="U14:U100">
    <cfRule type="notContainsBlanks" dxfId="492" priority="28">
      <formula>LEN(TRIM(U14))&gt;0</formula>
    </cfRule>
  </conditionalFormatting>
  <conditionalFormatting sqref="Y14:Y100">
    <cfRule type="notContainsBlanks" dxfId="491" priority="27">
      <formula>LEN(TRIM(Y14))&gt;0</formula>
    </cfRule>
  </conditionalFormatting>
  <conditionalFormatting sqref="AC14:AC100">
    <cfRule type="notContainsBlanks" dxfId="490" priority="26">
      <formula>LEN(TRIM(AC14))&gt;0</formula>
    </cfRule>
  </conditionalFormatting>
  <conditionalFormatting sqref="AG14:AG100">
    <cfRule type="notContainsBlanks" dxfId="489" priority="25">
      <formula>LEN(TRIM(AG14))&gt;0</formula>
    </cfRule>
  </conditionalFormatting>
  <conditionalFormatting sqref="AK14:AK100">
    <cfRule type="notContainsBlanks" dxfId="488" priority="24">
      <formula>LEN(TRIM(AK14))&gt;0</formula>
    </cfRule>
  </conditionalFormatting>
  <conditionalFormatting sqref="AO14:AO100">
    <cfRule type="notContainsBlanks" dxfId="487" priority="23">
      <formula>LEN(TRIM(AO14))&gt;0</formula>
    </cfRule>
  </conditionalFormatting>
  <conditionalFormatting sqref="AS14:AS100">
    <cfRule type="notContainsBlanks" dxfId="486" priority="22">
      <formula>LEN(TRIM(AS14))&gt;0</formula>
    </cfRule>
  </conditionalFormatting>
  <conditionalFormatting sqref="AW14:AW100">
    <cfRule type="notContainsBlanks" dxfId="485" priority="21">
      <formula>LEN(TRIM(AW14))&gt;0</formula>
    </cfRule>
  </conditionalFormatting>
  <conditionalFormatting sqref="BA14:BA100">
    <cfRule type="notContainsBlanks" dxfId="484" priority="20">
      <formula>LEN(TRIM(BA14))&gt;0</formula>
    </cfRule>
  </conditionalFormatting>
  <conditionalFormatting sqref="BE14:BE100">
    <cfRule type="notContainsBlanks" dxfId="483" priority="19">
      <formula>LEN(TRIM(BE14))&gt;0</formula>
    </cfRule>
  </conditionalFormatting>
  <conditionalFormatting sqref="BI14:BI100">
    <cfRule type="notContainsBlanks" dxfId="482" priority="18">
      <formula>LEN(TRIM(BI14))&gt;0</formula>
    </cfRule>
  </conditionalFormatting>
  <conditionalFormatting sqref="BM14:BM100">
    <cfRule type="notContainsBlanks" dxfId="481" priority="17">
      <formula>LEN(TRIM(BM14))&gt;0</formula>
    </cfRule>
  </conditionalFormatting>
  <conditionalFormatting sqref="BQ14:BQ100">
    <cfRule type="notContainsBlanks" dxfId="480" priority="16">
      <formula>LEN(TRIM(BQ14))&gt;0</formula>
    </cfRule>
  </conditionalFormatting>
  <conditionalFormatting sqref="BU14:BU100">
    <cfRule type="notContainsBlanks" dxfId="479" priority="15">
      <formula>LEN(TRIM(BU14))&gt;0</formula>
    </cfRule>
  </conditionalFormatting>
  <conditionalFormatting sqref="BY14:BY100">
    <cfRule type="notContainsBlanks" dxfId="478" priority="14">
      <formula>LEN(TRIM(BY14))&gt;0</formula>
    </cfRule>
  </conditionalFormatting>
  <conditionalFormatting sqref="CC14:CC100">
    <cfRule type="notContainsBlanks" dxfId="477" priority="13">
      <formula>LEN(TRIM(CC14))&gt;0</formula>
    </cfRule>
  </conditionalFormatting>
  <conditionalFormatting sqref="CG14:CG100">
    <cfRule type="notContainsBlanks" dxfId="476" priority="12">
      <formula>LEN(TRIM(CG14))&gt;0</formula>
    </cfRule>
  </conditionalFormatting>
  <conditionalFormatting sqref="CK14:CK100">
    <cfRule type="notContainsBlanks" dxfId="475" priority="11">
      <formula>LEN(TRIM(CK14))&gt;0</formula>
    </cfRule>
  </conditionalFormatting>
  <conditionalFormatting sqref="CO14:CO100">
    <cfRule type="notContainsBlanks" dxfId="474" priority="10">
      <formula>LEN(TRIM(CO14))&gt;0</formula>
    </cfRule>
  </conditionalFormatting>
  <conditionalFormatting sqref="CS14:CS100">
    <cfRule type="notContainsBlanks" dxfId="473" priority="9">
      <formula>LEN(TRIM(CS14))&gt;0</formula>
    </cfRule>
  </conditionalFormatting>
  <conditionalFormatting sqref="CW14:CW100">
    <cfRule type="notContainsBlanks" dxfId="472" priority="8">
      <formula>LEN(TRIM(CW14))&gt;0</formula>
    </cfRule>
  </conditionalFormatting>
  <conditionalFormatting sqref="DA14:DA100">
    <cfRule type="notContainsBlanks" dxfId="471" priority="7">
      <formula>LEN(TRIM(DA14))&gt;0</formula>
    </cfRule>
  </conditionalFormatting>
  <conditionalFormatting sqref="DE14:DE100">
    <cfRule type="notContainsBlanks" dxfId="470" priority="6">
      <formula>LEN(TRIM(DE14))&gt;0</formula>
    </cfRule>
  </conditionalFormatting>
  <conditionalFormatting sqref="DI14:DI100">
    <cfRule type="notContainsBlanks" dxfId="469" priority="5">
      <formula>LEN(TRIM(DI14))&gt;0</formula>
    </cfRule>
  </conditionalFormatting>
  <conditionalFormatting sqref="DM14:DM100">
    <cfRule type="notContainsBlanks" dxfId="468" priority="4">
      <formula>LEN(TRIM(DM14))&gt;0</formula>
    </cfRule>
  </conditionalFormatting>
  <conditionalFormatting sqref="DQ14:DQ100">
    <cfRule type="notContainsBlanks" dxfId="467" priority="3">
      <formula>LEN(TRIM(DQ14))&gt;0</formula>
    </cfRule>
  </conditionalFormatting>
  <conditionalFormatting sqref="DU14:DU100">
    <cfRule type="notContainsBlanks" dxfId="466" priority="2">
      <formula>LEN(TRIM(DU14))&gt;0</formula>
    </cfRule>
  </conditionalFormatting>
  <conditionalFormatting sqref="DY14:DY100">
    <cfRule type="notContainsBlanks" dxfId="465" priority="1">
      <formula>LEN(TRIM(DY14))&gt;0</formula>
    </cfRule>
  </conditionalFormatting>
  <pageMargins left="0.7" right="0.7" top="0.78740157499999996" bottom="0.78740157499999996" header="0.3" footer="0.3"/>
  <pageSetup paperSize="9" orientation="portrait" horizontalDpi="300" verticalDpi="300" r:id="rId32"/>
  <headerFooter>
    <oddFooter>&amp;C_x000D_&amp;1#&amp;"Calibri"&amp;10&amp;K000000 Confidential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65A5B-7DAE-43D1-99A1-3398AEE567C0}">
  <sheetPr codeName="Sheet32"/>
  <dimension ref="A2:EA103"/>
  <sheetViews>
    <sheetView showGridLines="0" zoomScaleNormal="100" workbookViewId="0">
      <selection activeCell="I10" sqref="I10"/>
    </sheetView>
  </sheetViews>
  <sheetFormatPr defaultColWidth="7.140625" defaultRowHeight="15" x14ac:dyDescent="0.25"/>
  <cols>
    <col min="1" max="1" width="6.7109375" style="6" bestFit="1" customWidth="1"/>
    <col min="2" max="2" width="29.28515625" style="6" bestFit="1" customWidth="1"/>
    <col min="3" max="3" width="13.5703125" style="6" bestFit="1" customWidth="1"/>
    <col min="4" max="4" width="5.85546875" style="6" bestFit="1" customWidth="1"/>
    <col min="5" max="5" width="7.140625" style="6"/>
    <col min="6" max="7" width="6.7109375" style="6" bestFit="1" customWidth="1"/>
    <col min="8" max="8" width="25" style="6" bestFit="1" customWidth="1"/>
    <col min="9" max="9" width="6" style="6" bestFit="1" customWidth="1"/>
    <col min="10" max="12" width="7.140625" style="6"/>
    <col min="13" max="13" width="6.7109375" style="6" bestFit="1" customWidth="1"/>
    <col min="14" max="14" width="29.140625" style="6" bestFit="1" customWidth="1"/>
    <col min="15" max="15" width="13.5703125" style="6" bestFit="1" customWidth="1"/>
    <col min="16" max="16" width="7.140625" style="6"/>
    <col min="17" max="17" width="6.7109375" style="6" bestFit="1" customWidth="1"/>
    <col min="18" max="18" width="28.5703125" style="6" bestFit="1" customWidth="1"/>
    <col min="19" max="19" width="13.5703125" style="6" bestFit="1" customWidth="1"/>
    <col min="20" max="20" width="7.140625" style="6"/>
    <col min="21" max="21" width="6.7109375" style="6" bestFit="1" customWidth="1"/>
    <col min="22" max="22" width="28.5703125" style="6" bestFit="1" customWidth="1"/>
    <col min="23" max="23" width="13.5703125" style="6" bestFit="1" customWidth="1"/>
    <col min="24" max="24" width="7.140625" style="6"/>
    <col min="25" max="25" width="6.7109375" style="6" bestFit="1" customWidth="1"/>
    <col min="26" max="26" width="29.28515625" style="6" bestFit="1" customWidth="1"/>
    <col min="27" max="27" width="13.5703125" style="6" bestFit="1" customWidth="1"/>
    <col min="28" max="28" width="7.140625" style="6"/>
    <col min="29" max="29" width="6.7109375" style="6" bestFit="1" customWidth="1"/>
    <col min="30" max="30" width="28.5703125" style="6" bestFit="1" customWidth="1"/>
    <col min="31" max="31" width="13.5703125" style="6" bestFit="1" customWidth="1"/>
    <col min="32" max="32" width="7.140625" style="6"/>
    <col min="33" max="33" width="6.7109375" style="6" bestFit="1" customWidth="1"/>
    <col min="34" max="34" width="11.42578125" style="6" bestFit="1" customWidth="1"/>
    <col min="35" max="35" width="13.5703125" style="6" bestFit="1" customWidth="1"/>
    <col min="36" max="36" width="7.140625" style="6"/>
    <col min="37" max="37" width="6.7109375" style="6" bestFit="1" customWidth="1"/>
    <col min="38" max="38" width="11.42578125" style="6" bestFit="1" customWidth="1"/>
    <col min="39" max="39" width="13.5703125" style="6" bestFit="1" customWidth="1"/>
    <col min="40" max="40" width="7.140625" style="6"/>
    <col min="41" max="41" width="6.7109375" style="6" bestFit="1" customWidth="1"/>
    <col min="42" max="42" width="11.42578125" style="6" bestFit="1" customWidth="1"/>
    <col min="43" max="43" width="13.5703125" style="6" bestFit="1" customWidth="1"/>
    <col min="44" max="44" width="7.140625" style="6"/>
    <col min="45" max="45" width="6.7109375" style="6" bestFit="1" customWidth="1"/>
    <col min="46" max="46" width="11.42578125" style="6" bestFit="1" customWidth="1"/>
    <col min="47" max="47" width="13.5703125" style="6" bestFit="1" customWidth="1"/>
    <col min="48" max="48" width="7.140625" style="6"/>
    <col min="49" max="49" width="6.7109375" style="6" bestFit="1" customWidth="1"/>
    <col min="50" max="50" width="11.42578125" style="6" bestFit="1" customWidth="1"/>
    <col min="51" max="51" width="13.5703125" style="6" bestFit="1" customWidth="1"/>
    <col min="52" max="52" width="7.140625" style="6"/>
    <col min="53" max="53" width="6.7109375" style="6" bestFit="1" customWidth="1"/>
    <col min="54" max="54" width="11.42578125" style="6" bestFit="1" customWidth="1"/>
    <col min="55" max="55" width="13.5703125" style="6" bestFit="1" customWidth="1"/>
    <col min="56" max="56" width="7.140625" style="6"/>
    <col min="57" max="57" width="6.7109375" style="6" bestFit="1" customWidth="1"/>
    <col min="58" max="58" width="11.42578125" style="6" bestFit="1" customWidth="1"/>
    <col min="59" max="59" width="13.5703125" style="6" bestFit="1" customWidth="1"/>
    <col min="60" max="60" width="7.140625" style="6"/>
    <col min="61" max="61" width="6.7109375" style="6" bestFit="1" customWidth="1"/>
    <col min="62" max="62" width="11.42578125" style="6" bestFit="1" customWidth="1"/>
    <col min="63" max="63" width="13.5703125" style="6" bestFit="1" customWidth="1"/>
    <col min="64" max="64" width="7.140625" style="6"/>
    <col min="65" max="65" width="6.7109375" style="6" bestFit="1" customWidth="1"/>
    <col min="66" max="66" width="11.42578125" style="6" bestFit="1" customWidth="1"/>
    <col min="67" max="67" width="13.5703125" style="6" bestFit="1" customWidth="1"/>
    <col min="68" max="68" width="7.140625" style="6"/>
    <col min="69" max="69" width="6.7109375" style="6" bestFit="1" customWidth="1"/>
    <col min="70" max="70" width="11.42578125" style="6" bestFit="1" customWidth="1"/>
    <col min="71" max="71" width="13.5703125" style="6" bestFit="1" customWidth="1"/>
    <col min="72" max="72" width="7.140625" style="6"/>
    <col min="73" max="73" width="6.7109375" style="6" bestFit="1" customWidth="1"/>
    <col min="74" max="74" width="11.42578125" style="6" bestFit="1" customWidth="1"/>
    <col min="75" max="75" width="13.5703125" style="6" bestFit="1" customWidth="1"/>
    <col min="76" max="76" width="7.140625" style="6"/>
    <col min="77" max="77" width="6.7109375" style="6" bestFit="1" customWidth="1"/>
    <col min="78" max="78" width="11.42578125" style="6" bestFit="1" customWidth="1"/>
    <col min="79" max="79" width="13.5703125" style="6" bestFit="1" customWidth="1"/>
    <col min="80" max="80" width="7.140625" style="6"/>
    <col min="81" max="81" width="6.7109375" style="6" bestFit="1" customWidth="1"/>
    <col min="82" max="82" width="11.42578125" style="6" bestFit="1" customWidth="1"/>
    <col min="83" max="83" width="13.5703125" style="6" bestFit="1" customWidth="1"/>
    <col min="84" max="84" width="7.140625" style="6"/>
    <col min="85" max="85" width="6.7109375" style="6" bestFit="1" customWidth="1"/>
    <col min="86" max="86" width="11.42578125" style="6" bestFit="1" customWidth="1"/>
    <col min="87" max="87" width="13.5703125" style="6" bestFit="1" customWidth="1"/>
    <col min="88" max="88" width="7.140625" style="6"/>
    <col min="89" max="89" width="6.7109375" style="6" bestFit="1" customWidth="1"/>
    <col min="90" max="90" width="11.42578125" style="6" bestFit="1" customWidth="1"/>
    <col min="91" max="91" width="13.5703125" style="6" bestFit="1" customWidth="1"/>
    <col min="92" max="92" width="7.140625" style="6"/>
    <col min="93" max="93" width="6.7109375" style="6" bestFit="1" customWidth="1"/>
    <col min="94" max="94" width="11.42578125" style="6" bestFit="1" customWidth="1"/>
    <col min="95" max="95" width="13.5703125" style="6" bestFit="1" customWidth="1"/>
    <col min="96" max="96" width="7.140625" style="6"/>
    <col min="97" max="97" width="6.7109375" style="6" bestFit="1" customWidth="1"/>
    <col min="98" max="98" width="11.42578125" style="6" bestFit="1" customWidth="1"/>
    <col min="99" max="99" width="13.5703125" style="6" bestFit="1" customWidth="1"/>
    <col min="100" max="100" width="7.140625" style="6"/>
    <col min="101" max="101" width="6.7109375" style="6" bestFit="1" customWidth="1"/>
    <col min="102" max="102" width="11.42578125" style="6" bestFit="1" customWidth="1"/>
    <col min="103" max="103" width="13.5703125" style="6" bestFit="1" customWidth="1"/>
    <col min="104" max="104" width="7.140625" style="6"/>
    <col min="105" max="105" width="6.7109375" style="6" bestFit="1" customWidth="1"/>
    <col min="106" max="106" width="11.42578125" style="6" bestFit="1" customWidth="1"/>
    <col min="107" max="107" width="13.5703125" style="6" bestFit="1" customWidth="1"/>
    <col min="108" max="108" width="7.140625" style="6"/>
    <col min="109" max="109" width="6.7109375" style="6" bestFit="1" customWidth="1"/>
    <col min="110" max="110" width="11.42578125" style="6" bestFit="1" customWidth="1"/>
    <col min="111" max="111" width="13.5703125" style="6" bestFit="1" customWidth="1"/>
    <col min="112" max="112" width="7.140625" style="6"/>
    <col min="113" max="113" width="6.7109375" style="6" bestFit="1" customWidth="1"/>
    <col min="114" max="114" width="11.42578125" style="6" bestFit="1" customWidth="1"/>
    <col min="115" max="115" width="13.5703125" style="6" bestFit="1" customWidth="1"/>
    <col min="116" max="116" width="7.140625" style="6"/>
    <col min="117" max="117" width="6.7109375" style="6" bestFit="1" customWidth="1"/>
    <col min="118" max="118" width="11.42578125" style="6" bestFit="1" customWidth="1"/>
    <col min="119" max="119" width="13.5703125" style="6" bestFit="1" customWidth="1"/>
    <col min="120" max="120" width="7.140625" style="6"/>
    <col min="121" max="121" width="6.7109375" style="6" bestFit="1" customWidth="1"/>
    <col min="122" max="122" width="11.42578125" style="6" bestFit="1" customWidth="1"/>
    <col min="123" max="123" width="13.5703125" style="6" bestFit="1" customWidth="1"/>
    <col min="124" max="124" width="7.140625" style="6"/>
    <col min="125" max="125" width="6.7109375" style="6" bestFit="1" customWidth="1"/>
    <col min="126" max="126" width="11.42578125" style="6" bestFit="1" customWidth="1"/>
    <col min="127" max="127" width="13.5703125" style="6" bestFit="1" customWidth="1"/>
    <col min="128" max="128" width="7.140625" style="6"/>
    <col min="129" max="129" width="6.7109375" style="6" bestFit="1" customWidth="1"/>
    <col min="130" max="130" width="11.42578125" style="6" bestFit="1" customWidth="1"/>
    <col min="131" max="131" width="13.5703125" style="6" bestFit="1" customWidth="1"/>
    <col min="132" max="16384" width="7.140625" style="6"/>
  </cols>
  <sheetData>
    <row r="2" spans="1:131" ht="43.5" x14ac:dyDescent="0.25">
      <c r="A2" s="127" t="s">
        <v>220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7"/>
    </row>
    <row r="4" spans="1:131" x14ac:dyDescent="0.25">
      <c r="B4" s="110" t="s">
        <v>4</v>
      </c>
      <c r="C4" s="1" t="s">
        <v>26</v>
      </c>
    </row>
    <row r="5" spans="1:131" x14ac:dyDescent="0.25">
      <c r="B5" s="110" t="s">
        <v>5</v>
      </c>
      <c r="C5" s="1" t="s">
        <v>186</v>
      </c>
    </row>
    <row r="6" spans="1:131" s="4" customFormat="1" x14ac:dyDescent="0.25">
      <c r="A6" s="6"/>
      <c r="B6" s="6"/>
      <c r="C6" s="6"/>
      <c r="D6" s="6"/>
      <c r="E6" s="6"/>
      <c r="F6" s="6"/>
      <c r="L6" s="6"/>
    </row>
    <row r="7" spans="1:131" x14ac:dyDescent="0.25">
      <c r="A7" s="7" t="s">
        <v>0</v>
      </c>
      <c r="B7" s="46" t="s">
        <v>1</v>
      </c>
      <c r="C7" s="4" t="s">
        <v>100</v>
      </c>
      <c r="D7" s="4" t="s">
        <v>99</v>
      </c>
      <c r="H7" s="7" t="s">
        <v>113</v>
      </c>
      <c r="I7" s="109">
        <f>POŘADÍ!I23</f>
        <v>5</v>
      </c>
      <c r="J7" s="35"/>
      <c r="K7" s="3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  <c r="DR7" s="106"/>
      <c r="DS7" s="106"/>
      <c r="DT7" s="106"/>
      <c r="DU7" s="106"/>
      <c r="DV7" s="106"/>
      <c r="DW7" s="106"/>
      <c r="DX7" s="106"/>
      <c r="DY7" s="106"/>
      <c r="DZ7" s="106"/>
      <c r="EA7" s="105"/>
    </row>
    <row r="8" spans="1:131" x14ac:dyDescent="0.25">
      <c r="A8" s="33">
        <f>IF(ISNUMBER(C8),1,"")</f>
        <v>1</v>
      </c>
      <c r="B8" s="1" t="s">
        <v>17</v>
      </c>
      <c r="C8" s="149">
        <v>5</v>
      </c>
      <c r="D8" s="149">
        <v>2450</v>
      </c>
      <c r="E8" s="43"/>
      <c r="H8" s="7" t="s">
        <v>171</v>
      </c>
      <c r="I8" s="91">
        <f>SUM(C:C)/I9</f>
        <v>7.8</v>
      </c>
      <c r="J8" s="37"/>
      <c r="K8" s="38"/>
    </row>
    <row r="9" spans="1:131" x14ac:dyDescent="0.25">
      <c r="A9" s="33">
        <f>IF(ISNUMBER(C9),A8+1,"")</f>
        <v>2</v>
      </c>
      <c r="B9" s="1" t="s">
        <v>39</v>
      </c>
      <c r="C9" s="149">
        <v>3</v>
      </c>
      <c r="D9" s="149">
        <v>2250</v>
      </c>
      <c r="E9" s="43"/>
      <c r="H9" s="7" t="s">
        <v>184</v>
      </c>
      <c r="I9" s="109">
        <f>ÚČETNICTVÍ!AF44</f>
        <v>5</v>
      </c>
      <c r="J9" s="37"/>
      <c r="K9" s="38"/>
      <c r="N9" s="110" t="s">
        <v>4</v>
      </c>
      <c r="O9" s="1" t="s">
        <v>26</v>
      </c>
      <c r="R9" s="110" t="s">
        <v>4</v>
      </c>
      <c r="S9" s="1" t="s">
        <v>26</v>
      </c>
      <c r="V9" s="110" t="s">
        <v>4</v>
      </c>
      <c r="W9" s="1" t="s">
        <v>26</v>
      </c>
      <c r="Z9" s="110" t="s">
        <v>4</v>
      </c>
      <c r="AA9" s="1" t="s">
        <v>26</v>
      </c>
      <c r="AD9" s="110" t="s">
        <v>4</v>
      </c>
      <c r="AE9" s="1" t="s">
        <v>26</v>
      </c>
      <c r="AH9" s="110" t="s">
        <v>4</v>
      </c>
      <c r="AI9" s="1" t="s">
        <v>26</v>
      </c>
      <c r="AL9" s="110" t="s">
        <v>4</v>
      </c>
      <c r="AM9" s="1" t="s">
        <v>26</v>
      </c>
      <c r="AP9" s="110" t="s">
        <v>4</v>
      </c>
      <c r="AQ9" s="1" t="s">
        <v>26</v>
      </c>
      <c r="AT9" s="110" t="s">
        <v>4</v>
      </c>
      <c r="AU9" s="1" t="s">
        <v>26</v>
      </c>
      <c r="AX9" s="110" t="s">
        <v>4</v>
      </c>
      <c r="AY9" s="1" t="s">
        <v>26</v>
      </c>
      <c r="BB9" s="110" t="s">
        <v>4</v>
      </c>
      <c r="BC9" s="1" t="s">
        <v>26</v>
      </c>
      <c r="BF9" s="110" t="s">
        <v>4</v>
      </c>
      <c r="BG9" s="1" t="s">
        <v>26</v>
      </c>
      <c r="BJ9" s="110" t="s">
        <v>4</v>
      </c>
      <c r="BK9" s="1" t="s">
        <v>26</v>
      </c>
      <c r="BN9" s="110" t="s">
        <v>4</v>
      </c>
      <c r="BO9" s="1" t="s">
        <v>26</v>
      </c>
      <c r="BR9" s="110" t="s">
        <v>4</v>
      </c>
      <c r="BS9" s="1" t="s">
        <v>26</v>
      </c>
      <c r="BV9" s="110" t="s">
        <v>4</v>
      </c>
      <c r="BW9" s="1" t="s">
        <v>26</v>
      </c>
      <c r="BZ9" s="110" t="s">
        <v>4</v>
      </c>
      <c r="CA9" s="1" t="s">
        <v>26</v>
      </c>
      <c r="CD9" s="110" t="s">
        <v>4</v>
      </c>
      <c r="CE9" s="1" t="s">
        <v>26</v>
      </c>
      <c r="CH9" s="110" t="s">
        <v>4</v>
      </c>
      <c r="CI9" s="1" t="s">
        <v>26</v>
      </c>
      <c r="CL9" s="110" t="s">
        <v>4</v>
      </c>
      <c r="CM9" s="1" t="s">
        <v>26</v>
      </c>
      <c r="CP9" s="110" t="s">
        <v>4</v>
      </c>
      <c r="CQ9" s="1" t="s">
        <v>26</v>
      </c>
      <c r="CT9" s="110" t="s">
        <v>4</v>
      </c>
      <c r="CU9" s="1" t="s">
        <v>26</v>
      </c>
      <c r="CX9" s="110" t="s">
        <v>4</v>
      </c>
      <c r="CY9" s="1" t="s">
        <v>26</v>
      </c>
      <c r="DB9" s="110" t="s">
        <v>4</v>
      </c>
      <c r="DC9" s="1" t="s">
        <v>26</v>
      </c>
      <c r="DF9" s="110" t="s">
        <v>4</v>
      </c>
      <c r="DG9" s="1" t="s">
        <v>26</v>
      </c>
      <c r="DJ9" s="110" t="s">
        <v>4</v>
      </c>
      <c r="DK9" s="1" t="s">
        <v>26</v>
      </c>
      <c r="DN9" s="110" t="s">
        <v>4</v>
      </c>
      <c r="DO9" s="1" t="s">
        <v>26</v>
      </c>
      <c r="DR9" s="110" t="s">
        <v>4</v>
      </c>
      <c r="DS9" s="1" t="s">
        <v>26</v>
      </c>
      <c r="DV9" s="110" t="s">
        <v>4</v>
      </c>
      <c r="DW9" s="1" t="s">
        <v>26</v>
      </c>
      <c r="DZ9" s="110" t="s">
        <v>4</v>
      </c>
      <c r="EA9" s="1" t="s">
        <v>26</v>
      </c>
    </row>
    <row r="10" spans="1:131" x14ac:dyDescent="0.25">
      <c r="A10" s="33">
        <f t="shared" ref="A10:A73" si="0">IF(ISNUMBER(C10),A9+1,"")</f>
        <v>3</v>
      </c>
      <c r="B10" s="1" t="s">
        <v>231</v>
      </c>
      <c r="C10" s="149">
        <v>3</v>
      </c>
      <c r="D10" s="149">
        <v>1850</v>
      </c>
      <c r="E10" s="43"/>
      <c r="J10" s="39"/>
      <c r="K10" s="38"/>
      <c r="N10" s="110" t="s">
        <v>5</v>
      </c>
      <c r="O10" s="1" t="s">
        <v>186</v>
      </c>
      <c r="R10" s="110" t="s">
        <v>5</v>
      </c>
      <c r="S10" s="1" t="s">
        <v>186</v>
      </c>
      <c r="V10" s="110" t="s">
        <v>5</v>
      </c>
      <c r="W10" s="1" t="s">
        <v>186</v>
      </c>
      <c r="Z10" s="110" t="s">
        <v>5</v>
      </c>
      <c r="AA10" s="1" t="s">
        <v>186</v>
      </c>
      <c r="AD10" s="110" t="s">
        <v>5</v>
      </c>
      <c r="AE10" s="1" t="s">
        <v>186</v>
      </c>
      <c r="AH10" s="110" t="s">
        <v>5</v>
      </c>
      <c r="AI10" s="1" t="s">
        <v>186</v>
      </c>
      <c r="AL10" s="110" t="s">
        <v>5</v>
      </c>
      <c r="AM10" s="1" t="s">
        <v>186</v>
      </c>
      <c r="AP10" s="110" t="s">
        <v>5</v>
      </c>
      <c r="AQ10" s="1" t="s">
        <v>186</v>
      </c>
      <c r="AT10" s="110" t="s">
        <v>5</v>
      </c>
      <c r="AU10" s="1" t="s">
        <v>186</v>
      </c>
      <c r="AX10" s="110" t="s">
        <v>5</v>
      </c>
      <c r="AY10" s="1" t="s">
        <v>186</v>
      </c>
      <c r="BB10" s="110" t="s">
        <v>5</v>
      </c>
      <c r="BC10" s="1" t="s">
        <v>186</v>
      </c>
      <c r="BF10" s="110" t="s">
        <v>5</v>
      </c>
      <c r="BG10" s="1" t="s">
        <v>186</v>
      </c>
      <c r="BJ10" s="110" t="s">
        <v>5</v>
      </c>
      <c r="BK10" s="1" t="s">
        <v>186</v>
      </c>
      <c r="BN10" s="110" t="s">
        <v>5</v>
      </c>
      <c r="BO10" s="1" t="s">
        <v>186</v>
      </c>
      <c r="BR10" s="110" t="s">
        <v>5</v>
      </c>
      <c r="BS10" s="1" t="s">
        <v>186</v>
      </c>
      <c r="BV10" s="110" t="s">
        <v>5</v>
      </c>
      <c r="BW10" s="1" t="s">
        <v>186</v>
      </c>
      <c r="BZ10" s="110" t="s">
        <v>5</v>
      </c>
      <c r="CA10" s="1" t="s">
        <v>186</v>
      </c>
      <c r="CD10" s="110" t="s">
        <v>5</v>
      </c>
      <c r="CE10" s="1" t="s">
        <v>186</v>
      </c>
      <c r="CH10" s="110" t="s">
        <v>5</v>
      </c>
      <c r="CI10" s="1" t="s">
        <v>186</v>
      </c>
      <c r="CL10" s="110" t="s">
        <v>5</v>
      </c>
      <c r="CM10" s="1" t="s">
        <v>186</v>
      </c>
      <c r="CP10" s="110" t="s">
        <v>5</v>
      </c>
      <c r="CQ10" s="1" t="s">
        <v>186</v>
      </c>
      <c r="CT10" s="110" t="s">
        <v>5</v>
      </c>
      <c r="CU10" s="1" t="s">
        <v>186</v>
      </c>
      <c r="CX10" s="110" t="s">
        <v>5</v>
      </c>
      <c r="CY10" s="1" t="s">
        <v>186</v>
      </c>
      <c r="DB10" s="110" t="s">
        <v>5</v>
      </c>
      <c r="DC10" s="1" t="s">
        <v>186</v>
      </c>
      <c r="DF10" s="110" t="s">
        <v>5</v>
      </c>
      <c r="DG10" s="1" t="s">
        <v>186</v>
      </c>
      <c r="DJ10" s="110" t="s">
        <v>5</v>
      </c>
      <c r="DK10" s="1" t="s">
        <v>186</v>
      </c>
      <c r="DN10" s="110" t="s">
        <v>5</v>
      </c>
      <c r="DO10" s="1" t="s">
        <v>186</v>
      </c>
      <c r="DR10" s="110" t="s">
        <v>5</v>
      </c>
      <c r="DS10" s="1" t="s">
        <v>186</v>
      </c>
      <c r="DV10" s="110" t="s">
        <v>5</v>
      </c>
      <c r="DW10" s="1" t="s">
        <v>186</v>
      </c>
      <c r="DZ10" s="110" t="s">
        <v>5</v>
      </c>
      <c r="EA10" s="1" t="s">
        <v>186</v>
      </c>
    </row>
    <row r="11" spans="1:131" x14ac:dyDescent="0.25">
      <c r="A11" s="33">
        <f t="shared" si="0"/>
        <v>4</v>
      </c>
      <c r="B11" s="1" t="s">
        <v>48</v>
      </c>
      <c r="C11" s="149">
        <v>3</v>
      </c>
      <c r="D11" s="149">
        <v>1250</v>
      </c>
      <c r="E11" s="43"/>
      <c r="G11" s="139" t="s">
        <v>172</v>
      </c>
      <c r="H11" s="139"/>
      <c r="I11" s="139"/>
      <c r="K11" s="38"/>
      <c r="N11" s="110" t="s">
        <v>3</v>
      </c>
      <c r="O11" s="1">
        <v>1</v>
      </c>
      <c r="R11" s="110" t="s">
        <v>3</v>
      </c>
      <c r="S11" s="1">
        <v>2</v>
      </c>
      <c r="V11" s="110" t="s">
        <v>3</v>
      </c>
      <c r="W11" s="1">
        <v>3</v>
      </c>
      <c r="Z11" s="110" t="s">
        <v>3</v>
      </c>
      <c r="AA11" s="1">
        <v>4</v>
      </c>
      <c r="AD11" s="110" t="s">
        <v>3</v>
      </c>
      <c r="AE11" s="1">
        <v>5</v>
      </c>
      <c r="AH11" s="110" t="s">
        <v>3</v>
      </c>
      <c r="AI11" s="1">
        <v>6</v>
      </c>
      <c r="AL11" s="110" t="s">
        <v>3</v>
      </c>
      <c r="AM11" s="1">
        <v>7</v>
      </c>
      <c r="AP11" s="110" t="s">
        <v>3</v>
      </c>
      <c r="AQ11" s="1">
        <v>8</v>
      </c>
      <c r="AT11" s="110" t="s">
        <v>3</v>
      </c>
      <c r="AU11" s="1">
        <v>9</v>
      </c>
      <c r="AX11" s="110" t="s">
        <v>3</v>
      </c>
      <c r="AY11" s="1">
        <v>10</v>
      </c>
      <c r="BB11" s="110" t="s">
        <v>3</v>
      </c>
      <c r="BC11" s="1">
        <v>11</v>
      </c>
      <c r="BF11" s="110" t="s">
        <v>3</v>
      </c>
      <c r="BG11" s="1">
        <v>12</v>
      </c>
      <c r="BJ11" s="110" t="s">
        <v>3</v>
      </c>
      <c r="BK11" s="1">
        <v>13</v>
      </c>
      <c r="BN11" s="110" t="s">
        <v>3</v>
      </c>
      <c r="BO11" s="1">
        <v>14</v>
      </c>
      <c r="BR11" s="110" t="s">
        <v>3</v>
      </c>
      <c r="BS11" s="1">
        <v>15</v>
      </c>
      <c r="BV11" s="110" t="s">
        <v>3</v>
      </c>
      <c r="BW11" s="1">
        <v>16</v>
      </c>
      <c r="BZ11" s="110" t="s">
        <v>3</v>
      </c>
      <c r="CA11" s="1">
        <v>17</v>
      </c>
      <c r="CD11" s="110" t="s">
        <v>3</v>
      </c>
      <c r="CE11" s="1">
        <v>18</v>
      </c>
      <c r="CH11" s="110" t="s">
        <v>3</v>
      </c>
      <c r="CI11" s="1">
        <v>19</v>
      </c>
      <c r="CL11" s="110" t="s">
        <v>3</v>
      </c>
      <c r="CM11" s="1">
        <v>20</v>
      </c>
      <c r="CP11" s="110" t="s">
        <v>3</v>
      </c>
      <c r="CQ11" s="1">
        <v>21</v>
      </c>
      <c r="CT11" s="110" t="s">
        <v>3</v>
      </c>
      <c r="CU11" s="1">
        <v>22</v>
      </c>
      <c r="CX11" s="110" t="s">
        <v>3</v>
      </c>
      <c r="CY11" s="1">
        <v>23</v>
      </c>
      <c r="DB11" s="110" t="s">
        <v>3</v>
      </c>
      <c r="DC11" s="1">
        <v>24</v>
      </c>
      <c r="DF11" s="110" t="s">
        <v>3</v>
      </c>
      <c r="DG11" s="1">
        <v>25</v>
      </c>
      <c r="DJ11" s="110" t="s">
        <v>3</v>
      </c>
      <c r="DK11" s="1">
        <v>26</v>
      </c>
      <c r="DN11" s="110" t="s">
        <v>3</v>
      </c>
      <c r="DO11" s="1">
        <v>27</v>
      </c>
      <c r="DR11" s="110" t="s">
        <v>3</v>
      </c>
      <c r="DS11" s="1">
        <v>28</v>
      </c>
      <c r="DV11" s="110" t="s">
        <v>3</v>
      </c>
      <c r="DW11" s="1">
        <v>29</v>
      </c>
      <c r="DZ11" s="110" t="s">
        <v>3</v>
      </c>
      <c r="EA11" s="1">
        <v>30</v>
      </c>
    </row>
    <row r="12" spans="1:131" x14ac:dyDescent="0.25">
      <c r="A12" s="33">
        <f t="shared" si="0"/>
        <v>5</v>
      </c>
      <c r="B12" s="1" t="s">
        <v>228</v>
      </c>
      <c r="C12" s="149">
        <v>3</v>
      </c>
      <c r="D12" s="149">
        <v>1050</v>
      </c>
      <c r="E12" s="43"/>
      <c r="G12" s="7" t="s">
        <v>0</v>
      </c>
      <c r="H12" s="7" t="s">
        <v>1</v>
      </c>
      <c r="I12" s="7" t="s">
        <v>173</v>
      </c>
      <c r="K12" s="38"/>
    </row>
    <row r="13" spans="1:131" x14ac:dyDescent="0.25">
      <c r="A13" s="33">
        <f t="shared" si="0"/>
        <v>6</v>
      </c>
      <c r="B13" s="1" t="s">
        <v>59</v>
      </c>
      <c r="C13" s="149">
        <v>2</v>
      </c>
      <c r="D13" s="149">
        <v>1000</v>
      </c>
      <c r="E13" s="43"/>
      <c r="G13" s="33">
        <f>IF(ISNUMBER(I13),1,"")</f>
        <v>1</v>
      </c>
      <c r="H13" s="21" t="str">
        <f>'PRVNÍ MÍSTA-DI'!AD6</f>
        <v>Brussmann Jiří [CZE056087]</v>
      </c>
      <c r="I13" s="88">
        <f>'PRVNÍ MÍSTA-DI'!AE6</f>
        <v>2</v>
      </c>
      <c r="K13" s="38"/>
      <c r="M13" s="7" t="s">
        <v>0</v>
      </c>
      <c r="N13" s="13" t="s">
        <v>1</v>
      </c>
      <c r="O13" s="1" t="s">
        <v>99</v>
      </c>
      <c r="Q13" s="7" t="s">
        <v>0</v>
      </c>
      <c r="R13" s="13" t="s">
        <v>1</v>
      </c>
      <c r="S13" s="1" t="s">
        <v>99</v>
      </c>
      <c r="U13" s="7" t="s">
        <v>0</v>
      </c>
      <c r="V13" s="13" t="s">
        <v>1</v>
      </c>
      <c r="W13" s="1" t="s">
        <v>99</v>
      </c>
      <c r="Y13" s="7" t="s">
        <v>0</v>
      </c>
      <c r="Z13" s="13" t="s">
        <v>1</v>
      </c>
      <c r="AA13" s="1" t="s">
        <v>99</v>
      </c>
      <c r="AC13" s="7" t="s">
        <v>0</v>
      </c>
      <c r="AD13" s="13" t="s">
        <v>1</v>
      </c>
      <c r="AE13" s="1" t="s">
        <v>99</v>
      </c>
      <c r="AG13" s="7" t="s">
        <v>0</v>
      </c>
      <c r="AH13" s="13" t="s">
        <v>1</v>
      </c>
      <c r="AI13" s="1" t="s">
        <v>99</v>
      </c>
      <c r="AK13" s="7" t="s">
        <v>0</v>
      </c>
      <c r="AL13" s="13" t="s">
        <v>1</v>
      </c>
      <c r="AM13" s="1" t="s">
        <v>99</v>
      </c>
      <c r="AO13" s="7" t="s">
        <v>0</v>
      </c>
      <c r="AP13" s="13" t="s">
        <v>1</v>
      </c>
      <c r="AQ13" s="1" t="s">
        <v>99</v>
      </c>
      <c r="AS13" s="7" t="s">
        <v>0</v>
      </c>
      <c r="AT13" s="13" t="s">
        <v>1</v>
      </c>
      <c r="AU13" s="1" t="s">
        <v>99</v>
      </c>
      <c r="AW13" s="7" t="s">
        <v>0</v>
      </c>
      <c r="AX13" s="13" t="s">
        <v>1</v>
      </c>
      <c r="AY13" s="1" t="s">
        <v>99</v>
      </c>
      <c r="BA13" s="7" t="s">
        <v>0</v>
      </c>
      <c r="BB13" s="13" t="s">
        <v>1</v>
      </c>
      <c r="BC13" s="1" t="s">
        <v>99</v>
      </c>
      <c r="BE13" s="7" t="s">
        <v>0</v>
      </c>
      <c r="BF13" s="13" t="s">
        <v>1</v>
      </c>
      <c r="BG13" s="1" t="s">
        <v>99</v>
      </c>
      <c r="BI13" s="7" t="s">
        <v>0</v>
      </c>
      <c r="BJ13" s="13" t="s">
        <v>1</v>
      </c>
      <c r="BK13" s="1" t="s">
        <v>99</v>
      </c>
      <c r="BM13" s="7" t="s">
        <v>0</v>
      </c>
      <c r="BN13" s="13" t="s">
        <v>1</v>
      </c>
      <c r="BO13" s="1" t="s">
        <v>99</v>
      </c>
      <c r="BQ13" s="7" t="s">
        <v>0</v>
      </c>
      <c r="BR13" s="13" t="s">
        <v>1</v>
      </c>
      <c r="BS13" s="1" t="s">
        <v>99</v>
      </c>
      <c r="BU13" s="7" t="s">
        <v>0</v>
      </c>
      <c r="BV13" s="13" t="s">
        <v>1</v>
      </c>
      <c r="BW13" s="1" t="s">
        <v>99</v>
      </c>
      <c r="BY13" s="7" t="s">
        <v>0</v>
      </c>
      <c r="BZ13" s="13" t="s">
        <v>1</v>
      </c>
      <c r="CA13" s="1" t="s">
        <v>99</v>
      </c>
      <c r="CC13" s="7" t="s">
        <v>0</v>
      </c>
      <c r="CD13" s="13" t="s">
        <v>1</v>
      </c>
      <c r="CE13" s="1" t="s">
        <v>99</v>
      </c>
      <c r="CG13" s="7" t="s">
        <v>0</v>
      </c>
      <c r="CH13" s="13" t="s">
        <v>1</v>
      </c>
      <c r="CI13" s="1" t="s">
        <v>99</v>
      </c>
      <c r="CK13" s="7" t="s">
        <v>0</v>
      </c>
      <c r="CL13" s="13" t="s">
        <v>1</v>
      </c>
      <c r="CM13" s="1" t="s">
        <v>99</v>
      </c>
      <c r="CO13" s="7" t="s">
        <v>0</v>
      </c>
      <c r="CP13" s="13" t="s">
        <v>1</v>
      </c>
      <c r="CQ13" s="1" t="s">
        <v>99</v>
      </c>
      <c r="CS13" s="7" t="s">
        <v>0</v>
      </c>
      <c r="CT13" s="13" t="s">
        <v>1</v>
      </c>
      <c r="CU13" s="1" t="s">
        <v>99</v>
      </c>
      <c r="CW13" s="7" t="s">
        <v>0</v>
      </c>
      <c r="CX13" s="13" t="s">
        <v>1</v>
      </c>
      <c r="CY13" s="1" t="s">
        <v>99</v>
      </c>
      <c r="DA13" s="7" t="s">
        <v>0</v>
      </c>
      <c r="DB13" s="13" t="s">
        <v>1</v>
      </c>
      <c r="DC13" s="1" t="s">
        <v>99</v>
      </c>
      <c r="DE13" s="7" t="s">
        <v>0</v>
      </c>
      <c r="DF13" s="13" t="s">
        <v>1</v>
      </c>
      <c r="DG13" s="1" t="s">
        <v>99</v>
      </c>
      <c r="DI13" s="7" t="s">
        <v>0</v>
      </c>
      <c r="DJ13" s="13" t="s">
        <v>1</v>
      </c>
      <c r="DK13" s="1" t="s">
        <v>99</v>
      </c>
      <c r="DM13" s="7" t="s">
        <v>0</v>
      </c>
      <c r="DN13" s="13" t="s">
        <v>1</v>
      </c>
      <c r="DO13" s="1" t="s">
        <v>99</v>
      </c>
      <c r="DQ13" s="7" t="s">
        <v>0</v>
      </c>
      <c r="DR13" s="13" t="s">
        <v>1</v>
      </c>
      <c r="DS13" s="1" t="s">
        <v>99</v>
      </c>
      <c r="DU13" s="7" t="s">
        <v>0</v>
      </c>
      <c r="DV13" s="13" t="s">
        <v>1</v>
      </c>
      <c r="DW13" s="1" t="s">
        <v>99</v>
      </c>
      <c r="DY13" s="7" t="s">
        <v>0</v>
      </c>
      <c r="DZ13" s="13" t="s">
        <v>1</v>
      </c>
      <c r="EA13" s="1" t="s">
        <v>99</v>
      </c>
    </row>
    <row r="14" spans="1:131" x14ac:dyDescent="0.25">
      <c r="A14" s="16">
        <f t="shared" si="0"/>
        <v>7</v>
      </c>
      <c r="B14" s="1" t="s">
        <v>24</v>
      </c>
      <c r="C14" s="149">
        <v>2</v>
      </c>
      <c r="D14" s="149">
        <v>1000</v>
      </c>
      <c r="G14" s="33">
        <f>IF(ISNUMBER(I14),G13+1,"")</f>
        <v>2</v>
      </c>
      <c r="H14" s="21" t="str">
        <f>'PRVNÍ MÍSTA-DI'!AD7</f>
        <v>Medová Marcela [CZE039792]</v>
      </c>
      <c r="I14" s="21">
        <f>'PRVNÍ MÍSTA-DI'!AE7</f>
        <v>1</v>
      </c>
      <c r="K14" s="38"/>
      <c r="M14" s="33">
        <f>IF(ISNUMBER(O14),1,"")</f>
        <v>1</v>
      </c>
      <c r="N14" s="1" t="s">
        <v>39</v>
      </c>
      <c r="O14" s="149">
        <v>850</v>
      </c>
      <c r="Q14" s="33">
        <f>IF(ISNUMBER(S14),1,"")</f>
        <v>1</v>
      </c>
      <c r="R14" s="1" t="s">
        <v>231</v>
      </c>
      <c r="S14" s="149">
        <v>650</v>
      </c>
      <c r="U14" s="33">
        <f>IF(ISNUMBER(W14),1,"")</f>
        <v>1</v>
      </c>
      <c r="V14" s="1" t="s">
        <v>39</v>
      </c>
      <c r="W14" s="149">
        <v>650</v>
      </c>
      <c r="Y14" s="33">
        <f>IF(ISNUMBER(AA14),1,"")</f>
        <v>1</v>
      </c>
      <c r="Z14" s="1" t="s">
        <v>40</v>
      </c>
      <c r="AA14" s="149">
        <v>850</v>
      </c>
      <c r="AC14" s="33">
        <f>IF(ISNUMBER(AE14),1,"")</f>
        <v>1</v>
      </c>
      <c r="AD14" s="1" t="s">
        <v>24</v>
      </c>
      <c r="AE14" s="149">
        <v>750</v>
      </c>
      <c r="AG14" s="33" t="str">
        <f>IF(ISNUMBER(AI14),1,"")</f>
        <v/>
      </c>
      <c r="AK14" s="33" t="str">
        <f>IF(ISNUMBER(AM14),1,"")</f>
        <v/>
      </c>
      <c r="AO14" s="33" t="str">
        <f>IF(ISNUMBER(AQ14),1,"")</f>
        <v/>
      </c>
      <c r="AS14" s="33" t="str">
        <f>IF(ISNUMBER(AU14),1,"")</f>
        <v/>
      </c>
      <c r="AW14" s="33" t="str">
        <f>IF(ISNUMBER(AY14),1,"")</f>
        <v/>
      </c>
      <c r="BA14" s="33" t="str">
        <f>IF(ISNUMBER(BC14),1,"")</f>
        <v/>
      </c>
      <c r="BE14" s="33" t="str">
        <f>IF(ISNUMBER(BG14),1,"")</f>
        <v/>
      </c>
      <c r="BI14" s="33" t="str">
        <f>IF(ISNUMBER(BK14),1,"")</f>
        <v/>
      </c>
      <c r="BM14" s="33" t="str">
        <f>IF(ISNUMBER(BO14),1,"")</f>
        <v/>
      </c>
      <c r="BQ14" s="33" t="str">
        <f>IF(ISNUMBER(BS14),1,"")</f>
        <v/>
      </c>
      <c r="BU14" s="33" t="str">
        <f>IF(ISNUMBER(BW14),1,"")</f>
        <v/>
      </c>
      <c r="BY14" s="33" t="str">
        <f>IF(ISNUMBER(CA14),1,"")</f>
        <v/>
      </c>
      <c r="CC14" s="33" t="str">
        <f>IF(ISNUMBER(CE14),1,"")</f>
        <v/>
      </c>
      <c r="CG14" s="33" t="str">
        <f>IF(ISNUMBER(CI14),1,"")</f>
        <v/>
      </c>
      <c r="CK14" s="33" t="str">
        <f>IF(ISNUMBER(CM14),1,"")</f>
        <v/>
      </c>
      <c r="CO14" s="33" t="str">
        <f>IF(ISNUMBER(CQ14),1,"")</f>
        <v/>
      </c>
      <c r="CS14" s="33" t="str">
        <f>IF(ISNUMBER(CU14),1,"")</f>
        <v/>
      </c>
      <c r="CW14" s="33" t="str">
        <f>IF(ISNUMBER(CY14),1,"")</f>
        <v/>
      </c>
      <c r="DA14" s="33" t="str">
        <f>IF(ISNUMBER(DC14),1,"")</f>
        <v/>
      </c>
      <c r="DE14" s="33" t="str">
        <f>IF(ISNUMBER(DG14),1,"")</f>
        <v/>
      </c>
      <c r="DI14" s="33" t="str">
        <f>IF(ISNUMBER(DK14),1,"")</f>
        <v/>
      </c>
      <c r="DM14" s="33" t="str">
        <f>IF(ISNUMBER(DO14),1,"")</f>
        <v/>
      </c>
      <c r="DQ14" s="33" t="str">
        <f>IF(ISNUMBER(DS14),1,"")</f>
        <v/>
      </c>
      <c r="DU14" s="33" t="str">
        <f>IF(ISNUMBER(DW14),1,"")</f>
        <v/>
      </c>
      <c r="DY14" s="33" t="str">
        <f>IF(ISNUMBER(EA14),1,"")</f>
        <v/>
      </c>
    </row>
    <row r="15" spans="1:131" x14ac:dyDescent="0.25">
      <c r="A15" s="16">
        <f t="shared" si="0"/>
        <v>8</v>
      </c>
      <c r="B15" s="1" t="s">
        <v>28</v>
      </c>
      <c r="C15" s="149">
        <v>3</v>
      </c>
      <c r="D15" s="149">
        <v>950</v>
      </c>
      <c r="G15" s="33">
        <f>IF(ISNUMBER(I15),G14+1,"")</f>
        <v>3</v>
      </c>
      <c r="H15" s="21" t="str">
        <f>'PRVNÍ MÍSTA-DI'!AD8</f>
        <v>Navrátil Karel [CZE009044]</v>
      </c>
      <c r="I15" s="21">
        <f>'PRVNÍ MÍSTA-DI'!AE8</f>
        <v>1</v>
      </c>
      <c r="K15" s="38"/>
      <c r="M15" s="33">
        <f t="shared" ref="M15:M78" si="1">IF(ISNUMBER(O15),M14+1,"")</f>
        <v>2</v>
      </c>
      <c r="N15" s="1" t="s">
        <v>59</v>
      </c>
      <c r="O15" s="149">
        <v>750</v>
      </c>
      <c r="Q15" s="33">
        <f t="shared" ref="Q15:Q78" si="2">IF(ISNUMBER(S15),Q14+1,"")</f>
        <v>2</v>
      </c>
      <c r="R15" s="1" t="s">
        <v>17</v>
      </c>
      <c r="S15" s="149">
        <v>550</v>
      </c>
      <c r="U15" s="33">
        <f t="shared" ref="U15:U78" si="3">IF(ISNUMBER(W15),U14+1,"")</f>
        <v>2</v>
      </c>
      <c r="V15" s="1" t="s">
        <v>17</v>
      </c>
      <c r="W15" s="149">
        <v>550</v>
      </c>
      <c r="Y15" s="33">
        <f t="shared" ref="Y15:Y78" si="4">IF(ISNUMBER(AA15),Y14+1,"")</f>
        <v>2</v>
      </c>
      <c r="Z15" s="1" t="s">
        <v>39</v>
      </c>
      <c r="AA15" s="149">
        <v>750</v>
      </c>
      <c r="AC15" s="33">
        <f t="shared" ref="AC15:AC78" si="5">IF(ISNUMBER(AE15),AC14+1,"")</f>
        <v>2</v>
      </c>
      <c r="AD15" s="1" t="s">
        <v>231</v>
      </c>
      <c r="AE15" s="149">
        <v>650</v>
      </c>
      <c r="AG15" s="33" t="str">
        <f t="shared" ref="AG15:AG78" si="6">IF(ISNUMBER(AI15),AG14+1,"")</f>
        <v/>
      </c>
      <c r="AK15" s="33" t="str">
        <f t="shared" ref="AK15:AK78" si="7">IF(ISNUMBER(AM15),AK14+1,"")</f>
        <v/>
      </c>
      <c r="AO15" s="33" t="str">
        <f t="shared" ref="AO15:AO78" si="8">IF(ISNUMBER(AQ15),AO14+1,"")</f>
        <v/>
      </c>
      <c r="AS15" s="33" t="str">
        <f t="shared" ref="AS15:AS78" si="9">IF(ISNUMBER(AU15),AS14+1,"")</f>
        <v/>
      </c>
      <c r="AW15" s="33" t="str">
        <f t="shared" ref="AW15:AW78" si="10">IF(ISNUMBER(AY15),AW14+1,"")</f>
        <v/>
      </c>
      <c r="BA15" s="33" t="str">
        <f t="shared" ref="BA15:BA78" si="11">IF(ISNUMBER(BC15),BA14+1,"")</f>
        <v/>
      </c>
      <c r="BE15" s="33" t="str">
        <f t="shared" ref="BE15:BE78" si="12">IF(ISNUMBER(BG15),BE14+1,"")</f>
        <v/>
      </c>
      <c r="BI15" s="33" t="str">
        <f t="shared" ref="BI15:BI78" si="13">IF(ISNUMBER(BK15),BI14+1,"")</f>
        <v/>
      </c>
      <c r="BM15" s="33" t="str">
        <f t="shared" ref="BM15:BM78" si="14">IF(ISNUMBER(BO15),BM14+1,"")</f>
        <v/>
      </c>
      <c r="BQ15" s="33" t="str">
        <f t="shared" ref="BQ15:BQ78" si="15">IF(ISNUMBER(BS15),BQ14+1,"")</f>
        <v/>
      </c>
      <c r="BU15" s="33" t="str">
        <f t="shared" ref="BU15:BU78" si="16">IF(ISNUMBER(BW15),BU14+1,"")</f>
        <v/>
      </c>
      <c r="BY15" s="33" t="str">
        <f t="shared" ref="BY15:BY78" si="17">IF(ISNUMBER(CA15),BY14+1,"")</f>
        <v/>
      </c>
      <c r="CC15" s="33" t="str">
        <f t="shared" ref="CC15:CC78" si="18">IF(ISNUMBER(CE15),CC14+1,"")</f>
        <v/>
      </c>
      <c r="CG15" s="33" t="str">
        <f t="shared" ref="CG15:CG78" si="19">IF(ISNUMBER(CI15),CG14+1,"")</f>
        <v/>
      </c>
      <c r="CK15" s="33" t="str">
        <f t="shared" ref="CK15:CK78" si="20">IF(ISNUMBER(CM15),CK14+1,"")</f>
        <v/>
      </c>
      <c r="CO15" s="33" t="str">
        <f t="shared" ref="CO15:CO78" si="21">IF(ISNUMBER(CQ15),CO14+1,"")</f>
        <v/>
      </c>
      <c r="CS15" s="33" t="str">
        <f t="shared" ref="CS15:CS78" si="22">IF(ISNUMBER(CU15),CS14+1,"")</f>
        <v/>
      </c>
      <c r="CW15" s="33" t="str">
        <f t="shared" ref="CW15:CW78" si="23">IF(ISNUMBER(CY15),CW14+1,"")</f>
        <v/>
      </c>
      <c r="DA15" s="33" t="str">
        <f t="shared" ref="DA15:DA78" si="24">IF(ISNUMBER(DC15),DA14+1,"")</f>
        <v/>
      </c>
      <c r="DE15" s="33" t="str">
        <f t="shared" ref="DE15:DE78" si="25">IF(ISNUMBER(DG15),DE14+1,"")</f>
        <v/>
      </c>
      <c r="DI15" s="33" t="str">
        <f t="shared" ref="DI15:DI78" si="26">IF(ISNUMBER(DK15),DI14+1,"")</f>
        <v/>
      </c>
      <c r="DM15" s="33" t="str">
        <f t="shared" ref="DM15:DM78" si="27">IF(ISNUMBER(DO15),DM14+1,"")</f>
        <v/>
      </c>
      <c r="DQ15" s="33" t="str">
        <f t="shared" ref="DQ15:DQ78" si="28">IF(ISNUMBER(DS15),DQ14+1,"")</f>
        <v/>
      </c>
      <c r="DU15" s="33" t="str">
        <f t="shared" ref="DU15:DU78" si="29">IF(ISNUMBER(DW15),DU14+1,"")</f>
        <v/>
      </c>
      <c r="DY15" s="33" t="str">
        <f t="shared" ref="DY15:DY78" si="30">IF(ISNUMBER(EA15),DY14+1,"")</f>
        <v/>
      </c>
    </row>
    <row r="16" spans="1:131" x14ac:dyDescent="0.25">
      <c r="A16" s="16">
        <f t="shared" si="0"/>
        <v>9</v>
      </c>
      <c r="B16" s="1" t="s">
        <v>40</v>
      </c>
      <c r="C16" s="149">
        <v>1</v>
      </c>
      <c r="D16" s="149">
        <v>850</v>
      </c>
      <c r="K16" s="38"/>
      <c r="M16" s="33">
        <f t="shared" si="1"/>
        <v>3</v>
      </c>
      <c r="N16" s="1" t="s">
        <v>15</v>
      </c>
      <c r="O16" s="149">
        <v>650</v>
      </c>
      <c r="Q16" s="33">
        <f t="shared" si="2"/>
        <v>3</v>
      </c>
      <c r="R16" s="1" t="s">
        <v>29</v>
      </c>
      <c r="S16" s="149">
        <v>450</v>
      </c>
      <c r="U16" s="33">
        <f t="shared" si="3"/>
        <v>3</v>
      </c>
      <c r="V16" s="1" t="s">
        <v>48</v>
      </c>
      <c r="W16" s="149">
        <v>450</v>
      </c>
      <c r="Y16" s="33">
        <f t="shared" si="4"/>
        <v>3</v>
      </c>
      <c r="Z16" s="1" t="s">
        <v>17</v>
      </c>
      <c r="AA16" s="149">
        <v>650</v>
      </c>
      <c r="AC16" s="33">
        <f t="shared" si="5"/>
        <v>3</v>
      </c>
      <c r="AD16" s="1" t="s">
        <v>48</v>
      </c>
      <c r="AE16" s="149">
        <v>550</v>
      </c>
      <c r="AG16" s="33" t="str">
        <f t="shared" si="6"/>
        <v/>
      </c>
      <c r="AK16" s="33" t="str">
        <f t="shared" si="7"/>
        <v/>
      </c>
      <c r="AO16" s="33" t="str">
        <f t="shared" si="8"/>
        <v/>
      </c>
      <c r="AS16" s="33" t="str">
        <f t="shared" si="9"/>
        <v/>
      </c>
      <c r="AW16" s="33" t="str">
        <f t="shared" si="10"/>
        <v/>
      </c>
      <c r="BA16" s="33" t="str">
        <f t="shared" si="11"/>
        <v/>
      </c>
      <c r="BE16" s="33" t="str">
        <f t="shared" si="12"/>
        <v/>
      </c>
      <c r="BI16" s="33" t="str">
        <f t="shared" si="13"/>
        <v/>
      </c>
      <c r="BM16" s="33" t="str">
        <f t="shared" si="14"/>
        <v/>
      </c>
      <c r="BQ16" s="33" t="str">
        <f t="shared" si="15"/>
        <v/>
      </c>
      <c r="BU16" s="33" t="str">
        <f t="shared" si="16"/>
        <v/>
      </c>
      <c r="BY16" s="33" t="str">
        <f t="shared" si="17"/>
        <v/>
      </c>
      <c r="CC16" s="33" t="str">
        <f t="shared" si="18"/>
        <v/>
      </c>
      <c r="CG16" s="33" t="str">
        <f t="shared" si="19"/>
        <v/>
      </c>
      <c r="CK16" s="33" t="str">
        <f t="shared" si="20"/>
        <v/>
      </c>
      <c r="CO16" s="33" t="str">
        <f t="shared" si="21"/>
        <v/>
      </c>
      <c r="CS16" s="33" t="str">
        <f t="shared" si="22"/>
        <v/>
      </c>
      <c r="CW16" s="33" t="str">
        <f t="shared" si="23"/>
        <v/>
      </c>
      <c r="DA16" s="33" t="str">
        <f t="shared" si="24"/>
        <v/>
      </c>
      <c r="DE16" s="33" t="str">
        <f t="shared" si="25"/>
        <v/>
      </c>
      <c r="DI16" s="33" t="str">
        <f t="shared" si="26"/>
        <v/>
      </c>
      <c r="DM16" s="33" t="str">
        <f t="shared" si="27"/>
        <v/>
      </c>
      <c r="DQ16" s="33" t="str">
        <f t="shared" si="28"/>
        <v/>
      </c>
      <c r="DU16" s="33" t="str">
        <f t="shared" si="29"/>
        <v/>
      </c>
      <c r="DY16" s="33" t="str">
        <f t="shared" si="30"/>
        <v/>
      </c>
    </row>
    <row r="17" spans="1:129" x14ac:dyDescent="0.25">
      <c r="A17" s="16">
        <f t="shared" si="0"/>
        <v>10</v>
      </c>
      <c r="B17" s="1" t="s">
        <v>190</v>
      </c>
      <c r="C17" s="149">
        <v>2</v>
      </c>
      <c r="D17" s="149">
        <v>800</v>
      </c>
      <c r="K17" s="38"/>
      <c r="M17" s="33">
        <f t="shared" si="1"/>
        <v>4</v>
      </c>
      <c r="N17" s="1" t="s">
        <v>30</v>
      </c>
      <c r="O17" s="149">
        <v>550</v>
      </c>
      <c r="Q17" s="33">
        <f t="shared" si="2"/>
        <v>4</v>
      </c>
      <c r="R17" s="1" t="s">
        <v>228</v>
      </c>
      <c r="S17" s="149">
        <v>350</v>
      </c>
      <c r="U17" s="33">
        <f t="shared" si="3"/>
        <v>4</v>
      </c>
      <c r="V17" s="1" t="s">
        <v>18</v>
      </c>
      <c r="W17" s="149">
        <v>350</v>
      </c>
      <c r="Y17" s="33">
        <f t="shared" si="4"/>
        <v>4</v>
      </c>
      <c r="Z17" s="1" t="s">
        <v>231</v>
      </c>
      <c r="AA17" s="149">
        <v>550</v>
      </c>
      <c r="AC17" s="33">
        <f t="shared" si="5"/>
        <v>4</v>
      </c>
      <c r="AD17" s="1" t="s">
        <v>17</v>
      </c>
      <c r="AE17" s="149">
        <v>450</v>
      </c>
      <c r="AG17" s="33" t="str">
        <f t="shared" si="6"/>
        <v/>
      </c>
      <c r="AK17" s="33" t="str">
        <f t="shared" si="7"/>
        <v/>
      </c>
      <c r="AO17" s="33" t="str">
        <f t="shared" si="8"/>
        <v/>
      </c>
      <c r="AS17" s="33" t="str">
        <f t="shared" si="9"/>
        <v/>
      </c>
      <c r="AW17" s="33" t="str">
        <f t="shared" si="10"/>
        <v/>
      </c>
      <c r="BA17" s="33" t="str">
        <f t="shared" si="11"/>
        <v/>
      </c>
      <c r="BE17" s="33" t="str">
        <f t="shared" si="12"/>
        <v/>
      </c>
      <c r="BI17" s="33" t="str">
        <f t="shared" si="13"/>
        <v/>
      </c>
      <c r="BM17" s="33" t="str">
        <f t="shared" si="14"/>
        <v/>
      </c>
      <c r="BQ17" s="33" t="str">
        <f t="shared" si="15"/>
        <v/>
      </c>
      <c r="BU17" s="33" t="str">
        <f t="shared" si="16"/>
        <v/>
      </c>
      <c r="BY17" s="33" t="str">
        <f t="shared" si="17"/>
        <v/>
      </c>
      <c r="CC17" s="33" t="str">
        <f t="shared" si="18"/>
        <v/>
      </c>
      <c r="CG17" s="33" t="str">
        <f t="shared" si="19"/>
        <v/>
      </c>
      <c r="CK17" s="33" t="str">
        <f t="shared" si="20"/>
        <v/>
      </c>
      <c r="CO17" s="33" t="str">
        <f t="shared" si="21"/>
        <v/>
      </c>
      <c r="CS17" s="33" t="str">
        <f t="shared" si="22"/>
        <v/>
      </c>
      <c r="CW17" s="33" t="str">
        <f t="shared" si="23"/>
        <v/>
      </c>
      <c r="DA17" s="33" t="str">
        <f t="shared" si="24"/>
        <v/>
      </c>
      <c r="DE17" s="33" t="str">
        <f t="shared" si="25"/>
        <v/>
      </c>
      <c r="DI17" s="33" t="str">
        <f t="shared" si="26"/>
        <v/>
      </c>
      <c r="DM17" s="33" t="str">
        <f t="shared" si="27"/>
        <v/>
      </c>
      <c r="DQ17" s="33" t="str">
        <f t="shared" si="28"/>
        <v/>
      </c>
      <c r="DU17" s="33" t="str">
        <f t="shared" si="29"/>
        <v/>
      </c>
      <c r="DY17" s="33" t="str">
        <f t="shared" si="30"/>
        <v/>
      </c>
    </row>
    <row r="18" spans="1:129" x14ac:dyDescent="0.25">
      <c r="A18" s="16">
        <f t="shared" si="0"/>
        <v>11</v>
      </c>
      <c r="B18" s="1" t="s">
        <v>30</v>
      </c>
      <c r="C18" s="149">
        <v>2</v>
      </c>
      <c r="D18" s="149">
        <v>800</v>
      </c>
      <c r="K18" s="38"/>
      <c r="M18" s="33">
        <f t="shared" si="1"/>
        <v>5</v>
      </c>
      <c r="N18" s="1" t="s">
        <v>183</v>
      </c>
      <c r="O18" s="149">
        <v>450</v>
      </c>
      <c r="Q18" s="33">
        <f t="shared" si="2"/>
        <v>5</v>
      </c>
      <c r="R18" s="1" t="s">
        <v>48</v>
      </c>
      <c r="S18" s="149">
        <v>250</v>
      </c>
      <c r="U18" s="33">
        <f t="shared" si="3"/>
        <v>5</v>
      </c>
      <c r="V18" s="1" t="s">
        <v>59</v>
      </c>
      <c r="W18" s="149">
        <v>250</v>
      </c>
      <c r="Y18" s="33">
        <f t="shared" si="4"/>
        <v>5</v>
      </c>
      <c r="Z18" s="1" t="s">
        <v>190</v>
      </c>
      <c r="AA18" s="149">
        <v>450</v>
      </c>
      <c r="AC18" s="33">
        <f t="shared" si="5"/>
        <v>5</v>
      </c>
      <c r="AD18" s="1" t="s">
        <v>258</v>
      </c>
      <c r="AE18" s="149">
        <v>350</v>
      </c>
      <c r="AG18" s="33" t="str">
        <f t="shared" si="6"/>
        <v/>
      </c>
      <c r="AK18" s="33" t="str">
        <f t="shared" si="7"/>
        <v/>
      </c>
      <c r="AO18" s="33" t="str">
        <f t="shared" si="8"/>
        <v/>
      </c>
      <c r="AS18" s="33" t="str">
        <f t="shared" si="9"/>
        <v/>
      </c>
      <c r="AW18" s="33" t="str">
        <f t="shared" si="10"/>
        <v/>
      </c>
      <c r="BA18" s="33" t="str">
        <f t="shared" si="11"/>
        <v/>
      </c>
      <c r="BE18" s="33" t="str">
        <f t="shared" si="12"/>
        <v/>
      </c>
      <c r="BI18" s="33" t="str">
        <f t="shared" si="13"/>
        <v/>
      </c>
      <c r="BM18" s="33" t="str">
        <f t="shared" si="14"/>
        <v/>
      </c>
      <c r="BQ18" s="33" t="str">
        <f t="shared" si="15"/>
        <v/>
      </c>
      <c r="BU18" s="33" t="str">
        <f t="shared" si="16"/>
        <v/>
      </c>
      <c r="BY18" s="33" t="str">
        <f t="shared" si="17"/>
        <v/>
      </c>
      <c r="CC18" s="33" t="str">
        <f t="shared" si="18"/>
        <v/>
      </c>
      <c r="CG18" s="33" t="str">
        <f t="shared" si="19"/>
        <v/>
      </c>
      <c r="CK18" s="33" t="str">
        <f t="shared" si="20"/>
        <v/>
      </c>
      <c r="CO18" s="33" t="str">
        <f t="shared" si="21"/>
        <v/>
      </c>
      <c r="CS18" s="33" t="str">
        <f t="shared" si="22"/>
        <v/>
      </c>
      <c r="CW18" s="33" t="str">
        <f t="shared" si="23"/>
        <v/>
      </c>
      <c r="DA18" s="33" t="str">
        <f t="shared" si="24"/>
        <v/>
      </c>
      <c r="DE18" s="33" t="str">
        <f t="shared" si="25"/>
        <v/>
      </c>
      <c r="DI18" s="33" t="str">
        <f t="shared" si="26"/>
        <v/>
      </c>
      <c r="DM18" s="33" t="str">
        <f t="shared" si="27"/>
        <v/>
      </c>
      <c r="DQ18" s="33" t="str">
        <f t="shared" si="28"/>
        <v/>
      </c>
      <c r="DU18" s="33" t="str">
        <f t="shared" si="29"/>
        <v/>
      </c>
      <c r="DY18" s="33" t="str">
        <f t="shared" si="30"/>
        <v/>
      </c>
    </row>
    <row r="19" spans="1:129" x14ac:dyDescent="0.25">
      <c r="A19" s="16">
        <f t="shared" si="0"/>
        <v>12</v>
      </c>
      <c r="B19" s="1" t="s">
        <v>29</v>
      </c>
      <c r="C19" s="149">
        <v>2</v>
      </c>
      <c r="D19" s="149">
        <v>800</v>
      </c>
      <c r="K19" s="38"/>
      <c r="M19" s="33">
        <f t="shared" si="1"/>
        <v>6</v>
      </c>
      <c r="N19" s="1" t="s">
        <v>28</v>
      </c>
      <c r="O19" s="149">
        <v>450</v>
      </c>
      <c r="Q19" s="33" t="str">
        <f t="shared" si="2"/>
        <v/>
      </c>
      <c r="U19" s="33">
        <f t="shared" si="3"/>
        <v>6</v>
      </c>
      <c r="V19" s="1" t="s">
        <v>28</v>
      </c>
      <c r="W19" s="149">
        <v>250</v>
      </c>
      <c r="Y19" s="33">
        <f t="shared" si="4"/>
        <v>6</v>
      </c>
      <c r="Z19" s="1" t="s">
        <v>13</v>
      </c>
      <c r="AA19" s="149">
        <v>450</v>
      </c>
      <c r="AC19" s="33">
        <f t="shared" si="5"/>
        <v>6</v>
      </c>
      <c r="AD19" s="1" t="s">
        <v>228</v>
      </c>
      <c r="AE19" s="149">
        <v>350</v>
      </c>
      <c r="AG19" s="33" t="str">
        <f t="shared" si="6"/>
        <v/>
      </c>
      <c r="AK19" s="33" t="str">
        <f t="shared" si="7"/>
        <v/>
      </c>
      <c r="AO19" s="33" t="str">
        <f t="shared" si="8"/>
        <v/>
      </c>
      <c r="AS19" s="33" t="str">
        <f t="shared" si="9"/>
        <v/>
      </c>
      <c r="AW19" s="33" t="str">
        <f t="shared" si="10"/>
        <v/>
      </c>
      <c r="BA19" s="33" t="str">
        <f t="shared" si="11"/>
        <v/>
      </c>
      <c r="BE19" s="33" t="str">
        <f t="shared" si="12"/>
        <v/>
      </c>
      <c r="BI19" s="33" t="str">
        <f t="shared" si="13"/>
        <v/>
      </c>
      <c r="BM19" s="33" t="str">
        <f t="shared" si="14"/>
        <v/>
      </c>
      <c r="BQ19" s="33" t="str">
        <f t="shared" si="15"/>
        <v/>
      </c>
      <c r="BU19" s="33" t="str">
        <f t="shared" si="16"/>
        <v/>
      </c>
      <c r="BY19" s="33" t="str">
        <f t="shared" si="17"/>
        <v/>
      </c>
      <c r="CC19" s="33" t="str">
        <f t="shared" si="18"/>
        <v/>
      </c>
      <c r="CG19" s="33" t="str">
        <f t="shared" si="19"/>
        <v/>
      </c>
      <c r="CK19" s="33" t="str">
        <f t="shared" si="20"/>
        <v/>
      </c>
      <c r="CO19" s="33" t="str">
        <f t="shared" si="21"/>
        <v/>
      </c>
      <c r="CS19" s="33" t="str">
        <f t="shared" si="22"/>
        <v/>
      </c>
      <c r="CW19" s="33" t="str">
        <f t="shared" si="23"/>
        <v/>
      </c>
      <c r="DA19" s="33" t="str">
        <f t="shared" si="24"/>
        <v/>
      </c>
      <c r="DE19" s="33" t="str">
        <f t="shared" si="25"/>
        <v/>
      </c>
      <c r="DI19" s="33" t="str">
        <f t="shared" si="26"/>
        <v/>
      </c>
      <c r="DM19" s="33" t="str">
        <f t="shared" si="27"/>
        <v/>
      </c>
      <c r="DQ19" s="33" t="str">
        <f t="shared" si="28"/>
        <v/>
      </c>
      <c r="DU19" s="33" t="str">
        <f t="shared" si="29"/>
        <v/>
      </c>
      <c r="DY19" s="33" t="str">
        <f t="shared" si="30"/>
        <v/>
      </c>
    </row>
    <row r="20" spans="1:129" x14ac:dyDescent="0.25">
      <c r="A20" s="16">
        <f t="shared" si="0"/>
        <v>13</v>
      </c>
      <c r="B20" s="1" t="s">
        <v>15</v>
      </c>
      <c r="C20" s="149">
        <v>1</v>
      </c>
      <c r="D20" s="149">
        <v>650</v>
      </c>
      <c r="K20" s="38"/>
      <c r="M20" s="33">
        <f t="shared" si="1"/>
        <v>7</v>
      </c>
      <c r="N20" s="1" t="s">
        <v>180</v>
      </c>
      <c r="O20" s="149">
        <v>350</v>
      </c>
      <c r="Q20" s="33" t="str">
        <f t="shared" si="2"/>
        <v/>
      </c>
      <c r="U20" s="33" t="str">
        <f t="shared" si="3"/>
        <v/>
      </c>
      <c r="Y20" s="33">
        <f t="shared" si="4"/>
        <v>7</v>
      </c>
      <c r="Z20" s="1" t="s">
        <v>228</v>
      </c>
      <c r="AA20" s="149">
        <v>350</v>
      </c>
      <c r="AC20" s="33">
        <f t="shared" si="5"/>
        <v>7</v>
      </c>
      <c r="AD20" s="1" t="s">
        <v>30</v>
      </c>
      <c r="AE20" s="149">
        <v>250</v>
      </c>
      <c r="AG20" s="33" t="str">
        <f t="shared" si="6"/>
        <v/>
      </c>
      <c r="AK20" s="33" t="str">
        <f t="shared" si="7"/>
        <v/>
      </c>
      <c r="AO20" s="33" t="str">
        <f t="shared" si="8"/>
        <v/>
      </c>
      <c r="AS20" s="33" t="str">
        <f t="shared" si="9"/>
        <v/>
      </c>
      <c r="AW20" s="33" t="str">
        <f t="shared" si="10"/>
        <v/>
      </c>
      <c r="BA20" s="33" t="str">
        <f t="shared" si="11"/>
        <v/>
      </c>
      <c r="BE20" s="33" t="str">
        <f t="shared" si="12"/>
        <v/>
      </c>
      <c r="BI20" s="33" t="str">
        <f t="shared" si="13"/>
        <v/>
      </c>
      <c r="BM20" s="33" t="str">
        <f t="shared" si="14"/>
        <v/>
      </c>
      <c r="BQ20" s="33" t="str">
        <f t="shared" si="15"/>
        <v/>
      </c>
      <c r="BU20" s="33" t="str">
        <f t="shared" si="16"/>
        <v/>
      </c>
      <c r="BY20" s="33" t="str">
        <f t="shared" si="17"/>
        <v/>
      </c>
      <c r="CC20" s="33" t="str">
        <f t="shared" si="18"/>
        <v/>
      </c>
      <c r="CG20" s="33" t="str">
        <f t="shared" si="19"/>
        <v/>
      </c>
      <c r="CK20" s="33" t="str">
        <f t="shared" si="20"/>
        <v/>
      </c>
      <c r="CO20" s="33" t="str">
        <f t="shared" si="21"/>
        <v/>
      </c>
      <c r="CS20" s="33" t="str">
        <f t="shared" si="22"/>
        <v/>
      </c>
      <c r="CW20" s="33" t="str">
        <f t="shared" si="23"/>
        <v/>
      </c>
      <c r="DA20" s="33" t="str">
        <f t="shared" si="24"/>
        <v/>
      </c>
      <c r="DE20" s="33" t="str">
        <f t="shared" si="25"/>
        <v/>
      </c>
      <c r="DI20" s="33" t="str">
        <f t="shared" si="26"/>
        <v/>
      </c>
      <c r="DM20" s="33" t="str">
        <f t="shared" si="27"/>
        <v/>
      </c>
      <c r="DQ20" s="33" t="str">
        <f t="shared" si="28"/>
        <v/>
      </c>
      <c r="DU20" s="33" t="str">
        <f t="shared" si="29"/>
        <v/>
      </c>
      <c r="DY20" s="33" t="str">
        <f t="shared" si="30"/>
        <v/>
      </c>
    </row>
    <row r="21" spans="1:129" x14ac:dyDescent="0.25">
      <c r="A21" s="16">
        <f t="shared" si="0"/>
        <v>14</v>
      </c>
      <c r="B21" s="1" t="s">
        <v>13</v>
      </c>
      <c r="C21" s="149">
        <v>1</v>
      </c>
      <c r="D21" s="149">
        <v>450</v>
      </c>
      <c r="K21" s="38"/>
      <c r="M21" s="33">
        <f t="shared" si="1"/>
        <v>8</v>
      </c>
      <c r="N21" s="1" t="s">
        <v>190</v>
      </c>
      <c r="O21" s="149">
        <v>350</v>
      </c>
      <c r="Q21" s="33" t="str">
        <f t="shared" si="2"/>
        <v/>
      </c>
      <c r="U21" s="33" t="str">
        <f t="shared" si="3"/>
        <v/>
      </c>
      <c r="Y21" s="33">
        <f t="shared" si="4"/>
        <v>8</v>
      </c>
      <c r="Z21" s="1" t="s">
        <v>29</v>
      </c>
      <c r="AA21" s="149">
        <v>350</v>
      </c>
      <c r="AC21" s="33" t="str">
        <f t="shared" si="5"/>
        <v/>
      </c>
      <c r="AG21" s="33" t="str">
        <f t="shared" si="6"/>
        <v/>
      </c>
      <c r="AK21" s="33" t="str">
        <f t="shared" si="7"/>
        <v/>
      </c>
      <c r="AO21" s="33" t="str">
        <f t="shared" si="8"/>
        <v/>
      </c>
      <c r="AS21" s="33" t="str">
        <f t="shared" si="9"/>
        <v/>
      </c>
      <c r="AW21" s="33" t="str">
        <f t="shared" si="10"/>
        <v/>
      </c>
      <c r="BA21" s="33" t="str">
        <f t="shared" si="11"/>
        <v/>
      </c>
      <c r="BE21" s="33" t="str">
        <f t="shared" si="12"/>
        <v/>
      </c>
      <c r="BI21" s="33" t="str">
        <f t="shared" si="13"/>
        <v/>
      </c>
      <c r="BM21" s="33" t="str">
        <f t="shared" si="14"/>
        <v/>
      </c>
      <c r="BQ21" s="33" t="str">
        <f t="shared" si="15"/>
        <v/>
      </c>
      <c r="BU21" s="33" t="str">
        <f t="shared" si="16"/>
        <v/>
      </c>
      <c r="BY21" s="33" t="str">
        <f t="shared" si="17"/>
        <v/>
      </c>
      <c r="CC21" s="33" t="str">
        <f t="shared" si="18"/>
        <v/>
      </c>
      <c r="CG21" s="33" t="str">
        <f t="shared" si="19"/>
        <v/>
      </c>
      <c r="CK21" s="33" t="str">
        <f t="shared" si="20"/>
        <v/>
      </c>
      <c r="CO21" s="33" t="str">
        <f t="shared" si="21"/>
        <v/>
      </c>
      <c r="CS21" s="33" t="str">
        <f t="shared" si="22"/>
        <v/>
      </c>
      <c r="CW21" s="33" t="str">
        <f t="shared" si="23"/>
        <v/>
      </c>
      <c r="DA21" s="33" t="str">
        <f t="shared" si="24"/>
        <v/>
      </c>
      <c r="DE21" s="33" t="str">
        <f t="shared" si="25"/>
        <v/>
      </c>
      <c r="DI21" s="33" t="str">
        <f t="shared" si="26"/>
        <v/>
      </c>
      <c r="DM21" s="33" t="str">
        <f t="shared" si="27"/>
        <v/>
      </c>
      <c r="DQ21" s="33" t="str">
        <f t="shared" si="28"/>
        <v/>
      </c>
      <c r="DU21" s="33" t="str">
        <f t="shared" si="29"/>
        <v/>
      </c>
      <c r="DY21" s="33" t="str">
        <f t="shared" si="30"/>
        <v/>
      </c>
    </row>
    <row r="22" spans="1:129" x14ac:dyDescent="0.25">
      <c r="A22" s="16">
        <f t="shared" si="0"/>
        <v>15</v>
      </c>
      <c r="B22" s="1" t="s">
        <v>183</v>
      </c>
      <c r="C22" s="149">
        <v>1</v>
      </c>
      <c r="D22" s="149">
        <v>450</v>
      </c>
      <c r="K22" s="38"/>
      <c r="M22" s="33">
        <f t="shared" si="1"/>
        <v>9</v>
      </c>
      <c r="N22" s="1" t="s">
        <v>17</v>
      </c>
      <c r="O22" s="149">
        <v>250</v>
      </c>
      <c r="Q22" s="33" t="str">
        <f t="shared" si="2"/>
        <v/>
      </c>
      <c r="U22" s="33" t="str">
        <f t="shared" si="3"/>
        <v/>
      </c>
      <c r="Y22" s="33">
        <f t="shared" si="4"/>
        <v>9</v>
      </c>
      <c r="Z22" s="1" t="s">
        <v>249</v>
      </c>
      <c r="AA22" s="149">
        <v>250</v>
      </c>
      <c r="AC22" s="33" t="str">
        <f t="shared" si="5"/>
        <v/>
      </c>
      <c r="AG22" s="33" t="str">
        <f t="shared" si="6"/>
        <v/>
      </c>
      <c r="AK22" s="33" t="str">
        <f t="shared" si="7"/>
        <v/>
      </c>
      <c r="AO22" s="33" t="str">
        <f t="shared" si="8"/>
        <v/>
      </c>
      <c r="AS22" s="33" t="str">
        <f t="shared" si="9"/>
        <v/>
      </c>
      <c r="AW22" s="33" t="str">
        <f t="shared" si="10"/>
        <v/>
      </c>
      <c r="BA22" s="33" t="str">
        <f t="shared" si="11"/>
        <v/>
      </c>
      <c r="BE22" s="33" t="str">
        <f t="shared" si="12"/>
        <v/>
      </c>
      <c r="BI22" s="33" t="str">
        <f t="shared" si="13"/>
        <v/>
      </c>
      <c r="BM22" s="33" t="str">
        <f t="shared" si="14"/>
        <v/>
      </c>
      <c r="BQ22" s="33" t="str">
        <f t="shared" si="15"/>
        <v/>
      </c>
      <c r="BU22" s="33" t="str">
        <f t="shared" si="16"/>
        <v/>
      </c>
      <c r="BY22" s="33" t="str">
        <f t="shared" si="17"/>
        <v/>
      </c>
      <c r="CC22" s="33" t="str">
        <f t="shared" si="18"/>
        <v/>
      </c>
      <c r="CG22" s="33" t="str">
        <f t="shared" si="19"/>
        <v/>
      </c>
      <c r="CK22" s="33" t="str">
        <f t="shared" si="20"/>
        <v/>
      </c>
      <c r="CO22" s="33" t="str">
        <f t="shared" si="21"/>
        <v/>
      </c>
      <c r="CS22" s="33" t="str">
        <f t="shared" si="22"/>
        <v/>
      </c>
      <c r="CW22" s="33" t="str">
        <f t="shared" si="23"/>
        <v/>
      </c>
      <c r="DA22" s="33" t="str">
        <f t="shared" si="24"/>
        <v/>
      </c>
      <c r="DE22" s="33" t="str">
        <f t="shared" si="25"/>
        <v/>
      </c>
      <c r="DI22" s="33" t="str">
        <f t="shared" si="26"/>
        <v/>
      </c>
      <c r="DM22" s="33" t="str">
        <f t="shared" si="27"/>
        <v/>
      </c>
      <c r="DQ22" s="33" t="str">
        <f t="shared" si="28"/>
        <v/>
      </c>
      <c r="DU22" s="33" t="str">
        <f t="shared" si="29"/>
        <v/>
      </c>
      <c r="DY22" s="33" t="str">
        <f t="shared" si="30"/>
        <v/>
      </c>
    </row>
    <row r="23" spans="1:129" x14ac:dyDescent="0.25">
      <c r="A23" s="16">
        <f t="shared" si="0"/>
        <v>16</v>
      </c>
      <c r="B23" s="1" t="s">
        <v>258</v>
      </c>
      <c r="C23" s="149">
        <v>1</v>
      </c>
      <c r="D23" s="149">
        <v>350</v>
      </c>
      <c r="K23" s="38"/>
      <c r="M23" s="33" t="str">
        <f t="shared" si="1"/>
        <v/>
      </c>
      <c r="Q23" s="33" t="str">
        <f t="shared" si="2"/>
        <v/>
      </c>
      <c r="U23" s="33" t="str">
        <f t="shared" si="3"/>
        <v/>
      </c>
      <c r="Y23" s="33">
        <f t="shared" si="4"/>
        <v>10</v>
      </c>
      <c r="Z23" s="1" t="s">
        <v>28</v>
      </c>
      <c r="AA23" s="149">
        <v>250</v>
      </c>
      <c r="AC23" s="33" t="str">
        <f t="shared" si="5"/>
        <v/>
      </c>
      <c r="AG23" s="33" t="str">
        <f t="shared" si="6"/>
        <v/>
      </c>
      <c r="AK23" s="33" t="str">
        <f t="shared" si="7"/>
        <v/>
      </c>
      <c r="AO23" s="33" t="str">
        <f t="shared" si="8"/>
        <v/>
      </c>
      <c r="AS23" s="33" t="str">
        <f t="shared" si="9"/>
        <v/>
      </c>
      <c r="AW23" s="33" t="str">
        <f t="shared" si="10"/>
        <v/>
      </c>
      <c r="BA23" s="33" t="str">
        <f t="shared" si="11"/>
        <v/>
      </c>
      <c r="BE23" s="33" t="str">
        <f t="shared" si="12"/>
        <v/>
      </c>
      <c r="BI23" s="33" t="str">
        <f t="shared" si="13"/>
        <v/>
      </c>
      <c r="BM23" s="33" t="str">
        <f t="shared" si="14"/>
        <v/>
      </c>
      <c r="BQ23" s="33" t="str">
        <f t="shared" si="15"/>
        <v/>
      </c>
      <c r="BU23" s="33" t="str">
        <f t="shared" si="16"/>
        <v/>
      </c>
      <c r="BY23" s="33" t="str">
        <f t="shared" si="17"/>
        <v/>
      </c>
      <c r="CC23" s="33" t="str">
        <f t="shared" si="18"/>
        <v/>
      </c>
      <c r="CG23" s="33" t="str">
        <f t="shared" si="19"/>
        <v/>
      </c>
      <c r="CK23" s="33" t="str">
        <f t="shared" si="20"/>
        <v/>
      </c>
      <c r="CO23" s="33" t="str">
        <f t="shared" si="21"/>
        <v/>
      </c>
      <c r="CS23" s="33" t="str">
        <f t="shared" si="22"/>
        <v/>
      </c>
      <c r="CW23" s="33" t="str">
        <f t="shared" si="23"/>
        <v/>
      </c>
      <c r="DA23" s="33" t="str">
        <f t="shared" si="24"/>
        <v/>
      </c>
      <c r="DE23" s="33" t="str">
        <f t="shared" si="25"/>
        <v/>
      </c>
      <c r="DI23" s="33" t="str">
        <f t="shared" si="26"/>
        <v/>
      </c>
      <c r="DM23" s="33" t="str">
        <f t="shared" si="27"/>
        <v/>
      </c>
      <c r="DQ23" s="33" t="str">
        <f t="shared" si="28"/>
        <v/>
      </c>
      <c r="DU23" s="33" t="str">
        <f t="shared" si="29"/>
        <v/>
      </c>
      <c r="DY23" s="33" t="str">
        <f t="shared" si="30"/>
        <v/>
      </c>
    </row>
    <row r="24" spans="1:129" x14ac:dyDescent="0.25">
      <c r="A24" s="16">
        <f t="shared" si="0"/>
        <v>17</v>
      </c>
      <c r="B24" s="1" t="s">
        <v>18</v>
      </c>
      <c r="C24" s="149">
        <v>1</v>
      </c>
      <c r="D24" s="149">
        <v>350</v>
      </c>
      <c r="K24" s="38"/>
      <c r="M24" s="33" t="str">
        <f t="shared" si="1"/>
        <v/>
      </c>
      <c r="Q24" s="33" t="str">
        <f t="shared" si="2"/>
        <v/>
      </c>
      <c r="U24" s="33" t="str">
        <f t="shared" si="3"/>
        <v/>
      </c>
      <c r="Y24" s="33">
        <f t="shared" si="4"/>
        <v>11</v>
      </c>
      <c r="Z24" s="1" t="s">
        <v>16</v>
      </c>
      <c r="AA24" s="149">
        <v>250</v>
      </c>
      <c r="AC24" s="33" t="str">
        <f t="shared" si="5"/>
        <v/>
      </c>
      <c r="AG24" s="33" t="str">
        <f t="shared" si="6"/>
        <v/>
      </c>
      <c r="AK24" s="33" t="str">
        <f t="shared" si="7"/>
        <v/>
      </c>
      <c r="AO24" s="33" t="str">
        <f t="shared" si="8"/>
        <v/>
      </c>
      <c r="AS24" s="33" t="str">
        <f t="shared" si="9"/>
        <v/>
      </c>
      <c r="AW24" s="33" t="str">
        <f t="shared" si="10"/>
        <v/>
      </c>
      <c r="BA24" s="33" t="str">
        <f t="shared" si="11"/>
        <v/>
      </c>
      <c r="BE24" s="33" t="str">
        <f t="shared" si="12"/>
        <v/>
      </c>
      <c r="BI24" s="33" t="str">
        <f t="shared" si="13"/>
        <v/>
      </c>
      <c r="BM24" s="33" t="str">
        <f t="shared" si="14"/>
        <v/>
      </c>
      <c r="BQ24" s="33" t="str">
        <f t="shared" si="15"/>
        <v/>
      </c>
      <c r="BU24" s="33" t="str">
        <f t="shared" si="16"/>
        <v/>
      </c>
      <c r="BY24" s="33" t="str">
        <f t="shared" si="17"/>
        <v/>
      </c>
      <c r="CC24" s="33" t="str">
        <f t="shared" si="18"/>
        <v/>
      </c>
      <c r="CG24" s="33" t="str">
        <f t="shared" si="19"/>
        <v/>
      </c>
      <c r="CK24" s="33" t="str">
        <f t="shared" si="20"/>
        <v/>
      </c>
      <c r="CO24" s="33" t="str">
        <f t="shared" si="21"/>
        <v/>
      </c>
      <c r="CS24" s="33" t="str">
        <f t="shared" si="22"/>
        <v/>
      </c>
      <c r="CW24" s="33" t="str">
        <f t="shared" si="23"/>
        <v/>
      </c>
      <c r="DA24" s="33" t="str">
        <f t="shared" si="24"/>
        <v/>
      </c>
      <c r="DE24" s="33" t="str">
        <f t="shared" si="25"/>
        <v/>
      </c>
      <c r="DI24" s="33" t="str">
        <f t="shared" si="26"/>
        <v/>
      </c>
      <c r="DM24" s="33" t="str">
        <f t="shared" si="27"/>
        <v/>
      </c>
      <c r="DQ24" s="33" t="str">
        <f t="shared" si="28"/>
        <v/>
      </c>
      <c r="DU24" s="33" t="str">
        <f t="shared" si="29"/>
        <v/>
      </c>
      <c r="DY24" s="33" t="str">
        <f t="shared" si="30"/>
        <v/>
      </c>
    </row>
    <row r="25" spans="1:129" x14ac:dyDescent="0.25">
      <c r="A25" s="16">
        <f t="shared" si="0"/>
        <v>18</v>
      </c>
      <c r="B25" s="1" t="s">
        <v>180</v>
      </c>
      <c r="C25" s="149">
        <v>1</v>
      </c>
      <c r="D25" s="149">
        <v>350</v>
      </c>
      <c r="K25" s="38"/>
      <c r="M25" s="33" t="str">
        <f t="shared" si="1"/>
        <v/>
      </c>
      <c r="Q25" s="33" t="str">
        <f t="shared" si="2"/>
        <v/>
      </c>
      <c r="U25" s="33" t="str">
        <f t="shared" si="3"/>
        <v/>
      </c>
      <c r="Y25" s="33">
        <f t="shared" si="4"/>
        <v>12</v>
      </c>
      <c r="Z25" s="1" t="s">
        <v>24</v>
      </c>
      <c r="AA25" s="149">
        <v>250</v>
      </c>
      <c r="AC25" s="33" t="str">
        <f t="shared" si="5"/>
        <v/>
      </c>
      <c r="AG25" s="33" t="str">
        <f t="shared" si="6"/>
        <v/>
      </c>
      <c r="AK25" s="33" t="str">
        <f t="shared" si="7"/>
        <v/>
      </c>
      <c r="AO25" s="33" t="str">
        <f t="shared" si="8"/>
        <v/>
      </c>
      <c r="AS25" s="33" t="str">
        <f t="shared" si="9"/>
        <v/>
      </c>
      <c r="AW25" s="33" t="str">
        <f t="shared" si="10"/>
        <v/>
      </c>
      <c r="BA25" s="33" t="str">
        <f t="shared" si="11"/>
        <v/>
      </c>
      <c r="BE25" s="33" t="str">
        <f t="shared" si="12"/>
        <v/>
      </c>
      <c r="BI25" s="33" t="str">
        <f t="shared" si="13"/>
        <v/>
      </c>
      <c r="BM25" s="33" t="str">
        <f t="shared" si="14"/>
        <v/>
      </c>
      <c r="BQ25" s="33" t="str">
        <f t="shared" si="15"/>
        <v/>
      </c>
      <c r="BU25" s="33" t="str">
        <f t="shared" si="16"/>
        <v/>
      </c>
      <c r="BY25" s="33" t="str">
        <f t="shared" si="17"/>
        <v/>
      </c>
      <c r="CC25" s="33" t="str">
        <f t="shared" si="18"/>
        <v/>
      </c>
      <c r="CG25" s="33" t="str">
        <f t="shared" si="19"/>
        <v/>
      </c>
      <c r="CK25" s="33" t="str">
        <f t="shared" si="20"/>
        <v/>
      </c>
      <c r="CO25" s="33" t="str">
        <f t="shared" si="21"/>
        <v/>
      </c>
      <c r="CS25" s="33" t="str">
        <f t="shared" si="22"/>
        <v/>
      </c>
      <c r="CW25" s="33" t="str">
        <f t="shared" si="23"/>
        <v/>
      </c>
      <c r="DA25" s="33" t="str">
        <f t="shared" si="24"/>
        <v/>
      </c>
      <c r="DE25" s="33" t="str">
        <f t="shared" si="25"/>
        <v/>
      </c>
      <c r="DI25" s="33" t="str">
        <f t="shared" si="26"/>
        <v/>
      </c>
      <c r="DM25" s="33" t="str">
        <f t="shared" si="27"/>
        <v/>
      </c>
      <c r="DQ25" s="33" t="str">
        <f t="shared" si="28"/>
        <v/>
      </c>
      <c r="DU25" s="33" t="str">
        <f t="shared" si="29"/>
        <v/>
      </c>
      <c r="DY25" s="33" t="str">
        <f t="shared" si="30"/>
        <v/>
      </c>
    </row>
    <row r="26" spans="1:129" x14ac:dyDescent="0.25">
      <c r="A26" s="16">
        <f t="shared" si="0"/>
        <v>19</v>
      </c>
      <c r="B26" s="1" t="s">
        <v>249</v>
      </c>
      <c r="C26" s="149">
        <v>1</v>
      </c>
      <c r="D26" s="149">
        <v>250</v>
      </c>
      <c r="K26" s="38"/>
      <c r="M26" s="33" t="str">
        <f t="shared" si="1"/>
        <v/>
      </c>
      <c r="Q26" s="33" t="str">
        <f t="shared" si="2"/>
        <v/>
      </c>
      <c r="U26" s="33" t="str">
        <f t="shared" si="3"/>
        <v/>
      </c>
      <c r="Y26" s="33" t="str">
        <f t="shared" si="4"/>
        <v/>
      </c>
      <c r="AC26" s="33" t="str">
        <f t="shared" si="5"/>
        <v/>
      </c>
      <c r="AG26" s="33" t="str">
        <f t="shared" si="6"/>
        <v/>
      </c>
      <c r="AK26" s="33" t="str">
        <f t="shared" si="7"/>
        <v/>
      </c>
      <c r="AO26" s="33" t="str">
        <f t="shared" si="8"/>
        <v/>
      </c>
      <c r="AS26" s="33" t="str">
        <f t="shared" si="9"/>
        <v/>
      </c>
      <c r="AW26" s="33" t="str">
        <f t="shared" si="10"/>
        <v/>
      </c>
      <c r="BA26" s="33" t="str">
        <f t="shared" si="11"/>
        <v/>
      </c>
      <c r="BE26" s="33" t="str">
        <f t="shared" si="12"/>
        <v/>
      </c>
      <c r="BI26" s="33" t="str">
        <f t="shared" si="13"/>
        <v/>
      </c>
      <c r="BM26" s="33" t="str">
        <f t="shared" si="14"/>
        <v/>
      </c>
      <c r="BQ26" s="33" t="str">
        <f t="shared" si="15"/>
        <v/>
      </c>
      <c r="BU26" s="33" t="str">
        <f t="shared" si="16"/>
        <v/>
      </c>
      <c r="BY26" s="33" t="str">
        <f t="shared" si="17"/>
        <v/>
      </c>
      <c r="CC26" s="33" t="str">
        <f t="shared" si="18"/>
        <v/>
      </c>
      <c r="CG26" s="33" t="str">
        <f t="shared" si="19"/>
        <v/>
      </c>
      <c r="CK26" s="33" t="str">
        <f t="shared" si="20"/>
        <v/>
      </c>
      <c r="CO26" s="33" t="str">
        <f t="shared" si="21"/>
        <v/>
      </c>
      <c r="CS26" s="33" t="str">
        <f t="shared" si="22"/>
        <v/>
      </c>
      <c r="CW26" s="33" t="str">
        <f t="shared" si="23"/>
        <v/>
      </c>
      <c r="DA26" s="33" t="str">
        <f t="shared" si="24"/>
        <v/>
      </c>
      <c r="DE26" s="33" t="str">
        <f t="shared" si="25"/>
        <v/>
      </c>
      <c r="DI26" s="33" t="str">
        <f t="shared" si="26"/>
        <v/>
      </c>
      <c r="DM26" s="33" t="str">
        <f t="shared" si="27"/>
        <v/>
      </c>
      <c r="DQ26" s="33" t="str">
        <f t="shared" si="28"/>
        <v/>
      </c>
      <c r="DU26" s="33" t="str">
        <f t="shared" si="29"/>
        <v/>
      </c>
      <c r="DY26" s="33" t="str">
        <f t="shared" si="30"/>
        <v/>
      </c>
    </row>
    <row r="27" spans="1:129" x14ac:dyDescent="0.25">
      <c r="A27" s="16">
        <f t="shared" si="0"/>
        <v>20</v>
      </c>
      <c r="B27" s="1" t="s">
        <v>16</v>
      </c>
      <c r="C27" s="149">
        <v>1</v>
      </c>
      <c r="D27" s="149">
        <v>250</v>
      </c>
      <c r="K27" s="38"/>
      <c r="M27" s="33" t="str">
        <f t="shared" si="1"/>
        <v/>
      </c>
      <c r="Q27" s="33" t="str">
        <f t="shared" si="2"/>
        <v/>
      </c>
      <c r="U27" s="33" t="str">
        <f t="shared" si="3"/>
        <v/>
      </c>
      <c r="Y27" s="33" t="str">
        <f t="shared" si="4"/>
        <v/>
      </c>
      <c r="AC27" s="33" t="str">
        <f t="shared" si="5"/>
        <v/>
      </c>
      <c r="AG27" s="33" t="str">
        <f t="shared" si="6"/>
        <v/>
      </c>
      <c r="AK27" s="33" t="str">
        <f t="shared" si="7"/>
        <v/>
      </c>
      <c r="AO27" s="33" t="str">
        <f t="shared" si="8"/>
        <v/>
      </c>
      <c r="AS27" s="33" t="str">
        <f t="shared" si="9"/>
        <v/>
      </c>
      <c r="AW27" s="33" t="str">
        <f t="shared" si="10"/>
        <v/>
      </c>
      <c r="BA27" s="33" t="str">
        <f t="shared" si="11"/>
        <v/>
      </c>
      <c r="BE27" s="33" t="str">
        <f t="shared" si="12"/>
        <v/>
      </c>
      <c r="BI27" s="33" t="str">
        <f t="shared" si="13"/>
        <v/>
      </c>
      <c r="BM27" s="33" t="str">
        <f t="shared" si="14"/>
        <v/>
      </c>
      <c r="BQ27" s="33" t="str">
        <f t="shared" si="15"/>
        <v/>
      </c>
      <c r="BU27" s="33" t="str">
        <f t="shared" si="16"/>
        <v/>
      </c>
      <c r="BY27" s="33" t="str">
        <f t="shared" si="17"/>
        <v/>
      </c>
      <c r="CC27" s="33" t="str">
        <f t="shared" si="18"/>
        <v/>
      </c>
      <c r="CG27" s="33" t="str">
        <f t="shared" si="19"/>
        <v/>
      </c>
      <c r="CK27" s="33" t="str">
        <f t="shared" si="20"/>
        <v/>
      </c>
      <c r="CO27" s="33" t="str">
        <f t="shared" si="21"/>
        <v/>
      </c>
      <c r="CS27" s="33" t="str">
        <f t="shared" si="22"/>
        <v/>
      </c>
      <c r="CW27" s="33" t="str">
        <f t="shared" si="23"/>
        <v/>
      </c>
      <c r="DA27" s="33" t="str">
        <f t="shared" si="24"/>
        <v/>
      </c>
      <c r="DE27" s="33" t="str">
        <f t="shared" si="25"/>
        <v/>
      </c>
      <c r="DI27" s="33" t="str">
        <f t="shared" si="26"/>
        <v/>
      </c>
      <c r="DM27" s="33" t="str">
        <f t="shared" si="27"/>
        <v/>
      </c>
      <c r="DQ27" s="33" t="str">
        <f t="shared" si="28"/>
        <v/>
      </c>
      <c r="DU27" s="33" t="str">
        <f t="shared" si="29"/>
        <v/>
      </c>
      <c r="DY27" s="33" t="str">
        <f t="shared" si="30"/>
        <v/>
      </c>
    </row>
    <row r="28" spans="1:129" x14ac:dyDescent="0.25">
      <c r="A28" s="16" t="str">
        <f t="shared" si="0"/>
        <v/>
      </c>
      <c r="K28" s="38"/>
      <c r="M28" s="33" t="str">
        <f t="shared" si="1"/>
        <v/>
      </c>
      <c r="Q28" s="33" t="str">
        <f t="shared" si="2"/>
        <v/>
      </c>
      <c r="U28" s="33" t="str">
        <f t="shared" si="3"/>
        <v/>
      </c>
      <c r="Y28" s="33" t="str">
        <f t="shared" si="4"/>
        <v/>
      </c>
      <c r="AC28" s="33" t="str">
        <f t="shared" si="5"/>
        <v/>
      </c>
      <c r="AG28" s="33" t="str">
        <f t="shared" si="6"/>
        <v/>
      </c>
      <c r="AK28" s="33" t="str">
        <f t="shared" si="7"/>
        <v/>
      </c>
      <c r="AO28" s="33" t="str">
        <f t="shared" si="8"/>
        <v/>
      </c>
      <c r="AS28" s="33" t="str">
        <f t="shared" si="9"/>
        <v/>
      </c>
      <c r="AW28" s="33" t="str">
        <f t="shared" si="10"/>
        <v/>
      </c>
      <c r="BA28" s="33" t="str">
        <f t="shared" si="11"/>
        <v/>
      </c>
      <c r="BE28" s="33" t="str">
        <f t="shared" si="12"/>
        <v/>
      </c>
      <c r="BI28" s="33" t="str">
        <f t="shared" si="13"/>
        <v/>
      </c>
      <c r="BM28" s="33" t="str">
        <f t="shared" si="14"/>
        <v/>
      </c>
      <c r="BQ28" s="33" t="str">
        <f t="shared" si="15"/>
        <v/>
      </c>
      <c r="BU28" s="33" t="str">
        <f t="shared" si="16"/>
        <v/>
      </c>
      <c r="BY28" s="33" t="str">
        <f t="shared" si="17"/>
        <v/>
      </c>
      <c r="CC28" s="33" t="str">
        <f t="shared" si="18"/>
        <v/>
      </c>
      <c r="CG28" s="33" t="str">
        <f t="shared" si="19"/>
        <v/>
      </c>
      <c r="CK28" s="33" t="str">
        <f t="shared" si="20"/>
        <v/>
      </c>
      <c r="CO28" s="33" t="str">
        <f t="shared" si="21"/>
        <v/>
      </c>
      <c r="CS28" s="33" t="str">
        <f t="shared" si="22"/>
        <v/>
      </c>
      <c r="CW28" s="33" t="str">
        <f t="shared" si="23"/>
        <v/>
      </c>
      <c r="DA28" s="33" t="str">
        <f t="shared" si="24"/>
        <v/>
      </c>
      <c r="DE28" s="33" t="str">
        <f t="shared" si="25"/>
        <v/>
      </c>
      <c r="DI28" s="33" t="str">
        <f t="shared" si="26"/>
        <v/>
      </c>
      <c r="DM28" s="33" t="str">
        <f t="shared" si="27"/>
        <v/>
      </c>
      <c r="DQ28" s="33" t="str">
        <f t="shared" si="28"/>
        <v/>
      </c>
      <c r="DU28" s="33" t="str">
        <f t="shared" si="29"/>
        <v/>
      </c>
      <c r="DY28" s="33" t="str">
        <f t="shared" si="30"/>
        <v/>
      </c>
    </row>
    <row r="29" spans="1:129" x14ac:dyDescent="0.25">
      <c r="A29" s="16" t="str">
        <f t="shared" si="0"/>
        <v/>
      </c>
      <c r="K29" s="38"/>
      <c r="M29" s="33" t="str">
        <f t="shared" si="1"/>
        <v/>
      </c>
      <c r="Q29" s="33" t="str">
        <f t="shared" si="2"/>
        <v/>
      </c>
      <c r="U29" s="33" t="str">
        <f t="shared" si="3"/>
        <v/>
      </c>
      <c r="Y29" s="33" t="str">
        <f t="shared" si="4"/>
        <v/>
      </c>
      <c r="AC29" s="33" t="str">
        <f t="shared" si="5"/>
        <v/>
      </c>
      <c r="AG29" s="33" t="str">
        <f t="shared" si="6"/>
        <v/>
      </c>
      <c r="AK29" s="33" t="str">
        <f t="shared" si="7"/>
        <v/>
      </c>
      <c r="AO29" s="33" t="str">
        <f t="shared" si="8"/>
        <v/>
      </c>
      <c r="AS29" s="33" t="str">
        <f t="shared" si="9"/>
        <v/>
      </c>
      <c r="AW29" s="33" t="str">
        <f t="shared" si="10"/>
        <v/>
      </c>
      <c r="BA29" s="33" t="str">
        <f t="shared" si="11"/>
        <v/>
      </c>
      <c r="BE29" s="33" t="str">
        <f t="shared" si="12"/>
        <v/>
      </c>
      <c r="BI29" s="33" t="str">
        <f t="shared" si="13"/>
        <v/>
      </c>
      <c r="BM29" s="33" t="str">
        <f t="shared" si="14"/>
        <v/>
      </c>
      <c r="BQ29" s="33" t="str">
        <f t="shared" si="15"/>
        <v/>
      </c>
      <c r="BU29" s="33" t="str">
        <f t="shared" si="16"/>
        <v/>
      </c>
      <c r="BY29" s="33" t="str">
        <f t="shared" si="17"/>
        <v/>
      </c>
      <c r="CC29" s="33" t="str">
        <f t="shared" si="18"/>
        <v/>
      </c>
      <c r="CG29" s="33" t="str">
        <f t="shared" si="19"/>
        <v/>
      </c>
      <c r="CK29" s="33" t="str">
        <f t="shared" si="20"/>
        <v/>
      </c>
      <c r="CO29" s="33" t="str">
        <f t="shared" si="21"/>
        <v/>
      </c>
      <c r="CS29" s="33" t="str">
        <f t="shared" si="22"/>
        <v/>
      </c>
      <c r="CW29" s="33" t="str">
        <f t="shared" si="23"/>
        <v/>
      </c>
      <c r="DA29" s="33" t="str">
        <f t="shared" si="24"/>
        <v/>
      </c>
      <c r="DE29" s="33" t="str">
        <f t="shared" si="25"/>
        <v/>
      </c>
      <c r="DI29" s="33" t="str">
        <f t="shared" si="26"/>
        <v/>
      </c>
      <c r="DM29" s="33" t="str">
        <f t="shared" si="27"/>
        <v/>
      </c>
      <c r="DQ29" s="33" t="str">
        <f t="shared" si="28"/>
        <v/>
      </c>
      <c r="DU29" s="33" t="str">
        <f t="shared" si="29"/>
        <v/>
      </c>
      <c r="DY29" s="33" t="str">
        <f t="shared" si="30"/>
        <v/>
      </c>
    </row>
    <row r="30" spans="1:129" x14ac:dyDescent="0.25">
      <c r="A30" s="16" t="str">
        <f t="shared" si="0"/>
        <v/>
      </c>
      <c r="K30" s="38"/>
      <c r="M30" s="33" t="str">
        <f t="shared" si="1"/>
        <v/>
      </c>
      <c r="Q30" s="33" t="str">
        <f t="shared" si="2"/>
        <v/>
      </c>
      <c r="U30" s="33" t="str">
        <f t="shared" si="3"/>
        <v/>
      </c>
      <c r="Y30" s="33" t="str">
        <f t="shared" si="4"/>
        <v/>
      </c>
      <c r="AC30" s="33" t="str">
        <f t="shared" si="5"/>
        <v/>
      </c>
      <c r="AG30" s="33" t="str">
        <f t="shared" si="6"/>
        <v/>
      </c>
      <c r="AK30" s="33" t="str">
        <f t="shared" si="7"/>
        <v/>
      </c>
      <c r="AO30" s="33" t="str">
        <f t="shared" si="8"/>
        <v/>
      </c>
      <c r="AS30" s="33" t="str">
        <f t="shared" si="9"/>
        <v/>
      </c>
      <c r="AW30" s="33" t="str">
        <f t="shared" si="10"/>
        <v/>
      </c>
      <c r="BA30" s="33" t="str">
        <f t="shared" si="11"/>
        <v/>
      </c>
      <c r="BE30" s="33" t="str">
        <f t="shared" si="12"/>
        <v/>
      </c>
      <c r="BI30" s="33" t="str">
        <f t="shared" si="13"/>
        <v/>
      </c>
      <c r="BM30" s="33" t="str">
        <f t="shared" si="14"/>
        <v/>
      </c>
      <c r="BQ30" s="33" t="str">
        <f t="shared" si="15"/>
        <v/>
      </c>
      <c r="BU30" s="33" t="str">
        <f t="shared" si="16"/>
        <v/>
      </c>
      <c r="BY30" s="33" t="str">
        <f t="shared" si="17"/>
        <v/>
      </c>
      <c r="CC30" s="33" t="str">
        <f t="shared" si="18"/>
        <v/>
      </c>
      <c r="CG30" s="33" t="str">
        <f t="shared" si="19"/>
        <v/>
      </c>
      <c r="CK30" s="33" t="str">
        <f t="shared" si="20"/>
        <v/>
      </c>
      <c r="CO30" s="33" t="str">
        <f t="shared" si="21"/>
        <v/>
      </c>
      <c r="CS30" s="33" t="str">
        <f t="shared" si="22"/>
        <v/>
      </c>
      <c r="CW30" s="33" t="str">
        <f t="shared" si="23"/>
        <v/>
      </c>
      <c r="DA30" s="33" t="str">
        <f t="shared" si="24"/>
        <v/>
      </c>
      <c r="DE30" s="33" t="str">
        <f t="shared" si="25"/>
        <v/>
      </c>
      <c r="DI30" s="33" t="str">
        <f t="shared" si="26"/>
        <v/>
      </c>
      <c r="DM30" s="33" t="str">
        <f t="shared" si="27"/>
        <v/>
      </c>
      <c r="DQ30" s="33" t="str">
        <f t="shared" si="28"/>
        <v/>
      </c>
      <c r="DU30" s="33" t="str">
        <f t="shared" si="29"/>
        <v/>
      </c>
      <c r="DY30" s="33" t="str">
        <f t="shared" si="30"/>
        <v/>
      </c>
    </row>
    <row r="31" spans="1:129" x14ac:dyDescent="0.25">
      <c r="A31" s="16" t="str">
        <f t="shared" si="0"/>
        <v/>
      </c>
      <c r="K31" s="38"/>
      <c r="M31" s="33" t="str">
        <f t="shared" si="1"/>
        <v/>
      </c>
      <c r="Q31" s="33" t="str">
        <f t="shared" si="2"/>
        <v/>
      </c>
      <c r="U31" s="33" t="str">
        <f t="shared" si="3"/>
        <v/>
      </c>
      <c r="Y31" s="33" t="str">
        <f t="shared" si="4"/>
        <v/>
      </c>
      <c r="AC31" s="33" t="str">
        <f t="shared" si="5"/>
        <v/>
      </c>
      <c r="AG31" s="33" t="str">
        <f t="shared" si="6"/>
        <v/>
      </c>
      <c r="AK31" s="33" t="str">
        <f t="shared" si="7"/>
        <v/>
      </c>
      <c r="AO31" s="33" t="str">
        <f t="shared" si="8"/>
        <v/>
      </c>
      <c r="AS31" s="33" t="str">
        <f t="shared" si="9"/>
        <v/>
      </c>
      <c r="AW31" s="33" t="str">
        <f t="shared" si="10"/>
        <v/>
      </c>
      <c r="BA31" s="33" t="str">
        <f t="shared" si="11"/>
        <v/>
      </c>
      <c r="BE31" s="33" t="str">
        <f t="shared" si="12"/>
        <v/>
      </c>
      <c r="BI31" s="33" t="str">
        <f t="shared" si="13"/>
        <v/>
      </c>
      <c r="BM31" s="33" t="str">
        <f t="shared" si="14"/>
        <v/>
      </c>
      <c r="BQ31" s="33" t="str">
        <f t="shared" si="15"/>
        <v/>
      </c>
      <c r="BU31" s="33" t="str">
        <f t="shared" si="16"/>
        <v/>
      </c>
      <c r="BY31" s="33" t="str">
        <f t="shared" si="17"/>
        <v/>
      </c>
      <c r="CC31" s="33" t="str">
        <f t="shared" si="18"/>
        <v/>
      </c>
      <c r="CG31" s="33" t="str">
        <f t="shared" si="19"/>
        <v/>
      </c>
      <c r="CK31" s="33" t="str">
        <f t="shared" si="20"/>
        <v/>
      </c>
      <c r="CO31" s="33" t="str">
        <f t="shared" si="21"/>
        <v/>
      </c>
      <c r="CS31" s="33" t="str">
        <f t="shared" si="22"/>
        <v/>
      </c>
      <c r="CW31" s="33" t="str">
        <f t="shared" si="23"/>
        <v/>
      </c>
      <c r="DA31" s="33" t="str">
        <f t="shared" si="24"/>
        <v/>
      </c>
      <c r="DE31" s="33" t="str">
        <f t="shared" si="25"/>
        <v/>
      </c>
      <c r="DI31" s="33" t="str">
        <f t="shared" si="26"/>
        <v/>
      </c>
      <c r="DM31" s="33" t="str">
        <f t="shared" si="27"/>
        <v/>
      </c>
      <c r="DQ31" s="33" t="str">
        <f t="shared" si="28"/>
        <v/>
      </c>
      <c r="DU31" s="33" t="str">
        <f t="shared" si="29"/>
        <v/>
      </c>
      <c r="DY31" s="33" t="str">
        <f t="shared" si="30"/>
        <v/>
      </c>
    </row>
    <row r="32" spans="1:129" x14ac:dyDescent="0.25">
      <c r="A32" s="16" t="str">
        <f t="shared" si="0"/>
        <v/>
      </c>
      <c r="K32" s="38"/>
      <c r="M32" s="33" t="str">
        <f t="shared" si="1"/>
        <v/>
      </c>
      <c r="Q32" s="33" t="str">
        <f t="shared" si="2"/>
        <v/>
      </c>
      <c r="U32" s="33" t="str">
        <f t="shared" si="3"/>
        <v/>
      </c>
      <c r="Y32" s="33" t="str">
        <f t="shared" si="4"/>
        <v/>
      </c>
      <c r="AC32" s="33" t="str">
        <f t="shared" si="5"/>
        <v/>
      </c>
      <c r="AG32" s="33" t="str">
        <f t="shared" si="6"/>
        <v/>
      </c>
      <c r="AK32" s="33" t="str">
        <f t="shared" si="7"/>
        <v/>
      </c>
      <c r="AO32" s="33" t="str">
        <f t="shared" si="8"/>
        <v/>
      </c>
      <c r="AS32" s="33" t="str">
        <f t="shared" si="9"/>
        <v/>
      </c>
      <c r="AW32" s="33" t="str">
        <f t="shared" si="10"/>
        <v/>
      </c>
      <c r="BA32" s="33" t="str">
        <f t="shared" si="11"/>
        <v/>
      </c>
      <c r="BE32" s="33" t="str">
        <f t="shared" si="12"/>
        <v/>
      </c>
      <c r="BI32" s="33" t="str">
        <f t="shared" si="13"/>
        <v/>
      </c>
      <c r="BM32" s="33" t="str">
        <f t="shared" si="14"/>
        <v/>
      </c>
      <c r="BQ32" s="33" t="str">
        <f t="shared" si="15"/>
        <v/>
      </c>
      <c r="BU32" s="33" t="str">
        <f t="shared" si="16"/>
        <v/>
      </c>
      <c r="BY32" s="33" t="str">
        <f t="shared" si="17"/>
        <v/>
      </c>
      <c r="CC32" s="33" t="str">
        <f t="shared" si="18"/>
        <v/>
      </c>
      <c r="CG32" s="33" t="str">
        <f t="shared" si="19"/>
        <v/>
      </c>
      <c r="CK32" s="33" t="str">
        <f t="shared" si="20"/>
        <v/>
      </c>
      <c r="CO32" s="33" t="str">
        <f t="shared" si="21"/>
        <v/>
      </c>
      <c r="CS32" s="33" t="str">
        <f t="shared" si="22"/>
        <v/>
      </c>
      <c r="CW32" s="33" t="str">
        <f t="shared" si="23"/>
        <v/>
      </c>
      <c r="DA32" s="33" t="str">
        <f t="shared" si="24"/>
        <v/>
      </c>
      <c r="DE32" s="33" t="str">
        <f t="shared" si="25"/>
        <v/>
      </c>
      <c r="DI32" s="33" t="str">
        <f t="shared" si="26"/>
        <v/>
      </c>
      <c r="DM32" s="33" t="str">
        <f t="shared" si="27"/>
        <v/>
      </c>
      <c r="DQ32" s="33" t="str">
        <f t="shared" si="28"/>
        <v/>
      </c>
      <c r="DU32" s="33" t="str">
        <f t="shared" si="29"/>
        <v/>
      </c>
      <c r="DY32" s="33" t="str">
        <f t="shared" si="30"/>
        <v/>
      </c>
    </row>
    <row r="33" spans="1:129" x14ac:dyDescent="0.25">
      <c r="A33" s="16" t="str">
        <f t="shared" si="0"/>
        <v/>
      </c>
      <c r="K33" s="38"/>
      <c r="M33" s="33" t="str">
        <f t="shared" si="1"/>
        <v/>
      </c>
      <c r="Q33" s="33" t="str">
        <f t="shared" si="2"/>
        <v/>
      </c>
      <c r="U33" s="33" t="str">
        <f t="shared" si="3"/>
        <v/>
      </c>
      <c r="Y33" s="33" t="str">
        <f t="shared" si="4"/>
        <v/>
      </c>
      <c r="AC33" s="33" t="str">
        <f t="shared" si="5"/>
        <v/>
      </c>
      <c r="AG33" s="33" t="str">
        <f t="shared" si="6"/>
        <v/>
      </c>
      <c r="AK33" s="33" t="str">
        <f t="shared" si="7"/>
        <v/>
      </c>
      <c r="AO33" s="33" t="str">
        <f t="shared" si="8"/>
        <v/>
      </c>
      <c r="AS33" s="33" t="str">
        <f t="shared" si="9"/>
        <v/>
      </c>
      <c r="AW33" s="33" t="str">
        <f t="shared" si="10"/>
        <v/>
      </c>
      <c r="BA33" s="33" t="str">
        <f t="shared" si="11"/>
        <v/>
      </c>
      <c r="BE33" s="33" t="str">
        <f t="shared" si="12"/>
        <v/>
      </c>
      <c r="BI33" s="33" t="str">
        <f t="shared" si="13"/>
        <v/>
      </c>
      <c r="BM33" s="33" t="str">
        <f t="shared" si="14"/>
        <v/>
      </c>
      <c r="BQ33" s="33" t="str">
        <f t="shared" si="15"/>
        <v/>
      </c>
      <c r="BU33" s="33" t="str">
        <f t="shared" si="16"/>
        <v/>
      </c>
      <c r="BY33" s="33" t="str">
        <f t="shared" si="17"/>
        <v/>
      </c>
      <c r="CC33" s="33" t="str">
        <f t="shared" si="18"/>
        <v/>
      </c>
      <c r="CG33" s="33" t="str">
        <f t="shared" si="19"/>
        <v/>
      </c>
      <c r="CK33" s="33" t="str">
        <f t="shared" si="20"/>
        <v/>
      </c>
      <c r="CO33" s="33" t="str">
        <f t="shared" si="21"/>
        <v/>
      </c>
      <c r="CS33" s="33" t="str">
        <f t="shared" si="22"/>
        <v/>
      </c>
      <c r="CW33" s="33" t="str">
        <f t="shared" si="23"/>
        <v/>
      </c>
      <c r="DA33" s="33" t="str">
        <f t="shared" si="24"/>
        <v/>
      </c>
      <c r="DE33" s="33" t="str">
        <f t="shared" si="25"/>
        <v/>
      </c>
      <c r="DI33" s="33" t="str">
        <f t="shared" si="26"/>
        <v/>
      </c>
      <c r="DM33" s="33" t="str">
        <f t="shared" si="27"/>
        <v/>
      </c>
      <c r="DQ33" s="33" t="str">
        <f t="shared" si="28"/>
        <v/>
      </c>
      <c r="DU33" s="33" t="str">
        <f t="shared" si="29"/>
        <v/>
      </c>
      <c r="DY33" s="33" t="str">
        <f t="shared" si="30"/>
        <v/>
      </c>
    </row>
    <row r="34" spans="1:129" x14ac:dyDescent="0.25">
      <c r="A34" s="16" t="str">
        <f t="shared" si="0"/>
        <v/>
      </c>
      <c r="K34" s="38"/>
      <c r="M34" s="33" t="str">
        <f t="shared" si="1"/>
        <v/>
      </c>
      <c r="Q34" s="33" t="str">
        <f t="shared" si="2"/>
        <v/>
      </c>
      <c r="U34" s="33" t="str">
        <f t="shared" si="3"/>
        <v/>
      </c>
      <c r="Y34" s="33" t="str">
        <f t="shared" si="4"/>
        <v/>
      </c>
      <c r="AC34" s="33" t="str">
        <f t="shared" si="5"/>
        <v/>
      </c>
      <c r="AG34" s="33" t="str">
        <f t="shared" si="6"/>
        <v/>
      </c>
      <c r="AK34" s="33" t="str">
        <f t="shared" si="7"/>
        <v/>
      </c>
      <c r="AO34" s="33" t="str">
        <f t="shared" si="8"/>
        <v/>
      </c>
      <c r="AS34" s="33" t="str">
        <f t="shared" si="9"/>
        <v/>
      </c>
      <c r="AW34" s="33" t="str">
        <f t="shared" si="10"/>
        <v/>
      </c>
      <c r="BA34" s="33" t="str">
        <f t="shared" si="11"/>
        <v/>
      </c>
      <c r="BE34" s="33" t="str">
        <f t="shared" si="12"/>
        <v/>
      </c>
      <c r="BI34" s="33" t="str">
        <f t="shared" si="13"/>
        <v/>
      </c>
      <c r="BM34" s="33" t="str">
        <f t="shared" si="14"/>
        <v/>
      </c>
      <c r="BQ34" s="33" t="str">
        <f t="shared" si="15"/>
        <v/>
      </c>
      <c r="BU34" s="33" t="str">
        <f t="shared" si="16"/>
        <v/>
      </c>
      <c r="BY34" s="33" t="str">
        <f t="shared" si="17"/>
        <v/>
      </c>
      <c r="CC34" s="33" t="str">
        <f t="shared" si="18"/>
        <v/>
      </c>
      <c r="CG34" s="33" t="str">
        <f t="shared" si="19"/>
        <v/>
      </c>
      <c r="CK34" s="33" t="str">
        <f t="shared" si="20"/>
        <v/>
      </c>
      <c r="CO34" s="33" t="str">
        <f t="shared" si="21"/>
        <v/>
      </c>
      <c r="CS34" s="33" t="str">
        <f t="shared" si="22"/>
        <v/>
      </c>
      <c r="CW34" s="33" t="str">
        <f t="shared" si="23"/>
        <v/>
      </c>
      <c r="DA34" s="33" t="str">
        <f t="shared" si="24"/>
        <v/>
      </c>
      <c r="DE34" s="33" t="str">
        <f t="shared" si="25"/>
        <v/>
      </c>
      <c r="DI34" s="33" t="str">
        <f t="shared" si="26"/>
        <v/>
      </c>
      <c r="DM34" s="33" t="str">
        <f t="shared" si="27"/>
        <v/>
      </c>
      <c r="DQ34" s="33" t="str">
        <f t="shared" si="28"/>
        <v/>
      </c>
      <c r="DU34" s="33" t="str">
        <f t="shared" si="29"/>
        <v/>
      </c>
      <c r="DY34" s="33" t="str">
        <f t="shared" si="30"/>
        <v/>
      </c>
    </row>
    <row r="35" spans="1:129" x14ac:dyDescent="0.25">
      <c r="A35" s="16" t="str">
        <f t="shared" si="0"/>
        <v/>
      </c>
      <c r="K35" s="38"/>
      <c r="M35" s="33" t="str">
        <f t="shared" si="1"/>
        <v/>
      </c>
      <c r="Q35" s="33" t="str">
        <f t="shared" si="2"/>
        <v/>
      </c>
      <c r="U35" s="33" t="str">
        <f t="shared" si="3"/>
        <v/>
      </c>
      <c r="Y35" s="33" t="str">
        <f t="shared" si="4"/>
        <v/>
      </c>
      <c r="AC35" s="33" t="str">
        <f t="shared" si="5"/>
        <v/>
      </c>
      <c r="AG35" s="33" t="str">
        <f t="shared" si="6"/>
        <v/>
      </c>
      <c r="AK35" s="33" t="str">
        <f t="shared" si="7"/>
        <v/>
      </c>
      <c r="AO35" s="33" t="str">
        <f t="shared" si="8"/>
        <v/>
      </c>
      <c r="AS35" s="33" t="str">
        <f t="shared" si="9"/>
        <v/>
      </c>
      <c r="AW35" s="33" t="str">
        <f t="shared" si="10"/>
        <v/>
      </c>
      <c r="BA35" s="33" t="str">
        <f t="shared" si="11"/>
        <v/>
      </c>
      <c r="BE35" s="33" t="str">
        <f t="shared" si="12"/>
        <v/>
      </c>
      <c r="BI35" s="33" t="str">
        <f t="shared" si="13"/>
        <v/>
      </c>
      <c r="BM35" s="33" t="str">
        <f t="shared" si="14"/>
        <v/>
      </c>
      <c r="BQ35" s="33" t="str">
        <f t="shared" si="15"/>
        <v/>
      </c>
      <c r="BU35" s="33" t="str">
        <f t="shared" si="16"/>
        <v/>
      </c>
      <c r="BY35" s="33" t="str">
        <f t="shared" si="17"/>
        <v/>
      </c>
      <c r="CC35" s="33" t="str">
        <f t="shared" si="18"/>
        <v/>
      </c>
      <c r="CG35" s="33" t="str">
        <f t="shared" si="19"/>
        <v/>
      </c>
      <c r="CK35" s="33" t="str">
        <f t="shared" si="20"/>
        <v/>
      </c>
      <c r="CO35" s="33" t="str">
        <f t="shared" si="21"/>
        <v/>
      </c>
      <c r="CS35" s="33" t="str">
        <f t="shared" si="22"/>
        <v/>
      </c>
      <c r="CW35" s="33" t="str">
        <f t="shared" si="23"/>
        <v/>
      </c>
      <c r="DA35" s="33" t="str">
        <f t="shared" si="24"/>
        <v/>
      </c>
      <c r="DE35" s="33" t="str">
        <f t="shared" si="25"/>
        <v/>
      </c>
      <c r="DI35" s="33" t="str">
        <f t="shared" si="26"/>
        <v/>
      </c>
      <c r="DM35" s="33" t="str">
        <f t="shared" si="27"/>
        <v/>
      </c>
      <c r="DQ35" s="33" t="str">
        <f t="shared" si="28"/>
        <v/>
      </c>
      <c r="DU35" s="33" t="str">
        <f t="shared" si="29"/>
        <v/>
      </c>
      <c r="DY35" s="33" t="str">
        <f t="shared" si="30"/>
        <v/>
      </c>
    </row>
    <row r="36" spans="1:129" x14ac:dyDescent="0.25">
      <c r="A36" s="16" t="str">
        <f t="shared" si="0"/>
        <v/>
      </c>
      <c r="K36" s="38"/>
      <c r="M36" s="33" t="str">
        <f t="shared" si="1"/>
        <v/>
      </c>
      <c r="Q36" s="33" t="str">
        <f t="shared" si="2"/>
        <v/>
      </c>
      <c r="U36" s="33" t="str">
        <f t="shared" si="3"/>
        <v/>
      </c>
      <c r="Y36" s="33" t="str">
        <f t="shared" si="4"/>
        <v/>
      </c>
      <c r="AC36" s="33" t="str">
        <f t="shared" si="5"/>
        <v/>
      </c>
      <c r="AG36" s="33" t="str">
        <f t="shared" si="6"/>
        <v/>
      </c>
      <c r="AK36" s="33" t="str">
        <f t="shared" si="7"/>
        <v/>
      </c>
      <c r="AO36" s="33" t="str">
        <f t="shared" si="8"/>
        <v/>
      </c>
      <c r="AS36" s="33" t="str">
        <f t="shared" si="9"/>
        <v/>
      </c>
      <c r="AW36" s="33" t="str">
        <f t="shared" si="10"/>
        <v/>
      </c>
      <c r="BA36" s="33" t="str">
        <f t="shared" si="11"/>
        <v/>
      </c>
      <c r="BE36" s="33" t="str">
        <f t="shared" si="12"/>
        <v/>
      </c>
      <c r="BI36" s="33" t="str">
        <f t="shared" si="13"/>
        <v/>
      </c>
      <c r="BM36" s="33" t="str">
        <f t="shared" si="14"/>
        <v/>
      </c>
      <c r="BQ36" s="33" t="str">
        <f t="shared" si="15"/>
        <v/>
      </c>
      <c r="BU36" s="33" t="str">
        <f t="shared" si="16"/>
        <v/>
      </c>
      <c r="BY36" s="33" t="str">
        <f t="shared" si="17"/>
        <v/>
      </c>
      <c r="CC36" s="33" t="str">
        <f t="shared" si="18"/>
        <v/>
      </c>
      <c r="CG36" s="33" t="str">
        <f t="shared" si="19"/>
        <v/>
      </c>
      <c r="CK36" s="33" t="str">
        <f t="shared" si="20"/>
        <v/>
      </c>
      <c r="CO36" s="33" t="str">
        <f t="shared" si="21"/>
        <v/>
      </c>
      <c r="CS36" s="33" t="str">
        <f t="shared" si="22"/>
        <v/>
      </c>
      <c r="CW36" s="33" t="str">
        <f t="shared" si="23"/>
        <v/>
      </c>
      <c r="DA36" s="33" t="str">
        <f t="shared" si="24"/>
        <v/>
      </c>
      <c r="DE36" s="33" t="str">
        <f t="shared" si="25"/>
        <v/>
      </c>
      <c r="DI36" s="33" t="str">
        <f t="shared" si="26"/>
        <v/>
      </c>
      <c r="DM36" s="33" t="str">
        <f t="shared" si="27"/>
        <v/>
      </c>
      <c r="DQ36" s="33" t="str">
        <f t="shared" si="28"/>
        <v/>
      </c>
      <c r="DU36" s="33" t="str">
        <f t="shared" si="29"/>
        <v/>
      </c>
      <c r="DY36" s="33" t="str">
        <f t="shared" si="30"/>
        <v/>
      </c>
    </row>
    <row r="37" spans="1:129" x14ac:dyDescent="0.25">
      <c r="A37" s="16" t="str">
        <f t="shared" si="0"/>
        <v/>
      </c>
      <c r="K37" s="38"/>
      <c r="M37" s="33" t="str">
        <f t="shared" si="1"/>
        <v/>
      </c>
      <c r="Q37" s="33" t="str">
        <f t="shared" si="2"/>
        <v/>
      </c>
      <c r="U37" s="33" t="str">
        <f t="shared" si="3"/>
        <v/>
      </c>
      <c r="Y37" s="33" t="str">
        <f t="shared" si="4"/>
        <v/>
      </c>
      <c r="AC37" s="33" t="str">
        <f t="shared" si="5"/>
        <v/>
      </c>
      <c r="AG37" s="33" t="str">
        <f t="shared" si="6"/>
        <v/>
      </c>
      <c r="AK37" s="33" t="str">
        <f t="shared" si="7"/>
        <v/>
      </c>
      <c r="AO37" s="33" t="str">
        <f t="shared" si="8"/>
        <v/>
      </c>
      <c r="AS37" s="33" t="str">
        <f t="shared" si="9"/>
        <v/>
      </c>
      <c r="AW37" s="33" t="str">
        <f t="shared" si="10"/>
        <v/>
      </c>
      <c r="BA37" s="33" t="str">
        <f t="shared" si="11"/>
        <v/>
      </c>
      <c r="BE37" s="33" t="str">
        <f t="shared" si="12"/>
        <v/>
      </c>
      <c r="BI37" s="33" t="str">
        <f t="shared" si="13"/>
        <v/>
      </c>
      <c r="BM37" s="33" t="str">
        <f t="shared" si="14"/>
        <v/>
      </c>
      <c r="BQ37" s="33" t="str">
        <f t="shared" si="15"/>
        <v/>
      </c>
      <c r="BU37" s="33" t="str">
        <f t="shared" si="16"/>
        <v/>
      </c>
      <c r="BY37" s="33" t="str">
        <f t="shared" si="17"/>
        <v/>
      </c>
      <c r="CC37" s="33" t="str">
        <f t="shared" si="18"/>
        <v/>
      </c>
      <c r="CG37" s="33" t="str">
        <f t="shared" si="19"/>
        <v/>
      </c>
      <c r="CK37" s="33" t="str">
        <f t="shared" si="20"/>
        <v/>
      </c>
      <c r="CO37" s="33" t="str">
        <f t="shared" si="21"/>
        <v/>
      </c>
      <c r="CS37" s="33" t="str">
        <f t="shared" si="22"/>
        <v/>
      </c>
      <c r="CW37" s="33" t="str">
        <f t="shared" si="23"/>
        <v/>
      </c>
      <c r="DA37" s="33" t="str">
        <f t="shared" si="24"/>
        <v/>
      </c>
      <c r="DE37" s="33" t="str">
        <f t="shared" si="25"/>
        <v/>
      </c>
      <c r="DI37" s="33" t="str">
        <f t="shared" si="26"/>
        <v/>
      </c>
      <c r="DM37" s="33" t="str">
        <f t="shared" si="27"/>
        <v/>
      </c>
      <c r="DQ37" s="33" t="str">
        <f t="shared" si="28"/>
        <v/>
      </c>
      <c r="DU37" s="33" t="str">
        <f t="shared" si="29"/>
        <v/>
      </c>
      <c r="DY37" s="33" t="str">
        <f t="shared" si="30"/>
        <v/>
      </c>
    </row>
    <row r="38" spans="1:129" x14ac:dyDescent="0.25">
      <c r="A38" s="16" t="str">
        <f t="shared" si="0"/>
        <v/>
      </c>
      <c r="K38" s="38"/>
      <c r="M38" s="33" t="str">
        <f t="shared" si="1"/>
        <v/>
      </c>
      <c r="Q38" s="33" t="str">
        <f t="shared" si="2"/>
        <v/>
      </c>
      <c r="U38" s="33" t="str">
        <f t="shared" si="3"/>
        <v/>
      </c>
      <c r="Y38" s="33" t="str">
        <f t="shared" si="4"/>
        <v/>
      </c>
      <c r="AC38" s="33" t="str">
        <f t="shared" si="5"/>
        <v/>
      </c>
      <c r="AG38" s="33" t="str">
        <f t="shared" si="6"/>
        <v/>
      </c>
      <c r="AK38" s="33" t="str">
        <f t="shared" si="7"/>
        <v/>
      </c>
      <c r="AO38" s="33" t="str">
        <f t="shared" si="8"/>
        <v/>
      </c>
      <c r="AS38" s="33" t="str">
        <f t="shared" si="9"/>
        <v/>
      </c>
      <c r="AW38" s="33" t="str">
        <f t="shared" si="10"/>
        <v/>
      </c>
      <c r="BA38" s="33" t="str">
        <f t="shared" si="11"/>
        <v/>
      </c>
      <c r="BE38" s="33" t="str">
        <f t="shared" si="12"/>
        <v/>
      </c>
      <c r="BI38" s="33" t="str">
        <f t="shared" si="13"/>
        <v/>
      </c>
      <c r="BM38" s="33" t="str">
        <f t="shared" si="14"/>
        <v/>
      </c>
      <c r="BQ38" s="33" t="str">
        <f t="shared" si="15"/>
        <v/>
      </c>
      <c r="BU38" s="33" t="str">
        <f t="shared" si="16"/>
        <v/>
      </c>
      <c r="BY38" s="33" t="str">
        <f t="shared" si="17"/>
        <v/>
      </c>
      <c r="CC38" s="33" t="str">
        <f t="shared" si="18"/>
        <v/>
      </c>
      <c r="CG38" s="33" t="str">
        <f t="shared" si="19"/>
        <v/>
      </c>
      <c r="CK38" s="33" t="str">
        <f t="shared" si="20"/>
        <v/>
      </c>
      <c r="CO38" s="33" t="str">
        <f t="shared" si="21"/>
        <v/>
      </c>
      <c r="CS38" s="33" t="str">
        <f t="shared" si="22"/>
        <v/>
      </c>
      <c r="CW38" s="33" t="str">
        <f t="shared" si="23"/>
        <v/>
      </c>
      <c r="DA38" s="33" t="str">
        <f t="shared" si="24"/>
        <v/>
      </c>
      <c r="DE38" s="33" t="str">
        <f t="shared" si="25"/>
        <v/>
      </c>
      <c r="DI38" s="33" t="str">
        <f t="shared" si="26"/>
        <v/>
      </c>
      <c r="DM38" s="33" t="str">
        <f t="shared" si="27"/>
        <v/>
      </c>
      <c r="DQ38" s="33" t="str">
        <f t="shared" si="28"/>
        <v/>
      </c>
      <c r="DU38" s="33" t="str">
        <f t="shared" si="29"/>
        <v/>
      </c>
      <c r="DY38" s="33" t="str">
        <f t="shared" si="30"/>
        <v/>
      </c>
    </row>
    <row r="39" spans="1:129" x14ac:dyDescent="0.25">
      <c r="A39" s="16" t="str">
        <f t="shared" si="0"/>
        <v/>
      </c>
      <c r="K39" s="38"/>
      <c r="M39" s="33" t="str">
        <f t="shared" si="1"/>
        <v/>
      </c>
      <c r="Q39" s="33" t="str">
        <f t="shared" si="2"/>
        <v/>
      </c>
      <c r="U39" s="33" t="str">
        <f t="shared" si="3"/>
        <v/>
      </c>
      <c r="Y39" s="33" t="str">
        <f t="shared" si="4"/>
        <v/>
      </c>
      <c r="AC39" s="33" t="str">
        <f t="shared" si="5"/>
        <v/>
      </c>
      <c r="AG39" s="33" t="str">
        <f t="shared" si="6"/>
        <v/>
      </c>
      <c r="AK39" s="33" t="str">
        <f t="shared" si="7"/>
        <v/>
      </c>
      <c r="AO39" s="33" t="str">
        <f t="shared" si="8"/>
        <v/>
      </c>
      <c r="AS39" s="33" t="str">
        <f t="shared" si="9"/>
        <v/>
      </c>
      <c r="AW39" s="33" t="str">
        <f t="shared" si="10"/>
        <v/>
      </c>
      <c r="BA39" s="33" t="str">
        <f t="shared" si="11"/>
        <v/>
      </c>
      <c r="BE39" s="33" t="str">
        <f t="shared" si="12"/>
        <v/>
      </c>
      <c r="BI39" s="33" t="str">
        <f t="shared" si="13"/>
        <v/>
      </c>
      <c r="BM39" s="33" t="str">
        <f t="shared" si="14"/>
        <v/>
      </c>
      <c r="BQ39" s="33" t="str">
        <f t="shared" si="15"/>
        <v/>
      </c>
      <c r="BU39" s="33" t="str">
        <f t="shared" si="16"/>
        <v/>
      </c>
      <c r="BY39" s="33" t="str">
        <f t="shared" si="17"/>
        <v/>
      </c>
      <c r="CC39" s="33" t="str">
        <f t="shared" si="18"/>
        <v/>
      </c>
      <c r="CG39" s="33" t="str">
        <f t="shared" si="19"/>
        <v/>
      </c>
      <c r="CK39" s="33" t="str">
        <f t="shared" si="20"/>
        <v/>
      </c>
      <c r="CO39" s="33" t="str">
        <f t="shared" si="21"/>
        <v/>
      </c>
      <c r="CS39" s="33" t="str">
        <f t="shared" si="22"/>
        <v/>
      </c>
      <c r="CW39" s="33" t="str">
        <f t="shared" si="23"/>
        <v/>
      </c>
      <c r="DA39" s="33" t="str">
        <f t="shared" si="24"/>
        <v/>
      </c>
      <c r="DE39" s="33" t="str">
        <f t="shared" si="25"/>
        <v/>
      </c>
      <c r="DI39" s="33" t="str">
        <f t="shared" si="26"/>
        <v/>
      </c>
      <c r="DM39" s="33" t="str">
        <f t="shared" si="27"/>
        <v/>
      </c>
      <c r="DQ39" s="33" t="str">
        <f t="shared" si="28"/>
        <v/>
      </c>
      <c r="DU39" s="33" t="str">
        <f t="shared" si="29"/>
        <v/>
      </c>
      <c r="DY39" s="33" t="str">
        <f t="shared" si="30"/>
        <v/>
      </c>
    </row>
    <row r="40" spans="1:129" x14ac:dyDescent="0.25">
      <c r="A40" s="16" t="str">
        <f t="shared" si="0"/>
        <v/>
      </c>
      <c r="K40" s="38"/>
      <c r="M40" s="33" t="str">
        <f t="shared" si="1"/>
        <v/>
      </c>
      <c r="Q40" s="33" t="str">
        <f t="shared" si="2"/>
        <v/>
      </c>
      <c r="U40" s="33" t="str">
        <f t="shared" si="3"/>
        <v/>
      </c>
      <c r="Y40" s="33" t="str">
        <f t="shared" si="4"/>
        <v/>
      </c>
      <c r="AC40" s="33" t="str">
        <f t="shared" si="5"/>
        <v/>
      </c>
      <c r="AG40" s="33" t="str">
        <f t="shared" si="6"/>
        <v/>
      </c>
      <c r="AK40" s="33" t="str">
        <f t="shared" si="7"/>
        <v/>
      </c>
      <c r="AO40" s="33" t="str">
        <f t="shared" si="8"/>
        <v/>
      </c>
      <c r="AS40" s="33" t="str">
        <f t="shared" si="9"/>
        <v/>
      </c>
      <c r="AW40" s="33" t="str">
        <f t="shared" si="10"/>
        <v/>
      </c>
      <c r="BA40" s="33" t="str">
        <f t="shared" si="11"/>
        <v/>
      </c>
      <c r="BE40" s="33" t="str">
        <f t="shared" si="12"/>
        <v/>
      </c>
      <c r="BI40" s="33" t="str">
        <f t="shared" si="13"/>
        <v/>
      </c>
      <c r="BM40" s="33" t="str">
        <f t="shared" si="14"/>
        <v/>
      </c>
      <c r="BQ40" s="33" t="str">
        <f t="shared" si="15"/>
        <v/>
      </c>
      <c r="BU40" s="33" t="str">
        <f t="shared" si="16"/>
        <v/>
      </c>
      <c r="BY40" s="33" t="str">
        <f t="shared" si="17"/>
        <v/>
      </c>
      <c r="CC40" s="33" t="str">
        <f t="shared" si="18"/>
        <v/>
      </c>
      <c r="CG40" s="33" t="str">
        <f t="shared" si="19"/>
        <v/>
      </c>
      <c r="CK40" s="33" t="str">
        <f t="shared" si="20"/>
        <v/>
      </c>
      <c r="CO40" s="33" t="str">
        <f t="shared" si="21"/>
        <v/>
      </c>
      <c r="CS40" s="33" t="str">
        <f t="shared" si="22"/>
        <v/>
      </c>
      <c r="CW40" s="33" t="str">
        <f t="shared" si="23"/>
        <v/>
      </c>
      <c r="DA40" s="33" t="str">
        <f t="shared" si="24"/>
        <v/>
      </c>
      <c r="DE40" s="33" t="str">
        <f t="shared" si="25"/>
        <v/>
      </c>
      <c r="DI40" s="33" t="str">
        <f t="shared" si="26"/>
        <v/>
      </c>
      <c r="DM40" s="33" t="str">
        <f t="shared" si="27"/>
        <v/>
      </c>
      <c r="DQ40" s="33" t="str">
        <f t="shared" si="28"/>
        <v/>
      </c>
      <c r="DU40" s="33" t="str">
        <f t="shared" si="29"/>
        <v/>
      </c>
      <c r="DY40" s="33" t="str">
        <f t="shared" si="30"/>
        <v/>
      </c>
    </row>
    <row r="41" spans="1:129" x14ac:dyDescent="0.25">
      <c r="A41" s="16" t="str">
        <f t="shared" si="0"/>
        <v/>
      </c>
      <c r="K41" s="38"/>
      <c r="M41" s="33" t="str">
        <f t="shared" si="1"/>
        <v/>
      </c>
      <c r="Q41" s="33" t="str">
        <f t="shared" si="2"/>
        <v/>
      </c>
      <c r="U41" s="33" t="str">
        <f t="shared" si="3"/>
        <v/>
      </c>
      <c r="Y41" s="33" t="str">
        <f t="shared" si="4"/>
        <v/>
      </c>
      <c r="AC41" s="33" t="str">
        <f t="shared" si="5"/>
        <v/>
      </c>
      <c r="AG41" s="33" t="str">
        <f t="shared" si="6"/>
        <v/>
      </c>
      <c r="AK41" s="33" t="str">
        <f t="shared" si="7"/>
        <v/>
      </c>
      <c r="AO41" s="33" t="str">
        <f t="shared" si="8"/>
        <v/>
      </c>
      <c r="AS41" s="33" t="str">
        <f t="shared" si="9"/>
        <v/>
      </c>
      <c r="AW41" s="33" t="str">
        <f t="shared" si="10"/>
        <v/>
      </c>
      <c r="BA41" s="33" t="str">
        <f t="shared" si="11"/>
        <v/>
      </c>
      <c r="BE41" s="33" t="str">
        <f t="shared" si="12"/>
        <v/>
      </c>
      <c r="BI41" s="33" t="str">
        <f t="shared" si="13"/>
        <v/>
      </c>
      <c r="BM41" s="33" t="str">
        <f t="shared" si="14"/>
        <v/>
      </c>
      <c r="BQ41" s="33" t="str">
        <f t="shared" si="15"/>
        <v/>
      </c>
      <c r="BU41" s="33" t="str">
        <f t="shared" si="16"/>
        <v/>
      </c>
      <c r="BY41" s="33" t="str">
        <f t="shared" si="17"/>
        <v/>
      </c>
      <c r="CC41" s="33" t="str">
        <f t="shared" si="18"/>
        <v/>
      </c>
      <c r="CG41" s="33" t="str">
        <f t="shared" si="19"/>
        <v/>
      </c>
      <c r="CK41" s="33" t="str">
        <f t="shared" si="20"/>
        <v/>
      </c>
      <c r="CO41" s="33" t="str">
        <f t="shared" si="21"/>
        <v/>
      </c>
      <c r="CS41" s="33" t="str">
        <f t="shared" si="22"/>
        <v/>
      </c>
      <c r="CW41" s="33" t="str">
        <f t="shared" si="23"/>
        <v/>
      </c>
      <c r="DA41" s="33" t="str">
        <f t="shared" si="24"/>
        <v/>
      </c>
      <c r="DE41" s="33" t="str">
        <f t="shared" si="25"/>
        <v/>
      </c>
      <c r="DI41" s="33" t="str">
        <f t="shared" si="26"/>
        <v/>
      </c>
      <c r="DM41" s="33" t="str">
        <f t="shared" si="27"/>
        <v/>
      </c>
      <c r="DQ41" s="33" t="str">
        <f t="shared" si="28"/>
        <v/>
      </c>
      <c r="DU41" s="33" t="str">
        <f t="shared" si="29"/>
        <v/>
      </c>
      <c r="DY41" s="33" t="str">
        <f t="shared" si="30"/>
        <v/>
      </c>
    </row>
    <row r="42" spans="1:129" x14ac:dyDescent="0.25">
      <c r="A42" s="16" t="str">
        <f t="shared" si="0"/>
        <v/>
      </c>
      <c r="K42" s="38"/>
      <c r="M42" s="33" t="str">
        <f t="shared" si="1"/>
        <v/>
      </c>
      <c r="Q42" s="33" t="str">
        <f t="shared" si="2"/>
        <v/>
      </c>
      <c r="U42" s="33" t="str">
        <f t="shared" si="3"/>
        <v/>
      </c>
      <c r="Y42" s="33" t="str">
        <f t="shared" si="4"/>
        <v/>
      </c>
      <c r="AC42" s="33" t="str">
        <f t="shared" si="5"/>
        <v/>
      </c>
      <c r="AG42" s="33" t="str">
        <f t="shared" si="6"/>
        <v/>
      </c>
      <c r="AK42" s="33" t="str">
        <f t="shared" si="7"/>
        <v/>
      </c>
      <c r="AO42" s="33" t="str">
        <f t="shared" si="8"/>
        <v/>
      </c>
      <c r="AS42" s="33" t="str">
        <f t="shared" si="9"/>
        <v/>
      </c>
      <c r="AW42" s="33" t="str">
        <f t="shared" si="10"/>
        <v/>
      </c>
      <c r="BA42" s="33" t="str">
        <f t="shared" si="11"/>
        <v/>
      </c>
      <c r="BE42" s="33" t="str">
        <f t="shared" si="12"/>
        <v/>
      </c>
      <c r="BI42" s="33" t="str">
        <f t="shared" si="13"/>
        <v/>
      </c>
      <c r="BM42" s="33" t="str">
        <f t="shared" si="14"/>
        <v/>
      </c>
      <c r="BQ42" s="33" t="str">
        <f t="shared" si="15"/>
        <v/>
      </c>
      <c r="BU42" s="33" t="str">
        <f t="shared" si="16"/>
        <v/>
      </c>
      <c r="BY42" s="33" t="str">
        <f t="shared" si="17"/>
        <v/>
      </c>
      <c r="CC42" s="33" t="str">
        <f t="shared" si="18"/>
        <v/>
      </c>
      <c r="CG42" s="33" t="str">
        <f t="shared" si="19"/>
        <v/>
      </c>
      <c r="CK42" s="33" t="str">
        <f t="shared" si="20"/>
        <v/>
      </c>
      <c r="CO42" s="33" t="str">
        <f t="shared" si="21"/>
        <v/>
      </c>
      <c r="CS42" s="33" t="str">
        <f t="shared" si="22"/>
        <v/>
      </c>
      <c r="CW42" s="33" t="str">
        <f t="shared" si="23"/>
        <v/>
      </c>
      <c r="DA42" s="33" t="str">
        <f t="shared" si="24"/>
        <v/>
      </c>
      <c r="DE42" s="33" t="str">
        <f t="shared" si="25"/>
        <v/>
      </c>
      <c r="DI42" s="33" t="str">
        <f t="shared" si="26"/>
        <v/>
      </c>
      <c r="DM42" s="33" t="str">
        <f t="shared" si="27"/>
        <v/>
      </c>
      <c r="DQ42" s="33" t="str">
        <f t="shared" si="28"/>
        <v/>
      </c>
      <c r="DU42" s="33" t="str">
        <f t="shared" si="29"/>
        <v/>
      </c>
      <c r="DY42" s="33" t="str">
        <f t="shared" si="30"/>
        <v/>
      </c>
    </row>
    <row r="43" spans="1:129" x14ac:dyDescent="0.25">
      <c r="A43" s="16" t="str">
        <f t="shared" si="0"/>
        <v/>
      </c>
      <c r="K43" s="38"/>
      <c r="M43" s="33" t="str">
        <f t="shared" si="1"/>
        <v/>
      </c>
      <c r="Q43" s="33" t="str">
        <f t="shared" si="2"/>
        <v/>
      </c>
      <c r="U43" s="33" t="str">
        <f t="shared" si="3"/>
        <v/>
      </c>
      <c r="Y43" s="33" t="str">
        <f t="shared" si="4"/>
        <v/>
      </c>
      <c r="AC43" s="33" t="str">
        <f t="shared" si="5"/>
        <v/>
      </c>
      <c r="AG43" s="33" t="str">
        <f t="shared" si="6"/>
        <v/>
      </c>
      <c r="AK43" s="33" t="str">
        <f t="shared" si="7"/>
        <v/>
      </c>
      <c r="AO43" s="33" t="str">
        <f t="shared" si="8"/>
        <v/>
      </c>
      <c r="AS43" s="33" t="str">
        <f t="shared" si="9"/>
        <v/>
      </c>
      <c r="AW43" s="33" t="str">
        <f t="shared" si="10"/>
        <v/>
      </c>
      <c r="BA43" s="33" t="str">
        <f t="shared" si="11"/>
        <v/>
      </c>
      <c r="BE43" s="33" t="str">
        <f t="shared" si="12"/>
        <v/>
      </c>
      <c r="BI43" s="33" t="str">
        <f t="shared" si="13"/>
        <v/>
      </c>
      <c r="BM43" s="33" t="str">
        <f t="shared" si="14"/>
        <v/>
      </c>
      <c r="BQ43" s="33" t="str">
        <f t="shared" si="15"/>
        <v/>
      </c>
      <c r="BU43" s="33" t="str">
        <f t="shared" si="16"/>
        <v/>
      </c>
      <c r="BY43" s="33" t="str">
        <f t="shared" si="17"/>
        <v/>
      </c>
      <c r="CC43" s="33" t="str">
        <f t="shared" si="18"/>
        <v/>
      </c>
      <c r="CG43" s="33" t="str">
        <f t="shared" si="19"/>
        <v/>
      </c>
      <c r="CK43" s="33" t="str">
        <f t="shared" si="20"/>
        <v/>
      </c>
      <c r="CO43" s="33" t="str">
        <f t="shared" si="21"/>
        <v/>
      </c>
      <c r="CS43" s="33" t="str">
        <f t="shared" si="22"/>
        <v/>
      </c>
      <c r="CW43" s="33" t="str">
        <f t="shared" si="23"/>
        <v/>
      </c>
      <c r="DA43" s="33" t="str">
        <f t="shared" si="24"/>
        <v/>
      </c>
      <c r="DE43" s="33" t="str">
        <f t="shared" si="25"/>
        <v/>
      </c>
      <c r="DI43" s="33" t="str">
        <f t="shared" si="26"/>
        <v/>
      </c>
      <c r="DM43" s="33" t="str">
        <f t="shared" si="27"/>
        <v/>
      </c>
      <c r="DQ43" s="33" t="str">
        <f t="shared" si="28"/>
        <v/>
      </c>
      <c r="DU43" s="33" t="str">
        <f t="shared" si="29"/>
        <v/>
      </c>
      <c r="DY43" s="33" t="str">
        <f t="shared" si="30"/>
        <v/>
      </c>
    </row>
    <row r="44" spans="1:129" x14ac:dyDescent="0.25">
      <c r="A44" s="16" t="str">
        <f t="shared" si="0"/>
        <v/>
      </c>
      <c r="K44" s="38"/>
      <c r="M44" s="33" t="str">
        <f t="shared" si="1"/>
        <v/>
      </c>
      <c r="Q44" s="33" t="str">
        <f t="shared" si="2"/>
        <v/>
      </c>
      <c r="U44" s="33" t="str">
        <f t="shared" si="3"/>
        <v/>
      </c>
      <c r="Y44" s="33" t="str">
        <f t="shared" si="4"/>
        <v/>
      </c>
      <c r="AC44" s="33" t="str">
        <f t="shared" si="5"/>
        <v/>
      </c>
      <c r="AG44" s="33" t="str">
        <f t="shared" si="6"/>
        <v/>
      </c>
      <c r="AK44" s="33" t="str">
        <f t="shared" si="7"/>
        <v/>
      </c>
      <c r="AO44" s="33" t="str">
        <f t="shared" si="8"/>
        <v/>
      </c>
      <c r="AS44" s="33" t="str">
        <f t="shared" si="9"/>
        <v/>
      </c>
      <c r="AW44" s="33" t="str">
        <f t="shared" si="10"/>
        <v/>
      </c>
      <c r="BA44" s="33" t="str">
        <f t="shared" si="11"/>
        <v/>
      </c>
      <c r="BE44" s="33" t="str">
        <f t="shared" si="12"/>
        <v/>
      </c>
      <c r="BI44" s="33" t="str">
        <f t="shared" si="13"/>
        <v/>
      </c>
      <c r="BM44" s="33" t="str">
        <f t="shared" si="14"/>
        <v/>
      </c>
      <c r="BQ44" s="33" t="str">
        <f t="shared" si="15"/>
        <v/>
      </c>
      <c r="BU44" s="33" t="str">
        <f t="shared" si="16"/>
        <v/>
      </c>
      <c r="BY44" s="33" t="str">
        <f t="shared" si="17"/>
        <v/>
      </c>
      <c r="CC44" s="33" t="str">
        <f t="shared" si="18"/>
        <v/>
      </c>
      <c r="CG44" s="33" t="str">
        <f t="shared" si="19"/>
        <v/>
      </c>
      <c r="CK44" s="33" t="str">
        <f t="shared" si="20"/>
        <v/>
      </c>
      <c r="CO44" s="33" t="str">
        <f t="shared" si="21"/>
        <v/>
      </c>
      <c r="CS44" s="33" t="str">
        <f t="shared" si="22"/>
        <v/>
      </c>
      <c r="CW44" s="33" t="str">
        <f t="shared" si="23"/>
        <v/>
      </c>
      <c r="DA44" s="33" t="str">
        <f t="shared" si="24"/>
        <v/>
      </c>
      <c r="DE44" s="33" t="str">
        <f t="shared" si="25"/>
        <v/>
      </c>
      <c r="DI44" s="33" t="str">
        <f t="shared" si="26"/>
        <v/>
      </c>
      <c r="DM44" s="33" t="str">
        <f t="shared" si="27"/>
        <v/>
      </c>
      <c r="DQ44" s="33" t="str">
        <f t="shared" si="28"/>
        <v/>
      </c>
      <c r="DU44" s="33" t="str">
        <f t="shared" si="29"/>
        <v/>
      </c>
      <c r="DY44" s="33" t="str">
        <f t="shared" si="30"/>
        <v/>
      </c>
    </row>
    <row r="45" spans="1:129" x14ac:dyDescent="0.25">
      <c r="A45" s="16" t="str">
        <f t="shared" si="0"/>
        <v/>
      </c>
      <c r="K45" s="38"/>
      <c r="M45" s="33" t="str">
        <f t="shared" si="1"/>
        <v/>
      </c>
      <c r="Q45" s="33" t="str">
        <f t="shared" si="2"/>
        <v/>
      </c>
      <c r="U45" s="33" t="str">
        <f t="shared" si="3"/>
        <v/>
      </c>
      <c r="Y45" s="33" t="str">
        <f t="shared" si="4"/>
        <v/>
      </c>
      <c r="AC45" s="33" t="str">
        <f t="shared" si="5"/>
        <v/>
      </c>
      <c r="AG45" s="33" t="str">
        <f t="shared" si="6"/>
        <v/>
      </c>
      <c r="AK45" s="33" t="str">
        <f t="shared" si="7"/>
        <v/>
      </c>
      <c r="AO45" s="33" t="str">
        <f t="shared" si="8"/>
        <v/>
      </c>
      <c r="AS45" s="33" t="str">
        <f t="shared" si="9"/>
        <v/>
      </c>
      <c r="AW45" s="33" t="str">
        <f t="shared" si="10"/>
        <v/>
      </c>
      <c r="BA45" s="33" t="str">
        <f t="shared" si="11"/>
        <v/>
      </c>
      <c r="BE45" s="33" t="str">
        <f t="shared" si="12"/>
        <v/>
      </c>
      <c r="BI45" s="33" t="str">
        <f t="shared" si="13"/>
        <v/>
      </c>
      <c r="BM45" s="33" t="str">
        <f t="shared" si="14"/>
        <v/>
      </c>
      <c r="BQ45" s="33" t="str">
        <f t="shared" si="15"/>
        <v/>
      </c>
      <c r="BU45" s="33" t="str">
        <f t="shared" si="16"/>
        <v/>
      </c>
      <c r="BY45" s="33" t="str">
        <f t="shared" si="17"/>
        <v/>
      </c>
      <c r="CC45" s="33" t="str">
        <f t="shared" si="18"/>
        <v/>
      </c>
      <c r="CG45" s="33" t="str">
        <f t="shared" si="19"/>
        <v/>
      </c>
      <c r="CK45" s="33" t="str">
        <f t="shared" si="20"/>
        <v/>
      </c>
      <c r="CO45" s="33" t="str">
        <f t="shared" si="21"/>
        <v/>
      </c>
      <c r="CS45" s="33" t="str">
        <f t="shared" si="22"/>
        <v/>
      </c>
      <c r="CW45" s="33" t="str">
        <f t="shared" si="23"/>
        <v/>
      </c>
      <c r="DA45" s="33" t="str">
        <f t="shared" si="24"/>
        <v/>
      </c>
      <c r="DE45" s="33" t="str">
        <f t="shared" si="25"/>
        <v/>
      </c>
      <c r="DI45" s="33" t="str">
        <f t="shared" si="26"/>
        <v/>
      </c>
      <c r="DM45" s="33" t="str">
        <f t="shared" si="27"/>
        <v/>
      </c>
      <c r="DQ45" s="33" t="str">
        <f t="shared" si="28"/>
        <v/>
      </c>
      <c r="DU45" s="33" t="str">
        <f t="shared" si="29"/>
        <v/>
      </c>
      <c r="DY45" s="33" t="str">
        <f t="shared" si="30"/>
        <v/>
      </c>
    </row>
    <row r="46" spans="1:129" x14ac:dyDescent="0.25">
      <c r="A46" s="16" t="str">
        <f t="shared" si="0"/>
        <v/>
      </c>
      <c r="K46" s="38"/>
      <c r="M46" s="33" t="str">
        <f t="shared" si="1"/>
        <v/>
      </c>
      <c r="Q46" s="33" t="str">
        <f t="shared" si="2"/>
        <v/>
      </c>
      <c r="U46" s="33" t="str">
        <f t="shared" si="3"/>
        <v/>
      </c>
      <c r="Y46" s="33" t="str">
        <f t="shared" si="4"/>
        <v/>
      </c>
      <c r="AC46" s="33" t="str">
        <f t="shared" si="5"/>
        <v/>
      </c>
      <c r="AG46" s="33" t="str">
        <f t="shared" si="6"/>
        <v/>
      </c>
      <c r="AK46" s="33" t="str">
        <f t="shared" si="7"/>
        <v/>
      </c>
      <c r="AO46" s="33" t="str">
        <f t="shared" si="8"/>
        <v/>
      </c>
      <c r="AS46" s="33" t="str">
        <f t="shared" si="9"/>
        <v/>
      </c>
      <c r="AW46" s="33" t="str">
        <f t="shared" si="10"/>
        <v/>
      </c>
      <c r="BA46" s="33" t="str">
        <f t="shared" si="11"/>
        <v/>
      </c>
      <c r="BE46" s="33" t="str">
        <f t="shared" si="12"/>
        <v/>
      </c>
      <c r="BI46" s="33" t="str">
        <f t="shared" si="13"/>
        <v/>
      </c>
      <c r="BM46" s="33" t="str">
        <f t="shared" si="14"/>
        <v/>
      </c>
      <c r="BQ46" s="33" t="str">
        <f t="shared" si="15"/>
        <v/>
      </c>
      <c r="BU46" s="33" t="str">
        <f t="shared" si="16"/>
        <v/>
      </c>
      <c r="BY46" s="33" t="str">
        <f t="shared" si="17"/>
        <v/>
      </c>
      <c r="CC46" s="33" t="str">
        <f t="shared" si="18"/>
        <v/>
      </c>
      <c r="CG46" s="33" t="str">
        <f t="shared" si="19"/>
        <v/>
      </c>
      <c r="CK46" s="33" t="str">
        <f t="shared" si="20"/>
        <v/>
      </c>
      <c r="CO46" s="33" t="str">
        <f t="shared" si="21"/>
        <v/>
      </c>
      <c r="CS46" s="33" t="str">
        <f t="shared" si="22"/>
        <v/>
      </c>
      <c r="CW46" s="33" t="str">
        <f t="shared" si="23"/>
        <v/>
      </c>
      <c r="DA46" s="33" t="str">
        <f t="shared" si="24"/>
        <v/>
      </c>
      <c r="DE46" s="33" t="str">
        <f t="shared" si="25"/>
        <v/>
      </c>
      <c r="DI46" s="33" t="str">
        <f t="shared" si="26"/>
        <v/>
      </c>
      <c r="DM46" s="33" t="str">
        <f t="shared" si="27"/>
        <v/>
      </c>
      <c r="DQ46" s="33" t="str">
        <f t="shared" si="28"/>
        <v/>
      </c>
      <c r="DU46" s="33" t="str">
        <f t="shared" si="29"/>
        <v/>
      </c>
      <c r="DY46" s="33" t="str">
        <f t="shared" si="30"/>
        <v/>
      </c>
    </row>
    <row r="47" spans="1:129" x14ac:dyDescent="0.25">
      <c r="A47" s="16" t="str">
        <f t="shared" si="0"/>
        <v/>
      </c>
      <c r="K47" s="38"/>
      <c r="M47" s="33" t="str">
        <f t="shared" si="1"/>
        <v/>
      </c>
      <c r="Q47" s="33" t="str">
        <f t="shared" si="2"/>
        <v/>
      </c>
      <c r="U47" s="33" t="str">
        <f t="shared" si="3"/>
        <v/>
      </c>
      <c r="Y47" s="33" t="str">
        <f t="shared" si="4"/>
        <v/>
      </c>
      <c r="AC47" s="33" t="str">
        <f t="shared" si="5"/>
        <v/>
      </c>
      <c r="AG47" s="33" t="str">
        <f t="shared" si="6"/>
        <v/>
      </c>
      <c r="AK47" s="33" t="str">
        <f t="shared" si="7"/>
        <v/>
      </c>
      <c r="AO47" s="33" t="str">
        <f t="shared" si="8"/>
        <v/>
      </c>
      <c r="AS47" s="33" t="str">
        <f t="shared" si="9"/>
        <v/>
      </c>
      <c r="AW47" s="33" t="str">
        <f t="shared" si="10"/>
        <v/>
      </c>
      <c r="BA47" s="33" t="str">
        <f t="shared" si="11"/>
        <v/>
      </c>
      <c r="BE47" s="33" t="str">
        <f t="shared" si="12"/>
        <v/>
      </c>
      <c r="BI47" s="33" t="str">
        <f t="shared" si="13"/>
        <v/>
      </c>
      <c r="BM47" s="33" t="str">
        <f t="shared" si="14"/>
        <v/>
      </c>
      <c r="BQ47" s="33" t="str">
        <f t="shared" si="15"/>
        <v/>
      </c>
      <c r="BU47" s="33" t="str">
        <f t="shared" si="16"/>
        <v/>
      </c>
      <c r="BY47" s="33" t="str">
        <f t="shared" si="17"/>
        <v/>
      </c>
      <c r="CC47" s="33" t="str">
        <f t="shared" si="18"/>
        <v/>
      </c>
      <c r="CG47" s="33" t="str">
        <f t="shared" si="19"/>
        <v/>
      </c>
      <c r="CK47" s="33" t="str">
        <f t="shared" si="20"/>
        <v/>
      </c>
      <c r="CO47" s="33" t="str">
        <f t="shared" si="21"/>
        <v/>
      </c>
      <c r="CS47" s="33" t="str">
        <f t="shared" si="22"/>
        <v/>
      </c>
      <c r="CW47" s="33" t="str">
        <f t="shared" si="23"/>
        <v/>
      </c>
      <c r="DA47" s="33" t="str">
        <f t="shared" si="24"/>
        <v/>
      </c>
      <c r="DE47" s="33" t="str">
        <f t="shared" si="25"/>
        <v/>
      </c>
      <c r="DI47" s="33" t="str">
        <f t="shared" si="26"/>
        <v/>
      </c>
      <c r="DM47" s="33" t="str">
        <f t="shared" si="27"/>
        <v/>
      </c>
      <c r="DQ47" s="33" t="str">
        <f t="shared" si="28"/>
        <v/>
      </c>
      <c r="DU47" s="33" t="str">
        <f t="shared" si="29"/>
        <v/>
      </c>
      <c r="DY47" s="33" t="str">
        <f t="shared" si="30"/>
        <v/>
      </c>
    </row>
    <row r="48" spans="1:129" x14ac:dyDescent="0.25">
      <c r="A48" s="16" t="str">
        <f t="shared" si="0"/>
        <v/>
      </c>
      <c r="K48" s="38"/>
      <c r="M48" s="33" t="str">
        <f t="shared" si="1"/>
        <v/>
      </c>
      <c r="Q48" s="33" t="str">
        <f t="shared" si="2"/>
        <v/>
      </c>
      <c r="U48" s="33" t="str">
        <f t="shared" si="3"/>
        <v/>
      </c>
      <c r="Y48" s="33" t="str">
        <f t="shared" si="4"/>
        <v/>
      </c>
      <c r="AC48" s="33" t="str">
        <f t="shared" si="5"/>
        <v/>
      </c>
      <c r="AG48" s="33" t="str">
        <f t="shared" si="6"/>
        <v/>
      </c>
      <c r="AK48" s="33" t="str">
        <f t="shared" si="7"/>
        <v/>
      </c>
      <c r="AO48" s="33" t="str">
        <f t="shared" si="8"/>
        <v/>
      </c>
      <c r="AS48" s="33" t="str">
        <f t="shared" si="9"/>
        <v/>
      </c>
      <c r="AW48" s="33" t="str">
        <f t="shared" si="10"/>
        <v/>
      </c>
      <c r="BA48" s="33" t="str">
        <f t="shared" si="11"/>
        <v/>
      </c>
      <c r="BE48" s="33" t="str">
        <f t="shared" si="12"/>
        <v/>
      </c>
      <c r="BI48" s="33" t="str">
        <f t="shared" si="13"/>
        <v/>
      </c>
      <c r="BM48" s="33" t="str">
        <f t="shared" si="14"/>
        <v/>
      </c>
      <c r="BQ48" s="33" t="str">
        <f t="shared" si="15"/>
        <v/>
      </c>
      <c r="BU48" s="33" t="str">
        <f t="shared" si="16"/>
        <v/>
      </c>
      <c r="BY48" s="33" t="str">
        <f t="shared" si="17"/>
        <v/>
      </c>
      <c r="CC48" s="33" t="str">
        <f t="shared" si="18"/>
        <v/>
      </c>
      <c r="CG48" s="33" t="str">
        <f t="shared" si="19"/>
        <v/>
      </c>
      <c r="CK48" s="33" t="str">
        <f t="shared" si="20"/>
        <v/>
      </c>
      <c r="CO48" s="33" t="str">
        <f t="shared" si="21"/>
        <v/>
      </c>
      <c r="CS48" s="33" t="str">
        <f t="shared" si="22"/>
        <v/>
      </c>
      <c r="CW48" s="33" t="str">
        <f t="shared" si="23"/>
        <v/>
      </c>
      <c r="DA48" s="33" t="str">
        <f t="shared" si="24"/>
        <v/>
      </c>
      <c r="DE48" s="33" t="str">
        <f t="shared" si="25"/>
        <v/>
      </c>
      <c r="DI48" s="33" t="str">
        <f t="shared" si="26"/>
        <v/>
      </c>
      <c r="DM48" s="33" t="str">
        <f t="shared" si="27"/>
        <v/>
      </c>
      <c r="DQ48" s="33" t="str">
        <f t="shared" si="28"/>
        <v/>
      </c>
      <c r="DU48" s="33" t="str">
        <f t="shared" si="29"/>
        <v/>
      </c>
      <c r="DY48" s="33" t="str">
        <f t="shared" si="30"/>
        <v/>
      </c>
    </row>
    <row r="49" spans="1:129" x14ac:dyDescent="0.25">
      <c r="A49" s="16" t="str">
        <f t="shared" si="0"/>
        <v/>
      </c>
      <c r="K49" s="38"/>
      <c r="M49" s="33" t="str">
        <f t="shared" si="1"/>
        <v/>
      </c>
      <c r="Q49" s="33" t="str">
        <f t="shared" si="2"/>
        <v/>
      </c>
      <c r="U49" s="33" t="str">
        <f t="shared" si="3"/>
        <v/>
      </c>
      <c r="Y49" s="33" t="str">
        <f t="shared" si="4"/>
        <v/>
      </c>
      <c r="AC49" s="33" t="str">
        <f t="shared" si="5"/>
        <v/>
      </c>
      <c r="AG49" s="33" t="str">
        <f t="shared" si="6"/>
        <v/>
      </c>
      <c r="AK49" s="33" t="str">
        <f t="shared" si="7"/>
        <v/>
      </c>
      <c r="AO49" s="33" t="str">
        <f t="shared" si="8"/>
        <v/>
      </c>
      <c r="AS49" s="33" t="str">
        <f t="shared" si="9"/>
        <v/>
      </c>
      <c r="AW49" s="33" t="str">
        <f t="shared" si="10"/>
        <v/>
      </c>
      <c r="BA49" s="33" t="str">
        <f t="shared" si="11"/>
        <v/>
      </c>
      <c r="BE49" s="33" t="str">
        <f t="shared" si="12"/>
        <v/>
      </c>
      <c r="BI49" s="33" t="str">
        <f t="shared" si="13"/>
        <v/>
      </c>
      <c r="BM49" s="33" t="str">
        <f t="shared" si="14"/>
        <v/>
      </c>
      <c r="BQ49" s="33" t="str">
        <f t="shared" si="15"/>
        <v/>
      </c>
      <c r="BU49" s="33" t="str">
        <f t="shared" si="16"/>
        <v/>
      </c>
      <c r="BY49" s="33" t="str">
        <f t="shared" si="17"/>
        <v/>
      </c>
      <c r="CC49" s="33" t="str">
        <f t="shared" si="18"/>
        <v/>
      </c>
      <c r="CG49" s="33" t="str">
        <f t="shared" si="19"/>
        <v/>
      </c>
      <c r="CK49" s="33" t="str">
        <f t="shared" si="20"/>
        <v/>
      </c>
      <c r="CO49" s="33" t="str">
        <f t="shared" si="21"/>
        <v/>
      </c>
      <c r="CS49" s="33" t="str">
        <f t="shared" si="22"/>
        <v/>
      </c>
      <c r="CW49" s="33" t="str">
        <f t="shared" si="23"/>
        <v/>
      </c>
      <c r="DA49" s="33" t="str">
        <f t="shared" si="24"/>
        <v/>
      </c>
      <c r="DE49" s="33" t="str">
        <f t="shared" si="25"/>
        <v/>
      </c>
      <c r="DI49" s="33" t="str">
        <f t="shared" si="26"/>
        <v/>
      </c>
      <c r="DM49" s="33" t="str">
        <f t="shared" si="27"/>
        <v/>
      </c>
      <c r="DQ49" s="33" t="str">
        <f t="shared" si="28"/>
        <v/>
      </c>
      <c r="DU49" s="33" t="str">
        <f t="shared" si="29"/>
        <v/>
      </c>
      <c r="DY49" s="33" t="str">
        <f t="shared" si="30"/>
        <v/>
      </c>
    </row>
    <row r="50" spans="1:129" x14ac:dyDescent="0.25">
      <c r="A50" s="16" t="str">
        <f t="shared" si="0"/>
        <v/>
      </c>
      <c r="K50" s="38"/>
      <c r="M50" s="33" t="str">
        <f t="shared" si="1"/>
        <v/>
      </c>
      <c r="Q50" s="33" t="str">
        <f t="shared" si="2"/>
        <v/>
      </c>
      <c r="U50" s="33" t="str">
        <f t="shared" si="3"/>
        <v/>
      </c>
      <c r="Y50" s="33" t="str">
        <f t="shared" si="4"/>
        <v/>
      </c>
      <c r="AC50" s="33" t="str">
        <f t="shared" si="5"/>
        <v/>
      </c>
      <c r="AG50" s="33" t="str">
        <f t="shared" si="6"/>
        <v/>
      </c>
      <c r="AK50" s="33" t="str">
        <f t="shared" si="7"/>
        <v/>
      </c>
      <c r="AO50" s="33" t="str">
        <f t="shared" si="8"/>
        <v/>
      </c>
      <c r="AS50" s="33" t="str">
        <f t="shared" si="9"/>
        <v/>
      </c>
      <c r="AW50" s="33" t="str">
        <f t="shared" si="10"/>
        <v/>
      </c>
      <c r="BA50" s="33" t="str">
        <f t="shared" si="11"/>
        <v/>
      </c>
      <c r="BE50" s="33" t="str">
        <f t="shared" si="12"/>
        <v/>
      </c>
      <c r="BI50" s="33" t="str">
        <f t="shared" si="13"/>
        <v/>
      </c>
      <c r="BM50" s="33" t="str">
        <f t="shared" si="14"/>
        <v/>
      </c>
      <c r="BQ50" s="33" t="str">
        <f t="shared" si="15"/>
        <v/>
      </c>
      <c r="BU50" s="33" t="str">
        <f t="shared" si="16"/>
        <v/>
      </c>
      <c r="BY50" s="33" t="str">
        <f t="shared" si="17"/>
        <v/>
      </c>
      <c r="CC50" s="33" t="str">
        <f t="shared" si="18"/>
        <v/>
      </c>
      <c r="CG50" s="33" t="str">
        <f t="shared" si="19"/>
        <v/>
      </c>
      <c r="CK50" s="33" t="str">
        <f t="shared" si="20"/>
        <v/>
      </c>
      <c r="CO50" s="33" t="str">
        <f t="shared" si="21"/>
        <v/>
      </c>
      <c r="CS50" s="33" t="str">
        <f t="shared" si="22"/>
        <v/>
      </c>
      <c r="CW50" s="33" t="str">
        <f t="shared" si="23"/>
        <v/>
      </c>
      <c r="DA50" s="33" t="str">
        <f t="shared" si="24"/>
        <v/>
      </c>
      <c r="DE50" s="33" t="str">
        <f t="shared" si="25"/>
        <v/>
      </c>
      <c r="DI50" s="33" t="str">
        <f t="shared" si="26"/>
        <v/>
      </c>
      <c r="DM50" s="33" t="str">
        <f t="shared" si="27"/>
        <v/>
      </c>
      <c r="DQ50" s="33" t="str">
        <f t="shared" si="28"/>
        <v/>
      </c>
      <c r="DU50" s="33" t="str">
        <f t="shared" si="29"/>
        <v/>
      </c>
      <c r="DY50" s="33" t="str">
        <f t="shared" si="30"/>
        <v/>
      </c>
    </row>
    <row r="51" spans="1:129" x14ac:dyDescent="0.25">
      <c r="A51" s="16" t="str">
        <f t="shared" si="0"/>
        <v/>
      </c>
      <c r="K51" s="38"/>
      <c r="M51" s="33" t="str">
        <f t="shared" si="1"/>
        <v/>
      </c>
      <c r="Q51" s="33" t="str">
        <f t="shared" si="2"/>
        <v/>
      </c>
      <c r="U51" s="33" t="str">
        <f t="shared" si="3"/>
        <v/>
      </c>
      <c r="Y51" s="33" t="str">
        <f t="shared" si="4"/>
        <v/>
      </c>
      <c r="AC51" s="33" t="str">
        <f t="shared" si="5"/>
        <v/>
      </c>
      <c r="AG51" s="33" t="str">
        <f t="shared" si="6"/>
        <v/>
      </c>
      <c r="AK51" s="33" t="str">
        <f t="shared" si="7"/>
        <v/>
      </c>
      <c r="AO51" s="33" t="str">
        <f t="shared" si="8"/>
        <v/>
      </c>
      <c r="AS51" s="33" t="str">
        <f t="shared" si="9"/>
        <v/>
      </c>
      <c r="AW51" s="33" t="str">
        <f t="shared" si="10"/>
        <v/>
      </c>
      <c r="BA51" s="33" t="str">
        <f t="shared" si="11"/>
        <v/>
      </c>
      <c r="BE51" s="33" t="str">
        <f t="shared" si="12"/>
        <v/>
      </c>
      <c r="BI51" s="33" t="str">
        <f t="shared" si="13"/>
        <v/>
      </c>
      <c r="BM51" s="33" t="str">
        <f t="shared" si="14"/>
        <v/>
      </c>
      <c r="BQ51" s="33" t="str">
        <f t="shared" si="15"/>
        <v/>
      </c>
      <c r="BU51" s="33" t="str">
        <f t="shared" si="16"/>
        <v/>
      </c>
      <c r="BY51" s="33" t="str">
        <f t="shared" si="17"/>
        <v/>
      </c>
      <c r="CC51" s="33" t="str">
        <f t="shared" si="18"/>
        <v/>
      </c>
      <c r="CG51" s="33" t="str">
        <f t="shared" si="19"/>
        <v/>
      </c>
      <c r="CK51" s="33" t="str">
        <f t="shared" si="20"/>
        <v/>
      </c>
      <c r="CO51" s="33" t="str">
        <f t="shared" si="21"/>
        <v/>
      </c>
      <c r="CS51" s="33" t="str">
        <f t="shared" si="22"/>
        <v/>
      </c>
      <c r="CW51" s="33" t="str">
        <f t="shared" si="23"/>
        <v/>
      </c>
      <c r="DA51" s="33" t="str">
        <f t="shared" si="24"/>
        <v/>
      </c>
      <c r="DE51" s="33" t="str">
        <f t="shared" si="25"/>
        <v/>
      </c>
      <c r="DI51" s="33" t="str">
        <f t="shared" si="26"/>
        <v/>
      </c>
      <c r="DM51" s="33" t="str">
        <f t="shared" si="27"/>
        <v/>
      </c>
      <c r="DQ51" s="33" t="str">
        <f t="shared" si="28"/>
        <v/>
      </c>
      <c r="DU51" s="33" t="str">
        <f t="shared" si="29"/>
        <v/>
      </c>
      <c r="DY51" s="33" t="str">
        <f t="shared" si="30"/>
        <v/>
      </c>
    </row>
    <row r="52" spans="1:129" x14ac:dyDescent="0.25">
      <c r="A52" s="16" t="str">
        <f t="shared" si="0"/>
        <v/>
      </c>
      <c r="K52" s="38"/>
      <c r="M52" s="33" t="str">
        <f t="shared" si="1"/>
        <v/>
      </c>
      <c r="Q52" s="33" t="str">
        <f t="shared" si="2"/>
        <v/>
      </c>
      <c r="U52" s="33" t="str">
        <f t="shared" si="3"/>
        <v/>
      </c>
      <c r="Y52" s="33" t="str">
        <f t="shared" si="4"/>
        <v/>
      </c>
      <c r="AC52" s="33" t="str">
        <f t="shared" si="5"/>
        <v/>
      </c>
      <c r="AG52" s="33" t="str">
        <f t="shared" si="6"/>
        <v/>
      </c>
      <c r="AK52" s="33" t="str">
        <f t="shared" si="7"/>
        <v/>
      </c>
      <c r="AO52" s="33" t="str">
        <f t="shared" si="8"/>
        <v/>
      </c>
      <c r="AS52" s="33" t="str">
        <f t="shared" si="9"/>
        <v/>
      </c>
      <c r="AW52" s="33" t="str">
        <f t="shared" si="10"/>
        <v/>
      </c>
      <c r="BA52" s="33" t="str">
        <f t="shared" si="11"/>
        <v/>
      </c>
      <c r="BE52" s="33" t="str">
        <f t="shared" si="12"/>
        <v/>
      </c>
      <c r="BI52" s="33" t="str">
        <f t="shared" si="13"/>
        <v/>
      </c>
      <c r="BM52" s="33" t="str">
        <f t="shared" si="14"/>
        <v/>
      </c>
      <c r="BQ52" s="33" t="str">
        <f t="shared" si="15"/>
        <v/>
      </c>
      <c r="BU52" s="33" t="str">
        <f t="shared" si="16"/>
        <v/>
      </c>
      <c r="BY52" s="33" t="str">
        <f t="shared" si="17"/>
        <v/>
      </c>
      <c r="CC52" s="33" t="str">
        <f t="shared" si="18"/>
        <v/>
      </c>
      <c r="CG52" s="33" t="str">
        <f t="shared" si="19"/>
        <v/>
      </c>
      <c r="CK52" s="33" t="str">
        <f t="shared" si="20"/>
        <v/>
      </c>
      <c r="CO52" s="33" t="str">
        <f t="shared" si="21"/>
        <v/>
      </c>
      <c r="CS52" s="33" t="str">
        <f t="shared" si="22"/>
        <v/>
      </c>
      <c r="CW52" s="33" t="str">
        <f t="shared" si="23"/>
        <v/>
      </c>
      <c r="DA52" s="33" t="str">
        <f t="shared" si="24"/>
        <v/>
      </c>
      <c r="DE52" s="33" t="str">
        <f t="shared" si="25"/>
        <v/>
      </c>
      <c r="DI52" s="33" t="str">
        <f t="shared" si="26"/>
        <v/>
      </c>
      <c r="DM52" s="33" t="str">
        <f t="shared" si="27"/>
        <v/>
      </c>
      <c r="DQ52" s="33" t="str">
        <f t="shared" si="28"/>
        <v/>
      </c>
      <c r="DU52" s="33" t="str">
        <f t="shared" si="29"/>
        <v/>
      </c>
      <c r="DY52" s="33" t="str">
        <f t="shared" si="30"/>
        <v/>
      </c>
    </row>
    <row r="53" spans="1:129" x14ac:dyDescent="0.25">
      <c r="A53" s="16" t="str">
        <f t="shared" si="0"/>
        <v/>
      </c>
      <c r="K53" s="38"/>
      <c r="M53" s="33" t="str">
        <f t="shared" si="1"/>
        <v/>
      </c>
      <c r="Q53" s="33" t="str">
        <f t="shared" si="2"/>
        <v/>
      </c>
      <c r="U53" s="33" t="str">
        <f t="shared" si="3"/>
        <v/>
      </c>
      <c r="Y53" s="33" t="str">
        <f t="shared" si="4"/>
        <v/>
      </c>
      <c r="AC53" s="33" t="str">
        <f t="shared" si="5"/>
        <v/>
      </c>
      <c r="AG53" s="33" t="str">
        <f t="shared" si="6"/>
        <v/>
      </c>
      <c r="AK53" s="33" t="str">
        <f t="shared" si="7"/>
        <v/>
      </c>
      <c r="AO53" s="33" t="str">
        <f t="shared" si="8"/>
        <v/>
      </c>
      <c r="AS53" s="33" t="str">
        <f t="shared" si="9"/>
        <v/>
      </c>
      <c r="AW53" s="33" t="str">
        <f t="shared" si="10"/>
        <v/>
      </c>
      <c r="BA53" s="33" t="str">
        <f t="shared" si="11"/>
        <v/>
      </c>
      <c r="BE53" s="33" t="str">
        <f t="shared" si="12"/>
        <v/>
      </c>
      <c r="BI53" s="33" t="str">
        <f t="shared" si="13"/>
        <v/>
      </c>
      <c r="BM53" s="33" t="str">
        <f t="shared" si="14"/>
        <v/>
      </c>
      <c r="BQ53" s="33" t="str">
        <f t="shared" si="15"/>
        <v/>
      </c>
      <c r="BU53" s="33" t="str">
        <f t="shared" si="16"/>
        <v/>
      </c>
      <c r="BY53" s="33" t="str">
        <f t="shared" si="17"/>
        <v/>
      </c>
      <c r="CC53" s="33" t="str">
        <f t="shared" si="18"/>
        <v/>
      </c>
      <c r="CG53" s="33" t="str">
        <f t="shared" si="19"/>
        <v/>
      </c>
      <c r="CK53" s="33" t="str">
        <f t="shared" si="20"/>
        <v/>
      </c>
      <c r="CO53" s="33" t="str">
        <f t="shared" si="21"/>
        <v/>
      </c>
      <c r="CS53" s="33" t="str">
        <f t="shared" si="22"/>
        <v/>
      </c>
      <c r="CW53" s="33" t="str">
        <f t="shared" si="23"/>
        <v/>
      </c>
      <c r="DA53" s="33" t="str">
        <f t="shared" si="24"/>
        <v/>
      </c>
      <c r="DE53" s="33" t="str">
        <f t="shared" si="25"/>
        <v/>
      </c>
      <c r="DI53" s="33" t="str">
        <f t="shared" si="26"/>
        <v/>
      </c>
      <c r="DM53" s="33" t="str">
        <f t="shared" si="27"/>
        <v/>
      </c>
      <c r="DQ53" s="33" t="str">
        <f t="shared" si="28"/>
        <v/>
      </c>
      <c r="DU53" s="33" t="str">
        <f t="shared" si="29"/>
        <v/>
      </c>
      <c r="DY53" s="33" t="str">
        <f t="shared" si="30"/>
        <v/>
      </c>
    </row>
    <row r="54" spans="1:129" x14ac:dyDescent="0.25">
      <c r="A54" s="16" t="str">
        <f t="shared" si="0"/>
        <v/>
      </c>
      <c r="K54" s="38"/>
      <c r="M54" s="33" t="str">
        <f t="shared" si="1"/>
        <v/>
      </c>
      <c r="Q54" s="33" t="str">
        <f t="shared" si="2"/>
        <v/>
      </c>
      <c r="U54" s="33" t="str">
        <f t="shared" si="3"/>
        <v/>
      </c>
      <c r="Y54" s="33" t="str">
        <f t="shared" si="4"/>
        <v/>
      </c>
      <c r="AC54" s="33" t="str">
        <f t="shared" si="5"/>
        <v/>
      </c>
      <c r="AG54" s="33" t="str">
        <f t="shared" si="6"/>
        <v/>
      </c>
      <c r="AK54" s="33" t="str">
        <f t="shared" si="7"/>
        <v/>
      </c>
      <c r="AO54" s="33" t="str">
        <f t="shared" si="8"/>
        <v/>
      </c>
      <c r="AS54" s="33" t="str">
        <f t="shared" si="9"/>
        <v/>
      </c>
      <c r="AW54" s="33" t="str">
        <f t="shared" si="10"/>
        <v/>
      </c>
      <c r="BA54" s="33" t="str">
        <f t="shared" si="11"/>
        <v/>
      </c>
      <c r="BE54" s="33" t="str">
        <f t="shared" si="12"/>
        <v/>
      </c>
      <c r="BI54" s="33" t="str">
        <f t="shared" si="13"/>
        <v/>
      </c>
      <c r="BM54" s="33" t="str">
        <f t="shared" si="14"/>
        <v/>
      </c>
      <c r="BQ54" s="33" t="str">
        <f t="shared" si="15"/>
        <v/>
      </c>
      <c r="BU54" s="33" t="str">
        <f t="shared" si="16"/>
        <v/>
      </c>
      <c r="BY54" s="33" t="str">
        <f t="shared" si="17"/>
        <v/>
      </c>
      <c r="CC54" s="33" t="str">
        <f t="shared" si="18"/>
        <v/>
      </c>
      <c r="CG54" s="33" t="str">
        <f t="shared" si="19"/>
        <v/>
      </c>
      <c r="CK54" s="33" t="str">
        <f t="shared" si="20"/>
        <v/>
      </c>
      <c r="CO54" s="33" t="str">
        <f t="shared" si="21"/>
        <v/>
      </c>
      <c r="CS54" s="33" t="str">
        <f t="shared" si="22"/>
        <v/>
      </c>
      <c r="CW54" s="33" t="str">
        <f t="shared" si="23"/>
        <v/>
      </c>
      <c r="DA54" s="33" t="str">
        <f t="shared" si="24"/>
        <v/>
      </c>
      <c r="DE54" s="33" t="str">
        <f t="shared" si="25"/>
        <v/>
      </c>
      <c r="DI54" s="33" t="str">
        <f t="shared" si="26"/>
        <v/>
      </c>
      <c r="DM54" s="33" t="str">
        <f t="shared" si="27"/>
        <v/>
      </c>
      <c r="DQ54" s="33" t="str">
        <f t="shared" si="28"/>
        <v/>
      </c>
      <c r="DU54" s="33" t="str">
        <f t="shared" si="29"/>
        <v/>
      </c>
      <c r="DY54" s="33" t="str">
        <f t="shared" si="30"/>
        <v/>
      </c>
    </row>
    <row r="55" spans="1:129" x14ac:dyDescent="0.25">
      <c r="A55" s="16" t="str">
        <f t="shared" si="0"/>
        <v/>
      </c>
      <c r="K55" s="38"/>
      <c r="M55" s="33" t="str">
        <f t="shared" si="1"/>
        <v/>
      </c>
      <c r="Q55" s="33" t="str">
        <f t="shared" si="2"/>
        <v/>
      </c>
      <c r="U55" s="33" t="str">
        <f t="shared" si="3"/>
        <v/>
      </c>
      <c r="Y55" s="33" t="str">
        <f t="shared" si="4"/>
        <v/>
      </c>
      <c r="AC55" s="33" t="str">
        <f t="shared" si="5"/>
        <v/>
      </c>
      <c r="AG55" s="33" t="str">
        <f t="shared" si="6"/>
        <v/>
      </c>
      <c r="AK55" s="33" t="str">
        <f t="shared" si="7"/>
        <v/>
      </c>
      <c r="AO55" s="33" t="str">
        <f t="shared" si="8"/>
        <v/>
      </c>
      <c r="AS55" s="33" t="str">
        <f t="shared" si="9"/>
        <v/>
      </c>
      <c r="AW55" s="33" t="str">
        <f t="shared" si="10"/>
        <v/>
      </c>
      <c r="BA55" s="33" t="str">
        <f t="shared" si="11"/>
        <v/>
      </c>
      <c r="BE55" s="33" t="str">
        <f t="shared" si="12"/>
        <v/>
      </c>
      <c r="BI55" s="33" t="str">
        <f t="shared" si="13"/>
        <v/>
      </c>
      <c r="BM55" s="33" t="str">
        <f t="shared" si="14"/>
        <v/>
      </c>
      <c r="BQ55" s="33" t="str">
        <f t="shared" si="15"/>
        <v/>
      </c>
      <c r="BU55" s="33" t="str">
        <f t="shared" si="16"/>
        <v/>
      </c>
      <c r="BY55" s="33" t="str">
        <f t="shared" si="17"/>
        <v/>
      </c>
      <c r="CC55" s="33" t="str">
        <f t="shared" si="18"/>
        <v/>
      </c>
      <c r="CG55" s="33" t="str">
        <f t="shared" si="19"/>
        <v/>
      </c>
      <c r="CK55" s="33" t="str">
        <f t="shared" si="20"/>
        <v/>
      </c>
      <c r="CO55" s="33" t="str">
        <f t="shared" si="21"/>
        <v/>
      </c>
      <c r="CS55" s="33" t="str">
        <f t="shared" si="22"/>
        <v/>
      </c>
      <c r="CW55" s="33" t="str">
        <f t="shared" si="23"/>
        <v/>
      </c>
      <c r="DA55" s="33" t="str">
        <f t="shared" si="24"/>
        <v/>
      </c>
      <c r="DE55" s="33" t="str">
        <f t="shared" si="25"/>
        <v/>
      </c>
      <c r="DI55" s="33" t="str">
        <f t="shared" si="26"/>
        <v/>
      </c>
      <c r="DM55" s="33" t="str">
        <f t="shared" si="27"/>
        <v/>
      </c>
      <c r="DQ55" s="33" t="str">
        <f t="shared" si="28"/>
        <v/>
      </c>
      <c r="DU55" s="33" t="str">
        <f t="shared" si="29"/>
        <v/>
      </c>
      <c r="DY55" s="33" t="str">
        <f t="shared" si="30"/>
        <v/>
      </c>
    </row>
    <row r="56" spans="1:129" x14ac:dyDescent="0.25">
      <c r="A56" s="16" t="str">
        <f t="shared" si="0"/>
        <v/>
      </c>
      <c r="K56" s="38"/>
      <c r="M56" s="33" t="str">
        <f t="shared" si="1"/>
        <v/>
      </c>
      <c r="Q56" s="33" t="str">
        <f t="shared" si="2"/>
        <v/>
      </c>
      <c r="U56" s="33" t="str">
        <f t="shared" si="3"/>
        <v/>
      </c>
      <c r="Y56" s="33" t="str">
        <f t="shared" si="4"/>
        <v/>
      </c>
      <c r="AC56" s="33" t="str">
        <f t="shared" si="5"/>
        <v/>
      </c>
      <c r="AG56" s="33" t="str">
        <f t="shared" si="6"/>
        <v/>
      </c>
      <c r="AK56" s="33" t="str">
        <f t="shared" si="7"/>
        <v/>
      </c>
      <c r="AO56" s="33" t="str">
        <f t="shared" si="8"/>
        <v/>
      </c>
      <c r="AS56" s="33" t="str">
        <f t="shared" si="9"/>
        <v/>
      </c>
      <c r="AW56" s="33" t="str">
        <f t="shared" si="10"/>
        <v/>
      </c>
      <c r="BA56" s="33" t="str">
        <f t="shared" si="11"/>
        <v/>
      </c>
      <c r="BE56" s="33" t="str">
        <f t="shared" si="12"/>
        <v/>
      </c>
      <c r="BI56" s="33" t="str">
        <f t="shared" si="13"/>
        <v/>
      </c>
      <c r="BM56" s="33" t="str">
        <f t="shared" si="14"/>
        <v/>
      </c>
      <c r="BQ56" s="33" t="str">
        <f t="shared" si="15"/>
        <v/>
      </c>
      <c r="BU56" s="33" t="str">
        <f t="shared" si="16"/>
        <v/>
      </c>
      <c r="BY56" s="33" t="str">
        <f t="shared" si="17"/>
        <v/>
      </c>
      <c r="CC56" s="33" t="str">
        <f t="shared" si="18"/>
        <v/>
      </c>
      <c r="CG56" s="33" t="str">
        <f t="shared" si="19"/>
        <v/>
      </c>
      <c r="CK56" s="33" t="str">
        <f t="shared" si="20"/>
        <v/>
      </c>
      <c r="CO56" s="33" t="str">
        <f t="shared" si="21"/>
        <v/>
      </c>
      <c r="CS56" s="33" t="str">
        <f t="shared" si="22"/>
        <v/>
      </c>
      <c r="CW56" s="33" t="str">
        <f t="shared" si="23"/>
        <v/>
      </c>
      <c r="DA56" s="33" t="str">
        <f t="shared" si="24"/>
        <v/>
      </c>
      <c r="DE56" s="33" t="str">
        <f t="shared" si="25"/>
        <v/>
      </c>
      <c r="DI56" s="33" t="str">
        <f t="shared" si="26"/>
        <v/>
      </c>
      <c r="DM56" s="33" t="str">
        <f t="shared" si="27"/>
        <v/>
      </c>
      <c r="DQ56" s="33" t="str">
        <f t="shared" si="28"/>
        <v/>
      </c>
      <c r="DU56" s="33" t="str">
        <f t="shared" si="29"/>
        <v/>
      </c>
      <c r="DY56" s="33" t="str">
        <f t="shared" si="30"/>
        <v/>
      </c>
    </row>
    <row r="57" spans="1:129" x14ac:dyDescent="0.25">
      <c r="A57" s="16" t="str">
        <f t="shared" si="0"/>
        <v/>
      </c>
      <c r="K57" s="38"/>
      <c r="M57" s="33" t="str">
        <f t="shared" si="1"/>
        <v/>
      </c>
      <c r="Q57" s="33" t="str">
        <f t="shared" si="2"/>
        <v/>
      </c>
      <c r="U57" s="33" t="str">
        <f t="shared" si="3"/>
        <v/>
      </c>
      <c r="Y57" s="33" t="str">
        <f t="shared" si="4"/>
        <v/>
      </c>
      <c r="AC57" s="33" t="str">
        <f t="shared" si="5"/>
        <v/>
      </c>
      <c r="AG57" s="33" t="str">
        <f t="shared" si="6"/>
        <v/>
      </c>
      <c r="AK57" s="33" t="str">
        <f t="shared" si="7"/>
        <v/>
      </c>
      <c r="AO57" s="33" t="str">
        <f t="shared" si="8"/>
        <v/>
      </c>
      <c r="AS57" s="33" t="str">
        <f t="shared" si="9"/>
        <v/>
      </c>
      <c r="AW57" s="33" t="str">
        <f t="shared" si="10"/>
        <v/>
      </c>
      <c r="BA57" s="33" t="str">
        <f t="shared" si="11"/>
        <v/>
      </c>
      <c r="BE57" s="33" t="str">
        <f t="shared" si="12"/>
        <v/>
      </c>
      <c r="BI57" s="33" t="str">
        <f t="shared" si="13"/>
        <v/>
      </c>
      <c r="BM57" s="33" t="str">
        <f t="shared" si="14"/>
        <v/>
      </c>
      <c r="BQ57" s="33" t="str">
        <f t="shared" si="15"/>
        <v/>
      </c>
      <c r="BU57" s="33" t="str">
        <f t="shared" si="16"/>
        <v/>
      </c>
      <c r="BY57" s="33" t="str">
        <f t="shared" si="17"/>
        <v/>
      </c>
      <c r="CC57" s="33" t="str">
        <f t="shared" si="18"/>
        <v/>
      </c>
      <c r="CG57" s="33" t="str">
        <f t="shared" si="19"/>
        <v/>
      </c>
      <c r="CK57" s="33" t="str">
        <f t="shared" si="20"/>
        <v/>
      </c>
      <c r="CO57" s="33" t="str">
        <f t="shared" si="21"/>
        <v/>
      </c>
      <c r="CS57" s="33" t="str">
        <f t="shared" si="22"/>
        <v/>
      </c>
      <c r="CW57" s="33" t="str">
        <f t="shared" si="23"/>
        <v/>
      </c>
      <c r="DA57" s="33" t="str">
        <f t="shared" si="24"/>
        <v/>
      </c>
      <c r="DE57" s="33" t="str">
        <f t="shared" si="25"/>
        <v/>
      </c>
      <c r="DI57" s="33" t="str">
        <f t="shared" si="26"/>
        <v/>
      </c>
      <c r="DM57" s="33" t="str">
        <f t="shared" si="27"/>
        <v/>
      </c>
      <c r="DQ57" s="33" t="str">
        <f t="shared" si="28"/>
        <v/>
      </c>
      <c r="DU57" s="33" t="str">
        <f t="shared" si="29"/>
        <v/>
      </c>
      <c r="DY57" s="33" t="str">
        <f t="shared" si="30"/>
        <v/>
      </c>
    </row>
    <row r="58" spans="1:129" x14ac:dyDescent="0.25">
      <c r="A58" s="16" t="str">
        <f t="shared" si="0"/>
        <v/>
      </c>
      <c r="K58" s="38"/>
      <c r="M58" s="33" t="str">
        <f t="shared" si="1"/>
        <v/>
      </c>
      <c r="Q58" s="33" t="str">
        <f t="shared" si="2"/>
        <v/>
      </c>
      <c r="U58" s="33" t="str">
        <f t="shared" si="3"/>
        <v/>
      </c>
      <c r="Y58" s="33" t="str">
        <f t="shared" si="4"/>
        <v/>
      </c>
      <c r="AC58" s="33" t="str">
        <f t="shared" si="5"/>
        <v/>
      </c>
      <c r="AG58" s="33" t="str">
        <f t="shared" si="6"/>
        <v/>
      </c>
      <c r="AK58" s="33" t="str">
        <f t="shared" si="7"/>
        <v/>
      </c>
      <c r="AO58" s="33" t="str">
        <f t="shared" si="8"/>
        <v/>
      </c>
      <c r="AS58" s="33" t="str">
        <f t="shared" si="9"/>
        <v/>
      </c>
      <c r="AW58" s="33" t="str">
        <f t="shared" si="10"/>
        <v/>
      </c>
      <c r="BA58" s="33" t="str">
        <f t="shared" si="11"/>
        <v/>
      </c>
      <c r="BE58" s="33" t="str">
        <f t="shared" si="12"/>
        <v/>
      </c>
      <c r="BI58" s="33" t="str">
        <f t="shared" si="13"/>
        <v/>
      </c>
      <c r="BM58" s="33" t="str">
        <f t="shared" si="14"/>
        <v/>
      </c>
      <c r="BQ58" s="33" t="str">
        <f t="shared" si="15"/>
        <v/>
      </c>
      <c r="BU58" s="33" t="str">
        <f t="shared" si="16"/>
        <v/>
      </c>
      <c r="BY58" s="33" t="str">
        <f t="shared" si="17"/>
        <v/>
      </c>
      <c r="CC58" s="33" t="str">
        <f t="shared" si="18"/>
        <v/>
      </c>
      <c r="CG58" s="33" t="str">
        <f t="shared" si="19"/>
        <v/>
      </c>
      <c r="CK58" s="33" t="str">
        <f t="shared" si="20"/>
        <v/>
      </c>
      <c r="CO58" s="33" t="str">
        <f t="shared" si="21"/>
        <v/>
      </c>
      <c r="CS58" s="33" t="str">
        <f t="shared" si="22"/>
        <v/>
      </c>
      <c r="CW58" s="33" t="str">
        <f t="shared" si="23"/>
        <v/>
      </c>
      <c r="DA58" s="33" t="str">
        <f t="shared" si="24"/>
        <v/>
      </c>
      <c r="DE58" s="33" t="str">
        <f t="shared" si="25"/>
        <v/>
      </c>
      <c r="DI58" s="33" t="str">
        <f t="shared" si="26"/>
        <v/>
      </c>
      <c r="DM58" s="33" t="str">
        <f t="shared" si="27"/>
        <v/>
      </c>
      <c r="DQ58" s="33" t="str">
        <f t="shared" si="28"/>
        <v/>
      </c>
      <c r="DU58" s="33" t="str">
        <f t="shared" si="29"/>
        <v/>
      </c>
      <c r="DY58" s="33" t="str">
        <f t="shared" si="30"/>
        <v/>
      </c>
    </row>
    <row r="59" spans="1:129" x14ac:dyDescent="0.25">
      <c r="A59" s="16" t="str">
        <f t="shared" si="0"/>
        <v/>
      </c>
      <c r="K59" s="38"/>
      <c r="M59" s="33" t="str">
        <f t="shared" si="1"/>
        <v/>
      </c>
      <c r="Q59" s="33" t="str">
        <f t="shared" si="2"/>
        <v/>
      </c>
      <c r="U59" s="33" t="str">
        <f t="shared" si="3"/>
        <v/>
      </c>
      <c r="Y59" s="33" t="str">
        <f t="shared" si="4"/>
        <v/>
      </c>
      <c r="AC59" s="33" t="str">
        <f t="shared" si="5"/>
        <v/>
      </c>
      <c r="AG59" s="33" t="str">
        <f t="shared" si="6"/>
        <v/>
      </c>
      <c r="AK59" s="33" t="str">
        <f t="shared" si="7"/>
        <v/>
      </c>
      <c r="AO59" s="33" t="str">
        <f t="shared" si="8"/>
        <v/>
      </c>
      <c r="AS59" s="33" t="str">
        <f t="shared" si="9"/>
        <v/>
      </c>
      <c r="AW59" s="33" t="str">
        <f t="shared" si="10"/>
        <v/>
      </c>
      <c r="BA59" s="33" t="str">
        <f t="shared" si="11"/>
        <v/>
      </c>
      <c r="BE59" s="33" t="str">
        <f t="shared" si="12"/>
        <v/>
      </c>
      <c r="BI59" s="33" t="str">
        <f t="shared" si="13"/>
        <v/>
      </c>
      <c r="BM59" s="33" t="str">
        <f t="shared" si="14"/>
        <v/>
      </c>
      <c r="BQ59" s="33" t="str">
        <f t="shared" si="15"/>
        <v/>
      </c>
      <c r="BU59" s="33" t="str">
        <f t="shared" si="16"/>
        <v/>
      </c>
      <c r="BY59" s="33" t="str">
        <f t="shared" si="17"/>
        <v/>
      </c>
      <c r="CC59" s="33" t="str">
        <f t="shared" si="18"/>
        <v/>
      </c>
      <c r="CG59" s="33" t="str">
        <f t="shared" si="19"/>
        <v/>
      </c>
      <c r="CK59" s="33" t="str">
        <f t="shared" si="20"/>
        <v/>
      </c>
      <c r="CO59" s="33" t="str">
        <f t="shared" si="21"/>
        <v/>
      </c>
      <c r="CS59" s="33" t="str">
        <f t="shared" si="22"/>
        <v/>
      </c>
      <c r="CW59" s="33" t="str">
        <f t="shared" si="23"/>
        <v/>
      </c>
      <c r="DA59" s="33" t="str">
        <f t="shared" si="24"/>
        <v/>
      </c>
      <c r="DE59" s="33" t="str">
        <f t="shared" si="25"/>
        <v/>
      </c>
      <c r="DI59" s="33" t="str">
        <f t="shared" si="26"/>
        <v/>
      </c>
      <c r="DM59" s="33" t="str">
        <f t="shared" si="27"/>
        <v/>
      </c>
      <c r="DQ59" s="33" t="str">
        <f t="shared" si="28"/>
        <v/>
      </c>
      <c r="DU59" s="33" t="str">
        <f t="shared" si="29"/>
        <v/>
      </c>
      <c r="DY59" s="33" t="str">
        <f t="shared" si="30"/>
        <v/>
      </c>
    </row>
    <row r="60" spans="1:129" x14ac:dyDescent="0.25">
      <c r="A60" s="16" t="str">
        <f t="shared" si="0"/>
        <v/>
      </c>
      <c r="K60" s="38"/>
      <c r="M60" s="33" t="str">
        <f t="shared" si="1"/>
        <v/>
      </c>
      <c r="Q60" s="33" t="str">
        <f t="shared" si="2"/>
        <v/>
      </c>
      <c r="U60" s="33" t="str">
        <f t="shared" si="3"/>
        <v/>
      </c>
      <c r="Y60" s="33" t="str">
        <f t="shared" si="4"/>
        <v/>
      </c>
      <c r="AC60" s="33" t="str">
        <f t="shared" si="5"/>
        <v/>
      </c>
      <c r="AG60" s="33" t="str">
        <f t="shared" si="6"/>
        <v/>
      </c>
      <c r="AK60" s="33" t="str">
        <f t="shared" si="7"/>
        <v/>
      </c>
      <c r="AO60" s="33" t="str">
        <f t="shared" si="8"/>
        <v/>
      </c>
      <c r="AS60" s="33" t="str">
        <f t="shared" si="9"/>
        <v/>
      </c>
      <c r="AW60" s="33" t="str">
        <f t="shared" si="10"/>
        <v/>
      </c>
      <c r="BA60" s="33" t="str">
        <f t="shared" si="11"/>
        <v/>
      </c>
      <c r="BE60" s="33" t="str">
        <f t="shared" si="12"/>
        <v/>
      </c>
      <c r="BI60" s="33" t="str">
        <f t="shared" si="13"/>
        <v/>
      </c>
      <c r="BM60" s="33" t="str">
        <f t="shared" si="14"/>
        <v/>
      </c>
      <c r="BQ60" s="33" t="str">
        <f t="shared" si="15"/>
        <v/>
      </c>
      <c r="BU60" s="33" t="str">
        <f t="shared" si="16"/>
        <v/>
      </c>
      <c r="BY60" s="33" t="str">
        <f t="shared" si="17"/>
        <v/>
      </c>
      <c r="CC60" s="33" t="str">
        <f t="shared" si="18"/>
        <v/>
      </c>
      <c r="CG60" s="33" t="str">
        <f t="shared" si="19"/>
        <v/>
      </c>
      <c r="CK60" s="33" t="str">
        <f t="shared" si="20"/>
        <v/>
      </c>
      <c r="CO60" s="33" t="str">
        <f t="shared" si="21"/>
        <v/>
      </c>
      <c r="CS60" s="33" t="str">
        <f t="shared" si="22"/>
        <v/>
      </c>
      <c r="CW60" s="33" t="str">
        <f t="shared" si="23"/>
        <v/>
      </c>
      <c r="DA60" s="33" t="str">
        <f t="shared" si="24"/>
        <v/>
      </c>
      <c r="DE60" s="33" t="str">
        <f t="shared" si="25"/>
        <v/>
      </c>
      <c r="DI60" s="33" t="str">
        <f t="shared" si="26"/>
        <v/>
      </c>
      <c r="DM60" s="33" t="str">
        <f t="shared" si="27"/>
        <v/>
      </c>
      <c r="DQ60" s="33" t="str">
        <f t="shared" si="28"/>
        <v/>
      </c>
      <c r="DU60" s="33" t="str">
        <f t="shared" si="29"/>
        <v/>
      </c>
      <c r="DY60" s="33" t="str">
        <f t="shared" si="30"/>
        <v/>
      </c>
    </row>
    <row r="61" spans="1:129" x14ac:dyDescent="0.25">
      <c r="A61" s="16" t="str">
        <f t="shared" si="0"/>
        <v/>
      </c>
      <c r="K61" s="38"/>
      <c r="M61" s="33" t="str">
        <f t="shared" si="1"/>
        <v/>
      </c>
      <c r="Q61" s="33" t="str">
        <f t="shared" si="2"/>
        <v/>
      </c>
      <c r="U61" s="33" t="str">
        <f t="shared" si="3"/>
        <v/>
      </c>
      <c r="Y61" s="33" t="str">
        <f t="shared" si="4"/>
        <v/>
      </c>
      <c r="AC61" s="33" t="str">
        <f t="shared" si="5"/>
        <v/>
      </c>
      <c r="AG61" s="33" t="str">
        <f t="shared" si="6"/>
        <v/>
      </c>
      <c r="AK61" s="33" t="str">
        <f t="shared" si="7"/>
        <v/>
      </c>
      <c r="AO61" s="33" t="str">
        <f t="shared" si="8"/>
        <v/>
      </c>
      <c r="AS61" s="33" t="str">
        <f t="shared" si="9"/>
        <v/>
      </c>
      <c r="AW61" s="33" t="str">
        <f t="shared" si="10"/>
        <v/>
      </c>
      <c r="BA61" s="33" t="str">
        <f t="shared" si="11"/>
        <v/>
      </c>
      <c r="BE61" s="33" t="str">
        <f t="shared" si="12"/>
        <v/>
      </c>
      <c r="BI61" s="33" t="str">
        <f t="shared" si="13"/>
        <v/>
      </c>
      <c r="BM61" s="33" t="str">
        <f t="shared" si="14"/>
        <v/>
      </c>
      <c r="BQ61" s="33" t="str">
        <f t="shared" si="15"/>
        <v/>
      </c>
      <c r="BU61" s="33" t="str">
        <f t="shared" si="16"/>
        <v/>
      </c>
      <c r="BY61" s="33" t="str">
        <f t="shared" si="17"/>
        <v/>
      </c>
      <c r="CC61" s="33" t="str">
        <f t="shared" si="18"/>
        <v/>
      </c>
      <c r="CG61" s="33" t="str">
        <f t="shared" si="19"/>
        <v/>
      </c>
      <c r="CK61" s="33" t="str">
        <f t="shared" si="20"/>
        <v/>
      </c>
      <c r="CO61" s="33" t="str">
        <f t="shared" si="21"/>
        <v/>
      </c>
      <c r="CS61" s="33" t="str">
        <f t="shared" si="22"/>
        <v/>
      </c>
      <c r="CW61" s="33" t="str">
        <f t="shared" si="23"/>
        <v/>
      </c>
      <c r="DA61" s="33" t="str">
        <f t="shared" si="24"/>
        <v/>
      </c>
      <c r="DE61" s="33" t="str">
        <f t="shared" si="25"/>
        <v/>
      </c>
      <c r="DI61" s="33" t="str">
        <f t="shared" si="26"/>
        <v/>
      </c>
      <c r="DM61" s="33" t="str">
        <f t="shared" si="27"/>
        <v/>
      </c>
      <c r="DQ61" s="33" t="str">
        <f t="shared" si="28"/>
        <v/>
      </c>
      <c r="DU61" s="33" t="str">
        <f t="shared" si="29"/>
        <v/>
      </c>
      <c r="DY61" s="33" t="str">
        <f t="shared" si="30"/>
        <v/>
      </c>
    </row>
    <row r="62" spans="1:129" x14ac:dyDescent="0.25">
      <c r="A62" s="16" t="str">
        <f t="shared" si="0"/>
        <v/>
      </c>
      <c r="K62" s="38"/>
      <c r="M62" s="33" t="str">
        <f t="shared" si="1"/>
        <v/>
      </c>
      <c r="Q62" s="33" t="str">
        <f t="shared" si="2"/>
        <v/>
      </c>
      <c r="U62" s="33" t="str">
        <f t="shared" si="3"/>
        <v/>
      </c>
      <c r="Y62" s="33" t="str">
        <f t="shared" si="4"/>
        <v/>
      </c>
      <c r="AC62" s="33" t="str">
        <f t="shared" si="5"/>
        <v/>
      </c>
      <c r="AG62" s="33" t="str">
        <f t="shared" si="6"/>
        <v/>
      </c>
      <c r="AK62" s="33" t="str">
        <f t="shared" si="7"/>
        <v/>
      </c>
      <c r="AO62" s="33" t="str">
        <f t="shared" si="8"/>
        <v/>
      </c>
      <c r="AS62" s="33" t="str">
        <f t="shared" si="9"/>
        <v/>
      </c>
      <c r="AW62" s="33" t="str">
        <f t="shared" si="10"/>
        <v/>
      </c>
      <c r="BA62" s="33" t="str">
        <f t="shared" si="11"/>
        <v/>
      </c>
      <c r="BE62" s="33" t="str">
        <f t="shared" si="12"/>
        <v/>
      </c>
      <c r="BI62" s="33" t="str">
        <f t="shared" si="13"/>
        <v/>
      </c>
      <c r="BM62" s="33" t="str">
        <f t="shared" si="14"/>
        <v/>
      </c>
      <c r="BQ62" s="33" t="str">
        <f t="shared" si="15"/>
        <v/>
      </c>
      <c r="BU62" s="33" t="str">
        <f t="shared" si="16"/>
        <v/>
      </c>
      <c r="BY62" s="33" t="str">
        <f t="shared" si="17"/>
        <v/>
      </c>
      <c r="CC62" s="33" t="str">
        <f t="shared" si="18"/>
        <v/>
      </c>
      <c r="CG62" s="33" t="str">
        <f t="shared" si="19"/>
        <v/>
      </c>
      <c r="CK62" s="33" t="str">
        <f t="shared" si="20"/>
        <v/>
      </c>
      <c r="CO62" s="33" t="str">
        <f t="shared" si="21"/>
        <v/>
      </c>
      <c r="CS62" s="33" t="str">
        <f t="shared" si="22"/>
        <v/>
      </c>
      <c r="CW62" s="33" t="str">
        <f t="shared" si="23"/>
        <v/>
      </c>
      <c r="DA62" s="33" t="str">
        <f t="shared" si="24"/>
        <v/>
      </c>
      <c r="DE62" s="33" t="str">
        <f t="shared" si="25"/>
        <v/>
      </c>
      <c r="DI62" s="33" t="str">
        <f t="shared" si="26"/>
        <v/>
      </c>
      <c r="DM62" s="33" t="str">
        <f t="shared" si="27"/>
        <v/>
      </c>
      <c r="DQ62" s="33" t="str">
        <f t="shared" si="28"/>
        <v/>
      </c>
      <c r="DU62" s="33" t="str">
        <f t="shared" si="29"/>
        <v/>
      </c>
      <c r="DY62" s="33" t="str">
        <f t="shared" si="30"/>
        <v/>
      </c>
    </row>
    <row r="63" spans="1:129" x14ac:dyDescent="0.25">
      <c r="A63" s="16" t="str">
        <f t="shared" si="0"/>
        <v/>
      </c>
      <c r="K63" s="38"/>
      <c r="M63" s="33" t="str">
        <f t="shared" si="1"/>
        <v/>
      </c>
      <c r="Q63" s="33" t="str">
        <f t="shared" si="2"/>
        <v/>
      </c>
      <c r="U63" s="33" t="str">
        <f t="shared" si="3"/>
        <v/>
      </c>
      <c r="Y63" s="33" t="str">
        <f t="shared" si="4"/>
        <v/>
      </c>
      <c r="AC63" s="33" t="str">
        <f t="shared" si="5"/>
        <v/>
      </c>
      <c r="AG63" s="33" t="str">
        <f t="shared" si="6"/>
        <v/>
      </c>
      <c r="AK63" s="33" t="str">
        <f t="shared" si="7"/>
        <v/>
      </c>
      <c r="AO63" s="33" t="str">
        <f t="shared" si="8"/>
        <v/>
      </c>
      <c r="AS63" s="33" t="str">
        <f t="shared" si="9"/>
        <v/>
      </c>
      <c r="AW63" s="33" t="str">
        <f t="shared" si="10"/>
        <v/>
      </c>
      <c r="BA63" s="33" t="str">
        <f t="shared" si="11"/>
        <v/>
      </c>
      <c r="BE63" s="33" t="str">
        <f t="shared" si="12"/>
        <v/>
      </c>
      <c r="BI63" s="33" t="str">
        <f t="shared" si="13"/>
        <v/>
      </c>
      <c r="BM63" s="33" t="str">
        <f t="shared" si="14"/>
        <v/>
      </c>
      <c r="BQ63" s="33" t="str">
        <f t="shared" si="15"/>
        <v/>
      </c>
      <c r="BU63" s="33" t="str">
        <f t="shared" si="16"/>
        <v/>
      </c>
      <c r="BY63" s="33" t="str">
        <f t="shared" si="17"/>
        <v/>
      </c>
      <c r="CC63" s="33" t="str">
        <f t="shared" si="18"/>
        <v/>
      </c>
      <c r="CG63" s="33" t="str">
        <f t="shared" si="19"/>
        <v/>
      </c>
      <c r="CK63" s="33" t="str">
        <f t="shared" si="20"/>
        <v/>
      </c>
      <c r="CO63" s="33" t="str">
        <f t="shared" si="21"/>
        <v/>
      </c>
      <c r="CS63" s="33" t="str">
        <f t="shared" si="22"/>
        <v/>
      </c>
      <c r="CW63" s="33" t="str">
        <f t="shared" si="23"/>
        <v/>
      </c>
      <c r="DA63" s="33" t="str">
        <f t="shared" si="24"/>
        <v/>
      </c>
      <c r="DE63" s="33" t="str">
        <f t="shared" si="25"/>
        <v/>
      </c>
      <c r="DI63" s="33" t="str">
        <f t="shared" si="26"/>
        <v/>
      </c>
      <c r="DM63" s="33" t="str">
        <f t="shared" si="27"/>
        <v/>
      </c>
      <c r="DQ63" s="33" t="str">
        <f t="shared" si="28"/>
        <v/>
      </c>
      <c r="DU63" s="33" t="str">
        <f t="shared" si="29"/>
        <v/>
      </c>
      <c r="DY63" s="33" t="str">
        <f t="shared" si="30"/>
        <v/>
      </c>
    </row>
    <row r="64" spans="1:129" x14ac:dyDescent="0.25">
      <c r="A64" s="16" t="str">
        <f t="shared" si="0"/>
        <v/>
      </c>
      <c r="K64" s="38"/>
      <c r="M64" s="33" t="str">
        <f t="shared" si="1"/>
        <v/>
      </c>
      <c r="Q64" s="33" t="str">
        <f t="shared" si="2"/>
        <v/>
      </c>
      <c r="U64" s="33" t="str">
        <f t="shared" si="3"/>
        <v/>
      </c>
      <c r="Y64" s="33" t="str">
        <f t="shared" si="4"/>
        <v/>
      </c>
      <c r="AC64" s="33" t="str">
        <f t="shared" si="5"/>
        <v/>
      </c>
      <c r="AG64" s="33" t="str">
        <f t="shared" si="6"/>
        <v/>
      </c>
      <c r="AK64" s="33" t="str">
        <f t="shared" si="7"/>
        <v/>
      </c>
      <c r="AO64" s="33" t="str">
        <f t="shared" si="8"/>
        <v/>
      </c>
      <c r="AS64" s="33" t="str">
        <f t="shared" si="9"/>
        <v/>
      </c>
      <c r="AW64" s="33" t="str">
        <f t="shared" si="10"/>
        <v/>
      </c>
      <c r="BA64" s="33" t="str">
        <f t="shared" si="11"/>
        <v/>
      </c>
      <c r="BE64" s="33" t="str">
        <f t="shared" si="12"/>
        <v/>
      </c>
      <c r="BI64" s="33" t="str">
        <f t="shared" si="13"/>
        <v/>
      </c>
      <c r="BM64" s="33" t="str">
        <f t="shared" si="14"/>
        <v/>
      </c>
      <c r="BQ64" s="33" t="str">
        <f t="shared" si="15"/>
        <v/>
      </c>
      <c r="BU64" s="33" t="str">
        <f t="shared" si="16"/>
        <v/>
      </c>
      <c r="BY64" s="33" t="str">
        <f t="shared" si="17"/>
        <v/>
      </c>
      <c r="CC64" s="33" t="str">
        <f t="shared" si="18"/>
        <v/>
      </c>
      <c r="CG64" s="33" t="str">
        <f t="shared" si="19"/>
        <v/>
      </c>
      <c r="CK64" s="33" t="str">
        <f t="shared" si="20"/>
        <v/>
      </c>
      <c r="CO64" s="33" t="str">
        <f t="shared" si="21"/>
        <v/>
      </c>
      <c r="CS64" s="33" t="str">
        <f t="shared" si="22"/>
        <v/>
      </c>
      <c r="CW64" s="33" t="str">
        <f t="shared" si="23"/>
        <v/>
      </c>
      <c r="DA64" s="33" t="str">
        <f t="shared" si="24"/>
        <v/>
      </c>
      <c r="DE64" s="33" t="str">
        <f t="shared" si="25"/>
        <v/>
      </c>
      <c r="DI64" s="33" t="str">
        <f t="shared" si="26"/>
        <v/>
      </c>
      <c r="DM64" s="33" t="str">
        <f t="shared" si="27"/>
        <v/>
      </c>
      <c r="DQ64" s="33" t="str">
        <f t="shared" si="28"/>
        <v/>
      </c>
      <c r="DU64" s="33" t="str">
        <f t="shared" si="29"/>
        <v/>
      </c>
      <c r="DY64" s="33" t="str">
        <f t="shared" si="30"/>
        <v/>
      </c>
    </row>
    <row r="65" spans="1:129" x14ac:dyDescent="0.25">
      <c r="A65" s="16" t="str">
        <f t="shared" si="0"/>
        <v/>
      </c>
      <c r="K65" s="38"/>
      <c r="M65" s="33" t="str">
        <f t="shared" si="1"/>
        <v/>
      </c>
      <c r="Q65" s="33" t="str">
        <f t="shared" si="2"/>
        <v/>
      </c>
      <c r="U65" s="33" t="str">
        <f t="shared" si="3"/>
        <v/>
      </c>
      <c r="Y65" s="33" t="str">
        <f t="shared" si="4"/>
        <v/>
      </c>
      <c r="AC65" s="33" t="str">
        <f t="shared" si="5"/>
        <v/>
      </c>
      <c r="AG65" s="33" t="str">
        <f t="shared" si="6"/>
        <v/>
      </c>
      <c r="AK65" s="33" t="str">
        <f t="shared" si="7"/>
        <v/>
      </c>
      <c r="AO65" s="33" t="str">
        <f t="shared" si="8"/>
        <v/>
      </c>
      <c r="AS65" s="33" t="str">
        <f t="shared" si="9"/>
        <v/>
      </c>
      <c r="AW65" s="33" t="str">
        <f t="shared" si="10"/>
        <v/>
      </c>
      <c r="BA65" s="33" t="str">
        <f t="shared" si="11"/>
        <v/>
      </c>
      <c r="BE65" s="33" t="str">
        <f t="shared" si="12"/>
        <v/>
      </c>
      <c r="BI65" s="33" t="str">
        <f t="shared" si="13"/>
        <v/>
      </c>
      <c r="BM65" s="33" t="str">
        <f t="shared" si="14"/>
        <v/>
      </c>
      <c r="BQ65" s="33" t="str">
        <f t="shared" si="15"/>
        <v/>
      </c>
      <c r="BU65" s="33" t="str">
        <f t="shared" si="16"/>
        <v/>
      </c>
      <c r="BY65" s="33" t="str">
        <f t="shared" si="17"/>
        <v/>
      </c>
      <c r="CC65" s="33" t="str">
        <f t="shared" si="18"/>
        <v/>
      </c>
      <c r="CG65" s="33" t="str">
        <f t="shared" si="19"/>
        <v/>
      </c>
      <c r="CK65" s="33" t="str">
        <f t="shared" si="20"/>
        <v/>
      </c>
      <c r="CO65" s="33" t="str">
        <f t="shared" si="21"/>
        <v/>
      </c>
      <c r="CS65" s="33" t="str">
        <f t="shared" si="22"/>
        <v/>
      </c>
      <c r="CW65" s="33" t="str">
        <f t="shared" si="23"/>
        <v/>
      </c>
      <c r="DA65" s="33" t="str">
        <f t="shared" si="24"/>
        <v/>
      </c>
      <c r="DE65" s="33" t="str">
        <f t="shared" si="25"/>
        <v/>
      </c>
      <c r="DI65" s="33" t="str">
        <f t="shared" si="26"/>
        <v/>
      </c>
      <c r="DM65" s="33" t="str">
        <f t="shared" si="27"/>
        <v/>
      </c>
      <c r="DQ65" s="33" t="str">
        <f t="shared" si="28"/>
        <v/>
      </c>
      <c r="DU65" s="33" t="str">
        <f t="shared" si="29"/>
        <v/>
      </c>
      <c r="DY65" s="33" t="str">
        <f t="shared" si="30"/>
        <v/>
      </c>
    </row>
    <row r="66" spans="1:129" x14ac:dyDescent="0.25">
      <c r="A66" s="16" t="str">
        <f t="shared" si="0"/>
        <v/>
      </c>
      <c r="K66" s="38"/>
      <c r="M66" s="33" t="str">
        <f t="shared" si="1"/>
        <v/>
      </c>
      <c r="Q66" s="33" t="str">
        <f t="shared" si="2"/>
        <v/>
      </c>
      <c r="U66" s="33" t="str">
        <f t="shared" si="3"/>
        <v/>
      </c>
      <c r="Y66" s="33" t="str">
        <f t="shared" si="4"/>
        <v/>
      </c>
      <c r="AC66" s="33" t="str">
        <f t="shared" si="5"/>
        <v/>
      </c>
      <c r="AG66" s="33" t="str">
        <f t="shared" si="6"/>
        <v/>
      </c>
      <c r="AK66" s="33" t="str">
        <f t="shared" si="7"/>
        <v/>
      </c>
      <c r="AO66" s="33" t="str">
        <f t="shared" si="8"/>
        <v/>
      </c>
      <c r="AS66" s="33" t="str">
        <f t="shared" si="9"/>
        <v/>
      </c>
      <c r="AW66" s="33" t="str">
        <f t="shared" si="10"/>
        <v/>
      </c>
      <c r="BA66" s="33" t="str">
        <f t="shared" si="11"/>
        <v/>
      </c>
      <c r="BE66" s="33" t="str">
        <f t="shared" si="12"/>
        <v/>
      </c>
      <c r="BI66" s="33" t="str">
        <f t="shared" si="13"/>
        <v/>
      </c>
      <c r="BM66" s="33" t="str">
        <f t="shared" si="14"/>
        <v/>
      </c>
      <c r="BQ66" s="33" t="str">
        <f t="shared" si="15"/>
        <v/>
      </c>
      <c r="BU66" s="33" t="str">
        <f t="shared" si="16"/>
        <v/>
      </c>
      <c r="BY66" s="33" t="str">
        <f t="shared" si="17"/>
        <v/>
      </c>
      <c r="CC66" s="33" t="str">
        <f t="shared" si="18"/>
        <v/>
      </c>
      <c r="CG66" s="33" t="str">
        <f t="shared" si="19"/>
        <v/>
      </c>
      <c r="CK66" s="33" t="str">
        <f t="shared" si="20"/>
        <v/>
      </c>
      <c r="CO66" s="33" t="str">
        <f t="shared" si="21"/>
        <v/>
      </c>
      <c r="CS66" s="33" t="str">
        <f t="shared" si="22"/>
        <v/>
      </c>
      <c r="CW66" s="33" t="str">
        <f t="shared" si="23"/>
        <v/>
      </c>
      <c r="DA66" s="33" t="str">
        <f t="shared" si="24"/>
        <v/>
      </c>
      <c r="DE66" s="33" t="str">
        <f t="shared" si="25"/>
        <v/>
      </c>
      <c r="DI66" s="33" t="str">
        <f t="shared" si="26"/>
        <v/>
      </c>
      <c r="DM66" s="33" t="str">
        <f t="shared" si="27"/>
        <v/>
      </c>
      <c r="DQ66" s="33" t="str">
        <f t="shared" si="28"/>
        <v/>
      </c>
      <c r="DU66" s="33" t="str">
        <f t="shared" si="29"/>
        <v/>
      </c>
      <c r="DY66" s="33" t="str">
        <f t="shared" si="30"/>
        <v/>
      </c>
    </row>
    <row r="67" spans="1:129" x14ac:dyDescent="0.25">
      <c r="A67" s="16" t="str">
        <f t="shared" si="0"/>
        <v/>
      </c>
      <c r="K67" s="38"/>
      <c r="M67" s="33" t="str">
        <f t="shared" si="1"/>
        <v/>
      </c>
      <c r="Q67" s="33" t="str">
        <f t="shared" si="2"/>
        <v/>
      </c>
      <c r="U67" s="33" t="str">
        <f t="shared" si="3"/>
        <v/>
      </c>
      <c r="Y67" s="33" t="str">
        <f t="shared" si="4"/>
        <v/>
      </c>
      <c r="AC67" s="33" t="str">
        <f t="shared" si="5"/>
        <v/>
      </c>
      <c r="AG67" s="33" t="str">
        <f t="shared" si="6"/>
        <v/>
      </c>
      <c r="AK67" s="33" t="str">
        <f t="shared" si="7"/>
        <v/>
      </c>
      <c r="AO67" s="33" t="str">
        <f t="shared" si="8"/>
        <v/>
      </c>
      <c r="AS67" s="33" t="str">
        <f t="shared" si="9"/>
        <v/>
      </c>
      <c r="AW67" s="33" t="str">
        <f t="shared" si="10"/>
        <v/>
      </c>
      <c r="BA67" s="33" t="str">
        <f t="shared" si="11"/>
        <v/>
      </c>
      <c r="BE67" s="33" t="str">
        <f t="shared" si="12"/>
        <v/>
      </c>
      <c r="BI67" s="33" t="str">
        <f t="shared" si="13"/>
        <v/>
      </c>
      <c r="BM67" s="33" t="str">
        <f t="shared" si="14"/>
        <v/>
      </c>
      <c r="BQ67" s="33" t="str">
        <f t="shared" si="15"/>
        <v/>
      </c>
      <c r="BU67" s="33" t="str">
        <f t="shared" si="16"/>
        <v/>
      </c>
      <c r="BY67" s="33" t="str">
        <f t="shared" si="17"/>
        <v/>
      </c>
      <c r="CC67" s="33" t="str">
        <f t="shared" si="18"/>
        <v/>
      </c>
      <c r="CG67" s="33" t="str">
        <f t="shared" si="19"/>
        <v/>
      </c>
      <c r="CK67" s="33" t="str">
        <f t="shared" si="20"/>
        <v/>
      </c>
      <c r="CO67" s="33" t="str">
        <f t="shared" si="21"/>
        <v/>
      </c>
      <c r="CS67" s="33" t="str">
        <f t="shared" si="22"/>
        <v/>
      </c>
      <c r="CW67" s="33" t="str">
        <f t="shared" si="23"/>
        <v/>
      </c>
      <c r="DA67" s="33" t="str">
        <f t="shared" si="24"/>
        <v/>
      </c>
      <c r="DE67" s="33" t="str">
        <f t="shared" si="25"/>
        <v/>
      </c>
      <c r="DI67" s="33" t="str">
        <f t="shared" si="26"/>
        <v/>
      </c>
      <c r="DM67" s="33" t="str">
        <f t="shared" si="27"/>
        <v/>
      </c>
      <c r="DQ67" s="33" t="str">
        <f t="shared" si="28"/>
        <v/>
      </c>
      <c r="DU67" s="33" t="str">
        <f t="shared" si="29"/>
        <v/>
      </c>
      <c r="DY67" s="33" t="str">
        <f t="shared" si="30"/>
        <v/>
      </c>
    </row>
    <row r="68" spans="1:129" x14ac:dyDescent="0.25">
      <c r="A68" s="16" t="str">
        <f t="shared" si="0"/>
        <v/>
      </c>
      <c r="K68" s="38"/>
      <c r="M68" s="33" t="str">
        <f t="shared" si="1"/>
        <v/>
      </c>
      <c r="Q68" s="33" t="str">
        <f t="shared" si="2"/>
        <v/>
      </c>
      <c r="U68" s="33" t="str">
        <f t="shared" si="3"/>
        <v/>
      </c>
      <c r="Y68" s="33" t="str">
        <f t="shared" si="4"/>
        <v/>
      </c>
      <c r="AC68" s="33" t="str">
        <f t="shared" si="5"/>
        <v/>
      </c>
      <c r="AG68" s="33" t="str">
        <f t="shared" si="6"/>
        <v/>
      </c>
      <c r="AK68" s="33" t="str">
        <f t="shared" si="7"/>
        <v/>
      </c>
      <c r="AO68" s="33" t="str">
        <f t="shared" si="8"/>
        <v/>
      </c>
      <c r="AS68" s="33" t="str">
        <f t="shared" si="9"/>
        <v/>
      </c>
      <c r="AW68" s="33" t="str">
        <f t="shared" si="10"/>
        <v/>
      </c>
      <c r="BA68" s="33" t="str">
        <f t="shared" si="11"/>
        <v/>
      </c>
      <c r="BE68" s="33" t="str">
        <f t="shared" si="12"/>
        <v/>
      </c>
      <c r="BI68" s="33" t="str">
        <f t="shared" si="13"/>
        <v/>
      </c>
      <c r="BM68" s="33" t="str">
        <f t="shared" si="14"/>
        <v/>
      </c>
      <c r="BQ68" s="33" t="str">
        <f t="shared" si="15"/>
        <v/>
      </c>
      <c r="BU68" s="33" t="str">
        <f t="shared" si="16"/>
        <v/>
      </c>
      <c r="BY68" s="33" t="str">
        <f t="shared" si="17"/>
        <v/>
      </c>
      <c r="CC68" s="33" t="str">
        <f t="shared" si="18"/>
        <v/>
      </c>
      <c r="CG68" s="33" t="str">
        <f t="shared" si="19"/>
        <v/>
      </c>
      <c r="CK68" s="33" t="str">
        <f t="shared" si="20"/>
        <v/>
      </c>
      <c r="CO68" s="33" t="str">
        <f t="shared" si="21"/>
        <v/>
      </c>
      <c r="CS68" s="33" t="str">
        <f t="shared" si="22"/>
        <v/>
      </c>
      <c r="CW68" s="33" t="str">
        <f t="shared" si="23"/>
        <v/>
      </c>
      <c r="DA68" s="33" t="str">
        <f t="shared" si="24"/>
        <v/>
      </c>
      <c r="DE68" s="33" t="str">
        <f t="shared" si="25"/>
        <v/>
      </c>
      <c r="DI68" s="33" t="str">
        <f t="shared" si="26"/>
        <v/>
      </c>
      <c r="DM68" s="33" t="str">
        <f t="shared" si="27"/>
        <v/>
      </c>
      <c r="DQ68" s="33" t="str">
        <f t="shared" si="28"/>
        <v/>
      </c>
      <c r="DU68" s="33" t="str">
        <f t="shared" si="29"/>
        <v/>
      </c>
      <c r="DY68" s="33" t="str">
        <f t="shared" si="30"/>
        <v/>
      </c>
    </row>
    <row r="69" spans="1:129" x14ac:dyDescent="0.25">
      <c r="A69" s="16" t="str">
        <f t="shared" si="0"/>
        <v/>
      </c>
      <c r="K69" s="38"/>
      <c r="M69" s="33" t="str">
        <f t="shared" si="1"/>
        <v/>
      </c>
      <c r="Q69" s="33" t="str">
        <f t="shared" si="2"/>
        <v/>
      </c>
      <c r="U69" s="33" t="str">
        <f t="shared" si="3"/>
        <v/>
      </c>
      <c r="Y69" s="33" t="str">
        <f t="shared" si="4"/>
        <v/>
      </c>
      <c r="AC69" s="33" t="str">
        <f t="shared" si="5"/>
        <v/>
      </c>
      <c r="AG69" s="33" t="str">
        <f t="shared" si="6"/>
        <v/>
      </c>
      <c r="AK69" s="33" t="str">
        <f t="shared" si="7"/>
        <v/>
      </c>
      <c r="AO69" s="33" t="str">
        <f t="shared" si="8"/>
        <v/>
      </c>
      <c r="AS69" s="33" t="str">
        <f t="shared" si="9"/>
        <v/>
      </c>
      <c r="AW69" s="33" t="str">
        <f t="shared" si="10"/>
        <v/>
      </c>
      <c r="BA69" s="33" t="str">
        <f t="shared" si="11"/>
        <v/>
      </c>
      <c r="BE69" s="33" t="str">
        <f t="shared" si="12"/>
        <v/>
      </c>
      <c r="BI69" s="33" t="str">
        <f t="shared" si="13"/>
        <v/>
      </c>
      <c r="BM69" s="33" t="str">
        <f t="shared" si="14"/>
        <v/>
      </c>
      <c r="BQ69" s="33" t="str">
        <f t="shared" si="15"/>
        <v/>
      </c>
      <c r="BU69" s="33" t="str">
        <f t="shared" si="16"/>
        <v/>
      </c>
      <c r="BY69" s="33" t="str">
        <f t="shared" si="17"/>
        <v/>
      </c>
      <c r="CC69" s="33" t="str">
        <f t="shared" si="18"/>
        <v/>
      </c>
      <c r="CG69" s="33" t="str">
        <f t="shared" si="19"/>
        <v/>
      </c>
      <c r="CK69" s="33" t="str">
        <f t="shared" si="20"/>
        <v/>
      </c>
      <c r="CO69" s="33" t="str">
        <f t="shared" si="21"/>
        <v/>
      </c>
      <c r="CS69" s="33" t="str">
        <f t="shared" si="22"/>
        <v/>
      </c>
      <c r="CW69" s="33" t="str">
        <f t="shared" si="23"/>
        <v/>
      </c>
      <c r="DA69" s="33" t="str">
        <f t="shared" si="24"/>
        <v/>
      </c>
      <c r="DE69" s="33" t="str">
        <f t="shared" si="25"/>
        <v/>
      </c>
      <c r="DI69" s="33" t="str">
        <f t="shared" si="26"/>
        <v/>
      </c>
      <c r="DM69" s="33" t="str">
        <f t="shared" si="27"/>
        <v/>
      </c>
      <c r="DQ69" s="33" t="str">
        <f t="shared" si="28"/>
        <v/>
      </c>
      <c r="DU69" s="33" t="str">
        <f t="shared" si="29"/>
        <v/>
      </c>
      <c r="DY69" s="33" t="str">
        <f t="shared" si="30"/>
        <v/>
      </c>
    </row>
    <row r="70" spans="1:129" x14ac:dyDescent="0.25">
      <c r="A70" s="16" t="str">
        <f t="shared" si="0"/>
        <v/>
      </c>
      <c r="K70" s="38"/>
      <c r="M70" s="33" t="str">
        <f t="shared" si="1"/>
        <v/>
      </c>
      <c r="Q70" s="33" t="str">
        <f t="shared" si="2"/>
        <v/>
      </c>
      <c r="U70" s="33" t="str">
        <f t="shared" si="3"/>
        <v/>
      </c>
      <c r="Y70" s="33" t="str">
        <f t="shared" si="4"/>
        <v/>
      </c>
      <c r="AC70" s="33" t="str">
        <f t="shared" si="5"/>
        <v/>
      </c>
      <c r="AG70" s="33" t="str">
        <f t="shared" si="6"/>
        <v/>
      </c>
      <c r="AK70" s="33" t="str">
        <f t="shared" si="7"/>
        <v/>
      </c>
      <c r="AO70" s="33" t="str">
        <f t="shared" si="8"/>
        <v/>
      </c>
      <c r="AS70" s="33" t="str">
        <f t="shared" si="9"/>
        <v/>
      </c>
      <c r="AW70" s="33" t="str">
        <f t="shared" si="10"/>
        <v/>
      </c>
      <c r="BA70" s="33" t="str">
        <f t="shared" si="11"/>
        <v/>
      </c>
      <c r="BE70" s="33" t="str">
        <f t="shared" si="12"/>
        <v/>
      </c>
      <c r="BI70" s="33" t="str">
        <f t="shared" si="13"/>
        <v/>
      </c>
      <c r="BM70" s="33" t="str">
        <f t="shared" si="14"/>
        <v/>
      </c>
      <c r="BQ70" s="33" t="str">
        <f t="shared" si="15"/>
        <v/>
      </c>
      <c r="BU70" s="33" t="str">
        <f t="shared" si="16"/>
        <v/>
      </c>
      <c r="BY70" s="33" t="str">
        <f t="shared" si="17"/>
        <v/>
      </c>
      <c r="CC70" s="33" t="str">
        <f t="shared" si="18"/>
        <v/>
      </c>
      <c r="CG70" s="33" t="str">
        <f t="shared" si="19"/>
        <v/>
      </c>
      <c r="CK70" s="33" t="str">
        <f t="shared" si="20"/>
        <v/>
      </c>
      <c r="CO70" s="33" t="str">
        <f t="shared" si="21"/>
        <v/>
      </c>
      <c r="CS70" s="33" t="str">
        <f t="shared" si="22"/>
        <v/>
      </c>
      <c r="CW70" s="33" t="str">
        <f t="shared" si="23"/>
        <v/>
      </c>
      <c r="DA70" s="33" t="str">
        <f t="shared" si="24"/>
        <v/>
      </c>
      <c r="DE70" s="33" t="str">
        <f t="shared" si="25"/>
        <v/>
      </c>
      <c r="DI70" s="33" t="str">
        <f t="shared" si="26"/>
        <v/>
      </c>
      <c r="DM70" s="33" t="str">
        <f t="shared" si="27"/>
        <v/>
      </c>
      <c r="DQ70" s="33" t="str">
        <f t="shared" si="28"/>
        <v/>
      </c>
      <c r="DU70" s="33" t="str">
        <f t="shared" si="29"/>
        <v/>
      </c>
      <c r="DY70" s="33" t="str">
        <f t="shared" si="30"/>
        <v/>
      </c>
    </row>
    <row r="71" spans="1:129" x14ac:dyDescent="0.25">
      <c r="A71" s="16" t="str">
        <f t="shared" si="0"/>
        <v/>
      </c>
      <c r="K71" s="38"/>
      <c r="M71" s="33" t="str">
        <f t="shared" si="1"/>
        <v/>
      </c>
      <c r="Q71" s="33" t="str">
        <f t="shared" si="2"/>
        <v/>
      </c>
      <c r="U71" s="33" t="str">
        <f t="shared" si="3"/>
        <v/>
      </c>
      <c r="Y71" s="33" t="str">
        <f t="shared" si="4"/>
        <v/>
      </c>
      <c r="AC71" s="33" t="str">
        <f t="shared" si="5"/>
        <v/>
      </c>
      <c r="AG71" s="33" t="str">
        <f t="shared" si="6"/>
        <v/>
      </c>
      <c r="AK71" s="33" t="str">
        <f t="shared" si="7"/>
        <v/>
      </c>
      <c r="AO71" s="33" t="str">
        <f t="shared" si="8"/>
        <v/>
      </c>
      <c r="AS71" s="33" t="str">
        <f t="shared" si="9"/>
        <v/>
      </c>
      <c r="AW71" s="33" t="str">
        <f t="shared" si="10"/>
        <v/>
      </c>
      <c r="BA71" s="33" t="str">
        <f t="shared" si="11"/>
        <v/>
      </c>
      <c r="BE71" s="33" t="str">
        <f t="shared" si="12"/>
        <v/>
      </c>
      <c r="BI71" s="33" t="str">
        <f t="shared" si="13"/>
        <v/>
      </c>
      <c r="BM71" s="33" t="str">
        <f t="shared" si="14"/>
        <v/>
      </c>
      <c r="BQ71" s="33" t="str">
        <f t="shared" si="15"/>
        <v/>
      </c>
      <c r="BU71" s="33" t="str">
        <f t="shared" si="16"/>
        <v/>
      </c>
      <c r="BY71" s="33" t="str">
        <f t="shared" si="17"/>
        <v/>
      </c>
      <c r="CC71" s="33" t="str">
        <f t="shared" si="18"/>
        <v/>
      </c>
      <c r="CG71" s="33" t="str">
        <f t="shared" si="19"/>
        <v/>
      </c>
      <c r="CK71" s="33" t="str">
        <f t="shared" si="20"/>
        <v/>
      </c>
      <c r="CO71" s="33" t="str">
        <f t="shared" si="21"/>
        <v/>
      </c>
      <c r="CS71" s="33" t="str">
        <f t="shared" si="22"/>
        <v/>
      </c>
      <c r="CW71" s="33" t="str">
        <f t="shared" si="23"/>
        <v/>
      </c>
      <c r="DA71" s="33" t="str">
        <f t="shared" si="24"/>
        <v/>
      </c>
      <c r="DE71" s="33" t="str">
        <f t="shared" si="25"/>
        <v/>
      </c>
      <c r="DI71" s="33" t="str">
        <f t="shared" si="26"/>
        <v/>
      </c>
      <c r="DM71" s="33" t="str">
        <f t="shared" si="27"/>
        <v/>
      </c>
      <c r="DQ71" s="33" t="str">
        <f t="shared" si="28"/>
        <v/>
      </c>
      <c r="DU71" s="33" t="str">
        <f t="shared" si="29"/>
        <v/>
      </c>
      <c r="DY71" s="33" t="str">
        <f t="shared" si="30"/>
        <v/>
      </c>
    </row>
    <row r="72" spans="1:129" x14ac:dyDescent="0.25">
      <c r="A72" s="16" t="str">
        <f t="shared" si="0"/>
        <v/>
      </c>
      <c r="K72" s="38"/>
      <c r="M72" s="33" t="str">
        <f t="shared" si="1"/>
        <v/>
      </c>
      <c r="Q72" s="33" t="str">
        <f t="shared" si="2"/>
        <v/>
      </c>
      <c r="U72" s="33" t="str">
        <f t="shared" si="3"/>
        <v/>
      </c>
      <c r="Y72" s="33" t="str">
        <f t="shared" si="4"/>
        <v/>
      </c>
      <c r="AC72" s="33" t="str">
        <f t="shared" si="5"/>
        <v/>
      </c>
      <c r="AG72" s="33" t="str">
        <f t="shared" si="6"/>
        <v/>
      </c>
      <c r="AK72" s="33" t="str">
        <f t="shared" si="7"/>
        <v/>
      </c>
      <c r="AO72" s="33" t="str">
        <f t="shared" si="8"/>
        <v/>
      </c>
      <c r="AS72" s="33" t="str">
        <f t="shared" si="9"/>
        <v/>
      </c>
      <c r="AW72" s="33" t="str">
        <f t="shared" si="10"/>
        <v/>
      </c>
      <c r="BA72" s="33" t="str">
        <f t="shared" si="11"/>
        <v/>
      </c>
      <c r="BE72" s="33" t="str">
        <f t="shared" si="12"/>
        <v/>
      </c>
      <c r="BI72" s="33" t="str">
        <f t="shared" si="13"/>
        <v/>
      </c>
      <c r="BM72" s="33" t="str">
        <f t="shared" si="14"/>
        <v/>
      </c>
      <c r="BQ72" s="33" t="str">
        <f t="shared" si="15"/>
        <v/>
      </c>
      <c r="BU72" s="33" t="str">
        <f t="shared" si="16"/>
        <v/>
      </c>
      <c r="BY72" s="33" t="str">
        <f t="shared" si="17"/>
        <v/>
      </c>
      <c r="CC72" s="33" t="str">
        <f t="shared" si="18"/>
        <v/>
      </c>
      <c r="CG72" s="33" t="str">
        <f t="shared" si="19"/>
        <v/>
      </c>
      <c r="CK72" s="33" t="str">
        <f t="shared" si="20"/>
        <v/>
      </c>
      <c r="CO72" s="33" t="str">
        <f t="shared" si="21"/>
        <v/>
      </c>
      <c r="CS72" s="33" t="str">
        <f t="shared" si="22"/>
        <v/>
      </c>
      <c r="CW72" s="33" t="str">
        <f t="shared" si="23"/>
        <v/>
      </c>
      <c r="DA72" s="33" t="str">
        <f t="shared" si="24"/>
        <v/>
      </c>
      <c r="DE72" s="33" t="str">
        <f t="shared" si="25"/>
        <v/>
      </c>
      <c r="DI72" s="33" t="str">
        <f t="shared" si="26"/>
        <v/>
      </c>
      <c r="DM72" s="33" t="str">
        <f t="shared" si="27"/>
        <v/>
      </c>
      <c r="DQ72" s="33" t="str">
        <f t="shared" si="28"/>
        <v/>
      </c>
      <c r="DU72" s="33" t="str">
        <f t="shared" si="29"/>
        <v/>
      </c>
      <c r="DY72" s="33" t="str">
        <f t="shared" si="30"/>
        <v/>
      </c>
    </row>
    <row r="73" spans="1:129" x14ac:dyDescent="0.25">
      <c r="A73" s="16" t="str">
        <f t="shared" si="0"/>
        <v/>
      </c>
      <c r="K73" s="38"/>
      <c r="M73" s="33" t="str">
        <f t="shared" si="1"/>
        <v/>
      </c>
      <c r="Q73" s="33" t="str">
        <f t="shared" si="2"/>
        <v/>
      </c>
      <c r="U73" s="33" t="str">
        <f t="shared" si="3"/>
        <v/>
      </c>
      <c r="Y73" s="33" t="str">
        <f t="shared" si="4"/>
        <v/>
      </c>
      <c r="AC73" s="33" t="str">
        <f t="shared" si="5"/>
        <v/>
      </c>
      <c r="AG73" s="33" t="str">
        <f t="shared" si="6"/>
        <v/>
      </c>
      <c r="AK73" s="33" t="str">
        <f t="shared" si="7"/>
        <v/>
      </c>
      <c r="AO73" s="33" t="str">
        <f t="shared" si="8"/>
        <v/>
      </c>
      <c r="AS73" s="33" t="str">
        <f t="shared" si="9"/>
        <v/>
      </c>
      <c r="AW73" s="33" t="str">
        <f t="shared" si="10"/>
        <v/>
      </c>
      <c r="BA73" s="33" t="str">
        <f t="shared" si="11"/>
        <v/>
      </c>
      <c r="BE73" s="33" t="str">
        <f t="shared" si="12"/>
        <v/>
      </c>
      <c r="BI73" s="33" t="str">
        <f t="shared" si="13"/>
        <v/>
      </c>
      <c r="BM73" s="33" t="str">
        <f t="shared" si="14"/>
        <v/>
      </c>
      <c r="BQ73" s="33" t="str">
        <f t="shared" si="15"/>
        <v/>
      </c>
      <c r="BU73" s="33" t="str">
        <f t="shared" si="16"/>
        <v/>
      </c>
      <c r="BY73" s="33" t="str">
        <f t="shared" si="17"/>
        <v/>
      </c>
      <c r="CC73" s="33" t="str">
        <f t="shared" si="18"/>
        <v/>
      </c>
      <c r="CG73" s="33" t="str">
        <f t="shared" si="19"/>
        <v/>
      </c>
      <c r="CK73" s="33" t="str">
        <f t="shared" si="20"/>
        <v/>
      </c>
      <c r="CO73" s="33" t="str">
        <f t="shared" si="21"/>
        <v/>
      </c>
      <c r="CS73" s="33" t="str">
        <f t="shared" si="22"/>
        <v/>
      </c>
      <c r="CW73" s="33" t="str">
        <f t="shared" si="23"/>
        <v/>
      </c>
      <c r="DA73" s="33" t="str">
        <f t="shared" si="24"/>
        <v/>
      </c>
      <c r="DE73" s="33" t="str">
        <f t="shared" si="25"/>
        <v/>
      </c>
      <c r="DI73" s="33" t="str">
        <f t="shared" si="26"/>
        <v/>
      </c>
      <c r="DM73" s="33" t="str">
        <f t="shared" si="27"/>
        <v/>
      </c>
      <c r="DQ73" s="33" t="str">
        <f t="shared" si="28"/>
        <v/>
      </c>
      <c r="DU73" s="33" t="str">
        <f t="shared" si="29"/>
        <v/>
      </c>
      <c r="DY73" s="33" t="str">
        <f t="shared" si="30"/>
        <v/>
      </c>
    </row>
    <row r="74" spans="1:129" x14ac:dyDescent="0.25">
      <c r="A74" s="16" t="str">
        <f t="shared" ref="A74:A101" si="31">IF(ISNUMBER(C74),A73+1,"")</f>
        <v/>
      </c>
      <c r="K74" s="38"/>
      <c r="M74" s="33" t="str">
        <f t="shared" si="1"/>
        <v/>
      </c>
      <c r="Q74" s="33" t="str">
        <f t="shared" si="2"/>
        <v/>
      </c>
      <c r="U74" s="33" t="str">
        <f t="shared" si="3"/>
        <v/>
      </c>
      <c r="Y74" s="33" t="str">
        <f t="shared" si="4"/>
        <v/>
      </c>
      <c r="AC74" s="33" t="str">
        <f t="shared" si="5"/>
        <v/>
      </c>
      <c r="AG74" s="33" t="str">
        <f t="shared" si="6"/>
        <v/>
      </c>
      <c r="AK74" s="33" t="str">
        <f t="shared" si="7"/>
        <v/>
      </c>
      <c r="AO74" s="33" t="str">
        <f t="shared" si="8"/>
        <v/>
      </c>
      <c r="AS74" s="33" t="str">
        <f t="shared" si="9"/>
        <v/>
      </c>
      <c r="AW74" s="33" t="str">
        <f t="shared" si="10"/>
        <v/>
      </c>
      <c r="BA74" s="33" t="str">
        <f t="shared" si="11"/>
        <v/>
      </c>
      <c r="BE74" s="33" t="str">
        <f t="shared" si="12"/>
        <v/>
      </c>
      <c r="BI74" s="33" t="str">
        <f t="shared" si="13"/>
        <v/>
      </c>
      <c r="BM74" s="33" t="str">
        <f t="shared" si="14"/>
        <v/>
      </c>
      <c r="BQ74" s="33" t="str">
        <f t="shared" si="15"/>
        <v/>
      </c>
      <c r="BU74" s="33" t="str">
        <f t="shared" si="16"/>
        <v/>
      </c>
      <c r="BY74" s="33" t="str">
        <f t="shared" si="17"/>
        <v/>
      </c>
      <c r="CC74" s="33" t="str">
        <f t="shared" si="18"/>
        <v/>
      </c>
      <c r="CG74" s="33" t="str">
        <f t="shared" si="19"/>
        <v/>
      </c>
      <c r="CK74" s="33" t="str">
        <f t="shared" si="20"/>
        <v/>
      </c>
      <c r="CO74" s="33" t="str">
        <f t="shared" si="21"/>
        <v/>
      </c>
      <c r="CS74" s="33" t="str">
        <f t="shared" si="22"/>
        <v/>
      </c>
      <c r="CW74" s="33" t="str">
        <f t="shared" si="23"/>
        <v/>
      </c>
      <c r="DA74" s="33" t="str">
        <f t="shared" si="24"/>
        <v/>
      </c>
      <c r="DE74" s="33" t="str">
        <f t="shared" si="25"/>
        <v/>
      </c>
      <c r="DI74" s="33" t="str">
        <f t="shared" si="26"/>
        <v/>
      </c>
      <c r="DM74" s="33" t="str">
        <f t="shared" si="27"/>
        <v/>
      </c>
      <c r="DQ74" s="33" t="str">
        <f t="shared" si="28"/>
        <v/>
      </c>
      <c r="DU74" s="33" t="str">
        <f t="shared" si="29"/>
        <v/>
      </c>
      <c r="DY74" s="33" t="str">
        <f t="shared" si="30"/>
        <v/>
      </c>
    </row>
    <row r="75" spans="1:129" x14ac:dyDescent="0.25">
      <c r="A75" s="16" t="str">
        <f t="shared" si="31"/>
        <v/>
      </c>
      <c r="K75" s="38"/>
      <c r="M75" s="33" t="str">
        <f t="shared" si="1"/>
        <v/>
      </c>
      <c r="Q75" s="33" t="str">
        <f t="shared" si="2"/>
        <v/>
      </c>
      <c r="U75" s="33" t="str">
        <f t="shared" si="3"/>
        <v/>
      </c>
      <c r="Y75" s="33" t="str">
        <f t="shared" si="4"/>
        <v/>
      </c>
      <c r="AC75" s="33" t="str">
        <f t="shared" si="5"/>
        <v/>
      </c>
      <c r="AG75" s="33" t="str">
        <f t="shared" si="6"/>
        <v/>
      </c>
      <c r="AK75" s="33" t="str">
        <f t="shared" si="7"/>
        <v/>
      </c>
      <c r="AO75" s="33" t="str">
        <f t="shared" si="8"/>
        <v/>
      </c>
      <c r="AS75" s="33" t="str">
        <f t="shared" si="9"/>
        <v/>
      </c>
      <c r="AW75" s="33" t="str">
        <f t="shared" si="10"/>
        <v/>
      </c>
      <c r="BA75" s="33" t="str">
        <f t="shared" si="11"/>
        <v/>
      </c>
      <c r="BE75" s="33" t="str">
        <f t="shared" si="12"/>
        <v/>
      </c>
      <c r="BI75" s="33" t="str">
        <f t="shared" si="13"/>
        <v/>
      </c>
      <c r="BM75" s="33" t="str">
        <f t="shared" si="14"/>
        <v/>
      </c>
      <c r="BQ75" s="33" t="str">
        <f t="shared" si="15"/>
        <v/>
      </c>
      <c r="BU75" s="33" t="str">
        <f t="shared" si="16"/>
        <v/>
      </c>
      <c r="BY75" s="33" t="str">
        <f t="shared" si="17"/>
        <v/>
      </c>
      <c r="CC75" s="33" t="str">
        <f t="shared" si="18"/>
        <v/>
      </c>
      <c r="CG75" s="33" t="str">
        <f t="shared" si="19"/>
        <v/>
      </c>
      <c r="CK75" s="33" t="str">
        <f t="shared" si="20"/>
        <v/>
      </c>
      <c r="CO75" s="33" t="str">
        <f t="shared" si="21"/>
        <v/>
      </c>
      <c r="CS75" s="33" t="str">
        <f t="shared" si="22"/>
        <v/>
      </c>
      <c r="CW75" s="33" t="str">
        <f t="shared" si="23"/>
        <v/>
      </c>
      <c r="DA75" s="33" t="str">
        <f t="shared" si="24"/>
        <v/>
      </c>
      <c r="DE75" s="33" t="str">
        <f t="shared" si="25"/>
        <v/>
      </c>
      <c r="DI75" s="33" t="str">
        <f t="shared" si="26"/>
        <v/>
      </c>
      <c r="DM75" s="33" t="str">
        <f t="shared" si="27"/>
        <v/>
      </c>
      <c r="DQ75" s="33" t="str">
        <f t="shared" si="28"/>
        <v/>
      </c>
      <c r="DU75" s="33" t="str">
        <f t="shared" si="29"/>
        <v/>
      </c>
      <c r="DY75" s="33" t="str">
        <f t="shared" si="30"/>
        <v/>
      </c>
    </row>
    <row r="76" spans="1:129" x14ac:dyDescent="0.25">
      <c r="A76" s="16" t="str">
        <f t="shared" si="31"/>
        <v/>
      </c>
      <c r="K76" s="38"/>
      <c r="M76" s="33" t="str">
        <f t="shared" si="1"/>
        <v/>
      </c>
      <c r="Q76" s="33" t="str">
        <f t="shared" si="2"/>
        <v/>
      </c>
      <c r="U76" s="33" t="str">
        <f t="shared" si="3"/>
        <v/>
      </c>
      <c r="Y76" s="33" t="str">
        <f t="shared" si="4"/>
        <v/>
      </c>
      <c r="AC76" s="33" t="str">
        <f t="shared" si="5"/>
        <v/>
      </c>
      <c r="AG76" s="33" t="str">
        <f t="shared" si="6"/>
        <v/>
      </c>
      <c r="AK76" s="33" t="str">
        <f t="shared" si="7"/>
        <v/>
      </c>
      <c r="AO76" s="33" t="str">
        <f t="shared" si="8"/>
        <v/>
      </c>
      <c r="AS76" s="33" t="str">
        <f t="shared" si="9"/>
        <v/>
      </c>
      <c r="AW76" s="33" t="str">
        <f t="shared" si="10"/>
        <v/>
      </c>
      <c r="BA76" s="33" t="str">
        <f t="shared" si="11"/>
        <v/>
      </c>
      <c r="BE76" s="33" t="str">
        <f t="shared" si="12"/>
        <v/>
      </c>
      <c r="BI76" s="33" t="str">
        <f t="shared" si="13"/>
        <v/>
      </c>
      <c r="BM76" s="33" t="str">
        <f t="shared" si="14"/>
        <v/>
      </c>
      <c r="BQ76" s="33" t="str">
        <f t="shared" si="15"/>
        <v/>
      </c>
      <c r="BU76" s="33" t="str">
        <f t="shared" si="16"/>
        <v/>
      </c>
      <c r="BY76" s="33" t="str">
        <f t="shared" si="17"/>
        <v/>
      </c>
      <c r="CC76" s="33" t="str">
        <f t="shared" si="18"/>
        <v/>
      </c>
      <c r="CG76" s="33" t="str">
        <f t="shared" si="19"/>
        <v/>
      </c>
      <c r="CK76" s="33" t="str">
        <f t="shared" si="20"/>
        <v/>
      </c>
      <c r="CO76" s="33" t="str">
        <f t="shared" si="21"/>
        <v/>
      </c>
      <c r="CS76" s="33" t="str">
        <f t="shared" si="22"/>
        <v/>
      </c>
      <c r="CW76" s="33" t="str">
        <f t="shared" si="23"/>
        <v/>
      </c>
      <c r="DA76" s="33" t="str">
        <f t="shared" si="24"/>
        <v/>
      </c>
      <c r="DE76" s="33" t="str">
        <f t="shared" si="25"/>
        <v/>
      </c>
      <c r="DI76" s="33" t="str">
        <f t="shared" si="26"/>
        <v/>
      </c>
      <c r="DM76" s="33" t="str">
        <f t="shared" si="27"/>
        <v/>
      </c>
      <c r="DQ76" s="33" t="str">
        <f t="shared" si="28"/>
        <v/>
      </c>
      <c r="DU76" s="33" t="str">
        <f t="shared" si="29"/>
        <v/>
      </c>
      <c r="DY76" s="33" t="str">
        <f t="shared" si="30"/>
        <v/>
      </c>
    </row>
    <row r="77" spans="1:129" x14ac:dyDescent="0.25">
      <c r="A77" s="16" t="str">
        <f t="shared" si="31"/>
        <v/>
      </c>
      <c r="K77" s="38"/>
      <c r="M77" s="33" t="str">
        <f t="shared" si="1"/>
        <v/>
      </c>
      <c r="Q77" s="33" t="str">
        <f t="shared" si="2"/>
        <v/>
      </c>
      <c r="U77" s="33" t="str">
        <f t="shared" si="3"/>
        <v/>
      </c>
      <c r="Y77" s="33" t="str">
        <f t="shared" si="4"/>
        <v/>
      </c>
      <c r="AC77" s="33" t="str">
        <f t="shared" si="5"/>
        <v/>
      </c>
      <c r="AG77" s="33" t="str">
        <f t="shared" si="6"/>
        <v/>
      </c>
      <c r="AK77" s="33" t="str">
        <f t="shared" si="7"/>
        <v/>
      </c>
      <c r="AO77" s="33" t="str">
        <f t="shared" si="8"/>
        <v/>
      </c>
      <c r="AS77" s="33" t="str">
        <f t="shared" si="9"/>
        <v/>
      </c>
      <c r="AW77" s="33" t="str">
        <f t="shared" si="10"/>
        <v/>
      </c>
      <c r="BA77" s="33" t="str">
        <f t="shared" si="11"/>
        <v/>
      </c>
      <c r="BE77" s="33" t="str">
        <f t="shared" si="12"/>
        <v/>
      </c>
      <c r="BI77" s="33" t="str">
        <f t="shared" si="13"/>
        <v/>
      </c>
      <c r="BM77" s="33" t="str">
        <f t="shared" si="14"/>
        <v/>
      </c>
      <c r="BQ77" s="33" t="str">
        <f t="shared" si="15"/>
        <v/>
      </c>
      <c r="BU77" s="33" t="str">
        <f t="shared" si="16"/>
        <v/>
      </c>
      <c r="BY77" s="33" t="str">
        <f t="shared" si="17"/>
        <v/>
      </c>
      <c r="CC77" s="33" t="str">
        <f t="shared" si="18"/>
        <v/>
      </c>
      <c r="CG77" s="33" t="str">
        <f t="shared" si="19"/>
        <v/>
      </c>
      <c r="CK77" s="33" t="str">
        <f t="shared" si="20"/>
        <v/>
      </c>
      <c r="CO77" s="33" t="str">
        <f t="shared" si="21"/>
        <v/>
      </c>
      <c r="CS77" s="33" t="str">
        <f t="shared" si="22"/>
        <v/>
      </c>
      <c r="CW77" s="33" t="str">
        <f t="shared" si="23"/>
        <v/>
      </c>
      <c r="DA77" s="33" t="str">
        <f t="shared" si="24"/>
        <v/>
      </c>
      <c r="DE77" s="33" t="str">
        <f t="shared" si="25"/>
        <v/>
      </c>
      <c r="DI77" s="33" t="str">
        <f t="shared" si="26"/>
        <v/>
      </c>
      <c r="DM77" s="33" t="str">
        <f t="shared" si="27"/>
        <v/>
      </c>
      <c r="DQ77" s="33" t="str">
        <f t="shared" si="28"/>
        <v/>
      </c>
      <c r="DU77" s="33" t="str">
        <f t="shared" si="29"/>
        <v/>
      </c>
      <c r="DY77" s="33" t="str">
        <f t="shared" si="30"/>
        <v/>
      </c>
    </row>
    <row r="78" spans="1:129" x14ac:dyDescent="0.25">
      <c r="A78" s="16" t="str">
        <f t="shared" si="31"/>
        <v/>
      </c>
      <c r="K78" s="38"/>
      <c r="M78" s="33" t="str">
        <f t="shared" si="1"/>
        <v/>
      </c>
      <c r="Q78" s="33" t="str">
        <f t="shared" si="2"/>
        <v/>
      </c>
      <c r="U78" s="33" t="str">
        <f t="shared" si="3"/>
        <v/>
      </c>
      <c r="Y78" s="33" t="str">
        <f t="shared" si="4"/>
        <v/>
      </c>
      <c r="AC78" s="33" t="str">
        <f t="shared" si="5"/>
        <v/>
      </c>
      <c r="AG78" s="33" t="str">
        <f t="shared" si="6"/>
        <v/>
      </c>
      <c r="AK78" s="33" t="str">
        <f t="shared" si="7"/>
        <v/>
      </c>
      <c r="AO78" s="33" t="str">
        <f t="shared" si="8"/>
        <v/>
      </c>
      <c r="AS78" s="33" t="str">
        <f t="shared" si="9"/>
        <v/>
      </c>
      <c r="AW78" s="33" t="str">
        <f t="shared" si="10"/>
        <v/>
      </c>
      <c r="BA78" s="33" t="str">
        <f t="shared" si="11"/>
        <v/>
      </c>
      <c r="BE78" s="33" t="str">
        <f t="shared" si="12"/>
        <v/>
      </c>
      <c r="BI78" s="33" t="str">
        <f t="shared" si="13"/>
        <v/>
      </c>
      <c r="BM78" s="33" t="str">
        <f t="shared" si="14"/>
        <v/>
      </c>
      <c r="BQ78" s="33" t="str">
        <f t="shared" si="15"/>
        <v/>
      </c>
      <c r="BU78" s="33" t="str">
        <f t="shared" si="16"/>
        <v/>
      </c>
      <c r="BY78" s="33" t="str">
        <f t="shared" si="17"/>
        <v/>
      </c>
      <c r="CC78" s="33" t="str">
        <f t="shared" si="18"/>
        <v/>
      </c>
      <c r="CG78" s="33" t="str">
        <f t="shared" si="19"/>
        <v/>
      </c>
      <c r="CK78" s="33" t="str">
        <f t="shared" si="20"/>
        <v/>
      </c>
      <c r="CO78" s="33" t="str">
        <f t="shared" si="21"/>
        <v/>
      </c>
      <c r="CS78" s="33" t="str">
        <f t="shared" si="22"/>
        <v/>
      </c>
      <c r="CW78" s="33" t="str">
        <f t="shared" si="23"/>
        <v/>
      </c>
      <c r="DA78" s="33" t="str">
        <f t="shared" si="24"/>
        <v/>
      </c>
      <c r="DE78" s="33" t="str">
        <f t="shared" si="25"/>
        <v/>
      </c>
      <c r="DI78" s="33" t="str">
        <f t="shared" si="26"/>
        <v/>
      </c>
      <c r="DM78" s="33" t="str">
        <f t="shared" si="27"/>
        <v/>
      </c>
      <c r="DQ78" s="33" t="str">
        <f t="shared" si="28"/>
        <v/>
      </c>
      <c r="DU78" s="33" t="str">
        <f t="shared" si="29"/>
        <v/>
      </c>
      <c r="DY78" s="33" t="str">
        <f t="shared" si="30"/>
        <v/>
      </c>
    </row>
    <row r="79" spans="1:129" x14ac:dyDescent="0.25">
      <c r="A79" s="16" t="str">
        <f t="shared" si="31"/>
        <v/>
      </c>
      <c r="K79" s="38"/>
      <c r="M79" s="33" t="str">
        <f t="shared" ref="M79:M103" si="32">IF(ISNUMBER(O79),M78+1,"")</f>
        <v/>
      </c>
      <c r="Q79" s="33" t="str">
        <f t="shared" ref="Q79:Q103" si="33">IF(ISNUMBER(S79),Q78+1,"")</f>
        <v/>
      </c>
      <c r="U79" s="33" t="str">
        <f t="shared" ref="U79:U103" si="34">IF(ISNUMBER(W79),U78+1,"")</f>
        <v/>
      </c>
      <c r="Y79" s="33" t="str">
        <f t="shared" ref="Y79:Y103" si="35">IF(ISNUMBER(AA79),Y78+1,"")</f>
        <v/>
      </c>
      <c r="AC79" s="33" t="str">
        <f t="shared" ref="AC79:AC103" si="36">IF(ISNUMBER(AE79),AC78+1,"")</f>
        <v/>
      </c>
      <c r="AG79" s="33" t="str">
        <f t="shared" ref="AG79:AG103" si="37">IF(ISNUMBER(AI79),AG78+1,"")</f>
        <v/>
      </c>
      <c r="AK79" s="33" t="str">
        <f t="shared" ref="AK79:AK103" si="38">IF(ISNUMBER(AM79),AK78+1,"")</f>
        <v/>
      </c>
      <c r="AO79" s="33" t="str">
        <f t="shared" ref="AO79:AO103" si="39">IF(ISNUMBER(AQ79),AO78+1,"")</f>
        <v/>
      </c>
      <c r="AS79" s="33" t="str">
        <f t="shared" ref="AS79:AS103" si="40">IF(ISNUMBER(AU79),AS78+1,"")</f>
        <v/>
      </c>
      <c r="AW79" s="33" t="str">
        <f t="shared" ref="AW79:AW103" si="41">IF(ISNUMBER(AY79),AW78+1,"")</f>
        <v/>
      </c>
      <c r="BA79" s="33" t="str">
        <f t="shared" ref="BA79:BA103" si="42">IF(ISNUMBER(BC79),BA78+1,"")</f>
        <v/>
      </c>
      <c r="BE79" s="33" t="str">
        <f t="shared" ref="BE79:BE103" si="43">IF(ISNUMBER(BG79),BE78+1,"")</f>
        <v/>
      </c>
      <c r="BI79" s="33" t="str">
        <f t="shared" ref="BI79:BI103" si="44">IF(ISNUMBER(BK79),BI78+1,"")</f>
        <v/>
      </c>
      <c r="BM79" s="33" t="str">
        <f t="shared" ref="BM79:BM103" si="45">IF(ISNUMBER(BO79),BM78+1,"")</f>
        <v/>
      </c>
      <c r="BQ79" s="33" t="str">
        <f t="shared" ref="BQ79:BQ103" si="46">IF(ISNUMBER(BS79),BQ78+1,"")</f>
        <v/>
      </c>
      <c r="BU79" s="33" t="str">
        <f t="shared" ref="BU79:BU103" si="47">IF(ISNUMBER(BW79),BU78+1,"")</f>
        <v/>
      </c>
      <c r="BY79" s="33" t="str">
        <f t="shared" ref="BY79:BY103" si="48">IF(ISNUMBER(CA79),BY78+1,"")</f>
        <v/>
      </c>
      <c r="CC79" s="33" t="str">
        <f t="shared" ref="CC79:CC103" si="49">IF(ISNUMBER(CE79),CC78+1,"")</f>
        <v/>
      </c>
      <c r="CG79" s="33" t="str">
        <f t="shared" ref="CG79:CG103" si="50">IF(ISNUMBER(CI79),CG78+1,"")</f>
        <v/>
      </c>
      <c r="CK79" s="33" t="str">
        <f t="shared" ref="CK79:CK103" si="51">IF(ISNUMBER(CM79),CK78+1,"")</f>
        <v/>
      </c>
      <c r="CO79" s="33" t="str">
        <f t="shared" ref="CO79:CO103" si="52">IF(ISNUMBER(CQ79),CO78+1,"")</f>
        <v/>
      </c>
      <c r="CS79" s="33" t="str">
        <f t="shared" ref="CS79:CS103" si="53">IF(ISNUMBER(CU79),CS78+1,"")</f>
        <v/>
      </c>
      <c r="CW79" s="33" t="str">
        <f t="shared" ref="CW79:CW103" si="54">IF(ISNUMBER(CY79),CW78+1,"")</f>
        <v/>
      </c>
      <c r="DA79" s="33" t="str">
        <f t="shared" ref="DA79:DA103" si="55">IF(ISNUMBER(DC79),DA78+1,"")</f>
        <v/>
      </c>
      <c r="DE79" s="33" t="str">
        <f t="shared" ref="DE79:DE103" si="56">IF(ISNUMBER(DG79),DE78+1,"")</f>
        <v/>
      </c>
      <c r="DI79" s="33" t="str">
        <f t="shared" ref="DI79:DI103" si="57">IF(ISNUMBER(DK79),DI78+1,"")</f>
        <v/>
      </c>
      <c r="DM79" s="33" t="str">
        <f t="shared" ref="DM79:DM103" si="58">IF(ISNUMBER(DO79),DM78+1,"")</f>
        <v/>
      </c>
      <c r="DQ79" s="33" t="str">
        <f t="shared" ref="DQ79:DQ103" si="59">IF(ISNUMBER(DS79),DQ78+1,"")</f>
        <v/>
      </c>
      <c r="DU79" s="33" t="str">
        <f t="shared" ref="DU79:DU102" si="60">IF(ISNUMBER(DW79),DU78+1,"")</f>
        <v/>
      </c>
      <c r="DY79" s="33" t="str">
        <f t="shared" ref="DY79:DY102" si="61">IF(ISNUMBER(EA79),DY78+1,"")</f>
        <v/>
      </c>
    </row>
    <row r="80" spans="1:129" x14ac:dyDescent="0.25">
      <c r="A80" s="16" t="str">
        <f t="shared" si="31"/>
        <v/>
      </c>
      <c r="K80" s="38"/>
      <c r="M80" s="33" t="str">
        <f t="shared" si="32"/>
        <v/>
      </c>
      <c r="Q80" s="33" t="str">
        <f t="shared" si="33"/>
        <v/>
      </c>
      <c r="U80" s="33" t="str">
        <f t="shared" si="34"/>
        <v/>
      </c>
      <c r="Y80" s="33" t="str">
        <f t="shared" si="35"/>
        <v/>
      </c>
      <c r="AC80" s="33" t="str">
        <f t="shared" si="36"/>
        <v/>
      </c>
      <c r="AG80" s="33" t="str">
        <f t="shared" si="37"/>
        <v/>
      </c>
      <c r="AK80" s="33" t="str">
        <f t="shared" si="38"/>
        <v/>
      </c>
      <c r="AO80" s="33" t="str">
        <f t="shared" si="39"/>
        <v/>
      </c>
      <c r="AS80" s="33" t="str">
        <f t="shared" si="40"/>
        <v/>
      </c>
      <c r="AW80" s="33" t="str">
        <f t="shared" si="41"/>
        <v/>
      </c>
      <c r="BA80" s="33" t="str">
        <f t="shared" si="42"/>
        <v/>
      </c>
      <c r="BE80" s="33" t="str">
        <f t="shared" si="43"/>
        <v/>
      </c>
      <c r="BI80" s="33" t="str">
        <f t="shared" si="44"/>
        <v/>
      </c>
      <c r="BM80" s="33" t="str">
        <f t="shared" si="45"/>
        <v/>
      </c>
      <c r="BQ80" s="33" t="str">
        <f t="shared" si="46"/>
        <v/>
      </c>
      <c r="BU80" s="33" t="str">
        <f t="shared" si="47"/>
        <v/>
      </c>
      <c r="BY80" s="33" t="str">
        <f t="shared" si="48"/>
        <v/>
      </c>
      <c r="CC80" s="33" t="str">
        <f t="shared" si="49"/>
        <v/>
      </c>
      <c r="CG80" s="33" t="str">
        <f t="shared" si="50"/>
        <v/>
      </c>
      <c r="CK80" s="33" t="str">
        <f t="shared" si="51"/>
        <v/>
      </c>
      <c r="CO80" s="33" t="str">
        <f t="shared" si="52"/>
        <v/>
      </c>
      <c r="CS80" s="33" t="str">
        <f t="shared" si="53"/>
        <v/>
      </c>
      <c r="CW80" s="33" t="str">
        <f t="shared" si="54"/>
        <v/>
      </c>
      <c r="DA80" s="33" t="str">
        <f t="shared" si="55"/>
        <v/>
      </c>
      <c r="DE80" s="33" t="str">
        <f t="shared" si="56"/>
        <v/>
      </c>
      <c r="DI80" s="33" t="str">
        <f t="shared" si="57"/>
        <v/>
      </c>
      <c r="DM80" s="33" t="str">
        <f t="shared" si="58"/>
        <v/>
      </c>
      <c r="DQ80" s="33" t="str">
        <f t="shared" si="59"/>
        <v/>
      </c>
      <c r="DU80" s="33" t="str">
        <f t="shared" si="60"/>
        <v/>
      </c>
      <c r="DY80" s="33" t="str">
        <f t="shared" si="61"/>
        <v/>
      </c>
    </row>
    <row r="81" spans="1:129" x14ac:dyDescent="0.25">
      <c r="A81" s="16" t="str">
        <f t="shared" si="31"/>
        <v/>
      </c>
      <c r="K81" s="38"/>
      <c r="M81" s="33" t="str">
        <f t="shared" si="32"/>
        <v/>
      </c>
      <c r="Q81" s="33" t="str">
        <f t="shared" si="33"/>
        <v/>
      </c>
      <c r="U81" s="33" t="str">
        <f t="shared" si="34"/>
        <v/>
      </c>
      <c r="Y81" s="33" t="str">
        <f t="shared" si="35"/>
        <v/>
      </c>
      <c r="AC81" s="33" t="str">
        <f t="shared" si="36"/>
        <v/>
      </c>
      <c r="AG81" s="33" t="str">
        <f t="shared" si="37"/>
        <v/>
      </c>
      <c r="AK81" s="33" t="str">
        <f t="shared" si="38"/>
        <v/>
      </c>
      <c r="AO81" s="33" t="str">
        <f t="shared" si="39"/>
        <v/>
      </c>
      <c r="AS81" s="33" t="str">
        <f t="shared" si="40"/>
        <v/>
      </c>
      <c r="AW81" s="33" t="str">
        <f t="shared" si="41"/>
        <v/>
      </c>
      <c r="BA81" s="33" t="str">
        <f t="shared" si="42"/>
        <v/>
      </c>
      <c r="BE81" s="33" t="str">
        <f t="shared" si="43"/>
        <v/>
      </c>
      <c r="BI81" s="33" t="str">
        <f t="shared" si="44"/>
        <v/>
      </c>
      <c r="BM81" s="33" t="str">
        <f t="shared" si="45"/>
        <v/>
      </c>
      <c r="BQ81" s="33" t="str">
        <f t="shared" si="46"/>
        <v/>
      </c>
      <c r="BU81" s="33" t="str">
        <f t="shared" si="47"/>
        <v/>
      </c>
      <c r="BY81" s="33" t="str">
        <f t="shared" si="48"/>
        <v/>
      </c>
      <c r="CC81" s="33" t="str">
        <f t="shared" si="49"/>
        <v/>
      </c>
      <c r="CG81" s="33" t="str">
        <f t="shared" si="50"/>
        <v/>
      </c>
      <c r="CK81" s="33" t="str">
        <f t="shared" si="51"/>
        <v/>
      </c>
      <c r="CO81" s="33" t="str">
        <f t="shared" si="52"/>
        <v/>
      </c>
      <c r="CS81" s="33" t="str">
        <f t="shared" si="53"/>
        <v/>
      </c>
      <c r="CW81" s="33" t="str">
        <f t="shared" si="54"/>
        <v/>
      </c>
      <c r="DA81" s="33" t="str">
        <f t="shared" si="55"/>
        <v/>
      </c>
      <c r="DE81" s="33" t="str">
        <f t="shared" si="56"/>
        <v/>
      </c>
      <c r="DI81" s="33" t="str">
        <f t="shared" si="57"/>
        <v/>
      </c>
      <c r="DM81" s="33" t="str">
        <f t="shared" si="58"/>
        <v/>
      </c>
      <c r="DQ81" s="33" t="str">
        <f t="shared" si="59"/>
        <v/>
      </c>
      <c r="DU81" s="33" t="str">
        <f t="shared" si="60"/>
        <v/>
      </c>
      <c r="DY81" s="33" t="str">
        <f t="shared" si="61"/>
        <v/>
      </c>
    </row>
    <row r="82" spans="1:129" x14ac:dyDescent="0.25">
      <c r="A82" s="16" t="str">
        <f t="shared" si="31"/>
        <v/>
      </c>
      <c r="K82" s="38"/>
      <c r="M82" s="33" t="str">
        <f t="shared" si="32"/>
        <v/>
      </c>
      <c r="Q82" s="33" t="str">
        <f t="shared" si="33"/>
        <v/>
      </c>
      <c r="U82" s="33" t="str">
        <f t="shared" si="34"/>
        <v/>
      </c>
      <c r="Y82" s="33" t="str">
        <f t="shared" si="35"/>
        <v/>
      </c>
      <c r="AC82" s="33" t="str">
        <f t="shared" si="36"/>
        <v/>
      </c>
      <c r="AG82" s="33" t="str">
        <f t="shared" si="37"/>
        <v/>
      </c>
      <c r="AK82" s="33" t="str">
        <f t="shared" si="38"/>
        <v/>
      </c>
      <c r="AO82" s="33" t="str">
        <f t="shared" si="39"/>
        <v/>
      </c>
      <c r="AS82" s="33" t="str">
        <f t="shared" si="40"/>
        <v/>
      </c>
      <c r="AW82" s="33" t="str">
        <f t="shared" si="41"/>
        <v/>
      </c>
      <c r="BA82" s="33" t="str">
        <f t="shared" si="42"/>
        <v/>
      </c>
      <c r="BE82" s="33" t="str">
        <f t="shared" si="43"/>
        <v/>
      </c>
      <c r="BI82" s="33" t="str">
        <f t="shared" si="44"/>
        <v/>
      </c>
      <c r="BM82" s="33" t="str">
        <f t="shared" si="45"/>
        <v/>
      </c>
      <c r="BQ82" s="33" t="str">
        <f t="shared" si="46"/>
        <v/>
      </c>
      <c r="BU82" s="33" t="str">
        <f t="shared" si="47"/>
        <v/>
      </c>
      <c r="BY82" s="33" t="str">
        <f t="shared" si="48"/>
        <v/>
      </c>
      <c r="CC82" s="33" t="str">
        <f t="shared" si="49"/>
        <v/>
      </c>
      <c r="CG82" s="33" t="str">
        <f t="shared" si="50"/>
        <v/>
      </c>
      <c r="CK82" s="33" t="str">
        <f t="shared" si="51"/>
        <v/>
      </c>
      <c r="CO82" s="33" t="str">
        <f t="shared" si="52"/>
        <v/>
      </c>
      <c r="CS82" s="33" t="str">
        <f t="shared" si="53"/>
        <v/>
      </c>
      <c r="CW82" s="33" t="str">
        <f t="shared" si="54"/>
        <v/>
      </c>
      <c r="DA82" s="33" t="str">
        <f t="shared" si="55"/>
        <v/>
      </c>
      <c r="DE82" s="33" t="str">
        <f t="shared" si="56"/>
        <v/>
      </c>
      <c r="DI82" s="33" t="str">
        <f t="shared" si="57"/>
        <v/>
      </c>
      <c r="DM82" s="33" t="str">
        <f t="shared" si="58"/>
        <v/>
      </c>
      <c r="DQ82" s="33" t="str">
        <f t="shared" si="59"/>
        <v/>
      </c>
      <c r="DU82" s="33" t="str">
        <f t="shared" si="60"/>
        <v/>
      </c>
      <c r="DY82" s="33" t="str">
        <f t="shared" si="61"/>
        <v/>
      </c>
    </row>
    <row r="83" spans="1:129" x14ac:dyDescent="0.25">
      <c r="A83" s="16" t="str">
        <f t="shared" si="31"/>
        <v/>
      </c>
      <c r="K83" s="38"/>
      <c r="M83" s="33" t="str">
        <f t="shared" si="32"/>
        <v/>
      </c>
      <c r="Q83" s="33" t="str">
        <f t="shared" si="33"/>
        <v/>
      </c>
      <c r="U83" s="33" t="str">
        <f t="shared" si="34"/>
        <v/>
      </c>
      <c r="Y83" s="33" t="str">
        <f t="shared" si="35"/>
        <v/>
      </c>
      <c r="AC83" s="33" t="str">
        <f t="shared" si="36"/>
        <v/>
      </c>
      <c r="AG83" s="33" t="str">
        <f t="shared" si="37"/>
        <v/>
      </c>
      <c r="AK83" s="33" t="str">
        <f t="shared" si="38"/>
        <v/>
      </c>
      <c r="AO83" s="33" t="str">
        <f t="shared" si="39"/>
        <v/>
      </c>
      <c r="AS83" s="33" t="str">
        <f t="shared" si="40"/>
        <v/>
      </c>
      <c r="AW83" s="33" t="str">
        <f t="shared" si="41"/>
        <v/>
      </c>
      <c r="BA83" s="33" t="str">
        <f t="shared" si="42"/>
        <v/>
      </c>
      <c r="BE83" s="33" t="str">
        <f t="shared" si="43"/>
        <v/>
      </c>
      <c r="BI83" s="33" t="str">
        <f t="shared" si="44"/>
        <v/>
      </c>
      <c r="BM83" s="33" t="str">
        <f t="shared" si="45"/>
        <v/>
      </c>
      <c r="BQ83" s="33" t="str">
        <f t="shared" si="46"/>
        <v/>
      </c>
      <c r="BU83" s="33" t="str">
        <f t="shared" si="47"/>
        <v/>
      </c>
      <c r="BY83" s="33" t="str">
        <f t="shared" si="48"/>
        <v/>
      </c>
      <c r="CC83" s="33" t="str">
        <f t="shared" si="49"/>
        <v/>
      </c>
      <c r="CG83" s="33" t="str">
        <f t="shared" si="50"/>
        <v/>
      </c>
      <c r="CK83" s="33" t="str">
        <f t="shared" si="51"/>
        <v/>
      </c>
      <c r="CO83" s="33" t="str">
        <f t="shared" si="52"/>
        <v/>
      </c>
      <c r="CS83" s="33" t="str">
        <f t="shared" si="53"/>
        <v/>
      </c>
      <c r="CW83" s="33" t="str">
        <f t="shared" si="54"/>
        <v/>
      </c>
      <c r="DA83" s="33" t="str">
        <f t="shared" si="55"/>
        <v/>
      </c>
      <c r="DE83" s="33" t="str">
        <f t="shared" si="56"/>
        <v/>
      </c>
      <c r="DI83" s="33" t="str">
        <f t="shared" si="57"/>
        <v/>
      </c>
      <c r="DM83" s="33" t="str">
        <f t="shared" si="58"/>
        <v/>
      </c>
      <c r="DQ83" s="33" t="str">
        <f t="shared" si="59"/>
        <v/>
      </c>
      <c r="DU83" s="33" t="str">
        <f t="shared" si="60"/>
        <v/>
      </c>
      <c r="DY83" s="33" t="str">
        <f t="shared" si="61"/>
        <v/>
      </c>
    </row>
    <row r="84" spans="1:129" x14ac:dyDescent="0.25">
      <c r="A84" s="16" t="str">
        <f t="shared" si="31"/>
        <v/>
      </c>
      <c r="K84" s="38"/>
      <c r="M84" s="33" t="str">
        <f t="shared" si="32"/>
        <v/>
      </c>
      <c r="Q84" s="33" t="str">
        <f t="shared" si="33"/>
        <v/>
      </c>
      <c r="U84" s="33" t="str">
        <f t="shared" si="34"/>
        <v/>
      </c>
      <c r="Y84" s="33" t="str">
        <f t="shared" si="35"/>
        <v/>
      </c>
      <c r="AC84" s="33" t="str">
        <f t="shared" si="36"/>
        <v/>
      </c>
      <c r="AG84" s="33" t="str">
        <f t="shared" si="37"/>
        <v/>
      </c>
      <c r="AK84" s="33" t="str">
        <f t="shared" si="38"/>
        <v/>
      </c>
      <c r="AO84" s="33" t="str">
        <f t="shared" si="39"/>
        <v/>
      </c>
      <c r="AS84" s="33" t="str">
        <f t="shared" si="40"/>
        <v/>
      </c>
      <c r="AW84" s="33" t="str">
        <f t="shared" si="41"/>
        <v/>
      </c>
      <c r="BA84" s="33" t="str">
        <f t="shared" si="42"/>
        <v/>
      </c>
      <c r="BE84" s="33" t="str">
        <f t="shared" si="43"/>
        <v/>
      </c>
      <c r="BI84" s="33" t="str">
        <f t="shared" si="44"/>
        <v/>
      </c>
      <c r="BM84" s="33" t="str">
        <f t="shared" si="45"/>
        <v/>
      </c>
      <c r="BQ84" s="33" t="str">
        <f t="shared" si="46"/>
        <v/>
      </c>
      <c r="BU84" s="33" t="str">
        <f t="shared" si="47"/>
        <v/>
      </c>
      <c r="BY84" s="33" t="str">
        <f t="shared" si="48"/>
        <v/>
      </c>
      <c r="CC84" s="33" t="str">
        <f t="shared" si="49"/>
        <v/>
      </c>
      <c r="CG84" s="33" t="str">
        <f t="shared" si="50"/>
        <v/>
      </c>
      <c r="CK84" s="33" t="str">
        <f t="shared" si="51"/>
        <v/>
      </c>
      <c r="CO84" s="33" t="str">
        <f t="shared" si="52"/>
        <v/>
      </c>
      <c r="CS84" s="33" t="str">
        <f t="shared" si="53"/>
        <v/>
      </c>
      <c r="CW84" s="33" t="str">
        <f t="shared" si="54"/>
        <v/>
      </c>
      <c r="DA84" s="33" t="str">
        <f t="shared" si="55"/>
        <v/>
      </c>
      <c r="DE84" s="33" t="str">
        <f t="shared" si="56"/>
        <v/>
      </c>
      <c r="DI84" s="33" t="str">
        <f t="shared" si="57"/>
        <v/>
      </c>
      <c r="DM84" s="33" t="str">
        <f t="shared" si="58"/>
        <v/>
      </c>
      <c r="DQ84" s="33" t="str">
        <f t="shared" si="59"/>
        <v/>
      </c>
      <c r="DU84" s="33" t="str">
        <f t="shared" si="60"/>
        <v/>
      </c>
      <c r="DY84" s="33" t="str">
        <f t="shared" si="61"/>
        <v/>
      </c>
    </row>
    <row r="85" spans="1:129" x14ac:dyDescent="0.25">
      <c r="A85" s="16" t="str">
        <f t="shared" si="31"/>
        <v/>
      </c>
      <c r="K85" s="38"/>
      <c r="M85" s="33" t="str">
        <f t="shared" si="32"/>
        <v/>
      </c>
      <c r="Q85" s="33" t="str">
        <f t="shared" si="33"/>
        <v/>
      </c>
      <c r="U85" s="33" t="str">
        <f t="shared" si="34"/>
        <v/>
      </c>
      <c r="Y85" s="33" t="str">
        <f t="shared" si="35"/>
        <v/>
      </c>
      <c r="AC85" s="33" t="str">
        <f t="shared" si="36"/>
        <v/>
      </c>
      <c r="AG85" s="33" t="str">
        <f t="shared" si="37"/>
        <v/>
      </c>
      <c r="AK85" s="33" t="str">
        <f t="shared" si="38"/>
        <v/>
      </c>
      <c r="AO85" s="33" t="str">
        <f t="shared" si="39"/>
        <v/>
      </c>
      <c r="AS85" s="33" t="str">
        <f t="shared" si="40"/>
        <v/>
      </c>
      <c r="AW85" s="33" t="str">
        <f t="shared" si="41"/>
        <v/>
      </c>
      <c r="BA85" s="33" t="str">
        <f t="shared" si="42"/>
        <v/>
      </c>
      <c r="BE85" s="33" t="str">
        <f t="shared" si="43"/>
        <v/>
      </c>
      <c r="BI85" s="33" t="str">
        <f t="shared" si="44"/>
        <v/>
      </c>
      <c r="BM85" s="33" t="str">
        <f t="shared" si="45"/>
        <v/>
      </c>
      <c r="BQ85" s="33" t="str">
        <f t="shared" si="46"/>
        <v/>
      </c>
      <c r="BU85" s="33" t="str">
        <f t="shared" si="47"/>
        <v/>
      </c>
      <c r="BY85" s="33" t="str">
        <f t="shared" si="48"/>
        <v/>
      </c>
      <c r="CC85" s="33" t="str">
        <f t="shared" si="49"/>
        <v/>
      </c>
      <c r="CG85" s="33" t="str">
        <f t="shared" si="50"/>
        <v/>
      </c>
      <c r="CK85" s="33" t="str">
        <f t="shared" si="51"/>
        <v/>
      </c>
      <c r="CO85" s="33" t="str">
        <f t="shared" si="52"/>
        <v/>
      </c>
      <c r="CS85" s="33" t="str">
        <f t="shared" si="53"/>
        <v/>
      </c>
      <c r="CW85" s="33" t="str">
        <f t="shared" si="54"/>
        <v/>
      </c>
      <c r="DA85" s="33" t="str">
        <f t="shared" si="55"/>
        <v/>
      </c>
      <c r="DE85" s="33" t="str">
        <f t="shared" si="56"/>
        <v/>
      </c>
      <c r="DI85" s="33" t="str">
        <f t="shared" si="57"/>
        <v/>
      </c>
      <c r="DM85" s="33" t="str">
        <f t="shared" si="58"/>
        <v/>
      </c>
      <c r="DQ85" s="33" t="str">
        <f t="shared" si="59"/>
        <v/>
      </c>
      <c r="DU85" s="33" t="str">
        <f t="shared" si="60"/>
        <v/>
      </c>
      <c r="DY85" s="33" t="str">
        <f t="shared" si="61"/>
        <v/>
      </c>
    </row>
    <row r="86" spans="1:129" x14ac:dyDescent="0.25">
      <c r="A86" s="16" t="str">
        <f t="shared" si="31"/>
        <v/>
      </c>
      <c r="K86" s="38"/>
      <c r="M86" s="33" t="str">
        <f t="shared" si="32"/>
        <v/>
      </c>
      <c r="Q86" s="33" t="str">
        <f t="shared" si="33"/>
        <v/>
      </c>
      <c r="U86" s="33" t="str">
        <f t="shared" si="34"/>
        <v/>
      </c>
      <c r="Y86" s="33" t="str">
        <f t="shared" si="35"/>
        <v/>
      </c>
      <c r="AC86" s="33" t="str">
        <f t="shared" si="36"/>
        <v/>
      </c>
      <c r="AG86" s="33" t="str">
        <f t="shared" si="37"/>
        <v/>
      </c>
      <c r="AK86" s="33" t="str">
        <f t="shared" si="38"/>
        <v/>
      </c>
      <c r="AO86" s="33" t="str">
        <f t="shared" si="39"/>
        <v/>
      </c>
      <c r="AS86" s="33" t="str">
        <f t="shared" si="40"/>
        <v/>
      </c>
      <c r="AW86" s="33" t="str">
        <f t="shared" si="41"/>
        <v/>
      </c>
      <c r="BA86" s="33" t="str">
        <f t="shared" si="42"/>
        <v/>
      </c>
      <c r="BE86" s="33" t="str">
        <f t="shared" si="43"/>
        <v/>
      </c>
      <c r="BI86" s="33" t="str">
        <f t="shared" si="44"/>
        <v/>
      </c>
      <c r="BM86" s="33" t="str">
        <f t="shared" si="45"/>
        <v/>
      </c>
      <c r="BQ86" s="33" t="str">
        <f t="shared" si="46"/>
        <v/>
      </c>
      <c r="BU86" s="33" t="str">
        <f t="shared" si="47"/>
        <v/>
      </c>
      <c r="BY86" s="33" t="str">
        <f t="shared" si="48"/>
        <v/>
      </c>
      <c r="CC86" s="33" t="str">
        <f t="shared" si="49"/>
        <v/>
      </c>
      <c r="CG86" s="33" t="str">
        <f t="shared" si="50"/>
        <v/>
      </c>
      <c r="CK86" s="33" t="str">
        <f t="shared" si="51"/>
        <v/>
      </c>
      <c r="CO86" s="33" t="str">
        <f t="shared" si="52"/>
        <v/>
      </c>
      <c r="CS86" s="33" t="str">
        <f t="shared" si="53"/>
        <v/>
      </c>
      <c r="CW86" s="33" t="str">
        <f t="shared" si="54"/>
        <v/>
      </c>
      <c r="DA86" s="33" t="str">
        <f t="shared" si="55"/>
        <v/>
      </c>
      <c r="DE86" s="33" t="str">
        <f t="shared" si="56"/>
        <v/>
      </c>
      <c r="DI86" s="33" t="str">
        <f t="shared" si="57"/>
        <v/>
      </c>
      <c r="DM86" s="33" t="str">
        <f t="shared" si="58"/>
        <v/>
      </c>
      <c r="DQ86" s="33" t="str">
        <f t="shared" si="59"/>
        <v/>
      </c>
      <c r="DU86" s="33" t="str">
        <f t="shared" si="60"/>
        <v/>
      </c>
      <c r="DY86" s="33" t="str">
        <f t="shared" si="61"/>
        <v/>
      </c>
    </row>
    <row r="87" spans="1:129" x14ac:dyDescent="0.25">
      <c r="A87" s="16" t="str">
        <f t="shared" si="31"/>
        <v/>
      </c>
      <c r="K87" s="38"/>
      <c r="M87" s="33" t="str">
        <f t="shared" si="32"/>
        <v/>
      </c>
      <c r="Q87" s="33" t="str">
        <f t="shared" si="33"/>
        <v/>
      </c>
      <c r="U87" s="33" t="str">
        <f t="shared" si="34"/>
        <v/>
      </c>
      <c r="Y87" s="33" t="str">
        <f t="shared" si="35"/>
        <v/>
      </c>
      <c r="AC87" s="33" t="str">
        <f t="shared" si="36"/>
        <v/>
      </c>
      <c r="AG87" s="33" t="str">
        <f t="shared" si="37"/>
        <v/>
      </c>
      <c r="AK87" s="33" t="str">
        <f t="shared" si="38"/>
        <v/>
      </c>
      <c r="AO87" s="33" t="str">
        <f t="shared" si="39"/>
        <v/>
      </c>
      <c r="AS87" s="33" t="str">
        <f t="shared" si="40"/>
        <v/>
      </c>
      <c r="AW87" s="33" t="str">
        <f t="shared" si="41"/>
        <v/>
      </c>
      <c r="BA87" s="33" t="str">
        <f t="shared" si="42"/>
        <v/>
      </c>
      <c r="BE87" s="33" t="str">
        <f t="shared" si="43"/>
        <v/>
      </c>
      <c r="BI87" s="33" t="str">
        <f t="shared" si="44"/>
        <v/>
      </c>
      <c r="BM87" s="33" t="str">
        <f t="shared" si="45"/>
        <v/>
      </c>
      <c r="BQ87" s="33" t="str">
        <f t="shared" si="46"/>
        <v/>
      </c>
      <c r="BU87" s="33" t="str">
        <f t="shared" si="47"/>
        <v/>
      </c>
      <c r="BY87" s="33" t="str">
        <f t="shared" si="48"/>
        <v/>
      </c>
      <c r="CC87" s="33" t="str">
        <f t="shared" si="49"/>
        <v/>
      </c>
      <c r="CG87" s="33" t="str">
        <f t="shared" si="50"/>
        <v/>
      </c>
      <c r="CK87" s="33" t="str">
        <f t="shared" si="51"/>
        <v/>
      </c>
      <c r="CO87" s="33" t="str">
        <f t="shared" si="52"/>
        <v/>
      </c>
      <c r="CS87" s="33" t="str">
        <f t="shared" si="53"/>
        <v/>
      </c>
      <c r="CW87" s="33" t="str">
        <f t="shared" si="54"/>
        <v/>
      </c>
      <c r="DA87" s="33" t="str">
        <f t="shared" si="55"/>
        <v/>
      </c>
      <c r="DE87" s="33" t="str">
        <f t="shared" si="56"/>
        <v/>
      </c>
      <c r="DI87" s="33" t="str">
        <f t="shared" si="57"/>
        <v/>
      </c>
      <c r="DM87" s="33" t="str">
        <f t="shared" si="58"/>
        <v/>
      </c>
      <c r="DQ87" s="33" t="str">
        <f t="shared" si="59"/>
        <v/>
      </c>
      <c r="DU87" s="33" t="str">
        <f t="shared" si="60"/>
        <v/>
      </c>
      <c r="DY87" s="33" t="str">
        <f t="shared" si="61"/>
        <v/>
      </c>
    </row>
    <row r="88" spans="1:129" x14ac:dyDescent="0.25">
      <c r="A88" s="16" t="str">
        <f t="shared" si="31"/>
        <v/>
      </c>
      <c r="K88" s="38"/>
      <c r="M88" s="33" t="str">
        <f t="shared" si="32"/>
        <v/>
      </c>
      <c r="Q88" s="33" t="str">
        <f t="shared" si="33"/>
        <v/>
      </c>
      <c r="U88" s="33" t="str">
        <f t="shared" si="34"/>
        <v/>
      </c>
      <c r="Y88" s="33" t="str">
        <f t="shared" si="35"/>
        <v/>
      </c>
      <c r="AC88" s="33" t="str">
        <f t="shared" si="36"/>
        <v/>
      </c>
      <c r="AG88" s="33" t="str">
        <f t="shared" si="37"/>
        <v/>
      </c>
      <c r="AK88" s="33" t="str">
        <f t="shared" si="38"/>
        <v/>
      </c>
      <c r="AO88" s="33" t="str">
        <f t="shared" si="39"/>
        <v/>
      </c>
      <c r="AS88" s="33" t="str">
        <f t="shared" si="40"/>
        <v/>
      </c>
      <c r="AW88" s="33" t="str">
        <f t="shared" si="41"/>
        <v/>
      </c>
      <c r="BA88" s="33" t="str">
        <f t="shared" si="42"/>
        <v/>
      </c>
      <c r="BE88" s="33" t="str">
        <f t="shared" si="43"/>
        <v/>
      </c>
      <c r="BI88" s="33" t="str">
        <f t="shared" si="44"/>
        <v/>
      </c>
      <c r="BM88" s="33" t="str">
        <f t="shared" si="45"/>
        <v/>
      </c>
      <c r="BQ88" s="33" t="str">
        <f t="shared" si="46"/>
        <v/>
      </c>
      <c r="BU88" s="33" t="str">
        <f t="shared" si="47"/>
        <v/>
      </c>
      <c r="BY88" s="33" t="str">
        <f t="shared" si="48"/>
        <v/>
      </c>
      <c r="CC88" s="33" t="str">
        <f t="shared" si="49"/>
        <v/>
      </c>
      <c r="CG88" s="33" t="str">
        <f t="shared" si="50"/>
        <v/>
      </c>
      <c r="CK88" s="33" t="str">
        <f t="shared" si="51"/>
        <v/>
      </c>
      <c r="CO88" s="33" t="str">
        <f t="shared" si="52"/>
        <v/>
      </c>
      <c r="CS88" s="33" t="str">
        <f t="shared" si="53"/>
        <v/>
      </c>
      <c r="CW88" s="33" t="str">
        <f t="shared" si="54"/>
        <v/>
      </c>
      <c r="DA88" s="33" t="str">
        <f t="shared" si="55"/>
        <v/>
      </c>
      <c r="DE88" s="33" t="str">
        <f t="shared" si="56"/>
        <v/>
      </c>
      <c r="DI88" s="33" t="str">
        <f t="shared" si="57"/>
        <v/>
      </c>
      <c r="DM88" s="33" t="str">
        <f t="shared" si="58"/>
        <v/>
      </c>
      <c r="DQ88" s="33" t="str">
        <f t="shared" si="59"/>
        <v/>
      </c>
      <c r="DU88" s="33" t="str">
        <f t="shared" si="60"/>
        <v/>
      </c>
      <c r="DY88" s="33" t="str">
        <f t="shared" si="61"/>
        <v/>
      </c>
    </row>
    <row r="89" spans="1:129" x14ac:dyDescent="0.25">
      <c r="A89" s="16" t="str">
        <f t="shared" si="31"/>
        <v/>
      </c>
      <c r="K89" s="38"/>
      <c r="M89" s="33" t="str">
        <f t="shared" si="32"/>
        <v/>
      </c>
      <c r="Q89" s="33" t="str">
        <f t="shared" si="33"/>
        <v/>
      </c>
      <c r="U89" s="33" t="str">
        <f t="shared" si="34"/>
        <v/>
      </c>
      <c r="Y89" s="33" t="str">
        <f t="shared" si="35"/>
        <v/>
      </c>
      <c r="AC89" s="33" t="str">
        <f t="shared" si="36"/>
        <v/>
      </c>
      <c r="AG89" s="33" t="str">
        <f t="shared" si="37"/>
        <v/>
      </c>
      <c r="AK89" s="33" t="str">
        <f t="shared" si="38"/>
        <v/>
      </c>
      <c r="AO89" s="33" t="str">
        <f t="shared" si="39"/>
        <v/>
      </c>
      <c r="AS89" s="33" t="str">
        <f t="shared" si="40"/>
        <v/>
      </c>
      <c r="AW89" s="33" t="str">
        <f t="shared" si="41"/>
        <v/>
      </c>
      <c r="BA89" s="33" t="str">
        <f t="shared" si="42"/>
        <v/>
      </c>
      <c r="BE89" s="33" t="str">
        <f t="shared" si="43"/>
        <v/>
      </c>
      <c r="BI89" s="33" t="str">
        <f t="shared" si="44"/>
        <v/>
      </c>
      <c r="BM89" s="33" t="str">
        <f t="shared" si="45"/>
        <v/>
      </c>
      <c r="BQ89" s="33" t="str">
        <f t="shared" si="46"/>
        <v/>
      </c>
      <c r="BU89" s="33" t="str">
        <f t="shared" si="47"/>
        <v/>
      </c>
      <c r="BY89" s="33" t="str">
        <f t="shared" si="48"/>
        <v/>
      </c>
      <c r="CC89" s="33" t="str">
        <f t="shared" si="49"/>
        <v/>
      </c>
      <c r="CG89" s="33" t="str">
        <f t="shared" si="50"/>
        <v/>
      </c>
      <c r="CK89" s="33" t="str">
        <f t="shared" si="51"/>
        <v/>
      </c>
      <c r="CO89" s="33" t="str">
        <f t="shared" si="52"/>
        <v/>
      </c>
      <c r="CS89" s="33" t="str">
        <f t="shared" si="53"/>
        <v/>
      </c>
      <c r="CW89" s="33" t="str">
        <f t="shared" si="54"/>
        <v/>
      </c>
      <c r="DA89" s="33" t="str">
        <f t="shared" si="55"/>
        <v/>
      </c>
      <c r="DE89" s="33" t="str">
        <f t="shared" si="56"/>
        <v/>
      </c>
      <c r="DI89" s="33" t="str">
        <f t="shared" si="57"/>
        <v/>
      </c>
      <c r="DM89" s="33" t="str">
        <f t="shared" si="58"/>
        <v/>
      </c>
      <c r="DQ89" s="33" t="str">
        <f t="shared" si="59"/>
        <v/>
      </c>
      <c r="DU89" s="33" t="str">
        <f t="shared" si="60"/>
        <v/>
      </c>
      <c r="DY89" s="33" t="str">
        <f t="shared" si="61"/>
        <v/>
      </c>
    </row>
    <row r="90" spans="1:129" x14ac:dyDescent="0.25">
      <c r="A90" s="16" t="str">
        <f t="shared" si="31"/>
        <v/>
      </c>
      <c r="K90" s="38"/>
      <c r="M90" s="33" t="str">
        <f t="shared" si="32"/>
        <v/>
      </c>
      <c r="Q90" s="33" t="str">
        <f t="shared" si="33"/>
        <v/>
      </c>
      <c r="U90" s="33" t="str">
        <f t="shared" si="34"/>
        <v/>
      </c>
      <c r="Y90" s="33" t="str">
        <f t="shared" si="35"/>
        <v/>
      </c>
      <c r="AC90" s="33" t="str">
        <f t="shared" si="36"/>
        <v/>
      </c>
      <c r="AG90" s="33" t="str">
        <f t="shared" si="37"/>
        <v/>
      </c>
      <c r="AK90" s="33" t="str">
        <f t="shared" si="38"/>
        <v/>
      </c>
      <c r="AO90" s="33" t="str">
        <f t="shared" si="39"/>
        <v/>
      </c>
      <c r="AS90" s="33" t="str">
        <f t="shared" si="40"/>
        <v/>
      </c>
      <c r="AW90" s="33" t="str">
        <f t="shared" si="41"/>
        <v/>
      </c>
      <c r="BA90" s="33" t="str">
        <f t="shared" si="42"/>
        <v/>
      </c>
      <c r="BE90" s="33" t="str">
        <f t="shared" si="43"/>
        <v/>
      </c>
      <c r="BI90" s="33" t="str">
        <f t="shared" si="44"/>
        <v/>
      </c>
      <c r="BM90" s="33" t="str">
        <f t="shared" si="45"/>
        <v/>
      </c>
      <c r="BQ90" s="33" t="str">
        <f t="shared" si="46"/>
        <v/>
      </c>
      <c r="BU90" s="33" t="str">
        <f t="shared" si="47"/>
        <v/>
      </c>
      <c r="BY90" s="33" t="str">
        <f t="shared" si="48"/>
        <v/>
      </c>
      <c r="CC90" s="33" t="str">
        <f t="shared" si="49"/>
        <v/>
      </c>
      <c r="CG90" s="33" t="str">
        <f t="shared" si="50"/>
        <v/>
      </c>
      <c r="CK90" s="33" t="str">
        <f t="shared" si="51"/>
        <v/>
      </c>
      <c r="CO90" s="33" t="str">
        <f t="shared" si="52"/>
        <v/>
      </c>
      <c r="CS90" s="33" t="str">
        <f t="shared" si="53"/>
        <v/>
      </c>
      <c r="CW90" s="33" t="str">
        <f t="shared" si="54"/>
        <v/>
      </c>
      <c r="DA90" s="33" t="str">
        <f t="shared" si="55"/>
        <v/>
      </c>
      <c r="DE90" s="33" t="str">
        <f t="shared" si="56"/>
        <v/>
      </c>
      <c r="DI90" s="33" t="str">
        <f t="shared" si="57"/>
        <v/>
      </c>
      <c r="DM90" s="33" t="str">
        <f t="shared" si="58"/>
        <v/>
      </c>
      <c r="DQ90" s="33" t="str">
        <f t="shared" si="59"/>
        <v/>
      </c>
      <c r="DU90" s="33" t="str">
        <f t="shared" si="60"/>
        <v/>
      </c>
      <c r="DY90" s="33" t="str">
        <f t="shared" si="61"/>
        <v/>
      </c>
    </row>
    <row r="91" spans="1:129" x14ac:dyDescent="0.25">
      <c r="A91" s="16" t="str">
        <f t="shared" si="31"/>
        <v/>
      </c>
      <c r="K91" s="38"/>
      <c r="M91" s="33" t="str">
        <f t="shared" si="32"/>
        <v/>
      </c>
      <c r="Q91" s="33" t="str">
        <f t="shared" si="33"/>
        <v/>
      </c>
      <c r="U91" s="33" t="str">
        <f t="shared" si="34"/>
        <v/>
      </c>
      <c r="Y91" s="33" t="str">
        <f t="shared" si="35"/>
        <v/>
      </c>
      <c r="AC91" s="33" t="str">
        <f t="shared" si="36"/>
        <v/>
      </c>
      <c r="AG91" s="33" t="str">
        <f t="shared" si="37"/>
        <v/>
      </c>
      <c r="AK91" s="33" t="str">
        <f t="shared" si="38"/>
        <v/>
      </c>
      <c r="AO91" s="33" t="str">
        <f t="shared" si="39"/>
        <v/>
      </c>
      <c r="AS91" s="33" t="str">
        <f t="shared" si="40"/>
        <v/>
      </c>
      <c r="AW91" s="33" t="str">
        <f t="shared" si="41"/>
        <v/>
      </c>
      <c r="BA91" s="33" t="str">
        <f t="shared" si="42"/>
        <v/>
      </c>
      <c r="BE91" s="33" t="str">
        <f t="shared" si="43"/>
        <v/>
      </c>
      <c r="BI91" s="33" t="str">
        <f t="shared" si="44"/>
        <v/>
      </c>
      <c r="BM91" s="33" t="str">
        <f t="shared" si="45"/>
        <v/>
      </c>
      <c r="BQ91" s="33" t="str">
        <f t="shared" si="46"/>
        <v/>
      </c>
      <c r="BU91" s="33" t="str">
        <f t="shared" si="47"/>
        <v/>
      </c>
      <c r="BY91" s="33" t="str">
        <f t="shared" si="48"/>
        <v/>
      </c>
      <c r="CC91" s="33" t="str">
        <f t="shared" si="49"/>
        <v/>
      </c>
      <c r="CG91" s="33" t="str">
        <f t="shared" si="50"/>
        <v/>
      </c>
      <c r="CK91" s="33" t="str">
        <f t="shared" si="51"/>
        <v/>
      </c>
      <c r="CO91" s="33" t="str">
        <f t="shared" si="52"/>
        <v/>
      </c>
      <c r="CS91" s="33" t="str">
        <f t="shared" si="53"/>
        <v/>
      </c>
      <c r="CW91" s="33" t="str">
        <f t="shared" si="54"/>
        <v/>
      </c>
      <c r="DA91" s="33" t="str">
        <f t="shared" si="55"/>
        <v/>
      </c>
      <c r="DE91" s="33" t="str">
        <f t="shared" si="56"/>
        <v/>
      </c>
      <c r="DI91" s="33" t="str">
        <f t="shared" si="57"/>
        <v/>
      </c>
      <c r="DM91" s="33" t="str">
        <f t="shared" si="58"/>
        <v/>
      </c>
      <c r="DQ91" s="33" t="str">
        <f t="shared" si="59"/>
        <v/>
      </c>
      <c r="DU91" s="33" t="str">
        <f t="shared" si="60"/>
        <v/>
      </c>
      <c r="DY91" s="33" t="str">
        <f t="shared" si="61"/>
        <v/>
      </c>
    </row>
    <row r="92" spans="1:129" x14ac:dyDescent="0.25">
      <c r="A92" s="16" t="str">
        <f t="shared" si="31"/>
        <v/>
      </c>
      <c r="K92" s="38"/>
      <c r="M92" s="33" t="str">
        <f t="shared" si="32"/>
        <v/>
      </c>
      <c r="Q92" s="33" t="str">
        <f t="shared" si="33"/>
        <v/>
      </c>
      <c r="U92" s="33" t="str">
        <f t="shared" si="34"/>
        <v/>
      </c>
      <c r="Y92" s="33" t="str">
        <f t="shared" si="35"/>
        <v/>
      </c>
      <c r="AC92" s="33" t="str">
        <f t="shared" si="36"/>
        <v/>
      </c>
      <c r="AG92" s="33" t="str">
        <f t="shared" si="37"/>
        <v/>
      </c>
      <c r="AK92" s="33" t="str">
        <f t="shared" si="38"/>
        <v/>
      </c>
      <c r="AO92" s="33" t="str">
        <f t="shared" si="39"/>
        <v/>
      </c>
      <c r="AS92" s="33" t="str">
        <f t="shared" si="40"/>
        <v/>
      </c>
      <c r="AW92" s="33" t="str">
        <f t="shared" si="41"/>
        <v/>
      </c>
      <c r="BA92" s="33" t="str">
        <f t="shared" si="42"/>
        <v/>
      </c>
      <c r="BE92" s="33" t="str">
        <f t="shared" si="43"/>
        <v/>
      </c>
      <c r="BI92" s="33" t="str">
        <f t="shared" si="44"/>
        <v/>
      </c>
      <c r="BM92" s="33" t="str">
        <f t="shared" si="45"/>
        <v/>
      </c>
      <c r="BQ92" s="33" t="str">
        <f t="shared" si="46"/>
        <v/>
      </c>
      <c r="BU92" s="33" t="str">
        <f t="shared" si="47"/>
        <v/>
      </c>
      <c r="BY92" s="33" t="str">
        <f t="shared" si="48"/>
        <v/>
      </c>
      <c r="CC92" s="33" t="str">
        <f t="shared" si="49"/>
        <v/>
      </c>
      <c r="CG92" s="33" t="str">
        <f t="shared" si="50"/>
        <v/>
      </c>
      <c r="CK92" s="33" t="str">
        <f t="shared" si="51"/>
        <v/>
      </c>
      <c r="CO92" s="33" t="str">
        <f t="shared" si="52"/>
        <v/>
      </c>
      <c r="CS92" s="33" t="str">
        <f t="shared" si="53"/>
        <v/>
      </c>
      <c r="CW92" s="33" t="str">
        <f t="shared" si="54"/>
        <v/>
      </c>
      <c r="DA92" s="33" t="str">
        <f t="shared" si="55"/>
        <v/>
      </c>
      <c r="DE92" s="33" t="str">
        <f t="shared" si="56"/>
        <v/>
      </c>
      <c r="DI92" s="33" t="str">
        <f t="shared" si="57"/>
        <v/>
      </c>
      <c r="DM92" s="33" t="str">
        <f t="shared" si="58"/>
        <v/>
      </c>
      <c r="DQ92" s="33" t="str">
        <f t="shared" si="59"/>
        <v/>
      </c>
      <c r="DU92" s="33" t="str">
        <f t="shared" si="60"/>
        <v/>
      </c>
      <c r="DY92" s="33" t="str">
        <f t="shared" si="61"/>
        <v/>
      </c>
    </row>
    <row r="93" spans="1:129" x14ac:dyDescent="0.25">
      <c r="A93" s="16" t="str">
        <f t="shared" si="31"/>
        <v/>
      </c>
      <c r="K93" s="38"/>
      <c r="M93" s="33" t="str">
        <f t="shared" si="32"/>
        <v/>
      </c>
      <c r="Q93" s="33" t="str">
        <f t="shared" si="33"/>
        <v/>
      </c>
      <c r="U93" s="33" t="str">
        <f t="shared" si="34"/>
        <v/>
      </c>
      <c r="Y93" s="33" t="str">
        <f t="shared" si="35"/>
        <v/>
      </c>
      <c r="AC93" s="33" t="str">
        <f t="shared" si="36"/>
        <v/>
      </c>
      <c r="AG93" s="33" t="str">
        <f t="shared" si="37"/>
        <v/>
      </c>
      <c r="AK93" s="33" t="str">
        <f t="shared" si="38"/>
        <v/>
      </c>
      <c r="AO93" s="33" t="str">
        <f t="shared" si="39"/>
        <v/>
      </c>
      <c r="AS93" s="33" t="str">
        <f t="shared" si="40"/>
        <v/>
      </c>
      <c r="AW93" s="33" t="str">
        <f t="shared" si="41"/>
        <v/>
      </c>
      <c r="BA93" s="33" t="str">
        <f t="shared" si="42"/>
        <v/>
      </c>
      <c r="BE93" s="33" t="str">
        <f t="shared" si="43"/>
        <v/>
      </c>
      <c r="BI93" s="33" t="str">
        <f t="shared" si="44"/>
        <v/>
      </c>
      <c r="BM93" s="33" t="str">
        <f t="shared" si="45"/>
        <v/>
      </c>
      <c r="BQ93" s="33" t="str">
        <f t="shared" si="46"/>
        <v/>
      </c>
      <c r="BU93" s="33" t="str">
        <f t="shared" si="47"/>
        <v/>
      </c>
      <c r="BY93" s="33" t="str">
        <f t="shared" si="48"/>
        <v/>
      </c>
      <c r="CC93" s="33" t="str">
        <f t="shared" si="49"/>
        <v/>
      </c>
      <c r="CG93" s="33" t="str">
        <f t="shared" si="50"/>
        <v/>
      </c>
      <c r="CK93" s="33" t="str">
        <f t="shared" si="51"/>
        <v/>
      </c>
      <c r="CO93" s="33" t="str">
        <f t="shared" si="52"/>
        <v/>
      </c>
      <c r="CS93" s="33" t="str">
        <f t="shared" si="53"/>
        <v/>
      </c>
      <c r="CW93" s="33" t="str">
        <f t="shared" si="54"/>
        <v/>
      </c>
      <c r="DA93" s="33" t="str">
        <f t="shared" si="55"/>
        <v/>
      </c>
      <c r="DE93" s="33" t="str">
        <f t="shared" si="56"/>
        <v/>
      </c>
      <c r="DI93" s="33" t="str">
        <f t="shared" si="57"/>
        <v/>
      </c>
      <c r="DM93" s="33" t="str">
        <f t="shared" si="58"/>
        <v/>
      </c>
      <c r="DQ93" s="33" t="str">
        <f t="shared" si="59"/>
        <v/>
      </c>
      <c r="DU93" s="33" t="str">
        <f t="shared" si="60"/>
        <v/>
      </c>
      <c r="DY93" s="33" t="str">
        <f t="shared" si="61"/>
        <v/>
      </c>
    </row>
    <row r="94" spans="1:129" x14ac:dyDescent="0.25">
      <c r="A94" s="16" t="str">
        <f t="shared" si="31"/>
        <v/>
      </c>
      <c r="K94" s="38"/>
      <c r="M94" s="33" t="str">
        <f t="shared" si="32"/>
        <v/>
      </c>
      <c r="Q94" s="33" t="str">
        <f t="shared" si="33"/>
        <v/>
      </c>
      <c r="U94" s="33" t="str">
        <f t="shared" si="34"/>
        <v/>
      </c>
      <c r="Y94" s="33" t="str">
        <f t="shared" si="35"/>
        <v/>
      </c>
      <c r="AC94" s="33" t="str">
        <f t="shared" si="36"/>
        <v/>
      </c>
      <c r="AG94" s="33" t="str">
        <f t="shared" si="37"/>
        <v/>
      </c>
      <c r="AK94" s="33" t="str">
        <f t="shared" si="38"/>
        <v/>
      </c>
      <c r="AO94" s="33" t="str">
        <f t="shared" si="39"/>
        <v/>
      </c>
      <c r="AS94" s="33" t="str">
        <f t="shared" si="40"/>
        <v/>
      </c>
      <c r="AW94" s="33" t="str">
        <f t="shared" si="41"/>
        <v/>
      </c>
      <c r="BA94" s="33" t="str">
        <f t="shared" si="42"/>
        <v/>
      </c>
      <c r="BE94" s="33" t="str">
        <f t="shared" si="43"/>
        <v/>
      </c>
      <c r="BI94" s="33" t="str">
        <f t="shared" si="44"/>
        <v/>
      </c>
      <c r="BM94" s="33" t="str">
        <f t="shared" si="45"/>
        <v/>
      </c>
      <c r="BQ94" s="33" t="str">
        <f t="shared" si="46"/>
        <v/>
      </c>
      <c r="BU94" s="33" t="str">
        <f t="shared" si="47"/>
        <v/>
      </c>
      <c r="BY94" s="33" t="str">
        <f t="shared" si="48"/>
        <v/>
      </c>
      <c r="CC94" s="33" t="str">
        <f t="shared" si="49"/>
        <v/>
      </c>
      <c r="CG94" s="33" t="str">
        <f t="shared" si="50"/>
        <v/>
      </c>
      <c r="CK94" s="33" t="str">
        <f t="shared" si="51"/>
        <v/>
      </c>
      <c r="CO94" s="33" t="str">
        <f t="shared" si="52"/>
        <v/>
      </c>
      <c r="CS94" s="33" t="str">
        <f t="shared" si="53"/>
        <v/>
      </c>
      <c r="CW94" s="33" t="str">
        <f t="shared" si="54"/>
        <v/>
      </c>
      <c r="DA94" s="33" t="str">
        <f t="shared" si="55"/>
        <v/>
      </c>
      <c r="DE94" s="33" t="str">
        <f t="shared" si="56"/>
        <v/>
      </c>
      <c r="DI94" s="33" t="str">
        <f t="shared" si="57"/>
        <v/>
      </c>
      <c r="DM94" s="33" t="str">
        <f t="shared" si="58"/>
        <v/>
      </c>
      <c r="DQ94" s="33" t="str">
        <f t="shared" si="59"/>
        <v/>
      </c>
      <c r="DU94" s="33" t="str">
        <f t="shared" si="60"/>
        <v/>
      </c>
      <c r="DY94" s="33" t="str">
        <f t="shared" si="61"/>
        <v/>
      </c>
    </row>
    <row r="95" spans="1:129" x14ac:dyDescent="0.25">
      <c r="A95" s="16" t="str">
        <f t="shared" si="31"/>
        <v/>
      </c>
      <c r="K95" s="38"/>
      <c r="M95" s="33" t="str">
        <f t="shared" si="32"/>
        <v/>
      </c>
      <c r="Q95" s="33" t="str">
        <f t="shared" si="33"/>
        <v/>
      </c>
      <c r="U95" s="33" t="str">
        <f t="shared" si="34"/>
        <v/>
      </c>
      <c r="Y95" s="33" t="str">
        <f t="shared" si="35"/>
        <v/>
      </c>
      <c r="AC95" s="33" t="str">
        <f t="shared" si="36"/>
        <v/>
      </c>
      <c r="AG95" s="33" t="str">
        <f t="shared" si="37"/>
        <v/>
      </c>
      <c r="AK95" s="33" t="str">
        <f t="shared" si="38"/>
        <v/>
      </c>
      <c r="AO95" s="33" t="str">
        <f t="shared" si="39"/>
        <v/>
      </c>
      <c r="AS95" s="33" t="str">
        <f t="shared" si="40"/>
        <v/>
      </c>
      <c r="AW95" s="33" t="str">
        <f t="shared" si="41"/>
        <v/>
      </c>
      <c r="BA95" s="33" t="str">
        <f t="shared" si="42"/>
        <v/>
      </c>
      <c r="BE95" s="33" t="str">
        <f t="shared" si="43"/>
        <v/>
      </c>
      <c r="BI95" s="33" t="str">
        <f t="shared" si="44"/>
        <v/>
      </c>
      <c r="BM95" s="33" t="str">
        <f t="shared" si="45"/>
        <v/>
      </c>
      <c r="BQ95" s="33" t="str">
        <f t="shared" si="46"/>
        <v/>
      </c>
      <c r="BU95" s="33" t="str">
        <f t="shared" si="47"/>
        <v/>
      </c>
      <c r="BY95" s="33" t="str">
        <f t="shared" si="48"/>
        <v/>
      </c>
      <c r="CC95" s="33" t="str">
        <f t="shared" si="49"/>
        <v/>
      </c>
      <c r="CG95" s="33" t="str">
        <f t="shared" si="50"/>
        <v/>
      </c>
      <c r="CK95" s="33" t="str">
        <f t="shared" si="51"/>
        <v/>
      </c>
      <c r="CO95" s="33" t="str">
        <f t="shared" si="52"/>
        <v/>
      </c>
      <c r="CS95" s="33" t="str">
        <f t="shared" si="53"/>
        <v/>
      </c>
      <c r="CW95" s="33" t="str">
        <f t="shared" si="54"/>
        <v/>
      </c>
      <c r="DA95" s="33" t="str">
        <f t="shared" si="55"/>
        <v/>
      </c>
      <c r="DE95" s="33" t="str">
        <f t="shared" si="56"/>
        <v/>
      </c>
      <c r="DI95" s="33" t="str">
        <f t="shared" si="57"/>
        <v/>
      </c>
      <c r="DM95" s="33" t="str">
        <f t="shared" si="58"/>
        <v/>
      </c>
      <c r="DQ95" s="33" t="str">
        <f t="shared" si="59"/>
        <v/>
      </c>
      <c r="DU95" s="33" t="str">
        <f t="shared" si="60"/>
        <v/>
      </c>
      <c r="DY95" s="33" t="str">
        <f t="shared" si="61"/>
        <v/>
      </c>
    </row>
    <row r="96" spans="1:129" x14ac:dyDescent="0.25">
      <c r="A96" s="16" t="str">
        <f t="shared" si="31"/>
        <v/>
      </c>
      <c r="K96" s="38"/>
      <c r="M96" s="33" t="str">
        <f t="shared" si="32"/>
        <v/>
      </c>
      <c r="Q96" s="33" t="str">
        <f t="shared" si="33"/>
        <v/>
      </c>
      <c r="U96" s="33" t="str">
        <f t="shared" si="34"/>
        <v/>
      </c>
      <c r="Y96" s="33" t="str">
        <f t="shared" si="35"/>
        <v/>
      </c>
      <c r="AC96" s="33" t="str">
        <f t="shared" si="36"/>
        <v/>
      </c>
      <c r="AG96" s="33" t="str">
        <f t="shared" si="37"/>
        <v/>
      </c>
      <c r="AK96" s="33" t="str">
        <f t="shared" si="38"/>
        <v/>
      </c>
      <c r="AO96" s="33" t="str">
        <f t="shared" si="39"/>
        <v/>
      </c>
      <c r="AS96" s="33" t="str">
        <f t="shared" si="40"/>
        <v/>
      </c>
      <c r="AW96" s="33" t="str">
        <f t="shared" si="41"/>
        <v/>
      </c>
      <c r="BA96" s="33" t="str">
        <f t="shared" si="42"/>
        <v/>
      </c>
      <c r="BE96" s="33" t="str">
        <f t="shared" si="43"/>
        <v/>
      </c>
      <c r="BI96" s="33" t="str">
        <f t="shared" si="44"/>
        <v/>
      </c>
      <c r="BM96" s="33" t="str">
        <f t="shared" si="45"/>
        <v/>
      </c>
      <c r="BQ96" s="33" t="str">
        <f t="shared" si="46"/>
        <v/>
      </c>
      <c r="BU96" s="33" t="str">
        <f t="shared" si="47"/>
        <v/>
      </c>
      <c r="BY96" s="33" t="str">
        <f t="shared" si="48"/>
        <v/>
      </c>
      <c r="CC96" s="33" t="str">
        <f t="shared" si="49"/>
        <v/>
      </c>
      <c r="CG96" s="33" t="str">
        <f t="shared" si="50"/>
        <v/>
      </c>
      <c r="CK96" s="33" t="str">
        <f t="shared" si="51"/>
        <v/>
      </c>
      <c r="CO96" s="33" t="str">
        <f t="shared" si="52"/>
        <v/>
      </c>
      <c r="CS96" s="33" t="str">
        <f t="shared" si="53"/>
        <v/>
      </c>
      <c r="CW96" s="33" t="str">
        <f t="shared" si="54"/>
        <v/>
      </c>
      <c r="DA96" s="33" t="str">
        <f t="shared" si="55"/>
        <v/>
      </c>
      <c r="DE96" s="33" t="str">
        <f t="shared" si="56"/>
        <v/>
      </c>
      <c r="DI96" s="33" t="str">
        <f t="shared" si="57"/>
        <v/>
      </c>
      <c r="DM96" s="33" t="str">
        <f t="shared" si="58"/>
        <v/>
      </c>
      <c r="DQ96" s="33" t="str">
        <f t="shared" si="59"/>
        <v/>
      </c>
      <c r="DU96" s="33" t="str">
        <f t="shared" si="60"/>
        <v/>
      </c>
      <c r="DY96" s="33" t="str">
        <f t="shared" si="61"/>
        <v/>
      </c>
    </row>
    <row r="97" spans="1:129" x14ac:dyDescent="0.25">
      <c r="A97" s="16" t="str">
        <f t="shared" si="31"/>
        <v/>
      </c>
      <c r="K97" s="38"/>
      <c r="M97" s="33" t="str">
        <f t="shared" si="32"/>
        <v/>
      </c>
      <c r="Q97" s="33" t="str">
        <f t="shared" si="33"/>
        <v/>
      </c>
      <c r="U97" s="33" t="str">
        <f t="shared" si="34"/>
        <v/>
      </c>
      <c r="Y97" s="33" t="str">
        <f t="shared" si="35"/>
        <v/>
      </c>
      <c r="AC97" s="33" t="str">
        <f t="shared" si="36"/>
        <v/>
      </c>
      <c r="AG97" s="33" t="str">
        <f t="shared" si="37"/>
        <v/>
      </c>
      <c r="AK97" s="33" t="str">
        <f t="shared" si="38"/>
        <v/>
      </c>
      <c r="AO97" s="33" t="str">
        <f t="shared" si="39"/>
        <v/>
      </c>
      <c r="AS97" s="33" t="str">
        <f t="shared" si="40"/>
        <v/>
      </c>
      <c r="AW97" s="33" t="str">
        <f t="shared" si="41"/>
        <v/>
      </c>
      <c r="BA97" s="33" t="str">
        <f t="shared" si="42"/>
        <v/>
      </c>
      <c r="BE97" s="33" t="str">
        <f t="shared" si="43"/>
        <v/>
      </c>
      <c r="BI97" s="33" t="str">
        <f t="shared" si="44"/>
        <v/>
      </c>
      <c r="BM97" s="33" t="str">
        <f t="shared" si="45"/>
        <v/>
      </c>
      <c r="BQ97" s="33" t="str">
        <f t="shared" si="46"/>
        <v/>
      </c>
      <c r="BU97" s="33" t="str">
        <f t="shared" si="47"/>
        <v/>
      </c>
      <c r="BY97" s="33" t="str">
        <f t="shared" si="48"/>
        <v/>
      </c>
      <c r="CC97" s="33" t="str">
        <f t="shared" si="49"/>
        <v/>
      </c>
      <c r="CG97" s="33" t="str">
        <f t="shared" si="50"/>
        <v/>
      </c>
      <c r="CK97" s="33" t="str">
        <f t="shared" si="51"/>
        <v/>
      </c>
      <c r="CO97" s="33" t="str">
        <f t="shared" si="52"/>
        <v/>
      </c>
      <c r="CS97" s="33" t="str">
        <f t="shared" si="53"/>
        <v/>
      </c>
      <c r="CW97" s="33" t="str">
        <f t="shared" si="54"/>
        <v/>
      </c>
      <c r="DA97" s="33" t="str">
        <f t="shared" si="55"/>
        <v/>
      </c>
      <c r="DE97" s="33" t="str">
        <f t="shared" si="56"/>
        <v/>
      </c>
      <c r="DI97" s="33" t="str">
        <f t="shared" si="57"/>
        <v/>
      </c>
      <c r="DM97" s="33" t="str">
        <f t="shared" si="58"/>
        <v/>
      </c>
      <c r="DQ97" s="33" t="str">
        <f t="shared" si="59"/>
        <v/>
      </c>
      <c r="DU97" s="33" t="str">
        <f t="shared" si="60"/>
        <v/>
      </c>
      <c r="DY97" s="33" t="str">
        <f t="shared" si="61"/>
        <v/>
      </c>
    </row>
    <row r="98" spans="1:129" x14ac:dyDescent="0.25">
      <c r="A98" s="16" t="str">
        <f t="shared" si="31"/>
        <v/>
      </c>
      <c r="K98" s="38"/>
      <c r="M98" s="33" t="str">
        <f t="shared" si="32"/>
        <v/>
      </c>
      <c r="Q98" s="33" t="str">
        <f t="shared" si="33"/>
        <v/>
      </c>
      <c r="U98" s="33" t="str">
        <f t="shared" si="34"/>
        <v/>
      </c>
      <c r="Y98" s="33" t="str">
        <f t="shared" si="35"/>
        <v/>
      </c>
      <c r="AC98" s="33" t="str">
        <f t="shared" si="36"/>
        <v/>
      </c>
      <c r="AG98" s="33" t="str">
        <f t="shared" si="37"/>
        <v/>
      </c>
      <c r="AK98" s="33" t="str">
        <f t="shared" si="38"/>
        <v/>
      </c>
      <c r="AO98" s="33" t="str">
        <f t="shared" si="39"/>
        <v/>
      </c>
      <c r="AS98" s="33" t="str">
        <f t="shared" si="40"/>
        <v/>
      </c>
      <c r="AW98" s="33" t="str">
        <f t="shared" si="41"/>
        <v/>
      </c>
      <c r="BA98" s="33" t="str">
        <f t="shared" si="42"/>
        <v/>
      </c>
      <c r="BE98" s="33" t="str">
        <f t="shared" si="43"/>
        <v/>
      </c>
      <c r="BI98" s="33" t="str">
        <f t="shared" si="44"/>
        <v/>
      </c>
      <c r="BM98" s="33" t="str">
        <f t="shared" si="45"/>
        <v/>
      </c>
      <c r="BQ98" s="33" t="str">
        <f t="shared" si="46"/>
        <v/>
      </c>
      <c r="BU98" s="33" t="str">
        <f t="shared" si="47"/>
        <v/>
      </c>
      <c r="BY98" s="33" t="str">
        <f t="shared" si="48"/>
        <v/>
      </c>
      <c r="CC98" s="33" t="str">
        <f t="shared" si="49"/>
        <v/>
      </c>
      <c r="CG98" s="33" t="str">
        <f t="shared" si="50"/>
        <v/>
      </c>
      <c r="CK98" s="33" t="str">
        <f t="shared" si="51"/>
        <v/>
      </c>
      <c r="CO98" s="33" t="str">
        <f t="shared" si="52"/>
        <v/>
      </c>
      <c r="CS98" s="33" t="str">
        <f t="shared" si="53"/>
        <v/>
      </c>
      <c r="CW98" s="33" t="str">
        <f t="shared" si="54"/>
        <v/>
      </c>
      <c r="DA98" s="33" t="str">
        <f t="shared" si="55"/>
        <v/>
      </c>
      <c r="DE98" s="33" t="str">
        <f t="shared" si="56"/>
        <v/>
      </c>
      <c r="DI98" s="33" t="str">
        <f t="shared" si="57"/>
        <v/>
      </c>
      <c r="DM98" s="33" t="str">
        <f t="shared" si="58"/>
        <v/>
      </c>
      <c r="DQ98" s="33" t="str">
        <f t="shared" si="59"/>
        <v/>
      </c>
      <c r="DU98" s="33" t="str">
        <f t="shared" si="60"/>
        <v/>
      </c>
      <c r="DY98" s="33" t="str">
        <f t="shared" si="61"/>
        <v/>
      </c>
    </row>
    <row r="99" spans="1:129" x14ac:dyDescent="0.25">
      <c r="A99" s="16" t="str">
        <f t="shared" si="31"/>
        <v/>
      </c>
      <c r="K99" s="38"/>
      <c r="M99" s="33" t="str">
        <f t="shared" si="32"/>
        <v/>
      </c>
      <c r="Q99" s="33" t="str">
        <f t="shared" si="33"/>
        <v/>
      </c>
      <c r="U99" s="33" t="str">
        <f t="shared" si="34"/>
        <v/>
      </c>
      <c r="Y99" s="33" t="str">
        <f t="shared" si="35"/>
        <v/>
      </c>
      <c r="AC99" s="33" t="str">
        <f t="shared" si="36"/>
        <v/>
      </c>
      <c r="AG99" s="33" t="str">
        <f t="shared" si="37"/>
        <v/>
      </c>
      <c r="AK99" s="33" t="str">
        <f t="shared" si="38"/>
        <v/>
      </c>
      <c r="AO99" s="33" t="str">
        <f t="shared" si="39"/>
        <v/>
      </c>
      <c r="AS99" s="33" t="str">
        <f t="shared" si="40"/>
        <v/>
      </c>
      <c r="AW99" s="33" t="str">
        <f t="shared" si="41"/>
        <v/>
      </c>
      <c r="BA99" s="33" t="str">
        <f t="shared" si="42"/>
        <v/>
      </c>
      <c r="BE99" s="33" t="str">
        <f t="shared" si="43"/>
        <v/>
      </c>
      <c r="BI99" s="33" t="str">
        <f t="shared" si="44"/>
        <v/>
      </c>
      <c r="BM99" s="33" t="str">
        <f t="shared" si="45"/>
        <v/>
      </c>
      <c r="BQ99" s="33" t="str">
        <f t="shared" si="46"/>
        <v/>
      </c>
      <c r="BU99" s="33" t="str">
        <f t="shared" si="47"/>
        <v/>
      </c>
      <c r="BY99" s="33" t="str">
        <f t="shared" si="48"/>
        <v/>
      </c>
      <c r="CC99" s="33" t="str">
        <f t="shared" si="49"/>
        <v/>
      </c>
      <c r="CG99" s="33" t="str">
        <f t="shared" si="50"/>
        <v/>
      </c>
      <c r="CK99" s="33" t="str">
        <f t="shared" si="51"/>
        <v/>
      </c>
      <c r="CO99" s="33" t="str">
        <f t="shared" si="52"/>
        <v/>
      </c>
      <c r="CS99" s="33" t="str">
        <f t="shared" si="53"/>
        <v/>
      </c>
      <c r="CW99" s="33" t="str">
        <f t="shared" si="54"/>
        <v/>
      </c>
      <c r="DA99" s="33" t="str">
        <f t="shared" si="55"/>
        <v/>
      </c>
      <c r="DE99" s="33" t="str">
        <f t="shared" si="56"/>
        <v/>
      </c>
      <c r="DI99" s="33" t="str">
        <f t="shared" si="57"/>
        <v/>
      </c>
      <c r="DM99" s="33" t="str">
        <f t="shared" si="58"/>
        <v/>
      </c>
      <c r="DQ99" s="33" t="str">
        <f t="shared" si="59"/>
        <v/>
      </c>
      <c r="DU99" s="33" t="str">
        <f t="shared" si="60"/>
        <v/>
      </c>
      <c r="DY99" s="33" t="str">
        <f t="shared" si="61"/>
        <v/>
      </c>
    </row>
    <row r="100" spans="1:129" x14ac:dyDescent="0.25">
      <c r="A100" s="16" t="str">
        <f t="shared" si="31"/>
        <v/>
      </c>
      <c r="K100" s="38"/>
      <c r="M100" s="33" t="str">
        <f t="shared" si="32"/>
        <v/>
      </c>
      <c r="Q100" s="33" t="str">
        <f t="shared" si="33"/>
        <v/>
      </c>
      <c r="U100" s="33" t="str">
        <f t="shared" si="34"/>
        <v/>
      </c>
      <c r="Y100" s="33" t="str">
        <f t="shared" si="35"/>
        <v/>
      </c>
      <c r="AC100" s="33" t="str">
        <f t="shared" si="36"/>
        <v/>
      </c>
      <c r="AG100" s="33" t="str">
        <f t="shared" si="37"/>
        <v/>
      </c>
      <c r="AK100" s="33" t="str">
        <f t="shared" si="38"/>
        <v/>
      </c>
      <c r="AO100" s="33" t="str">
        <f t="shared" si="39"/>
        <v/>
      </c>
      <c r="AS100" s="33" t="str">
        <f t="shared" si="40"/>
        <v/>
      </c>
      <c r="AW100" s="33" t="str">
        <f t="shared" si="41"/>
        <v/>
      </c>
      <c r="BA100" s="33" t="str">
        <f t="shared" si="42"/>
        <v/>
      </c>
      <c r="BE100" s="33" t="str">
        <f t="shared" si="43"/>
        <v/>
      </c>
      <c r="BI100" s="33" t="str">
        <f t="shared" si="44"/>
        <v/>
      </c>
      <c r="BM100" s="33" t="str">
        <f t="shared" si="45"/>
        <v/>
      </c>
      <c r="BQ100" s="33" t="str">
        <f t="shared" si="46"/>
        <v/>
      </c>
      <c r="BU100" s="33" t="str">
        <f t="shared" si="47"/>
        <v/>
      </c>
      <c r="BY100" s="33" t="str">
        <f t="shared" si="48"/>
        <v/>
      </c>
      <c r="CC100" s="33" t="str">
        <f t="shared" si="49"/>
        <v/>
      </c>
      <c r="CG100" s="33" t="str">
        <f t="shared" si="50"/>
        <v/>
      </c>
      <c r="CK100" s="33" t="str">
        <f t="shared" si="51"/>
        <v/>
      </c>
      <c r="CO100" s="33" t="str">
        <f t="shared" si="52"/>
        <v/>
      </c>
      <c r="CS100" s="33" t="str">
        <f t="shared" si="53"/>
        <v/>
      </c>
      <c r="CW100" s="33" t="str">
        <f t="shared" si="54"/>
        <v/>
      </c>
      <c r="DA100" s="33" t="str">
        <f t="shared" si="55"/>
        <v/>
      </c>
      <c r="DE100" s="33" t="str">
        <f t="shared" si="56"/>
        <v/>
      </c>
      <c r="DI100" s="33" t="str">
        <f t="shared" si="57"/>
        <v/>
      </c>
      <c r="DM100" s="33" t="str">
        <f t="shared" si="58"/>
        <v/>
      </c>
      <c r="DQ100" s="33" t="str">
        <f t="shared" si="59"/>
        <v/>
      </c>
      <c r="DU100" s="33" t="str">
        <f t="shared" si="60"/>
        <v/>
      </c>
      <c r="DY100" s="33" t="str">
        <f t="shared" si="61"/>
        <v/>
      </c>
    </row>
    <row r="101" spans="1:129" x14ac:dyDescent="0.25">
      <c r="A101" s="16" t="str">
        <f t="shared" si="31"/>
        <v/>
      </c>
      <c r="K101" s="41"/>
      <c r="M101" s="33" t="str">
        <f t="shared" si="32"/>
        <v/>
      </c>
      <c r="Q101" s="33" t="str">
        <f t="shared" si="33"/>
        <v/>
      </c>
      <c r="U101" s="33" t="str">
        <f t="shared" si="34"/>
        <v/>
      </c>
      <c r="Y101" s="33" t="str">
        <f t="shared" si="35"/>
        <v/>
      </c>
      <c r="AC101" s="33" t="str">
        <f t="shared" si="36"/>
        <v/>
      </c>
      <c r="AG101" s="33" t="str">
        <f t="shared" si="37"/>
        <v/>
      </c>
      <c r="AK101" s="33" t="str">
        <f t="shared" si="38"/>
        <v/>
      </c>
      <c r="AO101" s="33" t="str">
        <f t="shared" si="39"/>
        <v/>
      </c>
      <c r="AS101" s="33" t="str">
        <f t="shared" si="40"/>
        <v/>
      </c>
      <c r="AW101" s="33" t="str">
        <f t="shared" si="41"/>
        <v/>
      </c>
      <c r="BA101" s="33" t="str">
        <f t="shared" si="42"/>
        <v/>
      </c>
      <c r="BE101" s="33" t="str">
        <f t="shared" si="43"/>
        <v/>
      </c>
      <c r="BI101" s="33" t="str">
        <f t="shared" si="44"/>
        <v/>
      </c>
      <c r="BM101" s="33" t="str">
        <f t="shared" si="45"/>
        <v/>
      </c>
      <c r="BQ101" s="33" t="str">
        <f t="shared" si="46"/>
        <v/>
      </c>
      <c r="BU101" s="33" t="str">
        <f t="shared" si="47"/>
        <v/>
      </c>
      <c r="BY101" s="33" t="str">
        <f t="shared" si="48"/>
        <v/>
      </c>
      <c r="CC101" s="33" t="str">
        <f t="shared" si="49"/>
        <v/>
      </c>
      <c r="CG101" s="33" t="str">
        <f t="shared" si="50"/>
        <v/>
      </c>
      <c r="CK101" s="33" t="str">
        <f t="shared" si="51"/>
        <v/>
      </c>
      <c r="CO101" s="33" t="str">
        <f t="shared" si="52"/>
        <v/>
      </c>
      <c r="CS101" s="33" t="str">
        <f t="shared" si="53"/>
        <v/>
      </c>
      <c r="CW101" s="33" t="str">
        <f t="shared" si="54"/>
        <v/>
      </c>
      <c r="DA101" s="33" t="str">
        <f t="shared" si="55"/>
        <v/>
      </c>
      <c r="DE101" s="33" t="str">
        <f t="shared" si="56"/>
        <v/>
      </c>
      <c r="DI101" s="33" t="str">
        <f t="shared" si="57"/>
        <v/>
      </c>
      <c r="DM101" s="33" t="str">
        <f t="shared" si="58"/>
        <v/>
      </c>
      <c r="DQ101" s="33" t="str">
        <f t="shared" si="59"/>
        <v/>
      </c>
      <c r="DU101" s="33" t="str">
        <f t="shared" si="60"/>
        <v/>
      </c>
      <c r="DY101" s="33" t="str">
        <f t="shared" si="61"/>
        <v/>
      </c>
    </row>
    <row r="102" spans="1:129" x14ac:dyDescent="0.25">
      <c r="F102" s="33" t="str">
        <f>IF(ISNUMBER(H102),F101+1,"")</f>
        <v/>
      </c>
      <c r="M102" s="33" t="str">
        <f t="shared" si="32"/>
        <v/>
      </c>
      <c r="Q102" s="33" t="str">
        <f t="shared" si="33"/>
        <v/>
      </c>
      <c r="U102" s="33" t="str">
        <f t="shared" si="34"/>
        <v/>
      </c>
      <c r="Y102" s="33" t="str">
        <f t="shared" si="35"/>
        <v/>
      </c>
      <c r="AC102" s="33" t="str">
        <f t="shared" si="36"/>
        <v/>
      </c>
      <c r="AG102" s="33" t="str">
        <f t="shared" si="37"/>
        <v/>
      </c>
      <c r="AK102" s="33" t="str">
        <f t="shared" si="38"/>
        <v/>
      </c>
      <c r="AO102" s="33" t="str">
        <f t="shared" si="39"/>
        <v/>
      </c>
      <c r="AS102" s="33" t="str">
        <f t="shared" si="40"/>
        <v/>
      </c>
      <c r="AW102" s="33" t="str">
        <f t="shared" si="41"/>
        <v/>
      </c>
      <c r="BA102" s="33" t="str">
        <f t="shared" si="42"/>
        <v/>
      </c>
      <c r="BE102" s="33" t="str">
        <f t="shared" si="43"/>
        <v/>
      </c>
      <c r="BI102" s="33" t="str">
        <f t="shared" si="44"/>
        <v/>
      </c>
      <c r="BM102" s="33" t="str">
        <f t="shared" si="45"/>
        <v/>
      </c>
      <c r="BQ102" s="33" t="str">
        <f t="shared" si="46"/>
        <v/>
      </c>
      <c r="BU102" s="33" t="str">
        <f t="shared" si="47"/>
        <v/>
      </c>
      <c r="BY102" s="33" t="str">
        <f t="shared" si="48"/>
        <v/>
      </c>
      <c r="CC102" s="33" t="str">
        <f t="shared" si="49"/>
        <v/>
      </c>
      <c r="CG102" s="33" t="str">
        <f t="shared" si="50"/>
        <v/>
      </c>
      <c r="CK102" s="33" t="str">
        <f t="shared" si="51"/>
        <v/>
      </c>
      <c r="CO102" s="33" t="str">
        <f t="shared" si="52"/>
        <v/>
      </c>
      <c r="CS102" s="33" t="str">
        <f t="shared" si="53"/>
        <v/>
      </c>
      <c r="CW102" s="33" t="str">
        <f t="shared" si="54"/>
        <v/>
      </c>
      <c r="DA102" s="33" t="str">
        <f t="shared" si="55"/>
        <v/>
      </c>
      <c r="DE102" s="33" t="str">
        <f t="shared" si="56"/>
        <v/>
      </c>
      <c r="DI102" s="33" t="str">
        <f t="shared" si="57"/>
        <v/>
      </c>
      <c r="DM102" s="33" t="str">
        <f t="shared" si="58"/>
        <v/>
      </c>
      <c r="DQ102" s="33" t="str">
        <f t="shared" si="59"/>
        <v/>
      </c>
      <c r="DU102" s="33" t="str">
        <f t="shared" si="60"/>
        <v/>
      </c>
      <c r="DY102" s="33" t="str">
        <f t="shared" si="61"/>
        <v/>
      </c>
    </row>
    <row r="103" spans="1:129" x14ac:dyDescent="0.25">
      <c r="M103" s="33" t="str">
        <f t="shared" si="32"/>
        <v/>
      </c>
      <c r="Q103" s="33" t="str">
        <f t="shared" si="33"/>
        <v/>
      </c>
      <c r="U103" s="33" t="str">
        <f t="shared" si="34"/>
        <v/>
      </c>
      <c r="Y103" s="33" t="str">
        <f t="shared" si="35"/>
        <v/>
      </c>
      <c r="AC103" s="33" t="str">
        <f t="shared" si="36"/>
        <v/>
      </c>
      <c r="AG103" s="33" t="str">
        <f t="shared" si="37"/>
        <v/>
      </c>
      <c r="AK103" s="33" t="str">
        <f t="shared" si="38"/>
        <v/>
      </c>
      <c r="AO103" s="33" t="str">
        <f t="shared" si="39"/>
        <v/>
      </c>
      <c r="AS103" s="33" t="str">
        <f t="shared" si="40"/>
        <v/>
      </c>
      <c r="AW103" s="33" t="str">
        <f t="shared" si="41"/>
        <v/>
      </c>
      <c r="BA103" s="33" t="str">
        <f t="shared" si="42"/>
        <v/>
      </c>
      <c r="BE103" s="33" t="str">
        <f t="shared" si="43"/>
        <v/>
      </c>
      <c r="BI103" s="33" t="str">
        <f t="shared" si="44"/>
        <v/>
      </c>
      <c r="BM103" s="33" t="str">
        <f t="shared" si="45"/>
        <v/>
      </c>
      <c r="BQ103" s="33" t="str">
        <f t="shared" si="46"/>
        <v/>
      </c>
      <c r="BU103" s="33" t="str">
        <f t="shared" si="47"/>
        <v/>
      </c>
      <c r="BY103" s="33" t="str">
        <f t="shared" si="48"/>
        <v/>
      </c>
      <c r="CC103" s="33" t="str">
        <f t="shared" si="49"/>
        <v/>
      </c>
      <c r="CG103" s="33" t="str">
        <f t="shared" si="50"/>
        <v/>
      </c>
      <c r="CK103" s="33" t="str">
        <f t="shared" si="51"/>
        <v/>
      </c>
      <c r="CO103" s="33" t="str">
        <f t="shared" si="52"/>
        <v/>
      </c>
      <c r="CS103" s="33" t="str">
        <f t="shared" si="53"/>
        <v/>
      </c>
      <c r="CW103" s="33" t="str">
        <f t="shared" si="54"/>
        <v/>
      </c>
      <c r="DA103" s="33" t="str">
        <f t="shared" si="55"/>
        <v/>
      </c>
      <c r="DE103" s="33" t="str">
        <f t="shared" si="56"/>
        <v/>
      </c>
      <c r="DI103" s="33" t="str">
        <f t="shared" si="57"/>
        <v/>
      </c>
      <c r="DM103" s="33" t="str">
        <f t="shared" si="58"/>
        <v/>
      </c>
      <c r="DQ103" s="33" t="str">
        <f t="shared" si="59"/>
        <v/>
      </c>
    </row>
  </sheetData>
  <mergeCells count="2">
    <mergeCell ref="G11:I11"/>
    <mergeCell ref="A2:N2"/>
  </mergeCells>
  <conditionalFormatting sqref="A8:A101">
    <cfRule type="notContainsBlanks" dxfId="464" priority="33">
      <formula>LEN(TRIM(A8))&gt;0</formula>
    </cfRule>
  </conditionalFormatting>
  <conditionalFormatting sqref="F20:F102">
    <cfRule type="notContainsBlanks" dxfId="463" priority="31">
      <formula>LEN(TRIM(F20))&gt;0</formula>
    </cfRule>
  </conditionalFormatting>
  <conditionalFormatting sqref="G13:G15">
    <cfRule type="notContainsBlanks" dxfId="462" priority="32">
      <formula>LEN(TRIM(G13))&gt;0</formula>
    </cfRule>
  </conditionalFormatting>
  <conditionalFormatting sqref="M14:M103">
    <cfRule type="notContainsBlanks" dxfId="461" priority="30">
      <formula>LEN(TRIM(M14))&gt;0</formula>
    </cfRule>
  </conditionalFormatting>
  <conditionalFormatting sqref="Q14:Q103">
    <cfRule type="notContainsBlanks" dxfId="460" priority="29">
      <formula>LEN(TRIM(Q14))&gt;0</formula>
    </cfRule>
  </conditionalFormatting>
  <conditionalFormatting sqref="U14:U103">
    <cfRule type="notContainsBlanks" dxfId="459" priority="28">
      <formula>LEN(TRIM(U14))&gt;0</formula>
    </cfRule>
  </conditionalFormatting>
  <conditionalFormatting sqref="Y14:Y103">
    <cfRule type="notContainsBlanks" dxfId="458" priority="27">
      <formula>LEN(TRIM(Y14))&gt;0</formula>
    </cfRule>
  </conditionalFormatting>
  <conditionalFormatting sqref="AC14:AC103">
    <cfRule type="notContainsBlanks" dxfId="457" priority="26">
      <formula>LEN(TRIM(AC14))&gt;0</formula>
    </cfRule>
  </conditionalFormatting>
  <conditionalFormatting sqref="AG14:AG103">
    <cfRule type="notContainsBlanks" dxfId="456" priority="25">
      <formula>LEN(TRIM(AG14))&gt;0</formula>
    </cfRule>
  </conditionalFormatting>
  <conditionalFormatting sqref="AK14:AK103">
    <cfRule type="notContainsBlanks" dxfId="455" priority="24">
      <formula>LEN(TRIM(AK14))&gt;0</formula>
    </cfRule>
  </conditionalFormatting>
  <conditionalFormatting sqref="AO14:AO103">
    <cfRule type="notContainsBlanks" dxfId="454" priority="23">
      <formula>LEN(TRIM(AO14))&gt;0</formula>
    </cfRule>
  </conditionalFormatting>
  <conditionalFormatting sqref="AS14:AS103">
    <cfRule type="notContainsBlanks" dxfId="453" priority="22">
      <formula>LEN(TRIM(AS14))&gt;0</formula>
    </cfRule>
  </conditionalFormatting>
  <conditionalFormatting sqref="AW14:AW103">
    <cfRule type="notContainsBlanks" dxfId="452" priority="21">
      <formula>LEN(TRIM(AW14))&gt;0</formula>
    </cfRule>
  </conditionalFormatting>
  <conditionalFormatting sqref="BA14:BA103">
    <cfRule type="notContainsBlanks" dxfId="451" priority="20">
      <formula>LEN(TRIM(BA14))&gt;0</formula>
    </cfRule>
  </conditionalFormatting>
  <conditionalFormatting sqref="BE14:BE103">
    <cfRule type="notContainsBlanks" dxfId="450" priority="19">
      <formula>LEN(TRIM(BE14))&gt;0</formula>
    </cfRule>
  </conditionalFormatting>
  <conditionalFormatting sqref="BI14:BI103">
    <cfRule type="notContainsBlanks" dxfId="449" priority="18">
      <formula>LEN(TRIM(BI14))&gt;0</formula>
    </cfRule>
  </conditionalFormatting>
  <conditionalFormatting sqref="BM14:BM103">
    <cfRule type="notContainsBlanks" dxfId="448" priority="17">
      <formula>LEN(TRIM(BM14))&gt;0</formula>
    </cfRule>
  </conditionalFormatting>
  <conditionalFormatting sqref="BQ14:BQ103">
    <cfRule type="notContainsBlanks" dxfId="447" priority="16">
      <formula>LEN(TRIM(BQ14))&gt;0</formula>
    </cfRule>
  </conditionalFormatting>
  <conditionalFormatting sqref="BU14:BU103">
    <cfRule type="notContainsBlanks" dxfId="446" priority="15">
      <formula>LEN(TRIM(BU14))&gt;0</formula>
    </cfRule>
  </conditionalFormatting>
  <conditionalFormatting sqref="BY14:BY103">
    <cfRule type="notContainsBlanks" dxfId="445" priority="14">
      <formula>LEN(TRIM(BY14))&gt;0</formula>
    </cfRule>
  </conditionalFormatting>
  <conditionalFormatting sqref="CC14:CC103">
    <cfRule type="notContainsBlanks" dxfId="444" priority="13">
      <formula>LEN(TRIM(CC14))&gt;0</formula>
    </cfRule>
  </conditionalFormatting>
  <conditionalFormatting sqref="CG14:CG103">
    <cfRule type="notContainsBlanks" dxfId="443" priority="12">
      <formula>LEN(TRIM(CG14))&gt;0</formula>
    </cfRule>
  </conditionalFormatting>
  <conditionalFormatting sqref="CK14:CK103">
    <cfRule type="notContainsBlanks" dxfId="442" priority="11">
      <formula>LEN(TRIM(CK14))&gt;0</formula>
    </cfRule>
  </conditionalFormatting>
  <conditionalFormatting sqref="CO14:CO103">
    <cfRule type="notContainsBlanks" dxfId="441" priority="10">
      <formula>LEN(TRIM(CO14))&gt;0</formula>
    </cfRule>
  </conditionalFormatting>
  <conditionalFormatting sqref="CS14:CS103">
    <cfRule type="notContainsBlanks" dxfId="440" priority="9">
      <formula>LEN(TRIM(CS14))&gt;0</formula>
    </cfRule>
  </conditionalFormatting>
  <conditionalFormatting sqref="CW14:CW103">
    <cfRule type="notContainsBlanks" dxfId="439" priority="8">
      <formula>LEN(TRIM(CW14))&gt;0</formula>
    </cfRule>
  </conditionalFormatting>
  <conditionalFormatting sqref="DA14:DA103">
    <cfRule type="notContainsBlanks" dxfId="438" priority="7">
      <formula>LEN(TRIM(DA14))&gt;0</formula>
    </cfRule>
  </conditionalFormatting>
  <conditionalFormatting sqref="DE14:DE103">
    <cfRule type="notContainsBlanks" dxfId="437" priority="6">
      <formula>LEN(TRIM(DE14))&gt;0</formula>
    </cfRule>
  </conditionalFormatting>
  <conditionalFormatting sqref="DI14:DI103">
    <cfRule type="notContainsBlanks" dxfId="436" priority="5">
      <formula>LEN(TRIM(DI14))&gt;0</formula>
    </cfRule>
  </conditionalFormatting>
  <conditionalFormatting sqref="DM14:DM103">
    <cfRule type="notContainsBlanks" dxfId="435" priority="4">
      <formula>LEN(TRIM(DM14))&gt;0</formula>
    </cfRule>
  </conditionalFormatting>
  <conditionalFormatting sqref="DQ14:DQ103">
    <cfRule type="notContainsBlanks" dxfId="434" priority="3">
      <formula>LEN(TRIM(DQ14))&gt;0</formula>
    </cfRule>
  </conditionalFormatting>
  <conditionalFormatting sqref="DU14:DU102">
    <cfRule type="notContainsBlanks" dxfId="433" priority="2">
      <formula>LEN(TRIM(DU14))&gt;0</formula>
    </cfRule>
  </conditionalFormatting>
  <conditionalFormatting sqref="DY14:DY102">
    <cfRule type="notContainsBlanks" dxfId="432" priority="1">
      <formula>LEN(TRIM(DY14))&gt;0</formula>
    </cfRule>
  </conditionalFormatting>
  <pageMargins left="0.7" right="0.7" top="0.78740157499999996" bottom="0.78740157499999996" header="0.3" footer="0.3"/>
  <pageSetup paperSize="9" orientation="portrait" horizontalDpi="300" verticalDpi="300" r:id="rId32"/>
  <headerFooter>
    <oddFooter>&amp;C_x000D_&amp;1#&amp;"Calibri"&amp;10&amp;K000000 Confidential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740B-5369-43D2-B896-9CBA85F6D47F}">
  <sheetPr codeName="Sheet33"/>
  <dimension ref="A2:EA103"/>
  <sheetViews>
    <sheetView showGridLines="0" zoomScaleNormal="100" workbookViewId="0">
      <selection activeCell="I10" sqref="I10"/>
    </sheetView>
  </sheetViews>
  <sheetFormatPr defaultColWidth="7.140625" defaultRowHeight="15" x14ac:dyDescent="0.25"/>
  <cols>
    <col min="1" max="1" width="6.7109375" style="6" bestFit="1" customWidth="1"/>
    <col min="2" max="2" width="29.28515625" style="6" bestFit="1" customWidth="1"/>
    <col min="3" max="3" width="12.85546875" style="6" bestFit="1" customWidth="1"/>
    <col min="4" max="4" width="5.85546875" style="6" bestFit="1" customWidth="1"/>
    <col min="5" max="5" width="13.140625" style="6" bestFit="1" customWidth="1"/>
    <col min="6" max="6" width="6.7109375" style="6" bestFit="1" customWidth="1"/>
    <col min="7" max="7" width="8.5703125" style="6" bestFit="1" customWidth="1"/>
    <col min="8" max="8" width="25" style="6" bestFit="1" customWidth="1"/>
    <col min="9" max="9" width="6" style="6" bestFit="1" customWidth="1"/>
    <col min="10" max="12" width="7.140625" style="6"/>
    <col min="13" max="13" width="6.7109375" style="6" bestFit="1" customWidth="1"/>
    <col min="14" max="14" width="29.140625" style="6" bestFit="1" customWidth="1"/>
    <col min="15" max="15" width="12.85546875" style="6" bestFit="1" customWidth="1"/>
    <col min="16" max="16" width="7.140625" style="6"/>
    <col min="17" max="17" width="6.7109375" style="6" bestFit="1" customWidth="1"/>
    <col min="18" max="18" width="28.5703125" style="6" bestFit="1" customWidth="1"/>
    <col min="19" max="19" width="12.85546875" style="6" bestFit="1" customWidth="1"/>
    <col min="20" max="20" width="7.140625" style="6"/>
    <col min="21" max="21" width="6.7109375" style="6" bestFit="1" customWidth="1"/>
    <col min="22" max="22" width="28.5703125" style="6" bestFit="1" customWidth="1"/>
    <col min="23" max="23" width="12.85546875" style="6" bestFit="1" customWidth="1"/>
    <col min="24" max="24" width="7.140625" style="6"/>
    <col min="25" max="25" width="6.7109375" style="6" bestFit="1" customWidth="1"/>
    <col min="26" max="26" width="29.28515625" style="6" bestFit="1" customWidth="1"/>
    <col min="27" max="27" width="12.85546875" style="6" bestFit="1" customWidth="1"/>
    <col min="28" max="28" width="7.140625" style="6"/>
    <col min="29" max="29" width="6.7109375" style="6" bestFit="1" customWidth="1"/>
    <col min="30" max="30" width="28.5703125" style="6" bestFit="1" customWidth="1"/>
    <col min="31" max="31" width="12.85546875" style="6" bestFit="1" customWidth="1"/>
    <col min="32" max="32" width="7.140625" style="6"/>
    <col min="33" max="33" width="6.7109375" style="6" bestFit="1" customWidth="1"/>
    <col min="34" max="34" width="11.42578125" style="6" bestFit="1" customWidth="1"/>
    <col min="35" max="35" width="12.85546875" style="6" bestFit="1" customWidth="1"/>
    <col min="36" max="36" width="7.140625" style="6"/>
    <col min="37" max="37" width="6.7109375" style="6" bestFit="1" customWidth="1"/>
    <col min="38" max="38" width="11.42578125" style="6" bestFit="1" customWidth="1"/>
    <col min="39" max="39" width="12.85546875" style="6" bestFit="1" customWidth="1"/>
    <col min="40" max="40" width="7.140625" style="6"/>
    <col min="41" max="41" width="6.7109375" style="6" bestFit="1" customWidth="1"/>
    <col min="42" max="42" width="11.42578125" style="6" bestFit="1" customWidth="1"/>
    <col min="43" max="43" width="12.85546875" style="6" bestFit="1" customWidth="1"/>
    <col min="44" max="44" width="7.140625" style="6"/>
    <col min="45" max="45" width="6.7109375" style="6" bestFit="1" customWidth="1"/>
    <col min="46" max="46" width="11.42578125" style="6" bestFit="1" customWidth="1"/>
    <col min="47" max="47" width="12.85546875" style="6" bestFit="1" customWidth="1"/>
    <col min="48" max="48" width="7.140625" style="6"/>
    <col min="49" max="49" width="6.7109375" style="6" bestFit="1" customWidth="1"/>
    <col min="50" max="50" width="11.42578125" style="6" bestFit="1" customWidth="1"/>
    <col min="51" max="51" width="12.85546875" style="6" bestFit="1" customWidth="1"/>
    <col min="52" max="52" width="7.140625" style="6"/>
    <col min="53" max="53" width="6.7109375" style="6" bestFit="1" customWidth="1"/>
    <col min="54" max="54" width="11.42578125" style="6" bestFit="1" customWidth="1"/>
    <col min="55" max="55" width="12.85546875" style="6" bestFit="1" customWidth="1"/>
    <col min="56" max="56" width="7.140625" style="6"/>
    <col min="57" max="57" width="6.7109375" style="6" bestFit="1" customWidth="1"/>
    <col min="58" max="58" width="11.42578125" style="6" bestFit="1" customWidth="1"/>
    <col min="59" max="59" width="12.85546875" style="6" bestFit="1" customWidth="1"/>
    <col min="60" max="60" width="7.140625" style="6"/>
    <col min="61" max="61" width="6.7109375" style="6" bestFit="1" customWidth="1"/>
    <col min="62" max="62" width="11.42578125" style="6" bestFit="1" customWidth="1"/>
    <col min="63" max="63" width="12.85546875" style="6" bestFit="1" customWidth="1"/>
    <col min="64" max="64" width="7.140625" style="6"/>
    <col min="65" max="65" width="6.7109375" style="6" bestFit="1" customWidth="1"/>
    <col min="66" max="66" width="11.42578125" style="6" bestFit="1" customWidth="1"/>
    <col min="67" max="67" width="12.85546875" style="6" bestFit="1" customWidth="1"/>
    <col min="68" max="68" width="7.140625" style="6"/>
    <col min="69" max="69" width="6.7109375" style="6" bestFit="1" customWidth="1"/>
    <col min="70" max="70" width="11.42578125" style="6" bestFit="1" customWidth="1"/>
    <col min="71" max="71" width="12.85546875" style="6" bestFit="1" customWidth="1"/>
    <col min="72" max="72" width="7.140625" style="6"/>
    <col min="73" max="73" width="6.7109375" style="6" bestFit="1" customWidth="1"/>
    <col min="74" max="74" width="11.42578125" style="6" bestFit="1" customWidth="1"/>
    <col min="75" max="75" width="12.85546875" style="6" bestFit="1" customWidth="1"/>
    <col min="76" max="76" width="7.140625" style="6"/>
    <col min="77" max="77" width="6.7109375" style="6" bestFit="1" customWidth="1"/>
    <col min="78" max="78" width="11.42578125" style="6" bestFit="1" customWidth="1"/>
    <col min="79" max="79" width="12.85546875" style="6" bestFit="1" customWidth="1"/>
    <col min="80" max="80" width="7.140625" style="6"/>
    <col min="81" max="81" width="6.7109375" style="6" bestFit="1" customWidth="1"/>
    <col min="82" max="82" width="11.42578125" style="6" bestFit="1" customWidth="1"/>
    <col min="83" max="83" width="12.85546875" style="6" bestFit="1" customWidth="1"/>
    <col min="84" max="84" width="7.140625" style="6"/>
    <col min="85" max="85" width="6.7109375" style="6" bestFit="1" customWidth="1"/>
    <col min="86" max="86" width="11.42578125" style="6" bestFit="1" customWidth="1"/>
    <col min="87" max="87" width="12.85546875" style="6" bestFit="1" customWidth="1"/>
    <col min="88" max="88" width="7.140625" style="6"/>
    <col min="89" max="89" width="6.7109375" style="6" bestFit="1" customWidth="1"/>
    <col min="90" max="90" width="11.42578125" style="6" bestFit="1" customWidth="1"/>
    <col min="91" max="91" width="12.85546875" style="6" bestFit="1" customWidth="1"/>
    <col min="92" max="92" width="7.140625" style="6"/>
    <col min="93" max="93" width="6.7109375" style="6" bestFit="1" customWidth="1"/>
    <col min="94" max="94" width="11.42578125" style="6" bestFit="1" customWidth="1"/>
    <col min="95" max="95" width="12.85546875" style="6" bestFit="1" customWidth="1"/>
    <col min="96" max="96" width="7.140625" style="6"/>
    <col min="97" max="97" width="6.7109375" style="6" bestFit="1" customWidth="1"/>
    <col min="98" max="98" width="11.42578125" style="6" bestFit="1" customWidth="1"/>
    <col min="99" max="99" width="12.85546875" style="6" bestFit="1" customWidth="1"/>
    <col min="100" max="100" width="7.140625" style="6"/>
    <col min="101" max="101" width="6.7109375" style="6" bestFit="1" customWidth="1"/>
    <col min="102" max="102" width="11.42578125" style="6" bestFit="1" customWidth="1"/>
    <col min="103" max="103" width="12.85546875" style="6" bestFit="1" customWidth="1"/>
    <col min="104" max="104" width="7.140625" style="6"/>
    <col min="105" max="105" width="6.7109375" style="6" bestFit="1" customWidth="1"/>
    <col min="106" max="106" width="11.42578125" style="6" bestFit="1" customWidth="1"/>
    <col min="107" max="107" width="12.85546875" style="6" bestFit="1" customWidth="1"/>
    <col min="108" max="108" width="7.140625" style="6"/>
    <col min="109" max="109" width="6.7109375" style="6" bestFit="1" customWidth="1"/>
    <col min="110" max="110" width="11.42578125" style="6" bestFit="1" customWidth="1"/>
    <col min="111" max="111" width="12.85546875" style="6" bestFit="1" customWidth="1"/>
    <col min="112" max="112" width="7.140625" style="6"/>
    <col min="113" max="113" width="6.7109375" style="6" bestFit="1" customWidth="1"/>
    <col min="114" max="114" width="11.42578125" style="6" bestFit="1" customWidth="1"/>
    <col min="115" max="115" width="12.85546875" style="6" bestFit="1" customWidth="1"/>
    <col min="116" max="116" width="7.140625" style="6"/>
    <col min="117" max="117" width="6.7109375" style="6" bestFit="1" customWidth="1"/>
    <col min="118" max="118" width="11.42578125" style="6" bestFit="1" customWidth="1"/>
    <col min="119" max="119" width="12.85546875" style="6" bestFit="1" customWidth="1"/>
    <col min="120" max="120" width="7.140625" style="6"/>
    <col min="121" max="121" width="6.7109375" style="6" bestFit="1" customWidth="1"/>
    <col min="122" max="122" width="11.42578125" style="6" bestFit="1" customWidth="1"/>
    <col min="123" max="123" width="12.85546875" style="6" bestFit="1" customWidth="1"/>
    <col min="124" max="124" width="7.140625" style="6"/>
    <col min="125" max="125" width="6.7109375" style="6" bestFit="1" customWidth="1"/>
    <col min="126" max="126" width="11.42578125" style="6" bestFit="1" customWidth="1"/>
    <col min="127" max="127" width="12.85546875" style="6" bestFit="1" customWidth="1"/>
    <col min="128" max="128" width="7.140625" style="6"/>
    <col min="129" max="129" width="6.7109375" style="6" bestFit="1" customWidth="1"/>
    <col min="130" max="130" width="11.42578125" style="6" bestFit="1" customWidth="1"/>
    <col min="131" max="131" width="12.85546875" style="6" bestFit="1" customWidth="1"/>
    <col min="132" max="16384" width="7.140625" style="6"/>
  </cols>
  <sheetData>
    <row r="2" spans="1:131" ht="43.5" x14ac:dyDescent="0.25">
      <c r="A2" s="127" t="s">
        <v>197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7"/>
    </row>
    <row r="4" spans="1:131" x14ac:dyDescent="0.25">
      <c r="B4" s="14" t="s">
        <v>4</v>
      </c>
      <c r="C4" s="6" t="s">
        <v>26</v>
      </c>
    </row>
    <row r="5" spans="1:131" x14ac:dyDescent="0.25">
      <c r="B5" s="14" t="s">
        <v>5</v>
      </c>
      <c r="C5" s="6" t="s">
        <v>19</v>
      </c>
    </row>
    <row r="6" spans="1:131" s="4" customFormat="1" x14ac:dyDescent="0.25">
      <c r="A6" s="6"/>
      <c r="B6" s="6"/>
      <c r="C6" s="6"/>
      <c r="D6" s="6"/>
      <c r="E6" s="6"/>
      <c r="F6" s="6"/>
      <c r="L6" s="6"/>
    </row>
    <row r="7" spans="1:131" x14ac:dyDescent="0.25">
      <c r="A7" s="7" t="s">
        <v>0</v>
      </c>
      <c r="B7" s="46" t="s">
        <v>1</v>
      </c>
      <c r="C7" s="4" t="s">
        <v>100</v>
      </c>
      <c r="D7" s="4" t="s">
        <v>99</v>
      </c>
      <c r="E7" s="7" t="s">
        <v>89</v>
      </c>
      <c r="H7" s="7" t="s">
        <v>113</v>
      </c>
      <c r="I7" s="109">
        <f>POŘADÍ!I23</f>
        <v>5</v>
      </c>
      <c r="J7" s="35"/>
      <c r="K7" s="3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  <c r="DR7" s="106"/>
      <c r="DS7" s="106"/>
      <c r="DT7" s="106"/>
      <c r="DU7" s="106"/>
      <c r="DV7" s="106"/>
      <c r="DW7" s="106"/>
      <c r="DX7" s="106"/>
      <c r="DY7" s="106"/>
      <c r="DZ7" s="106"/>
      <c r="EA7" s="105"/>
    </row>
    <row r="8" spans="1:131" x14ac:dyDescent="0.25">
      <c r="A8" s="33">
        <f>IF(ISNUMBER(C8),1,"")</f>
        <v>1</v>
      </c>
      <c r="B8" s="6" t="s">
        <v>17</v>
      </c>
      <c r="C8" s="150">
        <v>5</v>
      </c>
      <c r="D8" s="150">
        <v>2350</v>
      </c>
      <c r="E8" s="81">
        <f>(H11/'VÝPOČET-DO'!J25)*D8</f>
        <v>190.19097744360903</v>
      </c>
      <c r="H8" s="7" t="s">
        <v>171</v>
      </c>
      <c r="I8" s="91">
        <f>SUM(C:C)/I9</f>
        <v>7.8</v>
      </c>
      <c r="J8" s="37"/>
      <c r="K8" s="38"/>
    </row>
    <row r="9" spans="1:131" x14ac:dyDescent="0.25">
      <c r="A9" s="33">
        <f>IF(ISNUMBER(C9),A8+1,"")</f>
        <v>2</v>
      </c>
      <c r="B9" s="6" t="s">
        <v>231</v>
      </c>
      <c r="C9" s="150">
        <v>3</v>
      </c>
      <c r="D9" s="150">
        <v>2250</v>
      </c>
      <c r="E9" s="81">
        <f>(H11/'VÝPOČET-DO'!J25)*D9</f>
        <v>182.09774436090228</v>
      </c>
      <c r="H9" s="7" t="s">
        <v>184</v>
      </c>
      <c r="I9" s="109">
        <f>ÚČETNICTVÍ!AF44</f>
        <v>5</v>
      </c>
      <c r="J9" s="37"/>
      <c r="K9" s="38"/>
      <c r="N9" s="14" t="s">
        <v>4</v>
      </c>
      <c r="O9" s="6" t="s">
        <v>26</v>
      </c>
      <c r="R9" s="14" t="s">
        <v>4</v>
      </c>
      <c r="S9" s="6" t="s">
        <v>26</v>
      </c>
      <c r="V9" s="14" t="s">
        <v>4</v>
      </c>
      <c r="W9" s="6" t="s">
        <v>26</v>
      </c>
      <c r="Z9" s="14" t="s">
        <v>4</v>
      </c>
      <c r="AA9" s="6" t="s">
        <v>26</v>
      </c>
      <c r="AD9" s="14" t="s">
        <v>4</v>
      </c>
      <c r="AE9" s="6" t="s">
        <v>26</v>
      </c>
      <c r="AH9" s="14" t="s">
        <v>4</v>
      </c>
      <c r="AI9" s="6" t="s">
        <v>26</v>
      </c>
      <c r="AL9" s="14" t="s">
        <v>4</v>
      </c>
      <c r="AM9" s="6" t="s">
        <v>26</v>
      </c>
      <c r="AP9" s="14" t="s">
        <v>4</v>
      </c>
      <c r="AQ9" s="6" t="s">
        <v>26</v>
      </c>
      <c r="AT9" s="14" t="s">
        <v>4</v>
      </c>
      <c r="AU9" s="6" t="s">
        <v>26</v>
      </c>
      <c r="AX9" s="14" t="s">
        <v>4</v>
      </c>
      <c r="AY9" s="6" t="s">
        <v>26</v>
      </c>
      <c r="BB9" s="14" t="s">
        <v>4</v>
      </c>
      <c r="BC9" s="6" t="s">
        <v>26</v>
      </c>
      <c r="BF9" s="14" t="s">
        <v>4</v>
      </c>
      <c r="BG9" s="6" t="s">
        <v>26</v>
      </c>
      <c r="BJ9" s="14" t="s">
        <v>4</v>
      </c>
      <c r="BK9" s="6" t="s">
        <v>26</v>
      </c>
      <c r="BN9" s="14" t="s">
        <v>4</v>
      </c>
      <c r="BO9" s="6" t="s">
        <v>26</v>
      </c>
      <c r="BR9" s="14" t="s">
        <v>4</v>
      </c>
      <c r="BS9" s="6" t="s">
        <v>26</v>
      </c>
      <c r="BV9" s="14" t="s">
        <v>4</v>
      </c>
      <c r="BW9" s="6" t="s">
        <v>26</v>
      </c>
      <c r="BZ9" s="14" t="s">
        <v>4</v>
      </c>
      <c r="CA9" s="6" t="s">
        <v>26</v>
      </c>
      <c r="CD9" s="14" t="s">
        <v>4</v>
      </c>
      <c r="CE9" s="6" t="s">
        <v>26</v>
      </c>
      <c r="CH9" s="14" t="s">
        <v>4</v>
      </c>
      <c r="CI9" s="6" t="s">
        <v>26</v>
      </c>
      <c r="CL9" s="14" t="s">
        <v>4</v>
      </c>
      <c r="CM9" s="6" t="s">
        <v>26</v>
      </c>
      <c r="CP9" s="14" t="s">
        <v>4</v>
      </c>
      <c r="CQ9" s="6" t="s">
        <v>26</v>
      </c>
      <c r="CT9" s="14" t="s">
        <v>4</v>
      </c>
      <c r="CU9" s="6" t="s">
        <v>26</v>
      </c>
      <c r="CX9" s="14" t="s">
        <v>4</v>
      </c>
      <c r="CY9" s="6" t="s">
        <v>26</v>
      </c>
      <c r="DB9" s="14" t="s">
        <v>4</v>
      </c>
      <c r="DC9" s="6" t="s">
        <v>26</v>
      </c>
      <c r="DF9" s="14" t="s">
        <v>4</v>
      </c>
      <c r="DG9" s="6" t="s">
        <v>26</v>
      </c>
      <c r="DJ9" s="14" t="s">
        <v>4</v>
      </c>
      <c r="DK9" s="6" t="s">
        <v>26</v>
      </c>
      <c r="DN9" s="14" t="s">
        <v>4</v>
      </c>
      <c r="DO9" s="6" t="s">
        <v>26</v>
      </c>
      <c r="DR9" s="14" t="s">
        <v>4</v>
      </c>
      <c r="DS9" s="6" t="s">
        <v>26</v>
      </c>
      <c r="DV9" s="14" t="s">
        <v>4</v>
      </c>
      <c r="DW9" s="6" t="s">
        <v>26</v>
      </c>
      <c r="DZ9" s="14" t="s">
        <v>4</v>
      </c>
      <c r="EA9" s="6" t="s">
        <v>26</v>
      </c>
    </row>
    <row r="10" spans="1:131" x14ac:dyDescent="0.25">
      <c r="A10" s="33">
        <f t="shared" ref="A10:A73" si="0">IF(ISNUMBER(C10),A9+1,"")</f>
        <v>3</v>
      </c>
      <c r="B10" s="6" t="s">
        <v>39</v>
      </c>
      <c r="C10" s="150">
        <v>3</v>
      </c>
      <c r="D10" s="150">
        <v>2050</v>
      </c>
      <c r="E10" s="81">
        <f>(H11/'VÝPOČET-DO'!J25)*D10</f>
        <v>165.91127819548873</v>
      </c>
      <c r="J10" s="39"/>
      <c r="K10" s="38"/>
      <c r="N10" s="14" t="s">
        <v>5</v>
      </c>
      <c r="O10" s="6" t="s">
        <v>19</v>
      </c>
      <c r="R10" s="14" t="s">
        <v>5</v>
      </c>
      <c r="S10" s="6" t="s">
        <v>19</v>
      </c>
      <c r="V10" s="14" t="s">
        <v>5</v>
      </c>
      <c r="W10" s="6" t="s">
        <v>19</v>
      </c>
      <c r="Z10" s="14" t="s">
        <v>5</v>
      </c>
      <c r="AA10" s="6" t="s">
        <v>19</v>
      </c>
      <c r="AD10" s="14" t="s">
        <v>5</v>
      </c>
      <c r="AE10" s="6" t="s">
        <v>19</v>
      </c>
      <c r="AH10" s="14" t="s">
        <v>5</v>
      </c>
      <c r="AI10" s="6" t="s">
        <v>19</v>
      </c>
      <c r="AL10" s="14" t="s">
        <v>5</v>
      </c>
      <c r="AM10" s="6" t="s">
        <v>19</v>
      </c>
      <c r="AP10" s="14" t="s">
        <v>5</v>
      </c>
      <c r="AQ10" s="6" t="s">
        <v>19</v>
      </c>
      <c r="AT10" s="14" t="s">
        <v>5</v>
      </c>
      <c r="AU10" s="6" t="s">
        <v>19</v>
      </c>
      <c r="AX10" s="14" t="s">
        <v>5</v>
      </c>
      <c r="AY10" s="6" t="s">
        <v>19</v>
      </c>
      <c r="BB10" s="14" t="s">
        <v>5</v>
      </c>
      <c r="BC10" s="6" t="s">
        <v>19</v>
      </c>
      <c r="BF10" s="14" t="s">
        <v>5</v>
      </c>
      <c r="BG10" s="6" t="s">
        <v>19</v>
      </c>
      <c r="BJ10" s="14" t="s">
        <v>5</v>
      </c>
      <c r="BK10" s="6" t="s">
        <v>19</v>
      </c>
      <c r="BN10" s="14" t="s">
        <v>5</v>
      </c>
      <c r="BO10" s="6" t="s">
        <v>19</v>
      </c>
      <c r="BR10" s="14" t="s">
        <v>5</v>
      </c>
      <c r="BS10" s="6" t="s">
        <v>19</v>
      </c>
      <c r="BV10" s="14" t="s">
        <v>5</v>
      </c>
      <c r="BW10" s="6" t="s">
        <v>19</v>
      </c>
      <c r="BZ10" s="14" t="s">
        <v>5</v>
      </c>
      <c r="CA10" s="6" t="s">
        <v>19</v>
      </c>
      <c r="CD10" s="14" t="s">
        <v>5</v>
      </c>
      <c r="CE10" s="6" t="s">
        <v>19</v>
      </c>
      <c r="CH10" s="14" t="s">
        <v>5</v>
      </c>
      <c r="CI10" s="6" t="s">
        <v>19</v>
      </c>
      <c r="CL10" s="14" t="s">
        <v>5</v>
      </c>
      <c r="CM10" s="6" t="s">
        <v>19</v>
      </c>
      <c r="CP10" s="14" t="s">
        <v>5</v>
      </c>
      <c r="CQ10" s="6" t="s">
        <v>19</v>
      </c>
      <c r="CT10" s="14" t="s">
        <v>5</v>
      </c>
      <c r="CU10" s="6" t="s">
        <v>19</v>
      </c>
      <c r="CX10" s="14" t="s">
        <v>5</v>
      </c>
      <c r="CY10" s="6" t="s">
        <v>19</v>
      </c>
      <c r="DB10" s="14" t="s">
        <v>5</v>
      </c>
      <c r="DC10" s="6" t="s">
        <v>19</v>
      </c>
      <c r="DF10" s="14" t="s">
        <v>5</v>
      </c>
      <c r="DG10" s="6" t="s">
        <v>19</v>
      </c>
      <c r="DJ10" s="14" t="s">
        <v>5</v>
      </c>
      <c r="DK10" s="6" t="s">
        <v>19</v>
      </c>
      <c r="DN10" s="14" t="s">
        <v>5</v>
      </c>
      <c r="DO10" s="6" t="s">
        <v>19</v>
      </c>
      <c r="DR10" s="14" t="s">
        <v>5</v>
      </c>
      <c r="DS10" s="6" t="s">
        <v>19</v>
      </c>
      <c r="DV10" s="14" t="s">
        <v>5</v>
      </c>
      <c r="DW10" s="6" t="s">
        <v>19</v>
      </c>
      <c r="DZ10" s="14" t="s">
        <v>5</v>
      </c>
      <c r="EA10" s="6" t="s">
        <v>19</v>
      </c>
    </row>
    <row r="11" spans="1:131" x14ac:dyDescent="0.25">
      <c r="A11" s="33">
        <f t="shared" si="0"/>
        <v>4</v>
      </c>
      <c r="B11" s="6" t="s">
        <v>228</v>
      </c>
      <c r="C11" s="150">
        <v>3</v>
      </c>
      <c r="D11" s="150">
        <v>1550</v>
      </c>
      <c r="E11" s="81" t="str">
        <f>IF(I7&gt;6,(H11/'VÝPOČET-DO'!J25)*D11,"")</f>
        <v/>
      </c>
      <c r="G11" s="7" t="s">
        <v>83</v>
      </c>
      <c r="H11" s="146">
        <f>SUM(C:C)*13.8</f>
        <v>538.20000000000005</v>
      </c>
      <c r="I11" s="147"/>
      <c r="K11" s="38"/>
      <c r="N11" s="14" t="s">
        <v>3</v>
      </c>
      <c r="O11" s="6">
        <v>1</v>
      </c>
      <c r="R11" s="14" t="s">
        <v>3</v>
      </c>
      <c r="S11" s="6">
        <v>2</v>
      </c>
      <c r="V11" s="14" t="s">
        <v>3</v>
      </c>
      <c r="W11" s="6">
        <v>3</v>
      </c>
      <c r="Z11" s="14" t="s">
        <v>3</v>
      </c>
      <c r="AA11" s="6">
        <v>4</v>
      </c>
      <c r="AD11" s="14" t="s">
        <v>3</v>
      </c>
      <c r="AE11" s="6">
        <v>5</v>
      </c>
      <c r="AH11" s="14" t="s">
        <v>3</v>
      </c>
      <c r="AI11" s="6">
        <v>6</v>
      </c>
      <c r="AL11" s="14" t="s">
        <v>3</v>
      </c>
      <c r="AM11" s="6">
        <v>7</v>
      </c>
      <c r="AP11" s="14" t="s">
        <v>3</v>
      </c>
      <c r="AQ11" s="6">
        <v>8</v>
      </c>
      <c r="AT11" s="14" t="s">
        <v>3</v>
      </c>
      <c r="AU11" s="6">
        <v>9</v>
      </c>
      <c r="AX11" s="14" t="s">
        <v>3</v>
      </c>
      <c r="AY11" s="6">
        <v>10</v>
      </c>
      <c r="BB11" s="14" t="s">
        <v>3</v>
      </c>
      <c r="BC11" s="6">
        <v>11</v>
      </c>
      <c r="BF11" s="14" t="s">
        <v>3</v>
      </c>
      <c r="BG11" s="6">
        <v>12</v>
      </c>
      <c r="BJ11" s="14" t="s">
        <v>3</v>
      </c>
      <c r="BK11" s="6">
        <v>13</v>
      </c>
      <c r="BN11" s="14" t="s">
        <v>3</v>
      </c>
      <c r="BO11" s="6">
        <v>14</v>
      </c>
      <c r="BR11" s="14" t="s">
        <v>3</v>
      </c>
      <c r="BS11" s="6">
        <v>15</v>
      </c>
      <c r="BV11" s="14" t="s">
        <v>3</v>
      </c>
      <c r="BW11" s="6">
        <v>16</v>
      </c>
      <c r="BZ11" s="14" t="s">
        <v>3</v>
      </c>
      <c r="CA11" s="6">
        <v>17</v>
      </c>
      <c r="CD11" s="14" t="s">
        <v>3</v>
      </c>
      <c r="CE11" s="6">
        <v>18</v>
      </c>
      <c r="CH11" s="14" t="s">
        <v>3</v>
      </c>
      <c r="CI11" s="6">
        <v>19</v>
      </c>
      <c r="CL11" s="14" t="s">
        <v>3</v>
      </c>
      <c r="CM11" s="6">
        <v>20</v>
      </c>
      <c r="CP11" s="14" t="s">
        <v>3</v>
      </c>
      <c r="CQ11" s="6">
        <v>21</v>
      </c>
      <c r="CT11" s="14" t="s">
        <v>3</v>
      </c>
      <c r="CU11" s="6">
        <v>22</v>
      </c>
      <c r="CX11" s="14" t="s">
        <v>3</v>
      </c>
      <c r="CY11" s="6">
        <v>23</v>
      </c>
      <c r="DB11" s="14" t="s">
        <v>3</v>
      </c>
      <c r="DC11" s="6">
        <v>24</v>
      </c>
      <c r="DF11" s="14" t="s">
        <v>3</v>
      </c>
      <c r="DG11" s="6">
        <v>25</v>
      </c>
      <c r="DJ11" s="14" t="s">
        <v>3</v>
      </c>
      <c r="DK11" s="6">
        <v>26</v>
      </c>
      <c r="DN11" s="14" t="s">
        <v>3</v>
      </c>
      <c r="DO11" s="6">
        <v>27</v>
      </c>
      <c r="DR11" s="14" t="s">
        <v>3</v>
      </c>
      <c r="DS11" s="6">
        <v>28</v>
      </c>
      <c r="DV11" s="14" t="s">
        <v>3</v>
      </c>
      <c r="DW11" s="6">
        <v>29</v>
      </c>
      <c r="DZ11" s="14" t="s">
        <v>3</v>
      </c>
      <c r="EA11" s="6">
        <v>30</v>
      </c>
    </row>
    <row r="12" spans="1:131" x14ac:dyDescent="0.25">
      <c r="A12" s="33">
        <f t="shared" si="0"/>
        <v>5</v>
      </c>
      <c r="B12" s="6" t="s">
        <v>59</v>
      </c>
      <c r="C12" s="150">
        <v>2</v>
      </c>
      <c r="D12" s="150">
        <v>1200</v>
      </c>
      <c r="E12" s="81" t="str">
        <f>IF(I7&gt;9,(H11/'VÝPOČET-DO'!J25)*D12,"")</f>
        <v/>
      </c>
      <c r="K12" s="38"/>
    </row>
    <row r="13" spans="1:131" x14ac:dyDescent="0.25">
      <c r="A13" s="33">
        <f t="shared" si="0"/>
        <v>6</v>
      </c>
      <c r="B13" s="6" t="s">
        <v>24</v>
      </c>
      <c r="C13" s="150">
        <v>2</v>
      </c>
      <c r="D13" s="150">
        <v>1200</v>
      </c>
      <c r="E13" s="81" t="str">
        <f>IF(I7&gt;13,(H11/'VÝPOČET-DO'!J25)*D13,"")</f>
        <v/>
      </c>
      <c r="G13" s="139" t="s">
        <v>172</v>
      </c>
      <c r="H13" s="139"/>
      <c r="I13" s="139"/>
      <c r="K13" s="38"/>
      <c r="M13" s="7" t="s">
        <v>0</v>
      </c>
      <c r="N13" s="15" t="s">
        <v>1</v>
      </c>
      <c r="O13" s="6" t="s">
        <v>99</v>
      </c>
      <c r="Q13" s="7" t="s">
        <v>0</v>
      </c>
      <c r="R13" s="15" t="s">
        <v>1</v>
      </c>
      <c r="S13" s="6" t="s">
        <v>99</v>
      </c>
      <c r="U13" s="7" t="s">
        <v>0</v>
      </c>
      <c r="V13" s="15" t="s">
        <v>1</v>
      </c>
      <c r="W13" s="6" t="s">
        <v>99</v>
      </c>
      <c r="Y13" s="7" t="s">
        <v>0</v>
      </c>
      <c r="Z13" s="15" t="s">
        <v>1</v>
      </c>
      <c r="AA13" s="6" t="s">
        <v>99</v>
      </c>
      <c r="AC13" s="7" t="s">
        <v>0</v>
      </c>
      <c r="AD13" s="15" t="s">
        <v>1</v>
      </c>
      <c r="AE13" s="6" t="s">
        <v>99</v>
      </c>
      <c r="AG13" s="7" t="s">
        <v>0</v>
      </c>
      <c r="AH13" s="15" t="s">
        <v>1</v>
      </c>
      <c r="AI13" s="6" t="s">
        <v>99</v>
      </c>
      <c r="AK13" s="7" t="s">
        <v>0</v>
      </c>
      <c r="AL13" s="15" t="s">
        <v>1</v>
      </c>
      <c r="AM13" s="6" t="s">
        <v>99</v>
      </c>
      <c r="AO13" s="7" t="s">
        <v>0</v>
      </c>
      <c r="AP13" s="15" t="s">
        <v>1</v>
      </c>
      <c r="AQ13" s="6" t="s">
        <v>99</v>
      </c>
      <c r="AS13" s="7" t="s">
        <v>0</v>
      </c>
      <c r="AT13" s="15" t="s">
        <v>1</v>
      </c>
      <c r="AU13" s="6" t="s">
        <v>99</v>
      </c>
      <c r="AW13" s="7" t="s">
        <v>0</v>
      </c>
      <c r="AX13" s="15" t="s">
        <v>1</v>
      </c>
      <c r="AY13" s="6" t="s">
        <v>99</v>
      </c>
      <c r="BA13" s="7" t="s">
        <v>0</v>
      </c>
      <c r="BB13" s="15" t="s">
        <v>1</v>
      </c>
      <c r="BC13" s="6" t="s">
        <v>99</v>
      </c>
      <c r="BE13" s="7" t="s">
        <v>0</v>
      </c>
      <c r="BF13" s="15" t="s">
        <v>1</v>
      </c>
      <c r="BG13" s="6" t="s">
        <v>99</v>
      </c>
      <c r="BI13" s="7" t="s">
        <v>0</v>
      </c>
      <c r="BJ13" s="15" t="s">
        <v>1</v>
      </c>
      <c r="BK13" s="6" t="s">
        <v>99</v>
      </c>
      <c r="BM13" s="7" t="s">
        <v>0</v>
      </c>
      <c r="BN13" s="15" t="s">
        <v>1</v>
      </c>
      <c r="BO13" s="6" t="s">
        <v>99</v>
      </c>
      <c r="BQ13" s="7" t="s">
        <v>0</v>
      </c>
      <c r="BR13" s="15" t="s">
        <v>1</v>
      </c>
      <c r="BS13" s="6" t="s">
        <v>99</v>
      </c>
      <c r="BU13" s="7" t="s">
        <v>0</v>
      </c>
      <c r="BV13" s="15" t="s">
        <v>1</v>
      </c>
      <c r="BW13" s="6" t="s">
        <v>99</v>
      </c>
      <c r="BY13" s="7" t="s">
        <v>0</v>
      </c>
      <c r="BZ13" s="15" t="s">
        <v>1</v>
      </c>
      <c r="CA13" s="6" t="s">
        <v>99</v>
      </c>
      <c r="CC13" s="7" t="s">
        <v>0</v>
      </c>
      <c r="CD13" s="15" t="s">
        <v>1</v>
      </c>
      <c r="CE13" s="6" t="s">
        <v>99</v>
      </c>
      <c r="CG13" s="7" t="s">
        <v>0</v>
      </c>
      <c r="CH13" s="15" t="s">
        <v>1</v>
      </c>
      <c r="CI13" s="6" t="s">
        <v>99</v>
      </c>
      <c r="CK13" s="7" t="s">
        <v>0</v>
      </c>
      <c r="CL13" s="15" t="s">
        <v>1</v>
      </c>
      <c r="CM13" s="6" t="s">
        <v>99</v>
      </c>
      <c r="CO13" s="7" t="s">
        <v>0</v>
      </c>
      <c r="CP13" s="15" t="s">
        <v>1</v>
      </c>
      <c r="CQ13" s="6" t="s">
        <v>99</v>
      </c>
      <c r="CS13" s="7" t="s">
        <v>0</v>
      </c>
      <c r="CT13" s="15" t="s">
        <v>1</v>
      </c>
      <c r="CU13" s="6" t="s">
        <v>99</v>
      </c>
      <c r="CW13" s="7" t="s">
        <v>0</v>
      </c>
      <c r="CX13" s="15" t="s">
        <v>1</v>
      </c>
      <c r="CY13" s="6" t="s">
        <v>99</v>
      </c>
      <c r="DA13" s="7" t="s">
        <v>0</v>
      </c>
      <c r="DB13" s="15" t="s">
        <v>1</v>
      </c>
      <c r="DC13" s="6" t="s">
        <v>99</v>
      </c>
      <c r="DE13" s="7" t="s">
        <v>0</v>
      </c>
      <c r="DF13" s="15" t="s">
        <v>1</v>
      </c>
      <c r="DG13" s="6" t="s">
        <v>99</v>
      </c>
      <c r="DI13" s="7" t="s">
        <v>0</v>
      </c>
      <c r="DJ13" s="15" t="s">
        <v>1</v>
      </c>
      <c r="DK13" s="6" t="s">
        <v>99</v>
      </c>
      <c r="DM13" s="7" t="s">
        <v>0</v>
      </c>
      <c r="DN13" s="15" t="s">
        <v>1</v>
      </c>
      <c r="DO13" s="6" t="s">
        <v>99</v>
      </c>
      <c r="DQ13" s="7" t="s">
        <v>0</v>
      </c>
      <c r="DR13" s="15" t="s">
        <v>1</v>
      </c>
      <c r="DS13" s="6" t="s">
        <v>99</v>
      </c>
      <c r="DU13" s="7" t="s">
        <v>0</v>
      </c>
      <c r="DV13" s="15" t="s">
        <v>1</v>
      </c>
      <c r="DW13" s="6" t="s">
        <v>99</v>
      </c>
      <c r="DY13" s="7" t="s">
        <v>0</v>
      </c>
      <c r="DZ13" s="15" t="s">
        <v>1</v>
      </c>
      <c r="EA13" s="6" t="s">
        <v>99</v>
      </c>
    </row>
    <row r="14" spans="1:131" x14ac:dyDescent="0.25">
      <c r="A14" s="16">
        <f t="shared" si="0"/>
        <v>7</v>
      </c>
      <c r="B14" s="6" t="s">
        <v>29</v>
      </c>
      <c r="C14" s="150">
        <v>2</v>
      </c>
      <c r="D14" s="150">
        <v>900</v>
      </c>
      <c r="G14" s="7" t="s">
        <v>0</v>
      </c>
      <c r="H14" s="7" t="s">
        <v>1</v>
      </c>
      <c r="I14" s="7" t="s">
        <v>173</v>
      </c>
      <c r="K14" s="38"/>
      <c r="M14" s="33">
        <f>IF(ISNUMBER(O14),1,"")</f>
        <v>1</v>
      </c>
      <c r="N14" s="6" t="s">
        <v>39</v>
      </c>
      <c r="O14" s="150">
        <v>850</v>
      </c>
      <c r="Q14" s="33">
        <f>IF(ISNUMBER(S14),1,"")</f>
        <v>1</v>
      </c>
      <c r="R14" s="6" t="s">
        <v>231</v>
      </c>
      <c r="S14" s="150">
        <v>650</v>
      </c>
      <c r="U14" s="33">
        <f>IF(ISNUMBER(W14),1,"")</f>
        <v>1</v>
      </c>
      <c r="V14" s="6" t="s">
        <v>39</v>
      </c>
      <c r="W14" s="150">
        <v>650</v>
      </c>
      <c r="Y14" s="33">
        <f>IF(ISNUMBER(AA14),1,"")</f>
        <v>1</v>
      </c>
      <c r="Z14" s="6" t="s">
        <v>231</v>
      </c>
      <c r="AA14" s="150">
        <v>850</v>
      </c>
      <c r="AC14" s="33">
        <f>IF(ISNUMBER(AE14),1,"")</f>
        <v>1</v>
      </c>
      <c r="AD14" s="6" t="s">
        <v>231</v>
      </c>
      <c r="AE14" s="150">
        <v>750</v>
      </c>
      <c r="AG14" s="33" t="str">
        <f>IF(ISNUMBER(AI14),1,"")</f>
        <v/>
      </c>
      <c r="AK14" s="33" t="str">
        <f>IF(ISNUMBER(AM14),1,"")</f>
        <v/>
      </c>
      <c r="AO14" s="33" t="str">
        <f>IF(ISNUMBER(AQ14),1,"")</f>
        <v/>
      </c>
      <c r="AS14" s="33" t="str">
        <f>IF(ISNUMBER(AU14),1,"")</f>
        <v/>
      </c>
      <c r="AW14" s="33" t="str">
        <f>IF(ISNUMBER(AY14),1,"")</f>
        <v/>
      </c>
      <c r="BA14" s="33" t="str">
        <f>IF(ISNUMBER(BC14),1,"")</f>
        <v/>
      </c>
      <c r="BE14" s="33" t="str">
        <f>IF(ISNUMBER(BG14),1,"")</f>
        <v/>
      </c>
      <c r="BI14" s="33" t="str">
        <f>IF(ISNUMBER(BK14),1,"")</f>
        <v/>
      </c>
      <c r="BM14" s="33" t="str">
        <f>IF(ISNUMBER(BO14),1,"")</f>
        <v/>
      </c>
      <c r="BQ14" s="33" t="str">
        <f>IF(ISNUMBER(BS14),1,"")</f>
        <v/>
      </c>
      <c r="BU14" s="33" t="str">
        <f>IF(ISNUMBER(BW14),1,"")</f>
        <v/>
      </c>
      <c r="BY14" s="33" t="str">
        <f>IF(ISNUMBER(CA14),1,"")</f>
        <v/>
      </c>
      <c r="CC14" s="33" t="str">
        <f>IF(ISNUMBER(CE14),1,"")</f>
        <v/>
      </c>
      <c r="CG14" s="33" t="str">
        <f>IF(ISNUMBER(CI14),1,"")</f>
        <v/>
      </c>
      <c r="CK14" s="33" t="str">
        <f>IF(ISNUMBER(CM14),1,"")</f>
        <v/>
      </c>
      <c r="CO14" s="33" t="str">
        <f>IF(ISNUMBER(CQ14),1,"")</f>
        <v/>
      </c>
      <c r="CS14" s="33" t="str">
        <f>IF(ISNUMBER(CU14),1,"")</f>
        <v/>
      </c>
      <c r="CW14" s="33" t="str">
        <f>IF(ISNUMBER(CY14),1,"")</f>
        <v/>
      </c>
      <c r="DA14" s="33" t="str">
        <f>IF(ISNUMBER(DC14),1,"")</f>
        <v/>
      </c>
      <c r="DE14" s="33" t="str">
        <f>IF(ISNUMBER(DG14),1,"")</f>
        <v/>
      </c>
      <c r="DI14" s="33" t="str">
        <f>IF(ISNUMBER(DK14),1,"")</f>
        <v/>
      </c>
      <c r="DM14" s="33" t="str">
        <f>IF(ISNUMBER(DO14),1,"")</f>
        <v/>
      </c>
      <c r="DQ14" s="33" t="str">
        <f>IF(ISNUMBER(DS14),1,"")</f>
        <v/>
      </c>
      <c r="DU14" s="33" t="str">
        <f>IF(ISNUMBER(DW14),1,"")</f>
        <v/>
      </c>
      <c r="DY14" s="33" t="str">
        <f>IF(ISNUMBER(EA14),1,"")</f>
        <v/>
      </c>
    </row>
    <row r="15" spans="1:131" x14ac:dyDescent="0.25">
      <c r="A15" s="16">
        <f t="shared" si="0"/>
        <v>8</v>
      </c>
      <c r="B15" s="6" t="s">
        <v>48</v>
      </c>
      <c r="C15" s="150">
        <v>3</v>
      </c>
      <c r="D15" s="150">
        <v>850</v>
      </c>
      <c r="G15" s="33">
        <f>IF(ISNUMBER(I15),1,"")</f>
        <v>1</v>
      </c>
      <c r="H15" s="21" t="str">
        <f>'PRVNÍ MÍSTA-DO'!AD6</f>
        <v>Navrátil Karel [CZE009044]</v>
      </c>
      <c r="I15" s="88">
        <f>'PRVNÍ MÍSTA-DO'!AE6</f>
        <v>3</v>
      </c>
      <c r="K15" s="38"/>
      <c r="M15" s="33">
        <f t="shared" ref="M15:M78" si="1">IF(ISNUMBER(O15),M14+1,"")</f>
        <v>2</v>
      </c>
      <c r="N15" s="6" t="s">
        <v>17</v>
      </c>
      <c r="O15" s="150">
        <v>750</v>
      </c>
      <c r="Q15" s="33">
        <f t="shared" ref="Q15:Q78" si="2">IF(ISNUMBER(S15),Q14+1,"")</f>
        <v>2</v>
      </c>
      <c r="R15" s="6" t="s">
        <v>228</v>
      </c>
      <c r="S15" s="150">
        <v>550</v>
      </c>
      <c r="U15" s="33">
        <f t="shared" ref="U15:U78" si="3">IF(ISNUMBER(W15),U14+1,"")</f>
        <v>2</v>
      </c>
      <c r="V15" s="6" t="s">
        <v>59</v>
      </c>
      <c r="W15" s="150">
        <v>550</v>
      </c>
      <c r="Y15" s="33">
        <f t="shared" ref="Y15:Y78" si="4">IF(ISNUMBER(AA15),Y14+1,"")</f>
        <v>2</v>
      </c>
      <c r="Z15" s="6" t="s">
        <v>13</v>
      </c>
      <c r="AA15" s="150">
        <v>750</v>
      </c>
      <c r="AC15" s="33">
        <f t="shared" ref="AC15:AC78" si="5">IF(ISNUMBER(AE15),AC14+1,"")</f>
        <v>2</v>
      </c>
      <c r="AD15" s="6" t="s">
        <v>228</v>
      </c>
      <c r="AE15" s="150">
        <v>650</v>
      </c>
      <c r="AG15" s="33" t="str">
        <f t="shared" ref="AG15:AG78" si="6">IF(ISNUMBER(AI15),AG14+1,"")</f>
        <v/>
      </c>
      <c r="AK15" s="33" t="str">
        <f t="shared" ref="AK15:AK78" si="7">IF(ISNUMBER(AM15),AK14+1,"")</f>
        <v/>
      </c>
      <c r="AO15" s="33" t="str">
        <f t="shared" ref="AO15:AO78" si="8">IF(ISNUMBER(AQ15),AO14+1,"")</f>
        <v/>
      </c>
      <c r="AS15" s="33" t="str">
        <f t="shared" ref="AS15:AS78" si="9">IF(ISNUMBER(AU15),AS14+1,"")</f>
        <v/>
      </c>
      <c r="AW15" s="33" t="str">
        <f t="shared" ref="AW15:AW78" si="10">IF(ISNUMBER(AY15),AW14+1,"")</f>
        <v/>
      </c>
      <c r="BA15" s="33" t="str">
        <f t="shared" ref="BA15:BA78" si="11">IF(ISNUMBER(BC15),BA14+1,"")</f>
        <v/>
      </c>
      <c r="BE15" s="33" t="str">
        <f t="shared" ref="BE15:BE78" si="12">IF(ISNUMBER(BG15),BE14+1,"")</f>
        <v/>
      </c>
      <c r="BI15" s="33" t="str">
        <f t="shared" ref="BI15:BI78" si="13">IF(ISNUMBER(BK15),BI14+1,"")</f>
        <v/>
      </c>
      <c r="BM15" s="33" t="str">
        <f t="shared" ref="BM15:BM78" si="14">IF(ISNUMBER(BO15),BM14+1,"")</f>
        <v/>
      </c>
      <c r="BQ15" s="33" t="str">
        <f t="shared" ref="BQ15:BQ78" si="15">IF(ISNUMBER(BS15),BQ14+1,"")</f>
        <v/>
      </c>
      <c r="BU15" s="33" t="str">
        <f t="shared" ref="BU15:BU78" si="16">IF(ISNUMBER(BW15),BU14+1,"")</f>
        <v/>
      </c>
      <c r="BY15" s="33" t="str">
        <f t="shared" ref="BY15:BY78" si="17">IF(ISNUMBER(CA15),BY14+1,"")</f>
        <v/>
      </c>
      <c r="CC15" s="33" t="str">
        <f t="shared" ref="CC15:CC78" si="18">IF(ISNUMBER(CE15),CC14+1,"")</f>
        <v/>
      </c>
      <c r="CG15" s="33" t="str">
        <f t="shared" ref="CG15:CG78" si="19">IF(ISNUMBER(CI15),CG14+1,"")</f>
        <v/>
      </c>
      <c r="CK15" s="33" t="str">
        <f t="shared" ref="CK15:CK78" si="20">IF(ISNUMBER(CM15),CK14+1,"")</f>
        <v/>
      </c>
      <c r="CO15" s="33" t="str">
        <f t="shared" ref="CO15:CO78" si="21">IF(ISNUMBER(CQ15),CO14+1,"")</f>
        <v/>
      </c>
      <c r="CS15" s="33" t="str">
        <f t="shared" ref="CS15:CS78" si="22">IF(ISNUMBER(CU15),CS14+1,"")</f>
        <v/>
      </c>
      <c r="CW15" s="33" t="str">
        <f t="shared" ref="CW15:CW78" si="23">IF(ISNUMBER(CY15),CW14+1,"")</f>
        <v/>
      </c>
      <c r="DA15" s="33" t="str">
        <f t="shared" ref="DA15:DA78" si="24">IF(ISNUMBER(DC15),DA14+1,"")</f>
        <v/>
      </c>
      <c r="DE15" s="33" t="str">
        <f t="shared" ref="DE15:DE78" si="25">IF(ISNUMBER(DG15),DE14+1,"")</f>
        <v/>
      </c>
      <c r="DI15" s="33" t="str">
        <f t="shared" ref="DI15:DI78" si="26">IF(ISNUMBER(DK15),DI14+1,"")</f>
        <v/>
      </c>
      <c r="DM15" s="33" t="str">
        <f t="shared" ref="DM15:DM78" si="27">IF(ISNUMBER(DO15),DM14+1,"")</f>
        <v/>
      </c>
      <c r="DQ15" s="33" t="str">
        <f t="shared" ref="DQ15:DQ78" si="28">IF(ISNUMBER(DS15),DQ14+1,"")</f>
        <v/>
      </c>
      <c r="DU15" s="33" t="str">
        <f t="shared" ref="DU15:DU78" si="29">IF(ISNUMBER(DW15),DU14+1,"")</f>
        <v/>
      </c>
      <c r="DY15" s="33" t="str">
        <f t="shared" ref="DY15:DY78" si="30">IF(ISNUMBER(EA15),DY14+1,"")</f>
        <v/>
      </c>
    </row>
    <row r="16" spans="1:131" x14ac:dyDescent="0.25">
      <c r="A16" s="16">
        <f t="shared" si="0"/>
        <v>9</v>
      </c>
      <c r="B16" s="6" t="s">
        <v>28</v>
      </c>
      <c r="C16" s="150">
        <v>3</v>
      </c>
      <c r="D16" s="150">
        <v>750</v>
      </c>
      <c r="G16" s="33">
        <f>IF(ISNUMBER(I16),G15+1,"")</f>
        <v>2</v>
      </c>
      <c r="H16" s="21" t="str">
        <f>'PRVNÍ MÍSTA-DO'!AD7</f>
        <v>Brussmann Jiří [CZE056087]</v>
      </c>
      <c r="I16" s="21">
        <f>'PRVNÍ MÍSTA-DO'!AE7</f>
        <v>2</v>
      </c>
      <c r="K16" s="38"/>
      <c r="M16" s="33">
        <f t="shared" si="1"/>
        <v>3</v>
      </c>
      <c r="N16" s="6" t="s">
        <v>59</v>
      </c>
      <c r="O16" s="150">
        <v>650</v>
      </c>
      <c r="Q16" s="33">
        <f t="shared" si="2"/>
        <v>3</v>
      </c>
      <c r="R16" s="6" t="s">
        <v>29</v>
      </c>
      <c r="S16" s="150">
        <v>450</v>
      </c>
      <c r="U16" s="33">
        <f t="shared" si="3"/>
        <v>3</v>
      </c>
      <c r="V16" s="6" t="s">
        <v>18</v>
      </c>
      <c r="W16" s="150">
        <v>450</v>
      </c>
      <c r="Y16" s="33">
        <f t="shared" si="4"/>
        <v>3</v>
      </c>
      <c r="Z16" s="6" t="s">
        <v>24</v>
      </c>
      <c r="AA16" s="150">
        <v>650</v>
      </c>
      <c r="AC16" s="33">
        <f t="shared" si="5"/>
        <v>3</v>
      </c>
      <c r="AD16" s="6" t="s">
        <v>24</v>
      </c>
      <c r="AE16" s="150">
        <v>550</v>
      </c>
      <c r="AG16" s="33" t="str">
        <f t="shared" si="6"/>
        <v/>
      </c>
      <c r="AK16" s="33" t="str">
        <f t="shared" si="7"/>
        <v/>
      </c>
      <c r="AO16" s="33" t="str">
        <f t="shared" si="8"/>
        <v/>
      </c>
      <c r="AS16" s="33" t="str">
        <f t="shared" si="9"/>
        <v/>
      </c>
      <c r="AW16" s="33" t="str">
        <f t="shared" si="10"/>
        <v/>
      </c>
      <c r="BA16" s="33" t="str">
        <f t="shared" si="11"/>
        <v/>
      </c>
      <c r="BE16" s="33" t="str">
        <f t="shared" si="12"/>
        <v/>
      </c>
      <c r="BI16" s="33" t="str">
        <f t="shared" si="13"/>
        <v/>
      </c>
      <c r="BM16" s="33" t="str">
        <f t="shared" si="14"/>
        <v/>
      </c>
      <c r="BQ16" s="33" t="str">
        <f t="shared" si="15"/>
        <v/>
      </c>
      <c r="BU16" s="33" t="str">
        <f t="shared" si="16"/>
        <v/>
      </c>
      <c r="BY16" s="33" t="str">
        <f t="shared" si="17"/>
        <v/>
      </c>
      <c r="CC16" s="33" t="str">
        <f t="shared" si="18"/>
        <v/>
      </c>
      <c r="CG16" s="33" t="str">
        <f t="shared" si="19"/>
        <v/>
      </c>
      <c r="CK16" s="33" t="str">
        <f t="shared" si="20"/>
        <v/>
      </c>
      <c r="CO16" s="33" t="str">
        <f t="shared" si="21"/>
        <v/>
      </c>
      <c r="CS16" s="33" t="str">
        <f t="shared" si="22"/>
        <v/>
      </c>
      <c r="CW16" s="33" t="str">
        <f t="shared" si="23"/>
        <v/>
      </c>
      <c r="DA16" s="33" t="str">
        <f t="shared" si="24"/>
        <v/>
      </c>
      <c r="DE16" s="33" t="str">
        <f t="shared" si="25"/>
        <v/>
      </c>
      <c r="DI16" s="33" t="str">
        <f t="shared" si="26"/>
        <v/>
      </c>
      <c r="DM16" s="33" t="str">
        <f t="shared" si="27"/>
        <v/>
      </c>
      <c r="DQ16" s="33" t="str">
        <f t="shared" si="28"/>
        <v/>
      </c>
      <c r="DU16" s="33" t="str">
        <f t="shared" si="29"/>
        <v/>
      </c>
      <c r="DY16" s="33" t="str">
        <f t="shared" si="30"/>
        <v/>
      </c>
    </row>
    <row r="17" spans="1:129" x14ac:dyDescent="0.25">
      <c r="A17" s="16">
        <f t="shared" si="0"/>
        <v>10</v>
      </c>
      <c r="B17" s="6" t="s">
        <v>13</v>
      </c>
      <c r="C17" s="150">
        <v>1</v>
      </c>
      <c r="D17" s="150">
        <v>750</v>
      </c>
      <c r="G17" s="33">
        <f>IF(ISNUMBER(I17),G16+1,"")</f>
        <v>3</v>
      </c>
      <c r="H17" s="21">
        <f>'PRVNÍ MÍSTA-DO'!AD8</f>
        <v>0</v>
      </c>
      <c r="I17" s="21">
        <f>'PRVNÍ MÍSTA-DO'!AE8</f>
        <v>0</v>
      </c>
      <c r="K17" s="38"/>
      <c r="M17" s="33">
        <f t="shared" si="1"/>
        <v>4</v>
      </c>
      <c r="N17" s="6" t="s">
        <v>15</v>
      </c>
      <c r="O17" s="150">
        <v>550</v>
      </c>
      <c r="Q17" s="33">
        <f t="shared" si="2"/>
        <v>4</v>
      </c>
      <c r="R17" s="6" t="s">
        <v>17</v>
      </c>
      <c r="S17" s="150">
        <v>350</v>
      </c>
      <c r="U17" s="33">
        <f t="shared" si="3"/>
        <v>4</v>
      </c>
      <c r="V17" s="6" t="s">
        <v>17</v>
      </c>
      <c r="W17" s="150">
        <v>350</v>
      </c>
      <c r="Y17" s="33">
        <f t="shared" si="4"/>
        <v>4</v>
      </c>
      <c r="Z17" s="6" t="s">
        <v>39</v>
      </c>
      <c r="AA17" s="150">
        <v>550</v>
      </c>
      <c r="AC17" s="33">
        <f t="shared" si="5"/>
        <v>4</v>
      </c>
      <c r="AD17" s="6" t="s">
        <v>17</v>
      </c>
      <c r="AE17" s="150">
        <v>450</v>
      </c>
      <c r="AG17" s="33" t="str">
        <f t="shared" si="6"/>
        <v/>
      </c>
      <c r="AK17" s="33" t="str">
        <f t="shared" si="7"/>
        <v/>
      </c>
      <c r="AO17" s="33" t="str">
        <f t="shared" si="8"/>
        <v/>
      </c>
      <c r="AS17" s="33" t="str">
        <f t="shared" si="9"/>
        <v/>
      </c>
      <c r="AW17" s="33" t="str">
        <f t="shared" si="10"/>
        <v/>
      </c>
      <c r="BA17" s="33" t="str">
        <f t="shared" si="11"/>
        <v/>
      </c>
      <c r="BE17" s="33" t="str">
        <f t="shared" si="12"/>
        <v/>
      </c>
      <c r="BI17" s="33" t="str">
        <f t="shared" si="13"/>
        <v/>
      </c>
      <c r="BM17" s="33" t="str">
        <f t="shared" si="14"/>
        <v/>
      </c>
      <c r="BQ17" s="33" t="str">
        <f t="shared" si="15"/>
        <v/>
      </c>
      <c r="BU17" s="33" t="str">
        <f t="shared" si="16"/>
        <v/>
      </c>
      <c r="BY17" s="33" t="str">
        <f t="shared" si="17"/>
        <v/>
      </c>
      <c r="CC17" s="33" t="str">
        <f t="shared" si="18"/>
        <v/>
      </c>
      <c r="CG17" s="33" t="str">
        <f t="shared" si="19"/>
        <v/>
      </c>
      <c r="CK17" s="33" t="str">
        <f t="shared" si="20"/>
        <v/>
      </c>
      <c r="CO17" s="33" t="str">
        <f t="shared" si="21"/>
        <v/>
      </c>
      <c r="CS17" s="33" t="str">
        <f t="shared" si="22"/>
        <v/>
      </c>
      <c r="CW17" s="33" t="str">
        <f t="shared" si="23"/>
        <v/>
      </c>
      <c r="DA17" s="33" t="str">
        <f t="shared" si="24"/>
        <v/>
      </c>
      <c r="DE17" s="33" t="str">
        <f t="shared" si="25"/>
        <v/>
      </c>
      <c r="DI17" s="33" t="str">
        <f t="shared" si="26"/>
        <v/>
      </c>
      <c r="DM17" s="33" t="str">
        <f t="shared" si="27"/>
        <v/>
      </c>
      <c r="DQ17" s="33" t="str">
        <f t="shared" si="28"/>
        <v/>
      </c>
      <c r="DU17" s="33" t="str">
        <f t="shared" si="29"/>
        <v/>
      </c>
      <c r="DY17" s="33" t="str">
        <f t="shared" si="30"/>
        <v/>
      </c>
    </row>
    <row r="18" spans="1:129" x14ac:dyDescent="0.25">
      <c r="A18" s="16">
        <f t="shared" si="0"/>
        <v>11</v>
      </c>
      <c r="B18" s="6" t="s">
        <v>190</v>
      </c>
      <c r="C18" s="150">
        <v>2</v>
      </c>
      <c r="D18" s="150">
        <v>700</v>
      </c>
      <c r="K18" s="38"/>
      <c r="M18" s="33">
        <f t="shared" si="1"/>
        <v>5</v>
      </c>
      <c r="N18" s="6" t="s">
        <v>190</v>
      </c>
      <c r="O18" s="150">
        <v>450</v>
      </c>
      <c r="Q18" s="33">
        <f t="shared" si="2"/>
        <v>5</v>
      </c>
      <c r="R18" s="6" t="s">
        <v>48</v>
      </c>
      <c r="S18" s="150">
        <v>250</v>
      </c>
      <c r="U18" s="33">
        <f t="shared" si="3"/>
        <v>5</v>
      </c>
      <c r="V18" s="6" t="s">
        <v>48</v>
      </c>
      <c r="W18" s="150">
        <v>250</v>
      </c>
      <c r="Y18" s="33">
        <f t="shared" si="4"/>
        <v>5</v>
      </c>
      <c r="Z18" s="6" t="s">
        <v>17</v>
      </c>
      <c r="AA18" s="150">
        <v>450</v>
      </c>
      <c r="AC18" s="33">
        <f t="shared" si="5"/>
        <v>5</v>
      </c>
      <c r="AD18" s="6" t="s">
        <v>258</v>
      </c>
      <c r="AE18" s="150">
        <v>350</v>
      </c>
      <c r="AG18" s="33" t="str">
        <f t="shared" si="6"/>
        <v/>
      </c>
      <c r="AK18" s="33" t="str">
        <f t="shared" si="7"/>
        <v/>
      </c>
      <c r="AO18" s="33" t="str">
        <f t="shared" si="8"/>
        <v/>
      </c>
      <c r="AS18" s="33" t="str">
        <f t="shared" si="9"/>
        <v/>
      </c>
      <c r="AW18" s="33" t="str">
        <f t="shared" si="10"/>
        <v/>
      </c>
      <c r="BA18" s="33" t="str">
        <f t="shared" si="11"/>
        <v/>
      </c>
      <c r="BE18" s="33" t="str">
        <f t="shared" si="12"/>
        <v/>
      </c>
      <c r="BI18" s="33" t="str">
        <f t="shared" si="13"/>
        <v/>
      </c>
      <c r="BM18" s="33" t="str">
        <f t="shared" si="14"/>
        <v/>
      </c>
      <c r="BQ18" s="33" t="str">
        <f t="shared" si="15"/>
        <v/>
      </c>
      <c r="BU18" s="33" t="str">
        <f t="shared" si="16"/>
        <v/>
      </c>
      <c r="BY18" s="33" t="str">
        <f t="shared" si="17"/>
        <v/>
      </c>
      <c r="CC18" s="33" t="str">
        <f t="shared" si="18"/>
        <v/>
      </c>
      <c r="CG18" s="33" t="str">
        <f t="shared" si="19"/>
        <v/>
      </c>
      <c r="CK18" s="33" t="str">
        <f t="shared" si="20"/>
        <v/>
      </c>
      <c r="CO18" s="33" t="str">
        <f t="shared" si="21"/>
        <v/>
      </c>
      <c r="CS18" s="33" t="str">
        <f t="shared" si="22"/>
        <v/>
      </c>
      <c r="CW18" s="33" t="str">
        <f t="shared" si="23"/>
        <v/>
      </c>
      <c r="DA18" s="33" t="str">
        <f t="shared" si="24"/>
        <v/>
      </c>
      <c r="DE18" s="33" t="str">
        <f t="shared" si="25"/>
        <v/>
      </c>
      <c r="DI18" s="33" t="str">
        <f t="shared" si="26"/>
        <v/>
      </c>
      <c r="DM18" s="33" t="str">
        <f t="shared" si="27"/>
        <v/>
      </c>
      <c r="DQ18" s="33" t="str">
        <f t="shared" si="28"/>
        <v/>
      </c>
      <c r="DU18" s="33" t="str">
        <f t="shared" si="29"/>
        <v/>
      </c>
      <c r="DY18" s="33" t="str">
        <f t="shared" si="30"/>
        <v/>
      </c>
    </row>
    <row r="19" spans="1:129" x14ac:dyDescent="0.25">
      <c r="A19" s="16">
        <f t="shared" si="0"/>
        <v>12</v>
      </c>
      <c r="B19" s="6" t="s">
        <v>30</v>
      </c>
      <c r="C19" s="150">
        <v>2</v>
      </c>
      <c r="D19" s="150">
        <v>600</v>
      </c>
      <c r="K19" s="38"/>
      <c r="M19" s="33">
        <f t="shared" si="1"/>
        <v>6</v>
      </c>
      <c r="N19" s="6" t="s">
        <v>183</v>
      </c>
      <c r="O19" s="150">
        <v>450</v>
      </c>
      <c r="Q19" s="33" t="str">
        <f t="shared" si="2"/>
        <v/>
      </c>
      <c r="U19" s="33">
        <f t="shared" si="3"/>
        <v>6</v>
      </c>
      <c r="V19" s="6" t="s">
        <v>28</v>
      </c>
      <c r="W19" s="150">
        <v>250</v>
      </c>
      <c r="Y19" s="33">
        <f t="shared" si="4"/>
        <v>6</v>
      </c>
      <c r="Z19" s="6" t="s">
        <v>29</v>
      </c>
      <c r="AA19" s="150">
        <v>450</v>
      </c>
      <c r="AC19" s="33">
        <f t="shared" si="5"/>
        <v>6</v>
      </c>
      <c r="AD19" s="6" t="s">
        <v>48</v>
      </c>
      <c r="AE19" s="150">
        <v>350</v>
      </c>
      <c r="AG19" s="33" t="str">
        <f t="shared" si="6"/>
        <v/>
      </c>
      <c r="AK19" s="33" t="str">
        <f t="shared" si="7"/>
        <v/>
      </c>
      <c r="AO19" s="33" t="str">
        <f t="shared" si="8"/>
        <v/>
      </c>
      <c r="AS19" s="33" t="str">
        <f t="shared" si="9"/>
        <v/>
      </c>
      <c r="AW19" s="33" t="str">
        <f t="shared" si="10"/>
        <v/>
      </c>
      <c r="BA19" s="33" t="str">
        <f t="shared" si="11"/>
        <v/>
      </c>
      <c r="BE19" s="33" t="str">
        <f t="shared" si="12"/>
        <v/>
      </c>
      <c r="BI19" s="33" t="str">
        <f t="shared" si="13"/>
        <v/>
      </c>
      <c r="BM19" s="33" t="str">
        <f t="shared" si="14"/>
        <v/>
      </c>
      <c r="BQ19" s="33" t="str">
        <f t="shared" si="15"/>
        <v/>
      </c>
      <c r="BU19" s="33" t="str">
        <f t="shared" si="16"/>
        <v/>
      </c>
      <c r="BY19" s="33" t="str">
        <f t="shared" si="17"/>
        <v/>
      </c>
      <c r="CC19" s="33" t="str">
        <f t="shared" si="18"/>
        <v/>
      </c>
      <c r="CG19" s="33" t="str">
        <f t="shared" si="19"/>
        <v/>
      </c>
      <c r="CK19" s="33" t="str">
        <f t="shared" si="20"/>
        <v/>
      </c>
      <c r="CO19" s="33" t="str">
        <f t="shared" si="21"/>
        <v/>
      </c>
      <c r="CS19" s="33" t="str">
        <f t="shared" si="22"/>
        <v/>
      </c>
      <c r="CW19" s="33" t="str">
        <f t="shared" si="23"/>
        <v/>
      </c>
      <c r="DA19" s="33" t="str">
        <f t="shared" si="24"/>
        <v/>
      </c>
      <c r="DE19" s="33" t="str">
        <f t="shared" si="25"/>
        <v/>
      </c>
      <c r="DI19" s="33" t="str">
        <f t="shared" si="26"/>
        <v/>
      </c>
      <c r="DM19" s="33" t="str">
        <f t="shared" si="27"/>
        <v/>
      </c>
      <c r="DQ19" s="33" t="str">
        <f t="shared" si="28"/>
        <v/>
      </c>
      <c r="DU19" s="33" t="str">
        <f t="shared" si="29"/>
        <v/>
      </c>
      <c r="DY19" s="33" t="str">
        <f t="shared" si="30"/>
        <v/>
      </c>
    </row>
    <row r="20" spans="1:129" x14ac:dyDescent="0.25">
      <c r="A20" s="16">
        <f t="shared" si="0"/>
        <v>13</v>
      </c>
      <c r="B20" s="6" t="s">
        <v>15</v>
      </c>
      <c r="C20" s="150">
        <v>1</v>
      </c>
      <c r="D20" s="150">
        <v>550</v>
      </c>
      <c r="K20" s="38"/>
      <c r="M20" s="33">
        <f t="shared" si="1"/>
        <v>7</v>
      </c>
      <c r="N20" s="6" t="s">
        <v>30</v>
      </c>
      <c r="O20" s="150">
        <v>350</v>
      </c>
      <c r="Q20" s="33" t="str">
        <f t="shared" si="2"/>
        <v/>
      </c>
      <c r="U20" s="33" t="str">
        <f t="shared" si="3"/>
        <v/>
      </c>
      <c r="Y20" s="33">
        <f t="shared" si="4"/>
        <v>7</v>
      </c>
      <c r="Z20" s="6" t="s">
        <v>228</v>
      </c>
      <c r="AA20" s="150">
        <v>350</v>
      </c>
      <c r="AC20" s="33">
        <f t="shared" si="5"/>
        <v>7</v>
      </c>
      <c r="AD20" s="6" t="s">
        <v>30</v>
      </c>
      <c r="AE20" s="150">
        <v>250</v>
      </c>
      <c r="AG20" s="33" t="str">
        <f t="shared" si="6"/>
        <v/>
      </c>
      <c r="AK20" s="33" t="str">
        <f t="shared" si="7"/>
        <v/>
      </c>
      <c r="AO20" s="33" t="str">
        <f t="shared" si="8"/>
        <v/>
      </c>
      <c r="AS20" s="33" t="str">
        <f t="shared" si="9"/>
        <v/>
      </c>
      <c r="AW20" s="33" t="str">
        <f t="shared" si="10"/>
        <v/>
      </c>
      <c r="BA20" s="33" t="str">
        <f t="shared" si="11"/>
        <v/>
      </c>
      <c r="BE20" s="33" t="str">
        <f t="shared" si="12"/>
        <v/>
      </c>
      <c r="BI20" s="33" t="str">
        <f t="shared" si="13"/>
        <v/>
      </c>
      <c r="BM20" s="33" t="str">
        <f t="shared" si="14"/>
        <v/>
      </c>
      <c r="BQ20" s="33" t="str">
        <f t="shared" si="15"/>
        <v/>
      </c>
      <c r="BU20" s="33" t="str">
        <f t="shared" si="16"/>
        <v/>
      </c>
      <c r="BY20" s="33" t="str">
        <f t="shared" si="17"/>
        <v/>
      </c>
      <c r="CC20" s="33" t="str">
        <f t="shared" si="18"/>
        <v/>
      </c>
      <c r="CG20" s="33" t="str">
        <f t="shared" si="19"/>
        <v/>
      </c>
      <c r="CK20" s="33" t="str">
        <f t="shared" si="20"/>
        <v/>
      </c>
      <c r="CO20" s="33" t="str">
        <f t="shared" si="21"/>
        <v/>
      </c>
      <c r="CS20" s="33" t="str">
        <f t="shared" si="22"/>
        <v/>
      </c>
      <c r="CW20" s="33" t="str">
        <f t="shared" si="23"/>
        <v/>
      </c>
      <c r="DA20" s="33" t="str">
        <f t="shared" si="24"/>
        <v/>
      </c>
      <c r="DE20" s="33" t="str">
        <f t="shared" si="25"/>
        <v/>
      </c>
      <c r="DI20" s="33" t="str">
        <f t="shared" si="26"/>
        <v/>
      </c>
      <c r="DM20" s="33" t="str">
        <f t="shared" si="27"/>
        <v/>
      </c>
      <c r="DQ20" s="33" t="str">
        <f t="shared" si="28"/>
        <v/>
      </c>
      <c r="DU20" s="33" t="str">
        <f t="shared" si="29"/>
        <v/>
      </c>
      <c r="DY20" s="33" t="str">
        <f t="shared" si="30"/>
        <v/>
      </c>
    </row>
    <row r="21" spans="1:129" x14ac:dyDescent="0.25">
      <c r="A21" s="16">
        <f t="shared" si="0"/>
        <v>14</v>
      </c>
      <c r="B21" s="6" t="s">
        <v>18</v>
      </c>
      <c r="C21" s="150">
        <v>1</v>
      </c>
      <c r="D21" s="150">
        <v>450</v>
      </c>
      <c r="K21" s="38"/>
      <c r="M21" s="33">
        <f t="shared" si="1"/>
        <v>8</v>
      </c>
      <c r="N21" s="6" t="s">
        <v>180</v>
      </c>
      <c r="O21" s="150">
        <v>350</v>
      </c>
      <c r="Q21" s="33" t="str">
        <f t="shared" si="2"/>
        <v/>
      </c>
      <c r="U21" s="33" t="str">
        <f t="shared" si="3"/>
        <v/>
      </c>
      <c r="Y21" s="33">
        <f t="shared" si="4"/>
        <v>8</v>
      </c>
      <c r="Z21" s="6" t="s">
        <v>16</v>
      </c>
      <c r="AA21" s="150">
        <v>350</v>
      </c>
      <c r="AC21" s="33" t="str">
        <f t="shared" si="5"/>
        <v/>
      </c>
      <c r="AG21" s="33" t="str">
        <f t="shared" si="6"/>
        <v/>
      </c>
      <c r="AK21" s="33" t="str">
        <f t="shared" si="7"/>
        <v/>
      </c>
      <c r="AO21" s="33" t="str">
        <f t="shared" si="8"/>
        <v/>
      </c>
      <c r="AS21" s="33" t="str">
        <f t="shared" si="9"/>
        <v/>
      </c>
      <c r="AW21" s="33" t="str">
        <f t="shared" si="10"/>
        <v/>
      </c>
      <c r="BA21" s="33" t="str">
        <f t="shared" si="11"/>
        <v/>
      </c>
      <c r="BE21" s="33" t="str">
        <f t="shared" si="12"/>
        <v/>
      </c>
      <c r="BI21" s="33" t="str">
        <f t="shared" si="13"/>
        <v/>
      </c>
      <c r="BM21" s="33" t="str">
        <f t="shared" si="14"/>
        <v/>
      </c>
      <c r="BQ21" s="33" t="str">
        <f t="shared" si="15"/>
        <v/>
      </c>
      <c r="BU21" s="33" t="str">
        <f t="shared" si="16"/>
        <v/>
      </c>
      <c r="BY21" s="33" t="str">
        <f t="shared" si="17"/>
        <v/>
      </c>
      <c r="CC21" s="33" t="str">
        <f t="shared" si="18"/>
        <v/>
      </c>
      <c r="CG21" s="33" t="str">
        <f t="shared" si="19"/>
        <v/>
      </c>
      <c r="CK21" s="33" t="str">
        <f t="shared" si="20"/>
        <v/>
      </c>
      <c r="CO21" s="33" t="str">
        <f t="shared" si="21"/>
        <v/>
      </c>
      <c r="CS21" s="33" t="str">
        <f t="shared" si="22"/>
        <v/>
      </c>
      <c r="CW21" s="33" t="str">
        <f t="shared" si="23"/>
        <v/>
      </c>
      <c r="DA21" s="33" t="str">
        <f t="shared" si="24"/>
        <v/>
      </c>
      <c r="DE21" s="33" t="str">
        <f t="shared" si="25"/>
        <v/>
      </c>
      <c r="DI21" s="33" t="str">
        <f t="shared" si="26"/>
        <v/>
      </c>
      <c r="DM21" s="33" t="str">
        <f t="shared" si="27"/>
        <v/>
      </c>
      <c r="DQ21" s="33" t="str">
        <f t="shared" si="28"/>
        <v/>
      </c>
      <c r="DU21" s="33" t="str">
        <f t="shared" si="29"/>
        <v/>
      </c>
      <c r="DY21" s="33" t="str">
        <f t="shared" si="30"/>
        <v/>
      </c>
    </row>
    <row r="22" spans="1:129" x14ac:dyDescent="0.25">
      <c r="A22" s="16">
        <f t="shared" si="0"/>
        <v>15</v>
      </c>
      <c r="B22" s="6" t="s">
        <v>183</v>
      </c>
      <c r="C22" s="150">
        <v>1</v>
      </c>
      <c r="D22" s="150">
        <v>450</v>
      </c>
      <c r="K22" s="38"/>
      <c r="M22" s="33">
        <f t="shared" si="1"/>
        <v>9</v>
      </c>
      <c r="N22" s="6" t="s">
        <v>28</v>
      </c>
      <c r="O22" s="150">
        <v>250</v>
      </c>
      <c r="Q22" s="33" t="str">
        <f t="shared" si="2"/>
        <v/>
      </c>
      <c r="U22" s="33" t="str">
        <f t="shared" si="3"/>
        <v/>
      </c>
      <c r="Y22" s="33">
        <f t="shared" si="4"/>
        <v>9</v>
      </c>
      <c r="Z22" s="6" t="s">
        <v>249</v>
      </c>
      <c r="AA22" s="150">
        <v>250</v>
      </c>
      <c r="AC22" s="33" t="str">
        <f t="shared" si="5"/>
        <v/>
      </c>
      <c r="AG22" s="33" t="str">
        <f t="shared" si="6"/>
        <v/>
      </c>
      <c r="AK22" s="33" t="str">
        <f t="shared" si="7"/>
        <v/>
      </c>
      <c r="AO22" s="33" t="str">
        <f t="shared" si="8"/>
        <v/>
      </c>
      <c r="AS22" s="33" t="str">
        <f t="shared" si="9"/>
        <v/>
      </c>
      <c r="AW22" s="33" t="str">
        <f t="shared" si="10"/>
        <v/>
      </c>
      <c r="BA22" s="33" t="str">
        <f t="shared" si="11"/>
        <v/>
      </c>
      <c r="BE22" s="33" t="str">
        <f t="shared" si="12"/>
        <v/>
      </c>
      <c r="BI22" s="33" t="str">
        <f t="shared" si="13"/>
        <v/>
      </c>
      <c r="BM22" s="33" t="str">
        <f t="shared" si="14"/>
        <v/>
      </c>
      <c r="BQ22" s="33" t="str">
        <f t="shared" si="15"/>
        <v/>
      </c>
      <c r="BU22" s="33" t="str">
        <f t="shared" si="16"/>
        <v/>
      </c>
      <c r="BY22" s="33" t="str">
        <f t="shared" si="17"/>
        <v/>
      </c>
      <c r="CC22" s="33" t="str">
        <f t="shared" si="18"/>
        <v/>
      </c>
      <c r="CG22" s="33" t="str">
        <f t="shared" si="19"/>
        <v/>
      </c>
      <c r="CK22" s="33" t="str">
        <f t="shared" si="20"/>
        <v/>
      </c>
      <c r="CO22" s="33" t="str">
        <f t="shared" si="21"/>
        <v/>
      </c>
      <c r="CS22" s="33" t="str">
        <f t="shared" si="22"/>
        <v/>
      </c>
      <c r="CW22" s="33" t="str">
        <f t="shared" si="23"/>
        <v/>
      </c>
      <c r="DA22" s="33" t="str">
        <f t="shared" si="24"/>
        <v/>
      </c>
      <c r="DE22" s="33" t="str">
        <f t="shared" si="25"/>
        <v/>
      </c>
      <c r="DI22" s="33" t="str">
        <f t="shared" si="26"/>
        <v/>
      </c>
      <c r="DM22" s="33" t="str">
        <f t="shared" si="27"/>
        <v/>
      </c>
      <c r="DQ22" s="33" t="str">
        <f t="shared" si="28"/>
        <v/>
      </c>
      <c r="DU22" s="33" t="str">
        <f t="shared" si="29"/>
        <v/>
      </c>
      <c r="DY22" s="33" t="str">
        <f t="shared" si="30"/>
        <v/>
      </c>
    </row>
    <row r="23" spans="1:129" x14ac:dyDescent="0.25">
      <c r="A23" s="16">
        <f t="shared" si="0"/>
        <v>16</v>
      </c>
      <c r="B23" s="6" t="s">
        <v>16</v>
      </c>
      <c r="C23" s="150">
        <v>1</v>
      </c>
      <c r="D23" s="150">
        <v>350</v>
      </c>
      <c r="K23" s="38"/>
      <c r="M23" s="33" t="str">
        <f t="shared" si="1"/>
        <v/>
      </c>
      <c r="Q23" s="33" t="str">
        <f t="shared" si="2"/>
        <v/>
      </c>
      <c r="U23" s="33" t="str">
        <f t="shared" si="3"/>
        <v/>
      </c>
      <c r="Y23" s="33">
        <f t="shared" si="4"/>
        <v>10</v>
      </c>
      <c r="Z23" s="6" t="s">
        <v>40</v>
      </c>
      <c r="AA23" s="150">
        <v>250</v>
      </c>
      <c r="AC23" s="33" t="str">
        <f t="shared" si="5"/>
        <v/>
      </c>
      <c r="AG23" s="33" t="str">
        <f t="shared" si="6"/>
        <v/>
      </c>
      <c r="AK23" s="33" t="str">
        <f t="shared" si="7"/>
        <v/>
      </c>
      <c r="AO23" s="33" t="str">
        <f t="shared" si="8"/>
        <v/>
      </c>
      <c r="AS23" s="33" t="str">
        <f t="shared" si="9"/>
        <v/>
      </c>
      <c r="AW23" s="33" t="str">
        <f t="shared" si="10"/>
        <v/>
      </c>
      <c r="BA23" s="33" t="str">
        <f t="shared" si="11"/>
        <v/>
      </c>
      <c r="BE23" s="33" t="str">
        <f t="shared" si="12"/>
        <v/>
      </c>
      <c r="BI23" s="33" t="str">
        <f t="shared" si="13"/>
        <v/>
      </c>
      <c r="BM23" s="33" t="str">
        <f t="shared" si="14"/>
        <v/>
      </c>
      <c r="BQ23" s="33" t="str">
        <f t="shared" si="15"/>
        <v/>
      </c>
      <c r="BU23" s="33" t="str">
        <f t="shared" si="16"/>
        <v/>
      </c>
      <c r="BY23" s="33" t="str">
        <f t="shared" si="17"/>
        <v/>
      </c>
      <c r="CC23" s="33" t="str">
        <f t="shared" si="18"/>
        <v/>
      </c>
      <c r="CG23" s="33" t="str">
        <f t="shared" si="19"/>
        <v/>
      </c>
      <c r="CK23" s="33" t="str">
        <f t="shared" si="20"/>
        <v/>
      </c>
      <c r="CO23" s="33" t="str">
        <f t="shared" si="21"/>
        <v/>
      </c>
      <c r="CS23" s="33" t="str">
        <f t="shared" si="22"/>
        <v/>
      </c>
      <c r="CW23" s="33" t="str">
        <f t="shared" si="23"/>
        <v/>
      </c>
      <c r="DA23" s="33" t="str">
        <f t="shared" si="24"/>
        <v/>
      </c>
      <c r="DE23" s="33" t="str">
        <f t="shared" si="25"/>
        <v/>
      </c>
      <c r="DI23" s="33" t="str">
        <f t="shared" si="26"/>
        <v/>
      </c>
      <c r="DM23" s="33" t="str">
        <f t="shared" si="27"/>
        <v/>
      </c>
      <c r="DQ23" s="33" t="str">
        <f t="shared" si="28"/>
        <v/>
      </c>
      <c r="DU23" s="33" t="str">
        <f t="shared" si="29"/>
        <v/>
      </c>
      <c r="DY23" s="33" t="str">
        <f t="shared" si="30"/>
        <v/>
      </c>
    </row>
    <row r="24" spans="1:129" x14ac:dyDescent="0.25">
      <c r="A24" s="16">
        <f t="shared" si="0"/>
        <v>17</v>
      </c>
      <c r="B24" s="6" t="s">
        <v>258</v>
      </c>
      <c r="C24" s="150">
        <v>1</v>
      </c>
      <c r="D24" s="150">
        <v>350</v>
      </c>
      <c r="K24" s="38"/>
      <c r="M24" s="33" t="str">
        <f t="shared" si="1"/>
        <v/>
      </c>
      <c r="Q24" s="33" t="str">
        <f t="shared" si="2"/>
        <v/>
      </c>
      <c r="U24" s="33" t="str">
        <f t="shared" si="3"/>
        <v/>
      </c>
      <c r="Y24" s="33">
        <f t="shared" si="4"/>
        <v>11</v>
      </c>
      <c r="Z24" s="6" t="s">
        <v>28</v>
      </c>
      <c r="AA24" s="150">
        <v>250</v>
      </c>
      <c r="AC24" s="33" t="str">
        <f t="shared" si="5"/>
        <v/>
      </c>
      <c r="AG24" s="33" t="str">
        <f t="shared" si="6"/>
        <v/>
      </c>
      <c r="AK24" s="33" t="str">
        <f t="shared" si="7"/>
        <v/>
      </c>
      <c r="AO24" s="33" t="str">
        <f t="shared" si="8"/>
        <v/>
      </c>
      <c r="AS24" s="33" t="str">
        <f t="shared" si="9"/>
        <v/>
      </c>
      <c r="AW24" s="33" t="str">
        <f t="shared" si="10"/>
        <v/>
      </c>
      <c r="BA24" s="33" t="str">
        <f t="shared" si="11"/>
        <v/>
      </c>
      <c r="BE24" s="33" t="str">
        <f t="shared" si="12"/>
        <v/>
      </c>
      <c r="BI24" s="33" t="str">
        <f t="shared" si="13"/>
        <v/>
      </c>
      <c r="BM24" s="33" t="str">
        <f t="shared" si="14"/>
        <v/>
      </c>
      <c r="BQ24" s="33" t="str">
        <f t="shared" si="15"/>
        <v/>
      </c>
      <c r="BU24" s="33" t="str">
        <f t="shared" si="16"/>
        <v/>
      </c>
      <c r="BY24" s="33" t="str">
        <f t="shared" si="17"/>
        <v/>
      </c>
      <c r="CC24" s="33" t="str">
        <f t="shared" si="18"/>
        <v/>
      </c>
      <c r="CG24" s="33" t="str">
        <f t="shared" si="19"/>
        <v/>
      </c>
      <c r="CK24" s="33" t="str">
        <f t="shared" si="20"/>
        <v/>
      </c>
      <c r="CO24" s="33" t="str">
        <f t="shared" si="21"/>
        <v/>
      </c>
      <c r="CS24" s="33" t="str">
        <f t="shared" si="22"/>
        <v/>
      </c>
      <c r="CW24" s="33" t="str">
        <f t="shared" si="23"/>
        <v/>
      </c>
      <c r="DA24" s="33" t="str">
        <f t="shared" si="24"/>
        <v/>
      </c>
      <c r="DE24" s="33" t="str">
        <f t="shared" si="25"/>
        <v/>
      </c>
      <c r="DI24" s="33" t="str">
        <f t="shared" si="26"/>
        <v/>
      </c>
      <c r="DM24" s="33" t="str">
        <f t="shared" si="27"/>
        <v/>
      </c>
      <c r="DQ24" s="33" t="str">
        <f t="shared" si="28"/>
        <v/>
      </c>
      <c r="DU24" s="33" t="str">
        <f t="shared" si="29"/>
        <v/>
      </c>
      <c r="DY24" s="33" t="str">
        <f t="shared" si="30"/>
        <v/>
      </c>
    </row>
    <row r="25" spans="1:129" x14ac:dyDescent="0.25">
      <c r="A25" s="16">
        <f t="shared" si="0"/>
        <v>18</v>
      </c>
      <c r="B25" s="6" t="s">
        <v>180</v>
      </c>
      <c r="C25" s="150">
        <v>1</v>
      </c>
      <c r="D25" s="150">
        <v>350</v>
      </c>
      <c r="K25" s="38"/>
      <c r="M25" s="33" t="str">
        <f t="shared" si="1"/>
        <v/>
      </c>
      <c r="Q25" s="33" t="str">
        <f t="shared" si="2"/>
        <v/>
      </c>
      <c r="U25" s="33" t="str">
        <f t="shared" si="3"/>
        <v/>
      </c>
      <c r="Y25" s="33">
        <f t="shared" si="4"/>
        <v>12</v>
      </c>
      <c r="Z25" s="6" t="s">
        <v>190</v>
      </c>
      <c r="AA25" s="150">
        <v>250</v>
      </c>
      <c r="AC25" s="33" t="str">
        <f t="shared" si="5"/>
        <v/>
      </c>
      <c r="AG25" s="33" t="str">
        <f t="shared" si="6"/>
        <v/>
      </c>
      <c r="AK25" s="33" t="str">
        <f t="shared" si="7"/>
        <v/>
      </c>
      <c r="AO25" s="33" t="str">
        <f t="shared" si="8"/>
        <v/>
      </c>
      <c r="AS25" s="33" t="str">
        <f t="shared" si="9"/>
        <v/>
      </c>
      <c r="AW25" s="33" t="str">
        <f t="shared" si="10"/>
        <v/>
      </c>
      <c r="BA25" s="33" t="str">
        <f t="shared" si="11"/>
        <v/>
      </c>
      <c r="BE25" s="33" t="str">
        <f t="shared" si="12"/>
        <v/>
      </c>
      <c r="BI25" s="33" t="str">
        <f t="shared" si="13"/>
        <v/>
      </c>
      <c r="BM25" s="33" t="str">
        <f t="shared" si="14"/>
        <v/>
      </c>
      <c r="BQ25" s="33" t="str">
        <f t="shared" si="15"/>
        <v/>
      </c>
      <c r="BU25" s="33" t="str">
        <f t="shared" si="16"/>
        <v/>
      </c>
      <c r="BY25" s="33" t="str">
        <f t="shared" si="17"/>
        <v/>
      </c>
      <c r="CC25" s="33" t="str">
        <f t="shared" si="18"/>
        <v/>
      </c>
      <c r="CG25" s="33" t="str">
        <f t="shared" si="19"/>
        <v/>
      </c>
      <c r="CK25" s="33" t="str">
        <f t="shared" si="20"/>
        <v/>
      </c>
      <c r="CO25" s="33" t="str">
        <f t="shared" si="21"/>
        <v/>
      </c>
      <c r="CS25" s="33" t="str">
        <f t="shared" si="22"/>
        <v/>
      </c>
      <c r="CW25" s="33" t="str">
        <f t="shared" si="23"/>
        <v/>
      </c>
      <c r="DA25" s="33" t="str">
        <f t="shared" si="24"/>
        <v/>
      </c>
      <c r="DE25" s="33" t="str">
        <f t="shared" si="25"/>
        <v/>
      </c>
      <c r="DI25" s="33" t="str">
        <f t="shared" si="26"/>
        <v/>
      </c>
      <c r="DM25" s="33" t="str">
        <f t="shared" si="27"/>
        <v/>
      </c>
      <c r="DQ25" s="33" t="str">
        <f t="shared" si="28"/>
        <v/>
      </c>
      <c r="DU25" s="33" t="str">
        <f t="shared" si="29"/>
        <v/>
      </c>
      <c r="DY25" s="33" t="str">
        <f t="shared" si="30"/>
        <v/>
      </c>
    </row>
    <row r="26" spans="1:129" x14ac:dyDescent="0.25">
      <c r="A26" s="16">
        <f t="shared" si="0"/>
        <v>19</v>
      </c>
      <c r="B26" s="6" t="s">
        <v>40</v>
      </c>
      <c r="C26" s="150">
        <v>1</v>
      </c>
      <c r="D26" s="150">
        <v>250</v>
      </c>
      <c r="K26" s="38"/>
      <c r="M26" s="33" t="str">
        <f t="shared" si="1"/>
        <v/>
      </c>
      <c r="Q26" s="33" t="str">
        <f t="shared" si="2"/>
        <v/>
      </c>
      <c r="U26" s="33" t="str">
        <f t="shared" si="3"/>
        <v/>
      </c>
      <c r="Y26" s="33" t="str">
        <f t="shared" si="4"/>
        <v/>
      </c>
      <c r="AC26" s="33" t="str">
        <f t="shared" si="5"/>
        <v/>
      </c>
      <c r="AG26" s="33" t="str">
        <f t="shared" si="6"/>
        <v/>
      </c>
      <c r="AK26" s="33" t="str">
        <f t="shared" si="7"/>
        <v/>
      </c>
      <c r="AO26" s="33" t="str">
        <f t="shared" si="8"/>
        <v/>
      </c>
      <c r="AS26" s="33" t="str">
        <f t="shared" si="9"/>
        <v/>
      </c>
      <c r="AW26" s="33" t="str">
        <f t="shared" si="10"/>
        <v/>
      </c>
      <c r="BA26" s="33" t="str">
        <f t="shared" si="11"/>
        <v/>
      </c>
      <c r="BE26" s="33" t="str">
        <f t="shared" si="12"/>
        <v/>
      </c>
      <c r="BI26" s="33" t="str">
        <f t="shared" si="13"/>
        <v/>
      </c>
      <c r="BM26" s="33" t="str">
        <f t="shared" si="14"/>
        <v/>
      </c>
      <c r="BQ26" s="33" t="str">
        <f t="shared" si="15"/>
        <v/>
      </c>
      <c r="BU26" s="33" t="str">
        <f t="shared" si="16"/>
        <v/>
      </c>
      <c r="BY26" s="33" t="str">
        <f t="shared" si="17"/>
        <v/>
      </c>
      <c r="CC26" s="33" t="str">
        <f t="shared" si="18"/>
        <v/>
      </c>
      <c r="CG26" s="33" t="str">
        <f t="shared" si="19"/>
        <v/>
      </c>
      <c r="CK26" s="33" t="str">
        <f t="shared" si="20"/>
        <v/>
      </c>
      <c r="CO26" s="33" t="str">
        <f t="shared" si="21"/>
        <v/>
      </c>
      <c r="CS26" s="33" t="str">
        <f t="shared" si="22"/>
        <v/>
      </c>
      <c r="CW26" s="33" t="str">
        <f t="shared" si="23"/>
        <v/>
      </c>
      <c r="DA26" s="33" t="str">
        <f t="shared" si="24"/>
        <v/>
      </c>
      <c r="DE26" s="33" t="str">
        <f t="shared" si="25"/>
        <v/>
      </c>
      <c r="DI26" s="33" t="str">
        <f t="shared" si="26"/>
        <v/>
      </c>
      <c r="DM26" s="33" t="str">
        <f t="shared" si="27"/>
        <v/>
      </c>
      <c r="DQ26" s="33" t="str">
        <f t="shared" si="28"/>
        <v/>
      </c>
      <c r="DU26" s="33" t="str">
        <f t="shared" si="29"/>
        <v/>
      </c>
      <c r="DY26" s="33" t="str">
        <f t="shared" si="30"/>
        <v/>
      </c>
    </row>
    <row r="27" spans="1:129" x14ac:dyDescent="0.25">
      <c r="A27" s="16">
        <f t="shared" si="0"/>
        <v>20</v>
      </c>
      <c r="B27" s="6" t="s">
        <v>249</v>
      </c>
      <c r="C27" s="150">
        <v>1</v>
      </c>
      <c r="D27" s="150">
        <v>250</v>
      </c>
      <c r="K27" s="38"/>
      <c r="M27" s="33" t="str">
        <f t="shared" si="1"/>
        <v/>
      </c>
      <c r="Q27" s="33" t="str">
        <f t="shared" si="2"/>
        <v/>
      </c>
      <c r="U27" s="33" t="str">
        <f t="shared" si="3"/>
        <v/>
      </c>
      <c r="Y27" s="33" t="str">
        <f t="shared" si="4"/>
        <v/>
      </c>
      <c r="AC27" s="33" t="str">
        <f t="shared" si="5"/>
        <v/>
      </c>
      <c r="AG27" s="33" t="str">
        <f t="shared" si="6"/>
        <v/>
      </c>
      <c r="AK27" s="33" t="str">
        <f t="shared" si="7"/>
        <v/>
      </c>
      <c r="AO27" s="33" t="str">
        <f t="shared" si="8"/>
        <v/>
      </c>
      <c r="AS27" s="33" t="str">
        <f t="shared" si="9"/>
        <v/>
      </c>
      <c r="AW27" s="33" t="str">
        <f t="shared" si="10"/>
        <v/>
      </c>
      <c r="BA27" s="33" t="str">
        <f t="shared" si="11"/>
        <v/>
      </c>
      <c r="BE27" s="33" t="str">
        <f t="shared" si="12"/>
        <v/>
      </c>
      <c r="BI27" s="33" t="str">
        <f t="shared" si="13"/>
        <v/>
      </c>
      <c r="BM27" s="33" t="str">
        <f t="shared" si="14"/>
        <v/>
      </c>
      <c r="BQ27" s="33" t="str">
        <f t="shared" si="15"/>
        <v/>
      </c>
      <c r="BU27" s="33" t="str">
        <f t="shared" si="16"/>
        <v/>
      </c>
      <c r="BY27" s="33" t="str">
        <f t="shared" si="17"/>
        <v/>
      </c>
      <c r="CC27" s="33" t="str">
        <f t="shared" si="18"/>
        <v/>
      </c>
      <c r="CG27" s="33" t="str">
        <f t="shared" si="19"/>
        <v/>
      </c>
      <c r="CK27" s="33" t="str">
        <f t="shared" si="20"/>
        <v/>
      </c>
      <c r="CO27" s="33" t="str">
        <f t="shared" si="21"/>
        <v/>
      </c>
      <c r="CS27" s="33" t="str">
        <f t="shared" si="22"/>
        <v/>
      </c>
      <c r="CW27" s="33" t="str">
        <f t="shared" si="23"/>
        <v/>
      </c>
      <c r="DA27" s="33" t="str">
        <f t="shared" si="24"/>
        <v/>
      </c>
      <c r="DE27" s="33" t="str">
        <f t="shared" si="25"/>
        <v/>
      </c>
      <c r="DI27" s="33" t="str">
        <f t="shared" si="26"/>
        <v/>
      </c>
      <c r="DM27" s="33" t="str">
        <f t="shared" si="27"/>
        <v/>
      </c>
      <c r="DQ27" s="33" t="str">
        <f t="shared" si="28"/>
        <v/>
      </c>
      <c r="DU27" s="33" t="str">
        <f t="shared" si="29"/>
        <v/>
      </c>
      <c r="DY27" s="33" t="str">
        <f t="shared" si="30"/>
        <v/>
      </c>
    </row>
    <row r="28" spans="1:129" x14ac:dyDescent="0.25">
      <c r="A28" s="16" t="str">
        <f t="shared" si="0"/>
        <v/>
      </c>
      <c r="K28" s="38"/>
      <c r="M28" s="33" t="str">
        <f t="shared" si="1"/>
        <v/>
      </c>
      <c r="Q28" s="33" t="str">
        <f t="shared" si="2"/>
        <v/>
      </c>
      <c r="U28" s="33" t="str">
        <f t="shared" si="3"/>
        <v/>
      </c>
      <c r="Y28" s="33" t="str">
        <f t="shared" si="4"/>
        <v/>
      </c>
      <c r="AC28" s="33" t="str">
        <f t="shared" si="5"/>
        <v/>
      </c>
      <c r="AG28" s="33" t="str">
        <f t="shared" si="6"/>
        <v/>
      </c>
      <c r="AK28" s="33" t="str">
        <f t="shared" si="7"/>
        <v/>
      </c>
      <c r="AO28" s="33" t="str">
        <f t="shared" si="8"/>
        <v/>
      </c>
      <c r="AS28" s="33" t="str">
        <f t="shared" si="9"/>
        <v/>
      </c>
      <c r="AW28" s="33" t="str">
        <f t="shared" si="10"/>
        <v/>
      </c>
      <c r="BA28" s="33" t="str">
        <f t="shared" si="11"/>
        <v/>
      </c>
      <c r="BE28" s="33" t="str">
        <f t="shared" si="12"/>
        <v/>
      </c>
      <c r="BI28" s="33" t="str">
        <f t="shared" si="13"/>
        <v/>
      </c>
      <c r="BM28" s="33" t="str">
        <f t="shared" si="14"/>
        <v/>
      </c>
      <c r="BQ28" s="33" t="str">
        <f t="shared" si="15"/>
        <v/>
      </c>
      <c r="BU28" s="33" t="str">
        <f t="shared" si="16"/>
        <v/>
      </c>
      <c r="BY28" s="33" t="str">
        <f t="shared" si="17"/>
        <v/>
      </c>
      <c r="CC28" s="33" t="str">
        <f t="shared" si="18"/>
        <v/>
      </c>
      <c r="CG28" s="33" t="str">
        <f t="shared" si="19"/>
        <v/>
      </c>
      <c r="CK28" s="33" t="str">
        <f t="shared" si="20"/>
        <v/>
      </c>
      <c r="CO28" s="33" t="str">
        <f t="shared" si="21"/>
        <v/>
      </c>
      <c r="CS28" s="33" t="str">
        <f t="shared" si="22"/>
        <v/>
      </c>
      <c r="CW28" s="33" t="str">
        <f t="shared" si="23"/>
        <v/>
      </c>
      <c r="DA28" s="33" t="str">
        <f t="shared" si="24"/>
        <v/>
      </c>
      <c r="DE28" s="33" t="str">
        <f t="shared" si="25"/>
        <v/>
      </c>
      <c r="DI28" s="33" t="str">
        <f t="shared" si="26"/>
        <v/>
      </c>
      <c r="DM28" s="33" t="str">
        <f t="shared" si="27"/>
        <v/>
      </c>
      <c r="DQ28" s="33" t="str">
        <f t="shared" si="28"/>
        <v/>
      </c>
      <c r="DU28" s="33" t="str">
        <f t="shared" si="29"/>
        <v/>
      </c>
      <c r="DY28" s="33" t="str">
        <f t="shared" si="30"/>
        <v/>
      </c>
    </row>
    <row r="29" spans="1:129" x14ac:dyDescent="0.25">
      <c r="A29" s="16" t="str">
        <f t="shared" si="0"/>
        <v/>
      </c>
      <c r="K29" s="38"/>
      <c r="M29" s="33" t="str">
        <f t="shared" si="1"/>
        <v/>
      </c>
      <c r="Q29" s="33" t="str">
        <f t="shared" si="2"/>
        <v/>
      </c>
      <c r="U29" s="33" t="str">
        <f t="shared" si="3"/>
        <v/>
      </c>
      <c r="Y29" s="33" t="str">
        <f t="shared" si="4"/>
        <v/>
      </c>
      <c r="AC29" s="33" t="str">
        <f t="shared" si="5"/>
        <v/>
      </c>
      <c r="AG29" s="33" t="str">
        <f t="shared" si="6"/>
        <v/>
      </c>
      <c r="AK29" s="33" t="str">
        <f t="shared" si="7"/>
        <v/>
      </c>
      <c r="AO29" s="33" t="str">
        <f t="shared" si="8"/>
        <v/>
      </c>
      <c r="AS29" s="33" t="str">
        <f t="shared" si="9"/>
        <v/>
      </c>
      <c r="AW29" s="33" t="str">
        <f t="shared" si="10"/>
        <v/>
      </c>
      <c r="BA29" s="33" t="str">
        <f t="shared" si="11"/>
        <v/>
      </c>
      <c r="BE29" s="33" t="str">
        <f t="shared" si="12"/>
        <v/>
      </c>
      <c r="BI29" s="33" t="str">
        <f t="shared" si="13"/>
        <v/>
      </c>
      <c r="BM29" s="33" t="str">
        <f t="shared" si="14"/>
        <v/>
      </c>
      <c r="BQ29" s="33" t="str">
        <f t="shared" si="15"/>
        <v/>
      </c>
      <c r="BU29" s="33" t="str">
        <f t="shared" si="16"/>
        <v/>
      </c>
      <c r="BY29" s="33" t="str">
        <f t="shared" si="17"/>
        <v/>
      </c>
      <c r="CC29" s="33" t="str">
        <f t="shared" si="18"/>
        <v/>
      </c>
      <c r="CG29" s="33" t="str">
        <f t="shared" si="19"/>
        <v/>
      </c>
      <c r="CK29" s="33" t="str">
        <f t="shared" si="20"/>
        <v/>
      </c>
      <c r="CO29" s="33" t="str">
        <f t="shared" si="21"/>
        <v/>
      </c>
      <c r="CS29" s="33" t="str">
        <f t="shared" si="22"/>
        <v/>
      </c>
      <c r="CW29" s="33" t="str">
        <f t="shared" si="23"/>
        <v/>
      </c>
      <c r="DA29" s="33" t="str">
        <f t="shared" si="24"/>
        <v/>
      </c>
      <c r="DE29" s="33" t="str">
        <f t="shared" si="25"/>
        <v/>
      </c>
      <c r="DI29" s="33" t="str">
        <f t="shared" si="26"/>
        <v/>
      </c>
      <c r="DM29" s="33" t="str">
        <f t="shared" si="27"/>
        <v/>
      </c>
      <c r="DQ29" s="33" t="str">
        <f t="shared" si="28"/>
        <v/>
      </c>
      <c r="DU29" s="33" t="str">
        <f t="shared" si="29"/>
        <v/>
      </c>
      <c r="DY29" s="33" t="str">
        <f t="shared" si="30"/>
        <v/>
      </c>
    </row>
    <row r="30" spans="1:129" x14ac:dyDescent="0.25">
      <c r="A30" s="16" t="str">
        <f t="shared" si="0"/>
        <v/>
      </c>
      <c r="K30" s="38"/>
      <c r="M30" s="33" t="str">
        <f t="shared" si="1"/>
        <v/>
      </c>
      <c r="Q30" s="33" t="str">
        <f t="shared" si="2"/>
        <v/>
      </c>
      <c r="U30" s="33" t="str">
        <f t="shared" si="3"/>
        <v/>
      </c>
      <c r="Y30" s="33" t="str">
        <f t="shared" si="4"/>
        <v/>
      </c>
      <c r="AC30" s="33" t="str">
        <f t="shared" si="5"/>
        <v/>
      </c>
      <c r="AG30" s="33" t="str">
        <f t="shared" si="6"/>
        <v/>
      </c>
      <c r="AK30" s="33" t="str">
        <f t="shared" si="7"/>
        <v/>
      </c>
      <c r="AO30" s="33" t="str">
        <f t="shared" si="8"/>
        <v/>
      </c>
      <c r="AS30" s="33" t="str">
        <f t="shared" si="9"/>
        <v/>
      </c>
      <c r="AW30" s="33" t="str">
        <f t="shared" si="10"/>
        <v/>
      </c>
      <c r="BA30" s="33" t="str">
        <f t="shared" si="11"/>
        <v/>
      </c>
      <c r="BE30" s="33" t="str">
        <f t="shared" si="12"/>
        <v/>
      </c>
      <c r="BI30" s="33" t="str">
        <f t="shared" si="13"/>
        <v/>
      </c>
      <c r="BM30" s="33" t="str">
        <f t="shared" si="14"/>
        <v/>
      </c>
      <c r="BQ30" s="33" t="str">
        <f t="shared" si="15"/>
        <v/>
      </c>
      <c r="BU30" s="33" t="str">
        <f t="shared" si="16"/>
        <v/>
      </c>
      <c r="BY30" s="33" t="str">
        <f t="shared" si="17"/>
        <v/>
      </c>
      <c r="CC30" s="33" t="str">
        <f t="shared" si="18"/>
        <v/>
      </c>
      <c r="CG30" s="33" t="str">
        <f t="shared" si="19"/>
        <v/>
      </c>
      <c r="CK30" s="33" t="str">
        <f t="shared" si="20"/>
        <v/>
      </c>
      <c r="CO30" s="33" t="str">
        <f t="shared" si="21"/>
        <v/>
      </c>
      <c r="CS30" s="33" t="str">
        <f t="shared" si="22"/>
        <v/>
      </c>
      <c r="CW30" s="33" t="str">
        <f t="shared" si="23"/>
        <v/>
      </c>
      <c r="DA30" s="33" t="str">
        <f t="shared" si="24"/>
        <v/>
      </c>
      <c r="DE30" s="33" t="str">
        <f t="shared" si="25"/>
        <v/>
      </c>
      <c r="DI30" s="33" t="str">
        <f t="shared" si="26"/>
        <v/>
      </c>
      <c r="DM30" s="33" t="str">
        <f t="shared" si="27"/>
        <v/>
      </c>
      <c r="DQ30" s="33" t="str">
        <f t="shared" si="28"/>
        <v/>
      </c>
      <c r="DU30" s="33" t="str">
        <f t="shared" si="29"/>
        <v/>
      </c>
      <c r="DY30" s="33" t="str">
        <f t="shared" si="30"/>
        <v/>
      </c>
    </row>
    <row r="31" spans="1:129" x14ac:dyDescent="0.25">
      <c r="A31" s="16" t="str">
        <f t="shared" si="0"/>
        <v/>
      </c>
      <c r="K31" s="38"/>
      <c r="M31" s="33" t="str">
        <f t="shared" si="1"/>
        <v/>
      </c>
      <c r="Q31" s="33" t="str">
        <f t="shared" si="2"/>
        <v/>
      </c>
      <c r="U31" s="33" t="str">
        <f t="shared" si="3"/>
        <v/>
      </c>
      <c r="Y31" s="33" t="str">
        <f t="shared" si="4"/>
        <v/>
      </c>
      <c r="AC31" s="33" t="str">
        <f t="shared" si="5"/>
        <v/>
      </c>
      <c r="AG31" s="33" t="str">
        <f t="shared" si="6"/>
        <v/>
      </c>
      <c r="AK31" s="33" t="str">
        <f t="shared" si="7"/>
        <v/>
      </c>
      <c r="AO31" s="33" t="str">
        <f t="shared" si="8"/>
        <v/>
      </c>
      <c r="AS31" s="33" t="str">
        <f t="shared" si="9"/>
        <v/>
      </c>
      <c r="AW31" s="33" t="str">
        <f t="shared" si="10"/>
        <v/>
      </c>
      <c r="BA31" s="33" t="str">
        <f t="shared" si="11"/>
        <v/>
      </c>
      <c r="BE31" s="33" t="str">
        <f t="shared" si="12"/>
        <v/>
      </c>
      <c r="BI31" s="33" t="str">
        <f t="shared" si="13"/>
        <v/>
      </c>
      <c r="BM31" s="33" t="str">
        <f t="shared" si="14"/>
        <v/>
      </c>
      <c r="BQ31" s="33" t="str">
        <f t="shared" si="15"/>
        <v/>
      </c>
      <c r="BU31" s="33" t="str">
        <f t="shared" si="16"/>
        <v/>
      </c>
      <c r="BY31" s="33" t="str">
        <f t="shared" si="17"/>
        <v/>
      </c>
      <c r="CC31" s="33" t="str">
        <f t="shared" si="18"/>
        <v/>
      </c>
      <c r="CG31" s="33" t="str">
        <f t="shared" si="19"/>
        <v/>
      </c>
      <c r="CK31" s="33" t="str">
        <f t="shared" si="20"/>
        <v/>
      </c>
      <c r="CO31" s="33" t="str">
        <f t="shared" si="21"/>
        <v/>
      </c>
      <c r="CS31" s="33" t="str">
        <f t="shared" si="22"/>
        <v/>
      </c>
      <c r="CW31" s="33" t="str">
        <f t="shared" si="23"/>
        <v/>
      </c>
      <c r="DA31" s="33" t="str">
        <f t="shared" si="24"/>
        <v/>
      </c>
      <c r="DE31" s="33" t="str">
        <f t="shared" si="25"/>
        <v/>
      </c>
      <c r="DI31" s="33" t="str">
        <f t="shared" si="26"/>
        <v/>
      </c>
      <c r="DM31" s="33" t="str">
        <f t="shared" si="27"/>
        <v/>
      </c>
      <c r="DQ31" s="33" t="str">
        <f t="shared" si="28"/>
        <v/>
      </c>
      <c r="DU31" s="33" t="str">
        <f t="shared" si="29"/>
        <v/>
      </c>
      <c r="DY31" s="33" t="str">
        <f t="shared" si="30"/>
        <v/>
      </c>
    </row>
    <row r="32" spans="1:129" x14ac:dyDescent="0.25">
      <c r="A32" s="16" t="str">
        <f t="shared" si="0"/>
        <v/>
      </c>
      <c r="K32" s="38"/>
      <c r="M32" s="33" t="str">
        <f t="shared" si="1"/>
        <v/>
      </c>
      <c r="Q32" s="33" t="str">
        <f t="shared" si="2"/>
        <v/>
      </c>
      <c r="U32" s="33" t="str">
        <f t="shared" si="3"/>
        <v/>
      </c>
      <c r="Y32" s="33" t="str">
        <f t="shared" si="4"/>
        <v/>
      </c>
      <c r="AC32" s="33" t="str">
        <f t="shared" si="5"/>
        <v/>
      </c>
      <c r="AG32" s="33" t="str">
        <f t="shared" si="6"/>
        <v/>
      </c>
      <c r="AK32" s="33" t="str">
        <f t="shared" si="7"/>
        <v/>
      </c>
      <c r="AO32" s="33" t="str">
        <f t="shared" si="8"/>
        <v/>
      </c>
      <c r="AS32" s="33" t="str">
        <f t="shared" si="9"/>
        <v/>
      </c>
      <c r="AW32" s="33" t="str">
        <f t="shared" si="10"/>
        <v/>
      </c>
      <c r="BA32" s="33" t="str">
        <f t="shared" si="11"/>
        <v/>
      </c>
      <c r="BE32" s="33" t="str">
        <f t="shared" si="12"/>
        <v/>
      </c>
      <c r="BI32" s="33" t="str">
        <f t="shared" si="13"/>
        <v/>
      </c>
      <c r="BM32" s="33" t="str">
        <f t="shared" si="14"/>
        <v/>
      </c>
      <c r="BQ32" s="33" t="str">
        <f t="shared" si="15"/>
        <v/>
      </c>
      <c r="BU32" s="33" t="str">
        <f t="shared" si="16"/>
        <v/>
      </c>
      <c r="BY32" s="33" t="str">
        <f t="shared" si="17"/>
        <v/>
      </c>
      <c r="CC32" s="33" t="str">
        <f t="shared" si="18"/>
        <v/>
      </c>
      <c r="CG32" s="33" t="str">
        <f t="shared" si="19"/>
        <v/>
      </c>
      <c r="CK32" s="33" t="str">
        <f t="shared" si="20"/>
        <v/>
      </c>
      <c r="CO32" s="33" t="str">
        <f t="shared" si="21"/>
        <v/>
      </c>
      <c r="CS32" s="33" t="str">
        <f t="shared" si="22"/>
        <v/>
      </c>
      <c r="CW32" s="33" t="str">
        <f t="shared" si="23"/>
        <v/>
      </c>
      <c r="DA32" s="33" t="str">
        <f t="shared" si="24"/>
        <v/>
      </c>
      <c r="DE32" s="33" t="str">
        <f t="shared" si="25"/>
        <v/>
      </c>
      <c r="DI32" s="33" t="str">
        <f t="shared" si="26"/>
        <v/>
      </c>
      <c r="DM32" s="33" t="str">
        <f t="shared" si="27"/>
        <v/>
      </c>
      <c r="DQ32" s="33" t="str">
        <f t="shared" si="28"/>
        <v/>
      </c>
      <c r="DU32" s="33" t="str">
        <f t="shared" si="29"/>
        <v/>
      </c>
      <c r="DY32" s="33" t="str">
        <f t="shared" si="30"/>
        <v/>
      </c>
    </row>
    <row r="33" spans="1:129" x14ac:dyDescent="0.25">
      <c r="A33" s="16" t="str">
        <f t="shared" si="0"/>
        <v/>
      </c>
      <c r="K33" s="38"/>
      <c r="M33" s="33" t="str">
        <f t="shared" si="1"/>
        <v/>
      </c>
      <c r="Q33" s="33" t="str">
        <f t="shared" si="2"/>
        <v/>
      </c>
      <c r="U33" s="33" t="str">
        <f t="shared" si="3"/>
        <v/>
      </c>
      <c r="Y33" s="33" t="str">
        <f t="shared" si="4"/>
        <v/>
      </c>
      <c r="AC33" s="33" t="str">
        <f t="shared" si="5"/>
        <v/>
      </c>
      <c r="AG33" s="33" t="str">
        <f t="shared" si="6"/>
        <v/>
      </c>
      <c r="AK33" s="33" t="str">
        <f t="shared" si="7"/>
        <v/>
      </c>
      <c r="AO33" s="33" t="str">
        <f t="shared" si="8"/>
        <v/>
      </c>
      <c r="AS33" s="33" t="str">
        <f t="shared" si="9"/>
        <v/>
      </c>
      <c r="AW33" s="33" t="str">
        <f t="shared" si="10"/>
        <v/>
      </c>
      <c r="BA33" s="33" t="str">
        <f t="shared" si="11"/>
        <v/>
      </c>
      <c r="BE33" s="33" t="str">
        <f t="shared" si="12"/>
        <v/>
      </c>
      <c r="BI33" s="33" t="str">
        <f t="shared" si="13"/>
        <v/>
      </c>
      <c r="BM33" s="33" t="str">
        <f t="shared" si="14"/>
        <v/>
      </c>
      <c r="BQ33" s="33" t="str">
        <f t="shared" si="15"/>
        <v/>
      </c>
      <c r="BU33" s="33" t="str">
        <f t="shared" si="16"/>
        <v/>
      </c>
      <c r="BY33" s="33" t="str">
        <f t="shared" si="17"/>
        <v/>
      </c>
      <c r="CC33" s="33" t="str">
        <f t="shared" si="18"/>
        <v/>
      </c>
      <c r="CG33" s="33" t="str">
        <f t="shared" si="19"/>
        <v/>
      </c>
      <c r="CK33" s="33" t="str">
        <f t="shared" si="20"/>
        <v/>
      </c>
      <c r="CO33" s="33" t="str">
        <f t="shared" si="21"/>
        <v/>
      </c>
      <c r="CS33" s="33" t="str">
        <f t="shared" si="22"/>
        <v/>
      </c>
      <c r="CW33" s="33" t="str">
        <f t="shared" si="23"/>
        <v/>
      </c>
      <c r="DA33" s="33" t="str">
        <f t="shared" si="24"/>
        <v/>
      </c>
      <c r="DE33" s="33" t="str">
        <f t="shared" si="25"/>
        <v/>
      </c>
      <c r="DI33" s="33" t="str">
        <f t="shared" si="26"/>
        <v/>
      </c>
      <c r="DM33" s="33" t="str">
        <f t="shared" si="27"/>
        <v/>
      </c>
      <c r="DQ33" s="33" t="str">
        <f t="shared" si="28"/>
        <v/>
      </c>
      <c r="DU33" s="33" t="str">
        <f t="shared" si="29"/>
        <v/>
      </c>
      <c r="DY33" s="33" t="str">
        <f t="shared" si="30"/>
        <v/>
      </c>
    </row>
    <row r="34" spans="1:129" x14ac:dyDescent="0.25">
      <c r="A34" s="16" t="str">
        <f t="shared" si="0"/>
        <v/>
      </c>
      <c r="K34" s="38"/>
      <c r="M34" s="33" t="str">
        <f t="shared" si="1"/>
        <v/>
      </c>
      <c r="Q34" s="33" t="str">
        <f t="shared" si="2"/>
        <v/>
      </c>
      <c r="U34" s="33" t="str">
        <f t="shared" si="3"/>
        <v/>
      </c>
      <c r="Y34" s="33" t="str">
        <f t="shared" si="4"/>
        <v/>
      </c>
      <c r="AC34" s="33" t="str">
        <f t="shared" si="5"/>
        <v/>
      </c>
      <c r="AG34" s="33" t="str">
        <f t="shared" si="6"/>
        <v/>
      </c>
      <c r="AK34" s="33" t="str">
        <f t="shared" si="7"/>
        <v/>
      </c>
      <c r="AO34" s="33" t="str">
        <f t="shared" si="8"/>
        <v/>
      </c>
      <c r="AS34" s="33" t="str">
        <f t="shared" si="9"/>
        <v/>
      </c>
      <c r="AW34" s="33" t="str">
        <f t="shared" si="10"/>
        <v/>
      </c>
      <c r="BA34" s="33" t="str">
        <f t="shared" si="11"/>
        <v/>
      </c>
      <c r="BE34" s="33" t="str">
        <f t="shared" si="12"/>
        <v/>
      </c>
      <c r="BI34" s="33" t="str">
        <f t="shared" si="13"/>
        <v/>
      </c>
      <c r="BM34" s="33" t="str">
        <f t="shared" si="14"/>
        <v/>
      </c>
      <c r="BQ34" s="33" t="str">
        <f t="shared" si="15"/>
        <v/>
      </c>
      <c r="BU34" s="33" t="str">
        <f t="shared" si="16"/>
        <v/>
      </c>
      <c r="BY34" s="33" t="str">
        <f t="shared" si="17"/>
        <v/>
      </c>
      <c r="CC34" s="33" t="str">
        <f t="shared" si="18"/>
        <v/>
      </c>
      <c r="CG34" s="33" t="str">
        <f t="shared" si="19"/>
        <v/>
      </c>
      <c r="CK34" s="33" t="str">
        <f t="shared" si="20"/>
        <v/>
      </c>
      <c r="CO34" s="33" t="str">
        <f t="shared" si="21"/>
        <v/>
      </c>
      <c r="CS34" s="33" t="str">
        <f t="shared" si="22"/>
        <v/>
      </c>
      <c r="CW34" s="33" t="str">
        <f t="shared" si="23"/>
        <v/>
      </c>
      <c r="DA34" s="33" t="str">
        <f t="shared" si="24"/>
        <v/>
      </c>
      <c r="DE34" s="33" t="str">
        <f t="shared" si="25"/>
        <v/>
      </c>
      <c r="DI34" s="33" t="str">
        <f t="shared" si="26"/>
        <v/>
      </c>
      <c r="DM34" s="33" t="str">
        <f t="shared" si="27"/>
        <v/>
      </c>
      <c r="DQ34" s="33" t="str">
        <f t="shared" si="28"/>
        <v/>
      </c>
      <c r="DU34" s="33" t="str">
        <f t="shared" si="29"/>
        <v/>
      </c>
      <c r="DY34" s="33" t="str">
        <f t="shared" si="30"/>
        <v/>
      </c>
    </row>
    <row r="35" spans="1:129" x14ac:dyDescent="0.25">
      <c r="A35" s="16" t="str">
        <f t="shared" si="0"/>
        <v/>
      </c>
      <c r="K35" s="38"/>
      <c r="M35" s="33" t="str">
        <f t="shared" si="1"/>
        <v/>
      </c>
      <c r="Q35" s="33" t="str">
        <f t="shared" si="2"/>
        <v/>
      </c>
      <c r="U35" s="33" t="str">
        <f t="shared" si="3"/>
        <v/>
      </c>
      <c r="Y35" s="33" t="str">
        <f t="shared" si="4"/>
        <v/>
      </c>
      <c r="AC35" s="33" t="str">
        <f t="shared" si="5"/>
        <v/>
      </c>
      <c r="AG35" s="33" t="str">
        <f t="shared" si="6"/>
        <v/>
      </c>
      <c r="AK35" s="33" t="str">
        <f t="shared" si="7"/>
        <v/>
      </c>
      <c r="AO35" s="33" t="str">
        <f t="shared" si="8"/>
        <v/>
      </c>
      <c r="AS35" s="33" t="str">
        <f t="shared" si="9"/>
        <v/>
      </c>
      <c r="AW35" s="33" t="str">
        <f t="shared" si="10"/>
        <v/>
      </c>
      <c r="BA35" s="33" t="str">
        <f t="shared" si="11"/>
        <v/>
      </c>
      <c r="BE35" s="33" t="str">
        <f t="shared" si="12"/>
        <v/>
      </c>
      <c r="BI35" s="33" t="str">
        <f t="shared" si="13"/>
        <v/>
      </c>
      <c r="BM35" s="33" t="str">
        <f t="shared" si="14"/>
        <v/>
      </c>
      <c r="BQ35" s="33" t="str">
        <f t="shared" si="15"/>
        <v/>
      </c>
      <c r="BU35" s="33" t="str">
        <f t="shared" si="16"/>
        <v/>
      </c>
      <c r="BY35" s="33" t="str">
        <f t="shared" si="17"/>
        <v/>
      </c>
      <c r="CC35" s="33" t="str">
        <f t="shared" si="18"/>
        <v/>
      </c>
      <c r="CG35" s="33" t="str">
        <f t="shared" si="19"/>
        <v/>
      </c>
      <c r="CK35" s="33" t="str">
        <f t="shared" si="20"/>
        <v/>
      </c>
      <c r="CO35" s="33" t="str">
        <f t="shared" si="21"/>
        <v/>
      </c>
      <c r="CS35" s="33" t="str">
        <f t="shared" si="22"/>
        <v/>
      </c>
      <c r="CW35" s="33" t="str">
        <f t="shared" si="23"/>
        <v/>
      </c>
      <c r="DA35" s="33" t="str">
        <f t="shared" si="24"/>
        <v/>
      </c>
      <c r="DE35" s="33" t="str">
        <f t="shared" si="25"/>
        <v/>
      </c>
      <c r="DI35" s="33" t="str">
        <f t="shared" si="26"/>
        <v/>
      </c>
      <c r="DM35" s="33" t="str">
        <f t="shared" si="27"/>
        <v/>
      </c>
      <c r="DQ35" s="33" t="str">
        <f t="shared" si="28"/>
        <v/>
      </c>
      <c r="DU35" s="33" t="str">
        <f t="shared" si="29"/>
        <v/>
      </c>
      <c r="DY35" s="33" t="str">
        <f t="shared" si="30"/>
        <v/>
      </c>
    </row>
    <row r="36" spans="1:129" x14ac:dyDescent="0.25">
      <c r="A36" s="16" t="str">
        <f t="shared" si="0"/>
        <v/>
      </c>
      <c r="K36" s="38"/>
      <c r="M36" s="33" t="str">
        <f t="shared" si="1"/>
        <v/>
      </c>
      <c r="Q36" s="33" t="str">
        <f t="shared" si="2"/>
        <v/>
      </c>
      <c r="U36" s="33" t="str">
        <f t="shared" si="3"/>
        <v/>
      </c>
      <c r="Y36" s="33" t="str">
        <f t="shared" si="4"/>
        <v/>
      </c>
      <c r="AC36" s="33" t="str">
        <f t="shared" si="5"/>
        <v/>
      </c>
      <c r="AG36" s="33" t="str">
        <f t="shared" si="6"/>
        <v/>
      </c>
      <c r="AK36" s="33" t="str">
        <f t="shared" si="7"/>
        <v/>
      </c>
      <c r="AO36" s="33" t="str">
        <f t="shared" si="8"/>
        <v/>
      </c>
      <c r="AS36" s="33" t="str">
        <f t="shared" si="9"/>
        <v/>
      </c>
      <c r="AW36" s="33" t="str">
        <f t="shared" si="10"/>
        <v/>
      </c>
      <c r="BA36" s="33" t="str">
        <f t="shared" si="11"/>
        <v/>
      </c>
      <c r="BE36" s="33" t="str">
        <f t="shared" si="12"/>
        <v/>
      </c>
      <c r="BI36" s="33" t="str">
        <f t="shared" si="13"/>
        <v/>
      </c>
      <c r="BM36" s="33" t="str">
        <f t="shared" si="14"/>
        <v/>
      </c>
      <c r="BQ36" s="33" t="str">
        <f t="shared" si="15"/>
        <v/>
      </c>
      <c r="BU36" s="33" t="str">
        <f t="shared" si="16"/>
        <v/>
      </c>
      <c r="BY36" s="33" t="str">
        <f t="shared" si="17"/>
        <v/>
      </c>
      <c r="CC36" s="33" t="str">
        <f t="shared" si="18"/>
        <v/>
      </c>
      <c r="CG36" s="33" t="str">
        <f t="shared" si="19"/>
        <v/>
      </c>
      <c r="CK36" s="33" t="str">
        <f t="shared" si="20"/>
        <v/>
      </c>
      <c r="CO36" s="33" t="str">
        <f t="shared" si="21"/>
        <v/>
      </c>
      <c r="CS36" s="33" t="str">
        <f t="shared" si="22"/>
        <v/>
      </c>
      <c r="CW36" s="33" t="str">
        <f t="shared" si="23"/>
        <v/>
      </c>
      <c r="DA36" s="33" t="str">
        <f t="shared" si="24"/>
        <v/>
      </c>
      <c r="DE36" s="33" t="str">
        <f t="shared" si="25"/>
        <v/>
      </c>
      <c r="DI36" s="33" t="str">
        <f t="shared" si="26"/>
        <v/>
      </c>
      <c r="DM36" s="33" t="str">
        <f t="shared" si="27"/>
        <v/>
      </c>
      <c r="DQ36" s="33" t="str">
        <f t="shared" si="28"/>
        <v/>
      </c>
      <c r="DU36" s="33" t="str">
        <f t="shared" si="29"/>
        <v/>
      </c>
      <c r="DY36" s="33" t="str">
        <f t="shared" si="30"/>
        <v/>
      </c>
    </row>
    <row r="37" spans="1:129" x14ac:dyDescent="0.25">
      <c r="A37" s="16" t="str">
        <f t="shared" si="0"/>
        <v/>
      </c>
      <c r="K37" s="38"/>
      <c r="M37" s="33" t="str">
        <f t="shared" si="1"/>
        <v/>
      </c>
      <c r="Q37" s="33" t="str">
        <f t="shared" si="2"/>
        <v/>
      </c>
      <c r="U37" s="33" t="str">
        <f t="shared" si="3"/>
        <v/>
      </c>
      <c r="Y37" s="33" t="str">
        <f t="shared" si="4"/>
        <v/>
      </c>
      <c r="AC37" s="33" t="str">
        <f t="shared" si="5"/>
        <v/>
      </c>
      <c r="AG37" s="33" t="str">
        <f t="shared" si="6"/>
        <v/>
      </c>
      <c r="AK37" s="33" t="str">
        <f t="shared" si="7"/>
        <v/>
      </c>
      <c r="AO37" s="33" t="str">
        <f t="shared" si="8"/>
        <v/>
      </c>
      <c r="AS37" s="33" t="str">
        <f t="shared" si="9"/>
        <v/>
      </c>
      <c r="AW37" s="33" t="str">
        <f t="shared" si="10"/>
        <v/>
      </c>
      <c r="BA37" s="33" t="str">
        <f t="shared" si="11"/>
        <v/>
      </c>
      <c r="BE37" s="33" t="str">
        <f t="shared" si="12"/>
        <v/>
      </c>
      <c r="BI37" s="33" t="str">
        <f t="shared" si="13"/>
        <v/>
      </c>
      <c r="BM37" s="33" t="str">
        <f t="shared" si="14"/>
        <v/>
      </c>
      <c r="BQ37" s="33" t="str">
        <f t="shared" si="15"/>
        <v/>
      </c>
      <c r="BU37" s="33" t="str">
        <f t="shared" si="16"/>
        <v/>
      </c>
      <c r="BY37" s="33" t="str">
        <f t="shared" si="17"/>
        <v/>
      </c>
      <c r="CC37" s="33" t="str">
        <f t="shared" si="18"/>
        <v/>
      </c>
      <c r="CG37" s="33" t="str">
        <f t="shared" si="19"/>
        <v/>
      </c>
      <c r="CK37" s="33" t="str">
        <f t="shared" si="20"/>
        <v/>
      </c>
      <c r="CO37" s="33" t="str">
        <f t="shared" si="21"/>
        <v/>
      </c>
      <c r="CS37" s="33" t="str">
        <f t="shared" si="22"/>
        <v/>
      </c>
      <c r="CW37" s="33" t="str">
        <f t="shared" si="23"/>
        <v/>
      </c>
      <c r="DA37" s="33" t="str">
        <f t="shared" si="24"/>
        <v/>
      </c>
      <c r="DE37" s="33" t="str">
        <f t="shared" si="25"/>
        <v/>
      </c>
      <c r="DI37" s="33" t="str">
        <f t="shared" si="26"/>
        <v/>
      </c>
      <c r="DM37" s="33" t="str">
        <f t="shared" si="27"/>
        <v/>
      </c>
      <c r="DQ37" s="33" t="str">
        <f t="shared" si="28"/>
        <v/>
      </c>
      <c r="DU37" s="33" t="str">
        <f t="shared" si="29"/>
        <v/>
      </c>
      <c r="DY37" s="33" t="str">
        <f t="shared" si="30"/>
        <v/>
      </c>
    </row>
    <row r="38" spans="1:129" x14ac:dyDescent="0.25">
      <c r="A38" s="16" t="str">
        <f t="shared" si="0"/>
        <v/>
      </c>
      <c r="K38" s="38"/>
      <c r="M38" s="33" t="str">
        <f t="shared" si="1"/>
        <v/>
      </c>
      <c r="Q38" s="33" t="str">
        <f t="shared" si="2"/>
        <v/>
      </c>
      <c r="U38" s="33" t="str">
        <f t="shared" si="3"/>
        <v/>
      </c>
      <c r="Y38" s="33" t="str">
        <f t="shared" si="4"/>
        <v/>
      </c>
      <c r="AC38" s="33" t="str">
        <f t="shared" si="5"/>
        <v/>
      </c>
      <c r="AG38" s="33" t="str">
        <f t="shared" si="6"/>
        <v/>
      </c>
      <c r="AK38" s="33" t="str">
        <f t="shared" si="7"/>
        <v/>
      </c>
      <c r="AO38" s="33" t="str">
        <f t="shared" si="8"/>
        <v/>
      </c>
      <c r="AS38" s="33" t="str">
        <f t="shared" si="9"/>
        <v/>
      </c>
      <c r="AW38" s="33" t="str">
        <f t="shared" si="10"/>
        <v/>
      </c>
      <c r="BA38" s="33" t="str">
        <f t="shared" si="11"/>
        <v/>
      </c>
      <c r="BE38" s="33" t="str">
        <f t="shared" si="12"/>
        <v/>
      </c>
      <c r="BI38" s="33" t="str">
        <f t="shared" si="13"/>
        <v/>
      </c>
      <c r="BM38" s="33" t="str">
        <f t="shared" si="14"/>
        <v/>
      </c>
      <c r="BQ38" s="33" t="str">
        <f t="shared" si="15"/>
        <v/>
      </c>
      <c r="BU38" s="33" t="str">
        <f t="shared" si="16"/>
        <v/>
      </c>
      <c r="BY38" s="33" t="str">
        <f t="shared" si="17"/>
        <v/>
      </c>
      <c r="CC38" s="33" t="str">
        <f t="shared" si="18"/>
        <v/>
      </c>
      <c r="CG38" s="33" t="str">
        <f t="shared" si="19"/>
        <v/>
      </c>
      <c r="CK38" s="33" t="str">
        <f t="shared" si="20"/>
        <v/>
      </c>
      <c r="CO38" s="33" t="str">
        <f t="shared" si="21"/>
        <v/>
      </c>
      <c r="CS38" s="33" t="str">
        <f t="shared" si="22"/>
        <v/>
      </c>
      <c r="CW38" s="33" t="str">
        <f t="shared" si="23"/>
        <v/>
      </c>
      <c r="DA38" s="33" t="str">
        <f t="shared" si="24"/>
        <v/>
      </c>
      <c r="DE38" s="33" t="str">
        <f t="shared" si="25"/>
        <v/>
      </c>
      <c r="DI38" s="33" t="str">
        <f t="shared" si="26"/>
        <v/>
      </c>
      <c r="DM38" s="33" t="str">
        <f t="shared" si="27"/>
        <v/>
      </c>
      <c r="DQ38" s="33" t="str">
        <f t="shared" si="28"/>
        <v/>
      </c>
      <c r="DU38" s="33" t="str">
        <f t="shared" si="29"/>
        <v/>
      </c>
      <c r="DY38" s="33" t="str">
        <f t="shared" si="30"/>
        <v/>
      </c>
    </row>
    <row r="39" spans="1:129" x14ac:dyDescent="0.25">
      <c r="A39" s="16" t="str">
        <f t="shared" si="0"/>
        <v/>
      </c>
      <c r="K39" s="38"/>
      <c r="M39" s="33" t="str">
        <f t="shared" si="1"/>
        <v/>
      </c>
      <c r="Q39" s="33" t="str">
        <f t="shared" si="2"/>
        <v/>
      </c>
      <c r="U39" s="33" t="str">
        <f t="shared" si="3"/>
        <v/>
      </c>
      <c r="Y39" s="33" t="str">
        <f t="shared" si="4"/>
        <v/>
      </c>
      <c r="AC39" s="33" t="str">
        <f t="shared" si="5"/>
        <v/>
      </c>
      <c r="AG39" s="33" t="str">
        <f t="shared" si="6"/>
        <v/>
      </c>
      <c r="AK39" s="33" t="str">
        <f t="shared" si="7"/>
        <v/>
      </c>
      <c r="AO39" s="33" t="str">
        <f t="shared" si="8"/>
        <v/>
      </c>
      <c r="AS39" s="33" t="str">
        <f t="shared" si="9"/>
        <v/>
      </c>
      <c r="AW39" s="33" t="str">
        <f t="shared" si="10"/>
        <v/>
      </c>
      <c r="BA39" s="33" t="str">
        <f t="shared" si="11"/>
        <v/>
      </c>
      <c r="BE39" s="33" t="str">
        <f t="shared" si="12"/>
        <v/>
      </c>
      <c r="BI39" s="33" t="str">
        <f t="shared" si="13"/>
        <v/>
      </c>
      <c r="BM39" s="33" t="str">
        <f t="shared" si="14"/>
        <v/>
      </c>
      <c r="BQ39" s="33" t="str">
        <f t="shared" si="15"/>
        <v/>
      </c>
      <c r="BU39" s="33" t="str">
        <f t="shared" si="16"/>
        <v/>
      </c>
      <c r="BY39" s="33" t="str">
        <f t="shared" si="17"/>
        <v/>
      </c>
      <c r="CC39" s="33" t="str">
        <f t="shared" si="18"/>
        <v/>
      </c>
      <c r="CG39" s="33" t="str">
        <f t="shared" si="19"/>
        <v/>
      </c>
      <c r="CK39" s="33" t="str">
        <f t="shared" si="20"/>
        <v/>
      </c>
      <c r="CO39" s="33" t="str">
        <f t="shared" si="21"/>
        <v/>
      </c>
      <c r="CS39" s="33" t="str">
        <f t="shared" si="22"/>
        <v/>
      </c>
      <c r="CW39" s="33" t="str">
        <f t="shared" si="23"/>
        <v/>
      </c>
      <c r="DA39" s="33" t="str">
        <f t="shared" si="24"/>
        <v/>
      </c>
      <c r="DE39" s="33" t="str">
        <f t="shared" si="25"/>
        <v/>
      </c>
      <c r="DI39" s="33" t="str">
        <f t="shared" si="26"/>
        <v/>
      </c>
      <c r="DM39" s="33" t="str">
        <f t="shared" si="27"/>
        <v/>
      </c>
      <c r="DQ39" s="33" t="str">
        <f t="shared" si="28"/>
        <v/>
      </c>
      <c r="DU39" s="33" t="str">
        <f t="shared" si="29"/>
        <v/>
      </c>
      <c r="DY39" s="33" t="str">
        <f t="shared" si="30"/>
        <v/>
      </c>
    </row>
    <row r="40" spans="1:129" x14ac:dyDescent="0.25">
      <c r="A40" s="16" t="str">
        <f t="shared" si="0"/>
        <v/>
      </c>
      <c r="K40" s="38"/>
      <c r="M40" s="33" t="str">
        <f t="shared" si="1"/>
        <v/>
      </c>
      <c r="Q40" s="33" t="str">
        <f t="shared" si="2"/>
        <v/>
      </c>
      <c r="U40" s="33" t="str">
        <f t="shared" si="3"/>
        <v/>
      </c>
      <c r="Y40" s="33" t="str">
        <f t="shared" si="4"/>
        <v/>
      </c>
      <c r="AC40" s="33" t="str">
        <f t="shared" si="5"/>
        <v/>
      </c>
      <c r="AG40" s="33" t="str">
        <f t="shared" si="6"/>
        <v/>
      </c>
      <c r="AK40" s="33" t="str">
        <f t="shared" si="7"/>
        <v/>
      </c>
      <c r="AO40" s="33" t="str">
        <f t="shared" si="8"/>
        <v/>
      </c>
      <c r="AS40" s="33" t="str">
        <f t="shared" si="9"/>
        <v/>
      </c>
      <c r="AW40" s="33" t="str">
        <f t="shared" si="10"/>
        <v/>
      </c>
      <c r="BA40" s="33" t="str">
        <f t="shared" si="11"/>
        <v/>
      </c>
      <c r="BE40" s="33" t="str">
        <f t="shared" si="12"/>
        <v/>
      </c>
      <c r="BI40" s="33" t="str">
        <f t="shared" si="13"/>
        <v/>
      </c>
      <c r="BM40" s="33" t="str">
        <f t="shared" si="14"/>
        <v/>
      </c>
      <c r="BQ40" s="33" t="str">
        <f t="shared" si="15"/>
        <v/>
      </c>
      <c r="BU40" s="33" t="str">
        <f t="shared" si="16"/>
        <v/>
      </c>
      <c r="BY40" s="33" t="str">
        <f t="shared" si="17"/>
        <v/>
      </c>
      <c r="CC40" s="33" t="str">
        <f t="shared" si="18"/>
        <v/>
      </c>
      <c r="CG40" s="33" t="str">
        <f t="shared" si="19"/>
        <v/>
      </c>
      <c r="CK40" s="33" t="str">
        <f t="shared" si="20"/>
        <v/>
      </c>
      <c r="CO40" s="33" t="str">
        <f t="shared" si="21"/>
        <v/>
      </c>
      <c r="CS40" s="33" t="str">
        <f t="shared" si="22"/>
        <v/>
      </c>
      <c r="CW40" s="33" t="str">
        <f t="shared" si="23"/>
        <v/>
      </c>
      <c r="DA40" s="33" t="str">
        <f t="shared" si="24"/>
        <v/>
      </c>
      <c r="DE40" s="33" t="str">
        <f t="shared" si="25"/>
        <v/>
      </c>
      <c r="DI40" s="33" t="str">
        <f t="shared" si="26"/>
        <v/>
      </c>
      <c r="DM40" s="33" t="str">
        <f t="shared" si="27"/>
        <v/>
      </c>
      <c r="DQ40" s="33" t="str">
        <f t="shared" si="28"/>
        <v/>
      </c>
      <c r="DU40" s="33" t="str">
        <f t="shared" si="29"/>
        <v/>
      </c>
      <c r="DY40" s="33" t="str">
        <f t="shared" si="30"/>
        <v/>
      </c>
    </row>
    <row r="41" spans="1:129" x14ac:dyDescent="0.25">
      <c r="A41" s="16" t="str">
        <f t="shared" si="0"/>
        <v/>
      </c>
      <c r="K41" s="38"/>
      <c r="M41" s="33" t="str">
        <f t="shared" si="1"/>
        <v/>
      </c>
      <c r="Q41" s="33" t="str">
        <f t="shared" si="2"/>
        <v/>
      </c>
      <c r="U41" s="33" t="str">
        <f t="shared" si="3"/>
        <v/>
      </c>
      <c r="Y41" s="33" t="str">
        <f t="shared" si="4"/>
        <v/>
      </c>
      <c r="AC41" s="33" t="str">
        <f t="shared" si="5"/>
        <v/>
      </c>
      <c r="AG41" s="33" t="str">
        <f t="shared" si="6"/>
        <v/>
      </c>
      <c r="AK41" s="33" t="str">
        <f t="shared" si="7"/>
        <v/>
      </c>
      <c r="AO41" s="33" t="str">
        <f t="shared" si="8"/>
        <v/>
      </c>
      <c r="AS41" s="33" t="str">
        <f t="shared" si="9"/>
        <v/>
      </c>
      <c r="AW41" s="33" t="str">
        <f t="shared" si="10"/>
        <v/>
      </c>
      <c r="BA41" s="33" t="str">
        <f t="shared" si="11"/>
        <v/>
      </c>
      <c r="BE41" s="33" t="str">
        <f t="shared" si="12"/>
        <v/>
      </c>
      <c r="BI41" s="33" t="str">
        <f t="shared" si="13"/>
        <v/>
      </c>
      <c r="BM41" s="33" t="str">
        <f t="shared" si="14"/>
        <v/>
      </c>
      <c r="BQ41" s="33" t="str">
        <f t="shared" si="15"/>
        <v/>
      </c>
      <c r="BU41" s="33" t="str">
        <f t="shared" si="16"/>
        <v/>
      </c>
      <c r="BY41" s="33" t="str">
        <f t="shared" si="17"/>
        <v/>
      </c>
      <c r="CC41" s="33" t="str">
        <f t="shared" si="18"/>
        <v/>
      </c>
      <c r="CG41" s="33" t="str">
        <f t="shared" si="19"/>
        <v/>
      </c>
      <c r="CK41" s="33" t="str">
        <f t="shared" si="20"/>
        <v/>
      </c>
      <c r="CO41" s="33" t="str">
        <f t="shared" si="21"/>
        <v/>
      </c>
      <c r="CS41" s="33" t="str">
        <f t="shared" si="22"/>
        <v/>
      </c>
      <c r="CW41" s="33" t="str">
        <f t="shared" si="23"/>
        <v/>
      </c>
      <c r="DA41" s="33" t="str">
        <f t="shared" si="24"/>
        <v/>
      </c>
      <c r="DE41" s="33" t="str">
        <f t="shared" si="25"/>
        <v/>
      </c>
      <c r="DI41" s="33" t="str">
        <f t="shared" si="26"/>
        <v/>
      </c>
      <c r="DM41" s="33" t="str">
        <f t="shared" si="27"/>
        <v/>
      </c>
      <c r="DQ41" s="33" t="str">
        <f t="shared" si="28"/>
        <v/>
      </c>
      <c r="DU41" s="33" t="str">
        <f t="shared" si="29"/>
        <v/>
      </c>
      <c r="DY41" s="33" t="str">
        <f t="shared" si="30"/>
        <v/>
      </c>
    </row>
    <row r="42" spans="1:129" x14ac:dyDescent="0.25">
      <c r="A42" s="16" t="str">
        <f t="shared" si="0"/>
        <v/>
      </c>
      <c r="K42" s="38"/>
      <c r="M42" s="33" t="str">
        <f t="shared" si="1"/>
        <v/>
      </c>
      <c r="Q42" s="33" t="str">
        <f t="shared" si="2"/>
        <v/>
      </c>
      <c r="U42" s="33" t="str">
        <f t="shared" si="3"/>
        <v/>
      </c>
      <c r="Y42" s="33" t="str">
        <f t="shared" si="4"/>
        <v/>
      </c>
      <c r="AC42" s="33" t="str">
        <f t="shared" si="5"/>
        <v/>
      </c>
      <c r="AG42" s="33" t="str">
        <f t="shared" si="6"/>
        <v/>
      </c>
      <c r="AK42" s="33" t="str">
        <f t="shared" si="7"/>
        <v/>
      </c>
      <c r="AO42" s="33" t="str">
        <f t="shared" si="8"/>
        <v/>
      </c>
      <c r="AS42" s="33" t="str">
        <f t="shared" si="9"/>
        <v/>
      </c>
      <c r="AW42" s="33" t="str">
        <f t="shared" si="10"/>
        <v/>
      </c>
      <c r="BA42" s="33" t="str">
        <f t="shared" si="11"/>
        <v/>
      </c>
      <c r="BE42" s="33" t="str">
        <f t="shared" si="12"/>
        <v/>
      </c>
      <c r="BI42" s="33" t="str">
        <f t="shared" si="13"/>
        <v/>
      </c>
      <c r="BM42" s="33" t="str">
        <f t="shared" si="14"/>
        <v/>
      </c>
      <c r="BQ42" s="33" t="str">
        <f t="shared" si="15"/>
        <v/>
      </c>
      <c r="BU42" s="33" t="str">
        <f t="shared" si="16"/>
        <v/>
      </c>
      <c r="BY42" s="33" t="str">
        <f t="shared" si="17"/>
        <v/>
      </c>
      <c r="CC42" s="33" t="str">
        <f t="shared" si="18"/>
        <v/>
      </c>
      <c r="CG42" s="33" t="str">
        <f t="shared" si="19"/>
        <v/>
      </c>
      <c r="CK42" s="33" t="str">
        <f t="shared" si="20"/>
        <v/>
      </c>
      <c r="CO42" s="33" t="str">
        <f t="shared" si="21"/>
        <v/>
      </c>
      <c r="CS42" s="33" t="str">
        <f t="shared" si="22"/>
        <v/>
      </c>
      <c r="CW42" s="33" t="str">
        <f t="shared" si="23"/>
        <v/>
      </c>
      <c r="DA42" s="33" t="str">
        <f t="shared" si="24"/>
        <v/>
      </c>
      <c r="DE42" s="33" t="str">
        <f t="shared" si="25"/>
        <v/>
      </c>
      <c r="DI42" s="33" t="str">
        <f t="shared" si="26"/>
        <v/>
      </c>
      <c r="DM42" s="33" t="str">
        <f t="shared" si="27"/>
        <v/>
      </c>
      <c r="DQ42" s="33" t="str">
        <f t="shared" si="28"/>
        <v/>
      </c>
      <c r="DU42" s="33" t="str">
        <f t="shared" si="29"/>
        <v/>
      </c>
      <c r="DY42" s="33" t="str">
        <f t="shared" si="30"/>
        <v/>
      </c>
    </row>
    <row r="43" spans="1:129" x14ac:dyDescent="0.25">
      <c r="A43" s="16" t="str">
        <f t="shared" si="0"/>
        <v/>
      </c>
      <c r="K43" s="38"/>
      <c r="M43" s="33" t="str">
        <f t="shared" si="1"/>
        <v/>
      </c>
      <c r="Q43" s="33" t="str">
        <f t="shared" si="2"/>
        <v/>
      </c>
      <c r="U43" s="33" t="str">
        <f t="shared" si="3"/>
        <v/>
      </c>
      <c r="Y43" s="33" t="str">
        <f t="shared" si="4"/>
        <v/>
      </c>
      <c r="AC43" s="33" t="str">
        <f t="shared" si="5"/>
        <v/>
      </c>
      <c r="AG43" s="33" t="str">
        <f t="shared" si="6"/>
        <v/>
      </c>
      <c r="AK43" s="33" t="str">
        <f t="shared" si="7"/>
        <v/>
      </c>
      <c r="AO43" s="33" t="str">
        <f t="shared" si="8"/>
        <v/>
      </c>
      <c r="AS43" s="33" t="str">
        <f t="shared" si="9"/>
        <v/>
      </c>
      <c r="AW43" s="33" t="str">
        <f t="shared" si="10"/>
        <v/>
      </c>
      <c r="BA43" s="33" t="str">
        <f t="shared" si="11"/>
        <v/>
      </c>
      <c r="BE43" s="33" t="str">
        <f t="shared" si="12"/>
        <v/>
      </c>
      <c r="BI43" s="33" t="str">
        <f t="shared" si="13"/>
        <v/>
      </c>
      <c r="BM43" s="33" t="str">
        <f t="shared" si="14"/>
        <v/>
      </c>
      <c r="BQ43" s="33" t="str">
        <f t="shared" si="15"/>
        <v/>
      </c>
      <c r="BU43" s="33" t="str">
        <f t="shared" si="16"/>
        <v/>
      </c>
      <c r="BY43" s="33" t="str">
        <f t="shared" si="17"/>
        <v/>
      </c>
      <c r="CC43" s="33" t="str">
        <f t="shared" si="18"/>
        <v/>
      </c>
      <c r="CG43" s="33" t="str">
        <f t="shared" si="19"/>
        <v/>
      </c>
      <c r="CK43" s="33" t="str">
        <f t="shared" si="20"/>
        <v/>
      </c>
      <c r="CO43" s="33" t="str">
        <f t="shared" si="21"/>
        <v/>
      </c>
      <c r="CS43" s="33" t="str">
        <f t="shared" si="22"/>
        <v/>
      </c>
      <c r="CW43" s="33" t="str">
        <f t="shared" si="23"/>
        <v/>
      </c>
      <c r="DA43" s="33" t="str">
        <f t="shared" si="24"/>
        <v/>
      </c>
      <c r="DE43" s="33" t="str">
        <f t="shared" si="25"/>
        <v/>
      </c>
      <c r="DI43" s="33" t="str">
        <f t="shared" si="26"/>
        <v/>
      </c>
      <c r="DM43" s="33" t="str">
        <f t="shared" si="27"/>
        <v/>
      </c>
      <c r="DQ43" s="33" t="str">
        <f t="shared" si="28"/>
        <v/>
      </c>
      <c r="DU43" s="33" t="str">
        <f t="shared" si="29"/>
        <v/>
      </c>
      <c r="DY43" s="33" t="str">
        <f t="shared" si="30"/>
        <v/>
      </c>
    </row>
    <row r="44" spans="1:129" x14ac:dyDescent="0.25">
      <c r="A44" s="16" t="str">
        <f t="shared" si="0"/>
        <v/>
      </c>
      <c r="K44" s="38"/>
      <c r="M44" s="33" t="str">
        <f t="shared" si="1"/>
        <v/>
      </c>
      <c r="Q44" s="33" t="str">
        <f t="shared" si="2"/>
        <v/>
      </c>
      <c r="U44" s="33" t="str">
        <f t="shared" si="3"/>
        <v/>
      </c>
      <c r="Y44" s="33" t="str">
        <f t="shared" si="4"/>
        <v/>
      </c>
      <c r="AC44" s="33" t="str">
        <f t="shared" si="5"/>
        <v/>
      </c>
      <c r="AG44" s="33" t="str">
        <f t="shared" si="6"/>
        <v/>
      </c>
      <c r="AK44" s="33" t="str">
        <f t="shared" si="7"/>
        <v/>
      </c>
      <c r="AO44" s="33" t="str">
        <f t="shared" si="8"/>
        <v/>
      </c>
      <c r="AS44" s="33" t="str">
        <f t="shared" si="9"/>
        <v/>
      </c>
      <c r="AW44" s="33" t="str">
        <f t="shared" si="10"/>
        <v/>
      </c>
      <c r="BA44" s="33" t="str">
        <f t="shared" si="11"/>
        <v/>
      </c>
      <c r="BE44" s="33" t="str">
        <f t="shared" si="12"/>
        <v/>
      </c>
      <c r="BI44" s="33" t="str">
        <f t="shared" si="13"/>
        <v/>
      </c>
      <c r="BM44" s="33" t="str">
        <f t="shared" si="14"/>
        <v/>
      </c>
      <c r="BQ44" s="33" t="str">
        <f t="shared" si="15"/>
        <v/>
      </c>
      <c r="BU44" s="33" t="str">
        <f t="shared" si="16"/>
        <v/>
      </c>
      <c r="BY44" s="33" t="str">
        <f t="shared" si="17"/>
        <v/>
      </c>
      <c r="CC44" s="33" t="str">
        <f t="shared" si="18"/>
        <v/>
      </c>
      <c r="CG44" s="33" t="str">
        <f t="shared" si="19"/>
        <v/>
      </c>
      <c r="CK44" s="33" t="str">
        <f t="shared" si="20"/>
        <v/>
      </c>
      <c r="CO44" s="33" t="str">
        <f t="shared" si="21"/>
        <v/>
      </c>
      <c r="CS44" s="33" t="str">
        <f t="shared" si="22"/>
        <v/>
      </c>
      <c r="CW44" s="33" t="str">
        <f t="shared" si="23"/>
        <v/>
      </c>
      <c r="DA44" s="33" t="str">
        <f t="shared" si="24"/>
        <v/>
      </c>
      <c r="DE44" s="33" t="str">
        <f t="shared" si="25"/>
        <v/>
      </c>
      <c r="DI44" s="33" t="str">
        <f t="shared" si="26"/>
        <v/>
      </c>
      <c r="DM44" s="33" t="str">
        <f t="shared" si="27"/>
        <v/>
      </c>
      <c r="DQ44" s="33" t="str">
        <f t="shared" si="28"/>
        <v/>
      </c>
      <c r="DU44" s="33" t="str">
        <f t="shared" si="29"/>
        <v/>
      </c>
      <c r="DY44" s="33" t="str">
        <f t="shared" si="30"/>
        <v/>
      </c>
    </row>
    <row r="45" spans="1:129" x14ac:dyDescent="0.25">
      <c r="A45" s="16" t="str">
        <f t="shared" si="0"/>
        <v/>
      </c>
      <c r="K45" s="38"/>
      <c r="M45" s="33" t="str">
        <f t="shared" si="1"/>
        <v/>
      </c>
      <c r="Q45" s="33" t="str">
        <f t="shared" si="2"/>
        <v/>
      </c>
      <c r="U45" s="33" t="str">
        <f t="shared" si="3"/>
        <v/>
      </c>
      <c r="Y45" s="33" t="str">
        <f t="shared" si="4"/>
        <v/>
      </c>
      <c r="AC45" s="33" t="str">
        <f t="shared" si="5"/>
        <v/>
      </c>
      <c r="AG45" s="33" t="str">
        <f t="shared" si="6"/>
        <v/>
      </c>
      <c r="AK45" s="33" t="str">
        <f t="shared" si="7"/>
        <v/>
      </c>
      <c r="AO45" s="33" t="str">
        <f t="shared" si="8"/>
        <v/>
      </c>
      <c r="AS45" s="33" t="str">
        <f t="shared" si="9"/>
        <v/>
      </c>
      <c r="AW45" s="33" t="str">
        <f t="shared" si="10"/>
        <v/>
      </c>
      <c r="BA45" s="33" t="str">
        <f t="shared" si="11"/>
        <v/>
      </c>
      <c r="BE45" s="33" t="str">
        <f t="shared" si="12"/>
        <v/>
      </c>
      <c r="BI45" s="33" t="str">
        <f t="shared" si="13"/>
        <v/>
      </c>
      <c r="BM45" s="33" t="str">
        <f t="shared" si="14"/>
        <v/>
      </c>
      <c r="BQ45" s="33" t="str">
        <f t="shared" si="15"/>
        <v/>
      </c>
      <c r="BU45" s="33" t="str">
        <f t="shared" si="16"/>
        <v/>
      </c>
      <c r="BY45" s="33" t="str">
        <f t="shared" si="17"/>
        <v/>
      </c>
      <c r="CC45" s="33" t="str">
        <f t="shared" si="18"/>
        <v/>
      </c>
      <c r="CG45" s="33" t="str">
        <f t="shared" si="19"/>
        <v/>
      </c>
      <c r="CK45" s="33" t="str">
        <f t="shared" si="20"/>
        <v/>
      </c>
      <c r="CO45" s="33" t="str">
        <f t="shared" si="21"/>
        <v/>
      </c>
      <c r="CS45" s="33" t="str">
        <f t="shared" si="22"/>
        <v/>
      </c>
      <c r="CW45" s="33" t="str">
        <f t="shared" si="23"/>
        <v/>
      </c>
      <c r="DA45" s="33" t="str">
        <f t="shared" si="24"/>
        <v/>
      </c>
      <c r="DE45" s="33" t="str">
        <f t="shared" si="25"/>
        <v/>
      </c>
      <c r="DI45" s="33" t="str">
        <f t="shared" si="26"/>
        <v/>
      </c>
      <c r="DM45" s="33" t="str">
        <f t="shared" si="27"/>
        <v/>
      </c>
      <c r="DQ45" s="33" t="str">
        <f t="shared" si="28"/>
        <v/>
      </c>
      <c r="DU45" s="33" t="str">
        <f t="shared" si="29"/>
        <v/>
      </c>
      <c r="DY45" s="33" t="str">
        <f t="shared" si="30"/>
        <v/>
      </c>
    </row>
    <row r="46" spans="1:129" x14ac:dyDescent="0.25">
      <c r="A46" s="16" t="str">
        <f t="shared" si="0"/>
        <v/>
      </c>
      <c r="K46" s="38"/>
      <c r="M46" s="33" t="str">
        <f t="shared" si="1"/>
        <v/>
      </c>
      <c r="Q46" s="33" t="str">
        <f t="shared" si="2"/>
        <v/>
      </c>
      <c r="U46" s="33" t="str">
        <f t="shared" si="3"/>
        <v/>
      </c>
      <c r="Y46" s="33" t="str">
        <f t="shared" si="4"/>
        <v/>
      </c>
      <c r="AC46" s="33" t="str">
        <f t="shared" si="5"/>
        <v/>
      </c>
      <c r="AG46" s="33" t="str">
        <f t="shared" si="6"/>
        <v/>
      </c>
      <c r="AK46" s="33" t="str">
        <f t="shared" si="7"/>
        <v/>
      </c>
      <c r="AO46" s="33" t="str">
        <f t="shared" si="8"/>
        <v/>
      </c>
      <c r="AS46" s="33" t="str">
        <f t="shared" si="9"/>
        <v/>
      </c>
      <c r="AW46" s="33" t="str">
        <f t="shared" si="10"/>
        <v/>
      </c>
      <c r="BA46" s="33" t="str">
        <f t="shared" si="11"/>
        <v/>
      </c>
      <c r="BE46" s="33" t="str">
        <f t="shared" si="12"/>
        <v/>
      </c>
      <c r="BI46" s="33" t="str">
        <f t="shared" si="13"/>
        <v/>
      </c>
      <c r="BM46" s="33" t="str">
        <f t="shared" si="14"/>
        <v/>
      </c>
      <c r="BQ46" s="33" t="str">
        <f t="shared" si="15"/>
        <v/>
      </c>
      <c r="BU46" s="33" t="str">
        <f t="shared" si="16"/>
        <v/>
      </c>
      <c r="BY46" s="33" t="str">
        <f t="shared" si="17"/>
        <v/>
      </c>
      <c r="CC46" s="33" t="str">
        <f t="shared" si="18"/>
        <v/>
      </c>
      <c r="CG46" s="33" t="str">
        <f t="shared" si="19"/>
        <v/>
      </c>
      <c r="CK46" s="33" t="str">
        <f t="shared" si="20"/>
        <v/>
      </c>
      <c r="CO46" s="33" t="str">
        <f t="shared" si="21"/>
        <v/>
      </c>
      <c r="CS46" s="33" t="str">
        <f t="shared" si="22"/>
        <v/>
      </c>
      <c r="CW46" s="33" t="str">
        <f t="shared" si="23"/>
        <v/>
      </c>
      <c r="DA46" s="33" t="str">
        <f t="shared" si="24"/>
        <v/>
      </c>
      <c r="DE46" s="33" t="str">
        <f t="shared" si="25"/>
        <v/>
      </c>
      <c r="DI46" s="33" t="str">
        <f t="shared" si="26"/>
        <v/>
      </c>
      <c r="DM46" s="33" t="str">
        <f t="shared" si="27"/>
        <v/>
      </c>
      <c r="DQ46" s="33" t="str">
        <f t="shared" si="28"/>
        <v/>
      </c>
      <c r="DU46" s="33" t="str">
        <f t="shared" si="29"/>
        <v/>
      </c>
      <c r="DY46" s="33" t="str">
        <f t="shared" si="30"/>
        <v/>
      </c>
    </row>
    <row r="47" spans="1:129" x14ac:dyDescent="0.25">
      <c r="A47" s="16" t="str">
        <f t="shared" si="0"/>
        <v/>
      </c>
      <c r="K47" s="38"/>
      <c r="M47" s="33" t="str">
        <f t="shared" si="1"/>
        <v/>
      </c>
      <c r="Q47" s="33" t="str">
        <f t="shared" si="2"/>
        <v/>
      </c>
      <c r="U47" s="33" t="str">
        <f t="shared" si="3"/>
        <v/>
      </c>
      <c r="Y47" s="33" t="str">
        <f t="shared" si="4"/>
        <v/>
      </c>
      <c r="AC47" s="33" t="str">
        <f t="shared" si="5"/>
        <v/>
      </c>
      <c r="AG47" s="33" t="str">
        <f t="shared" si="6"/>
        <v/>
      </c>
      <c r="AK47" s="33" t="str">
        <f t="shared" si="7"/>
        <v/>
      </c>
      <c r="AO47" s="33" t="str">
        <f t="shared" si="8"/>
        <v/>
      </c>
      <c r="AS47" s="33" t="str">
        <f t="shared" si="9"/>
        <v/>
      </c>
      <c r="AW47" s="33" t="str">
        <f t="shared" si="10"/>
        <v/>
      </c>
      <c r="BA47" s="33" t="str">
        <f t="shared" si="11"/>
        <v/>
      </c>
      <c r="BE47" s="33" t="str">
        <f t="shared" si="12"/>
        <v/>
      </c>
      <c r="BI47" s="33" t="str">
        <f t="shared" si="13"/>
        <v/>
      </c>
      <c r="BM47" s="33" t="str">
        <f t="shared" si="14"/>
        <v/>
      </c>
      <c r="BQ47" s="33" t="str">
        <f t="shared" si="15"/>
        <v/>
      </c>
      <c r="BU47" s="33" t="str">
        <f t="shared" si="16"/>
        <v/>
      </c>
      <c r="BY47" s="33" t="str">
        <f t="shared" si="17"/>
        <v/>
      </c>
      <c r="CC47" s="33" t="str">
        <f t="shared" si="18"/>
        <v/>
      </c>
      <c r="CG47" s="33" t="str">
        <f t="shared" si="19"/>
        <v/>
      </c>
      <c r="CK47" s="33" t="str">
        <f t="shared" si="20"/>
        <v/>
      </c>
      <c r="CO47" s="33" t="str">
        <f t="shared" si="21"/>
        <v/>
      </c>
      <c r="CS47" s="33" t="str">
        <f t="shared" si="22"/>
        <v/>
      </c>
      <c r="CW47" s="33" t="str">
        <f t="shared" si="23"/>
        <v/>
      </c>
      <c r="DA47" s="33" t="str">
        <f t="shared" si="24"/>
        <v/>
      </c>
      <c r="DE47" s="33" t="str">
        <f t="shared" si="25"/>
        <v/>
      </c>
      <c r="DI47" s="33" t="str">
        <f t="shared" si="26"/>
        <v/>
      </c>
      <c r="DM47" s="33" t="str">
        <f t="shared" si="27"/>
        <v/>
      </c>
      <c r="DQ47" s="33" t="str">
        <f t="shared" si="28"/>
        <v/>
      </c>
      <c r="DU47" s="33" t="str">
        <f t="shared" si="29"/>
        <v/>
      </c>
      <c r="DY47" s="33" t="str">
        <f t="shared" si="30"/>
        <v/>
      </c>
    </row>
    <row r="48" spans="1:129" x14ac:dyDescent="0.25">
      <c r="A48" s="16" t="str">
        <f t="shared" si="0"/>
        <v/>
      </c>
      <c r="K48" s="38"/>
      <c r="M48" s="33" t="str">
        <f t="shared" si="1"/>
        <v/>
      </c>
      <c r="Q48" s="33" t="str">
        <f t="shared" si="2"/>
        <v/>
      </c>
      <c r="U48" s="33" t="str">
        <f t="shared" si="3"/>
        <v/>
      </c>
      <c r="Y48" s="33" t="str">
        <f t="shared" si="4"/>
        <v/>
      </c>
      <c r="AC48" s="33" t="str">
        <f t="shared" si="5"/>
        <v/>
      </c>
      <c r="AG48" s="33" t="str">
        <f t="shared" si="6"/>
        <v/>
      </c>
      <c r="AK48" s="33" t="str">
        <f t="shared" si="7"/>
        <v/>
      </c>
      <c r="AO48" s="33" t="str">
        <f t="shared" si="8"/>
        <v/>
      </c>
      <c r="AS48" s="33" t="str">
        <f t="shared" si="9"/>
        <v/>
      </c>
      <c r="AW48" s="33" t="str">
        <f t="shared" si="10"/>
        <v/>
      </c>
      <c r="BA48" s="33" t="str">
        <f t="shared" si="11"/>
        <v/>
      </c>
      <c r="BE48" s="33" t="str">
        <f t="shared" si="12"/>
        <v/>
      </c>
      <c r="BI48" s="33" t="str">
        <f t="shared" si="13"/>
        <v/>
      </c>
      <c r="BM48" s="33" t="str">
        <f t="shared" si="14"/>
        <v/>
      </c>
      <c r="BQ48" s="33" t="str">
        <f t="shared" si="15"/>
        <v/>
      </c>
      <c r="BU48" s="33" t="str">
        <f t="shared" si="16"/>
        <v/>
      </c>
      <c r="BY48" s="33" t="str">
        <f t="shared" si="17"/>
        <v/>
      </c>
      <c r="CC48" s="33" t="str">
        <f t="shared" si="18"/>
        <v/>
      </c>
      <c r="CG48" s="33" t="str">
        <f t="shared" si="19"/>
        <v/>
      </c>
      <c r="CK48" s="33" t="str">
        <f t="shared" si="20"/>
        <v/>
      </c>
      <c r="CO48" s="33" t="str">
        <f t="shared" si="21"/>
        <v/>
      </c>
      <c r="CS48" s="33" t="str">
        <f t="shared" si="22"/>
        <v/>
      </c>
      <c r="CW48" s="33" t="str">
        <f t="shared" si="23"/>
        <v/>
      </c>
      <c r="DA48" s="33" t="str">
        <f t="shared" si="24"/>
        <v/>
      </c>
      <c r="DE48" s="33" t="str">
        <f t="shared" si="25"/>
        <v/>
      </c>
      <c r="DI48" s="33" t="str">
        <f t="shared" si="26"/>
        <v/>
      </c>
      <c r="DM48" s="33" t="str">
        <f t="shared" si="27"/>
        <v/>
      </c>
      <c r="DQ48" s="33" t="str">
        <f t="shared" si="28"/>
        <v/>
      </c>
      <c r="DU48" s="33" t="str">
        <f t="shared" si="29"/>
        <v/>
      </c>
      <c r="DY48" s="33" t="str">
        <f t="shared" si="30"/>
        <v/>
      </c>
    </row>
    <row r="49" spans="1:129" x14ac:dyDescent="0.25">
      <c r="A49" s="16" t="str">
        <f t="shared" si="0"/>
        <v/>
      </c>
      <c r="K49" s="38"/>
      <c r="M49" s="33" t="str">
        <f t="shared" si="1"/>
        <v/>
      </c>
      <c r="Q49" s="33" t="str">
        <f t="shared" si="2"/>
        <v/>
      </c>
      <c r="U49" s="33" t="str">
        <f t="shared" si="3"/>
        <v/>
      </c>
      <c r="Y49" s="33" t="str">
        <f t="shared" si="4"/>
        <v/>
      </c>
      <c r="AC49" s="33" t="str">
        <f t="shared" si="5"/>
        <v/>
      </c>
      <c r="AG49" s="33" t="str">
        <f t="shared" si="6"/>
        <v/>
      </c>
      <c r="AK49" s="33" t="str">
        <f t="shared" si="7"/>
        <v/>
      </c>
      <c r="AO49" s="33" t="str">
        <f t="shared" si="8"/>
        <v/>
      </c>
      <c r="AS49" s="33" t="str">
        <f t="shared" si="9"/>
        <v/>
      </c>
      <c r="AW49" s="33" t="str">
        <f t="shared" si="10"/>
        <v/>
      </c>
      <c r="BA49" s="33" t="str">
        <f t="shared" si="11"/>
        <v/>
      </c>
      <c r="BE49" s="33" t="str">
        <f t="shared" si="12"/>
        <v/>
      </c>
      <c r="BI49" s="33" t="str">
        <f t="shared" si="13"/>
        <v/>
      </c>
      <c r="BM49" s="33" t="str">
        <f t="shared" si="14"/>
        <v/>
      </c>
      <c r="BQ49" s="33" t="str">
        <f t="shared" si="15"/>
        <v/>
      </c>
      <c r="BU49" s="33" t="str">
        <f t="shared" si="16"/>
        <v/>
      </c>
      <c r="BY49" s="33" t="str">
        <f t="shared" si="17"/>
        <v/>
      </c>
      <c r="CC49" s="33" t="str">
        <f t="shared" si="18"/>
        <v/>
      </c>
      <c r="CG49" s="33" t="str">
        <f t="shared" si="19"/>
        <v/>
      </c>
      <c r="CK49" s="33" t="str">
        <f t="shared" si="20"/>
        <v/>
      </c>
      <c r="CO49" s="33" t="str">
        <f t="shared" si="21"/>
        <v/>
      </c>
      <c r="CS49" s="33" t="str">
        <f t="shared" si="22"/>
        <v/>
      </c>
      <c r="CW49" s="33" t="str">
        <f t="shared" si="23"/>
        <v/>
      </c>
      <c r="DA49" s="33" t="str">
        <f t="shared" si="24"/>
        <v/>
      </c>
      <c r="DE49" s="33" t="str">
        <f t="shared" si="25"/>
        <v/>
      </c>
      <c r="DI49" s="33" t="str">
        <f t="shared" si="26"/>
        <v/>
      </c>
      <c r="DM49" s="33" t="str">
        <f t="shared" si="27"/>
        <v/>
      </c>
      <c r="DQ49" s="33" t="str">
        <f t="shared" si="28"/>
        <v/>
      </c>
      <c r="DU49" s="33" t="str">
        <f t="shared" si="29"/>
        <v/>
      </c>
      <c r="DY49" s="33" t="str">
        <f t="shared" si="30"/>
        <v/>
      </c>
    </row>
    <row r="50" spans="1:129" x14ac:dyDescent="0.25">
      <c r="A50" s="16" t="str">
        <f t="shared" si="0"/>
        <v/>
      </c>
      <c r="K50" s="38"/>
      <c r="M50" s="33" t="str">
        <f t="shared" si="1"/>
        <v/>
      </c>
      <c r="Q50" s="33" t="str">
        <f t="shared" si="2"/>
        <v/>
      </c>
      <c r="U50" s="33" t="str">
        <f t="shared" si="3"/>
        <v/>
      </c>
      <c r="Y50" s="33" t="str">
        <f t="shared" si="4"/>
        <v/>
      </c>
      <c r="AC50" s="33" t="str">
        <f t="shared" si="5"/>
        <v/>
      </c>
      <c r="AG50" s="33" t="str">
        <f t="shared" si="6"/>
        <v/>
      </c>
      <c r="AK50" s="33" t="str">
        <f t="shared" si="7"/>
        <v/>
      </c>
      <c r="AO50" s="33" t="str">
        <f t="shared" si="8"/>
        <v/>
      </c>
      <c r="AS50" s="33" t="str">
        <f t="shared" si="9"/>
        <v/>
      </c>
      <c r="AW50" s="33" t="str">
        <f t="shared" si="10"/>
        <v/>
      </c>
      <c r="BA50" s="33" t="str">
        <f t="shared" si="11"/>
        <v/>
      </c>
      <c r="BE50" s="33" t="str">
        <f t="shared" si="12"/>
        <v/>
      </c>
      <c r="BI50" s="33" t="str">
        <f t="shared" si="13"/>
        <v/>
      </c>
      <c r="BM50" s="33" t="str">
        <f t="shared" si="14"/>
        <v/>
      </c>
      <c r="BQ50" s="33" t="str">
        <f t="shared" si="15"/>
        <v/>
      </c>
      <c r="BU50" s="33" t="str">
        <f t="shared" si="16"/>
        <v/>
      </c>
      <c r="BY50" s="33" t="str">
        <f t="shared" si="17"/>
        <v/>
      </c>
      <c r="CC50" s="33" t="str">
        <f t="shared" si="18"/>
        <v/>
      </c>
      <c r="CG50" s="33" t="str">
        <f t="shared" si="19"/>
        <v/>
      </c>
      <c r="CK50" s="33" t="str">
        <f t="shared" si="20"/>
        <v/>
      </c>
      <c r="CO50" s="33" t="str">
        <f t="shared" si="21"/>
        <v/>
      </c>
      <c r="CS50" s="33" t="str">
        <f t="shared" si="22"/>
        <v/>
      </c>
      <c r="CW50" s="33" t="str">
        <f t="shared" si="23"/>
        <v/>
      </c>
      <c r="DA50" s="33" t="str">
        <f t="shared" si="24"/>
        <v/>
      </c>
      <c r="DE50" s="33" t="str">
        <f t="shared" si="25"/>
        <v/>
      </c>
      <c r="DI50" s="33" t="str">
        <f t="shared" si="26"/>
        <v/>
      </c>
      <c r="DM50" s="33" t="str">
        <f t="shared" si="27"/>
        <v/>
      </c>
      <c r="DQ50" s="33" t="str">
        <f t="shared" si="28"/>
        <v/>
      </c>
      <c r="DU50" s="33" t="str">
        <f t="shared" si="29"/>
        <v/>
      </c>
      <c r="DY50" s="33" t="str">
        <f t="shared" si="30"/>
        <v/>
      </c>
    </row>
    <row r="51" spans="1:129" x14ac:dyDescent="0.25">
      <c r="A51" s="16" t="str">
        <f t="shared" si="0"/>
        <v/>
      </c>
      <c r="K51" s="38"/>
      <c r="M51" s="33" t="str">
        <f t="shared" si="1"/>
        <v/>
      </c>
      <c r="Q51" s="33" t="str">
        <f t="shared" si="2"/>
        <v/>
      </c>
      <c r="U51" s="33" t="str">
        <f t="shared" si="3"/>
        <v/>
      </c>
      <c r="Y51" s="33" t="str">
        <f t="shared" si="4"/>
        <v/>
      </c>
      <c r="AC51" s="33" t="str">
        <f t="shared" si="5"/>
        <v/>
      </c>
      <c r="AG51" s="33" t="str">
        <f t="shared" si="6"/>
        <v/>
      </c>
      <c r="AK51" s="33" t="str">
        <f t="shared" si="7"/>
        <v/>
      </c>
      <c r="AO51" s="33" t="str">
        <f t="shared" si="8"/>
        <v/>
      </c>
      <c r="AS51" s="33" t="str">
        <f t="shared" si="9"/>
        <v/>
      </c>
      <c r="AW51" s="33" t="str">
        <f t="shared" si="10"/>
        <v/>
      </c>
      <c r="BA51" s="33" t="str">
        <f t="shared" si="11"/>
        <v/>
      </c>
      <c r="BE51" s="33" t="str">
        <f t="shared" si="12"/>
        <v/>
      </c>
      <c r="BI51" s="33" t="str">
        <f t="shared" si="13"/>
        <v/>
      </c>
      <c r="BM51" s="33" t="str">
        <f t="shared" si="14"/>
        <v/>
      </c>
      <c r="BQ51" s="33" t="str">
        <f t="shared" si="15"/>
        <v/>
      </c>
      <c r="BU51" s="33" t="str">
        <f t="shared" si="16"/>
        <v/>
      </c>
      <c r="BY51" s="33" t="str">
        <f t="shared" si="17"/>
        <v/>
      </c>
      <c r="CC51" s="33" t="str">
        <f t="shared" si="18"/>
        <v/>
      </c>
      <c r="CG51" s="33" t="str">
        <f t="shared" si="19"/>
        <v/>
      </c>
      <c r="CK51" s="33" t="str">
        <f t="shared" si="20"/>
        <v/>
      </c>
      <c r="CO51" s="33" t="str">
        <f t="shared" si="21"/>
        <v/>
      </c>
      <c r="CS51" s="33" t="str">
        <f t="shared" si="22"/>
        <v/>
      </c>
      <c r="CW51" s="33" t="str">
        <f t="shared" si="23"/>
        <v/>
      </c>
      <c r="DA51" s="33" t="str">
        <f t="shared" si="24"/>
        <v/>
      </c>
      <c r="DE51" s="33" t="str">
        <f t="shared" si="25"/>
        <v/>
      </c>
      <c r="DI51" s="33" t="str">
        <f t="shared" si="26"/>
        <v/>
      </c>
      <c r="DM51" s="33" t="str">
        <f t="shared" si="27"/>
        <v/>
      </c>
      <c r="DQ51" s="33" t="str">
        <f t="shared" si="28"/>
        <v/>
      </c>
      <c r="DU51" s="33" t="str">
        <f t="shared" si="29"/>
        <v/>
      </c>
      <c r="DY51" s="33" t="str">
        <f t="shared" si="30"/>
        <v/>
      </c>
    </row>
    <row r="52" spans="1:129" x14ac:dyDescent="0.25">
      <c r="A52" s="16" t="str">
        <f t="shared" si="0"/>
        <v/>
      </c>
      <c r="K52" s="38"/>
      <c r="M52" s="33" t="str">
        <f t="shared" si="1"/>
        <v/>
      </c>
      <c r="Q52" s="33" t="str">
        <f t="shared" si="2"/>
        <v/>
      </c>
      <c r="U52" s="33" t="str">
        <f t="shared" si="3"/>
        <v/>
      </c>
      <c r="Y52" s="33" t="str">
        <f t="shared" si="4"/>
        <v/>
      </c>
      <c r="AC52" s="33" t="str">
        <f t="shared" si="5"/>
        <v/>
      </c>
      <c r="AG52" s="33" t="str">
        <f t="shared" si="6"/>
        <v/>
      </c>
      <c r="AK52" s="33" t="str">
        <f t="shared" si="7"/>
        <v/>
      </c>
      <c r="AO52" s="33" t="str">
        <f t="shared" si="8"/>
        <v/>
      </c>
      <c r="AS52" s="33" t="str">
        <f t="shared" si="9"/>
        <v/>
      </c>
      <c r="AW52" s="33" t="str">
        <f t="shared" si="10"/>
        <v/>
      </c>
      <c r="BA52" s="33" t="str">
        <f t="shared" si="11"/>
        <v/>
      </c>
      <c r="BE52" s="33" t="str">
        <f t="shared" si="12"/>
        <v/>
      </c>
      <c r="BI52" s="33" t="str">
        <f t="shared" si="13"/>
        <v/>
      </c>
      <c r="BM52" s="33" t="str">
        <f t="shared" si="14"/>
        <v/>
      </c>
      <c r="BQ52" s="33" t="str">
        <f t="shared" si="15"/>
        <v/>
      </c>
      <c r="BU52" s="33" t="str">
        <f t="shared" si="16"/>
        <v/>
      </c>
      <c r="BY52" s="33" t="str">
        <f t="shared" si="17"/>
        <v/>
      </c>
      <c r="CC52" s="33" t="str">
        <f t="shared" si="18"/>
        <v/>
      </c>
      <c r="CG52" s="33" t="str">
        <f t="shared" si="19"/>
        <v/>
      </c>
      <c r="CK52" s="33" t="str">
        <f t="shared" si="20"/>
        <v/>
      </c>
      <c r="CO52" s="33" t="str">
        <f t="shared" si="21"/>
        <v/>
      </c>
      <c r="CS52" s="33" t="str">
        <f t="shared" si="22"/>
        <v/>
      </c>
      <c r="CW52" s="33" t="str">
        <f t="shared" si="23"/>
        <v/>
      </c>
      <c r="DA52" s="33" t="str">
        <f t="shared" si="24"/>
        <v/>
      </c>
      <c r="DE52" s="33" t="str">
        <f t="shared" si="25"/>
        <v/>
      </c>
      <c r="DI52" s="33" t="str">
        <f t="shared" si="26"/>
        <v/>
      </c>
      <c r="DM52" s="33" t="str">
        <f t="shared" si="27"/>
        <v/>
      </c>
      <c r="DQ52" s="33" t="str">
        <f t="shared" si="28"/>
        <v/>
      </c>
      <c r="DU52" s="33" t="str">
        <f t="shared" si="29"/>
        <v/>
      </c>
      <c r="DY52" s="33" t="str">
        <f t="shared" si="30"/>
        <v/>
      </c>
    </row>
    <row r="53" spans="1:129" x14ac:dyDescent="0.25">
      <c r="A53" s="16" t="str">
        <f t="shared" si="0"/>
        <v/>
      </c>
      <c r="K53" s="38"/>
      <c r="M53" s="33" t="str">
        <f t="shared" si="1"/>
        <v/>
      </c>
      <c r="Q53" s="33" t="str">
        <f t="shared" si="2"/>
        <v/>
      </c>
      <c r="U53" s="33" t="str">
        <f t="shared" si="3"/>
        <v/>
      </c>
      <c r="Y53" s="33" t="str">
        <f t="shared" si="4"/>
        <v/>
      </c>
      <c r="AC53" s="33" t="str">
        <f t="shared" si="5"/>
        <v/>
      </c>
      <c r="AG53" s="33" t="str">
        <f t="shared" si="6"/>
        <v/>
      </c>
      <c r="AK53" s="33" t="str">
        <f t="shared" si="7"/>
        <v/>
      </c>
      <c r="AO53" s="33" t="str">
        <f t="shared" si="8"/>
        <v/>
      </c>
      <c r="AS53" s="33" t="str">
        <f t="shared" si="9"/>
        <v/>
      </c>
      <c r="AW53" s="33" t="str">
        <f t="shared" si="10"/>
        <v/>
      </c>
      <c r="BA53" s="33" t="str">
        <f t="shared" si="11"/>
        <v/>
      </c>
      <c r="BE53" s="33" t="str">
        <f t="shared" si="12"/>
        <v/>
      </c>
      <c r="BI53" s="33" t="str">
        <f t="shared" si="13"/>
        <v/>
      </c>
      <c r="BM53" s="33" t="str">
        <f t="shared" si="14"/>
        <v/>
      </c>
      <c r="BQ53" s="33" t="str">
        <f t="shared" si="15"/>
        <v/>
      </c>
      <c r="BU53" s="33" t="str">
        <f t="shared" si="16"/>
        <v/>
      </c>
      <c r="BY53" s="33" t="str">
        <f t="shared" si="17"/>
        <v/>
      </c>
      <c r="CC53" s="33" t="str">
        <f t="shared" si="18"/>
        <v/>
      </c>
      <c r="CG53" s="33" t="str">
        <f t="shared" si="19"/>
        <v/>
      </c>
      <c r="CK53" s="33" t="str">
        <f t="shared" si="20"/>
        <v/>
      </c>
      <c r="CO53" s="33" t="str">
        <f t="shared" si="21"/>
        <v/>
      </c>
      <c r="CS53" s="33" t="str">
        <f t="shared" si="22"/>
        <v/>
      </c>
      <c r="CW53" s="33" t="str">
        <f t="shared" si="23"/>
        <v/>
      </c>
      <c r="DA53" s="33" t="str">
        <f t="shared" si="24"/>
        <v/>
      </c>
      <c r="DE53" s="33" t="str">
        <f t="shared" si="25"/>
        <v/>
      </c>
      <c r="DI53" s="33" t="str">
        <f t="shared" si="26"/>
        <v/>
      </c>
      <c r="DM53" s="33" t="str">
        <f t="shared" si="27"/>
        <v/>
      </c>
      <c r="DQ53" s="33" t="str">
        <f t="shared" si="28"/>
        <v/>
      </c>
      <c r="DU53" s="33" t="str">
        <f t="shared" si="29"/>
        <v/>
      </c>
      <c r="DY53" s="33" t="str">
        <f t="shared" si="30"/>
        <v/>
      </c>
    </row>
    <row r="54" spans="1:129" x14ac:dyDescent="0.25">
      <c r="A54" s="16" t="str">
        <f t="shared" si="0"/>
        <v/>
      </c>
      <c r="K54" s="38"/>
      <c r="M54" s="33" t="str">
        <f t="shared" si="1"/>
        <v/>
      </c>
      <c r="Q54" s="33" t="str">
        <f t="shared" si="2"/>
        <v/>
      </c>
      <c r="U54" s="33" t="str">
        <f t="shared" si="3"/>
        <v/>
      </c>
      <c r="Y54" s="33" t="str">
        <f t="shared" si="4"/>
        <v/>
      </c>
      <c r="AC54" s="33" t="str">
        <f t="shared" si="5"/>
        <v/>
      </c>
      <c r="AG54" s="33" t="str">
        <f t="shared" si="6"/>
        <v/>
      </c>
      <c r="AK54" s="33" t="str">
        <f t="shared" si="7"/>
        <v/>
      </c>
      <c r="AO54" s="33" t="str">
        <f t="shared" si="8"/>
        <v/>
      </c>
      <c r="AS54" s="33" t="str">
        <f t="shared" si="9"/>
        <v/>
      </c>
      <c r="AW54" s="33" t="str">
        <f t="shared" si="10"/>
        <v/>
      </c>
      <c r="BA54" s="33" t="str">
        <f t="shared" si="11"/>
        <v/>
      </c>
      <c r="BE54" s="33" t="str">
        <f t="shared" si="12"/>
        <v/>
      </c>
      <c r="BI54" s="33" t="str">
        <f t="shared" si="13"/>
        <v/>
      </c>
      <c r="BM54" s="33" t="str">
        <f t="shared" si="14"/>
        <v/>
      </c>
      <c r="BQ54" s="33" t="str">
        <f t="shared" si="15"/>
        <v/>
      </c>
      <c r="BU54" s="33" t="str">
        <f t="shared" si="16"/>
        <v/>
      </c>
      <c r="BY54" s="33" t="str">
        <f t="shared" si="17"/>
        <v/>
      </c>
      <c r="CC54" s="33" t="str">
        <f t="shared" si="18"/>
        <v/>
      </c>
      <c r="CG54" s="33" t="str">
        <f t="shared" si="19"/>
        <v/>
      </c>
      <c r="CK54" s="33" t="str">
        <f t="shared" si="20"/>
        <v/>
      </c>
      <c r="CO54" s="33" t="str">
        <f t="shared" si="21"/>
        <v/>
      </c>
      <c r="CS54" s="33" t="str">
        <f t="shared" si="22"/>
        <v/>
      </c>
      <c r="CW54" s="33" t="str">
        <f t="shared" si="23"/>
        <v/>
      </c>
      <c r="DA54" s="33" t="str">
        <f t="shared" si="24"/>
        <v/>
      </c>
      <c r="DE54" s="33" t="str">
        <f t="shared" si="25"/>
        <v/>
      </c>
      <c r="DI54" s="33" t="str">
        <f t="shared" si="26"/>
        <v/>
      </c>
      <c r="DM54" s="33" t="str">
        <f t="shared" si="27"/>
        <v/>
      </c>
      <c r="DQ54" s="33" t="str">
        <f t="shared" si="28"/>
        <v/>
      </c>
      <c r="DU54" s="33" t="str">
        <f t="shared" si="29"/>
        <v/>
      </c>
      <c r="DY54" s="33" t="str">
        <f t="shared" si="30"/>
        <v/>
      </c>
    </row>
    <row r="55" spans="1:129" x14ac:dyDescent="0.25">
      <c r="A55" s="16" t="str">
        <f t="shared" si="0"/>
        <v/>
      </c>
      <c r="K55" s="38"/>
      <c r="M55" s="33" t="str">
        <f t="shared" si="1"/>
        <v/>
      </c>
      <c r="Q55" s="33" t="str">
        <f t="shared" si="2"/>
        <v/>
      </c>
      <c r="U55" s="33" t="str">
        <f t="shared" si="3"/>
        <v/>
      </c>
      <c r="Y55" s="33" t="str">
        <f t="shared" si="4"/>
        <v/>
      </c>
      <c r="AC55" s="33" t="str">
        <f t="shared" si="5"/>
        <v/>
      </c>
      <c r="AG55" s="33" t="str">
        <f t="shared" si="6"/>
        <v/>
      </c>
      <c r="AK55" s="33" t="str">
        <f t="shared" si="7"/>
        <v/>
      </c>
      <c r="AO55" s="33" t="str">
        <f t="shared" si="8"/>
        <v/>
      </c>
      <c r="AS55" s="33" t="str">
        <f t="shared" si="9"/>
        <v/>
      </c>
      <c r="AW55" s="33" t="str">
        <f t="shared" si="10"/>
        <v/>
      </c>
      <c r="BA55" s="33" t="str">
        <f t="shared" si="11"/>
        <v/>
      </c>
      <c r="BE55" s="33" t="str">
        <f t="shared" si="12"/>
        <v/>
      </c>
      <c r="BI55" s="33" t="str">
        <f t="shared" si="13"/>
        <v/>
      </c>
      <c r="BM55" s="33" t="str">
        <f t="shared" si="14"/>
        <v/>
      </c>
      <c r="BQ55" s="33" t="str">
        <f t="shared" si="15"/>
        <v/>
      </c>
      <c r="BU55" s="33" t="str">
        <f t="shared" si="16"/>
        <v/>
      </c>
      <c r="BY55" s="33" t="str">
        <f t="shared" si="17"/>
        <v/>
      </c>
      <c r="CC55" s="33" t="str">
        <f t="shared" si="18"/>
        <v/>
      </c>
      <c r="CG55" s="33" t="str">
        <f t="shared" si="19"/>
        <v/>
      </c>
      <c r="CK55" s="33" t="str">
        <f t="shared" si="20"/>
        <v/>
      </c>
      <c r="CO55" s="33" t="str">
        <f t="shared" si="21"/>
        <v/>
      </c>
      <c r="CS55" s="33" t="str">
        <f t="shared" si="22"/>
        <v/>
      </c>
      <c r="CW55" s="33" t="str">
        <f t="shared" si="23"/>
        <v/>
      </c>
      <c r="DA55" s="33" t="str">
        <f t="shared" si="24"/>
        <v/>
      </c>
      <c r="DE55" s="33" t="str">
        <f t="shared" si="25"/>
        <v/>
      </c>
      <c r="DI55" s="33" t="str">
        <f t="shared" si="26"/>
        <v/>
      </c>
      <c r="DM55" s="33" t="str">
        <f t="shared" si="27"/>
        <v/>
      </c>
      <c r="DQ55" s="33" t="str">
        <f t="shared" si="28"/>
        <v/>
      </c>
      <c r="DU55" s="33" t="str">
        <f t="shared" si="29"/>
        <v/>
      </c>
      <c r="DY55" s="33" t="str">
        <f t="shared" si="30"/>
        <v/>
      </c>
    </row>
    <row r="56" spans="1:129" x14ac:dyDescent="0.25">
      <c r="A56" s="16" t="str">
        <f t="shared" si="0"/>
        <v/>
      </c>
      <c r="K56" s="38"/>
      <c r="M56" s="33" t="str">
        <f t="shared" si="1"/>
        <v/>
      </c>
      <c r="Q56" s="33" t="str">
        <f t="shared" si="2"/>
        <v/>
      </c>
      <c r="U56" s="33" t="str">
        <f t="shared" si="3"/>
        <v/>
      </c>
      <c r="Y56" s="33" t="str">
        <f t="shared" si="4"/>
        <v/>
      </c>
      <c r="AC56" s="33" t="str">
        <f t="shared" si="5"/>
        <v/>
      </c>
      <c r="AG56" s="33" t="str">
        <f t="shared" si="6"/>
        <v/>
      </c>
      <c r="AK56" s="33" t="str">
        <f t="shared" si="7"/>
        <v/>
      </c>
      <c r="AO56" s="33" t="str">
        <f t="shared" si="8"/>
        <v/>
      </c>
      <c r="AS56" s="33" t="str">
        <f t="shared" si="9"/>
        <v/>
      </c>
      <c r="AW56" s="33" t="str">
        <f t="shared" si="10"/>
        <v/>
      </c>
      <c r="BA56" s="33" t="str">
        <f t="shared" si="11"/>
        <v/>
      </c>
      <c r="BE56" s="33" t="str">
        <f t="shared" si="12"/>
        <v/>
      </c>
      <c r="BI56" s="33" t="str">
        <f t="shared" si="13"/>
        <v/>
      </c>
      <c r="BM56" s="33" t="str">
        <f t="shared" si="14"/>
        <v/>
      </c>
      <c r="BQ56" s="33" t="str">
        <f t="shared" si="15"/>
        <v/>
      </c>
      <c r="BU56" s="33" t="str">
        <f t="shared" si="16"/>
        <v/>
      </c>
      <c r="BY56" s="33" t="str">
        <f t="shared" si="17"/>
        <v/>
      </c>
      <c r="CC56" s="33" t="str">
        <f t="shared" si="18"/>
        <v/>
      </c>
      <c r="CG56" s="33" t="str">
        <f t="shared" si="19"/>
        <v/>
      </c>
      <c r="CK56" s="33" t="str">
        <f t="shared" si="20"/>
        <v/>
      </c>
      <c r="CO56" s="33" t="str">
        <f t="shared" si="21"/>
        <v/>
      </c>
      <c r="CS56" s="33" t="str">
        <f t="shared" si="22"/>
        <v/>
      </c>
      <c r="CW56" s="33" t="str">
        <f t="shared" si="23"/>
        <v/>
      </c>
      <c r="DA56" s="33" t="str">
        <f t="shared" si="24"/>
        <v/>
      </c>
      <c r="DE56" s="33" t="str">
        <f t="shared" si="25"/>
        <v/>
      </c>
      <c r="DI56" s="33" t="str">
        <f t="shared" si="26"/>
        <v/>
      </c>
      <c r="DM56" s="33" t="str">
        <f t="shared" si="27"/>
        <v/>
      </c>
      <c r="DQ56" s="33" t="str">
        <f t="shared" si="28"/>
        <v/>
      </c>
      <c r="DU56" s="33" t="str">
        <f t="shared" si="29"/>
        <v/>
      </c>
      <c r="DY56" s="33" t="str">
        <f t="shared" si="30"/>
        <v/>
      </c>
    </row>
    <row r="57" spans="1:129" x14ac:dyDescent="0.25">
      <c r="A57" s="16" t="str">
        <f t="shared" si="0"/>
        <v/>
      </c>
      <c r="K57" s="38"/>
      <c r="M57" s="33" t="str">
        <f t="shared" si="1"/>
        <v/>
      </c>
      <c r="Q57" s="33" t="str">
        <f t="shared" si="2"/>
        <v/>
      </c>
      <c r="U57" s="33" t="str">
        <f t="shared" si="3"/>
        <v/>
      </c>
      <c r="Y57" s="33" t="str">
        <f t="shared" si="4"/>
        <v/>
      </c>
      <c r="AC57" s="33" t="str">
        <f t="shared" si="5"/>
        <v/>
      </c>
      <c r="AG57" s="33" t="str">
        <f t="shared" si="6"/>
        <v/>
      </c>
      <c r="AK57" s="33" t="str">
        <f t="shared" si="7"/>
        <v/>
      </c>
      <c r="AO57" s="33" t="str">
        <f t="shared" si="8"/>
        <v/>
      </c>
      <c r="AS57" s="33" t="str">
        <f t="shared" si="9"/>
        <v/>
      </c>
      <c r="AW57" s="33" t="str">
        <f t="shared" si="10"/>
        <v/>
      </c>
      <c r="BA57" s="33" t="str">
        <f t="shared" si="11"/>
        <v/>
      </c>
      <c r="BE57" s="33" t="str">
        <f t="shared" si="12"/>
        <v/>
      </c>
      <c r="BI57" s="33" t="str">
        <f t="shared" si="13"/>
        <v/>
      </c>
      <c r="BM57" s="33" t="str">
        <f t="shared" si="14"/>
        <v/>
      </c>
      <c r="BQ57" s="33" t="str">
        <f t="shared" si="15"/>
        <v/>
      </c>
      <c r="BU57" s="33" t="str">
        <f t="shared" si="16"/>
        <v/>
      </c>
      <c r="BY57" s="33" t="str">
        <f t="shared" si="17"/>
        <v/>
      </c>
      <c r="CC57" s="33" t="str">
        <f t="shared" si="18"/>
        <v/>
      </c>
      <c r="CG57" s="33" t="str">
        <f t="shared" si="19"/>
        <v/>
      </c>
      <c r="CK57" s="33" t="str">
        <f t="shared" si="20"/>
        <v/>
      </c>
      <c r="CO57" s="33" t="str">
        <f t="shared" si="21"/>
        <v/>
      </c>
      <c r="CS57" s="33" t="str">
        <f t="shared" si="22"/>
        <v/>
      </c>
      <c r="CW57" s="33" t="str">
        <f t="shared" si="23"/>
        <v/>
      </c>
      <c r="DA57" s="33" t="str">
        <f t="shared" si="24"/>
        <v/>
      </c>
      <c r="DE57" s="33" t="str">
        <f t="shared" si="25"/>
        <v/>
      </c>
      <c r="DI57" s="33" t="str">
        <f t="shared" si="26"/>
        <v/>
      </c>
      <c r="DM57" s="33" t="str">
        <f t="shared" si="27"/>
        <v/>
      </c>
      <c r="DQ57" s="33" t="str">
        <f t="shared" si="28"/>
        <v/>
      </c>
      <c r="DU57" s="33" t="str">
        <f t="shared" si="29"/>
        <v/>
      </c>
      <c r="DY57" s="33" t="str">
        <f t="shared" si="30"/>
        <v/>
      </c>
    </row>
    <row r="58" spans="1:129" x14ac:dyDescent="0.25">
      <c r="A58" s="16" t="str">
        <f t="shared" si="0"/>
        <v/>
      </c>
      <c r="K58" s="38"/>
      <c r="M58" s="33" t="str">
        <f t="shared" si="1"/>
        <v/>
      </c>
      <c r="Q58" s="33" t="str">
        <f t="shared" si="2"/>
        <v/>
      </c>
      <c r="U58" s="33" t="str">
        <f t="shared" si="3"/>
        <v/>
      </c>
      <c r="Y58" s="33" t="str">
        <f t="shared" si="4"/>
        <v/>
      </c>
      <c r="AC58" s="33" t="str">
        <f t="shared" si="5"/>
        <v/>
      </c>
      <c r="AG58" s="33" t="str">
        <f t="shared" si="6"/>
        <v/>
      </c>
      <c r="AK58" s="33" t="str">
        <f t="shared" si="7"/>
        <v/>
      </c>
      <c r="AO58" s="33" t="str">
        <f t="shared" si="8"/>
        <v/>
      </c>
      <c r="AS58" s="33" t="str">
        <f t="shared" si="9"/>
        <v/>
      </c>
      <c r="AW58" s="33" t="str">
        <f t="shared" si="10"/>
        <v/>
      </c>
      <c r="BA58" s="33" t="str">
        <f t="shared" si="11"/>
        <v/>
      </c>
      <c r="BE58" s="33" t="str">
        <f t="shared" si="12"/>
        <v/>
      </c>
      <c r="BI58" s="33" t="str">
        <f t="shared" si="13"/>
        <v/>
      </c>
      <c r="BM58" s="33" t="str">
        <f t="shared" si="14"/>
        <v/>
      </c>
      <c r="BQ58" s="33" t="str">
        <f t="shared" si="15"/>
        <v/>
      </c>
      <c r="BU58" s="33" t="str">
        <f t="shared" si="16"/>
        <v/>
      </c>
      <c r="BY58" s="33" t="str">
        <f t="shared" si="17"/>
        <v/>
      </c>
      <c r="CC58" s="33" t="str">
        <f t="shared" si="18"/>
        <v/>
      </c>
      <c r="CG58" s="33" t="str">
        <f t="shared" si="19"/>
        <v/>
      </c>
      <c r="CK58" s="33" t="str">
        <f t="shared" si="20"/>
        <v/>
      </c>
      <c r="CO58" s="33" t="str">
        <f t="shared" si="21"/>
        <v/>
      </c>
      <c r="CS58" s="33" t="str">
        <f t="shared" si="22"/>
        <v/>
      </c>
      <c r="CW58" s="33" t="str">
        <f t="shared" si="23"/>
        <v/>
      </c>
      <c r="DA58" s="33" t="str">
        <f t="shared" si="24"/>
        <v/>
      </c>
      <c r="DE58" s="33" t="str">
        <f t="shared" si="25"/>
        <v/>
      </c>
      <c r="DI58" s="33" t="str">
        <f t="shared" si="26"/>
        <v/>
      </c>
      <c r="DM58" s="33" t="str">
        <f t="shared" si="27"/>
        <v/>
      </c>
      <c r="DQ58" s="33" t="str">
        <f t="shared" si="28"/>
        <v/>
      </c>
      <c r="DU58" s="33" t="str">
        <f t="shared" si="29"/>
        <v/>
      </c>
      <c r="DY58" s="33" t="str">
        <f t="shared" si="30"/>
        <v/>
      </c>
    </row>
    <row r="59" spans="1:129" x14ac:dyDescent="0.25">
      <c r="A59" s="16" t="str">
        <f t="shared" si="0"/>
        <v/>
      </c>
      <c r="K59" s="38"/>
      <c r="M59" s="33" t="str">
        <f t="shared" si="1"/>
        <v/>
      </c>
      <c r="Q59" s="33" t="str">
        <f t="shared" si="2"/>
        <v/>
      </c>
      <c r="U59" s="33" t="str">
        <f t="shared" si="3"/>
        <v/>
      </c>
      <c r="Y59" s="33" t="str">
        <f t="shared" si="4"/>
        <v/>
      </c>
      <c r="AC59" s="33" t="str">
        <f t="shared" si="5"/>
        <v/>
      </c>
      <c r="AG59" s="33" t="str">
        <f t="shared" si="6"/>
        <v/>
      </c>
      <c r="AK59" s="33" t="str">
        <f t="shared" si="7"/>
        <v/>
      </c>
      <c r="AO59" s="33" t="str">
        <f t="shared" si="8"/>
        <v/>
      </c>
      <c r="AS59" s="33" t="str">
        <f t="shared" si="9"/>
        <v/>
      </c>
      <c r="AW59" s="33" t="str">
        <f t="shared" si="10"/>
        <v/>
      </c>
      <c r="BA59" s="33" t="str">
        <f t="shared" si="11"/>
        <v/>
      </c>
      <c r="BE59" s="33" t="str">
        <f t="shared" si="12"/>
        <v/>
      </c>
      <c r="BI59" s="33" t="str">
        <f t="shared" si="13"/>
        <v/>
      </c>
      <c r="BM59" s="33" t="str">
        <f t="shared" si="14"/>
        <v/>
      </c>
      <c r="BQ59" s="33" t="str">
        <f t="shared" si="15"/>
        <v/>
      </c>
      <c r="BU59" s="33" t="str">
        <f t="shared" si="16"/>
        <v/>
      </c>
      <c r="BY59" s="33" t="str">
        <f t="shared" si="17"/>
        <v/>
      </c>
      <c r="CC59" s="33" t="str">
        <f t="shared" si="18"/>
        <v/>
      </c>
      <c r="CG59" s="33" t="str">
        <f t="shared" si="19"/>
        <v/>
      </c>
      <c r="CK59" s="33" t="str">
        <f t="shared" si="20"/>
        <v/>
      </c>
      <c r="CO59" s="33" t="str">
        <f t="shared" si="21"/>
        <v/>
      </c>
      <c r="CS59" s="33" t="str">
        <f t="shared" si="22"/>
        <v/>
      </c>
      <c r="CW59" s="33" t="str">
        <f t="shared" si="23"/>
        <v/>
      </c>
      <c r="DA59" s="33" t="str">
        <f t="shared" si="24"/>
        <v/>
      </c>
      <c r="DE59" s="33" t="str">
        <f t="shared" si="25"/>
        <v/>
      </c>
      <c r="DI59" s="33" t="str">
        <f t="shared" si="26"/>
        <v/>
      </c>
      <c r="DM59" s="33" t="str">
        <f t="shared" si="27"/>
        <v/>
      </c>
      <c r="DQ59" s="33" t="str">
        <f t="shared" si="28"/>
        <v/>
      </c>
      <c r="DU59" s="33" t="str">
        <f t="shared" si="29"/>
        <v/>
      </c>
      <c r="DY59" s="33" t="str">
        <f t="shared" si="30"/>
        <v/>
      </c>
    </row>
    <row r="60" spans="1:129" x14ac:dyDescent="0.25">
      <c r="A60" s="16" t="str">
        <f t="shared" si="0"/>
        <v/>
      </c>
      <c r="K60" s="38"/>
      <c r="M60" s="33" t="str">
        <f t="shared" si="1"/>
        <v/>
      </c>
      <c r="Q60" s="33" t="str">
        <f t="shared" si="2"/>
        <v/>
      </c>
      <c r="U60" s="33" t="str">
        <f t="shared" si="3"/>
        <v/>
      </c>
      <c r="Y60" s="33" t="str">
        <f t="shared" si="4"/>
        <v/>
      </c>
      <c r="AC60" s="33" t="str">
        <f t="shared" si="5"/>
        <v/>
      </c>
      <c r="AG60" s="33" t="str">
        <f t="shared" si="6"/>
        <v/>
      </c>
      <c r="AK60" s="33" t="str">
        <f t="shared" si="7"/>
        <v/>
      </c>
      <c r="AO60" s="33" t="str">
        <f t="shared" si="8"/>
        <v/>
      </c>
      <c r="AS60" s="33" t="str">
        <f t="shared" si="9"/>
        <v/>
      </c>
      <c r="AW60" s="33" t="str">
        <f t="shared" si="10"/>
        <v/>
      </c>
      <c r="BA60" s="33" t="str">
        <f t="shared" si="11"/>
        <v/>
      </c>
      <c r="BE60" s="33" t="str">
        <f t="shared" si="12"/>
        <v/>
      </c>
      <c r="BI60" s="33" t="str">
        <f t="shared" si="13"/>
        <v/>
      </c>
      <c r="BM60" s="33" t="str">
        <f t="shared" si="14"/>
        <v/>
      </c>
      <c r="BQ60" s="33" t="str">
        <f t="shared" si="15"/>
        <v/>
      </c>
      <c r="BU60" s="33" t="str">
        <f t="shared" si="16"/>
        <v/>
      </c>
      <c r="BY60" s="33" t="str">
        <f t="shared" si="17"/>
        <v/>
      </c>
      <c r="CC60" s="33" t="str">
        <f t="shared" si="18"/>
        <v/>
      </c>
      <c r="CG60" s="33" t="str">
        <f t="shared" si="19"/>
        <v/>
      </c>
      <c r="CK60" s="33" t="str">
        <f t="shared" si="20"/>
        <v/>
      </c>
      <c r="CO60" s="33" t="str">
        <f t="shared" si="21"/>
        <v/>
      </c>
      <c r="CS60" s="33" t="str">
        <f t="shared" si="22"/>
        <v/>
      </c>
      <c r="CW60" s="33" t="str">
        <f t="shared" si="23"/>
        <v/>
      </c>
      <c r="DA60" s="33" t="str">
        <f t="shared" si="24"/>
        <v/>
      </c>
      <c r="DE60" s="33" t="str">
        <f t="shared" si="25"/>
        <v/>
      </c>
      <c r="DI60" s="33" t="str">
        <f t="shared" si="26"/>
        <v/>
      </c>
      <c r="DM60" s="33" t="str">
        <f t="shared" si="27"/>
        <v/>
      </c>
      <c r="DQ60" s="33" t="str">
        <f t="shared" si="28"/>
        <v/>
      </c>
      <c r="DU60" s="33" t="str">
        <f t="shared" si="29"/>
        <v/>
      </c>
      <c r="DY60" s="33" t="str">
        <f t="shared" si="30"/>
        <v/>
      </c>
    </row>
    <row r="61" spans="1:129" x14ac:dyDescent="0.25">
      <c r="A61" s="16" t="str">
        <f t="shared" si="0"/>
        <v/>
      </c>
      <c r="K61" s="38"/>
      <c r="M61" s="33" t="str">
        <f t="shared" si="1"/>
        <v/>
      </c>
      <c r="Q61" s="33" t="str">
        <f t="shared" si="2"/>
        <v/>
      </c>
      <c r="U61" s="33" t="str">
        <f t="shared" si="3"/>
        <v/>
      </c>
      <c r="Y61" s="33" t="str">
        <f t="shared" si="4"/>
        <v/>
      </c>
      <c r="AC61" s="33" t="str">
        <f t="shared" si="5"/>
        <v/>
      </c>
      <c r="AG61" s="33" t="str">
        <f t="shared" si="6"/>
        <v/>
      </c>
      <c r="AK61" s="33" t="str">
        <f t="shared" si="7"/>
        <v/>
      </c>
      <c r="AO61" s="33" t="str">
        <f t="shared" si="8"/>
        <v/>
      </c>
      <c r="AS61" s="33" t="str">
        <f t="shared" si="9"/>
        <v/>
      </c>
      <c r="AW61" s="33" t="str">
        <f t="shared" si="10"/>
        <v/>
      </c>
      <c r="BA61" s="33" t="str">
        <f t="shared" si="11"/>
        <v/>
      </c>
      <c r="BE61" s="33" t="str">
        <f t="shared" si="12"/>
        <v/>
      </c>
      <c r="BI61" s="33" t="str">
        <f t="shared" si="13"/>
        <v/>
      </c>
      <c r="BM61" s="33" t="str">
        <f t="shared" si="14"/>
        <v/>
      </c>
      <c r="BQ61" s="33" t="str">
        <f t="shared" si="15"/>
        <v/>
      </c>
      <c r="BU61" s="33" t="str">
        <f t="shared" si="16"/>
        <v/>
      </c>
      <c r="BY61" s="33" t="str">
        <f t="shared" si="17"/>
        <v/>
      </c>
      <c r="CC61" s="33" t="str">
        <f t="shared" si="18"/>
        <v/>
      </c>
      <c r="CG61" s="33" t="str">
        <f t="shared" si="19"/>
        <v/>
      </c>
      <c r="CK61" s="33" t="str">
        <f t="shared" si="20"/>
        <v/>
      </c>
      <c r="CO61" s="33" t="str">
        <f t="shared" si="21"/>
        <v/>
      </c>
      <c r="CS61" s="33" t="str">
        <f t="shared" si="22"/>
        <v/>
      </c>
      <c r="CW61" s="33" t="str">
        <f t="shared" si="23"/>
        <v/>
      </c>
      <c r="DA61" s="33" t="str">
        <f t="shared" si="24"/>
        <v/>
      </c>
      <c r="DE61" s="33" t="str">
        <f t="shared" si="25"/>
        <v/>
      </c>
      <c r="DI61" s="33" t="str">
        <f t="shared" si="26"/>
        <v/>
      </c>
      <c r="DM61" s="33" t="str">
        <f t="shared" si="27"/>
        <v/>
      </c>
      <c r="DQ61" s="33" t="str">
        <f t="shared" si="28"/>
        <v/>
      </c>
      <c r="DU61" s="33" t="str">
        <f t="shared" si="29"/>
        <v/>
      </c>
      <c r="DY61" s="33" t="str">
        <f t="shared" si="30"/>
        <v/>
      </c>
    </row>
    <row r="62" spans="1:129" x14ac:dyDescent="0.25">
      <c r="A62" s="16" t="str">
        <f t="shared" si="0"/>
        <v/>
      </c>
      <c r="K62" s="38"/>
      <c r="M62" s="33" t="str">
        <f t="shared" si="1"/>
        <v/>
      </c>
      <c r="Q62" s="33" t="str">
        <f t="shared" si="2"/>
        <v/>
      </c>
      <c r="U62" s="33" t="str">
        <f t="shared" si="3"/>
        <v/>
      </c>
      <c r="Y62" s="33" t="str">
        <f t="shared" si="4"/>
        <v/>
      </c>
      <c r="AC62" s="33" t="str">
        <f t="shared" si="5"/>
        <v/>
      </c>
      <c r="AG62" s="33" t="str">
        <f t="shared" si="6"/>
        <v/>
      </c>
      <c r="AK62" s="33" t="str">
        <f t="shared" si="7"/>
        <v/>
      </c>
      <c r="AO62" s="33" t="str">
        <f t="shared" si="8"/>
        <v/>
      </c>
      <c r="AS62" s="33" t="str">
        <f t="shared" si="9"/>
        <v/>
      </c>
      <c r="AW62" s="33" t="str">
        <f t="shared" si="10"/>
        <v/>
      </c>
      <c r="BA62" s="33" t="str">
        <f t="shared" si="11"/>
        <v/>
      </c>
      <c r="BE62" s="33" t="str">
        <f t="shared" si="12"/>
        <v/>
      </c>
      <c r="BI62" s="33" t="str">
        <f t="shared" si="13"/>
        <v/>
      </c>
      <c r="BM62" s="33" t="str">
        <f t="shared" si="14"/>
        <v/>
      </c>
      <c r="BQ62" s="33" t="str">
        <f t="shared" si="15"/>
        <v/>
      </c>
      <c r="BU62" s="33" t="str">
        <f t="shared" si="16"/>
        <v/>
      </c>
      <c r="BY62" s="33" t="str">
        <f t="shared" si="17"/>
        <v/>
      </c>
      <c r="CC62" s="33" t="str">
        <f t="shared" si="18"/>
        <v/>
      </c>
      <c r="CG62" s="33" t="str">
        <f t="shared" si="19"/>
        <v/>
      </c>
      <c r="CK62" s="33" t="str">
        <f t="shared" si="20"/>
        <v/>
      </c>
      <c r="CO62" s="33" t="str">
        <f t="shared" si="21"/>
        <v/>
      </c>
      <c r="CS62" s="33" t="str">
        <f t="shared" si="22"/>
        <v/>
      </c>
      <c r="CW62" s="33" t="str">
        <f t="shared" si="23"/>
        <v/>
      </c>
      <c r="DA62" s="33" t="str">
        <f t="shared" si="24"/>
        <v/>
      </c>
      <c r="DE62" s="33" t="str">
        <f t="shared" si="25"/>
        <v/>
      </c>
      <c r="DI62" s="33" t="str">
        <f t="shared" si="26"/>
        <v/>
      </c>
      <c r="DM62" s="33" t="str">
        <f t="shared" si="27"/>
        <v/>
      </c>
      <c r="DQ62" s="33" t="str">
        <f t="shared" si="28"/>
        <v/>
      </c>
      <c r="DU62" s="33" t="str">
        <f t="shared" si="29"/>
        <v/>
      </c>
      <c r="DY62" s="33" t="str">
        <f t="shared" si="30"/>
        <v/>
      </c>
    </row>
    <row r="63" spans="1:129" x14ac:dyDescent="0.25">
      <c r="A63" s="16" t="str">
        <f t="shared" si="0"/>
        <v/>
      </c>
      <c r="K63" s="38"/>
      <c r="M63" s="33" t="str">
        <f t="shared" si="1"/>
        <v/>
      </c>
      <c r="Q63" s="33" t="str">
        <f t="shared" si="2"/>
        <v/>
      </c>
      <c r="U63" s="33" t="str">
        <f t="shared" si="3"/>
        <v/>
      </c>
      <c r="Y63" s="33" t="str">
        <f t="shared" si="4"/>
        <v/>
      </c>
      <c r="AC63" s="33" t="str">
        <f t="shared" si="5"/>
        <v/>
      </c>
      <c r="AG63" s="33" t="str">
        <f t="shared" si="6"/>
        <v/>
      </c>
      <c r="AK63" s="33" t="str">
        <f t="shared" si="7"/>
        <v/>
      </c>
      <c r="AO63" s="33" t="str">
        <f t="shared" si="8"/>
        <v/>
      </c>
      <c r="AS63" s="33" t="str">
        <f t="shared" si="9"/>
        <v/>
      </c>
      <c r="AW63" s="33" t="str">
        <f t="shared" si="10"/>
        <v/>
      </c>
      <c r="BA63" s="33" t="str">
        <f t="shared" si="11"/>
        <v/>
      </c>
      <c r="BE63" s="33" t="str">
        <f t="shared" si="12"/>
        <v/>
      </c>
      <c r="BI63" s="33" t="str">
        <f t="shared" si="13"/>
        <v/>
      </c>
      <c r="BM63" s="33" t="str">
        <f t="shared" si="14"/>
        <v/>
      </c>
      <c r="BQ63" s="33" t="str">
        <f t="shared" si="15"/>
        <v/>
      </c>
      <c r="BU63" s="33" t="str">
        <f t="shared" si="16"/>
        <v/>
      </c>
      <c r="BY63" s="33" t="str">
        <f t="shared" si="17"/>
        <v/>
      </c>
      <c r="CC63" s="33" t="str">
        <f t="shared" si="18"/>
        <v/>
      </c>
      <c r="CG63" s="33" t="str">
        <f t="shared" si="19"/>
        <v/>
      </c>
      <c r="CK63" s="33" t="str">
        <f t="shared" si="20"/>
        <v/>
      </c>
      <c r="CO63" s="33" t="str">
        <f t="shared" si="21"/>
        <v/>
      </c>
      <c r="CS63" s="33" t="str">
        <f t="shared" si="22"/>
        <v/>
      </c>
      <c r="CW63" s="33" t="str">
        <f t="shared" si="23"/>
        <v/>
      </c>
      <c r="DA63" s="33" t="str">
        <f t="shared" si="24"/>
        <v/>
      </c>
      <c r="DE63" s="33" t="str">
        <f t="shared" si="25"/>
        <v/>
      </c>
      <c r="DI63" s="33" t="str">
        <f t="shared" si="26"/>
        <v/>
      </c>
      <c r="DM63" s="33" t="str">
        <f t="shared" si="27"/>
        <v/>
      </c>
      <c r="DQ63" s="33" t="str">
        <f t="shared" si="28"/>
        <v/>
      </c>
      <c r="DU63" s="33" t="str">
        <f t="shared" si="29"/>
        <v/>
      </c>
      <c r="DY63" s="33" t="str">
        <f t="shared" si="30"/>
        <v/>
      </c>
    </row>
    <row r="64" spans="1:129" x14ac:dyDescent="0.25">
      <c r="A64" s="16" t="str">
        <f t="shared" si="0"/>
        <v/>
      </c>
      <c r="K64" s="38"/>
      <c r="M64" s="33" t="str">
        <f t="shared" si="1"/>
        <v/>
      </c>
      <c r="Q64" s="33" t="str">
        <f t="shared" si="2"/>
        <v/>
      </c>
      <c r="U64" s="33" t="str">
        <f t="shared" si="3"/>
        <v/>
      </c>
      <c r="Y64" s="33" t="str">
        <f t="shared" si="4"/>
        <v/>
      </c>
      <c r="AC64" s="33" t="str">
        <f t="shared" si="5"/>
        <v/>
      </c>
      <c r="AG64" s="33" t="str">
        <f t="shared" si="6"/>
        <v/>
      </c>
      <c r="AK64" s="33" t="str">
        <f t="shared" si="7"/>
        <v/>
      </c>
      <c r="AO64" s="33" t="str">
        <f t="shared" si="8"/>
        <v/>
      </c>
      <c r="AS64" s="33" t="str">
        <f t="shared" si="9"/>
        <v/>
      </c>
      <c r="AW64" s="33" t="str">
        <f t="shared" si="10"/>
        <v/>
      </c>
      <c r="BA64" s="33" t="str">
        <f t="shared" si="11"/>
        <v/>
      </c>
      <c r="BE64" s="33" t="str">
        <f t="shared" si="12"/>
        <v/>
      </c>
      <c r="BI64" s="33" t="str">
        <f t="shared" si="13"/>
        <v/>
      </c>
      <c r="BM64" s="33" t="str">
        <f t="shared" si="14"/>
        <v/>
      </c>
      <c r="BQ64" s="33" t="str">
        <f t="shared" si="15"/>
        <v/>
      </c>
      <c r="BU64" s="33" t="str">
        <f t="shared" si="16"/>
        <v/>
      </c>
      <c r="BY64" s="33" t="str">
        <f t="shared" si="17"/>
        <v/>
      </c>
      <c r="CC64" s="33" t="str">
        <f t="shared" si="18"/>
        <v/>
      </c>
      <c r="CG64" s="33" t="str">
        <f t="shared" si="19"/>
        <v/>
      </c>
      <c r="CK64" s="33" t="str">
        <f t="shared" si="20"/>
        <v/>
      </c>
      <c r="CO64" s="33" t="str">
        <f t="shared" si="21"/>
        <v/>
      </c>
      <c r="CS64" s="33" t="str">
        <f t="shared" si="22"/>
        <v/>
      </c>
      <c r="CW64" s="33" t="str">
        <f t="shared" si="23"/>
        <v/>
      </c>
      <c r="DA64" s="33" t="str">
        <f t="shared" si="24"/>
        <v/>
      </c>
      <c r="DE64" s="33" t="str">
        <f t="shared" si="25"/>
        <v/>
      </c>
      <c r="DI64" s="33" t="str">
        <f t="shared" si="26"/>
        <v/>
      </c>
      <c r="DM64" s="33" t="str">
        <f t="shared" si="27"/>
        <v/>
      </c>
      <c r="DQ64" s="33" t="str">
        <f t="shared" si="28"/>
        <v/>
      </c>
      <c r="DU64" s="33" t="str">
        <f t="shared" si="29"/>
        <v/>
      </c>
      <c r="DY64" s="33" t="str">
        <f t="shared" si="30"/>
        <v/>
      </c>
    </row>
    <row r="65" spans="1:129" x14ac:dyDescent="0.25">
      <c r="A65" s="16" t="str">
        <f t="shared" si="0"/>
        <v/>
      </c>
      <c r="K65" s="38"/>
      <c r="M65" s="33" t="str">
        <f t="shared" si="1"/>
        <v/>
      </c>
      <c r="Q65" s="33" t="str">
        <f t="shared" si="2"/>
        <v/>
      </c>
      <c r="U65" s="33" t="str">
        <f t="shared" si="3"/>
        <v/>
      </c>
      <c r="Y65" s="33" t="str">
        <f t="shared" si="4"/>
        <v/>
      </c>
      <c r="AC65" s="33" t="str">
        <f t="shared" si="5"/>
        <v/>
      </c>
      <c r="AG65" s="33" t="str">
        <f t="shared" si="6"/>
        <v/>
      </c>
      <c r="AK65" s="33" t="str">
        <f t="shared" si="7"/>
        <v/>
      </c>
      <c r="AO65" s="33" t="str">
        <f t="shared" si="8"/>
        <v/>
      </c>
      <c r="AS65" s="33" t="str">
        <f t="shared" si="9"/>
        <v/>
      </c>
      <c r="AW65" s="33" t="str">
        <f t="shared" si="10"/>
        <v/>
      </c>
      <c r="BA65" s="33" t="str">
        <f t="shared" si="11"/>
        <v/>
      </c>
      <c r="BE65" s="33" t="str">
        <f t="shared" si="12"/>
        <v/>
      </c>
      <c r="BI65" s="33" t="str">
        <f t="shared" si="13"/>
        <v/>
      </c>
      <c r="BM65" s="33" t="str">
        <f t="shared" si="14"/>
        <v/>
      </c>
      <c r="BQ65" s="33" t="str">
        <f t="shared" si="15"/>
        <v/>
      </c>
      <c r="BU65" s="33" t="str">
        <f t="shared" si="16"/>
        <v/>
      </c>
      <c r="BY65" s="33" t="str">
        <f t="shared" si="17"/>
        <v/>
      </c>
      <c r="CC65" s="33" t="str">
        <f t="shared" si="18"/>
        <v/>
      </c>
      <c r="CG65" s="33" t="str">
        <f t="shared" si="19"/>
        <v/>
      </c>
      <c r="CK65" s="33" t="str">
        <f t="shared" si="20"/>
        <v/>
      </c>
      <c r="CO65" s="33" t="str">
        <f t="shared" si="21"/>
        <v/>
      </c>
      <c r="CS65" s="33" t="str">
        <f t="shared" si="22"/>
        <v/>
      </c>
      <c r="CW65" s="33" t="str">
        <f t="shared" si="23"/>
        <v/>
      </c>
      <c r="DA65" s="33" t="str">
        <f t="shared" si="24"/>
        <v/>
      </c>
      <c r="DE65" s="33" t="str">
        <f t="shared" si="25"/>
        <v/>
      </c>
      <c r="DI65" s="33" t="str">
        <f t="shared" si="26"/>
        <v/>
      </c>
      <c r="DM65" s="33" t="str">
        <f t="shared" si="27"/>
        <v/>
      </c>
      <c r="DQ65" s="33" t="str">
        <f t="shared" si="28"/>
        <v/>
      </c>
      <c r="DU65" s="33" t="str">
        <f t="shared" si="29"/>
        <v/>
      </c>
      <c r="DY65" s="33" t="str">
        <f t="shared" si="30"/>
        <v/>
      </c>
    </row>
    <row r="66" spans="1:129" x14ac:dyDescent="0.25">
      <c r="A66" s="16" t="str">
        <f t="shared" si="0"/>
        <v/>
      </c>
      <c r="K66" s="38"/>
      <c r="M66" s="33" t="str">
        <f t="shared" si="1"/>
        <v/>
      </c>
      <c r="Q66" s="33" t="str">
        <f t="shared" si="2"/>
        <v/>
      </c>
      <c r="U66" s="33" t="str">
        <f t="shared" si="3"/>
        <v/>
      </c>
      <c r="Y66" s="33" t="str">
        <f t="shared" si="4"/>
        <v/>
      </c>
      <c r="AC66" s="33" t="str">
        <f t="shared" si="5"/>
        <v/>
      </c>
      <c r="AG66" s="33" t="str">
        <f t="shared" si="6"/>
        <v/>
      </c>
      <c r="AK66" s="33" t="str">
        <f t="shared" si="7"/>
        <v/>
      </c>
      <c r="AO66" s="33" t="str">
        <f t="shared" si="8"/>
        <v/>
      </c>
      <c r="AS66" s="33" t="str">
        <f t="shared" si="9"/>
        <v/>
      </c>
      <c r="AW66" s="33" t="str">
        <f t="shared" si="10"/>
        <v/>
      </c>
      <c r="BA66" s="33" t="str">
        <f t="shared" si="11"/>
        <v/>
      </c>
      <c r="BE66" s="33" t="str">
        <f t="shared" si="12"/>
        <v/>
      </c>
      <c r="BI66" s="33" t="str">
        <f t="shared" si="13"/>
        <v/>
      </c>
      <c r="BM66" s="33" t="str">
        <f t="shared" si="14"/>
        <v/>
      </c>
      <c r="BQ66" s="33" t="str">
        <f t="shared" si="15"/>
        <v/>
      </c>
      <c r="BU66" s="33" t="str">
        <f t="shared" si="16"/>
        <v/>
      </c>
      <c r="BY66" s="33" t="str">
        <f t="shared" si="17"/>
        <v/>
      </c>
      <c r="CC66" s="33" t="str">
        <f t="shared" si="18"/>
        <v/>
      </c>
      <c r="CG66" s="33" t="str">
        <f t="shared" si="19"/>
        <v/>
      </c>
      <c r="CK66" s="33" t="str">
        <f t="shared" si="20"/>
        <v/>
      </c>
      <c r="CO66" s="33" t="str">
        <f t="shared" si="21"/>
        <v/>
      </c>
      <c r="CS66" s="33" t="str">
        <f t="shared" si="22"/>
        <v/>
      </c>
      <c r="CW66" s="33" t="str">
        <f t="shared" si="23"/>
        <v/>
      </c>
      <c r="DA66" s="33" t="str">
        <f t="shared" si="24"/>
        <v/>
      </c>
      <c r="DE66" s="33" t="str">
        <f t="shared" si="25"/>
        <v/>
      </c>
      <c r="DI66" s="33" t="str">
        <f t="shared" si="26"/>
        <v/>
      </c>
      <c r="DM66" s="33" t="str">
        <f t="shared" si="27"/>
        <v/>
      </c>
      <c r="DQ66" s="33" t="str">
        <f t="shared" si="28"/>
        <v/>
      </c>
      <c r="DU66" s="33" t="str">
        <f t="shared" si="29"/>
        <v/>
      </c>
      <c r="DY66" s="33" t="str">
        <f t="shared" si="30"/>
        <v/>
      </c>
    </row>
    <row r="67" spans="1:129" x14ac:dyDescent="0.25">
      <c r="A67" s="16" t="str">
        <f t="shared" si="0"/>
        <v/>
      </c>
      <c r="K67" s="38"/>
      <c r="M67" s="33" t="str">
        <f t="shared" si="1"/>
        <v/>
      </c>
      <c r="Q67" s="33" t="str">
        <f t="shared" si="2"/>
        <v/>
      </c>
      <c r="U67" s="33" t="str">
        <f t="shared" si="3"/>
        <v/>
      </c>
      <c r="Y67" s="33" t="str">
        <f t="shared" si="4"/>
        <v/>
      </c>
      <c r="AC67" s="33" t="str">
        <f t="shared" si="5"/>
        <v/>
      </c>
      <c r="AG67" s="33" t="str">
        <f t="shared" si="6"/>
        <v/>
      </c>
      <c r="AK67" s="33" t="str">
        <f t="shared" si="7"/>
        <v/>
      </c>
      <c r="AO67" s="33" t="str">
        <f t="shared" si="8"/>
        <v/>
      </c>
      <c r="AS67" s="33" t="str">
        <f t="shared" si="9"/>
        <v/>
      </c>
      <c r="AW67" s="33" t="str">
        <f t="shared" si="10"/>
        <v/>
      </c>
      <c r="BA67" s="33" t="str">
        <f t="shared" si="11"/>
        <v/>
      </c>
      <c r="BE67" s="33" t="str">
        <f t="shared" si="12"/>
        <v/>
      </c>
      <c r="BI67" s="33" t="str">
        <f t="shared" si="13"/>
        <v/>
      </c>
      <c r="BM67" s="33" t="str">
        <f t="shared" si="14"/>
        <v/>
      </c>
      <c r="BQ67" s="33" t="str">
        <f t="shared" si="15"/>
        <v/>
      </c>
      <c r="BU67" s="33" t="str">
        <f t="shared" si="16"/>
        <v/>
      </c>
      <c r="BY67" s="33" t="str">
        <f t="shared" si="17"/>
        <v/>
      </c>
      <c r="CC67" s="33" t="str">
        <f t="shared" si="18"/>
        <v/>
      </c>
      <c r="CG67" s="33" t="str">
        <f t="shared" si="19"/>
        <v/>
      </c>
      <c r="CK67" s="33" t="str">
        <f t="shared" si="20"/>
        <v/>
      </c>
      <c r="CO67" s="33" t="str">
        <f t="shared" si="21"/>
        <v/>
      </c>
      <c r="CS67" s="33" t="str">
        <f t="shared" si="22"/>
        <v/>
      </c>
      <c r="CW67" s="33" t="str">
        <f t="shared" si="23"/>
        <v/>
      </c>
      <c r="DA67" s="33" t="str">
        <f t="shared" si="24"/>
        <v/>
      </c>
      <c r="DE67" s="33" t="str">
        <f t="shared" si="25"/>
        <v/>
      </c>
      <c r="DI67" s="33" t="str">
        <f t="shared" si="26"/>
        <v/>
      </c>
      <c r="DM67" s="33" t="str">
        <f t="shared" si="27"/>
        <v/>
      </c>
      <c r="DQ67" s="33" t="str">
        <f t="shared" si="28"/>
        <v/>
      </c>
      <c r="DU67" s="33" t="str">
        <f t="shared" si="29"/>
        <v/>
      </c>
      <c r="DY67" s="33" t="str">
        <f t="shared" si="30"/>
        <v/>
      </c>
    </row>
    <row r="68" spans="1:129" x14ac:dyDescent="0.25">
      <c r="A68" s="16" t="str">
        <f t="shared" si="0"/>
        <v/>
      </c>
      <c r="K68" s="38"/>
      <c r="M68" s="33" t="str">
        <f t="shared" si="1"/>
        <v/>
      </c>
      <c r="Q68" s="33" t="str">
        <f t="shared" si="2"/>
        <v/>
      </c>
      <c r="U68" s="33" t="str">
        <f t="shared" si="3"/>
        <v/>
      </c>
      <c r="Y68" s="33" t="str">
        <f t="shared" si="4"/>
        <v/>
      </c>
      <c r="AC68" s="33" t="str">
        <f t="shared" si="5"/>
        <v/>
      </c>
      <c r="AG68" s="33" t="str">
        <f t="shared" si="6"/>
        <v/>
      </c>
      <c r="AK68" s="33" t="str">
        <f t="shared" si="7"/>
        <v/>
      </c>
      <c r="AO68" s="33" t="str">
        <f t="shared" si="8"/>
        <v/>
      </c>
      <c r="AS68" s="33" t="str">
        <f t="shared" si="9"/>
        <v/>
      </c>
      <c r="AW68" s="33" t="str">
        <f t="shared" si="10"/>
        <v/>
      </c>
      <c r="BA68" s="33" t="str">
        <f t="shared" si="11"/>
        <v/>
      </c>
      <c r="BE68" s="33" t="str">
        <f t="shared" si="12"/>
        <v/>
      </c>
      <c r="BI68" s="33" t="str">
        <f t="shared" si="13"/>
        <v/>
      </c>
      <c r="BM68" s="33" t="str">
        <f t="shared" si="14"/>
        <v/>
      </c>
      <c r="BQ68" s="33" t="str">
        <f t="shared" si="15"/>
        <v/>
      </c>
      <c r="BU68" s="33" t="str">
        <f t="shared" si="16"/>
        <v/>
      </c>
      <c r="BY68" s="33" t="str">
        <f t="shared" si="17"/>
        <v/>
      </c>
      <c r="CC68" s="33" t="str">
        <f t="shared" si="18"/>
        <v/>
      </c>
      <c r="CG68" s="33" t="str">
        <f t="shared" si="19"/>
        <v/>
      </c>
      <c r="CK68" s="33" t="str">
        <f t="shared" si="20"/>
        <v/>
      </c>
      <c r="CO68" s="33" t="str">
        <f t="shared" si="21"/>
        <v/>
      </c>
      <c r="CS68" s="33" t="str">
        <f t="shared" si="22"/>
        <v/>
      </c>
      <c r="CW68" s="33" t="str">
        <f t="shared" si="23"/>
        <v/>
      </c>
      <c r="DA68" s="33" t="str">
        <f t="shared" si="24"/>
        <v/>
      </c>
      <c r="DE68" s="33" t="str">
        <f t="shared" si="25"/>
        <v/>
      </c>
      <c r="DI68" s="33" t="str">
        <f t="shared" si="26"/>
        <v/>
      </c>
      <c r="DM68" s="33" t="str">
        <f t="shared" si="27"/>
        <v/>
      </c>
      <c r="DQ68" s="33" t="str">
        <f t="shared" si="28"/>
        <v/>
      </c>
      <c r="DU68" s="33" t="str">
        <f t="shared" si="29"/>
        <v/>
      </c>
      <c r="DY68" s="33" t="str">
        <f t="shared" si="30"/>
        <v/>
      </c>
    </row>
    <row r="69" spans="1:129" x14ac:dyDescent="0.25">
      <c r="A69" s="16" t="str">
        <f t="shared" si="0"/>
        <v/>
      </c>
      <c r="K69" s="38"/>
      <c r="M69" s="33" t="str">
        <f t="shared" si="1"/>
        <v/>
      </c>
      <c r="Q69" s="33" t="str">
        <f t="shared" si="2"/>
        <v/>
      </c>
      <c r="U69" s="33" t="str">
        <f t="shared" si="3"/>
        <v/>
      </c>
      <c r="Y69" s="33" t="str">
        <f t="shared" si="4"/>
        <v/>
      </c>
      <c r="AC69" s="33" t="str">
        <f t="shared" si="5"/>
        <v/>
      </c>
      <c r="AG69" s="33" t="str">
        <f t="shared" si="6"/>
        <v/>
      </c>
      <c r="AK69" s="33" t="str">
        <f t="shared" si="7"/>
        <v/>
      </c>
      <c r="AO69" s="33" t="str">
        <f t="shared" si="8"/>
        <v/>
      </c>
      <c r="AS69" s="33" t="str">
        <f t="shared" si="9"/>
        <v/>
      </c>
      <c r="AW69" s="33" t="str">
        <f t="shared" si="10"/>
        <v/>
      </c>
      <c r="BA69" s="33" t="str">
        <f t="shared" si="11"/>
        <v/>
      </c>
      <c r="BE69" s="33" t="str">
        <f t="shared" si="12"/>
        <v/>
      </c>
      <c r="BI69" s="33" t="str">
        <f t="shared" si="13"/>
        <v/>
      </c>
      <c r="BM69" s="33" t="str">
        <f t="shared" si="14"/>
        <v/>
      </c>
      <c r="BQ69" s="33" t="str">
        <f t="shared" si="15"/>
        <v/>
      </c>
      <c r="BU69" s="33" t="str">
        <f t="shared" si="16"/>
        <v/>
      </c>
      <c r="BY69" s="33" t="str">
        <f t="shared" si="17"/>
        <v/>
      </c>
      <c r="CC69" s="33" t="str">
        <f t="shared" si="18"/>
        <v/>
      </c>
      <c r="CG69" s="33" t="str">
        <f t="shared" si="19"/>
        <v/>
      </c>
      <c r="CK69" s="33" t="str">
        <f t="shared" si="20"/>
        <v/>
      </c>
      <c r="CO69" s="33" t="str">
        <f t="shared" si="21"/>
        <v/>
      </c>
      <c r="CS69" s="33" t="str">
        <f t="shared" si="22"/>
        <v/>
      </c>
      <c r="CW69" s="33" t="str">
        <f t="shared" si="23"/>
        <v/>
      </c>
      <c r="DA69" s="33" t="str">
        <f t="shared" si="24"/>
        <v/>
      </c>
      <c r="DE69" s="33" t="str">
        <f t="shared" si="25"/>
        <v/>
      </c>
      <c r="DI69" s="33" t="str">
        <f t="shared" si="26"/>
        <v/>
      </c>
      <c r="DM69" s="33" t="str">
        <f t="shared" si="27"/>
        <v/>
      </c>
      <c r="DQ69" s="33" t="str">
        <f t="shared" si="28"/>
        <v/>
      </c>
      <c r="DU69" s="33" t="str">
        <f t="shared" si="29"/>
        <v/>
      </c>
      <c r="DY69" s="33" t="str">
        <f t="shared" si="30"/>
        <v/>
      </c>
    </row>
    <row r="70" spans="1:129" x14ac:dyDescent="0.25">
      <c r="A70" s="16" t="str">
        <f t="shared" si="0"/>
        <v/>
      </c>
      <c r="K70" s="38"/>
      <c r="M70" s="33" t="str">
        <f t="shared" si="1"/>
        <v/>
      </c>
      <c r="Q70" s="33" t="str">
        <f t="shared" si="2"/>
        <v/>
      </c>
      <c r="U70" s="33" t="str">
        <f t="shared" si="3"/>
        <v/>
      </c>
      <c r="Y70" s="33" t="str">
        <f t="shared" si="4"/>
        <v/>
      </c>
      <c r="AC70" s="33" t="str">
        <f t="shared" si="5"/>
        <v/>
      </c>
      <c r="AG70" s="33" t="str">
        <f t="shared" si="6"/>
        <v/>
      </c>
      <c r="AK70" s="33" t="str">
        <f t="shared" si="7"/>
        <v/>
      </c>
      <c r="AO70" s="33" t="str">
        <f t="shared" si="8"/>
        <v/>
      </c>
      <c r="AS70" s="33" t="str">
        <f t="shared" si="9"/>
        <v/>
      </c>
      <c r="AW70" s="33" t="str">
        <f t="shared" si="10"/>
        <v/>
      </c>
      <c r="BA70" s="33" t="str">
        <f t="shared" si="11"/>
        <v/>
      </c>
      <c r="BE70" s="33" t="str">
        <f t="shared" si="12"/>
        <v/>
      </c>
      <c r="BI70" s="33" t="str">
        <f t="shared" si="13"/>
        <v/>
      </c>
      <c r="BM70" s="33" t="str">
        <f t="shared" si="14"/>
        <v/>
      </c>
      <c r="BQ70" s="33" t="str">
        <f t="shared" si="15"/>
        <v/>
      </c>
      <c r="BU70" s="33" t="str">
        <f t="shared" si="16"/>
        <v/>
      </c>
      <c r="BY70" s="33" t="str">
        <f t="shared" si="17"/>
        <v/>
      </c>
      <c r="CC70" s="33" t="str">
        <f t="shared" si="18"/>
        <v/>
      </c>
      <c r="CG70" s="33" t="str">
        <f t="shared" si="19"/>
        <v/>
      </c>
      <c r="CK70" s="33" t="str">
        <f t="shared" si="20"/>
        <v/>
      </c>
      <c r="CO70" s="33" t="str">
        <f t="shared" si="21"/>
        <v/>
      </c>
      <c r="CS70" s="33" t="str">
        <f t="shared" si="22"/>
        <v/>
      </c>
      <c r="CW70" s="33" t="str">
        <f t="shared" si="23"/>
        <v/>
      </c>
      <c r="DA70" s="33" t="str">
        <f t="shared" si="24"/>
        <v/>
      </c>
      <c r="DE70" s="33" t="str">
        <f t="shared" si="25"/>
        <v/>
      </c>
      <c r="DI70" s="33" t="str">
        <f t="shared" si="26"/>
        <v/>
      </c>
      <c r="DM70" s="33" t="str">
        <f t="shared" si="27"/>
        <v/>
      </c>
      <c r="DQ70" s="33" t="str">
        <f t="shared" si="28"/>
        <v/>
      </c>
      <c r="DU70" s="33" t="str">
        <f t="shared" si="29"/>
        <v/>
      </c>
      <c r="DY70" s="33" t="str">
        <f t="shared" si="30"/>
        <v/>
      </c>
    </row>
    <row r="71" spans="1:129" x14ac:dyDescent="0.25">
      <c r="A71" s="16" t="str">
        <f t="shared" si="0"/>
        <v/>
      </c>
      <c r="K71" s="38"/>
      <c r="M71" s="33" t="str">
        <f t="shared" si="1"/>
        <v/>
      </c>
      <c r="Q71" s="33" t="str">
        <f t="shared" si="2"/>
        <v/>
      </c>
      <c r="U71" s="33" t="str">
        <f t="shared" si="3"/>
        <v/>
      </c>
      <c r="Y71" s="33" t="str">
        <f t="shared" si="4"/>
        <v/>
      </c>
      <c r="AC71" s="33" t="str">
        <f t="shared" si="5"/>
        <v/>
      </c>
      <c r="AG71" s="33" t="str">
        <f t="shared" si="6"/>
        <v/>
      </c>
      <c r="AK71" s="33" t="str">
        <f t="shared" si="7"/>
        <v/>
      </c>
      <c r="AO71" s="33" t="str">
        <f t="shared" si="8"/>
        <v/>
      </c>
      <c r="AS71" s="33" t="str">
        <f t="shared" si="9"/>
        <v/>
      </c>
      <c r="AW71" s="33" t="str">
        <f t="shared" si="10"/>
        <v/>
      </c>
      <c r="BA71" s="33" t="str">
        <f t="shared" si="11"/>
        <v/>
      </c>
      <c r="BE71" s="33" t="str">
        <f t="shared" si="12"/>
        <v/>
      </c>
      <c r="BI71" s="33" t="str">
        <f t="shared" si="13"/>
        <v/>
      </c>
      <c r="BM71" s="33" t="str">
        <f t="shared" si="14"/>
        <v/>
      </c>
      <c r="BQ71" s="33" t="str">
        <f t="shared" si="15"/>
        <v/>
      </c>
      <c r="BU71" s="33" t="str">
        <f t="shared" si="16"/>
        <v/>
      </c>
      <c r="BY71" s="33" t="str">
        <f t="shared" si="17"/>
        <v/>
      </c>
      <c r="CC71" s="33" t="str">
        <f t="shared" si="18"/>
        <v/>
      </c>
      <c r="CG71" s="33" t="str">
        <f t="shared" si="19"/>
        <v/>
      </c>
      <c r="CK71" s="33" t="str">
        <f t="shared" si="20"/>
        <v/>
      </c>
      <c r="CO71" s="33" t="str">
        <f t="shared" si="21"/>
        <v/>
      </c>
      <c r="CS71" s="33" t="str">
        <f t="shared" si="22"/>
        <v/>
      </c>
      <c r="CW71" s="33" t="str">
        <f t="shared" si="23"/>
        <v/>
      </c>
      <c r="DA71" s="33" t="str">
        <f t="shared" si="24"/>
        <v/>
      </c>
      <c r="DE71" s="33" t="str">
        <f t="shared" si="25"/>
        <v/>
      </c>
      <c r="DI71" s="33" t="str">
        <f t="shared" si="26"/>
        <v/>
      </c>
      <c r="DM71" s="33" t="str">
        <f t="shared" si="27"/>
        <v/>
      </c>
      <c r="DQ71" s="33" t="str">
        <f t="shared" si="28"/>
        <v/>
      </c>
      <c r="DU71" s="33" t="str">
        <f t="shared" si="29"/>
        <v/>
      </c>
      <c r="DY71" s="33" t="str">
        <f t="shared" si="30"/>
        <v/>
      </c>
    </row>
    <row r="72" spans="1:129" x14ac:dyDescent="0.25">
      <c r="A72" s="16" t="str">
        <f t="shared" si="0"/>
        <v/>
      </c>
      <c r="K72" s="38"/>
      <c r="M72" s="33" t="str">
        <f t="shared" si="1"/>
        <v/>
      </c>
      <c r="Q72" s="33" t="str">
        <f t="shared" si="2"/>
        <v/>
      </c>
      <c r="U72" s="33" t="str">
        <f t="shared" si="3"/>
        <v/>
      </c>
      <c r="Y72" s="33" t="str">
        <f t="shared" si="4"/>
        <v/>
      </c>
      <c r="AC72" s="33" t="str">
        <f t="shared" si="5"/>
        <v/>
      </c>
      <c r="AG72" s="33" t="str">
        <f t="shared" si="6"/>
        <v/>
      </c>
      <c r="AK72" s="33" t="str">
        <f t="shared" si="7"/>
        <v/>
      </c>
      <c r="AO72" s="33" t="str">
        <f t="shared" si="8"/>
        <v/>
      </c>
      <c r="AS72" s="33" t="str">
        <f t="shared" si="9"/>
        <v/>
      </c>
      <c r="AW72" s="33" t="str">
        <f t="shared" si="10"/>
        <v/>
      </c>
      <c r="BA72" s="33" t="str">
        <f t="shared" si="11"/>
        <v/>
      </c>
      <c r="BE72" s="33" t="str">
        <f t="shared" si="12"/>
        <v/>
      </c>
      <c r="BI72" s="33" t="str">
        <f t="shared" si="13"/>
        <v/>
      </c>
      <c r="BM72" s="33" t="str">
        <f t="shared" si="14"/>
        <v/>
      </c>
      <c r="BQ72" s="33" t="str">
        <f t="shared" si="15"/>
        <v/>
      </c>
      <c r="BU72" s="33" t="str">
        <f t="shared" si="16"/>
        <v/>
      </c>
      <c r="BY72" s="33" t="str">
        <f t="shared" si="17"/>
        <v/>
      </c>
      <c r="CC72" s="33" t="str">
        <f t="shared" si="18"/>
        <v/>
      </c>
      <c r="CG72" s="33" t="str">
        <f t="shared" si="19"/>
        <v/>
      </c>
      <c r="CK72" s="33" t="str">
        <f t="shared" si="20"/>
        <v/>
      </c>
      <c r="CO72" s="33" t="str">
        <f t="shared" si="21"/>
        <v/>
      </c>
      <c r="CS72" s="33" t="str">
        <f t="shared" si="22"/>
        <v/>
      </c>
      <c r="CW72" s="33" t="str">
        <f t="shared" si="23"/>
        <v/>
      </c>
      <c r="DA72" s="33" t="str">
        <f t="shared" si="24"/>
        <v/>
      </c>
      <c r="DE72" s="33" t="str">
        <f t="shared" si="25"/>
        <v/>
      </c>
      <c r="DI72" s="33" t="str">
        <f t="shared" si="26"/>
        <v/>
      </c>
      <c r="DM72" s="33" t="str">
        <f t="shared" si="27"/>
        <v/>
      </c>
      <c r="DQ72" s="33" t="str">
        <f t="shared" si="28"/>
        <v/>
      </c>
      <c r="DU72" s="33" t="str">
        <f t="shared" si="29"/>
        <v/>
      </c>
      <c r="DY72" s="33" t="str">
        <f t="shared" si="30"/>
        <v/>
      </c>
    </row>
    <row r="73" spans="1:129" x14ac:dyDescent="0.25">
      <c r="A73" s="16" t="str">
        <f t="shared" si="0"/>
        <v/>
      </c>
      <c r="K73" s="38"/>
      <c r="M73" s="33" t="str">
        <f t="shared" si="1"/>
        <v/>
      </c>
      <c r="Q73" s="33" t="str">
        <f t="shared" si="2"/>
        <v/>
      </c>
      <c r="U73" s="33" t="str">
        <f t="shared" si="3"/>
        <v/>
      </c>
      <c r="Y73" s="33" t="str">
        <f t="shared" si="4"/>
        <v/>
      </c>
      <c r="AC73" s="33" t="str">
        <f t="shared" si="5"/>
        <v/>
      </c>
      <c r="AG73" s="33" t="str">
        <f t="shared" si="6"/>
        <v/>
      </c>
      <c r="AK73" s="33" t="str">
        <f t="shared" si="7"/>
        <v/>
      </c>
      <c r="AO73" s="33" t="str">
        <f t="shared" si="8"/>
        <v/>
      </c>
      <c r="AS73" s="33" t="str">
        <f t="shared" si="9"/>
        <v/>
      </c>
      <c r="AW73" s="33" t="str">
        <f t="shared" si="10"/>
        <v/>
      </c>
      <c r="BA73" s="33" t="str">
        <f t="shared" si="11"/>
        <v/>
      </c>
      <c r="BE73" s="33" t="str">
        <f t="shared" si="12"/>
        <v/>
      </c>
      <c r="BI73" s="33" t="str">
        <f t="shared" si="13"/>
        <v/>
      </c>
      <c r="BM73" s="33" t="str">
        <f t="shared" si="14"/>
        <v/>
      </c>
      <c r="BQ73" s="33" t="str">
        <f t="shared" si="15"/>
        <v/>
      </c>
      <c r="BU73" s="33" t="str">
        <f t="shared" si="16"/>
        <v/>
      </c>
      <c r="BY73" s="33" t="str">
        <f t="shared" si="17"/>
        <v/>
      </c>
      <c r="CC73" s="33" t="str">
        <f t="shared" si="18"/>
        <v/>
      </c>
      <c r="CG73" s="33" t="str">
        <f t="shared" si="19"/>
        <v/>
      </c>
      <c r="CK73" s="33" t="str">
        <f t="shared" si="20"/>
        <v/>
      </c>
      <c r="CO73" s="33" t="str">
        <f t="shared" si="21"/>
        <v/>
      </c>
      <c r="CS73" s="33" t="str">
        <f t="shared" si="22"/>
        <v/>
      </c>
      <c r="CW73" s="33" t="str">
        <f t="shared" si="23"/>
        <v/>
      </c>
      <c r="DA73" s="33" t="str">
        <f t="shared" si="24"/>
        <v/>
      </c>
      <c r="DE73" s="33" t="str">
        <f t="shared" si="25"/>
        <v/>
      </c>
      <c r="DI73" s="33" t="str">
        <f t="shared" si="26"/>
        <v/>
      </c>
      <c r="DM73" s="33" t="str">
        <f t="shared" si="27"/>
        <v/>
      </c>
      <c r="DQ73" s="33" t="str">
        <f t="shared" si="28"/>
        <v/>
      </c>
      <c r="DU73" s="33" t="str">
        <f t="shared" si="29"/>
        <v/>
      </c>
      <c r="DY73" s="33" t="str">
        <f t="shared" si="30"/>
        <v/>
      </c>
    </row>
    <row r="74" spans="1:129" x14ac:dyDescent="0.25">
      <c r="A74" s="16" t="str">
        <f t="shared" ref="A74:A101" si="31">IF(ISNUMBER(C74),A73+1,"")</f>
        <v/>
      </c>
      <c r="K74" s="38"/>
      <c r="M74" s="33" t="str">
        <f t="shared" si="1"/>
        <v/>
      </c>
      <c r="Q74" s="33" t="str">
        <f t="shared" si="2"/>
        <v/>
      </c>
      <c r="U74" s="33" t="str">
        <f t="shared" si="3"/>
        <v/>
      </c>
      <c r="Y74" s="33" t="str">
        <f t="shared" si="4"/>
        <v/>
      </c>
      <c r="AC74" s="33" t="str">
        <f t="shared" si="5"/>
        <v/>
      </c>
      <c r="AG74" s="33" t="str">
        <f t="shared" si="6"/>
        <v/>
      </c>
      <c r="AK74" s="33" t="str">
        <f t="shared" si="7"/>
        <v/>
      </c>
      <c r="AO74" s="33" t="str">
        <f t="shared" si="8"/>
        <v/>
      </c>
      <c r="AS74" s="33" t="str">
        <f t="shared" si="9"/>
        <v/>
      </c>
      <c r="AW74" s="33" t="str">
        <f t="shared" si="10"/>
        <v/>
      </c>
      <c r="BA74" s="33" t="str">
        <f t="shared" si="11"/>
        <v/>
      </c>
      <c r="BE74" s="33" t="str">
        <f t="shared" si="12"/>
        <v/>
      </c>
      <c r="BI74" s="33" t="str">
        <f t="shared" si="13"/>
        <v/>
      </c>
      <c r="BM74" s="33" t="str">
        <f t="shared" si="14"/>
        <v/>
      </c>
      <c r="BQ74" s="33" t="str">
        <f t="shared" si="15"/>
        <v/>
      </c>
      <c r="BU74" s="33" t="str">
        <f t="shared" si="16"/>
        <v/>
      </c>
      <c r="BY74" s="33" t="str">
        <f t="shared" si="17"/>
        <v/>
      </c>
      <c r="CC74" s="33" t="str">
        <f t="shared" si="18"/>
        <v/>
      </c>
      <c r="CG74" s="33" t="str">
        <f t="shared" si="19"/>
        <v/>
      </c>
      <c r="CK74" s="33" t="str">
        <f t="shared" si="20"/>
        <v/>
      </c>
      <c r="CO74" s="33" t="str">
        <f t="shared" si="21"/>
        <v/>
      </c>
      <c r="CS74" s="33" t="str">
        <f t="shared" si="22"/>
        <v/>
      </c>
      <c r="CW74" s="33" t="str">
        <f t="shared" si="23"/>
        <v/>
      </c>
      <c r="DA74" s="33" t="str">
        <f t="shared" si="24"/>
        <v/>
      </c>
      <c r="DE74" s="33" t="str">
        <f t="shared" si="25"/>
        <v/>
      </c>
      <c r="DI74" s="33" t="str">
        <f t="shared" si="26"/>
        <v/>
      </c>
      <c r="DM74" s="33" t="str">
        <f t="shared" si="27"/>
        <v/>
      </c>
      <c r="DQ74" s="33" t="str">
        <f t="shared" si="28"/>
        <v/>
      </c>
      <c r="DU74" s="33" t="str">
        <f t="shared" si="29"/>
        <v/>
      </c>
      <c r="DY74" s="33" t="str">
        <f t="shared" si="30"/>
        <v/>
      </c>
    </row>
    <row r="75" spans="1:129" x14ac:dyDescent="0.25">
      <c r="A75" s="16" t="str">
        <f t="shared" si="31"/>
        <v/>
      </c>
      <c r="K75" s="38"/>
      <c r="M75" s="33" t="str">
        <f t="shared" si="1"/>
        <v/>
      </c>
      <c r="Q75" s="33" t="str">
        <f t="shared" si="2"/>
        <v/>
      </c>
      <c r="U75" s="33" t="str">
        <f t="shared" si="3"/>
        <v/>
      </c>
      <c r="Y75" s="33" t="str">
        <f t="shared" si="4"/>
        <v/>
      </c>
      <c r="AC75" s="33" t="str">
        <f t="shared" si="5"/>
        <v/>
      </c>
      <c r="AG75" s="33" t="str">
        <f t="shared" si="6"/>
        <v/>
      </c>
      <c r="AK75" s="33" t="str">
        <f t="shared" si="7"/>
        <v/>
      </c>
      <c r="AO75" s="33" t="str">
        <f t="shared" si="8"/>
        <v/>
      </c>
      <c r="AS75" s="33" t="str">
        <f t="shared" si="9"/>
        <v/>
      </c>
      <c r="AW75" s="33" t="str">
        <f t="shared" si="10"/>
        <v/>
      </c>
      <c r="BA75" s="33" t="str">
        <f t="shared" si="11"/>
        <v/>
      </c>
      <c r="BE75" s="33" t="str">
        <f t="shared" si="12"/>
        <v/>
      </c>
      <c r="BI75" s="33" t="str">
        <f t="shared" si="13"/>
        <v/>
      </c>
      <c r="BM75" s="33" t="str">
        <f t="shared" si="14"/>
        <v/>
      </c>
      <c r="BQ75" s="33" t="str">
        <f t="shared" si="15"/>
        <v/>
      </c>
      <c r="BU75" s="33" t="str">
        <f t="shared" si="16"/>
        <v/>
      </c>
      <c r="BY75" s="33" t="str">
        <f t="shared" si="17"/>
        <v/>
      </c>
      <c r="CC75" s="33" t="str">
        <f t="shared" si="18"/>
        <v/>
      </c>
      <c r="CG75" s="33" t="str">
        <f t="shared" si="19"/>
        <v/>
      </c>
      <c r="CK75" s="33" t="str">
        <f t="shared" si="20"/>
        <v/>
      </c>
      <c r="CO75" s="33" t="str">
        <f t="shared" si="21"/>
        <v/>
      </c>
      <c r="CS75" s="33" t="str">
        <f t="shared" si="22"/>
        <v/>
      </c>
      <c r="CW75" s="33" t="str">
        <f t="shared" si="23"/>
        <v/>
      </c>
      <c r="DA75" s="33" t="str">
        <f t="shared" si="24"/>
        <v/>
      </c>
      <c r="DE75" s="33" t="str">
        <f t="shared" si="25"/>
        <v/>
      </c>
      <c r="DI75" s="33" t="str">
        <f t="shared" si="26"/>
        <v/>
      </c>
      <c r="DM75" s="33" t="str">
        <f t="shared" si="27"/>
        <v/>
      </c>
      <c r="DQ75" s="33" t="str">
        <f t="shared" si="28"/>
        <v/>
      </c>
      <c r="DU75" s="33" t="str">
        <f t="shared" si="29"/>
        <v/>
      </c>
      <c r="DY75" s="33" t="str">
        <f t="shared" si="30"/>
        <v/>
      </c>
    </row>
    <row r="76" spans="1:129" x14ac:dyDescent="0.25">
      <c r="A76" s="16" t="str">
        <f t="shared" si="31"/>
        <v/>
      </c>
      <c r="K76" s="38"/>
      <c r="M76" s="33" t="str">
        <f t="shared" si="1"/>
        <v/>
      </c>
      <c r="Q76" s="33" t="str">
        <f t="shared" si="2"/>
        <v/>
      </c>
      <c r="U76" s="33" t="str">
        <f t="shared" si="3"/>
        <v/>
      </c>
      <c r="Y76" s="33" t="str">
        <f t="shared" si="4"/>
        <v/>
      </c>
      <c r="AC76" s="33" t="str">
        <f t="shared" si="5"/>
        <v/>
      </c>
      <c r="AG76" s="33" t="str">
        <f t="shared" si="6"/>
        <v/>
      </c>
      <c r="AK76" s="33" t="str">
        <f t="shared" si="7"/>
        <v/>
      </c>
      <c r="AO76" s="33" t="str">
        <f t="shared" si="8"/>
        <v/>
      </c>
      <c r="AS76" s="33" t="str">
        <f t="shared" si="9"/>
        <v/>
      </c>
      <c r="AW76" s="33" t="str">
        <f t="shared" si="10"/>
        <v/>
      </c>
      <c r="BA76" s="33" t="str">
        <f t="shared" si="11"/>
        <v/>
      </c>
      <c r="BE76" s="33" t="str">
        <f t="shared" si="12"/>
        <v/>
      </c>
      <c r="BI76" s="33" t="str">
        <f t="shared" si="13"/>
        <v/>
      </c>
      <c r="BM76" s="33" t="str">
        <f t="shared" si="14"/>
        <v/>
      </c>
      <c r="BQ76" s="33" t="str">
        <f t="shared" si="15"/>
        <v/>
      </c>
      <c r="BU76" s="33" t="str">
        <f t="shared" si="16"/>
        <v/>
      </c>
      <c r="BY76" s="33" t="str">
        <f t="shared" si="17"/>
        <v/>
      </c>
      <c r="CC76" s="33" t="str">
        <f t="shared" si="18"/>
        <v/>
      </c>
      <c r="CG76" s="33" t="str">
        <f t="shared" si="19"/>
        <v/>
      </c>
      <c r="CK76" s="33" t="str">
        <f t="shared" si="20"/>
        <v/>
      </c>
      <c r="CO76" s="33" t="str">
        <f t="shared" si="21"/>
        <v/>
      </c>
      <c r="CS76" s="33" t="str">
        <f t="shared" si="22"/>
        <v/>
      </c>
      <c r="CW76" s="33" t="str">
        <f t="shared" si="23"/>
        <v/>
      </c>
      <c r="DA76" s="33" t="str">
        <f t="shared" si="24"/>
        <v/>
      </c>
      <c r="DE76" s="33" t="str">
        <f t="shared" si="25"/>
        <v/>
      </c>
      <c r="DI76" s="33" t="str">
        <f t="shared" si="26"/>
        <v/>
      </c>
      <c r="DM76" s="33" t="str">
        <f t="shared" si="27"/>
        <v/>
      </c>
      <c r="DQ76" s="33" t="str">
        <f t="shared" si="28"/>
        <v/>
      </c>
      <c r="DU76" s="33" t="str">
        <f t="shared" si="29"/>
        <v/>
      </c>
      <c r="DY76" s="33" t="str">
        <f t="shared" si="30"/>
        <v/>
      </c>
    </row>
    <row r="77" spans="1:129" x14ac:dyDescent="0.25">
      <c r="A77" s="16" t="str">
        <f t="shared" si="31"/>
        <v/>
      </c>
      <c r="K77" s="38"/>
      <c r="M77" s="33" t="str">
        <f t="shared" si="1"/>
        <v/>
      </c>
      <c r="Q77" s="33" t="str">
        <f t="shared" si="2"/>
        <v/>
      </c>
      <c r="U77" s="33" t="str">
        <f t="shared" si="3"/>
        <v/>
      </c>
      <c r="Y77" s="33" t="str">
        <f t="shared" si="4"/>
        <v/>
      </c>
      <c r="AC77" s="33" t="str">
        <f t="shared" si="5"/>
        <v/>
      </c>
      <c r="AG77" s="33" t="str">
        <f t="shared" si="6"/>
        <v/>
      </c>
      <c r="AK77" s="33" t="str">
        <f t="shared" si="7"/>
        <v/>
      </c>
      <c r="AO77" s="33" t="str">
        <f t="shared" si="8"/>
        <v/>
      </c>
      <c r="AS77" s="33" t="str">
        <f t="shared" si="9"/>
        <v/>
      </c>
      <c r="AW77" s="33" t="str">
        <f t="shared" si="10"/>
        <v/>
      </c>
      <c r="BA77" s="33" t="str">
        <f t="shared" si="11"/>
        <v/>
      </c>
      <c r="BE77" s="33" t="str">
        <f t="shared" si="12"/>
        <v/>
      </c>
      <c r="BI77" s="33" t="str">
        <f t="shared" si="13"/>
        <v/>
      </c>
      <c r="BM77" s="33" t="str">
        <f t="shared" si="14"/>
        <v/>
      </c>
      <c r="BQ77" s="33" t="str">
        <f t="shared" si="15"/>
        <v/>
      </c>
      <c r="BU77" s="33" t="str">
        <f t="shared" si="16"/>
        <v/>
      </c>
      <c r="BY77" s="33" t="str">
        <f t="shared" si="17"/>
        <v/>
      </c>
      <c r="CC77" s="33" t="str">
        <f t="shared" si="18"/>
        <v/>
      </c>
      <c r="CG77" s="33" t="str">
        <f t="shared" si="19"/>
        <v/>
      </c>
      <c r="CK77" s="33" t="str">
        <f t="shared" si="20"/>
        <v/>
      </c>
      <c r="CO77" s="33" t="str">
        <f t="shared" si="21"/>
        <v/>
      </c>
      <c r="CS77" s="33" t="str">
        <f t="shared" si="22"/>
        <v/>
      </c>
      <c r="CW77" s="33" t="str">
        <f t="shared" si="23"/>
        <v/>
      </c>
      <c r="DA77" s="33" t="str">
        <f t="shared" si="24"/>
        <v/>
      </c>
      <c r="DE77" s="33" t="str">
        <f t="shared" si="25"/>
        <v/>
      </c>
      <c r="DI77" s="33" t="str">
        <f t="shared" si="26"/>
        <v/>
      </c>
      <c r="DM77" s="33" t="str">
        <f t="shared" si="27"/>
        <v/>
      </c>
      <c r="DQ77" s="33" t="str">
        <f t="shared" si="28"/>
        <v/>
      </c>
      <c r="DU77" s="33" t="str">
        <f t="shared" si="29"/>
        <v/>
      </c>
      <c r="DY77" s="33" t="str">
        <f t="shared" si="30"/>
        <v/>
      </c>
    </row>
    <row r="78" spans="1:129" x14ac:dyDescent="0.25">
      <c r="A78" s="16" t="str">
        <f t="shared" si="31"/>
        <v/>
      </c>
      <c r="K78" s="38"/>
      <c r="M78" s="33" t="str">
        <f t="shared" si="1"/>
        <v/>
      </c>
      <c r="Q78" s="33" t="str">
        <f t="shared" si="2"/>
        <v/>
      </c>
      <c r="U78" s="33" t="str">
        <f t="shared" si="3"/>
        <v/>
      </c>
      <c r="Y78" s="33" t="str">
        <f t="shared" si="4"/>
        <v/>
      </c>
      <c r="AC78" s="33" t="str">
        <f t="shared" si="5"/>
        <v/>
      </c>
      <c r="AG78" s="33" t="str">
        <f t="shared" si="6"/>
        <v/>
      </c>
      <c r="AK78" s="33" t="str">
        <f t="shared" si="7"/>
        <v/>
      </c>
      <c r="AO78" s="33" t="str">
        <f t="shared" si="8"/>
        <v/>
      </c>
      <c r="AS78" s="33" t="str">
        <f t="shared" si="9"/>
        <v/>
      </c>
      <c r="AW78" s="33" t="str">
        <f t="shared" si="10"/>
        <v/>
      </c>
      <c r="BA78" s="33" t="str">
        <f t="shared" si="11"/>
        <v/>
      </c>
      <c r="BE78" s="33" t="str">
        <f t="shared" si="12"/>
        <v/>
      </c>
      <c r="BI78" s="33" t="str">
        <f t="shared" si="13"/>
        <v/>
      </c>
      <c r="BM78" s="33" t="str">
        <f t="shared" si="14"/>
        <v/>
      </c>
      <c r="BQ78" s="33" t="str">
        <f t="shared" si="15"/>
        <v/>
      </c>
      <c r="BU78" s="33" t="str">
        <f t="shared" si="16"/>
        <v/>
      </c>
      <c r="BY78" s="33" t="str">
        <f t="shared" si="17"/>
        <v/>
      </c>
      <c r="CC78" s="33" t="str">
        <f t="shared" si="18"/>
        <v/>
      </c>
      <c r="CG78" s="33" t="str">
        <f t="shared" si="19"/>
        <v/>
      </c>
      <c r="CK78" s="33" t="str">
        <f t="shared" si="20"/>
        <v/>
      </c>
      <c r="CO78" s="33" t="str">
        <f t="shared" si="21"/>
        <v/>
      </c>
      <c r="CS78" s="33" t="str">
        <f t="shared" si="22"/>
        <v/>
      </c>
      <c r="CW78" s="33" t="str">
        <f t="shared" si="23"/>
        <v/>
      </c>
      <c r="DA78" s="33" t="str">
        <f t="shared" si="24"/>
        <v/>
      </c>
      <c r="DE78" s="33" t="str">
        <f t="shared" si="25"/>
        <v/>
      </c>
      <c r="DI78" s="33" t="str">
        <f t="shared" si="26"/>
        <v/>
      </c>
      <c r="DM78" s="33" t="str">
        <f t="shared" si="27"/>
        <v/>
      </c>
      <c r="DQ78" s="33" t="str">
        <f t="shared" si="28"/>
        <v/>
      </c>
      <c r="DU78" s="33" t="str">
        <f t="shared" si="29"/>
        <v/>
      </c>
      <c r="DY78" s="33" t="str">
        <f t="shared" si="30"/>
        <v/>
      </c>
    </row>
    <row r="79" spans="1:129" x14ac:dyDescent="0.25">
      <c r="A79" s="16" t="str">
        <f t="shared" si="31"/>
        <v/>
      </c>
      <c r="K79" s="38"/>
      <c r="M79" s="33" t="str">
        <f t="shared" ref="M79:M103" si="32">IF(ISNUMBER(O79),M78+1,"")</f>
        <v/>
      </c>
      <c r="Q79" s="33" t="str">
        <f t="shared" ref="Q79:Q103" si="33">IF(ISNUMBER(S79),Q78+1,"")</f>
        <v/>
      </c>
      <c r="U79" s="33" t="str">
        <f t="shared" ref="U79:U103" si="34">IF(ISNUMBER(W79),U78+1,"")</f>
        <v/>
      </c>
      <c r="Y79" s="33" t="str">
        <f t="shared" ref="Y79:Y103" si="35">IF(ISNUMBER(AA79),Y78+1,"")</f>
        <v/>
      </c>
      <c r="AC79" s="33" t="str">
        <f t="shared" ref="AC79:AC103" si="36">IF(ISNUMBER(AE79),AC78+1,"")</f>
        <v/>
      </c>
      <c r="AG79" s="33" t="str">
        <f t="shared" ref="AG79:AG103" si="37">IF(ISNUMBER(AI79),AG78+1,"")</f>
        <v/>
      </c>
      <c r="AK79" s="33" t="str">
        <f t="shared" ref="AK79:AK103" si="38">IF(ISNUMBER(AM79),AK78+1,"")</f>
        <v/>
      </c>
      <c r="AO79" s="33" t="str">
        <f t="shared" ref="AO79:AO103" si="39">IF(ISNUMBER(AQ79),AO78+1,"")</f>
        <v/>
      </c>
      <c r="AS79" s="33" t="str">
        <f t="shared" ref="AS79:AS103" si="40">IF(ISNUMBER(AU79),AS78+1,"")</f>
        <v/>
      </c>
      <c r="AW79" s="33" t="str">
        <f t="shared" ref="AW79:AW103" si="41">IF(ISNUMBER(AY79),AW78+1,"")</f>
        <v/>
      </c>
      <c r="BA79" s="33" t="str">
        <f t="shared" ref="BA79:BA103" si="42">IF(ISNUMBER(BC79),BA78+1,"")</f>
        <v/>
      </c>
      <c r="BE79" s="33" t="str">
        <f t="shared" ref="BE79:BE103" si="43">IF(ISNUMBER(BG79),BE78+1,"")</f>
        <v/>
      </c>
      <c r="BI79" s="33" t="str">
        <f t="shared" ref="BI79:BI103" si="44">IF(ISNUMBER(BK79),BI78+1,"")</f>
        <v/>
      </c>
      <c r="BM79" s="33" t="str">
        <f t="shared" ref="BM79:BM103" si="45">IF(ISNUMBER(BO79),BM78+1,"")</f>
        <v/>
      </c>
      <c r="BQ79" s="33" t="str">
        <f t="shared" ref="BQ79:BQ103" si="46">IF(ISNUMBER(BS79),BQ78+1,"")</f>
        <v/>
      </c>
      <c r="BU79" s="33" t="str">
        <f t="shared" ref="BU79:BU103" si="47">IF(ISNUMBER(BW79),BU78+1,"")</f>
        <v/>
      </c>
      <c r="BY79" s="33" t="str">
        <f t="shared" ref="BY79:BY103" si="48">IF(ISNUMBER(CA79),BY78+1,"")</f>
        <v/>
      </c>
      <c r="CC79" s="33" t="str">
        <f t="shared" ref="CC79:CC103" si="49">IF(ISNUMBER(CE79),CC78+1,"")</f>
        <v/>
      </c>
      <c r="CG79" s="33" t="str">
        <f t="shared" ref="CG79:CG103" si="50">IF(ISNUMBER(CI79),CG78+1,"")</f>
        <v/>
      </c>
      <c r="CK79" s="33" t="str">
        <f t="shared" ref="CK79:CK103" si="51">IF(ISNUMBER(CM79),CK78+1,"")</f>
        <v/>
      </c>
      <c r="CO79" s="33" t="str">
        <f t="shared" ref="CO79:CO103" si="52">IF(ISNUMBER(CQ79),CO78+1,"")</f>
        <v/>
      </c>
      <c r="CS79" s="33" t="str">
        <f t="shared" ref="CS79:CS103" si="53">IF(ISNUMBER(CU79),CS78+1,"")</f>
        <v/>
      </c>
      <c r="CW79" s="33" t="str">
        <f t="shared" ref="CW79:CW103" si="54">IF(ISNUMBER(CY79),CW78+1,"")</f>
        <v/>
      </c>
      <c r="DA79" s="33" t="str">
        <f t="shared" ref="DA79:DA103" si="55">IF(ISNUMBER(DC79),DA78+1,"")</f>
        <v/>
      </c>
      <c r="DE79" s="33" t="str">
        <f t="shared" ref="DE79:DE103" si="56">IF(ISNUMBER(DG79),DE78+1,"")</f>
        <v/>
      </c>
      <c r="DI79" s="33" t="str">
        <f t="shared" ref="DI79:DI103" si="57">IF(ISNUMBER(DK79),DI78+1,"")</f>
        <v/>
      </c>
      <c r="DM79" s="33" t="str">
        <f t="shared" ref="DM79:DM103" si="58">IF(ISNUMBER(DO79),DM78+1,"")</f>
        <v/>
      </c>
      <c r="DQ79" s="33" t="str">
        <f t="shared" ref="DQ79:DQ103" si="59">IF(ISNUMBER(DS79),DQ78+1,"")</f>
        <v/>
      </c>
      <c r="DU79" s="33" t="str">
        <f t="shared" ref="DU79:DU101" si="60">IF(ISNUMBER(DW79),DU78+1,"")</f>
        <v/>
      </c>
      <c r="DY79" s="33" t="str">
        <f t="shared" ref="DY79:DY101" si="61">IF(ISNUMBER(EA79),DY78+1,"")</f>
        <v/>
      </c>
    </row>
    <row r="80" spans="1:129" x14ac:dyDescent="0.25">
      <c r="A80" s="16" t="str">
        <f t="shared" si="31"/>
        <v/>
      </c>
      <c r="K80" s="38"/>
      <c r="M80" s="33" t="str">
        <f t="shared" si="32"/>
        <v/>
      </c>
      <c r="Q80" s="33" t="str">
        <f t="shared" si="33"/>
        <v/>
      </c>
      <c r="U80" s="33" t="str">
        <f t="shared" si="34"/>
        <v/>
      </c>
      <c r="Y80" s="33" t="str">
        <f t="shared" si="35"/>
        <v/>
      </c>
      <c r="AC80" s="33" t="str">
        <f t="shared" si="36"/>
        <v/>
      </c>
      <c r="AG80" s="33" t="str">
        <f t="shared" si="37"/>
        <v/>
      </c>
      <c r="AK80" s="33" t="str">
        <f t="shared" si="38"/>
        <v/>
      </c>
      <c r="AO80" s="33" t="str">
        <f t="shared" si="39"/>
        <v/>
      </c>
      <c r="AS80" s="33" t="str">
        <f t="shared" si="40"/>
        <v/>
      </c>
      <c r="AW80" s="33" t="str">
        <f t="shared" si="41"/>
        <v/>
      </c>
      <c r="BA80" s="33" t="str">
        <f t="shared" si="42"/>
        <v/>
      </c>
      <c r="BE80" s="33" t="str">
        <f t="shared" si="43"/>
        <v/>
      </c>
      <c r="BI80" s="33" t="str">
        <f t="shared" si="44"/>
        <v/>
      </c>
      <c r="BM80" s="33" t="str">
        <f t="shared" si="45"/>
        <v/>
      </c>
      <c r="BQ80" s="33" t="str">
        <f t="shared" si="46"/>
        <v/>
      </c>
      <c r="BU80" s="33" t="str">
        <f t="shared" si="47"/>
        <v/>
      </c>
      <c r="BY80" s="33" t="str">
        <f t="shared" si="48"/>
        <v/>
      </c>
      <c r="CC80" s="33" t="str">
        <f t="shared" si="49"/>
        <v/>
      </c>
      <c r="CG80" s="33" t="str">
        <f t="shared" si="50"/>
        <v/>
      </c>
      <c r="CK80" s="33" t="str">
        <f t="shared" si="51"/>
        <v/>
      </c>
      <c r="CO80" s="33" t="str">
        <f t="shared" si="52"/>
        <v/>
      </c>
      <c r="CS80" s="33" t="str">
        <f t="shared" si="53"/>
        <v/>
      </c>
      <c r="CW80" s="33" t="str">
        <f t="shared" si="54"/>
        <v/>
      </c>
      <c r="DA80" s="33" t="str">
        <f t="shared" si="55"/>
        <v/>
      </c>
      <c r="DE80" s="33" t="str">
        <f t="shared" si="56"/>
        <v/>
      </c>
      <c r="DI80" s="33" t="str">
        <f t="shared" si="57"/>
        <v/>
      </c>
      <c r="DM80" s="33" t="str">
        <f t="shared" si="58"/>
        <v/>
      </c>
      <c r="DQ80" s="33" t="str">
        <f t="shared" si="59"/>
        <v/>
      </c>
      <c r="DU80" s="33" t="str">
        <f t="shared" si="60"/>
        <v/>
      </c>
      <c r="DY80" s="33" t="str">
        <f t="shared" si="61"/>
        <v/>
      </c>
    </row>
    <row r="81" spans="1:129" x14ac:dyDescent="0.25">
      <c r="A81" s="16" t="str">
        <f t="shared" si="31"/>
        <v/>
      </c>
      <c r="K81" s="38"/>
      <c r="M81" s="33" t="str">
        <f t="shared" si="32"/>
        <v/>
      </c>
      <c r="Q81" s="33" t="str">
        <f t="shared" si="33"/>
        <v/>
      </c>
      <c r="U81" s="33" t="str">
        <f t="shared" si="34"/>
        <v/>
      </c>
      <c r="Y81" s="33" t="str">
        <f t="shared" si="35"/>
        <v/>
      </c>
      <c r="AC81" s="33" t="str">
        <f t="shared" si="36"/>
        <v/>
      </c>
      <c r="AG81" s="33" t="str">
        <f t="shared" si="37"/>
        <v/>
      </c>
      <c r="AK81" s="33" t="str">
        <f t="shared" si="38"/>
        <v/>
      </c>
      <c r="AO81" s="33" t="str">
        <f t="shared" si="39"/>
        <v/>
      </c>
      <c r="AS81" s="33" t="str">
        <f t="shared" si="40"/>
        <v/>
      </c>
      <c r="AW81" s="33" t="str">
        <f t="shared" si="41"/>
        <v/>
      </c>
      <c r="BA81" s="33" t="str">
        <f t="shared" si="42"/>
        <v/>
      </c>
      <c r="BE81" s="33" t="str">
        <f t="shared" si="43"/>
        <v/>
      </c>
      <c r="BI81" s="33" t="str">
        <f t="shared" si="44"/>
        <v/>
      </c>
      <c r="BM81" s="33" t="str">
        <f t="shared" si="45"/>
        <v/>
      </c>
      <c r="BQ81" s="33" t="str">
        <f t="shared" si="46"/>
        <v/>
      </c>
      <c r="BU81" s="33" t="str">
        <f t="shared" si="47"/>
        <v/>
      </c>
      <c r="BY81" s="33" t="str">
        <f t="shared" si="48"/>
        <v/>
      </c>
      <c r="CC81" s="33" t="str">
        <f t="shared" si="49"/>
        <v/>
      </c>
      <c r="CG81" s="33" t="str">
        <f t="shared" si="50"/>
        <v/>
      </c>
      <c r="CK81" s="33" t="str">
        <f t="shared" si="51"/>
        <v/>
      </c>
      <c r="CO81" s="33" t="str">
        <f t="shared" si="52"/>
        <v/>
      </c>
      <c r="CS81" s="33" t="str">
        <f t="shared" si="53"/>
        <v/>
      </c>
      <c r="CW81" s="33" t="str">
        <f t="shared" si="54"/>
        <v/>
      </c>
      <c r="DA81" s="33" t="str">
        <f t="shared" si="55"/>
        <v/>
      </c>
      <c r="DE81" s="33" t="str">
        <f t="shared" si="56"/>
        <v/>
      </c>
      <c r="DI81" s="33" t="str">
        <f t="shared" si="57"/>
        <v/>
      </c>
      <c r="DM81" s="33" t="str">
        <f t="shared" si="58"/>
        <v/>
      </c>
      <c r="DQ81" s="33" t="str">
        <f t="shared" si="59"/>
        <v/>
      </c>
      <c r="DU81" s="33" t="str">
        <f t="shared" si="60"/>
        <v/>
      </c>
      <c r="DY81" s="33" t="str">
        <f t="shared" si="61"/>
        <v/>
      </c>
    </row>
    <row r="82" spans="1:129" x14ac:dyDescent="0.25">
      <c r="A82" s="16" t="str">
        <f t="shared" si="31"/>
        <v/>
      </c>
      <c r="K82" s="38"/>
      <c r="M82" s="33" t="str">
        <f t="shared" si="32"/>
        <v/>
      </c>
      <c r="Q82" s="33" t="str">
        <f t="shared" si="33"/>
        <v/>
      </c>
      <c r="U82" s="33" t="str">
        <f t="shared" si="34"/>
        <v/>
      </c>
      <c r="Y82" s="33" t="str">
        <f t="shared" si="35"/>
        <v/>
      </c>
      <c r="AC82" s="33" t="str">
        <f t="shared" si="36"/>
        <v/>
      </c>
      <c r="AG82" s="33" t="str">
        <f t="shared" si="37"/>
        <v/>
      </c>
      <c r="AK82" s="33" t="str">
        <f t="shared" si="38"/>
        <v/>
      </c>
      <c r="AO82" s="33" t="str">
        <f t="shared" si="39"/>
        <v/>
      </c>
      <c r="AS82" s="33" t="str">
        <f t="shared" si="40"/>
        <v/>
      </c>
      <c r="AW82" s="33" t="str">
        <f t="shared" si="41"/>
        <v/>
      </c>
      <c r="BA82" s="33" t="str">
        <f t="shared" si="42"/>
        <v/>
      </c>
      <c r="BE82" s="33" t="str">
        <f t="shared" si="43"/>
        <v/>
      </c>
      <c r="BI82" s="33" t="str">
        <f t="shared" si="44"/>
        <v/>
      </c>
      <c r="BM82" s="33" t="str">
        <f t="shared" si="45"/>
        <v/>
      </c>
      <c r="BQ82" s="33" t="str">
        <f t="shared" si="46"/>
        <v/>
      </c>
      <c r="BU82" s="33" t="str">
        <f t="shared" si="47"/>
        <v/>
      </c>
      <c r="BY82" s="33" t="str">
        <f t="shared" si="48"/>
        <v/>
      </c>
      <c r="CC82" s="33" t="str">
        <f t="shared" si="49"/>
        <v/>
      </c>
      <c r="CG82" s="33" t="str">
        <f t="shared" si="50"/>
        <v/>
      </c>
      <c r="CK82" s="33" t="str">
        <f t="shared" si="51"/>
        <v/>
      </c>
      <c r="CO82" s="33" t="str">
        <f t="shared" si="52"/>
        <v/>
      </c>
      <c r="CS82" s="33" t="str">
        <f t="shared" si="53"/>
        <v/>
      </c>
      <c r="CW82" s="33" t="str">
        <f t="shared" si="54"/>
        <v/>
      </c>
      <c r="DA82" s="33" t="str">
        <f t="shared" si="55"/>
        <v/>
      </c>
      <c r="DE82" s="33" t="str">
        <f t="shared" si="56"/>
        <v/>
      </c>
      <c r="DI82" s="33" t="str">
        <f t="shared" si="57"/>
        <v/>
      </c>
      <c r="DM82" s="33" t="str">
        <f t="shared" si="58"/>
        <v/>
      </c>
      <c r="DQ82" s="33" t="str">
        <f t="shared" si="59"/>
        <v/>
      </c>
      <c r="DU82" s="33" t="str">
        <f t="shared" si="60"/>
        <v/>
      </c>
      <c r="DY82" s="33" t="str">
        <f t="shared" si="61"/>
        <v/>
      </c>
    </row>
    <row r="83" spans="1:129" x14ac:dyDescent="0.25">
      <c r="A83" s="16" t="str">
        <f t="shared" si="31"/>
        <v/>
      </c>
      <c r="K83" s="38"/>
      <c r="M83" s="33" t="str">
        <f t="shared" si="32"/>
        <v/>
      </c>
      <c r="Q83" s="33" t="str">
        <f t="shared" si="33"/>
        <v/>
      </c>
      <c r="U83" s="33" t="str">
        <f t="shared" si="34"/>
        <v/>
      </c>
      <c r="Y83" s="33" t="str">
        <f t="shared" si="35"/>
        <v/>
      </c>
      <c r="AC83" s="33" t="str">
        <f t="shared" si="36"/>
        <v/>
      </c>
      <c r="AG83" s="33" t="str">
        <f t="shared" si="37"/>
        <v/>
      </c>
      <c r="AK83" s="33" t="str">
        <f t="shared" si="38"/>
        <v/>
      </c>
      <c r="AO83" s="33" t="str">
        <f t="shared" si="39"/>
        <v/>
      </c>
      <c r="AS83" s="33" t="str">
        <f t="shared" si="40"/>
        <v/>
      </c>
      <c r="AW83" s="33" t="str">
        <f t="shared" si="41"/>
        <v/>
      </c>
      <c r="BA83" s="33" t="str">
        <f t="shared" si="42"/>
        <v/>
      </c>
      <c r="BE83" s="33" t="str">
        <f t="shared" si="43"/>
        <v/>
      </c>
      <c r="BI83" s="33" t="str">
        <f t="shared" si="44"/>
        <v/>
      </c>
      <c r="BM83" s="33" t="str">
        <f t="shared" si="45"/>
        <v/>
      </c>
      <c r="BQ83" s="33" t="str">
        <f t="shared" si="46"/>
        <v/>
      </c>
      <c r="BU83" s="33" t="str">
        <f t="shared" si="47"/>
        <v/>
      </c>
      <c r="BY83" s="33" t="str">
        <f t="shared" si="48"/>
        <v/>
      </c>
      <c r="CC83" s="33" t="str">
        <f t="shared" si="49"/>
        <v/>
      </c>
      <c r="CG83" s="33" t="str">
        <f t="shared" si="50"/>
        <v/>
      </c>
      <c r="CK83" s="33" t="str">
        <f t="shared" si="51"/>
        <v/>
      </c>
      <c r="CO83" s="33" t="str">
        <f t="shared" si="52"/>
        <v/>
      </c>
      <c r="CS83" s="33" t="str">
        <f t="shared" si="53"/>
        <v/>
      </c>
      <c r="CW83" s="33" t="str">
        <f t="shared" si="54"/>
        <v/>
      </c>
      <c r="DA83" s="33" t="str">
        <f t="shared" si="55"/>
        <v/>
      </c>
      <c r="DE83" s="33" t="str">
        <f t="shared" si="56"/>
        <v/>
      </c>
      <c r="DI83" s="33" t="str">
        <f t="shared" si="57"/>
        <v/>
      </c>
      <c r="DM83" s="33" t="str">
        <f t="shared" si="58"/>
        <v/>
      </c>
      <c r="DQ83" s="33" t="str">
        <f t="shared" si="59"/>
        <v/>
      </c>
      <c r="DU83" s="33" t="str">
        <f t="shared" si="60"/>
        <v/>
      </c>
      <c r="DY83" s="33" t="str">
        <f t="shared" si="61"/>
        <v/>
      </c>
    </row>
    <row r="84" spans="1:129" x14ac:dyDescent="0.25">
      <c r="A84" s="16" t="str">
        <f t="shared" si="31"/>
        <v/>
      </c>
      <c r="K84" s="38"/>
      <c r="M84" s="33" t="str">
        <f t="shared" si="32"/>
        <v/>
      </c>
      <c r="Q84" s="33" t="str">
        <f t="shared" si="33"/>
        <v/>
      </c>
      <c r="U84" s="33" t="str">
        <f t="shared" si="34"/>
        <v/>
      </c>
      <c r="Y84" s="33" t="str">
        <f t="shared" si="35"/>
        <v/>
      </c>
      <c r="AC84" s="33" t="str">
        <f t="shared" si="36"/>
        <v/>
      </c>
      <c r="AG84" s="33" t="str">
        <f t="shared" si="37"/>
        <v/>
      </c>
      <c r="AK84" s="33" t="str">
        <f t="shared" si="38"/>
        <v/>
      </c>
      <c r="AO84" s="33" t="str">
        <f t="shared" si="39"/>
        <v/>
      </c>
      <c r="AS84" s="33" t="str">
        <f t="shared" si="40"/>
        <v/>
      </c>
      <c r="AW84" s="33" t="str">
        <f t="shared" si="41"/>
        <v/>
      </c>
      <c r="BA84" s="33" t="str">
        <f t="shared" si="42"/>
        <v/>
      </c>
      <c r="BE84" s="33" t="str">
        <f t="shared" si="43"/>
        <v/>
      </c>
      <c r="BI84" s="33" t="str">
        <f t="shared" si="44"/>
        <v/>
      </c>
      <c r="BM84" s="33" t="str">
        <f t="shared" si="45"/>
        <v/>
      </c>
      <c r="BQ84" s="33" t="str">
        <f t="shared" si="46"/>
        <v/>
      </c>
      <c r="BU84" s="33" t="str">
        <f t="shared" si="47"/>
        <v/>
      </c>
      <c r="BY84" s="33" t="str">
        <f t="shared" si="48"/>
        <v/>
      </c>
      <c r="CC84" s="33" t="str">
        <f t="shared" si="49"/>
        <v/>
      </c>
      <c r="CG84" s="33" t="str">
        <f t="shared" si="50"/>
        <v/>
      </c>
      <c r="CK84" s="33" t="str">
        <f t="shared" si="51"/>
        <v/>
      </c>
      <c r="CO84" s="33" t="str">
        <f t="shared" si="52"/>
        <v/>
      </c>
      <c r="CS84" s="33" t="str">
        <f t="shared" si="53"/>
        <v/>
      </c>
      <c r="CW84" s="33" t="str">
        <f t="shared" si="54"/>
        <v/>
      </c>
      <c r="DA84" s="33" t="str">
        <f t="shared" si="55"/>
        <v/>
      </c>
      <c r="DE84" s="33" t="str">
        <f t="shared" si="56"/>
        <v/>
      </c>
      <c r="DI84" s="33" t="str">
        <f t="shared" si="57"/>
        <v/>
      </c>
      <c r="DM84" s="33" t="str">
        <f t="shared" si="58"/>
        <v/>
      </c>
      <c r="DQ84" s="33" t="str">
        <f t="shared" si="59"/>
        <v/>
      </c>
      <c r="DU84" s="33" t="str">
        <f t="shared" si="60"/>
        <v/>
      </c>
      <c r="DY84" s="33" t="str">
        <f t="shared" si="61"/>
        <v/>
      </c>
    </row>
    <row r="85" spans="1:129" x14ac:dyDescent="0.25">
      <c r="A85" s="16" t="str">
        <f t="shared" si="31"/>
        <v/>
      </c>
      <c r="K85" s="38"/>
      <c r="M85" s="33" t="str">
        <f t="shared" si="32"/>
        <v/>
      </c>
      <c r="Q85" s="33" t="str">
        <f t="shared" si="33"/>
        <v/>
      </c>
      <c r="U85" s="33" t="str">
        <f t="shared" si="34"/>
        <v/>
      </c>
      <c r="Y85" s="33" t="str">
        <f t="shared" si="35"/>
        <v/>
      </c>
      <c r="AC85" s="33" t="str">
        <f t="shared" si="36"/>
        <v/>
      </c>
      <c r="AG85" s="33" t="str">
        <f t="shared" si="37"/>
        <v/>
      </c>
      <c r="AK85" s="33" t="str">
        <f t="shared" si="38"/>
        <v/>
      </c>
      <c r="AO85" s="33" t="str">
        <f t="shared" si="39"/>
        <v/>
      </c>
      <c r="AS85" s="33" t="str">
        <f t="shared" si="40"/>
        <v/>
      </c>
      <c r="AW85" s="33" t="str">
        <f t="shared" si="41"/>
        <v/>
      </c>
      <c r="BA85" s="33" t="str">
        <f t="shared" si="42"/>
        <v/>
      </c>
      <c r="BE85" s="33" t="str">
        <f t="shared" si="43"/>
        <v/>
      </c>
      <c r="BI85" s="33" t="str">
        <f t="shared" si="44"/>
        <v/>
      </c>
      <c r="BM85" s="33" t="str">
        <f t="shared" si="45"/>
        <v/>
      </c>
      <c r="BQ85" s="33" t="str">
        <f t="shared" si="46"/>
        <v/>
      </c>
      <c r="BU85" s="33" t="str">
        <f t="shared" si="47"/>
        <v/>
      </c>
      <c r="BY85" s="33" t="str">
        <f t="shared" si="48"/>
        <v/>
      </c>
      <c r="CC85" s="33" t="str">
        <f t="shared" si="49"/>
        <v/>
      </c>
      <c r="CG85" s="33" t="str">
        <f t="shared" si="50"/>
        <v/>
      </c>
      <c r="CK85" s="33" t="str">
        <f t="shared" si="51"/>
        <v/>
      </c>
      <c r="CO85" s="33" t="str">
        <f t="shared" si="52"/>
        <v/>
      </c>
      <c r="CS85" s="33" t="str">
        <f t="shared" si="53"/>
        <v/>
      </c>
      <c r="CW85" s="33" t="str">
        <f t="shared" si="54"/>
        <v/>
      </c>
      <c r="DA85" s="33" t="str">
        <f t="shared" si="55"/>
        <v/>
      </c>
      <c r="DE85" s="33" t="str">
        <f t="shared" si="56"/>
        <v/>
      </c>
      <c r="DI85" s="33" t="str">
        <f t="shared" si="57"/>
        <v/>
      </c>
      <c r="DM85" s="33" t="str">
        <f t="shared" si="58"/>
        <v/>
      </c>
      <c r="DQ85" s="33" t="str">
        <f t="shared" si="59"/>
        <v/>
      </c>
      <c r="DU85" s="33" t="str">
        <f t="shared" si="60"/>
        <v/>
      </c>
      <c r="DY85" s="33" t="str">
        <f t="shared" si="61"/>
        <v/>
      </c>
    </row>
    <row r="86" spans="1:129" x14ac:dyDescent="0.25">
      <c r="A86" s="16" t="str">
        <f t="shared" si="31"/>
        <v/>
      </c>
      <c r="K86" s="38"/>
      <c r="M86" s="33" t="str">
        <f t="shared" si="32"/>
        <v/>
      </c>
      <c r="Q86" s="33" t="str">
        <f t="shared" si="33"/>
        <v/>
      </c>
      <c r="U86" s="33" t="str">
        <f t="shared" si="34"/>
        <v/>
      </c>
      <c r="Y86" s="33" t="str">
        <f t="shared" si="35"/>
        <v/>
      </c>
      <c r="AC86" s="33" t="str">
        <f t="shared" si="36"/>
        <v/>
      </c>
      <c r="AG86" s="33" t="str">
        <f t="shared" si="37"/>
        <v/>
      </c>
      <c r="AK86" s="33" t="str">
        <f t="shared" si="38"/>
        <v/>
      </c>
      <c r="AO86" s="33" t="str">
        <f t="shared" si="39"/>
        <v/>
      </c>
      <c r="AS86" s="33" t="str">
        <f t="shared" si="40"/>
        <v/>
      </c>
      <c r="AW86" s="33" t="str">
        <f t="shared" si="41"/>
        <v/>
      </c>
      <c r="BA86" s="33" t="str">
        <f t="shared" si="42"/>
        <v/>
      </c>
      <c r="BE86" s="33" t="str">
        <f t="shared" si="43"/>
        <v/>
      </c>
      <c r="BI86" s="33" t="str">
        <f t="shared" si="44"/>
        <v/>
      </c>
      <c r="BM86" s="33" t="str">
        <f t="shared" si="45"/>
        <v/>
      </c>
      <c r="BQ86" s="33" t="str">
        <f t="shared" si="46"/>
        <v/>
      </c>
      <c r="BU86" s="33" t="str">
        <f t="shared" si="47"/>
        <v/>
      </c>
      <c r="BY86" s="33" t="str">
        <f t="shared" si="48"/>
        <v/>
      </c>
      <c r="CC86" s="33" t="str">
        <f t="shared" si="49"/>
        <v/>
      </c>
      <c r="CG86" s="33" t="str">
        <f t="shared" si="50"/>
        <v/>
      </c>
      <c r="CK86" s="33" t="str">
        <f t="shared" si="51"/>
        <v/>
      </c>
      <c r="CO86" s="33" t="str">
        <f t="shared" si="52"/>
        <v/>
      </c>
      <c r="CS86" s="33" t="str">
        <f t="shared" si="53"/>
        <v/>
      </c>
      <c r="CW86" s="33" t="str">
        <f t="shared" si="54"/>
        <v/>
      </c>
      <c r="DA86" s="33" t="str">
        <f t="shared" si="55"/>
        <v/>
      </c>
      <c r="DE86" s="33" t="str">
        <f t="shared" si="56"/>
        <v/>
      </c>
      <c r="DI86" s="33" t="str">
        <f t="shared" si="57"/>
        <v/>
      </c>
      <c r="DM86" s="33" t="str">
        <f t="shared" si="58"/>
        <v/>
      </c>
      <c r="DQ86" s="33" t="str">
        <f t="shared" si="59"/>
        <v/>
      </c>
      <c r="DU86" s="33" t="str">
        <f t="shared" si="60"/>
        <v/>
      </c>
      <c r="DY86" s="33" t="str">
        <f t="shared" si="61"/>
        <v/>
      </c>
    </row>
    <row r="87" spans="1:129" x14ac:dyDescent="0.25">
      <c r="A87" s="16" t="str">
        <f t="shared" si="31"/>
        <v/>
      </c>
      <c r="K87" s="38"/>
      <c r="M87" s="33" t="str">
        <f t="shared" si="32"/>
        <v/>
      </c>
      <c r="Q87" s="33" t="str">
        <f t="shared" si="33"/>
        <v/>
      </c>
      <c r="U87" s="33" t="str">
        <f t="shared" si="34"/>
        <v/>
      </c>
      <c r="Y87" s="33" t="str">
        <f t="shared" si="35"/>
        <v/>
      </c>
      <c r="AC87" s="33" t="str">
        <f t="shared" si="36"/>
        <v/>
      </c>
      <c r="AG87" s="33" t="str">
        <f t="shared" si="37"/>
        <v/>
      </c>
      <c r="AK87" s="33" t="str">
        <f t="shared" si="38"/>
        <v/>
      </c>
      <c r="AO87" s="33" t="str">
        <f t="shared" si="39"/>
        <v/>
      </c>
      <c r="AS87" s="33" t="str">
        <f t="shared" si="40"/>
        <v/>
      </c>
      <c r="AW87" s="33" t="str">
        <f t="shared" si="41"/>
        <v/>
      </c>
      <c r="BA87" s="33" t="str">
        <f t="shared" si="42"/>
        <v/>
      </c>
      <c r="BE87" s="33" t="str">
        <f t="shared" si="43"/>
        <v/>
      </c>
      <c r="BI87" s="33" t="str">
        <f t="shared" si="44"/>
        <v/>
      </c>
      <c r="BM87" s="33" t="str">
        <f t="shared" si="45"/>
        <v/>
      </c>
      <c r="BQ87" s="33" t="str">
        <f t="shared" si="46"/>
        <v/>
      </c>
      <c r="BU87" s="33" t="str">
        <f t="shared" si="47"/>
        <v/>
      </c>
      <c r="BY87" s="33" t="str">
        <f t="shared" si="48"/>
        <v/>
      </c>
      <c r="CC87" s="33" t="str">
        <f t="shared" si="49"/>
        <v/>
      </c>
      <c r="CG87" s="33" t="str">
        <f t="shared" si="50"/>
        <v/>
      </c>
      <c r="CK87" s="33" t="str">
        <f t="shared" si="51"/>
        <v/>
      </c>
      <c r="CO87" s="33" t="str">
        <f t="shared" si="52"/>
        <v/>
      </c>
      <c r="CS87" s="33" t="str">
        <f t="shared" si="53"/>
        <v/>
      </c>
      <c r="CW87" s="33" t="str">
        <f t="shared" si="54"/>
        <v/>
      </c>
      <c r="DA87" s="33" t="str">
        <f t="shared" si="55"/>
        <v/>
      </c>
      <c r="DE87" s="33" t="str">
        <f t="shared" si="56"/>
        <v/>
      </c>
      <c r="DI87" s="33" t="str">
        <f t="shared" si="57"/>
        <v/>
      </c>
      <c r="DM87" s="33" t="str">
        <f t="shared" si="58"/>
        <v/>
      </c>
      <c r="DQ87" s="33" t="str">
        <f t="shared" si="59"/>
        <v/>
      </c>
      <c r="DU87" s="33" t="str">
        <f t="shared" si="60"/>
        <v/>
      </c>
      <c r="DY87" s="33" t="str">
        <f t="shared" si="61"/>
        <v/>
      </c>
    </row>
    <row r="88" spans="1:129" x14ac:dyDescent="0.25">
      <c r="A88" s="16" t="str">
        <f t="shared" si="31"/>
        <v/>
      </c>
      <c r="K88" s="38"/>
      <c r="M88" s="33" t="str">
        <f t="shared" si="32"/>
        <v/>
      </c>
      <c r="Q88" s="33" t="str">
        <f t="shared" si="33"/>
        <v/>
      </c>
      <c r="U88" s="33" t="str">
        <f t="shared" si="34"/>
        <v/>
      </c>
      <c r="Y88" s="33" t="str">
        <f t="shared" si="35"/>
        <v/>
      </c>
      <c r="AC88" s="33" t="str">
        <f t="shared" si="36"/>
        <v/>
      </c>
      <c r="AG88" s="33" t="str">
        <f t="shared" si="37"/>
        <v/>
      </c>
      <c r="AK88" s="33" t="str">
        <f t="shared" si="38"/>
        <v/>
      </c>
      <c r="AO88" s="33" t="str">
        <f t="shared" si="39"/>
        <v/>
      </c>
      <c r="AS88" s="33" t="str">
        <f t="shared" si="40"/>
        <v/>
      </c>
      <c r="AW88" s="33" t="str">
        <f t="shared" si="41"/>
        <v/>
      </c>
      <c r="BA88" s="33" t="str">
        <f t="shared" si="42"/>
        <v/>
      </c>
      <c r="BE88" s="33" t="str">
        <f t="shared" si="43"/>
        <v/>
      </c>
      <c r="BI88" s="33" t="str">
        <f t="shared" si="44"/>
        <v/>
      </c>
      <c r="BM88" s="33" t="str">
        <f t="shared" si="45"/>
        <v/>
      </c>
      <c r="BQ88" s="33" t="str">
        <f t="shared" si="46"/>
        <v/>
      </c>
      <c r="BU88" s="33" t="str">
        <f t="shared" si="47"/>
        <v/>
      </c>
      <c r="BY88" s="33" t="str">
        <f t="shared" si="48"/>
        <v/>
      </c>
      <c r="CC88" s="33" t="str">
        <f t="shared" si="49"/>
        <v/>
      </c>
      <c r="CG88" s="33" t="str">
        <f t="shared" si="50"/>
        <v/>
      </c>
      <c r="CK88" s="33" t="str">
        <f t="shared" si="51"/>
        <v/>
      </c>
      <c r="CO88" s="33" t="str">
        <f t="shared" si="52"/>
        <v/>
      </c>
      <c r="CS88" s="33" t="str">
        <f t="shared" si="53"/>
        <v/>
      </c>
      <c r="CW88" s="33" t="str">
        <f t="shared" si="54"/>
        <v/>
      </c>
      <c r="DA88" s="33" t="str">
        <f t="shared" si="55"/>
        <v/>
      </c>
      <c r="DE88" s="33" t="str">
        <f t="shared" si="56"/>
        <v/>
      </c>
      <c r="DI88" s="33" t="str">
        <f t="shared" si="57"/>
        <v/>
      </c>
      <c r="DM88" s="33" t="str">
        <f t="shared" si="58"/>
        <v/>
      </c>
      <c r="DQ88" s="33" t="str">
        <f t="shared" si="59"/>
        <v/>
      </c>
      <c r="DU88" s="33" t="str">
        <f t="shared" si="60"/>
        <v/>
      </c>
      <c r="DY88" s="33" t="str">
        <f t="shared" si="61"/>
        <v/>
      </c>
    </row>
    <row r="89" spans="1:129" x14ac:dyDescent="0.25">
      <c r="A89" s="16" t="str">
        <f t="shared" si="31"/>
        <v/>
      </c>
      <c r="K89" s="38"/>
      <c r="M89" s="33" t="str">
        <f t="shared" si="32"/>
        <v/>
      </c>
      <c r="Q89" s="33" t="str">
        <f t="shared" si="33"/>
        <v/>
      </c>
      <c r="U89" s="33" t="str">
        <f t="shared" si="34"/>
        <v/>
      </c>
      <c r="Y89" s="33" t="str">
        <f t="shared" si="35"/>
        <v/>
      </c>
      <c r="AC89" s="33" t="str">
        <f t="shared" si="36"/>
        <v/>
      </c>
      <c r="AG89" s="33" t="str">
        <f t="shared" si="37"/>
        <v/>
      </c>
      <c r="AK89" s="33" t="str">
        <f t="shared" si="38"/>
        <v/>
      </c>
      <c r="AO89" s="33" t="str">
        <f t="shared" si="39"/>
        <v/>
      </c>
      <c r="AS89" s="33" t="str">
        <f t="shared" si="40"/>
        <v/>
      </c>
      <c r="AW89" s="33" t="str">
        <f t="shared" si="41"/>
        <v/>
      </c>
      <c r="BA89" s="33" t="str">
        <f t="shared" si="42"/>
        <v/>
      </c>
      <c r="BE89" s="33" t="str">
        <f t="shared" si="43"/>
        <v/>
      </c>
      <c r="BI89" s="33" t="str">
        <f t="shared" si="44"/>
        <v/>
      </c>
      <c r="BM89" s="33" t="str">
        <f t="shared" si="45"/>
        <v/>
      </c>
      <c r="BQ89" s="33" t="str">
        <f t="shared" si="46"/>
        <v/>
      </c>
      <c r="BU89" s="33" t="str">
        <f t="shared" si="47"/>
        <v/>
      </c>
      <c r="BY89" s="33" t="str">
        <f t="shared" si="48"/>
        <v/>
      </c>
      <c r="CC89" s="33" t="str">
        <f t="shared" si="49"/>
        <v/>
      </c>
      <c r="CG89" s="33" t="str">
        <f t="shared" si="50"/>
        <v/>
      </c>
      <c r="CK89" s="33" t="str">
        <f t="shared" si="51"/>
        <v/>
      </c>
      <c r="CO89" s="33" t="str">
        <f t="shared" si="52"/>
        <v/>
      </c>
      <c r="CS89" s="33" t="str">
        <f t="shared" si="53"/>
        <v/>
      </c>
      <c r="CW89" s="33" t="str">
        <f t="shared" si="54"/>
        <v/>
      </c>
      <c r="DA89" s="33" t="str">
        <f t="shared" si="55"/>
        <v/>
      </c>
      <c r="DE89" s="33" t="str">
        <f t="shared" si="56"/>
        <v/>
      </c>
      <c r="DI89" s="33" t="str">
        <f t="shared" si="57"/>
        <v/>
      </c>
      <c r="DM89" s="33" t="str">
        <f t="shared" si="58"/>
        <v/>
      </c>
      <c r="DQ89" s="33" t="str">
        <f t="shared" si="59"/>
        <v/>
      </c>
      <c r="DU89" s="33" t="str">
        <f t="shared" si="60"/>
        <v/>
      </c>
      <c r="DY89" s="33" t="str">
        <f t="shared" si="61"/>
        <v/>
      </c>
    </row>
    <row r="90" spans="1:129" x14ac:dyDescent="0.25">
      <c r="A90" s="16" t="str">
        <f t="shared" si="31"/>
        <v/>
      </c>
      <c r="K90" s="38"/>
      <c r="M90" s="33" t="str">
        <f t="shared" si="32"/>
        <v/>
      </c>
      <c r="Q90" s="33" t="str">
        <f t="shared" si="33"/>
        <v/>
      </c>
      <c r="U90" s="33" t="str">
        <f t="shared" si="34"/>
        <v/>
      </c>
      <c r="Y90" s="33" t="str">
        <f t="shared" si="35"/>
        <v/>
      </c>
      <c r="AC90" s="33" t="str">
        <f t="shared" si="36"/>
        <v/>
      </c>
      <c r="AG90" s="33" t="str">
        <f t="shared" si="37"/>
        <v/>
      </c>
      <c r="AK90" s="33" t="str">
        <f t="shared" si="38"/>
        <v/>
      </c>
      <c r="AO90" s="33" t="str">
        <f t="shared" si="39"/>
        <v/>
      </c>
      <c r="AS90" s="33" t="str">
        <f t="shared" si="40"/>
        <v/>
      </c>
      <c r="AW90" s="33" t="str">
        <f t="shared" si="41"/>
        <v/>
      </c>
      <c r="BA90" s="33" t="str">
        <f t="shared" si="42"/>
        <v/>
      </c>
      <c r="BE90" s="33" t="str">
        <f t="shared" si="43"/>
        <v/>
      </c>
      <c r="BI90" s="33" t="str">
        <f t="shared" si="44"/>
        <v/>
      </c>
      <c r="BM90" s="33" t="str">
        <f t="shared" si="45"/>
        <v/>
      </c>
      <c r="BQ90" s="33" t="str">
        <f t="shared" si="46"/>
        <v/>
      </c>
      <c r="BU90" s="33" t="str">
        <f t="shared" si="47"/>
        <v/>
      </c>
      <c r="BY90" s="33" t="str">
        <f t="shared" si="48"/>
        <v/>
      </c>
      <c r="CC90" s="33" t="str">
        <f t="shared" si="49"/>
        <v/>
      </c>
      <c r="CG90" s="33" t="str">
        <f t="shared" si="50"/>
        <v/>
      </c>
      <c r="CK90" s="33" t="str">
        <f t="shared" si="51"/>
        <v/>
      </c>
      <c r="CO90" s="33" t="str">
        <f t="shared" si="52"/>
        <v/>
      </c>
      <c r="CS90" s="33" t="str">
        <f t="shared" si="53"/>
        <v/>
      </c>
      <c r="CW90" s="33" t="str">
        <f t="shared" si="54"/>
        <v/>
      </c>
      <c r="DA90" s="33" t="str">
        <f t="shared" si="55"/>
        <v/>
      </c>
      <c r="DE90" s="33" t="str">
        <f t="shared" si="56"/>
        <v/>
      </c>
      <c r="DI90" s="33" t="str">
        <f t="shared" si="57"/>
        <v/>
      </c>
      <c r="DM90" s="33" t="str">
        <f t="shared" si="58"/>
        <v/>
      </c>
      <c r="DQ90" s="33" t="str">
        <f t="shared" si="59"/>
        <v/>
      </c>
      <c r="DU90" s="33" t="str">
        <f t="shared" si="60"/>
        <v/>
      </c>
      <c r="DY90" s="33" t="str">
        <f t="shared" si="61"/>
        <v/>
      </c>
    </row>
    <row r="91" spans="1:129" x14ac:dyDescent="0.25">
      <c r="A91" s="16" t="str">
        <f t="shared" si="31"/>
        <v/>
      </c>
      <c r="K91" s="38"/>
      <c r="M91" s="33" t="str">
        <f t="shared" si="32"/>
        <v/>
      </c>
      <c r="Q91" s="33" t="str">
        <f t="shared" si="33"/>
        <v/>
      </c>
      <c r="U91" s="33" t="str">
        <f t="shared" si="34"/>
        <v/>
      </c>
      <c r="Y91" s="33" t="str">
        <f t="shared" si="35"/>
        <v/>
      </c>
      <c r="AC91" s="33" t="str">
        <f t="shared" si="36"/>
        <v/>
      </c>
      <c r="AG91" s="33" t="str">
        <f t="shared" si="37"/>
        <v/>
      </c>
      <c r="AK91" s="33" t="str">
        <f t="shared" si="38"/>
        <v/>
      </c>
      <c r="AO91" s="33" t="str">
        <f t="shared" si="39"/>
        <v/>
      </c>
      <c r="AS91" s="33" t="str">
        <f t="shared" si="40"/>
        <v/>
      </c>
      <c r="AW91" s="33" t="str">
        <f t="shared" si="41"/>
        <v/>
      </c>
      <c r="BA91" s="33" t="str">
        <f t="shared" si="42"/>
        <v/>
      </c>
      <c r="BE91" s="33" t="str">
        <f t="shared" si="43"/>
        <v/>
      </c>
      <c r="BI91" s="33" t="str">
        <f t="shared" si="44"/>
        <v/>
      </c>
      <c r="BM91" s="33" t="str">
        <f t="shared" si="45"/>
        <v/>
      </c>
      <c r="BQ91" s="33" t="str">
        <f t="shared" si="46"/>
        <v/>
      </c>
      <c r="BU91" s="33" t="str">
        <f t="shared" si="47"/>
        <v/>
      </c>
      <c r="BY91" s="33" t="str">
        <f t="shared" si="48"/>
        <v/>
      </c>
      <c r="CC91" s="33" t="str">
        <f t="shared" si="49"/>
        <v/>
      </c>
      <c r="CG91" s="33" t="str">
        <f t="shared" si="50"/>
        <v/>
      </c>
      <c r="CK91" s="33" t="str">
        <f t="shared" si="51"/>
        <v/>
      </c>
      <c r="CO91" s="33" t="str">
        <f t="shared" si="52"/>
        <v/>
      </c>
      <c r="CS91" s="33" t="str">
        <f t="shared" si="53"/>
        <v/>
      </c>
      <c r="CW91" s="33" t="str">
        <f t="shared" si="54"/>
        <v/>
      </c>
      <c r="DA91" s="33" t="str">
        <f t="shared" si="55"/>
        <v/>
      </c>
      <c r="DE91" s="33" t="str">
        <f t="shared" si="56"/>
        <v/>
      </c>
      <c r="DI91" s="33" t="str">
        <f t="shared" si="57"/>
        <v/>
      </c>
      <c r="DM91" s="33" t="str">
        <f t="shared" si="58"/>
        <v/>
      </c>
      <c r="DQ91" s="33" t="str">
        <f t="shared" si="59"/>
        <v/>
      </c>
      <c r="DU91" s="33" t="str">
        <f t="shared" si="60"/>
        <v/>
      </c>
      <c r="DY91" s="33" t="str">
        <f t="shared" si="61"/>
        <v/>
      </c>
    </row>
    <row r="92" spans="1:129" x14ac:dyDescent="0.25">
      <c r="A92" s="16" t="str">
        <f t="shared" si="31"/>
        <v/>
      </c>
      <c r="K92" s="38"/>
      <c r="M92" s="33" t="str">
        <f t="shared" si="32"/>
        <v/>
      </c>
      <c r="Q92" s="33" t="str">
        <f t="shared" si="33"/>
        <v/>
      </c>
      <c r="U92" s="33" t="str">
        <f t="shared" si="34"/>
        <v/>
      </c>
      <c r="Y92" s="33" t="str">
        <f t="shared" si="35"/>
        <v/>
      </c>
      <c r="AC92" s="33" t="str">
        <f t="shared" si="36"/>
        <v/>
      </c>
      <c r="AG92" s="33" t="str">
        <f t="shared" si="37"/>
        <v/>
      </c>
      <c r="AK92" s="33" t="str">
        <f t="shared" si="38"/>
        <v/>
      </c>
      <c r="AO92" s="33" t="str">
        <f t="shared" si="39"/>
        <v/>
      </c>
      <c r="AS92" s="33" t="str">
        <f t="shared" si="40"/>
        <v/>
      </c>
      <c r="AW92" s="33" t="str">
        <f t="shared" si="41"/>
        <v/>
      </c>
      <c r="BA92" s="33" t="str">
        <f t="shared" si="42"/>
        <v/>
      </c>
      <c r="BE92" s="33" t="str">
        <f t="shared" si="43"/>
        <v/>
      </c>
      <c r="BI92" s="33" t="str">
        <f t="shared" si="44"/>
        <v/>
      </c>
      <c r="BM92" s="33" t="str">
        <f t="shared" si="45"/>
        <v/>
      </c>
      <c r="BQ92" s="33" t="str">
        <f t="shared" si="46"/>
        <v/>
      </c>
      <c r="BU92" s="33" t="str">
        <f t="shared" si="47"/>
        <v/>
      </c>
      <c r="BY92" s="33" t="str">
        <f t="shared" si="48"/>
        <v/>
      </c>
      <c r="CC92" s="33" t="str">
        <f t="shared" si="49"/>
        <v/>
      </c>
      <c r="CG92" s="33" t="str">
        <f t="shared" si="50"/>
        <v/>
      </c>
      <c r="CK92" s="33" t="str">
        <f t="shared" si="51"/>
        <v/>
      </c>
      <c r="CO92" s="33" t="str">
        <f t="shared" si="52"/>
        <v/>
      </c>
      <c r="CS92" s="33" t="str">
        <f t="shared" si="53"/>
        <v/>
      </c>
      <c r="CW92" s="33" t="str">
        <f t="shared" si="54"/>
        <v/>
      </c>
      <c r="DA92" s="33" t="str">
        <f t="shared" si="55"/>
        <v/>
      </c>
      <c r="DE92" s="33" t="str">
        <f t="shared" si="56"/>
        <v/>
      </c>
      <c r="DI92" s="33" t="str">
        <f t="shared" si="57"/>
        <v/>
      </c>
      <c r="DM92" s="33" t="str">
        <f t="shared" si="58"/>
        <v/>
      </c>
      <c r="DQ92" s="33" t="str">
        <f t="shared" si="59"/>
        <v/>
      </c>
      <c r="DU92" s="33" t="str">
        <f t="shared" si="60"/>
        <v/>
      </c>
      <c r="DY92" s="33" t="str">
        <f t="shared" si="61"/>
        <v/>
      </c>
    </row>
    <row r="93" spans="1:129" x14ac:dyDescent="0.25">
      <c r="A93" s="16" t="str">
        <f t="shared" si="31"/>
        <v/>
      </c>
      <c r="K93" s="38"/>
      <c r="M93" s="33" t="str">
        <f t="shared" si="32"/>
        <v/>
      </c>
      <c r="Q93" s="33" t="str">
        <f t="shared" si="33"/>
        <v/>
      </c>
      <c r="U93" s="33" t="str">
        <f t="shared" si="34"/>
        <v/>
      </c>
      <c r="Y93" s="33" t="str">
        <f t="shared" si="35"/>
        <v/>
      </c>
      <c r="AC93" s="33" t="str">
        <f t="shared" si="36"/>
        <v/>
      </c>
      <c r="AG93" s="33" t="str">
        <f t="shared" si="37"/>
        <v/>
      </c>
      <c r="AK93" s="33" t="str">
        <f t="shared" si="38"/>
        <v/>
      </c>
      <c r="AO93" s="33" t="str">
        <f t="shared" si="39"/>
        <v/>
      </c>
      <c r="AS93" s="33" t="str">
        <f t="shared" si="40"/>
        <v/>
      </c>
      <c r="AW93" s="33" t="str">
        <f t="shared" si="41"/>
        <v/>
      </c>
      <c r="BA93" s="33" t="str">
        <f t="shared" si="42"/>
        <v/>
      </c>
      <c r="BE93" s="33" t="str">
        <f t="shared" si="43"/>
        <v/>
      </c>
      <c r="BI93" s="33" t="str">
        <f t="shared" si="44"/>
        <v/>
      </c>
      <c r="BM93" s="33" t="str">
        <f t="shared" si="45"/>
        <v/>
      </c>
      <c r="BQ93" s="33" t="str">
        <f t="shared" si="46"/>
        <v/>
      </c>
      <c r="BU93" s="33" t="str">
        <f t="shared" si="47"/>
        <v/>
      </c>
      <c r="BY93" s="33" t="str">
        <f t="shared" si="48"/>
        <v/>
      </c>
      <c r="CC93" s="33" t="str">
        <f t="shared" si="49"/>
        <v/>
      </c>
      <c r="CG93" s="33" t="str">
        <f t="shared" si="50"/>
        <v/>
      </c>
      <c r="CK93" s="33" t="str">
        <f t="shared" si="51"/>
        <v/>
      </c>
      <c r="CO93" s="33" t="str">
        <f t="shared" si="52"/>
        <v/>
      </c>
      <c r="CS93" s="33" t="str">
        <f t="shared" si="53"/>
        <v/>
      </c>
      <c r="CW93" s="33" t="str">
        <f t="shared" si="54"/>
        <v/>
      </c>
      <c r="DA93" s="33" t="str">
        <f t="shared" si="55"/>
        <v/>
      </c>
      <c r="DE93" s="33" t="str">
        <f t="shared" si="56"/>
        <v/>
      </c>
      <c r="DI93" s="33" t="str">
        <f t="shared" si="57"/>
        <v/>
      </c>
      <c r="DM93" s="33" t="str">
        <f t="shared" si="58"/>
        <v/>
      </c>
      <c r="DQ93" s="33" t="str">
        <f t="shared" si="59"/>
        <v/>
      </c>
      <c r="DU93" s="33" t="str">
        <f t="shared" si="60"/>
        <v/>
      </c>
      <c r="DY93" s="33" t="str">
        <f t="shared" si="61"/>
        <v/>
      </c>
    </row>
    <row r="94" spans="1:129" x14ac:dyDescent="0.25">
      <c r="A94" s="16" t="str">
        <f t="shared" si="31"/>
        <v/>
      </c>
      <c r="K94" s="38"/>
      <c r="M94" s="33" t="str">
        <f t="shared" si="32"/>
        <v/>
      </c>
      <c r="Q94" s="33" t="str">
        <f t="shared" si="33"/>
        <v/>
      </c>
      <c r="U94" s="33" t="str">
        <f t="shared" si="34"/>
        <v/>
      </c>
      <c r="Y94" s="33" t="str">
        <f t="shared" si="35"/>
        <v/>
      </c>
      <c r="AC94" s="33" t="str">
        <f t="shared" si="36"/>
        <v/>
      </c>
      <c r="AG94" s="33" t="str">
        <f t="shared" si="37"/>
        <v/>
      </c>
      <c r="AK94" s="33" t="str">
        <f t="shared" si="38"/>
        <v/>
      </c>
      <c r="AO94" s="33" t="str">
        <f t="shared" si="39"/>
        <v/>
      </c>
      <c r="AS94" s="33" t="str">
        <f t="shared" si="40"/>
        <v/>
      </c>
      <c r="AW94" s="33" t="str">
        <f t="shared" si="41"/>
        <v/>
      </c>
      <c r="BA94" s="33" t="str">
        <f t="shared" si="42"/>
        <v/>
      </c>
      <c r="BE94" s="33" t="str">
        <f t="shared" si="43"/>
        <v/>
      </c>
      <c r="BI94" s="33" t="str">
        <f t="shared" si="44"/>
        <v/>
      </c>
      <c r="BM94" s="33" t="str">
        <f t="shared" si="45"/>
        <v/>
      </c>
      <c r="BQ94" s="33" t="str">
        <f t="shared" si="46"/>
        <v/>
      </c>
      <c r="BU94" s="33" t="str">
        <f t="shared" si="47"/>
        <v/>
      </c>
      <c r="BY94" s="33" t="str">
        <f t="shared" si="48"/>
        <v/>
      </c>
      <c r="CC94" s="33" t="str">
        <f t="shared" si="49"/>
        <v/>
      </c>
      <c r="CG94" s="33" t="str">
        <f t="shared" si="50"/>
        <v/>
      </c>
      <c r="CK94" s="33" t="str">
        <f t="shared" si="51"/>
        <v/>
      </c>
      <c r="CO94" s="33" t="str">
        <f t="shared" si="52"/>
        <v/>
      </c>
      <c r="CS94" s="33" t="str">
        <f t="shared" si="53"/>
        <v/>
      </c>
      <c r="CW94" s="33" t="str">
        <f t="shared" si="54"/>
        <v/>
      </c>
      <c r="DA94" s="33" t="str">
        <f t="shared" si="55"/>
        <v/>
      </c>
      <c r="DE94" s="33" t="str">
        <f t="shared" si="56"/>
        <v/>
      </c>
      <c r="DI94" s="33" t="str">
        <f t="shared" si="57"/>
        <v/>
      </c>
      <c r="DM94" s="33" t="str">
        <f t="shared" si="58"/>
        <v/>
      </c>
      <c r="DQ94" s="33" t="str">
        <f t="shared" si="59"/>
        <v/>
      </c>
      <c r="DU94" s="33" t="str">
        <f t="shared" si="60"/>
        <v/>
      </c>
      <c r="DY94" s="33" t="str">
        <f t="shared" si="61"/>
        <v/>
      </c>
    </row>
    <row r="95" spans="1:129" x14ac:dyDescent="0.25">
      <c r="A95" s="16" t="str">
        <f t="shared" si="31"/>
        <v/>
      </c>
      <c r="K95" s="38"/>
      <c r="M95" s="33" t="str">
        <f t="shared" si="32"/>
        <v/>
      </c>
      <c r="Q95" s="33" t="str">
        <f t="shared" si="33"/>
        <v/>
      </c>
      <c r="U95" s="33" t="str">
        <f t="shared" si="34"/>
        <v/>
      </c>
      <c r="Y95" s="33" t="str">
        <f t="shared" si="35"/>
        <v/>
      </c>
      <c r="AC95" s="33" t="str">
        <f t="shared" si="36"/>
        <v/>
      </c>
      <c r="AG95" s="33" t="str">
        <f t="shared" si="37"/>
        <v/>
      </c>
      <c r="AK95" s="33" t="str">
        <f t="shared" si="38"/>
        <v/>
      </c>
      <c r="AO95" s="33" t="str">
        <f t="shared" si="39"/>
        <v/>
      </c>
      <c r="AS95" s="33" t="str">
        <f t="shared" si="40"/>
        <v/>
      </c>
      <c r="AW95" s="33" t="str">
        <f t="shared" si="41"/>
        <v/>
      </c>
      <c r="BA95" s="33" t="str">
        <f t="shared" si="42"/>
        <v/>
      </c>
      <c r="BE95" s="33" t="str">
        <f t="shared" si="43"/>
        <v/>
      </c>
      <c r="BI95" s="33" t="str">
        <f t="shared" si="44"/>
        <v/>
      </c>
      <c r="BM95" s="33" t="str">
        <f t="shared" si="45"/>
        <v/>
      </c>
      <c r="BQ95" s="33" t="str">
        <f t="shared" si="46"/>
        <v/>
      </c>
      <c r="BU95" s="33" t="str">
        <f t="shared" si="47"/>
        <v/>
      </c>
      <c r="BY95" s="33" t="str">
        <f t="shared" si="48"/>
        <v/>
      </c>
      <c r="CC95" s="33" t="str">
        <f t="shared" si="49"/>
        <v/>
      </c>
      <c r="CG95" s="33" t="str">
        <f t="shared" si="50"/>
        <v/>
      </c>
      <c r="CK95" s="33" t="str">
        <f t="shared" si="51"/>
        <v/>
      </c>
      <c r="CO95" s="33" t="str">
        <f t="shared" si="52"/>
        <v/>
      </c>
      <c r="CS95" s="33" t="str">
        <f t="shared" si="53"/>
        <v/>
      </c>
      <c r="CW95" s="33" t="str">
        <f t="shared" si="54"/>
        <v/>
      </c>
      <c r="DA95" s="33" t="str">
        <f t="shared" si="55"/>
        <v/>
      </c>
      <c r="DE95" s="33" t="str">
        <f t="shared" si="56"/>
        <v/>
      </c>
      <c r="DI95" s="33" t="str">
        <f t="shared" si="57"/>
        <v/>
      </c>
      <c r="DM95" s="33" t="str">
        <f t="shared" si="58"/>
        <v/>
      </c>
      <c r="DQ95" s="33" t="str">
        <f t="shared" si="59"/>
        <v/>
      </c>
      <c r="DU95" s="33" t="str">
        <f t="shared" si="60"/>
        <v/>
      </c>
      <c r="DY95" s="33" t="str">
        <f t="shared" si="61"/>
        <v/>
      </c>
    </row>
    <row r="96" spans="1:129" x14ac:dyDescent="0.25">
      <c r="A96" s="16" t="str">
        <f t="shared" si="31"/>
        <v/>
      </c>
      <c r="K96" s="38"/>
      <c r="M96" s="33" t="str">
        <f t="shared" si="32"/>
        <v/>
      </c>
      <c r="Q96" s="33" t="str">
        <f t="shared" si="33"/>
        <v/>
      </c>
      <c r="U96" s="33" t="str">
        <f t="shared" si="34"/>
        <v/>
      </c>
      <c r="Y96" s="33" t="str">
        <f t="shared" si="35"/>
        <v/>
      </c>
      <c r="AC96" s="33" t="str">
        <f t="shared" si="36"/>
        <v/>
      </c>
      <c r="AG96" s="33" t="str">
        <f t="shared" si="37"/>
        <v/>
      </c>
      <c r="AK96" s="33" t="str">
        <f t="shared" si="38"/>
        <v/>
      </c>
      <c r="AO96" s="33" t="str">
        <f t="shared" si="39"/>
        <v/>
      </c>
      <c r="AS96" s="33" t="str">
        <f t="shared" si="40"/>
        <v/>
      </c>
      <c r="AW96" s="33" t="str">
        <f t="shared" si="41"/>
        <v/>
      </c>
      <c r="BA96" s="33" t="str">
        <f t="shared" si="42"/>
        <v/>
      </c>
      <c r="BE96" s="33" t="str">
        <f t="shared" si="43"/>
        <v/>
      </c>
      <c r="BI96" s="33" t="str">
        <f t="shared" si="44"/>
        <v/>
      </c>
      <c r="BM96" s="33" t="str">
        <f t="shared" si="45"/>
        <v/>
      </c>
      <c r="BQ96" s="33" t="str">
        <f t="shared" si="46"/>
        <v/>
      </c>
      <c r="BU96" s="33" t="str">
        <f t="shared" si="47"/>
        <v/>
      </c>
      <c r="BY96" s="33" t="str">
        <f t="shared" si="48"/>
        <v/>
      </c>
      <c r="CC96" s="33" t="str">
        <f t="shared" si="49"/>
        <v/>
      </c>
      <c r="CG96" s="33" t="str">
        <f t="shared" si="50"/>
        <v/>
      </c>
      <c r="CK96" s="33" t="str">
        <f t="shared" si="51"/>
        <v/>
      </c>
      <c r="CO96" s="33" t="str">
        <f t="shared" si="52"/>
        <v/>
      </c>
      <c r="CS96" s="33" t="str">
        <f t="shared" si="53"/>
        <v/>
      </c>
      <c r="CW96" s="33" t="str">
        <f t="shared" si="54"/>
        <v/>
      </c>
      <c r="DA96" s="33" t="str">
        <f t="shared" si="55"/>
        <v/>
      </c>
      <c r="DE96" s="33" t="str">
        <f t="shared" si="56"/>
        <v/>
      </c>
      <c r="DI96" s="33" t="str">
        <f t="shared" si="57"/>
        <v/>
      </c>
      <c r="DM96" s="33" t="str">
        <f t="shared" si="58"/>
        <v/>
      </c>
      <c r="DQ96" s="33" t="str">
        <f t="shared" si="59"/>
        <v/>
      </c>
      <c r="DU96" s="33" t="str">
        <f t="shared" si="60"/>
        <v/>
      </c>
      <c r="DY96" s="33" t="str">
        <f t="shared" si="61"/>
        <v/>
      </c>
    </row>
    <row r="97" spans="1:129" x14ac:dyDescent="0.25">
      <c r="A97" s="16" t="str">
        <f t="shared" si="31"/>
        <v/>
      </c>
      <c r="K97" s="38"/>
      <c r="M97" s="33" t="str">
        <f t="shared" si="32"/>
        <v/>
      </c>
      <c r="Q97" s="33" t="str">
        <f t="shared" si="33"/>
        <v/>
      </c>
      <c r="U97" s="33" t="str">
        <f t="shared" si="34"/>
        <v/>
      </c>
      <c r="Y97" s="33" t="str">
        <f t="shared" si="35"/>
        <v/>
      </c>
      <c r="AC97" s="33" t="str">
        <f t="shared" si="36"/>
        <v/>
      </c>
      <c r="AG97" s="33" t="str">
        <f t="shared" si="37"/>
        <v/>
      </c>
      <c r="AK97" s="33" t="str">
        <f t="shared" si="38"/>
        <v/>
      </c>
      <c r="AO97" s="33" t="str">
        <f t="shared" si="39"/>
        <v/>
      </c>
      <c r="AS97" s="33" t="str">
        <f t="shared" si="40"/>
        <v/>
      </c>
      <c r="AW97" s="33" t="str">
        <f t="shared" si="41"/>
        <v/>
      </c>
      <c r="BA97" s="33" t="str">
        <f t="shared" si="42"/>
        <v/>
      </c>
      <c r="BE97" s="33" t="str">
        <f t="shared" si="43"/>
        <v/>
      </c>
      <c r="BI97" s="33" t="str">
        <f t="shared" si="44"/>
        <v/>
      </c>
      <c r="BM97" s="33" t="str">
        <f t="shared" si="45"/>
        <v/>
      </c>
      <c r="BQ97" s="33" t="str">
        <f t="shared" si="46"/>
        <v/>
      </c>
      <c r="BU97" s="33" t="str">
        <f t="shared" si="47"/>
        <v/>
      </c>
      <c r="BY97" s="33" t="str">
        <f t="shared" si="48"/>
        <v/>
      </c>
      <c r="CC97" s="33" t="str">
        <f t="shared" si="49"/>
        <v/>
      </c>
      <c r="CG97" s="33" t="str">
        <f t="shared" si="50"/>
        <v/>
      </c>
      <c r="CK97" s="33" t="str">
        <f t="shared" si="51"/>
        <v/>
      </c>
      <c r="CO97" s="33" t="str">
        <f t="shared" si="52"/>
        <v/>
      </c>
      <c r="CS97" s="33" t="str">
        <f t="shared" si="53"/>
        <v/>
      </c>
      <c r="CW97" s="33" t="str">
        <f t="shared" si="54"/>
        <v/>
      </c>
      <c r="DA97" s="33" t="str">
        <f t="shared" si="55"/>
        <v/>
      </c>
      <c r="DE97" s="33" t="str">
        <f t="shared" si="56"/>
        <v/>
      </c>
      <c r="DI97" s="33" t="str">
        <f t="shared" si="57"/>
        <v/>
      </c>
      <c r="DM97" s="33" t="str">
        <f t="shared" si="58"/>
        <v/>
      </c>
      <c r="DQ97" s="33" t="str">
        <f t="shared" si="59"/>
        <v/>
      </c>
      <c r="DU97" s="33" t="str">
        <f t="shared" si="60"/>
        <v/>
      </c>
      <c r="DY97" s="33" t="str">
        <f t="shared" si="61"/>
        <v/>
      </c>
    </row>
    <row r="98" spans="1:129" x14ac:dyDescent="0.25">
      <c r="A98" s="16" t="str">
        <f t="shared" si="31"/>
        <v/>
      </c>
      <c r="K98" s="38"/>
      <c r="M98" s="33" t="str">
        <f t="shared" si="32"/>
        <v/>
      </c>
      <c r="Q98" s="33" t="str">
        <f t="shared" si="33"/>
        <v/>
      </c>
      <c r="U98" s="33" t="str">
        <f t="shared" si="34"/>
        <v/>
      </c>
      <c r="Y98" s="33" t="str">
        <f t="shared" si="35"/>
        <v/>
      </c>
      <c r="AC98" s="33" t="str">
        <f t="shared" si="36"/>
        <v/>
      </c>
      <c r="AG98" s="33" t="str">
        <f t="shared" si="37"/>
        <v/>
      </c>
      <c r="AK98" s="33" t="str">
        <f t="shared" si="38"/>
        <v/>
      </c>
      <c r="AO98" s="33" t="str">
        <f t="shared" si="39"/>
        <v/>
      </c>
      <c r="AS98" s="33" t="str">
        <f t="shared" si="40"/>
        <v/>
      </c>
      <c r="AW98" s="33" t="str">
        <f t="shared" si="41"/>
        <v/>
      </c>
      <c r="BA98" s="33" t="str">
        <f t="shared" si="42"/>
        <v/>
      </c>
      <c r="BE98" s="33" t="str">
        <f t="shared" si="43"/>
        <v/>
      </c>
      <c r="BI98" s="33" t="str">
        <f t="shared" si="44"/>
        <v/>
      </c>
      <c r="BM98" s="33" t="str">
        <f t="shared" si="45"/>
        <v/>
      </c>
      <c r="BQ98" s="33" t="str">
        <f t="shared" si="46"/>
        <v/>
      </c>
      <c r="BU98" s="33" t="str">
        <f t="shared" si="47"/>
        <v/>
      </c>
      <c r="BY98" s="33" t="str">
        <f t="shared" si="48"/>
        <v/>
      </c>
      <c r="CC98" s="33" t="str">
        <f t="shared" si="49"/>
        <v/>
      </c>
      <c r="CG98" s="33" t="str">
        <f t="shared" si="50"/>
        <v/>
      </c>
      <c r="CK98" s="33" t="str">
        <f t="shared" si="51"/>
        <v/>
      </c>
      <c r="CO98" s="33" t="str">
        <f t="shared" si="52"/>
        <v/>
      </c>
      <c r="CS98" s="33" t="str">
        <f t="shared" si="53"/>
        <v/>
      </c>
      <c r="CW98" s="33" t="str">
        <f t="shared" si="54"/>
        <v/>
      </c>
      <c r="DA98" s="33" t="str">
        <f t="shared" si="55"/>
        <v/>
      </c>
      <c r="DE98" s="33" t="str">
        <f t="shared" si="56"/>
        <v/>
      </c>
      <c r="DI98" s="33" t="str">
        <f t="shared" si="57"/>
        <v/>
      </c>
      <c r="DM98" s="33" t="str">
        <f t="shared" si="58"/>
        <v/>
      </c>
      <c r="DQ98" s="33" t="str">
        <f t="shared" si="59"/>
        <v/>
      </c>
      <c r="DU98" s="33" t="str">
        <f t="shared" si="60"/>
        <v/>
      </c>
      <c r="DY98" s="33" t="str">
        <f t="shared" si="61"/>
        <v/>
      </c>
    </row>
    <row r="99" spans="1:129" x14ac:dyDescent="0.25">
      <c r="A99" s="16" t="str">
        <f t="shared" si="31"/>
        <v/>
      </c>
      <c r="K99" s="38"/>
      <c r="M99" s="33" t="str">
        <f t="shared" si="32"/>
        <v/>
      </c>
      <c r="Q99" s="33" t="str">
        <f t="shared" si="33"/>
        <v/>
      </c>
      <c r="U99" s="33" t="str">
        <f t="shared" si="34"/>
        <v/>
      </c>
      <c r="Y99" s="33" t="str">
        <f t="shared" si="35"/>
        <v/>
      </c>
      <c r="AC99" s="33" t="str">
        <f t="shared" si="36"/>
        <v/>
      </c>
      <c r="AG99" s="33" t="str">
        <f t="shared" si="37"/>
        <v/>
      </c>
      <c r="AK99" s="33" t="str">
        <f t="shared" si="38"/>
        <v/>
      </c>
      <c r="AO99" s="33" t="str">
        <f t="shared" si="39"/>
        <v/>
      </c>
      <c r="AS99" s="33" t="str">
        <f t="shared" si="40"/>
        <v/>
      </c>
      <c r="AW99" s="33" t="str">
        <f t="shared" si="41"/>
        <v/>
      </c>
      <c r="BA99" s="33" t="str">
        <f t="shared" si="42"/>
        <v/>
      </c>
      <c r="BE99" s="33" t="str">
        <f t="shared" si="43"/>
        <v/>
      </c>
      <c r="BI99" s="33" t="str">
        <f t="shared" si="44"/>
        <v/>
      </c>
      <c r="BM99" s="33" t="str">
        <f t="shared" si="45"/>
        <v/>
      </c>
      <c r="BQ99" s="33" t="str">
        <f t="shared" si="46"/>
        <v/>
      </c>
      <c r="BU99" s="33" t="str">
        <f t="shared" si="47"/>
        <v/>
      </c>
      <c r="BY99" s="33" t="str">
        <f t="shared" si="48"/>
        <v/>
      </c>
      <c r="CC99" s="33" t="str">
        <f t="shared" si="49"/>
        <v/>
      </c>
      <c r="CG99" s="33" t="str">
        <f t="shared" si="50"/>
        <v/>
      </c>
      <c r="CK99" s="33" t="str">
        <f t="shared" si="51"/>
        <v/>
      </c>
      <c r="CO99" s="33" t="str">
        <f t="shared" si="52"/>
        <v/>
      </c>
      <c r="CS99" s="33" t="str">
        <f t="shared" si="53"/>
        <v/>
      </c>
      <c r="CW99" s="33" t="str">
        <f t="shared" si="54"/>
        <v/>
      </c>
      <c r="DA99" s="33" t="str">
        <f t="shared" si="55"/>
        <v/>
      </c>
      <c r="DE99" s="33" t="str">
        <f t="shared" si="56"/>
        <v/>
      </c>
      <c r="DI99" s="33" t="str">
        <f t="shared" si="57"/>
        <v/>
      </c>
      <c r="DM99" s="33" t="str">
        <f t="shared" si="58"/>
        <v/>
      </c>
      <c r="DQ99" s="33" t="str">
        <f t="shared" si="59"/>
        <v/>
      </c>
      <c r="DU99" s="33" t="str">
        <f t="shared" si="60"/>
        <v/>
      </c>
      <c r="DY99" s="33" t="str">
        <f t="shared" si="61"/>
        <v/>
      </c>
    </row>
    <row r="100" spans="1:129" x14ac:dyDescent="0.25">
      <c r="A100" s="16" t="str">
        <f t="shared" si="31"/>
        <v/>
      </c>
      <c r="K100" s="38"/>
      <c r="M100" s="33" t="str">
        <f t="shared" si="32"/>
        <v/>
      </c>
      <c r="Q100" s="33" t="str">
        <f t="shared" si="33"/>
        <v/>
      </c>
      <c r="U100" s="33" t="str">
        <f t="shared" si="34"/>
        <v/>
      </c>
      <c r="Y100" s="33" t="str">
        <f t="shared" si="35"/>
        <v/>
      </c>
      <c r="AC100" s="33" t="str">
        <f t="shared" si="36"/>
        <v/>
      </c>
      <c r="AG100" s="33" t="str">
        <f t="shared" si="37"/>
        <v/>
      </c>
      <c r="AK100" s="33" t="str">
        <f t="shared" si="38"/>
        <v/>
      </c>
      <c r="AO100" s="33" t="str">
        <f t="shared" si="39"/>
        <v/>
      </c>
      <c r="AS100" s="33" t="str">
        <f t="shared" si="40"/>
        <v/>
      </c>
      <c r="AW100" s="33" t="str">
        <f t="shared" si="41"/>
        <v/>
      </c>
      <c r="BA100" s="33" t="str">
        <f t="shared" si="42"/>
        <v/>
      </c>
      <c r="BE100" s="33" t="str">
        <f t="shared" si="43"/>
        <v/>
      </c>
      <c r="BI100" s="33" t="str">
        <f t="shared" si="44"/>
        <v/>
      </c>
      <c r="BM100" s="33" t="str">
        <f t="shared" si="45"/>
        <v/>
      </c>
      <c r="BQ100" s="33" t="str">
        <f t="shared" si="46"/>
        <v/>
      </c>
      <c r="BU100" s="33" t="str">
        <f t="shared" si="47"/>
        <v/>
      </c>
      <c r="BY100" s="33" t="str">
        <f t="shared" si="48"/>
        <v/>
      </c>
      <c r="CC100" s="33" t="str">
        <f t="shared" si="49"/>
        <v/>
      </c>
      <c r="CG100" s="33" t="str">
        <f t="shared" si="50"/>
        <v/>
      </c>
      <c r="CK100" s="33" t="str">
        <f t="shared" si="51"/>
        <v/>
      </c>
      <c r="CO100" s="33" t="str">
        <f t="shared" si="52"/>
        <v/>
      </c>
      <c r="CS100" s="33" t="str">
        <f t="shared" si="53"/>
        <v/>
      </c>
      <c r="CW100" s="33" t="str">
        <f t="shared" si="54"/>
        <v/>
      </c>
      <c r="DA100" s="33" t="str">
        <f t="shared" si="55"/>
        <v/>
      </c>
      <c r="DE100" s="33" t="str">
        <f t="shared" si="56"/>
        <v/>
      </c>
      <c r="DI100" s="33" t="str">
        <f t="shared" si="57"/>
        <v/>
      </c>
      <c r="DM100" s="33" t="str">
        <f t="shared" si="58"/>
        <v/>
      </c>
      <c r="DQ100" s="33" t="str">
        <f t="shared" si="59"/>
        <v/>
      </c>
      <c r="DU100" s="33" t="str">
        <f t="shared" si="60"/>
        <v/>
      </c>
      <c r="DY100" s="33" t="str">
        <f t="shared" si="61"/>
        <v/>
      </c>
    </row>
    <row r="101" spans="1:129" x14ac:dyDescent="0.25">
      <c r="A101" s="16" t="str">
        <f t="shared" si="31"/>
        <v/>
      </c>
      <c r="K101" s="41"/>
      <c r="M101" s="33" t="str">
        <f t="shared" si="32"/>
        <v/>
      </c>
      <c r="Q101" s="33" t="str">
        <f t="shared" si="33"/>
        <v/>
      </c>
      <c r="U101" s="33" t="str">
        <f t="shared" si="34"/>
        <v/>
      </c>
      <c r="Y101" s="33" t="str">
        <f t="shared" si="35"/>
        <v/>
      </c>
      <c r="AC101" s="33" t="str">
        <f t="shared" si="36"/>
        <v/>
      </c>
      <c r="AG101" s="33" t="str">
        <f t="shared" si="37"/>
        <v/>
      </c>
      <c r="AK101" s="33" t="str">
        <f t="shared" si="38"/>
        <v/>
      </c>
      <c r="AO101" s="33" t="str">
        <f t="shared" si="39"/>
        <v/>
      </c>
      <c r="AS101" s="33" t="str">
        <f t="shared" si="40"/>
        <v/>
      </c>
      <c r="AW101" s="33" t="str">
        <f t="shared" si="41"/>
        <v/>
      </c>
      <c r="BA101" s="33" t="str">
        <f t="shared" si="42"/>
        <v/>
      </c>
      <c r="BE101" s="33" t="str">
        <f t="shared" si="43"/>
        <v/>
      </c>
      <c r="BI101" s="33" t="str">
        <f t="shared" si="44"/>
        <v/>
      </c>
      <c r="BM101" s="33" t="str">
        <f t="shared" si="45"/>
        <v/>
      </c>
      <c r="BQ101" s="33" t="str">
        <f t="shared" si="46"/>
        <v/>
      </c>
      <c r="BU101" s="33" t="str">
        <f t="shared" si="47"/>
        <v/>
      </c>
      <c r="BY101" s="33" t="str">
        <f t="shared" si="48"/>
        <v/>
      </c>
      <c r="CC101" s="33" t="str">
        <f t="shared" si="49"/>
        <v/>
      </c>
      <c r="CG101" s="33" t="str">
        <f t="shared" si="50"/>
        <v/>
      </c>
      <c r="CK101" s="33" t="str">
        <f t="shared" si="51"/>
        <v/>
      </c>
      <c r="CO101" s="33" t="str">
        <f t="shared" si="52"/>
        <v/>
      </c>
      <c r="CS101" s="33" t="str">
        <f t="shared" si="53"/>
        <v/>
      </c>
      <c r="CW101" s="33" t="str">
        <f t="shared" si="54"/>
        <v/>
      </c>
      <c r="DA101" s="33" t="str">
        <f t="shared" si="55"/>
        <v/>
      </c>
      <c r="DE101" s="33" t="str">
        <f t="shared" si="56"/>
        <v/>
      </c>
      <c r="DI101" s="33" t="str">
        <f t="shared" si="57"/>
        <v/>
      </c>
      <c r="DM101" s="33" t="str">
        <f t="shared" si="58"/>
        <v/>
      </c>
      <c r="DQ101" s="33" t="str">
        <f t="shared" si="59"/>
        <v/>
      </c>
      <c r="DU101" s="33" t="str">
        <f t="shared" si="60"/>
        <v/>
      </c>
      <c r="DY101" s="33" t="str">
        <f t="shared" si="61"/>
        <v/>
      </c>
    </row>
    <row r="102" spans="1:129" x14ac:dyDescent="0.25">
      <c r="M102" s="33" t="str">
        <f t="shared" si="32"/>
        <v/>
      </c>
      <c r="Q102" s="33" t="str">
        <f t="shared" si="33"/>
        <v/>
      </c>
      <c r="U102" s="33" t="str">
        <f t="shared" si="34"/>
        <v/>
      </c>
      <c r="Y102" s="33" t="str">
        <f t="shared" si="35"/>
        <v/>
      </c>
      <c r="AC102" s="33" t="str">
        <f t="shared" si="36"/>
        <v/>
      </c>
      <c r="AG102" s="33" t="str">
        <f t="shared" si="37"/>
        <v/>
      </c>
      <c r="AK102" s="33" t="str">
        <f t="shared" si="38"/>
        <v/>
      </c>
      <c r="AO102" s="33" t="str">
        <f t="shared" si="39"/>
        <v/>
      </c>
      <c r="AS102" s="33" t="str">
        <f t="shared" si="40"/>
        <v/>
      </c>
      <c r="AW102" s="33" t="str">
        <f t="shared" si="41"/>
        <v/>
      </c>
      <c r="BA102" s="33" t="str">
        <f t="shared" si="42"/>
        <v/>
      </c>
      <c r="BE102" s="33" t="str">
        <f t="shared" si="43"/>
        <v/>
      </c>
      <c r="BI102" s="33" t="str">
        <f t="shared" si="44"/>
        <v/>
      </c>
      <c r="BM102" s="33" t="str">
        <f t="shared" si="45"/>
        <v/>
      </c>
      <c r="BQ102" s="33" t="str">
        <f t="shared" si="46"/>
        <v/>
      </c>
      <c r="BU102" s="33" t="str">
        <f t="shared" si="47"/>
        <v/>
      </c>
      <c r="BY102" s="33" t="str">
        <f t="shared" si="48"/>
        <v/>
      </c>
      <c r="CC102" s="33" t="str">
        <f t="shared" si="49"/>
        <v/>
      </c>
      <c r="CG102" s="33" t="str">
        <f t="shared" si="50"/>
        <v/>
      </c>
      <c r="CK102" s="33" t="str">
        <f t="shared" si="51"/>
        <v/>
      </c>
      <c r="CO102" s="33" t="str">
        <f t="shared" si="52"/>
        <v/>
      </c>
      <c r="CS102" s="33" t="str">
        <f t="shared" si="53"/>
        <v/>
      </c>
      <c r="CW102" s="33" t="str">
        <f t="shared" si="54"/>
        <v/>
      </c>
      <c r="DA102" s="33" t="str">
        <f t="shared" si="55"/>
        <v/>
      </c>
      <c r="DE102" s="33" t="str">
        <f t="shared" si="56"/>
        <v/>
      </c>
      <c r="DI102" s="33" t="str">
        <f t="shared" si="57"/>
        <v/>
      </c>
      <c r="DM102" s="33" t="str">
        <f t="shared" si="58"/>
        <v/>
      </c>
      <c r="DQ102" s="33" t="str">
        <f t="shared" si="59"/>
        <v/>
      </c>
    </row>
    <row r="103" spans="1:129" x14ac:dyDescent="0.25">
      <c r="M103" s="33" t="str">
        <f t="shared" si="32"/>
        <v/>
      </c>
      <c r="Q103" s="33" t="str">
        <f t="shared" si="33"/>
        <v/>
      </c>
      <c r="U103" s="33" t="str">
        <f t="shared" si="34"/>
        <v/>
      </c>
      <c r="Y103" s="33" t="str">
        <f t="shared" si="35"/>
        <v/>
      </c>
      <c r="AC103" s="33" t="str">
        <f t="shared" si="36"/>
        <v/>
      </c>
      <c r="AG103" s="33" t="str">
        <f t="shared" si="37"/>
        <v/>
      </c>
      <c r="AK103" s="33" t="str">
        <f t="shared" si="38"/>
        <v/>
      </c>
      <c r="AO103" s="33" t="str">
        <f t="shared" si="39"/>
        <v/>
      </c>
      <c r="AS103" s="33" t="str">
        <f t="shared" si="40"/>
        <v/>
      </c>
      <c r="AW103" s="33" t="str">
        <f t="shared" si="41"/>
        <v/>
      </c>
      <c r="BA103" s="33" t="str">
        <f t="shared" si="42"/>
        <v/>
      </c>
      <c r="BE103" s="33" t="str">
        <f t="shared" si="43"/>
        <v/>
      </c>
      <c r="BI103" s="33" t="str">
        <f t="shared" si="44"/>
        <v/>
      </c>
      <c r="BM103" s="33" t="str">
        <f t="shared" si="45"/>
        <v/>
      </c>
      <c r="BQ103" s="33" t="str">
        <f t="shared" si="46"/>
        <v/>
      </c>
      <c r="BU103" s="33" t="str">
        <f t="shared" si="47"/>
        <v/>
      </c>
      <c r="BY103" s="33" t="str">
        <f t="shared" si="48"/>
        <v/>
      </c>
      <c r="CC103" s="33" t="str">
        <f t="shared" si="49"/>
        <v/>
      </c>
      <c r="CG103" s="33" t="str">
        <f t="shared" si="50"/>
        <v/>
      </c>
      <c r="CK103" s="33" t="str">
        <f t="shared" si="51"/>
        <v/>
      </c>
      <c r="CO103" s="33" t="str">
        <f t="shared" si="52"/>
        <v/>
      </c>
      <c r="CS103" s="33" t="str">
        <f t="shared" si="53"/>
        <v/>
      </c>
      <c r="CW103" s="33" t="str">
        <f t="shared" si="54"/>
        <v/>
      </c>
      <c r="DA103" s="33" t="str">
        <f t="shared" si="55"/>
        <v/>
      </c>
      <c r="DE103" s="33" t="str">
        <f t="shared" si="56"/>
        <v/>
      </c>
      <c r="DI103" s="33" t="str">
        <f t="shared" si="57"/>
        <v/>
      </c>
      <c r="DM103" s="33" t="str">
        <f t="shared" si="58"/>
        <v/>
      </c>
      <c r="DQ103" s="33" t="str">
        <f t="shared" si="59"/>
        <v/>
      </c>
    </row>
  </sheetData>
  <mergeCells count="3">
    <mergeCell ref="G13:I13"/>
    <mergeCell ref="H11:I11"/>
    <mergeCell ref="A2:N2"/>
  </mergeCells>
  <conditionalFormatting sqref="A8:A101">
    <cfRule type="notContainsBlanks" dxfId="431" priority="34">
      <formula>LEN(TRIM(A8))&gt;0</formula>
    </cfRule>
  </conditionalFormatting>
  <conditionalFormatting sqref="E8:E13">
    <cfRule type="notContainsBlanks" dxfId="430" priority="4">
      <formula>LEN(TRIM(E8))&gt;0</formula>
    </cfRule>
  </conditionalFormatting>
  <conditionalFormatting sqref="F21:F102">
    <cfRule type="notContainsBlanks" dxfId="429" priority="3">
      <formula>LEN(TRIM(F21))&gt;0</formula>
    </cfRule>
  </conditionalFormatting>
  <conditionalFormatting sqref="G15:G17">
    <cfRule type="notContainsBlanks" dxfId="428" priority="33">
      <formula>LEN(TRIM(G15))&gt;0</formula>
    </cfRule>
  </conditionalFormatting>
  <conditionalFormatting sqref="M14:M103">
    <cfRule type="notContainsBlanks" dxfId="427" priority="32">
      <formula>LEN(TRIM(M14))&gt;0</formula>
    </cfRule>
  </conditionalFormatting>
  <conditionalFormatting sqref="Q14:Q103">
    <cfRule type="notContainsBlanks" dxfId="426" priority="31">
      <formula>LEN(TRIM(Q14))&gt;0</formula>
    </cfRule>
  </conditionalFormatting>
  <conditionalFormatting sqref="U14:U103">
    <cfRule type="notContainsBlanks" dxfId="425" priority="30">
      <formula>LEN(TRIM(U14))&gt;0</formula>
    </cfRule>
  </conditionalFormatting>
  <conditionalFormatting sqref="Y14:Y103">
    <cfRule type="notContainsBlanks" dxfId="424" priority="29">
      <formula>LEN(TRIM(Y14))&gt;0</formula>
    </cfRule>
  </conditionalFormatting>
  <conditionalFormatting sqref="AC14:AC103">
    <cfRule type="notContainsBlanks" dxfId="423" priority="28">
      <formula>LEN(TRIM(AC14))&gt;0</formula>
    </cfRule>
  </conditionalFormatting>
  <conditionalFormatting sqref="AG14:AG103">
    <cfRule type="notContainsBlanks" dxfId="422" priority="27">
      <formula>LEN(TRIM(AG14))&gt;0</formula>
    </cfRule>
  </conditionalFormatting>
  <conditionalFormatting sqref="AK14:AK103">
    <cfRule type="notContainsBlanks" dxfId="421" priority="26">
      <formula>LEN(TRIM(AK14))&gt;0</formula>
    </cfRule>
  </conditionalFormatting>
  <conditionalFormatting sqref="AO14:AO103">
    <cfRule type="notContainsBlanks" dxfId="420" priority="25">
      <formula>LEN(TRIM(AO14))&gt;0</formula>
    </cfRule>
  </conditionalFormatting>
  <conditionalFormatting sqref="AS14:AS103">
    <cfRule type="notContainsBlanks" dxfId="419" priority="24">
      <formula>LEN(TRIM(AS14))&gt;0</formula>
    </cfRule>
  </conditionalFormatting>
  <conditionalFormatting sqref="AW14:AW103">
    <cfRule type="notContainsBlanks" dxfId="418" priority="23">
      <formula>LEN(TRIM(AW14))&gt;0</formula>
    </cfRule>
  </conditionalFormatting>
  <conditionalFormatting sqref="BA14:BA103">
    <cfRule type="notContainsBlanks" dxfId="417" priority="22">
      <formula>LEN(TRIM(BA14))&gt;0</formula>
    </cfRule>
  </conditionalFormatting>
  <conditionalFormatting sqref="BE14:BE103">
    <cfRule type="notContainsBlanks" dxfId="416" priority="21">
      <formula>LEN(TRIM(BE14))&gt;0</formula>
    </cfRule>
  </conditionalFormatting>
  <conditionalFormatting sqref="BI14:BI103">
    <cfRule type="notContainsBlanks" dxfId="415" priority="20">
      <formula>LEN(TRIM(BI14))&gt;0</formula>
    </cfRule>
  </conditionalFormatting>
  <conditionalFormatting sqref="BM14:BM103">
    <cfRule type="notContainsBlanks" dxfId="414" priority="19">
      <formula>LEN(TRIM(BM14))&gt;0</formula>
    </cfRule>
  </conditionalFormatting>
  <conditionalFormatting sqref="BQ14:BQ103">
    <cfRule type="notContainsBlanks" dxfId="413" priority="18">
      <formula>LEN(TRIM(BQ14))&gt;0</formula>
    </cfRule>
  </conditionalFormatting>
  <conditionalFormatting sqref="BU14:BU103">
    <cfRule type="notContainsBlanks" dxfId="412" priority="17">
      <formula>LEN(TRIM(BU14))&gt;0</formula>
    </cfRule>
  </conditionalFormatting>
  <conditionalFormatting sqref="BY14:BY103">
    <cfRule type="notContainsBlanks" dxfId="411" priority="16">
      <formula>LEN(TRIM(BY14))&gt;0</formula>
    </cfRule>
  </conditionalFormatting>
  <conditionalFormatting sqref="CC14:CC103">
    <cfRule type="notContainsBlanks" dxfId="410" priority="15">
      <formula>LEN(TRIM(CC14))&gt;0</formula>
    </cfRule>
  </conditionalFormatting>
  <conditionalFormatting sqref="CG14:CG103">
    <cfRule type="notContainsBlanks" dxfId="409" priority="14">
      <formula>LEN(TRIM(CG14))&gt;0</formula>
    </cfRule>
  </conditionalFormatting>
  <conditionalFormatting sqref="CK14:CK103">
    <cfRule type="notContainsBlanks" dxfId="408" priority="13">
      <formula>LEN(TRIM(CK14))&gt;0</formula>
    </cfRule>
  </conditionalFormatting>
  <conditionalFormatting sqref="CO14:CO103">
    <cfRule type="notContainsBlanks" dxfId="407" priority="12">
      <formula>LEN(TRIM(CO14))&gt;0</formula>
    </cfRule>
  </conditionalFormatting>
  <conditionalFormatting sqref="CS14:CS103">
    <cfRule type="notContainsBlanks" dxfId="406" priority="11">
      <formula>LEN(TRIM(CS14))&gt;0</formula>
    </cfRule>
  </conditionalFormatting>
  <conditionalFormatting sqref="CW14:CW103">
    <cfRule type="notContainsBlanks" dxfId="405" priority="10">
      <formula>LEN(TRIM(CW14))&gt;0</formula>
    </cfRule>
  </conditionalFormatting>
  <conditionalFormatting sqref="DA14:DA103">
    <cfRule type="notContainsBlanks" dxfId="404" priority="9">
      <formula>LEN(TRIM(DA14))&gt;0</formula>
    </cfRule>
  </conditionalFormatting>
  <conditionalFormatting sqref="DE14:DE103">
    <cfRule type="notContainsBlanks" dxfId="403" priority="8">
      <formula>LEN(TRIM(DE14))&gt;0</formula>
    </cfRule>
  </conditionalFormatting>
  <conditionalFormatting sqref="DI14:DI103">
    <cfRule type="notContainsBlanks" dxfId="402" priority="7">
      <formula>LEN(TRIM(DI14))&gt;0</formula>
    </cfRule>
  </conditionalFormatting>
  <conditionalFormatting sqref="DM14:DM103">
    <cfRule type="notContainsBlanks" dxfId="401" priority="6">
      <formula>LEN(TRIM(DM14))&gt;0</formula>
    </cfRule>
  </conditionalFormatting>
  <conditionalFormatting sqref="DQ14:DQ103">
    <cfRule type="notContainsBlanks" dxfId="400" priority="5">
      <formula>LEN(TRIM(DQ14))&gt;0</formula>
    </cfRule>
  </conditionalFormatting>
  <conditionalFormatting sqref="DU14:DU101">
    <cfRule type="notContainsBlanks" dxfId="399" priority="2">
      <formula>LEN(TRIM(DU14))&gt;0</formula>
    </cfRule>
  </conditionalFormatting>
  <conditionalFormatting sqref="DY14:DY101">
    <cfRule type="notContainsBlanks" dxfId="398" priority="1">
      <formula>LEN(TRIM(DY14))&gt;0</formula>
    </cfRule>
  </conditionalFormatting>
  <pageMargins left="0.7" right="0.7" top="0.78740157499999996" bottom="0.78740157499999996" header="0.3" footer="0.3"/>
  <pageSetup paperSize="9" orientation="portrait" horizontalDpi="300" verticalDpi="300" r:id="rId32"/>
  <headerFooter>
    <oddFooter>&amp;C_x000D_&amp;1#&amp;"Calibri"&amp;10&amp;K000000 Confidential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FFF1A-8F9B-49F6-A005-B0EF48AC933C}">
  <sheetPr codeName="Sheet34"/>
  <dimension ref="A2:EA100"/>
  <sheetViews>
    <sheetView showGridLines="0" zoomScaleNormal="100" workbookViewId="0">
      <selection activeCell="I10" sqref="I10"/>
    </sheetView>
  </sheetViews>
  <sheetFormatPr defaultColWidth="7.140625" defaultRowHeight="15" x14ac:dyDescent="0.25"/>
  <cols>
    <col min="1" max="1" width="6.7109375" style="6" bestFit="1" customWidth="1"/>
    <col min="2" max="2" width="28" style="6" bestFit="1" customWidth="1"/>
    <col min="3" max="3" width="18.28515625" style="6" bestFit="1" customWidth="1"/>
    <col min="4" max="4" width="5.85546875" style="6" bestFit="1" customWidth="1"/>
    <col min="5" max="5" width="7.140625" style="6"/>
    <col min="6" max="6" width="7.140625" style="6" customWidth="1"/>
    <col min="7" max="7" width="6.7109375" style="6" bestFit="1" customWidth="1"/>
    <col min="8" max="8" width="24.28515625" style="6" bestFit="1" customWidth="1"/>
    <col min="9" max="9" width="6" style="6" bestFit="1" customWidth="1"/>
    <col min="10" max="12" width="7.140625" style="6"/>
    <col min="13" max="13" width="6.7109375" style="6" bestFit="1" customWidth="1"/>
    <col min="14" max="14" width="25.85546875" style="6" bestFit="1" customWidth="1"/>
    <col min="15" max="15" width="14.5703125" style="6" bestFit="1" customWidth="1"/>
    <col min="16" max="16" width="7.140625" style="6"/>
    <col min="17" max="17" width="6.7109375" style="6" bestFit="1" customWidth="1"/>
    <col min="18" max="18" width="11.42578125" style="6" bestFit="1" customWidth="1"/>
    <col min="19" max="19" width="14.5703125" style="6" bestFit="1" customWidth="1"/>
    <col min="20" max="20" width="7.140625" style="6"/>
    <col min="21" max="21" width="6.7109375" style="6" bestFit="1" customWidth="1"/>
    <col min="22" max="22" width="26.42578125" style="6" bestFit="1" customWidth="1"/>
    <col min="23" max="23" width="14.5703125" style="6" bestFit="1" customWidth="1"/>
    <col min="24" max="24" width="7.140625" style="6"/>
    <col min="25" max="25" width="6.7109375" style="6" bestFit="1" customWidth="1"/>
    <col min="26" max="26" width="28" style="6" bestFit="1" customWidth="1"/>
    <col min="27" max="27" width="14.5703125" style="6" bestFit="1" customWidth="1"/>
    <col min="28" max="28" width="7.140625" style="6"/>
    <col min="29" max="29" width="6.7109375" style="6" bestFit="1" customWidth="1"/>
    <col min="30" max="30" width="11.42578125" style="6" bestFit="1" customWidth="1"/>
    <col min="31" max="31" width="14.5703125" style="6" bestFit="1" customWidth="1"/>
    <col min="32" max="32" width="7.140625" style="6"/>
    <col min="33" max="33" width="6.7109375" style="6" bestFit="1" customWidth="1"/>
    <col min="34" max="34" width="11.42578125" style="6" bestFit="1" customWidth="1"/>
    <col min="35" max="35" width="14.5703125" style="6" bestFit="1" customWidth="1"/>
    <col min="36" max="36" width="7.140625" style="6"/>
    <col min="37" max="37" width="6.7109375" style="6" bestFit="1" customWidth="1"/>
    <col min="38" max="38" width="11.42578125" style="6" bestFit="1" customWidth="1"/>
    <col min="39" max="39" width="14.5703125" style="6" bestFit="1" customWidth="1"/>
    <col min="40" max="40" width="7.140625" style="6"/>
    <col min="41" max="41" width="6.7109375" style="6" bestFit="1" customWidth="1"/>
    <col min="42" max="42" width="11.42578125" style="6" bestFit="1" customWidth="1"/>
    <col min="43" max="43" width="14.5703125" style="6" bestFit="1" customWidth="1"/>
    <col min="44" max="44" width="7.140625" style="6"/>
    <col min="45" max="45" width="6.7109375" style="6" bestFit="1" customWidth="1"/>
    <col min="46" max="46" width="11.42578125" style="6" bestFit="1" customWidth="1"/>
    <col min="47" max="47" width="14.5703125" style="6" bestFit="1" customWidth="1"/>
    <col min="48" max="48" width="7.140625" style="6"/>
    <col min="49" max="49" width="6.7109375" style="6" bestFit="1" customWidth="1"/>
    <col min="50" max="50" width="11.42578125" style="6" bestFit="1" customWidth="1"/>
    <col min="51" max="51" width="14.5703125" style="6" bestFit="1" customWidth="1"/>
    <col min="52" max="52" width="7.140625" style="6"/>
    <col min="53" max="53" width="6.7109375" style="6" bestFit="1" customWidth="1"/>
    <col min="54" max="54" width="11.42578125" style="6" bestFit="1" customWidth="1"/>
    <col min="55" max="55" width="14.5703125" style="6" bestFit="1" customWidth="1"/>
    <col min="56" max="56" width="7.140625" style="6"/>
    <col min="57" max="57" width="6.7109375" style="6" bestFit="1" customWidth="1"/>
    <col min="58" max="58" width="11.42578125" style="6" bestFit="1" customWidth="1"/>
    <col min="59" max="59" width="14.5703125" style="6" bestFit="1" customWidth="1"/>
    <col min="60" max="60" width="7.140625" style="6"/>
    <col min="61" max="61" width="6.7109375" style="6" bestFit="1" customWidth="1"/>
    <col min="62" max="62" width="11.42578125" style="6" bestFit="1" customWidth="1"/>
    <col min="63" max="63" width="14.5703125" style="6" bestFit="1" customWidth="1"/>
    <col min="64" max="64" width="7.140625" style="6"/>
    <col min="65" max="65" width="6.7109375" style="6" bestFit="1" customWidth="1"/>
    <col min="66" max="66" width="11.42578125" style="6" bestFit="1" customWidth="1"/>
    <col min="67" max="67" width="14.5703125" style="6" bestFit="1" customWidth="1"/>
    <col min="68" max="68" width="7.140625" style="6"/>
    <col min="69" max="69" width="6.7109375" style="6" bestFit="1" customWidth="1"/>
    <col min="70" max="70" width="11.42578125" style="6" bestFit="1" customWidth="1"/>
    <col min="71" max="71" width="14.5703125" style="6" bestFit="1" customWidth="1"/>
    <col min="72" max="72" width="7.140625" style="6"/>
    <col min="73" max="73" width="6.7109375" style="6" bestFit="1" customWidth="1"/>
    <col min="74" max="74" width="11.42578125" style="6" bestFit="1" customWidth="1"/>
    <col min="75" max="75" width="14.5703125" style="6" bestFit="1" customWidth="1"/>
    <col min="76" max="76" width="7.140625" style="6"/>
    <col min="77" max="77" width="6.7109375" style="6" bestFit="1" customWidth="1"/>
    <col min="78" max="78" width="11.42578125" style="6" bestFit="1" customWidth="1"/>
    <col min="79" max="79" width="14.5703125" style="6" bestFit="1" customWidth="1"/>
    <col min="80" max="80" width="7.140625" style="6"/>
    <col min="81" max="81" width="6.7109375" style="6" bestFit="1" customWidth="1"/>
    <col min="82" max="82" width="11.42578125" style="6" bestFit="1" customWidth="1"/>
    <col min="83" max="83" width="14.5703125" style="6" bestFit="1" customWidth="1"/>
    <col min="84" max="84" width="7.140625" style="6"/>
    <col min="85" max="85" width="6.7109375" style="6" bestFit="1" customWidth="1"/>
    <col min="86" max="86" width="11.42578125" style="6" bestFit="1" customWidth="1"/>
    <col min="87" max="87" width="14.5703125" style="6" bestFit="1" customWidth="1"/>
    <col min="88" max="88" width="7.140625" style="6"/>
    <col min="89" max="89" width="6.7109375" style="6" bestFit="1" customWidth="1"/>
    <col min="90" max="90" width="11.42578125" style="6" bestFit="1" customWidth="1"/>
    <col min="91" max="91" width="14.5703125" style="6" bestFit="1" customWidth="1"/>
    <col min="92" max="92" width="7.140625" style="6"/>
    <col min="93" max="93" width="6.7109375" style="6" bestFit="1" customWidth="1"/>
    <col min="94" max="94" width="11.42578125" style="6" bestFit="1" customWidth="1"/>
    <col min="95" max="95" width="14.5703125" style="6" bestFit="1" customWidth="1"/>
    <col min="96" max="96" width="7.140625" style="6"/>
    <col min="97" max="97" width="6.7109375" style="6" bestFit="1" customWidth="1"/>
    <col min="98" max="98" width="11.42578125" style="6" bestFit="1" customWidth="1"/>
    <col min="99" max="99" width="14.5703125" style="6" bestFit="1" customWidth="1"/>
    <col min="100" max="100" width="7.140625" style="6"/>
    <col min="101" max="101" width="6.7109375" style="6" bestFit="1" customWidth="1"/>
    <col min="102" max="102" width="11.42578125" style="6" bestFit="1" customWidth="1"/>
    <col min="103" max="103" width="14.5703125" style="6" bestFit="1" customWidth="1"/>
    <col min="104" max="104" width="7.140625" style="6"/>
    <col min="105" max="105" width="6.7109375" style="6" bestFit="1" customWidth="1"/>
    <col min="106" max="106" width="11.42578125" style="6" bestFit="1" customWidth="1"/>
    <col min="107" max="107" width="14.5703125" style="6" bestFit="1" customWidth="1"/>
    <col min="108" max="108" width="7.140625" style="6"/>
    <col min="109" max="109" width="6.7109375" style="6" bestFit="1" customWidth="1"/>
    <col min="110" max="110" width="11.42578125" style="6" bestFit="1" customWidth="1"/>
    <col min="111" max="111" width="14.5703125" style="6" bestFit="1" customWidth="1"/>
    <col min="112" max="112" width="7.140625" style="6"/>
    <col min="113" max="113" width="6.7109375" style="6" bestFit="1" customWidth="1"/>
    <col min="114" max="114" width="11.42578125" style="6" bestFit="1" customWidth="1"/>
    <col min="115" max="115" width="14.5703125" style="6" bestFit="1" customWidth="1"/>
    <col min="116" max="116" width="7.140625" style="6"/>
    <col min="117" max="117" width="6.7109375" style="6" bestFit="1" customWidth="1"/>
    <col min="118" max="118" width="11.42578125" style="6" bestFit="1" customWidth="1"/>
    <col min="119" max="119" width="14.5703125" style="6" bestFit="1" customWidth="1"/>
    <col min="120" max="120" width="7.140625" style="6"/>
    <col min="121" max="121" width="6.7109375" style="6" bestFit="1" customWidth="1"/>
    <col min="122" max="122" width="11.42578125" style="6" bestFit="1" customWidth="1"/>
    <col min="123" max="123" width="14.5703125" style="6" bestFit="1" customWidth="1"/>
    <col min="124" max="124" width="7.140625" style="6"/>
    <col min="125" max="125" width="6.7109375" style="6" bestFit="1" customWidth="1"/>
    <col min="126" max="126" width="11.42578125" style="6" bestFit="1" customWidth="1"/>
    <col min="127" max="127" width="14.5703125" style="6" bestFit="1" customWidth="1"/>
    <col min="128" max="128" width="7.140625" style="6"/>
    <col min="129" max="129" width="6.7109375" style="6" bestFit="1" customWidth="1"/>
    <col min="130" max="130" width="11.42578125" style="6" bestFit="1" customWidth="1"/>
    <col min="131" max="131" width="14.5703125" style="6" bestFit="1" customWidth="1"/>
    <col min="132" max="16384" width="7.140625" style="6"/>
  </cols>
  <sheetData>
    <row r="2" spans="1:131" ht="43.5" x14ac:dyDescent="0.25">
      <c r="A2" s="127" t="s">
        <v>196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7"/>
    </row>
    <row r="4" spans="1:131" x14ac:dyDescent="0.25">
      <c r="B4" s="110" t="s">
        <v>4</v>
      </c>
      <c r="C4" s="1" t="s">
        <v>41</v>
      </c>
    </row>
    <row r="5" spans="1:131" x14ac:dyDescent="0.25">
      <c r="B5" s="110" t="s">
        <v>5</v>
      </c>
      <c r="C5" s="1" t="s">
        <v>181</v>
      </c>
    </row>
    <row r="6" spans="1:131" s="4" customFormat="1" x14ac:dyDescent="0.25">
      <c r="A6" s="6"/>
      <c r="B6" s="6"/>
      <c r="C6" s="6"/>
      <c r="D6" s="6"/>
      <c r="E6" s="6"/>
      <c r="F6" s="6"/>
      <c r="L6" s="6"/>
    </row>
    <row r="7" spans="1:131" x14ac:dyDescent="0.25">
      <c r="A7" s="7" t="s">
        <v>0</v>
      </c>
      <c r="B7" s="46" t="s">
        <v>1</v>
      </c>
      <c r="C7" s="4" t="s">
        <v>100</v>
      </c>
      <c r="D7" s="4" t="s">
        <v>99</v>
      </c>
      <c r="H7" s="7" t="s">
        <v>113</v>
      </c>
      <c r="I7" s="109">
        <f>POŘADÍ!I23</f>
        <v>5</v>
      </c>
      <c r="K7" s="3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  <c r="DR7" s="106"/>
      <c r="DS7" s="106"/>
      <c r="DT7" s="106"/>
      <c r="DU7" s="106"/>
      <c r="DV7" s="106"/>
      <c r="DW7" s="106"/>
      <c r="DX7" s="106"/>
      <c r="DY7" s="106"/>
      <c r="DZ7" s="106"/>
      <c r="EA7" s="105"/>
    </row>
    <row r="8" spans="1:131" x14ac:dyDescent="0.25">
      <c r="A8" s="33">
        <f>IF(ISNUMBER(C8),1,"")</f>
        <v>1</v>
      </c>
      <c r="B8" s="1" t="s">
        <v>42</v>
      </c>
      <c r="C8" s="149">
        <v>4</v>
      </c>
      <c r="D8" s="149">
        <v>2400</v>
      </c>
      <c r="E8" s="43"/>
      <c r="H8" s="7" t="s">
        <v>171</v>
      </c>
      <c r="I8" s="91">
        <f>(SUM(C:C)/2)/I9</f>
        <v>6.666666666666667</v>
      </c>
      <c r="J8" s="4"/>
      <c r="K8" s="38"/>
    </row>
    <row r="9" spans="1:131" x14ac:dyDescent="0.25">
      <c r="A9" s="33">
        <f>IF(ISNUMBER(C9),A8+1,"")</f>
        <v>2</v>
      </c>
      <c r="B9" s="1" t="s">
        <v>240</v>
      </c>
      <c r="C9" s="149">
        <v>4</v>
      </c>
      <c r="D9" s="149">
        <v>2400</v>
      </c>
      <c r="E9" s="43"/>
      <c r="H9" s="7" t="s">
        <v>184</v>
      </c>
      <c r="I9" s="109">
        <f>ÚČETNICTVÍ!AF43</f>
        <v>3</v>
      </c>
      <c r="K9" s="38"/>
      <c r="N9" s="110" t="s">
        <v>4</v>
      </c>
      <c r="O9" s="1" t="s">
        <v>41</v>
      </c>
      <c r="Q9" s="42"/>
      <c r="R9" s="110" t="s">
        <v>4</v>
      </c>
      <c r="S9" s="1" t="s">
        <v>41</v>
      </c>
      <c r="V9" s="110" t="s">
        <v>4</v>
      </c>
      <c r="W9" s="1" t="s">
        <v>41</v>
      </c>
      <c r="Z9" s="110" t="s">
        <v>4</v>
      </c>
      <c r="AA9" s="1" t="s">
        <v>41</v>
      </c>
      <c r="AD9" s="110" t="s">
        <v>4</v>
      </c>
      <c r="AE9" s="1" t="s">
        <v>41</v>
      </c>
      <c r="AH9" s="110" t="s">
        <v>4</v>
      </c>
      <c r="AI9" s="1" t="s">
        <v>41</v>
      </c>
      <c r="AL9" s="110" t="s">
        <v>4</v>
      </c>
      <c r="AM9" s="1" t="s">
        <v>41</v>
      </c>
      <c r="AP9" s="110" t="s">
        <v>4</v>
      </c>
      <c r="AQ9" s="1" t="s">
        <v>41</v>
      </c>
      <c r="AT9" s="110" t="s">
        <v>4</v>
      </c>
      <c r="AU9" s="1" t="s">
        <v>41</v>
      </c>
      <c r="AX9" s="110" t="s">
        <v>4</v>
      </c>
      <c r="AY9" s="1" t="s">
        <v>41</v>
      </c>
      <c r="BB9" s="110" t="s">
        <v>4</v>
      </c>
      <c r="BC9" s="1" t="s">
        <v>41</v>
      </c>
      <c r="BF9" s="110" t="s">
        <v>4</v>
      </c>
      <c r="BG9" s="1" t="s">
        <v>41</v>
      </c>
      <c r="BJ9" s="110" t="s">
        <v>4</v>
      </c>
      <c r="BK9" s="1" t="s">
        <v>41</v>
      </c>
      <c r="BN9" s="110" t="s">
        <v>4</v>
      </c>
      <c r="BO9" s="1" t="s">
        <v>41</v>
      </c>
      <c r="BR9" s="110" t="s">
        <v>4</v>
      </c>
      <c r="BS9" s="1" t="s">
        <v>41</v>
      </c>
      <c r="BV9" s="110" t="s">
        <v>4</v>
      </c>
      <c r="BW9" s="1" t="s">
        <v>41</v>
      </c>
      <c r="BZ9" s="110" t="s">
        <v>4</v>
      </c>
      <c r="CA9" s="1" t="s">
        <v>41</v>
      </c>
      <c r="CD9" s="110" t="s">
        <v>4</v>
      </c>
      <c r="CE9" s="1" t="s">
        <v>41</v>
      </c>
      <c r="CH9" s="110" t="s">
        <v>4</v>
      </c>
      <c r="CI9" s="1" t="s">
        <v>41</v>
      </c>
      <c r="CL9" s="110" t="s">
        <v>4</v>
      </c>
      <c r="CM9" s="1" t="s">
        <v>41</v>
      </c>
      <c r="CP9" s="110" t="s">
        <v>4</v>
      </c>
      <c r="CQ9" s="1" t="s">
        <v>41</v>
      </c>
      <c r="CT9" s="110" t="s">
        <v>4</v>
      </c>
      <c r="CU9" s="1" t="s">
        <v>41</v>
      </c>
      <c r="CX9" s="110" t="s">
        <v>4</v>
      </c>
      <c r="CY9" s="1" t="s">
        <v>41</v>
      </c>
      <c r="DB9" s="110" t="s">
        <v>4</v>
      </c>
      <c r="DC9" s="1" t="s">
        <v>41</v>
      </c>
      <c r="DF9" s="110" t="s">
        <v>4</v>
      </c>
      <c r="DG9" s="1" t="s">
        <v>41</v>
      </c>
      <c r="DJ9" s="110" t="s">
        <v>4</v>
      </c>
      <c r="DK9" s="1" t="s">
        <v>41</v>
      </c>
      <c r="DN9" s="110" t="s">
        <v>4</v>
      </c>
      <c r="DO9" s="1" t="s">
        <v>41</v>
      </c>
      <c r="DR9" s="110" t="s">
        <v>4</v>
      </c>
      <c r="DS9" s="1" t="s">
        <v>41</v>
      </c>
      <c r="DV9" s="110" t="s">
        <v>4</v>
      </c>
      <c r="DW9" s="1" t="s">
        <v>41</v>
      </c>
      <c r="DZ9" s="110" t="s">
        <v>4</v>
      </c>
      <c r="EA9" s="1" t="s">
        <v>41</v>
      </c>
    </row>
    <row r="10" spans="1:131" x14ac:dyDescent="0.25">
      <c r="A10" s="33">
        <f t="shared" ref="A10:A73" si="0">IF(ISNUMBER(C10),A9+1,"")</f>
        <v>3</v>
      </c>
      <c r="B10" s="1" t="s">
        <v>43</v>
      </c>
      <c r="C10" s="149">
        <v>6</v>
      </c>
      <c r="D10" s="149">
        <v>2300</v>
      </c>
      <c r="E10" s="43"/>
      <c r="J10" s="34"/>
      <c r="K10" s="38"/>
      <c r="N10" s="110" t="s">
        <v>5</v>
      </c>
      <c r="O10" s="1" t="s">
        <v>19</v>
      </c>
      <c r="R10" s="110" t="s">
        <v>5</v>
      </c>
      <c r="S10" s="1" t="s">
        <v>19</v>
      </c>
      <c r="V10" s="110" t="s">
        <v>5</v>
      </c>
      <c r="W10" s="1" t="s">
        <v>19</v>
      </c>
      <c r="Z10" s="110" t="s">
        <v>5</v>
      </c>
      <c r="AA10" s="1" t="s">
        <v>19</v>
      </c>
      <c r="AD10" s="110" t="s">
        <v>5</v>
      </c>
      <c r="AE10" s="1" t="s">
        <v>19</v>
      </c>
      <c r="AH10" s="110" t="s">
        <v>5</v>
      </c>
      <c r="AI10" s="1" t="s">
        <v>19</v>
      </c>
      <c r="AL10" s="110" t="s">
        <v>5</v>
      </c>
      <c r="AM10" s="1" t="s">
        <v>19</v>
      </c>
      <c r="AP10" s="110" t="s">
        <v>5</v>
      </c>
      <c r="AQ10" s="1" t="s">
        <v>19</v>
      </c>
      <c r="AT10" s="110" t="s">
        <v>5</v>
      </c>
      <c r="AU10" s="1" t="s">
        <v>19</v>
      </c>
      <c r="AX10" s="110" t="s">
        <v>5</v>
      </c>
      <c r="AY10" s="1" t="s">
        <v>19</v>
      </c>
      <c r="BB10" s="110" t="s">
        <v>5</v>
      </c>
      <c r="BC10" s="1" t="s">
        <v>19</v>
      </c>
      <c r="BF10" s="110" t="s">
        <v>5</v>
      </c>
      <c r="BG10" s="1" t="s">
        <v>19</v>
      </c>
      <c r="BJ10" s="110" t="s">
        <v>5</v>
      </c>
      <c r="BK10" s="1" t="s">
        <v>19</v>
      </c>
      <c r="BN10" s="110" t="s">
        <v>5</v>
      </c>
      <c r="BO10" s="1" t="s">
        <v>19</v>
      </c>
      <c r="BR10" s="110" t="s">
        <v>5</v>
      </c>
      <c r="BS10" s="1" t="s">
        <v>19</v>
      </c>
      <c r="BV10" s="110" t="s">
        <v>5</v>
      </c>
      <c r="BW10" s="1" t="s">
        <v>19</v>
      </c>
      <c r="BZ10" s="110" t="s">
        <v>5</v>
      </c>
      <c r="CA10" s="1" t="s">
        <v>19</v>
      </c>
      <c r="CD10" s="110" t="s">
        <v>5</v>
      </c>
      <c r="CE10" s="1" t="s">
        <v>19</v>
      </c>
      <c r="CH10" s="110" t="s">
        <v>5</v>
      </c>
      <c r="CI10" s="1" t="s">
        <v>19</v>
      </c>
      <c r="CL10" s="110" t="s">
        <v>5</v>
      </c>
      <c r="CM10" s="1" t="s">
        <v>19</v>
      </c>
      <c r="CP10" s="110" t="s">
        <v>5</v>
      </c>
      <c r="CQ10" s="1" t="s">
        <v>19</v>
      </c>
      <c r="CT10" s="110" t="s">
        <v>5</v>
      </c>
      <c r="CU10" s="1" t="s">
        <v>19</v>
      </c>
      <c r="CX10" s="110" t="s">
        <v>5</v>
      </c>
      <c r="CY10" s="1" t="s">
        <v>19</v>
      </c>
      <c r="DB10" s="110" t="s">
        <v>5</v>
      </c>
      <c r="DC10" s="1" t="s">
        <v>19</v>
      </c>
      <c r="DF10" s="110" t="s">
        <v>5</v>
      </c>
      <c r="DG10" s="1" t="s">
        <v>19</v>
      </c>
      <c r="DJ10" s="110" t="s">
        <v>5</v>
      </c>
      <c r="DK10" s="1" t="s">
        <v>19</v>
      </c>
      <c r="DN10" s="110" t="s">
        <v>5</v>
      </c>
      <c r="DO10" s="1" t="s">
        <v>19</v>
      </c>
      <c r="DR10" s="110" t="s">
        <v>5</v>
      </c>
      <c r="DS10" s="1" t="s">
        <v>19</v>
      </c>
      <c r="DV10" s="110" t="s">
        <v>5</v>
      </c>
      <c r="DW10" s="1" t="s">
        <v>19</v>
      </c>
      <c r="DZ10" s="110" t="s">
        <v>5</v>
      </c>
      <c r="EA10" s="1" t="s">
        <v>19</v>
      </c>
    </row>
    <row r="11" spans="1:131" x14ac:dyDescent="0.25">
      <c r="A11" s="33">
        <f t="shared" si="0"/>
        <v>4</v>
      </c>
      <c r="B11" s="1" t="s">
        <v>241</v>
      </c>
      <c r="C11" s="149">
        <v>4</v>
      </c>
      <c r="D11" s="149">
        <v>2000</v>
      </c>
      <c r="E11" s="43"/>
      <c r="G11" s="139" t="s">
        <v>172</v>
      </c>
      <c r="H11" s="139"/>
      <c r="I11" s="139"/>
      <c r="J11" s="34"/>
      <c r="K11" s="38"/>
      <c r="N11" s="110" t="s">
        <v>3</v>
      </c>
      <c r="O11" s="1">
        <v>1</v>
      </c>
      <c r="R11" s="110" t="s">
        <v>3</v>
      </c>
      <c r="S11" s="1">
        <v>2</v>
      </c>
      <c r="V11" s="110" t="s">
        <v>3</v>
      </c>
      <c r="W11" s="1">
        <v>3</v>
      </c>
      <c r="Z11" s="110" t="s">
        <v>3</v>
      </c>
      <c r="AA11" s="1">
        <v>4</v>
      </c>
      <c r="AD11" s="110" t="s">
        <v>3</v>
      </c>
      <c r="AE11" s="1">
        <v>5</v>
      </c>
      <c r="AH11" s="110" t="s">
        <v>3</v>
      </c>
      <c r="AI11" s="1">
        <v>6</v>
      </c>
      <c r="AL11" s="110" t="s">
        <v>3</v>
      </c>
      <c r="AM11" s="1">
        <v>7</v>
      </c>
      <c r="AP11" s="110" t="s">
        <v>3</v>
      </c>
      <c r="AQ11" s="1">
        <v>8</v>
      </c>
      <c r="AT11" s="110" t="s">
        <v>3</v>
      </c>
      <c r="AU11" s="1">
        <v>9</v>
      </c>
      <c r="AX11" s="110" t="s">
        <v>3</v>
      </c>
      <c r="AY11" s="1">
        <v>10</v>
      </c>
      <c r="BB11" s="110" t="s">
        <v>3</v>
      </c>
      <c r="BC11" s="1">
        <v>11</v>
      </c>
      <c r="BF11" s="110" t="s">
        <v>3</v>
      </c>
      <c r="BG11" s="1">
        <v>12</v>
      </c>
      <c r="BJ11" s="110" t="s">
        <v>3</v>
      </c>
      <c r="BK11" s="1">
        <v>13</v>
      </c>
      <c r="BN11" s="110" t="s">
        <v>3</v>
      </c>
      <c r="BO11" s="1">
        <v>14</v>
      </c>
      <c r="BR11" s="110" t="s">
        <v>3</v>
      </c>
      <c r="BS11" s="1">
        <v>15</v>
      </c>
      <c r="BV11" s="110" t="s">
        <v>3</v>
      </c>
      <c r="BW11" s="1">
        <v>16</v>
      </c>
      <c r="BZ11" s="110" t="s">
        <v>3</v>
      </c>
      <c r="CA11" s="1">
        <v>17</v>
      </c>
      <c r="CD11" s="110" t="s">
        <v>3</v>
      </c>
      <c r="CE11" s="1">
        <v>18</v>
      </c>
      <c r="CH11" s="110" t="s">
        <v>3</v>
      </c>
      <c r="CI11" s="1">
        <v>19</v>
      </c>
      <c r="CL11" s="110" t="s">
        <v>3</v>
      </c>
      <c r="CM11" s="1">
        <v>20</v>
      </c>
      <c r="CP11" s="110" t="s">
        <v>3</v>
      </c>
      <c r="CQ11" s="1">
        <v>21</v>
      </c>
      <c r="CT11" s="110" t="s">
        <v>3</v>
      </c>
      <c r="CU11" s="1">
        <v>22</v>
      </c>
      <c r="CX11" s="110" t="s">
        <v>3</v>
      </c>
      <c r="CY11" s="1">
        <v>23</v>
      </c>
      <c r="DB11" s="110" t="s">
        <v>3</v>
      </c>
      <c r="DC11" s="1">
        <v>24</v>
      </c>
      <c r="DF11" s="110" t="s">
        <v>3</v>
      </c>
      <c r="DG11" s="1">
        <v>25</v>
      </c>
      <c r="DJ11" s="110" t="s">
        <v>3</v>
      </c>
      <c r="DK11" s="1">
        <v>26</v>
      </c>
      <c r="DN11" s="110" t="s">
        <v>3</v>
      </c>
      <c r="DO11" s="1">
        <v>27</v>
      </c>
      <c r="DR11" s="110" t="s">
        <v>3</v>
      </c>
      <c r="DS11" s="1">
        <v>28</v>
      </c>
      <c r="DV11" s="110" t="s">
        <v>3</v>
      </c>
      <c r="DW11" s="1">
        <v>29</v>
      </c>
      <c r="DZ11" s="110" t="s">
        <v>3</v>
      </c>
      <c r="EA11" s="1">
        <v>30</v>
      </c>
    </row>
    <row r="12" spans="1:131" x14ac:dyDescent="0.25">
      <c r="A12" s="33">
        <f t="shared" si="0"/>
        <v>5</v>
      </c>
      <c r="B12" s="1" t="s">
        <v>63</v>
      </c>
      <c r="C12" s="149">
        <v>6</v>
      </c>
      <c r="D12" s="149">
        <v>1900</v>
      </c>
      <c r="E12" s="43"/>
      <c r="G12" s="7" t="s">
        <v>0</v>
      </c>
      <c r="H12" s="7" t="s">
        <v>1</v>
      </c>
      <c r="I12" s="7" t="s">
        <v>173</v>
      </c>
      <c r="K12" s="38"/>
    </row>
    <row r="13" spans="1:131" x14ac:dyDescent="0.25">
      <c r="A13" s="33">
        <f t="shared" si="0"/>
        <v>6</v>
      </c>
      <c r="B13" s="1" t="s">
        <v>185</v>
      </c>
      <c r="C13" s="149">
        <v>4</v>
      </c>
      <c r="D13" s="149">
        <v>1700</v>
      </c>
      <c r="E13" s="43"/>
      <c r="G13" s="33">
        <f>IF(ISNUMBER(I13),1,"")</f>
        <v>1</v>
      </c>
      <c r="H13" s="21" t="str">
        <f>'PRVNÍ MÍSTA'!V6</f>
        <v>Fábera Jiří [CZE075508]</v>
      </c>
      <c r="I13" s="88">
        <f>'PRVNÍ MÍSTA'!W6</f>
        <v>1</v>
      </c>
      <c r="K13" s="38"/>
      <c r="M13" s="7" t="s">
        <v>0</v>
      </c>
      <c r="N13" s="13" t="s">
        <v>1</v>
      </c>
      <c r="O13" s="1" t="s">
        <v>99</v>
      </c>
      <c r="Q13" s="7" t="s">
        <v>0</v>
      </c>
      <c r="R13" s="13" t="s">
        <v>1</v>
      </c>
      <c r="S13" s="1" t="s">
        <v>99</v>
      </c>
      <c r="U13" s="7" t="s">
        <v>0</v>
      </c>
      <c r="V13" s="13" t="s">
        <v>1</v>
      </c>
      <c r="W13" s="1" t="s">
        <v>99</v>
      </c>
      <c r="Y13" s="7" t="s">
        <v>0</v>
      </c>
      <c r="Z13" s="13" t="s">
        <v>1</v>
      </c>
      <c r="AA13" s="1" t="s">
        <v>99</v>
      </c>
      <c r="AC13" s="7" t="s">
        <v>0</v>
      </c>
      <c r="AD13" s="13" t="s">
        <v>1</v>
      </c>
      <c r="AE13" s="1" t="s">
        <v>99</v>
      </c>
      <c r="AG13" s="7" t="s">
        <v>0</v>
      </c>
      <c r="AH13" s="13" t="s">
        <v>1</v>
      </c>
      <c r="AI13" s="1" t="s">
        <v>99</v>
      </c>
      <c r="AK13" s="7" t="s">
        <v>0</v>
      </c>
      <c r="AL13" s="13" t="s">
        <v>1</v>
      </c>
      <c r="AM13" s="1" t="s">
        <v>99</v>
      </c>
      <c r="AO13" s="7" t="s">
        <v>0</v>
      </c>
      <c r="AP13" s="13" t="s">
        <v>1</v>
      </c>
      <c r="AQ13" s="1" t="s">
        <v>99</v>
      </c>
      <c r="AS13" s="7" t="s">
        <v>0</v>
      </c>
      <c r="AT13" s="13" t="s">
        <v>1</v>
      </c>
      <c r="AU13" s="1" t="s">
        <v>99</v>
      </c>
      <c r="AW13" s="7" t="s">
        <v>0</v>
      </c>
      <c r="AX13" s="13" t="s">
        <v>1</v>
      </c>
      <c r="AY13" s="1" t="s">
        <v>99</v>
      </c>
      <c r="BA13" s="7" t="s">
        <v>0</v>
      </c>
      <c r="BB13" s="13" t="s">
        <v>1</v>
      </c>
      <c r="BC13" s="1" t="s">
        <v>99</v>
      </c>
      <c r="BE13" s="7" t="s">
        <v>0</v>
      </c>
      <c r="BF13" s="13" t="s">
        <v>1</v>
      </c>
      <c r="BG13" s="1" t="s">
        <v>99</v>
      </c>
      <c r="BI13" s="7" t="s">
        <v>0</v>
      </c>
      <c r="BJ13" s="13" t="s">
        <v>1</v>
      </c>
      <c r="BK13" s="1" t="s">
        <v>99</v>
      </c>
      <c r="BM13" s="7" t="s">
        <v>0</v>
      </c>
      <c r="BN13" s="13" t="s">
        <v>1</v>
      </c>
      <c r="BO13" s="1" t="s">
        <v>99</v>
      </c>
      <c r="BQ13" s="7" t="s">
        <v>0</v>
      </c>
      <c r="BR13" s="13" t="s">
        <v>1</v>
      </c>
      <c r="BS13" s="1" t="s">
        <v>99</v>
      </c>
      <c r="BU13" s="7" t="s">
        <v>0</v>
      </c>
      <c r="BV13" s="13" t="s">
        <v>1</v>
      </c>
      <c r="BW13" s="1" t="s">
        <v>99</v>
      </c>
      <c r="BY13" s="7" t="s">
        <v>0</v>
      </c>
      <c r="BZ13" s="13" t="s">
        <v>1</v>
      </c>
      <c r="CA13" s="1" t="s">
        <v>99</v>
      </c>
      <c r="CC13" s="7" t="s">
        <v>0</v>
      </c>
      <c r="CD13" s="13" t="s">
        <v>1</v>
      </c>
      <c r="CE13" s="1" t="s">
        <v>99</v>
      </c>
      <c r="CG13" s="7" t="s">
        <v>0</v>
      </c>
      <c r="CH13" s="13" t="s">
        <v>1</v>
      </c>
      <c r="CI13" s="1" t="s">
        <v>99</v>
      </c>
      <c r="CK13" s="7" t="s">
        <v>0</v>
      </c>
      <c r="CL13" s="13" t="s">
        <v>1</v>
      </c>
      <c r="CM13" s="1" t="s">
        <v>99</v>
      </c>
      <c r="CO13" s="7" t="s">
        <v>0</v>
      </c>
      <c r="CP13" s="13" t="s">
        <v>1</v>
      </c>
      <c r="CQ13" s="1" t="s">
        <v>99</v>
      </c>
      <c r="CS13" s="7" t="s">
        <v>0</v>
      </c>
      <c r="CT13" s="13" t="s">
        <v>1</v>
      </c>
      <c r="CU13" s="1" t="s">
        <v>99</v>
      </c>
      <c r="CW13" s="7" t="s">
        <v>0</v>
      </c>
      <c r="CX13" s="13" t="s">
        <v>1</v>
      </c>
      <c r="CY13" s="1" t="s">
        <v>99</v>
      </c>
      <c r="DA13" s="7" t="s">
        <v>0</v>
      </c>
      <c r="DB13" s="13" t="s">
        <v>1</v>
      </c>
      <c r="DC13" s="1" t="s">
        <v>99</v>
      </c>
      <c r="DE13" s="7" t="s">
        <v>0</v>
      </c>
      <c r="DF13" s="13" t="s">
        <v>1</v>
      </c>
      <c r="DG13" s="1" t="s">
        <v>99</v>
      </c>
      <c r="DI13" s="7" t="s">
        <v>0</v>
      </c>
      <c r="DJ13" s="13" t="s">
        <v>1</v>
      </c>
      <c r="DK13" s="1" t="s">
        <v>99</v>
      </c>
      <c r="DM13" s="7" t="s">
        <v>0</v>
      </c>
      <c r="DN13" s="13" t="s">
        <v>1</v>
      </c>
      <c r="DO13" s="1" t="s">
        <v>99</v>
      </c>
      <c r="DQ13" s="7" t="s">
        <v>0</v>
      </c>
      <c r="DR13" s="13" t="s">
        <v>1</v>
      </c>
      <c r="DS13" s="1" t="s">
        <v>99</v>
      </c>
      <c r="DU13" s="7" t="s">
        <v>0</v>
      </c>
      <c r="DV13" s="13" t="s">
        <v>1</v>
      </c>
      <c r="DW13" s="1" t="s">
        <v>99</v>
      </c>
      <c r="DY13" s="7" t="s">
        <v>0</v>
      </c>
      <c r="DZ13" s="13" t="s">
        <v>1</v>
      </c>
      <c r="EA13" s="1" t="s">
        <v>99</v>
      </c>
    </row>
    <row r="14" spans="1:131" x14ac:dyDescent="0.25">
      <c r="A14" s="16">
        <f t="shared" si="0"/>
        <v>7</v>
      </c>
      <c r="B14" s="1" t="s">
        <v>250</v>
      </c>
      <c r="C14" s="149">
        <v>2</v>
      </c>
      <c r="D14" s="149">
        <v>1300</v>
      </c>
      <c r="G14" s="33">
        <f>IF(ISNUMBER(I14),G13+1,"")</f>
        <v>2</v>
      </c>
      <c r="H14" s="21" t="str">
        <f>'PRVNÍ MÍSTA'!V7</f>
        <v>Kříž Miroslav [CZE068544]</v>
      </c>
      <c r="I14" s="21">
        <f>'PRVNÍ MÍSTA'!W7</f>
        <v>1</v>
      </c>
      <c r="K14" s="38"/>
      <c r="M14" s="33">
        <f>IF(ISNUMBER(O14),1,"")</f>
        <v>1</v>
      </c>
      <c r="N14" s="1" t="s">
        <v>42</v>
      </c>
      <c r="O14" s="149">
        <v>650</v>
      </c>
      <c r="Q14" s="33" t="str">
        <f>IF(ISNUMBER(S14),1,"")</f>
        <v/>
      </c>
      <c r="U14" s="33">
        <f>IF(ISNUMBER(W14),1,"")</f>
        <v>1</v>
      </c>
      <c r="V14" s="1" t="s">
        <v>240</v>
      </c>
      <c r="W14" s="149">
        <v>750</v>
      </c>
      <c r="Y14" s="33">
        <f>IF(ISNUMBER(AA14),1,"")</f>
        <v>1</v>
      </c>
      <c r="Z14" s="1" t="s">
        <v>252</v>
      </c>
      <c r="AA14" s="149">
        <v>750</v>
      </c>
      <c r="AC14" s="33" t="str">
        <f>IF(ISNUMBER(AE14),1,"")</f>
        <v/>
      </c>
      <c r="AG14" s="33" t="str">
        <f>IF(ISNUMBER(AI14),1,"")</f>
        <v/>
      </c>
      <c r="AK14" s="33" t="str">
        <f>IF(ISNUMBER(AM14),1,"")</f>
        <v/>
      </c>
      <c r="AO14" s="33" t="str">
        <f>IF(ISNUMBER(AQ14),1,"")</f>
        <v/>
      </c>
      <c r="AS14" s="33" t="str">
        <f>IF(ISNUMBER(AU14),1,"")</f>
        <v/>
      </c>
      <c r="AW14" s="33" t="str">
        <f>IF(ISNUMBER(AY14),1,"")</f>
        <v/>
      </c>
      <c r="BA14" s="33" t="str">
        <f>IF(ISNUMBER(BC14),1,"")</f>
        <v/>
      </c>
      <c r="BE14" s="33" t="str">
        <f>IF(ISNUMBER(BG14),1,"")</f>
        <v/>
      </c>
      <c r="BI14" s="33" t="str">
        <f>IF(ISNUMBER(BK14),1,"")</f>
        <v/>
      </c>
      <c r="BM14" s="33" t="str">
        <f>IF(ISNUMBER(BO14),1,"")</f>
        <v/>
      </c>
      <c r="BQ14" s="33" t="str">
        <f>IF(ISNUMBER(BS14),1,"")</f>
        <v/>
      </c>
      <c r="BU14" s="33" t="str">
        <f>IF(ISNUMBER(BW14),1,"")</f>
        <v/>
      </c>
      <c r="BY14" s="33" t="str">
        <f>IF(ISNUMBER(CA14),1,"")</f>
        <v/>
      </c>
      <c r="CC14" s="33" t="str">
        <f>IF(ISNUMBER(CE14),1,"")</f>
        <v/>
      </c>
      <c r="CG14" s="33" t="str">
        <f>IF(ISNUMBER(CI14),1,"")</f>
        <v/>
      </c>
      <c r="CK14" s="33" t="str">
        <f>IF(ISNUMBER(CM14),1,"")</f>
        <v/>
      </c>
      <c r="CO14" s="33" t="str">
        <f>IF(ISNUMBER(CQ14),1,"")</f>
        <v/>
      </c>
      <c r="CS14" s="33" t="str">
        <f>IF(ISNUMBER(CU14),1,"")</f>
        <v/>
      </c>
      <c r="CW14" s="33" t="str">
        <f>IF(ISNUMBER(CY14),1,"")</f>
        <v/>
      </c>
      <c r="DA14" s="33" t="str">
        <f>IF(ISNUMBER(DC14),1,"")</f>
        <v/>
      </c>
      <c r="DE14" s="33" t="str">
        <f>IF(ISNUMBER(DG14),1,"")</f>
        <v/>
      </c>
      <c r="DI14" s="33" t="str">
        <f>IF(ISNUMBER(DK14),1,"")</f>
        <v/>
      </c>
      <c r="DM14" s="33" t="str">
        <f>IF(ISNUMBER(DO14),1,"")</f>
        <v/>
      </c>
      <c r="DQ14" s="33" t="str">
        <f>IF(ISNUMBER(DS14),1,"")</f>
        <v/>
      </c>
      <c r="DU14" s="33" t="str">
        <f>IF(ISNUMBER(DW14),1,"")</f>
        <v/>
      </c>
      <c r="DY14" s="33" t="str">
        <f>IF(ISNUMBER(EA14),1,"")</f>
        <v/>
      </c>
    </row>
    <row r="15" spans="1:131" x14ac:dyDescent="0.25">
      <c r="A15" s="16">
        <f t="shared" si="0"/>
        <v>8</v>
      </c>
      <c r="B15" s="1" t="s">
        <v>252</v>
      </c>
      <c r="C15" s="149">
        <v>2</v>
      </c>
      <c r="D15" s="149">
        <v>1200</v>
      </c>
      <c r="G15" s="33">
        <f>IF(ISNUMBER(I15),G14+1,"")</f>
        <v>3</v>
      </c>
      <c r="H15" s="21" t="str">
        <f>'PRVNÍ MÍSTA'!V8</f>
        <v>Barták Martin [CZE084602]</v>
      </c>
      <c r="I15" s="21">
        <f>'PRVNÍ MÍSTA'!W8</f>
        <v>1</v>
      </c>
      <c r="K15" s="38"/>
      <c r="M15" s="33">
        <f t="shared" ref="M15:M78" si="1">IF(ISNUMBER(O15),M14+1,"")</f>
        <v>2</v>
      </c>
      <c r="N15" s="1" t="s">
        <v>185</v>
      </c>
      <c r="O15" s="149">
        <v>550</v>
      </c>
      <c r="Q15" s="33" t="str">
        <f t="shared" ref="Q15:Q78" si="2">IF(ISNUMBER(S15),Q14+1,"")</f>
        <v/>
      </c>
      <c r="U15" s="33">
        <f t="shared" ref="U15:U78" si="3">IF(ISNUMBER(W15),U14+1,"")</f>
        <v>2</v>
      </c>
      <c r="V15" s="1" t="s">
        <v>42</v>
      </c>
      <c r="W15" s="149">
        <v>650</v>
      </c>
      <c r="Y15" s="33">
        <f t="shared" ref="Y15:Y78" si="4">IF(ISNUMBER(AA15),Y14+1,"")</f>
        <v>2</v>
      </c>
      <c r="Z15" s="1" t="s">
        <v>240</v>
      </c>
      <c r="AA15" s="149">
        <v>650</v>
      </c>
      <c r="AC15" s="33" t="str">
        <f t="shared" ref="AC15:AC78" si="5">IF(ISNUMBER(AE15),AC14+1,"")</f>
        <v/>
      </c>
      <c r="AG15" s="33" t="str">
        <f t="shared" ref="AG15:AG78" si="6">IF(ISNUMBER(AI15),AG14+1,"")</f>
        <v/>
      </c>
      <c r="AK15" s="33" t="str">
        <f t="shared" ref="AK15:AK78" si="7">IF(ISNUMBER(AM15),AK14+1,"")</f>
        <v/>
      </c>
      <c r="AO15" s="33" t="str">
        <f t="shared" ref="AO15:AO78" si="8">IF(ISNUMBER(AQ15),AO14+1,"")</f>
        <v/>
      </c>
      <c r="AS15" s="33" t="str">
        <f t="shared" ref="AS15:AS78" si="9">IF(ISNUMBER(AU15),AS14+1,"")</f>
        <v/>
      </c>
      <c r="AW15" s="33" t="str">
        <f t="shared" ref="AW15:AW78" si="10">IF(ISNUMBER(AY15),AW14+1,"")</f>
        <v/>
      </c>
      <c r="BA15" s="33" t="str">
        <f t="shared" ref="BA15:BA78" si="11">IF(ISNUMBER(BC15),BA14+1,"")</f>
        <v/>
      </c>
      <c r="BE15" s="33" t="str">
        <f t="shared" ref="BE15:BE78" si="12">IF(ISNUMBER(BG15),BE14+1,"")</f>
        <v/>
      </c>
      <c r="BI15" s="33" t="str">
        <f t="shared" ref="BI15:BI78" si="13">IF(ISNUMBER(BK15),BI14+1,"")</f>
        <v/>
      </c>
      <c r="BM15" s="33" t="str">
        <f t="shared" ref="BM15:BM78" si="14">IF(ISNUMBER(BO15),BM14+1,"")</f>
        <v/>
      </c>
      <c r="BQ15" s="33" t="str">
        <f t="shared" ref="BQ15:BQ78" si="15">IF(ISNUMBER(BS15),BQ14+1,"")</f>
        <v/>
      </c>
      <c r="BU15" s="33" t="str">
        <f t="shared" ref="BU15:BU78" si="16">IF(ISNUMBER(BW15),BU14+1,"")</f>
        <v/>
      </c>
      <c r="BY15" s="33" t="str">
        <f t="shared" ref="BY15:BY78" si="17">IF(ISNUMBER(CA15),BY14+1,"")</f>
        <v/>
      </c>
      <c r="CC15" s="33" t="str">
        <f t="shared" ref="CC15:CC78" si="18">IF(ISNUMBER(CE15),CC14+1,"")</f>
        <v/>
      </c>
      <c r="CG15" s="33" t="str">
        <f t="shared" ref="CG15:CG78" si="19">IF(ISNUMBER(CI15),CG14+1,"")</f>
        <v/>
      </c>
      <c r="CK15" s="33" t="str">
        <f t="shared" ref="CK15:CK78" si="20">IF(ISNUMBER(CM15),CK14+1,"")</f>
        <v/>
      </c>
      <c r="CO15" s="33" t="str">
        <f t="shared" ref="CO15:CO78" si="21">IF(ISNUMBER(CQ15),CO14+1,"")</f>
        <v/>
      </c>
      <c r="CS15" s="33" t="str">
        <f t="shared" ref="CS15:CS78" si="22">IF(ISNUMBER(CU15),CS14+1,"")</f>
        <v/>
      </c>
      <c r="CW15" s="33" t="str">
        <f t="shared" ref="CW15:CW78" si="23">IF(ISNUMBER(CY15),CW14+1,"")</f>
        <v/>
      </c>
      <c r="DA15" s="33" t="str">
        <f t="shared" ref="DA15:DA78" si="24">IF(ISNUMBER(DC15),DA14+1,"")</f>
        <v/>
      </c>
      <c r="DE15" s="33" t="str">
        <f t="shared" ref="DE15:DE78" si="25">IF(ISNUMBER(DG15),DE14+1,"")</f>
        <v/>
      </c>
      <c r="DI15" s="33" t="str">
        <f t="shared" ref="DI15:DI78" si="26">IF(ISNUMBER(DK15),DI14+1,"")</f>
        <v/>
      </c>
      <c r="DM15" s="33" t="str">
        <f t="shared" ref="DM15:DM78" si="27">IF(ISNUMBER(DO15),DM14+1,"")</f>
        <v/>
      </c>
      <c r="DQ15" s="33" t="str">
        <f t="shared" ref="DQ15:DQ78" si="28">IF(ISNUMBER(DS15),DQ14+1,"")</f>
        <v/>
      </c>
      <c r="DU15" s="33" t="str">
        <f t="shared" ref="DU15:DU78" si="29">IF(ISNUMBER(DW15),DU14+1,"")</f>
        <v/>
      </c>
      <c r="DY15" s="33" t="str">
        <f t="shared" ref="DY15:DY78" si="30">IF(ISNUMBER(EA15),DY14+1,"")</f>
        <v/>
      </c>
    </row>
    <row r="16" spans="1:131" x14ac:dyDescent="0.25">
      <c r="A16" s="16">
        <f t="shared" si="0"/>
        <v>9</v>
      </c>
      <c r="B16" s="1" t="s">
        <v>58</v>
      </c>
      <c r="C16" s="149">
        <v>4</v>
      </c>
      <c r="D16" s="149">
        <v>1200</v>
      </c>
      <c r="K16" s="38"/>
      <c r="M16" s="33">
        <f t="shared" si="1"/>
        <v>3</v>
      </c>
      <c r="N16" s="1" t="s">
        <v>43</v>
      </c>
      <c r="O16" s="149">
        <v>450</v>
      </c>
      <c r="Q16" s="33" t="str">
        <f t="shared" si="2"/>
        <v/>
      </c>
      <c r="U16" s="33">
        <f t="shared" si="3"/>
        <v>3</v>
      </c>
      <c r="V16" s="1" t="s">
        <v>241</v>
      </c>
      <c r="W16" s="149">
        <v>550</v>
      </c>
      <c r="Y16" s="33">
        <f t="shared" si="4"/>
        <v>3</v>
      </c>
      <c r="Z16" s="1" t="s">
        <v>250</v>
      </c>
      <c r="AA16" s="149">
        <v>550</v>
      </c>
      <c r="AC16" s="33" t="str">
        <f t="shared" si="5"/>
        <v/>
      </c>
      <c r="AG16" s="33" t="str">
        <f t="shared" si="6"/>
        <v/>
      </c>
      <c r="AK16" s="33" t="str">
        <f t="shared" si="7"/>
        <v/>
      </c>
      <c r="AO16" s="33" t="str">
        <f t="shared" si="8"/>
        <v/>
      </c>
      <c r="AS16" s="33" t="str">
        <f t="shared" si="9"/>
        <v/>
      </c>
      <c r="AW16" s="33" t="str">
        <f t="shared" si="10"/>
        <v/>
      </c>
      <c r="BA16" s="33" t="str">
        <f t="shared" si="11"/>
        <v/>
      </c>
      <c r="BE16" s="33" t="str">
        <f t="shared" si="12"/>
        <v/>
      </c>
      <c r="BI16" s="33" t="str">
        <f t="shared" si="13"/>
        <v/>
      </c>
      <c r="BM16" s="33" t="str">
        <f t="shared" si="14"/>
        <v/>
      </c>
      <c r="BQ16" s="33" t="str">
        <f t="shared" si="15"/>
        <v/>
      </c>
      <c r="BU16" s="33" t="str">
        <f t="shared" si="16"/>
        <v/>
      </c>
      <c r="BY16" s="33" t="str">
        <f t="shared" si="17"/>
        <v/>
      </c>
      <c r="CC16" s="33" t="str">
        <f t="shared" si="18"/>
        <v/>
      </c>
      <c r="CG16" s="33" t="str">
        <f t="shared" si="19"/>
        <v/>
      </c>
      <c r="CK16" s="33" t="str">
        <f t="shared" si="20"/>
        <v/>
      </c>
      <c r="CO16" s="33" t="str">
        <f t="shared" si="21"/>
        <v/>
      </c>
      <c r="CS16" s="33" t="str">
        <f t="shared" si="22"/>
        <v/>
      </c>
      <c r="CW16" s="33" t="str">
        <f t="shared" si="23"/>
        <v/>
      </c>
      <c r="DA16" s="33" t="str">
        <f t="shared" si="24"/>
        <v/>
      </c>
      <c r="DE16" s="33" t="str">
        <f t="shared" si="25"/>
        <v/>
      </c>
      <c r="DI16" s="33" t="str">
        <f t="shared" si="26"/>
        <v/>
      </c>
      <c r="DM16" s="33" t="str">
        <f t="shared" si="27"/>
        <v/>
      </c>
      <c r="DQ16" s="33" t="str">
        <f t="shared" si="28"/>
        <v/>
      </c>
      <c r="DU16" s="33" t="str">
        <f t="shared" si="29"/>
        <v/>
      </c>
      <c r="DY16" s="33" t="str">
        <f t="shared" si="30"/>
        <v/>
      </c>
    </row>
    <row r="17" spans="1:129" x14ac:dyDescent="0.25">
      <c r="A17" s="16">
        <f t="shared" si="0"/>
        <v>10</v>
      </c>
      <c r="B17" s="1" t="s">
        <v>251</v>
      </c>
      <c r="C17" s="149">
        <v>2</v>
      </c>
      <c r="D17" s="149">
        <v>1100</v>
      </c>
      <c r="K17" s="38"/>
      <c r="M17" s="33">
        <f t="shared" si="1"/>
        <v>4</v>
      </c>
      <c r="N17" s="1" t="s">
        <v>63</v>
      </c>
      <c r="O17" s="149">
        <v>350</v>
      </c>
      <c r="Q17" s="33" t="str">
        <f t="shared" si="2"/>
        <v/>
      </c>
      <c r="U17" s="33">
        <f t="shared" si="3"/>
        <v>4</v>
      </c>
      <c r="V17" s="1" t="s">
        <v>242</v>
      </c>
      <c r="W17" s="149">
        <v>450</v>
      </c>
      <c r="Y17" s="33">
        <f t="shared" si="4"/>
        <v>4</v>
      </c>
      <c r="Z17" s="1" t="s">
        <v>251</v>
      </c>
      <c r="AA17" s="149">
        <v>450</v>
      </c>
      <c r="AC17" s="33" t="str">
        <f t="shared" si="5"/>
        <v/>
      </c>
      <c r="AG17" s="33" t="str">
        <f t="shared" si="6"/>
        <v/>
      </c>
      <c r="AK17" s="33" t="str">
        <f t="shared" si="7"/>
        <v/>
      </c>
      <c r="AO17" s="33" t="str">
        <f t="shared" si="8"/>
        <v/>
      </c>
      <c r="AS17" s="33" t="str">
        <f t="shared" si="9"/>
        <v/>
      </c>
      <c r="AW17" s="33" t="str">
        <f t="shared" si="10"/>
        <v/>
      </c>
      <c r="BA17" s="33" t="str">
        <f t="shared" si="11"/>
        <v/>
      </c>
      <c r="BE17" s="33" t="str">
        <f t="shared" si="12"/>
        <v/>
      </c>
      <c r="BI17" s="33" t="str">
        <f t="shared" si="13"/>
        <v/>
      </c>
      <c r="BM17" s="33" t="str">
        <f t="shared" si="14"/>
        <v/>
      </c>
      <c r="BQ17" s="33" t="str">
        <f t="shared" si="15"/>
        <v/>
      </c>
      <c r="BU17" s="33" t="str">
        <f t="shared" si="16"/>
        <v/>
      </c>
      <c r="BY17" s="33" t="str">
        <f t="shared" si="17"/>
        <v/>
      </c>
      <c r="CC17" s="33" t="str">
        <f t="shared" si="18"/>
        <v/>
      </c>
      <c r="CG17" s="33" t="str">
        <f t="shared" si="19"/>
        <v/>
      </c>
      <c r="CK17" s="33" t="str">
        <f t="shared" si="20"/>
        <v/>
      </c>
      <c r="CO17" s="33" t="str">
        <f t="shared" si="21"/>
        <v/>
      </c>
      <c r="CS17" s="33" t="str">
        <f t="shared" si="22"/>
        <v/>
      </c>
      <c r="CW17" s="33" t="str">
        <f t="shared" si="23"/>
        <v/>
      </c>
      <c r="DA17" s="33" t="str">
        <f t="shared" si="24"/>
        <v/>
      </c>
      <c r="DE17" s="33" t="str">
        <f t="shared" si="25"/>
        <v/>
      </c>
      <c r="DI17" s="33" t="str">
        <f t="shared" si="26"/>
        <v/>
      </c>
      <c r="DM17" s="33" t="str">
        <f t="shared" si="27"/>
        <v/>
      </c>
      <c r="DQ17" s="33" t="str">
        <f t="shared" si="28"/>
        <v/>
      </c>
      <c r="DU17" s="33" t="str">
        <f t="shared" si="29"/>
        <v/>
      </c>
      <c r="DY17" s="33" t="str">
        <f t="shared" si="30"/>
        <v/>
      </c>
    </row>
    <row r="18" spans="1:129" x14ac:dyDescent="0.25">
      <c r="A18" s="16">
        <f t="shared" si="0"/>
        <v>11</v>
      </c>
      <c r="B18" s="1" t="s">
        <v>242</v>
      </c>
      <c r="C18" s="149">
        <v>2</v>
      </c>
      <c r="D18" s="149">
        <v>900</v>
      </c>
      <c r="K18" s="38"/>
      <c r="M18" s="33">
        <f t="shared" si="1"/>
        <v>5</v>
      </c>
      <c r="N18" s="1" t="s">
        <v>58</v>
      </c>
      <c r="O18" s="149">
        <v>250</v>
      </c>
      <c r="Q18" s="33" t="str">
        <f t="shared" si="2"/>
        <v/>
      </c>
      <c r="U18" s="33">
        <f t="shared" si="3"/>
        <v>5</v>
      </c>
      <c r="V18" s="1" t="s">
        <v>43</v>
      </c>
      <c r="W18" s="149">
        <v>350</v>
      </c>
      <c r="Y18" s="33">
        <f t="shared" si="4"/>
        <v>5</v>
      </c>
      <c r="Z18" s="1" t="s">
        <v>58</v>
      </c>
      <c r="AA18" s="149">
        <v>350</v>
      </c>
      <c r="AC18" s="33" t="str">
        <f t="shared" si="5"/>
        <v/>
      </c>
      <c r="AG18" s="33" t="str">
        <f t="shared" si="6"/>
        <v/>
      </c>
      <c r="AK18" s="33" t="str">
        <f t="shared" si="7"/>
        <v/>
      </c>
      <c r="AO18" s="33" t="str">
        <f t="shared" si="8"/>
        <v/>
      </c>
      <c r="AS18" s="33" t="str">
        <f t="shared" si="9"/>
        <v/>
      </c>
      <c r="AW18" s="33" t="str">
        <f t="shared" si="10"/>
        <v/>
      </c>
      <c r="BA18" s="33" t="str">
        <f t="shared" si="11"/>
        <v/>
      </c>
      <c r="BE18" s="33" t="str">
        <f t="shared" si="12"/>
        <v/>
      </c>
      <c r="BI18" s="33" t="str">
        <f t="shared" si="13"/>
        <v/>
      </c>
      <c r="BM18" s="33" t="str">
        <f t="shared" si="14"/>
        <v/>
      </c>
      <c r="BQ18" s="33" t="str">
        <f t="shared" si="15"/>
        <v/>
      </c>
      <c r="BU18" s="33" t="str">
        <f t="shared" si="16"/>
        <v/>
      </c>
      <c r="BY18" s="33" t="str">
        <f t="shared" si="17"/>
        <v/>
      </c>
      <c r="CC18" s="33" t="str">
        <f t="shared" si="18"/>
        <v/>
      </c>
      <c r="CG18" s="33" t="str">
        <f t="shared" si="19"/>
        <v/>
      </c>
      <c r="CK18" s="33" t="str">
        <f t="shared" si="20"/>
        <v/>
      </c>
      <c r="CO18" s="33" t="str">
        <f t="shared" si="21"/>
        <v/>
      </c>
      <c r="CS18" s="33" t="str">
        <f t="shared" si="22"/>
        <v/>
      </c>
      <c r="CW18" s="33" t="str">
        <f t="shared" si="23"/>
        <v/>
      </c>
      <c r="DA18" s="33" t="str">
        <f t="shared" si="24"/>
        <v/>
      </c>
      <c r="DE18" s="33" t="str">
        <f t="shared" si="25"/>
        <v/>
      </c>
      <c r="DI18" s="33" t="str">
        <f t="shared" si="26"/>
        <v/>
      </c>
      <c r="DM18" s="33" t="str">
        <f t="shared" si="27"/>
        <v/>
      </c>
      <c r="DQ18" s="33" t="str">
        <f t="shared" si="28"/>
        <v/>
      </c>
      <c r="DU18" s="33" t="str">
        <f t="shared" si="29"/>
        <v/>
      </c>
      <c r="DY18" s="33" t="str">
        <f t="shared" si="30"/>
        <v/>
      </c>
    </row>
    <row r="19" spans="1:129" x14ac:dyDescent="0.25">
      <c r="A19" s="16" t="str">
        <f t="shared" si="0"/>
        <v/>
      </c>
      <c r="K19" s="38"/>
      <c r="M19" s="33" t="str">
        <f t="shared" si="1"/>
        <v/>
      </c>
      <c r="Q19" s="33" t="str">
        <f t="shared" si="2"/>
        <v/>
      </c>
      <c r="U19" s="33">
        <f t="shared" si="3"/>
        <v>6</v>
      </c>
      <c r="V19" s="1" t="s">
        <v>63</v>
      </c>
      <c r="W19" s="149">
        <v>350</v>
      </c>
      <c r="Y19" s="33">
        <f t="shared" si="4"/>
        <v>6</v>
      </c>
      <c r="Z19" s="1" t="s">
        <v>241</v>
      </c>
      <c r="AA19" s="149">
        <v>350</v>
      </c>
      <c r="AC19" s="33" t="str">
        <f t="shared" si="5"/>
        <v/>
      </c>
      <c r="AG19" s="33" t="str">
        <f t="shared" si="6"/>
        <v/>
      </c>
      <c r="AK19" s="33" t="str">
        <f t="shared" si="7"/>
        <v/>
      </c>
      <c r="AO19" s="33" t="str">
        <f t="shared" si="8"/>
        <v/>
      </c>
      <c r="AS19" s="33" t="str">
        <f t="shared" si="9"/>
        <v/>
      </c>
      <c r="AW19" s="33" t="str">
        <f t="shared" si="10"/>
        <v/>
      </c>
      <c r="BA19" s="33" t="str">
        <f t="shared" si="11"/>
        <v/>
      </c>
      <c r="BE19" s="33" t="str">
        <f t="shared" si="12"/>
        <v/>
      </c>
      <c r="BI19" s="33" t="str">
        <f t="shared" si="13"/>
        <v/>
      </c>
      <c r="BM19" s="33" t="str">
        <f t="shared" si="14"/>
        <v/>
      </c>
      <c r="BQ19" s="33" t="str">
        <f t="shared" si="15"/>
        <v/>
      </c>
      <c r="BU19" s="33" t="str">
        <f t="shared" si="16"/>
        <v/>
      </c>
      <c r="BY19" s="33" t="str">
        <f t="shared" si="17"/>
        <v/>
      </c>
      <c r="CC19" s="33" t="str">
        <f t="shared" si="18"/>
        <v/>
      </c>
      <c r="CG19" s="33" t="str">
        <f t="shared" si="19"/>
        <v/>
      </c>
      <c r="CK19" s="33" t="str">
        <f t="shared" si="20"/>
        <v/>
      </c>
      <c r="CO19" s="33" t="str">
        <f t="shared" si="21"/>
        <v/>
      </c>
      <c r="CS19" s="33" t="str">
        <f t="shared" si="22"/>
        <v/>
      </c>
      <c r="CW19" s="33" t="str">
        <f t="shared" si="23"/>
        <v/>
      </c>
      <c r="DA19" s="33" t="str">
        <f t="shared" si="24"/>
        <v/>
      </c>
      <c r="DE19" s="33" t="str">
        <f t="shared" si="25"/>
        <v/>
      </c>
      <c r="DI19" s="33" t="str">
        <f t="shared" si="26"/>
        <v/>
      </c>
      <c r="DM19" s="33" t="str">
        <f t="shared" si="27"/>
        <v/>
      </c>
      <c r="DQ19" s="33" t="str">
        <f t="shared" si="28"/>
        <v/>
      </c>
      <c r="DU19" s="33" t="str">
        <f t="shared" si="29"/>
        <v/>
      </c>
      <c r="DY19" s="33" t="str">
        <f t="shared" si="30"/>
        <v/>
      </c>
    </row>
    <row r="20" spans="1:129" x14ac:dyDescent="0.25">
      <c r="A20" s="16" t="str">
        <f t="shared" si="0"/>
        <v/>
      </c>
      <c r="K20" s="38"/>
      <c r="M20" s="33" t="str">
        <f t="shared" si="1"/>
        <v/>
      </c>
      <c r="Q20" s="33" t="str">
        <f t="shared" si="2"/>
        <v/>
      </c>
      <c r="U20" s="33">
        <f t="shared" si="3"/>
        <v>7</v>
      </c>
      <c r="V20" s="1" t="s">
        <v>185</v>
      </c>
      <c r="W20" s="149">
        <v>250</v>
      </c>
      <c r="Y20" s="33">
        <f t="shared" si="4"/>
        <v>7</v>
      </c>
      <c r="Z20" s="1" t="s">
        <v>43</v>
      </c>
      <c r="AA20" s="149">
        <v>250</v>
      </c>
      <c r="AC20" s="33" t="str">
        <f t="shared" si="5"/>
        <v/>
      </c>
      <c r="AG20" s="33" t="str">
        <f t="shared" si="6"/>
        <v/>
      </c>
      <c r="AK20" s="33" t="str">
        <f t="shared" si="7"/>
        <v/>
      </c>
      <c r="AO20" s="33" t="str">
        <f t="shared" si="8"/>
        <v/>
      </c>
      <c r="AS20" s="33" t="str">
        <f t="shared" si="9"/>
        <v/>
      </c>
      <c r="AW20" s="33" t="str">
        <f t="shared" si="10"/>
        <v/>
      </c>
      <c r="BA20" s="33" t="str">
        <f t="shared" si="11"/>
        <v/>
      </c>
      <c r="BE20" s="33" t="str">
        <f t="shared" si="12"/>
        <v/>
      </c>
      <c r="BI20" s="33" t="str">
        <f t="shared" si="13"/>
        <v/>
      </c>
      <c r="BM20" s="33" t="str">
        <f t="shared" si="14"/>
        <v/>
      </c>
      <c r="BQ20" s="33" t="str">
        <f t="shared" si="15"/>
        <v/>
      </c>
      <c r="BU20" s="33" t="str">
        <f t="shared" si="16"/>
        <v/>
      </c>
      <c r="BY20" s="33" t="str">
        <f t="shared" si="17"/>
        <v/>
      </c>
      <c r="CC20" s="33" t="str">
        <f t="shared" si="18"/>
        <v/>
      </c>
      <c r="CG20" s="33" t="str">
        <f t="shared" si="19"/>
        <v/>
      </c>
      <c r="CK20" s="33" t="str">
        <f t="shared" si="20"/>
        <v/>
      </c>
      <c r="CO20" s="33" t="str">
        <f t="shared" si="21"/>
        <v/>
      </c>
      <c r="CS20" s="33" t="str">
        <f t="shared" si="22"/>
        <v/>
      </c>
      <c r="CW20" s="33" t="str">
        <f t="shared" si="23"/>
        <v/>
      </c>
      <c r="DA20" s="33" t="str">
        <f t="shared" si="24"/>
        <v/>
      </c>
      <c r="DE20" s="33" t="str">
        <f t="shared" si="25"/>
        <v/>
      </c>
      <c r="DI20" s="33" t="str">
        <f t="shared" si="26"/>
        <v/>
      </c>
      <c r="DM20" s="33" t="str">
        <f t="shared" si="27"/>
        <v/>
      </c>
      <c r="DQ20" s="33" t="str">
        <f t="shared" si="28"/>
        <v/>
      </c>
      <c r="DU20" s="33" t="str">
        <f t="shared" si="29"/>
        <v/>
      </c>
      <c r="DY20" s="33" t="str">
        <f t="shared" si="30"/>
        <v/>
      </c>
    </row>
    <row r="21" spans="1:129" x14ac:dyDescent="0.25">
      <c r="A21" s="16" t="str">
        <f t="shared" si="0"/>
        <v/>
      </c>
      <c r="K21" s="38"/>
      <c r="M21" s="33" t="str">
        <f t="shared" si="1"/>
        <v/>
      </c>
      <c r="Q21" s="33" t="str">
        <f t="shared" si="2"/>
        <v/>
      </c>
      <c r="U21" s="33" t="str">
        <f t="shared" si="3"/>
        <v/>
      </c>
      <c r="Y21" s="33">
        <f t="shared" si="4"/>
        <v>8</v>
      </c>
      <c r="Z21" s="1" t="s">
        <v>63</v>
      </c>
      <c r="AA21" s="149">
        <v>250</v>
      </c>
      <c r="AC21" s="33" t="str">
        <f t="shared" si="5"/>
        <v/>
      </c>
      <c r="AG21" s="33" t="str">
        <f t="shared" si="6"/>
        <v/>
      </c>
      <c r="AK21" s="33" t="str">
        <f t="shared" si="7"/>
        <v/>
      </c>
      <c r="AO21" s="33" t="str">
        <f t="shared" si="8"/>
        <v/>
      </c>
      <c r="AS21" s="33" t="str">
        <f t="shared" si="9"/>
        <v/>
      </c>
      <c r="AW21" s="33" t="str">
        <f t="shared" si="10"/>
        <v/>
      </c>
      <c r="BA21" s="33" t="str">
        <f t="shared" si="11"/>
        <v/>
      </c>
      <c r="BE21" s="33" t="str">
        <f t="shared" si="12"/>
        <v/>
      </c>
      <c r="BI21" s="33" t="str">
        <f t="shared" si="13"/>
        <v/>
      </c>
      <c r="BM21" s="33" t="str">
        <f t="shared" si="14"/>
        <v/>
      </c>
      <c r="BQ21" s="33" t="str">
        <f t="shared" si="15"/>
        <v/>
      </c>
      <c r="BU21" s="33" t="str">
        <f t="shared" si="16"/>
        <v/>
      </c>
      <c r="BY21" s="33" t="str">
        <f t="shared" si="17"/>
        <v/>
      </c>
      <c r="CC21" s="33" t="str">
        <f t="shared" si="18"/>
        <v/>
      </c>
      <c r="CG21" s="33" t="str">
        <f t="shared" si="19"/>
        <v/>
      </c>
      <c r="CK21" s="33" t="str">
        <f t="shared" si="20"/>
        <v/>
      </c>
      <c r="CO21" s="33" t="str">
        <f t="shared" si="21"/>
        <v/>
      </c>
      <c r="CS21" s="33" t="str">
        <f t="shared" si="22"/>
        <v/>
      </c>
      <c r="CW21" s="33" t="str">
        <f t="shared" si="23"/>
        <v/>
      </c>
      <c r="DA21" s="33" t="str">
        <f t="shared" si="24"/>
        <v/>
      </c>
      <c r="DE21" s="33" t="str">
        <f t="shared" si="25"/>
        <v/>
      </c>
      <c r="DI21" s="33" t="str">
        <f t="shared" si="26"/>
        <v/>
      </c>
      <c r="DM21" s="33" t="str">
        <f t="shared" si="27"/>
        <v/>
      </c>
      <c r="DQ21" s="33" t="str">
        <f t="shared" si="28"/>
        <v/>
      </c>
      <c r="DU21" s="33" t="str">
        <f t="shared" si="29"/>
        <v/>
      </c>
      <c r="DY21" s="33" t="str">
        <f t="shared" si="30"/>
        <v/>
      </c>
    </row>
    <row r="22" spans="1:129" x14ac:dyDescent="0.25">
      <c r="A22" s="16" t="str">
        <f t="shared" si="0"/>
        <v/>
      </c>
      <c r="K22" s="38"/>
      <c r="M22" s="33" t="str">
        <f t="shared" si="1"/>
        <v/>
      </c>
      <c r="Q22" s="33" t="str">
        <f t="shared" si="2"/>
        <v/>
      </c>
      <c r="U22" s="33" t="str">
        <f t="shared" si="3"/>
        <v/>
      </c>
      <c r="Y22" s="33" t="str">
        <f t="shared" si="4"/>
        <v/>
      </c>
      <c r="AC22" s="33" t="str">
        <f t="shared" si="5"/>
        <v/>
      </c>
      <c r="AG22" s="33" t="str">
        <f t="shared" si="6"/>
        <v/>
      </c>
      <c r="AK22" s="33" t="str">
        <f t="shared" si="7"/>
        <v/>
      </c>
      <c r="AO22" s="33" t="str">
        <f t="shared" si="8"/>
        <v/>
      </c>
      <c r="AS22" s="33" t="str">
        <f t="shared" si="9"/>
        <v/>
      </c>
      <c r="AW22" s="33" t="str">
        <f t="shared" si="10"/>
        <v/>
      </c>
      <c r="BA22" s="33" t="str">
        <f t="shared" si="11"/>
        <v/>
      </c>
      <c r="BE22" s="33" t="str">
        <f t="shared" si="12"/>
        <v/>
      </c>
      <c r="BI22" s="33" t="str">
        <f t="shared" si="13"/>
        <v/>
      </c>
      <c r="BM22" s="33" t="str">
        <f t="shared" si="14"/>
        <v/>
      </c>
      <c r="BQ22" s="33" t="str">
        <f t="shared" si="15"/>
        <v/>
      </c>
      <c r="BU22" s="33" t="str">
        <f t="shared" si="16"/>
        <v/>
      </c>
      <c r="BY22" s="33" t="str">
        <f t="shared" si="17"/>
        <v/>
      </c>
      <c r="CC22" s="33" t="str">
        <f t="shared" si="18"/>
        <v/>
      </c>
      <c r="CG22" s="33" t="str">
        <f t="shared" si="19"/>
        <v/>
      </c>
      <c r="CK22" s="33" t="str">
        <f t="shared" si="20"/>
        <v/>
      </c>
      <c r="CO22" s="33" t="str">
        <f t="shared" si="21"/>
        <v/>
      </c>
      <c r="CS22" s="33" t="str">
        <f t="shared" si="22"/>
        <v/>
      </c>
      <c r="CW22" s="33" t="str">
        <f t="shared" si="23"/>
        <v/>
      </c>
      <c r="DA22" s="33" t="str">
        <f t="shared" si="24"/>
        <v/>
      </c>
      <c r="DE22" s="33" t="str">
        <f t="shared" si="25"/>
        <v/>
      </c>
      <c r="DI22" s="33" t="str">
        <f t="shared" si="26"/>
        <v/>
      </c>
      <c r="DM22" s="33" t="str">
        <f t="shared" si="27"/>
        <v/>
      </c>
      <c r="DQ22" s="33" t="str">
        <f t="shared" si="28"/>
        <v/>
      </c>
      <c r="DU22" s="33" t="str">
        <f t="shared" si="29"/>
        <v/>
      </c>
      <c r="DY22" s="33" t="str">
        <f t="shared" si="30"/>
        <v/>
      </c>
    </row>
    <row r="23" spans="1:129" x14ac:dyDescent="0.25">
      <c r="A23" s="16" t="str">
        <f t="shared" si="0"/>
        <v/>
      </c>
      <c r="K23" s="38"/>
      <c r="M23" s="33" t="str">
        <f t="shared" si="1"/>
        <v/>
      </c>
      <c r="Q23" s="33" t="str">
        <f t="shared" si="2"/>
        <v/>
      </c>
      <c r="U23" s="33" t="str">
        <f t="shared" si="3"/>
        <v/>
      </c>
      <c r="Y23" s="33" t="str">
        <f t="shared" si="4"/>
        <v/>
      </c>
      <c r="AC23" s="33" t="str">
        <f t="shared" si="5"/>
        <v/>
      </c>
      <c r="AG23" s="33" t="str">
        <f t="shared" si="6"/>
        <v/>
      </c>
      <c r="AK23" s="33" t="str">
        <f t="shared" si="7"/>
        <v/>
      </c>
      <c r="AO23" s="33" t="str">
        <f t="shared" si="8"/>
        <v/>
      </c>
      <c r="AS23" s="33" t="str">
        <f t="shared" si="9"/>
        <v/>
      </c>
      <c r="AW23" s="33" t="str">
        <f t="shared" si="10"/>
        <v/>
      </c>
      <c r="BA23" s="33" t="str">
        <f t="shared" si="11"/>
        <v/>
      </c>
      <c r="BE23" s="33" t="str">
        <f t="shared" si="12"/>
        <v/>
      </c>
      <c r="BI23" s="33" t="str">
        <f t="shared" si="13"/>
        <v/>
      </c>
      <c r="BM23" s="33" t="str">
        <f t="shared" si="14"/>
        <v/>
      </c>
      <c r="BQ23" s="33" t="str">
        <f t="shared" si="15"/>
        <v/>
      </c>
      <c r="BU23" s="33" t="str">
        <f t="shared" si="16"/>
        <v/>
      </c>
      <c r="BY23" s="33" t="str">
        <f t="shared" si="17"/>
        <v/>
      </c>
      <c r="CC23" s="33" t="str">
        <f t="shared" si="18"/>
        <v/>
      </c>
      <c r="CG23" s="33" t="str">
        <f t="shared" si="19"/>
        <v/>
      </c>
      <c r="CK23" s="33" t="str">
        <f t="shared" si="20"/>
        <v/>
      </c>
      <c r="CO23" s="33" t="str">
        <f t="shared" si="21"/>
        <v/>
      </c>
      <c r="CS23" s="33" t="str">
        <f t="shared" si="22"/>
        <v/>
      </c>
      <c r="CW23" s="33" t="str">
        <f t="shared" si="23"/>
        <v/>
      </c>
      <c r="DA23" s="33" t="str">
        <f t="shared" si="24"/>
        <v/>
      </c>
      <c r="DE23" s="33" t="str">
        <f t="shared" si="25"/>
        <v/>
      </c>
      <c r="DI23" s="33" t="str">
        <f t="shared" si="26"/>
        <v/>
      </c>
      <c r="DM23" s="33" t="str">
        <f t="shared" si="27"/>
        <v/>
      </c>
      <c r="DQ23" s="33" t="str">
        <f t="shared" si="28"/>
        <v/>
      </c>
      <c r="DU23" s="33" t="str">
        <f t="shared" si="29"/>
        <v/>
      </c>
      <c r="DY23" s="33" t="str">
        <f t="shared" si="30"/>
        <v/>
      </c>
    </row>
    <row r="24" spans="1:129" x14ac:dyDescent="0.25">
      <c r="A24" s="16" t="str">
        <f t="shared" si="0"/>
        <v/>
      </c>
      <c r="K24" s="38"/>
      <c r="M24" s="33" t="str">
        <f t="shared" si="1"/>
        <v/>
      </c>
      <c r="Q24" s="33" t="str">
        <f t="shared" si="2"/>
        <v/>
      </c>
      <c r="U24" s="33" t="str">
        <f t="shared" si="3"/>
        <v/>
      </c>
      <c r="Y24" s="33" t="str">
        <f t="shared" si="4"/>
        <v/>
      </c>
      <c r="AC24" s="33" t="str">
        <f t="shared" si="5"/>
        <v/>
      </c>
      <c r="AG24" s="33" t="str">
        <f t="shared" si="6"/>
        <v/>
      </c>
      <c r="AK24" s="33" t="str">
        <f t="shared" si="7"/>
        <v/>
      </c>
      <c r="AO24" s="33" t="str">
        <f t="shared" si="8"/>
        <v/>
      </c>
      <c r="AS24" s="33" t="str">
        <f t="shared" si="9"/>
        <v/>
      </c>
      <c r="AW24" s="33" t="str">
        <f t="shared" si="10"/>
        <v/>
      </c>
      <c r="BA24" s="33" t="str">
        <f t="shared" si="11"/>
        <v/>
      </c>
      <c r="BE24" s="33" t="str">
        <f t="shared" si="12"/>
        <v/>
      </c>
      <c r="BI24" s="33" t="str">
        <f t="shared" si="13"/>
        <v/>
      </c>
      <c r="BM24" s="33" t="str">
        <f t="shared" si="14"/>
        <v/>
      </c>
      <c r="BQ24" s="33" t="str">
        <f t="shared" si="15"/>
        <v/>
      </c>
      <c r="BU24" s="33" t="str">
        <f t="shared" si="16"/>
        <v/>
      </c>
      <c r="BY24" s="33" t="str">
        <f t="shared" si="17"/>
        <v/>
      </c>
      <c r="CC24" s="33" t="str">
        <f t="shared" si="18"/>
        <v/>
      </c>
      <c r="CG24" s="33" t="str">
        <f t="shared" si="19"/>
        <v/>
      </c>
      <c r="CK24" s="33" t="str">
        <f t="shared" si="20"/>
        <v/>
      </c>
      <c r="CO24" s="33" t="str">
        <f t="shared" si="21"/>
        <v/>
      </c>
      <c r="CS24" s="33" t="str">
        <f t="shared" si="22"/>
        <v/>
      </c>
      <c r="CW24" s="33" t="str">
        <f t="shared" si="23"/>
        <v/>
      </c>
      <c r="DA24" s="33" t="str">
        <f t="shared" si="24"/>
        <v/>
      </c>
      <c r="DE24" s="33" t="str">
        <f t="shared" si="25"/>
        <v/>
      </c>
      <c r="DI24" s="33" t="str">
        <f t="shared" si="26"/>
        <v/>
      </c>
      <c r="DM24" s="33" t="str">
        <f t="shared" si="27"/>
        <v/>
      </c>
      <c r="DQ24" s="33" t="str">
        <f t="shared" si="28"/>
        <v/>
      </c>
      <c r="DU24" s="33" t="str">
        <f t="shared" si="29"/>
        <v/>
      </c>
      <c r="DY24" s="33" t="str">
        <f t="shared" si="30"/>
        <v/>
      </c>
    </row>
    <row r="25" spans="1:129" x14ac:dyDescent="0.25">
      <c r="A25" s="16" t="str">
        <f t="shared" si="0"/>
        <v/>
      </c>
      <c r="K25" s="38"/>
      <c r="M25" s="33" t="str">
        <f t="shared" si="1"/>
        <v/>
      </c>
      <c r="Q25" s="33" t="str">
        <f t="shared" si="2"/>
        <v/>
      </c>
      <c r="U25" s="33" t="str">
        <f t="shared" si="3"/>
        <v/>
      </c>
      <c r="Y25" s="33" t="str">
        <f t="shared" si="4"/>
        <v/>
      </c>
      <c r="AC25" s="33" t="str">
        <f t="shared" si="5"/>
        <v/>
      </c>
      <c r="AG25" s="33" t="str">
        <f t="shared" si="6"/>
        <v/>
      </c>
      <c r="AK25" s="33" t="str">
        <f t="shared" si="7"/>
        <v/>
      </c>
      <c r="AO25" s="33" t="str">
        <f t="shared" si="8"/>
        <v/>
      </c>
      <c r="AS25" s="33" t="str">
        <f t="shared" si="9"/>
        <v/>
      </c>
      <c r="AW25" s="33" t="str">
        <f t="shared" si="10"/>
        <v/>
      </c>
      <c r="BA25" s="33" t="str">
        <f t="shared" si="11"/>
        <v/>
      </c>
      <c r="BE25" s="33" t="str">
        <f t="shared" si="12"/>
        <v/>
      </c>
      <c r="BI25" s="33" t="str">
        <f t="shared" si="13"/>
        <v/>
      </c>
      <c r="BM25" s="33" t="str">
        <f t="shared" si="14"/>
        <v/>
      </c>
      <c r="BQ25" s="33" t="str">
        <f t="shared" si="15"/>
        <v/>
      </c>
      <c r="BU25" s="33" t="str">
        <f t="shared" si="16"/>
        <v/>
      </c>
      <c r="BY25" s="33" t="str">
        <f t="shared" si="17"/>
        <v/>
      </c>
      <c r="CC25" s="33" t="str">
        <f t="shared" si="18"/>
        <v/>
      </c>
      <c r="CG25" s="33" t="str">
        <f t="shared" si="19"/>
        <v/>
      </c>
      <c r="CK25" s="33" t="str">
        <f t="shared" si="20"/>
        <v/>
      </c>
      <c r="CO25" s="33" t="str">
        <f t="shared" si="21"/>
        <v/>
      </c>
      <c r="CS25" s="33" t="str">
        <f t="shared" si="22"/>
        <v/>
      </c>
      <c r="CW25" s="33" t="str">
        <f t="shared" si="23"/>
        <v/>
      </c>
      <c r="DA25" s="33" t="str">
        <f t="shared" si="24"/>
        <v/>
      </c>
      <c r="DE25" s="33" t="str">
        <f t="shared" si="25"/>
        <v/>
      </c>
      <c r="DI25" s="33" t="str">
        <f t="shared" si="26"/>
        <v/>
      </c>
      <c r="DM25" s="33" t="str">
        <f t="shared" si="27"/>
        <v/>
      </c>
      <c r="DQ25" s="33" t="str">
        <f t="shared" si="28"/>
        <v/>
      </c>
      <c r="DU25" s="33" t="str">
        <f t="shared" si="29"/>
        <v/>
      </c>
      <c r="DY25" s="33" t="str">
        <f t="shared" si="30"/>
        <v/>
      </c>
    </row>
    <row r="26" spans="1:129" x14ac:dyDescent="0.25">
      <c r="A26" s="16" t="str">
        <f t="shared" si="0"/>
        <v/>
      </c>
      <c r="K26" s="38"/>
      <c r="M26" s="33" t="str">
        <f t="shared" si="1"/>
        <v/>
      </c>
      <c r="Q26" s="33" t="str">
        <f t="shared" si="2"/>
        <v/>
      </c>
      <c r="U26" s="33" t="str">
        <f t="shared" si="3"/>
        <v/>
      </c>
      <c r="Y26" s="33" t="str">
        <f t="shared" si="4"/>
        <v/>
      </c>
      <c r="AC26" s="33" t="str">
        <f t="shared" si="5"/>
        <v/>
      </c>
      <c r="AG26" s="33" t="str">
        <f t="shared" si="6"/>
        <v/>
      </c>
      <c r="AK26" s="33" t="str">
        <f t="shared" si="7"/>
        <v/>
      </c>
      <c r="AO26" s="33" t="str">
        <f t="shared" si="8"/>
        <v/>
      </c>
      <c r="AS26" s="33" t="str">
        <f t="shared" si="9"/>
        <v/>
      </c>
      <c r="AW26" s="33" t="str">
        <f t="shared" si="10"/>
        <v/>
      </c>
      <c r="BA26" s="33" t="str">
        <f t="shared" si="11"/>
        <v/>
      </c>
      <c r="BE26" s="33" t="str">
        <f t="shared" si="12"/>
        <v/>
      </c>
      <c r="BI26" s="33" t="str">
        <f t="shared" si="13"/>
        <v/>
      </c>
      <c r="BM26" s="33" t="str">
        <f t="shared" si="14"/>
        <v/>
      </c>
      <c r="BQ26" s="33" t="str">
        <f t="shared" si="15"/>
        <v/>
      </c>
      <c r="BU26" s="33" t="str">
        <f t="shared" si="16"/>
        <v/>
      </c>
      <c r="BY26" s="33" t="str">
        <f t="shared" si="17"/>
        <v/>
      </c>
      <c r="CC26" s="33" t="str">
        <f t="shared" si="18"/>
        <v/>
      </c>
      <c r="CG26" s="33" t="str">
        <f t="shared" si="19"/>
        <v/>
      </c>
      <c r="CK26" s="33" t="str">
        <f t="shared" si="20"/>
        <v/>
      </c>
      <c r="CO26" s="33" t="str">
        <f t="shared" si="21"/>
        <v/>
      </c>
      <c r="CS26" s="33" t="str">
        <f t="shared" si="22"/>
        <v/>
      </c>
      <c r="CW26" s="33" t="str">
        <f t="shared" si="23"/>
        <v/>
      </c>
      <c r="DA26" s="33" t="str">
        <f t="shared" si="24"/>
        <v/>
      </c>
      <c r="DE26" s="33" t="str">
        <f t="shared" si="25"/>
        <v/>
      </c>
      <c r="DI26" s="33" t="str">
        <f t="shared" si="26"/>
        <v/>
      </c>
      <c r="DM26" s="33" t="str">
        <f t="shared" si="27"/>
        <v/>
      </c>
      <c r="DQ26" s="33" t="str">
        <f t="shared" si="28"/>
        <v/>
      </c>
      <c r="DU26" s="33" t="str">
        <f t="shared" si="29"/>
        <v/>
      </c>
      <c r="DY26" s="33" t="str">
        <f t="shared" si="30"/>
        <v/>
      </c>
    </row>
    <row r="27" spans="1:129" x14ac:dyDescent="0.25">
      <c r="A27" s="16" t="str">
        <f t="shared" si="0"/>
        <v/>
      </c>
      <c r="K27" s="38"/>
      <c r="M27" s="33" t="str">
        <f t="shared" si="1"/>
        <v/>
      </c>
      <c r="Q27" s="33" t="str">
        <f t="shared" si="2"/>
        <v/>
      </c>
      <c r="U27" s="33" t="str">
        <f t="shared" si="3"/>
        <v/>
      </c>
      <c r="Y27" s="33" t="str">
        <f t="shared" si="4"/>
        <v/>
      </c>
      <c r="AC27" s="33" t="str">
        <f t="shared" si="5"/>
        <v/>
      </c>
      <c r="AG27" s="33" t="str">
        <f t="shared" si="6"/>
        <v/>
      </c>
      <c r="AK27" s="33" t="str">
        <f t="shared" si="7"/>
        <v/>
      </c>
      <c r="AO27" s="33" t="str">
        <f t="shared" si="8"/>
        <v/>
      </c>
      <c r="AS27" s="33" t="str">
        <f t="shared" si="9"/>
        <v/>
      </c>
      <c r="AW27" s="33" t="str">
        <f t="shared" si="10"/>
        <v/>
      </c>
      <c r="BA27" s="33" t="str">
        <f t="shared" si="11"/>
        <v/>
      </c>
      <c r="BE27" s="33" t="str">
        <f t="shared" si="12"/>
        <v/>
      </c>
      <c r="BI27" s="33" t="str">
        <f t="shared" si="13"/>
        <v/>
      </c>
      <c r="BM27" s="33" t="str">
        <f t="shared" si="14"/>
        <v/>
      </c>
      <c r="BQ27" s="33" t="str">
        <f t="shared" si="15"/>
        <v/>
      </c>
      <c r="BU27" s="33" t="str">
        <f t="shared" si="16"/>
        <v/>
      </c>
      <c r="BY27" s="33" t="str">
        <f t="shared" si="17"/>
        <v/>
      </c>
      <c r="CC27" s="33" t="str">
        <f t="shared" si="18"/>
        <v/>
      </c>
      <c r="CG27" s="33" t="str">
        <f t="shared" si="19"/>
        <v/>
      </c>
      <c r="CK27" s="33" t="str">
        <f t="shared" si="20"/>
        <v/>
      </c>
      <c r="CO27" s="33" t="str">
        <f t="shared" si="21"/>
        <v/>
      </c>
      <c r="CS27" s="33" t="str">
        <f t="shared" si="22"/>
        <v/>
      </c>
      <c r="CW27" s="33" t="str">
        <f t="shared" si="23"/>
        <v/>
      </c>
      <c r="DA27" s="33" t="str">
        <f t="shared" si="24"/>
        <v/>
      </c>
      <c r="DE27" s="33" t="str">
        <f t="shared" si="25"/>
        <v/>
      </c>
      <c r="DI27" s="33" t="str">
        <f t="shared" si="26"/>
        <v/>
      </c>
      <c r="DM27" s="33" t="str">
        <f t="shared" si="27"/>
        <v/>
      </c>
      <c r="DQ27" s="33" t="str">
        <f t="shared" si="28"/>
        <v/>
      </c>
      <c r="DU27" s="33" t="str">
        <f t="shared" si="29"/>
        <v/>
      </c>
      <c r="DY27" s="33" t="str">
        <f t="shared" si="30"/>
        <v/>
      </c>
    </row>
    <row r="28" spans="1:129" x14ac:dyDescent="0.25">
      <c r="A28" s="16" t="str">
        <f t="shared" si="0"/>
        <v/>
      </c>
      <c r="K28" s="38"/>
      <c r="M28" s="33" t="str">
        <f t="shared" si="1"/>
        <v/>
      </c>
      <c r="Q28" s="33" t="str">
        <f t="shared" si="2"/>
        <v/>
      </c>
      <c r="U28" s="33" t="str">
        <f t="shared" si="3"/>
        <v/>
      </c>
      <c r="Y28" s="33" t="str">
        <f t="shared" si="4"/>
        <v/>
      </c>
      <c r="AC28" s="33" t="str">
        <f t="shared" si="5"/>
        <v/>
      </c>
      <c r="AG28" s="33" t="str">
        <f t="shared" si="6"/>
        <v/>
      </c>
      <c r="AK28" s="33" t="str">
        <f t="shared" si="7"/>
        <v/>
      </c>
      <c r="AO28" s="33" t="str">
        <f t="shared" si="8"/>
        <v/>
      </c>
      <c r="AS28" s="33" t="str">
        <f t="shared" si="9"/>
        <v/>
      </c>
      <c r="AW28" s="33" t="str">
        <f t="shared" si="10"/>
        <v/>
      </c>
      <c r="BA28" s="33" t="str">
        <f t="shared" si="11"/>
        <v/>
      </c>
      <c r="BE28" s="33" t="str">
        <f t="shared" si="12"/>
        <v/>
      </c>
      <c r="BI28" s="33" t="str">
        <f t="shared" si="13"/>
        <v/>
      </c>
      <c r="BM28" s="33" t="str">
        <f t="shared" si="14"/>
        <v/>
      </c>
      <c r="BQ28" s="33" t="str">
        <f t="shared" si="15"/>
        <v/>
      </c>
      <c r="BU28" s="33" t="str">
        <f t="shared" si="16"/>
        <v/>
      </c>
      <c r="BY28" s="33" t="str">
        <f t="shared" si="17"/>
        <v/>
      </c>
      <c r="CC28" s="33" t="str">
        <f t="shared" si="18"/>
        <v/>
      </c>
      <c r="CG28" s="33" t="str">
        <f t="shared" si="19"/>
        <v/>
      </c>
      <c r="CK28" s="33" t="str">
        <f t="shared" si="20"/>
        <v/>
      </c>
      <c r="CO28" s="33" t="str">
        <f t="shared" si="21"/>
        <v/>
      </c>
      <c r="CS28" s="33" t="str">
        <f t="shared" si="22"/>
        <v/>
      </c>
      <c r="CW28" s="33" t="str">
        <f t="shared" si="23"/>
        <v/>
      </c>
      <c r="DA28" s="33" t="str">
        <f t="shared" si="24"/>
        <v/>
      </c>
      <c r="DE28" s="33" t="str">
        <f t="shared" si="25"/>
        <v/>
      </c>
      <c r="DI28" s="33" t="str">
        <f t="shared" si="26"/>
        <v/>
      </c>
      <c r="DM28" s="33" t="str">
        <f t="shared" si="27"/>
        <v/>
      </c>
      <c r="DQ28" s="33" t="str">
        <f t="shared" si="28"/>
        <v/>
      </c>
      <c r="DU28" s="33" t="str">
        <f t="shared" si="29"/>
        <v/>
      </c>
      <c r="DY28" s="33" t="str">
        <f t="shared" si="30"/>
        <v/>
      </c>
    </row>
    <row r="29" spans="1:129" x14ac:dyDescent="0.25">
      <c r="A29" s="16" t="str">
        <f t="shared" si="0"/>
        <v/>
      </c>
      <c r="K29" s="38"/>
      <c r="M29" s="33" t="str">
        <f t="shared" si="1"/>
        <v/>
      </c>
      <c r="Q29" s="33" t="str">
        <f t="shared" si="2"/>
        <v/>
      </c>
      <c r="U29" s="33" t="str">
        <f t="shared" si="3"/>
        <v/>
      </c>
      <c r="Y29" s="33" t="str">
        <f t="shared" si="4"/>
        <v/>
      </c>
      <c r="AC29" s="33" t="str">
        <f t="shared" si="5"/>
        <v/>
      </c>
      <c r="AG29" s="33" t="str">
        <f t="shared" si="6"/>
        <v/>
      </c>
      <c r="AK29" s="33" t="str">
        <f t="shared" si="7"/>
        <v/>
      </c>
      <c r="AO29" s="33" t="str">
        <f t="shared" si="8"/>
        <v/>
      </c>
      <c r="AS29" s="33" t="str">
        <f t="shared" si="9"/>
        <v/>
      </c>
      <c r="AW29" s="33" t="str">
        <f t="shared" si="10"/>
        <v/>
      </c>
      <c r="BA29" s="33" t="str">
        <f t="shared" si="11"/>
        <v/>
      </c>
      <c r="BE29" s="33" t="str">
        <f t="shared" si="12"/>
        <v/>
      </c>
      <c r="BI29" s="33" t="str">
        <f t="shared" si="13"/>
        <v/>
      </c>
      <c r="BM29" s="33" t="str">
        <f t="shared" si="14"/>
        <v/>
      </c>
      <c r="BQ29" s="33" t="str">
        <f t="shared" si="15"/>
        <v/>
      </c>
      <c r="BU29" s="33" t="str">
        <f t="shared" si="16"/>
        <v/>
      </c>
      <c r="BY29" s="33" t="str">
        <f t="shared" si="17"/>
        <v/>
      </c>
      <c r="CC29" s="33" t="str">
        <f t="shared" si="18"/>
        <v/>
      </c>
      <c r="CG29" s="33" t="str">
        <f t="shared" si="19"/>
        <v/>
      </c>
      <c r="CK29" s="33" t="str">
        <f t="shared" si="20"/>
        <v/>
      </c>
      <c r="CO29" s="33" t="str">
        <f t="shared" si="21"/>
        <v/>
      </c>
      <c r="CS29" s="33" t="str">
        <f t="shared" si="22"/>
        <v/>
      </c>
      <c r="CW29" s="33" t="str">
        <f t="shared" si="23"/>
        <v/>
      </c>
      <c r="DA29" s="33" t="str">
        <f t="shared" si="24"/>
        <v/>
      </c>
      <c r="DE29" s="33" t="str">
        <f t="shared" si="25"/>
        <v/>
      </c>
      <c r="DI29" s="33" t="str">
        <f t="shared" si="26"/>
        <v/>
      </c>
      <c r="DM29" s="33" t="str">
        <f t="shared" si="27"/>
        <v/>
      </c>
      <c r="DQ29" s="33" t="str">
        <f t="shared" si="28"/>
        <v/>
      </c>
      <c r="DU29" s="33" t="str">
        <f t="shared" si="29"/>
        <v/>
      </c>
      <c r="DY29" s="33" t="str">
        <f t="shared" si="30"/>
        <v/>
      </c>
    </row>
    <row r="30" spans="1:129" x14ac:dyDescent="0.25">
      <c r="A30" s="16" t="str">
        <f t="shared" si="0"/>
        <v/>
      </c>
      <c r="K30" s="38"/>
      <c r="M30" s="33" t="str">
        <f t="shared" si="1"/>
        <v/>
      </c>
      <c r="Q30" s="33" t="str">
        <f t="shared" si="2"/>
        <v/>
      </c>
      <c r="U30" s="33" t="str">
        <f t="shared" si="3"/>
        <v/>
      </c>
      <c r="Y30" s="33" t="str">
        <f t="shared" si="4"/>
        <v/>
      </c>
      <c r="AC30" s="33" t="str">
        <f t="shared" si="5"/>
        <v/>
      </c>
      <c r="AG30" s="33" t="str">
        <f t="shared" si="6"/>
        <v/>
      </c>
      <c r="AK30" s="33" t="str">
        <f t="shared" si="7"/>
        <v/>
      </c>
      <c r="AO30" s="33" t="str">
        <f t="shared" si="8"/>
        <v/>
      </c>
      <c r="AS30" s="33" t="str">
        <f t="shared" si="9"/>
        <v/>
      </c>
      <c r="AW30" s="33" t="str">
        <f t="shared" si="10"/>
        <v/>
      </c>
      <c r="BA30" s="33" t="str">
        <f t="shared" si="11"/>
        <v/>
      </c>
      <c r="BE30" s="33" t="str">
        <f t="shared" si="12"/>
        <v/>
      </c>
      <c r="BI30" s="33" t="str">
        <f t="shared" si="13"/>
        <v/>
      </c>
      <c r="BM30" s="33" t="str">
        <f t="shared" si="14"/>
        <v/>
      </c>
      <c r="BQ30" s="33" t="str">
        <f t="shared" si="15"/>
        <v/>
      </c>
      <c r="BU30" s="33" t="str">
        <f t="shared" si="16"/>
        <v/>
      </c>
      <c r="BY30" s="33" t="str">
        <f t="shared" si="17"/>
        <v/>
      </c>
      <c r="CC30" s="33" t="str">
        <f t="shared" si="18"/>
        <v/>
      </c>
      <c r="CG30" s="33" t="str">
        <f t="shared" si="19"/>
        <v/>
      </c>
      <c r="CK30" s="33" t="str">
        <f t="shared" si="20"/>
        <v/>
      </c>
      <c r="CO30" s="33" t="str">
        <f t="shared" si="21"/>
        <v/>
      </c>
      <c r="CS30" s="33" t="str">
        <f t="shared" si="22"/>
        <v/>
      </c>
      <c r="CW30" s="33" t="str">
        <f t="shared" si="23"/>
        <v/>
      </c>
      <c r="DA30" s="33" t="str">
        <f t="shared" si="24"/>
        <v/>
      </c>
      <c r="DE30" s="33" t="str">
        <f t="shared" si="25"/>
        <v/>
      </c>
      <c r="DI30" s="33" t="str">
        <f t="shared" si="26"/>
        <v/>
      </c>
      <c r="DM30" s="33" t="str">
        <f t="shared" si="27"/>
        <v/>
      </c>
      <c r="DQ30" s="33" t="str">
        <f t="shared" si="28"/>
        <v/>
      </c>
      <c r="DU30" s="33" t="str">
        <f t="shared" si="29"/>
        <v/>
      </c>
      <c r="DY30" s="33" t="str">
        <f t="shared" si="30"/>
        <v/>
      </c>
    </row>
    <row r="31" spans="1:129" x14ac:dyDescent="0.25">
      <c r="A31" s="16" t="str">
        <f t="shared" si="0"/>
        <v/>
      </c>
      <c r="K31" s="38"/>
      <c r="M31" s="33" t="str">
        <f t="shared" si="1"/>
        <v/>
      </c>
      <c r="Q31" s="33" t="str">
        <f t="shared" si="2"/>
        <v/>
      </c>
      <c r="U31" s="33" t="str">
        <f t="shared" si="3"/>
        <v/>
      </c>
      <c r="Y31" s="33" t="str">
        <f t="shared" si="4"/>
        <v/>
      </c>
      <c r="AC31" s="33" t="str">
        <f t="shared" si="5"/>
        <v/>
      </c>
      <c r="AG31" s="33" t="str">
        <f t="shared" si="6"/>
        <v/>
      </c>
      <c r="AK31" s="33" t="str">
        <f t="shared" si="7"/>
        <v/>
      </c>
      <c r="AO31" s="33" t="str">
        <f t="shared" si="8"/>
        <v/>
      </c>
      <c r="AS31" s="33" t="str">
        <f t="shared" si="9"/>
        <v/>
      </c>
      <c r="AW31" s="33" t="str">
        <f t="shared" si="10"/>
        <v/>
      </c>
      <c r="BA31" s="33" t="str">
        <f t="shared" si="11"/>
        <v/>
      </c>
      <c r="BE31" s="33" t="str">
        <f t="shared" si="12"/>
        <v/>
      </c>
      <c r="BI31" s="33" t="str">
        <f t="shared" si="13"/>
        <v/>
      </c>
      <c r="BM31" s="33" t="str">
        <f t="shared" si="14"/>
        <v/>
      </c>
      <c r="BQ31" s="33" t="str">
        <f t="shared" si="15"/>
        <v/>
      </c>
      <c r="BU31" s="33" t="str">
        <f t="shared" si="16"/>
        <v/>
      </c>
      <c r="BY31" s="33" t="str">
        <f t="shared" si="17"/>
        <v/>
      </c>
      <c r="CC31" s="33" t="str">
        <f t="shared" si="18"/>
        <v/>
      </c>
      <c r="CG31" s="33" t="str">
        <f t="shared" si="19"/>
        <v/>
      </c>
      <c r="CK31" s="33" t="str">
        <f t="shared" si="20"/>
        <v/>
      </c>
      <c r="CO31" s="33" t="str">
        <f t="shared" si="21"/>
        <v/>
      </c>
      <c r="CS31" s="33" t="str">
        <f t="shared" si="22"/>
        <v/>
      </c>
      <c r="CW31" s="33" t="str">
        <f t="shared" si="23"/>
        <v/>
      </c>
      <c r="DA31" s="33" t="str">
        <f t="shared" si="24"/>
        <v/>
      </c>
      <c r="DE31" s="33" t="str">
        <f t="shared" si="25"/>
        <v/>
      </c>
      <c r="DI31" s="33" t="str">
        <f t="shared" si="26"/>
        <v/>
      </c>
      <c r="DM31" s="33" t="str">
        <f t="shared" si="27"/>
        <v/>
      </c>
      <c r="DQ31" s="33" t="str">
        <f t="shared" si="28"/>
        <v/>
      </c>
      <c r="DU31" s="33" t="str">
        <f t="shared" si="29"/>
        <v/>
      </c>
      <c r="DY31" s="33" t="str">
        <f t="shared" si="30"/>
        <v/>
      </c>
    </row>
    <row r="32" spans="1:129" x14ac:dyDescent="0.25">
      <c r="A32" s="16" t="str">
        <f t="shared" si="0"/>
        <v/>
      </c>
      <c r="K32" s="38"/>
      <c r="M32" s="33" t="str">
        <f t="shared" si="1"/>
        <v/>
      </c>
      <c r="Q32" s="33" t="str">
        <f t="shared" si="2"/>
        <v/>
      </c>
      <c r="U32" s="33" t="str">
        <f t="shared" si="3"/>
        <v/>
      </c>
      <c r="Y32" s="33" t="str">
        <f t="shared" si="4"/>
        <v/>
      </c>
      <c r="AC32" s="33" t="str">
        <f t="shared" si="5"/>
        <v/>
      </c>
      <c r="AG32" s="33" t="str">
        <f t="shared" si="6"/>
        <v/>
      </c>
      <c r="AK32" s="33" t="str">
        <f t="shared" si="7"/>
        <v/>
      </c>
      <c r="AO32" s="33" t="str">
        <f t="shared" si="8"/>
        <v/>
      </c>
      <c r="AS32" s="33" t="str">
        <f t="shared" si="9"/>
        <v/>
      </c>
      <c r="AW32" s="33" t="str">
        <f t="shared" si="10"/>
        <v/>
      </c>
      <c r="BA32" s="33" t="str">
        <f t="shared" si="11"/>
        <v/>
      </c>
      <c r="BE32" s="33" t="str">
        <f t="shared" si="12"/>
        <v/>
      </c>
      <c r="BI32" s="33" t="str">
        <f t="shared" si="13"/>
        <v/>
      </c>
      <c r="BM32" s="33" t="str">
        <f t="shared" si="14"/>
        <v/>
      </c>
      <c r="BQ32" s="33" t="str">
        <f t="shared" si="15"/>
        <v/>
      </c>
      <c r="BU32" s="33" t="str">
        <f t="shared" si="16"/>
        <v/>
      </c>
      <c r="BY32" s="33" t="str">
        <f t="shared" si="17"/>
        <v/>
      </c>
      <c r="CC32" s="33" t="str">
        <f t="shared" si="18"/>
        <v/>
      </c>
      <c r="CG32" s="33" t="str">
        <f t="shared" si="19"/>
        <v/>
      </c>
      <c r="CK32" s="33" t="str">
        <f t="shared" si="20"/>
        <v/>
      </c>
      <c r="CO32" s="33" t="str">
        <f t="shared" si="21"/>
        <v/>
      </c>
      <c r="CS32" s="33" t="str">
        <f t="shared" si="22"/>
        <v/>
      </c>
      <c r="CW32" s="33" t="str">
        <f t="shared" si="23"/>
        <v/>
      </c>
      <c r="DA32" s="33" t="str">
        <f t="shared" si="24"/>
        <v/>
      </c>
      <c r="DE32" s="33" t="str">
        <f t="shared" si="25"/>
        <v/>
      </c>
      <c r="DI32" s="33" t="str">
        <f t="shared" si="26"/>
        <v/>
      </c>
      <c r="DM32" s="33" t="str">
        <f t="shared" si="27"/>
        <v/>
      </c>
      <c r="DQ32" s="33" t="str">
        <f t="shared" si="28"/>
        <v/>
      </c>
      <c r="DU32" s="33" t="str">
        <f t="shared" si="29"/>
        <v/>
      </c>
      <c r="DY32" s="33" t="str">
        <f t="shared" si="30"/>
        <v/>
      </c>
    </row>
    <row r="33" spans="1:129" x14ac:dyDescent="0.25">
      <c r="A33" s="16" t="str">
        <f t="shared" si="0"/>
        <v/>
      </c>
      <c r="K33" s="38"/>
      <c r="M33" s="33" t="str">
        <f t="shared" si="1"/>
        <v/>
      </c>
      <c r="Q33" s="33" t="str">
        <f t="shared" si="2"/>
        <v/>
      </c>
      <c r="U33" s="33" t="str">
        <f t="shared" si="3"/>
        <v/>
      </c>
      <c r="Y33" s="33" t="str">
        <f t="shared" si="4"/>
        <v/>
      </c>
      <c r="AC33" s="33" t="str">
        <f t="shared" si="5"/>
        <v/>
      </c>
      <c r="AG33" s="33" t="str">
        <f t="shared" si="6"/>
        <v/>
      </c>
      <c r="AK33" s="33" t="str">
        <f t="shared" si="7"/>
        <v/>
      </c>
      <c r="AO33" s="33" t="str">
        <f t="shared" si="8"/>
        <v/>
      </c>
      <c r="AS33" s="33" t="str">
        <f t="shared" si="9"/>
        <v/>
      </c>
      <c r="AW33" s="33" t="str">
        <f t="shared" si="10"/>
        <v/>
      </c>
      <c r="BA33" s="33" t="str">
        <f t="shared" si="11"/>
        <v/>
      </c>
      <c r="BE33" s="33" t="str">
        <f t="shared" si="12"/>
        <v/>
      </c>
      <c r="BI33" s="33" t="str">
        <f t="shared" si="13"/>
        <v/>
      </c>
      <c r="BM33" s="33" t="str">
        <f t="shared" si="14"/>
        <v/>
      </c>
      <c r="BQ33" s="33" t="str">
        <f t="shared" si="15"/>
        <v/>
      </c>
      <c r="BU33" s="33" t="str">
        <f t="shared" si="16"/>
        <v/>
      </c>
      <c r="BY33" s="33" t="str">
        <f t="shared" si="17"/>
        <v/>
      </c>
      <c r="CC33" s="33" t="str">
        <f t="shared" si="18"/>
        <v/>
      </c>
      <c r="CG33" s="33" t="str">
        <f t="shared" si="19"/>
        <v/>
      </c>
      <c r="CK33" s="33" t="str">
        <f t="shared" si="20"/>
        <v/>
      </c>
      <c r="CO33" s="33" t="str">
        <f t="shared" si="21"/>
        <v/>
      </c>
      <c r="CS33" s="33" t="str">
        <f t="shared" si="22"/>
        <v/>
      </c>
      <c r="CW33" s="33" t="str">
        <f t="shared" si="23"/>
        <v/>
      </c>
      <c r="DA33" s="33" t="str">
        <f t="shared" si="24"/>
        <v/>
      </c>
      <c r="DE33" s="33" t="str">
        <f t="shared" si="25"/>
        <v/>
      </c>
      <c r="DI33" s="33" t="str">
        <f t="shared" si="26"/>
        <v/>
      </c>
      <c r="DM33" s="33" t="str">
        <f t="shared" si="27"/>
        <v/>
      </c>
      <c r="DQ33" s="33" t="str">
        <f t="shared" si="28"/>
        <v/>
      </c>
      <c r="DU33" s="33" t="str">
        <f t="shared" si="29"/>
        <v/>
      </c>
      <c r="DY33" s="33" t="str">
        <f t="shared" si="30"/>
        <v/>
      </c>
    </row>
    <row r="34" spans="1:129" x14ac:dyDescent="0.25">
      <c r="A34" s="16" t="str">
        <f t="shared" si="0"/>
        <v/>
      </c>
      <c r="K34" s="38"/>
      <c r="M34" s="33" t="str">
        <f t="shared" si="1"/>
        <v/>
      </c>
      <c r="Q34" s="33" t="str">
        <f t="shared" si="2"/>
        <v/>
      </c>
      <c r="U34" s="33" t="str">
        <f t="shared" si="3"/>
        <v/>
      </c>
      <c r="Y34" s="33" t="str">
        <f t="shared" si="4"/>
        <v/>
      </c>
      <c r="AC34" s="33" t="str">
        <f t="shared" si="5"/>
        <v/>
      </c>
      <c r="AG34" s="33" t="str">
        <f t="shared" si="6"/>
        <v/>
      </c>
      <c r="AK34" s="33" t="str">
        <f t="shared" si="7"/>
        <v/>
      </c>
      <c r="AO34" s="33" t="str">
        <f t="shared" si="8"/>
        <v/>
      </c>
      <c r="AS34" s="33" t="str">
        <f t="shared" si="9"/>
        <v/>
      </c>
      <c r="AW34" s="33" t="str">
        <f t="shared" si="10"/>
        <v/>
      </c>
      <c r="BA34" s="33" t="str">
        <f t="shared" si="11"/>
        <v/>
      </c>
      <c r="BE34" s="33" t="str">
        <f t="shared" si="12"/>
        <v/>
      </c>
      <c r="BI34" s="33" t="str">
        <f t="shared" si="13"/>
        <v/>
      </c>
      <c r="BM34" s="33" t="str">
        <f t="shared" si="14"/>
        <v/>
      </c>
      <c r="BQ34" s="33" t="str">
        <f t="shared" si="15"/>
        <v/>
      </c>
      <c r="BU34" s="33" t="str">
        <f t="shared" si="16"/>
        <v/>
      </c>
      <c r="BY34" s="33" t="str">
        <f t="shared" si="17"/>
        <v/>
      </c>
      <c r="CC34" s="33" t="str">
        <f t="shared" si="18"/>
        <v/>
      </c>
      <c r="CG34" s="33" t="str">
        <f t="shared" si="19"/>
        <v/>
      </c>
      <c r="CK34" s="33" t="str">
        <f t="shared" si="20"/>
        <v/>
      </c>
      <c r="CO34" s="33" t="str">
        <f t="shared" si="21"/>
        <v/>
      </c>
      <c r="CS34" s="33" t="str">
        <f t="shared" si="22"/>
        <v/>
      </c>
      <c r="CW34" s="33" t="str">
        <f t="shared" si="23"/>
        <v/>
      </c>
      <c r="DA34" s="33" t="str">
        <f t="shared" si="24"/>
        <v/>
      </c>
      <c r="DE34" s="33" t="str">
        <f t="shared" si="25"/>
        <v/>
      </c>
      <c r="DI34" s="33" t="str">
        <f t="shared" si="26"/>
        <v/>
      </c>
      <c r="DM34" s="33" t="str">
        <f t="shared" si="27"/>
        <v/>
      </c>
      <c r="DQ34" s="33" t="str">
        <f t="shared" si="28"/>
        <v/>
      </c>
      <c r="DU34" s="33" t="str">
        <f t="shared" si="29"/>
        <v/>
      </c>
      <c r="DY34" s="33" t="str">
        <f t="shared" si="30"/>
        <v/>
      </c>
    </row>
    <row r="35" spans="1:129" x14ac:dyDescent="0.25">
      <c r="A35" s="16" t="str">
        <f t="shared" si="0"/>
        <v/>
      </c>
      <c r="K35" s="38"/>
      <c r="M35" s="33" t="str">
        <f t="shared" si="1"/>
        <v/>
      </c>
      <c r="Q35" s="33" t="str">
        <f t="shared" si="2"/>
        <v/>
      </c>
      <c r="U35" s="33" t="str">
        <f t="shared" si="3"/>
        <v/>
      </c>
      <c r="Y35" s="33" t="str">
        <f t="shared" si="4"/>
        <v/>
      </c>
      <c r="AC35" s="33" t="str">
        <f t="shared" si="5"/>
        <v/>
      </c>
      <c r="AG35" s="33" t="str">
        <f t="shared" si="6"/>
        <v/>
      </c>
      <c r="AK35" s="33" t="str">
        <f t="shared" si="7"/>
        <v/>
      </c>
      <c r="AO35" s="33" t="str">
        <f t="shared" si="8"/>
        <v/>
      </c>
      <c r="AS35" s="33" t="str">
        <f t="shared" si="9"/>
        <v/>
      </c>
      <c r="AW35" s="33" t="str">
        <f t="shared" si="10"/>
        <v/>
      </c>
      <c r="BA35" s="33" t="str">
        <f t="shared" si="11"/>
        <v/>
      </c>
      <c r="BE35" s="33" t="str">
        <f t="shared" si="12"/>
        <v/>
      </c>
      <c r="BI35" s="33" t="str">
        <f t="shared" si="13"/>
        <v/>
      </c>
      <c r="BM35" s="33" t="str">
        <f t="shared" si="14"/>
        <v/>
      </c>
      <c r="BQ35" s="33" t="str">
        <f t="shared" si="15"/>
        <v/>
      </c>
      <c r="BU35" s="33" t="str">
        <f t="shared" si="16"/>
        <v/>
      </c>
      <c r="BY35" s="33" t="str">
        <f t="shared" si="17"/>
        <v/>
      </c>
      <c r="CC35" s="33" t="str">
        <f t="shared" si="18"/>
        <v/>
      </c>
      <c r="CG35" s="33" t="str">
        <f t="shared" si="19"/>
        <v/>
      </c>
      <c r="CK35" s="33" t="str">
        <f t="shared" si="20"/>
        <v/>
      </c>
      <c r="CO35" s="33" t="str">
        <f t="shared" si="21"/>
        <v/>
      </c>
      <c r="CS35" s="33" t="str">
        <f t="shared" si="22"/>
        <v/>
      </c>
      <c r="CW35" s="33" t="str">
        <f t="shared" si="23"/>
        <v/>
      </c>
      <c r="DA35" s="33" t="str">
        <f t="shared" si="24"/>
        <v/>
      </c>
      <c r="DE35" s="33" t="str">
        <f t="shared" si="25"/>
        <v/>
      </c>
      <c r="DI35" s="33" t="str">
        <f t="shared" si="26"/>
        <v/>
      </c>
      <c r="DM35" s="33" t="str">
        <f t="shared" si="27"/>
        <v/>
      </c>
      <c r="DQ35" s="33" t="str">
        <f t="shared" si="28"/>
        <v/>
      </c>
      <c r="DU35" s="33" t="str">
        <f t="shared" si="29"/>
        <v/>
      </c>
      <c r="DY35" s="33" t="str">
        <f t="shared" si="30"/>
        <v/>
      </c>
    </row>
    <row r="36" spans="1:129" x14ac:dyDescent="0.25">
      <c r="A36" s="16" t="str">
        <f t="shared" si="0"/>
        <v/>
      </c>
      <c r="K36" s="38"/>
      <c r="M36" s="33" t="str">
        <f t="shared" si="1"/>
        <v/>
      </c>
      <c r="Q36" s="33" t="str">
        <f t="shared" si="2"/>
        <v/>
      </c>
      <c r="U36" s="33" t="str">
        <f t="shared" si="3"/>
        <v/>
      </c>
      <c r="Y36" s="33" t="str">
        <f t="shared" si="4"/>
        <v/>
      </c>
      <c r="AC36" s="33" t="str">
        <f t="shared" si="5"/>
        <v/>
      </c>
      <c r="AG36" s="33" t="str">
        <f t="shared" si="6"/>
        <v/>
      </c>
      <c r="AK36" s="33" t="str">
        <f t="shared" si="7"/>
        <v/>
      </c>
      <c r="AO36" s="33" t="str">
        <f t="shared" si="8"/>
        <v/>
      </c>
      <c r="AS36" s="33" t="str">
        <f t="shared" si="9"/>
        <v/>
      </c>
      <c r="AW36" s="33" t="str">
        <f t="shared" si="10"/>
        <v/>
      </c>
      <c r="BA36" s="33" t="str">
        <f t="shared" si="11"/>
        <v/>
      </c>
      <c r="BE36" s="33" t="str">
        <f t="shared" si="12"/>
        <v/>
      </c>
      <c r="BI36" s="33" t="str">
        <f t="shared" si="13"/>
        <v/>
      </c>
      <c r="BM36" s="33" t="str">
        <f t="shared" si="14"/>
        <v/>
      </c>
      <c r="BQ36" s="33" t="str">
        <f t="shared" si="15"/>
        <v/>
      </c>
      <c r="BU36" s="33" t="str">
        <f t="shared" si="16"/>
        <v/>
      </c>
      <c r="BY36" s="33" t="str">
        <f t="shared" si="17"/>
        <v/>
      </c>
      <c r="CC36" s="33" t="str">
        <f t="shared" si="18"/>
        <v/>
      </c>
      <c r="CG36" s="33" t="str">
        <f t="shared" si="19"/>
        <v/>
      </c>
      <c r="CK36" s="33" t="str">
        <f t="shared" si="20"/>
        <v/>
      </c>
      <c r="CO36" s="33" t="str">
        <f t="shared" si="21"/>
        <v/>
      </c>
      <c r="CS36" s="33" t="str">
        <f t="shared" si="22"/>
        <v/>
      </c>
      <c r="CW36" s="33" t="str">
        <f t="shared" si="23"/>
        <v/>
      </c>
      <c r="DA36" s="33" t="str">
        <f t="shared" si="24"/>
        <v/>
      </c>
      <c r="DE36" s="33" t="str">
        <f t="shared" si="25"/>
        <v/>
      </c>
      <c r="DI36" s="33" t="str">
        <f t="shared" si="26"/>
        <v/>
      </c>
      <c r="DM36" s="33" t="str">
        <f t="shared" si="27"/>
        <v/>
      </c>
      <c r="DQ36" s="33" t="str">
        <f t="shared" si="28"/>
        <v/>
      </c>
      <c r="DU36" s="33" t="str">
        <f t="shared" si="29"/>
        <v/>
      </c>
      <c r="DY36" s="33" t="str">
        <f t="shared" si="30"/>
        <v/>
      </c>
    </row>
    <row r="37" spans="1:129" x14ac:dyDescent="0.25">
      <c r="A37" s="16" t="str">
        <f t="shared" si="0"/>
        <v/>
      </c>
      <c r="K37" s="38"/>
      <c r="M37" s="33" t="str">
        <f t="shared" si="1"/>
        <v/>
      </c>
      <c r="Q37" s="33" t="str">
        <f t="shared" si="2"/>
        <v/>
      </c>
      <c r="U37" s="33" t="str">
        <f t="shared" si="3"/>
        <v/>
      </c>
      <c r="Y37" s="33" t="str">
        <f t="shared" si="4"/>
        <v/>
      </c>
      <c r="AC37" s="33" t="str">
        <f t="shared" si="5"/>
        <v/>
      </c>
      <c r="AG37" s="33" t="str">
        <f t="shared" si="6"/>
        <v/>
      </c>
      <c r="AK37" s="33" t="str">
        <f t="shared" si="7"/>
        <v/>
      </c>
      <c r="AO37" s="33" t="str">
        <f t="shared" si="8"/>
        <v/>
      </c>
      <c r="AS37" s="33" t="str">
        <f t="shared" si="9"/>
        <v/>
      </c>
      <c r="AW37" s="33" t="str">
        <f t="shared" si="10"/>
        <v/>
      </c>
      <c r="BA37" s="33" t="str">
        <f t="shared" si="11"/>
        <v/>
      </c>
      <c r="BE37" s="33" t="str">
        <f t="shared" si="12"/>
        <v/>
      </c>
      <c r="BI37" s="33" t="str">
        <f t="shared" si="13"/>
        <v/>
      </c>
      <c r="BM37" s="33" t="str">
        <f t="shared" si="14"/>
        <v/>
      </c>
      <c r="BQ37" s="33" t="str">
        <f t="shared" si="15"/>
        <v/>
      </c>
      <c r="BU37" s="33" t="str">
        <f t="shared" si="16"/>
        <v/>
      </c>
      <c r="BY37" s="33" t="str">
        <f t="shared" si="17"/>
        <v/>
      </c>
      <c r="CC37" s="33" t="str">
        <f t="shared" si="18"/>
        <v/>
      </c>
      <c r="CG37" s="33" t="str">
        <f t="shared" si="19"/>
        <v/>
      </c>
      <c r="CK37" s="33" t="str">
        <f t="shared" si="20"/>
        <v/>
      </c>
      <c r="CO37" s="33" t="str">
        <f t="shared" si="21"/>
        <v/>
      </c>
      <c r="CS37" s="33" t="str">
        <f t="shared" si="22"/>
        <v/>
      </c>
      <c r="CW37" s="33" t="str">
        <f t="shared" si="23"/>
        <v/>
      </c>
      <c r="DA37" s="33" t="str">
        <f t="shared" si="24"/>
        <v/>
      </c>
      <c r="DE37" s="33" t="str">
        <f t="shared" si="25"/>
        <v/>
      </c>
      <c r="DI37" s="33" t="str">
        <f t="shared" si="26"/>
        <v/>
      </c>
      <c r="DM37" s="33" t="str">
        <f t="shared" si="27"/>
        <v/>
      </c>
      <c r="DQ37" s="33" t="str">
        <f t="shared" si="28"/>
        <v/>
      </c>
      <c r="DU37" s="33" t="str">
        <f t="shared" si="29"/>
        <v/>
      </c>
      <c r="DY37" s="33" t="str">
        <f t="shared" si="30"/>
        <v/>
      </c>
    </row>
    <row r="38" spans="1:129" x14ac:dyDescent="0.25">
      <c r="A38" s="16" t="str">
        <f t="shared" si="0"/>
        <v/>
      </c>
      <c r="K38" s="38"/>
      <c r="M38" s="33" t="str">
        <f t="shared" si="1"/>
        <v/>
      </c>
      <c r="Q38" s="33" t="str">
        <f t="shared" si="2"/>
        <v/>
      </c>
      <c r="U38" s="33" t="str">
        <f t="shared" si="3"/>
        <v/>
      </c>
      <c r="Y38" s="33" t="str">
        <f t="shared" si="4"/>
        <v/>
      </c>
      <c r="AC38" s="33" t="str">
        <f t="shared" si="5"/>
        <v/>
      </c>
      <c r="AG38" s="33" t="str">
        <f t="shared" si="6"/>
        <v/>
      </c>
      <c r="AK38" s="33" t="str">
        <f t="shared" si="7"/>
        <v/>
      </c>
      <c r="AO38" s="33" t="str">
        <f t="shared" si="8"/>
        <v/>
      </c>
      <c r="AS38" s="33" t="str">
        <f t="shared" si="9"/>
        <v/>
      </c>
      <c r="AW38" s="33" t="str">
        <f t="shared" si="10"/>
        <v/>
      </c>
      <c r="BA38" s="33" t="str">
        <f t="shared" si="11"/>
        <v/>
      </c>
      <c r="BE38" s="33" t="str">
        <f t="shared" si="12"/>
        <v/>
      </c>
      <c r="BI38" s="33" t="str">
        <f t="shared" si="13"/>
        <v/>
      </c>
      <c r="BM38" s="33" t="str">
        <f t="shared" si="14"/>
        <v/>
      </c>
      <c r="BQ38" s="33" t="str">
        <f t="shared" si="15"/>
        <v/>
      </c>
      <c r="BU38" s="33" t="str">
        <f t="shared" si="16"/>
        <v/>
      </c>
      <c r="BY38" s="33" t="str">
        <f t="shared" si="17"/>
        <v/>
      </c>
      <c r="CC38" s="33" t="str">
        <f t="shared" si="18"/>
        <v/>
      </c>
      <c r="CG38" s="33" t="str">
        <f t="shared" si="19"/>
        <v/>
      </c>
      <c r="CK38" s="33" t="str">
        <f t="shared" si="20"/>
        <v/>
      </c>
      <c r="CO38" s="33" t="str">
        <f t="shared" si="21"/>
        <v/>
      </c>
      <c r="CS38" s="33" t="str">
        <f t="shared" si="22"/>
        <v/>
      </c>
      <c r="CW38" s="33" t="str">
        <f t="shared" si="23"/>
        <v/>
      </c>
      <c r="DA38" s="33" t="str">
        <f t="shared" si="24"/>
        <v/>
      </c>
      <c r="DE38" s="33" t="str">
        <f t="shared" si="25"/>
        <v/>
      </c>
      <c r="DI38" s="33" t="str">
        <f t="shared" si="26"/>
        <v/>
      </c>
      <c r="DM38" s="33" t="str">
        <f t="shared" si="27"/>
        <v/>
      </c>
      <c r="DQ38" s="33" t="str">
        <f t="shared" si="28"/>
        <v/>
      </c>
      <c r="DU38" s="33" t="str">
        <f t="shared" si="29"/>
        <v/>
      </c>
      <c r="DY38" s="33" t="str">
        <f t="shared" si="30"/>
        <v/>
      </c>
    </row>
    <row r="39" spans="1:129" x14ac:dyDescent="0.25">
      <c r="A39" s="16" t="str">
        <f t="shared" si="0"/>
        <v/>
      </c>
      <c r="K39" s="38"/>
      <c r="M39" s="33" t="str">
        <f t="shared" si="1"/>
        <v/>
      </c>
      <c r="Q39" s="33" t="str">
        <f t="shared" si="2"/>
        <v/>
      </c>
      <c r="U39" s="33" t="str">
        <f t="shared" si="3"/>
        <v/>
      </c>
      <c r="Y39" s="33" t="str">
        <f t="shared" si="4"/>
        <v/>
      </c>
      <c r="AC39" s="33" t="str">
        <f t="shared" si="5"/>
        <v/>
      </c>
      <c r="AG39" s="33" t="str">
        <f t="shared" si="6"/>
        <v/>
      </c>
      <c r="AK39" s="33" t="str">
        <f t="shared" si="7"/>
        <v/>
      </c>
      <c r="AO39" s="33" t="str">
        <f t="shared" si="8"/>
        <v/>
      </c>
      <c r="AS39" s="33" t="str">
        <f t="shared" si="9"/>
        <v/>
      </c>
      <c r="AW39" s="33" t="str">
        <f t="shared" si="10"/>
        <v/>
      </c>
      <c r="BA39" s="33" t="str">
        <f t="shared" si="11"/>
        <v/>
      </c>
      <c r="BE39" s="33" t="str">
        <f t="shared" si="12"/>
        <v/>
      </c>
      <c r="BI39" s="33" t="str">
        <f t="shared" si="13"/>
        <v/>
      </c>
      <c r="BM39" s="33" t="str">
        <f t="shared" si="14"/>
        <v/>
      </c>
      <c r="BQ39" s="33" t="str">
        <f t="shared" si="15"/>
        <v/>
      </c>
      <c r="BU39" s="33" t="str">
        <f t="shared" si="16"/>
        <v/>
      </c>
      <c r="BY39" s="33" t="str">
        <f t="shared" si="17"/>
        <v/>
      </c>
      <c r="CC39" s="33" t="str">
        <f t="shared" si="18"/>
        <v/>
      </c>
      <c r="CG39" s="33" t="str">
        <f t="shared" si="19"/>
        <v/>
      </c>
      <c r="CK39" s="33" t="str">
        <f t="shared" si="20"/>
        <v/>
      </c>
      <c r="CO39" s="33" t="str">
        <f t="shared" si="21"/>
        <v/>
      </c>
      <c r="CS39" s="33" t="str">
        <f t="shared" si="22"/>
        <v/>
      </c>
      <c r="CW39" s="33" t="str">
        <f t="shared" si="23"/>
        <v/>
      </c>
      <c r="DA39" s="33" t="str">
        <f t="shared" si="24"/>
        <v/>
      </c>
      <c r="DE39" s="33" t="str">
        <f t="shared" si="25"/>
        <v/>
      </c>
      <c r="DI39" s="33" t="str">
        <f t="shared" si="26"/>
        <v/>
      </c>
      <c r="DM39" s="33" t="str">
        <f t="shared" si="27"/>
        <v/>
      </c>
      <c r="DQ39" s="33" t="str">
        <f t="shared" si="28"/>
        <v/>
      </c>
      <c r="DU39" s="33" t="str">
        <f t="shared" si="29"/>
        <v/>
      </c>
      <c r="DY39" s="33" t="str">
        <f t="shared" si="30"/>
        <v/>
      </c>
    </row>
    <row r="40" spans="1:129" x14ac:dyDescent="0.25">
      <c r="A40" s="16" t="str">
        <f t="shared" si="0"/>
        <v/>
      </c>
      <c r="K40" s="38"/>
      <c r="M40" s="33" t="str">
        <f t="shared" si="1"/>
        <v/>
      </c>
      <c r="Q40" s="33" t="str">
        <f t="shared" si="2"/>
        <v/>
      </c>
      <c r="U40" s="33" t="str">
        <f t="shared" si="3"/>
        <v/>
      </c>
      <c r="Y40" s="33" t="str">
        <f t="shared" si="4"/>
        <v/>
      </c>
      <c r="AC40" s="33" t="str">
        <f t="shared" si="5"/>
        <v/>
      </c>
      <c r="AG40" s="33" t="str">
        <f t="shared" si="6"/>
        <v/>
      </c>
      <c r="AK40" s="33" t="str">
        <f t="shared" si="7"/>
        <v/>
      </c>
      <c r="AO40" s="33" t="str">
        <f t="shared" si="8"/>
        <v/>
      </c>
      <c r="AS40" s="33" t="str">
        <f t="shared" si="9"/>
        <v/>
      </c>
      <c r="AW40" s="33" t="str">
        <f t="shared" si="10"/>
        <v/>
      </c>
      <c r="BA40" s="33" t="str">
        <f t="shared" si="11"/>
        <v/>
      </c>
      <c r="BE40" s="33" t="str">
        <f t="shared" si="12"/>
        <v/>
      </c>
      <c r="BI40" s="33" t="str">
        <f t="shared" si="13"/>
        <v/>
      </c>
      <c r="BM40" s="33" t="str">
        <f t="shared" si="14"/>
        <v/>
      </c>
      <c r="BQ40" s="33" t="str">
        <f t="shared" si="15"/>
        <v/>
      </c>
      <c r="BU40" s="33" t="str">
        <f t="shared" si="16"/>
        <v/>
      </c>
      <c r="BY40" s="33" t="str">
        <f t="shared" si="17"/>
        <v/>
      </c>
      <c r="CC40" s="33" t="str">
        <f t="shared" si="18"/>
        <v/>
      </c>
      <c r="CG40" s="33" t="str">
        <f t="shared" si="19"/>
        <v/>
      </c>
      <c r="CK40" s="33" t="str">
        <f t="shared" si="20"/>
        <v/>
      </c>
      <c r="CO40" s="33" t="str">
        <f t="shared" si="21"/>
        <v/>
      </c>
      <c r="CS40" s="33" t="str">
        <f t="shared" si="22"/>
        <v/>
      </c>
      <c r="CW40" s="33" t="str">
        <f t="shared" si="23"/>
        <v/>
      </c>
      <c r="DA40" s="33" t="str">
        <f t="shared" si="24"/>
        <v/>
      </c>
      <c r="DE40" s="33" t="str">
        <f t="shared" si="25"/>
        <v/>
      </c>
      <c r="DI40" s="33" t="str">
        <f t="shared" si="26"/>
        <v/>
      </c>
      <c r="DM40" s="33" t="str">
        <f t="shared" si="27"/>
        <v/>
      </c>
      <c r="DQ40" s="33" t="str">
        <f t="shared" si="28"/>
        <v/>
      </c>
      <c r="DU40" s="33" t="str">
        <f t="shared" si="29"/>
        <v/>
      </c>
      <c r="DY40" s="33" t="str">
        <f t="shared" si="30"/>
        <v/>
      </c>
    </row>
    <row r="41" spans="1:129" x14ac:dyDescent="0.25">
      <c r="A41" s="16" t="str">
        <f t="shared" si="0"/>
        <v/>
      </c>
      <c r="K41" s="38"/>
      <c r="M41" s="33" t="str">
        <f t="shared" si="1"/>
        <v/>
      </c>
      <c r="Q41" s="33" t="str">
        <f t="shared" si="2"/>
        <v/>
      </c>
      <c r="U41" s="33" t="str">
        <f t="shared" si="3"/>
        <v/>
      </c>
      <c r="Y41" s="33" t="str">
        <f t="shared" si="4"/>
        <v/>
      </c>
      <c r="AC41" s="33" t="str">
        <f t="shared" si="5"/>
        <v/>
      </c>
      <c r="AG41" s="33" t="str">
        <f t="shared" si="6"/>
        <v/>
      </c>
      <c r="AK41" s="33" t="str">
        <f t="shared" si="7"/>
        <v/>
      </c>
      <c r="AO41" s="33" t="str">
        <f t="shared" si="8"/>
        <v/>
      </c>
      <c r="AS41" s="33" t="str">
        <f t="shared" si="9"/>
        <v/>
      </c>
      <c r="AW41" s="33" t="str">
        <f t="shared" si="10"/>
        <v/>
      </c>
      <c r="BA41" s="33" t="str">
        <f t="shared" si="11"/>
        <v/>
      </c>
      <c r="BE41" s="33" t="str">
        <f t="shared" si="12"/>
        <v/>
      </c>
      <c r="BI41" s="33" t="str">
        <f t="shared" si="13"/>
        <v/>
      </c>
      <c r="BM41" s="33" t="str">
        <f t="shared" si="14"/>
        <v/>
      </c>
      <c r="BQ41" s="33" t="str">
        <f t="shared" si="15"/>
        <v/>
      </c>
      <c r="BU41" s="33" t="str">
        <f t="shared" si="16"/>
        <v/>
      </c>
      <c r="BY41" s="33" t="str">
        <f t="shared" si="17"/>
        <v/>
      </c>
      <c r="CC41" s="33" t="str">
        <f t="shared" si="18"/>
        <v/>
      </c>
      <c r="CG41" s="33" t="str">
        <f t="shared" si="19"/>
        <v/>
      </c>
      <c r="CK41" s="33" t="str">
        <f t="shared" si="20"/>
        <v/>
      </c>
      <c r="CO41" s="33" t="str">
        <f t="shared" si="21"/>
        <v/>
      </c>
      <c r="CS41" s="33" t="str">
        <f t="shared" si="22"/>
        <v/>
      </c>
      <c r="CW41" s="33" t="str">
        <f t="shared" si="23"/>
        <v/>
      </c>
      <c r="DA41" s="33" t="str">
        <f t="shared" si="24"/>
        <v/>
      </c>
      <c r="DE41" s="33" t="str">
        <f t="shared" si="25"/>
        <v/>
      </c>
      <c r="DI41" s="33" t="str">
        <f t="shared" si="26"/>
        <v/>
      </c>
      <c r="DM41" s="33" t="str">
        <f t="shared" si="27"/>
        <v/>
      </c>
      <c r="DQ41" s="33" t="str">
        <f t="shared" si="28"/>
        <v/>
      </c>
      <c r="DU41" s="33" t="str">
        <f t="shared" si="29"/>
        <v/>
      </c>
      <c r="DY41" s="33" t="str">
        <f t="shared" si="30"/>
        <v/>
      </c>
    </row>
    <row r="42" spans="1:129" x14ac:dyDescent="0.25">
      <c r="A42" s="16" t="str">
        <f t="shared" si="0"/>
        <v/>
      </c>
      <c r="K42" s="38"/>
      <c r="M42" s="33" t="str">
        <f t="shared" si="1"/>
        <v/>
      </c>
      <c r="Q42" s="33" t="str">
        <f t="shared" si="2"/>
        <v/>
      </c>
      <c r="U42" s="33" t="str">
        <f t="shared" si="3"/>
        <v/>
      </c>
      <c r="Y42" s="33" t="str">
        <f t="shared" si="4"/>
        <v/>
      </c>
      <c r="AC42" s="33" t="str">
        <f t="shared" si="5"/>
        <v/>
      </c>
      <c r="AG42" s="33" t="str">
        <f t="shared" si="6"/>
        <v/>
      </c>
      <c r="AK42" s="33" t="str">
        <f t="shared" si="7"/>
        <v/>
      </c>
      <c r="AO42" s="33" t="str">
        <f t="shared" si="8"/>
        <v/>
      </c>
      <c r="AS42" s="33" t="str">
        <f t="shared" si="9"/>
        <v/>
      </c>
      <c r="AW42" s="33" t="str">
        <f t="shared" si="10"/>
        <v/>
      </c>
      <c r="BA42" s="33" t="str">
        <f t="shared" si="11"/>
        <v/>
      </c>
      <c r="BE42" s="33" t="str">
        <f t="shared" si="12"/>
        <v/>
      </c>
      <c r="BI42" s="33" t="str">
        <f t="shared" si="13"/>
        <v/>
      </c>
      <c r="BM42" s="33" t="str">
        <f t="shared" si="14"/>
        <v/>
      </c>
      <c r="BQ42" s="33" t="str">
        <f t="shared" si="15"/>
        <v/>
      </c>
      <c r="BU42" s="33" t="str">
        <f t="shared" si="16"/>
        <v/>
      </c>
      <c r="BY42" s="33" t="str">
        <f t="shared" si="17"/>
        <v/>
      </c>
      <c r="CC42" s="33" t="str">
        <f t="shared" si="18"/>
        <v/>
      </c>
      <c r="CG42" s="33" t="str">
        <f t="shared" si="19"/>
        <v/>
      </c>
      <c r="CK42" s="33" t="str">
        <f t="shared" si="20"/>
        <v/>
      </c>
      <c r="CO42" s="33" t="str">
        <f t="shared" si="21"/>
        <v/>
      </c>
      <c r="CS42" s="33" t="str">
        <f t="shared" si="22"/>
        <v/>
      </c>
      <c r="CW42" s="33" t="str">
        <f t="shared" si="23"/>
        <v/>
      </c>
      <c r="DA42" s="33" t="str">
        <f t="shared" si="24"/>
        <v/>
      </c>
      <c r="DE42" s="33" t="str">
        <f t="shared" si="25"/>
        <v/>
      </c>
      <c r="DI42" s="33" t="str">
        <f t="shared" si="26"/>
        <v/>
      </c>
      <c r="DM42" s="33" t="str">
        <f t="shared" si="27"/>
        <v/>
      </c>
      <c r="DQ42" s="33" t="str">
        <f t="shared" si="28"/>
        <v/>
      </c>
      <c r="DU42" s="33" t="str">
        <f t="shared" si="29"/>
        <v/>
      </c>
      <c r="DY42" s="33" t="str">
        <f t="shared" si="30"/>
        <v/>
      </c>
    </row>
    <row r="43" spans="1:129" x14ac:dyDescent="0.25">
      <c r="A43" s="16" t="str">
        <f t="shared" si="0"/>
        <v/>
      </c>
      <c r="K43" s="38"/>
      <c r="M43" s="33" t="str">
        <f t="shared" si="1"/>
        <v/>
      </c>
      <c r="Q43" s="33" t="str">
        <f t="shared" si="2"/>
        <v/>
      </c>
      <c r="U43" s="33" t="str">
        <f t="shared" si="3"/>
        <v/>
      </c>
      <c r="Y43" s="33" t="str">
        <f t="shared" si="4"/>
        <v/>
      </c>
      <c r="AC43" s="33" t="str">
        <f t="shared" si="5"/>
        <v/>
      </c>
      <c r="AG43" s="33" t="str">
        <f t="shared" si="6"/>
        <v/>
      </c>
      <c r="AK43" s="33" t="str">
        <f t="shared" si="7"/>
        <v/>
      </c>
      <c r="AO43" s="33" t="str">
        <f t="shared" si="8"/>
        <v/>
      </c>
      <c r="AS43" s="33" t="str">
        <f t="shared" si="9"/>
        <v/>
      </c>
      <c r="AW43" s="33" t="str">
        <f t="shared" si="10"/>
        <v/>
      </c>
      <c r="BA43" s="33" t="str">
        <f t="shared" si="11"/>
        <v/>
      </c>
      <c r="BE43" s="33" t="str">
        <f t="shared" si="12"/>
        <v/>
      </c>
      <c r="BI43" s="33" t="str">
        <f t="shared" si="13"/>
        <v/>
      </c>
      <c r="BM43" s="33" t="str">
        <f t="shared" si="14"/>
        <v/>
      </c>
      <c r="BQ43" s="33" t="str">
        <f t="shared" si="15"/>
        <v/>
      </c>
      <c r="BU43" s="33" t="str">
        <f t="shared" si="16"/>
        <v/>
      </c>
      <c r="BY43" s="33" t="str">
        <f t="shared" si="17"/>
        <v/>
      </c>
      <c r="CC43" s="33" t="str">
        <f t="shared" si="18"/>
        <v/>
      </c>
      <c r="CG43" s="33" t="str">
        <f t="shared" si="19"/>
        <v/>
      </c>
      <c r="CK43" s="33" t="str">
        <f t="shared" si="20"/>
        <v/>
      </c>
      <c r="CO43" s="33" t="str">
        <f t="shared" si="21"/>
        <v/>
      </c>
      <c r="CS43" s="33" t="str">
        <f t="shared" si="22"/>
        <v/>
      </c>
      <c r="CW43" s="33" t="str">
        <f t="shared" si="23"/>
        <v/>
      </c>
      <c r="DA43" s="33" t="str">
        <f t="shared" si="24"/>
        <v/>
      </c>
      <c r="DE43" s="33" t="str">
        <f t="shared" si="25"/>
        <v/>
      </c>
      <c r="DI43" s="33" t="str">
        <f t="shared" si="26"/>
        <v/>
      </c>
      <c r="DM43" s="33" t="str">
        <f t="shared" si="27"/>
        <v/>
      </c>
      <c r="DQ43" s="33" t="str">
        <f t="shared" si="28"/>
        <v/>
      </c>
      <c r="DU43" s="33" t="str">
        <f t="shared" si="29"/>
        <v/>
      </c>
      <c r="DY43" s="33" t="str">
        <f t="shared" si="30"/>
        <v/>
      </c>
    </row>
    <row r="44" spans="1:129" x14ac:dyDescent="0.25">
      <c r="A44" s="16" t="str">
        <f t="shared" si="0"/>
        <v/>
      </c>
      <c r="K44" s="38"/>
      <c r="M44" s="33" t="str">
        <f t="shared" si="1"/>
        <v/>
      </c>
      <c r="Q44" s="33" t="str">
        <f t="shared" si="2"/>
        <v/>
      </c>
      <c r="U44" s="33" t="str">
        <f t="shared" si="3"/>
        <v/>
      </c>
      <c r="Y44" s="33" t="str">
        <f t="shared" si="4"/>
        <v/>
      </c>
      <c r="AC44" s="33" t="str">
        <f t="shared" si="5"/>
        <v/>
      </c>
      <c r="AG44" s="33" t="str">
        <f t="shared" si="6"/>
        <v/>
      </c>
      <c r="AK44" s="33" t="str">
        <f t="shared" si="7"/>
        <v/>
      </c>
      <c r="AO44" s="33" t="str">
        <f t="shared" si="8"/>
        <v/>
      </c>
      <c r="AS44" s="33" t="str">
        <f t="shared" si="9"/>
        <v/>
      </c>
      <c r="AW44" s="33" t="str">
        <f t="shared" si="10"/>
        <v/>
      </c>
      <c r="BA44" s="33" t="str">
        <f t="shared" si="11"/>
        <v/>
      </c>
      <c r="BE44" s="33" t="str">
        <f t="shared" si="12"/>
        <v/>
      </c>
      <c r="BI44" s="33" t="str">
        <f t="shared" si="13"/>
        <v/>
      </c>
      <c r="BM44" s="33" t="str">
        <f t="shared" si="14"/>
        <v/>
      </c>
      <c r="BQ44" s="33" t="str">
        <f t="shared" si="15"/>
        <v/>
      </c>
      <c r="BU44" s="33" t="str">
        <f t="shared" si="16"/>
        <v/>
      </c>
      <c r="BY44" s="33" t="str">
        <f t="shared" si="17"/>
        <v/>
      </c>
      <c r="CC44" s="33" t="str">
        <f t="shared" si="18"/>
        <v/>
      </c>
      <c r="CG44" s="33" t="str">
        <f t="shared" si="19"/>
        <v/>
      </c>
      <c r="CK44" s="33" t="str">
        <f t="shared" si="20"/>
        <v/>
      </c>
      <c r="CO44" s="33" t="str">
        <f t="shared" si="21"/>
        <v/>
      </c>
      <c r="CS44" s="33" t="str">
        <f t="shared" si="22"/>
        <v/>
      </c>
      <c r="CW44" s="33" t="str">
        <f t="shared" si="23"/>
        <v/>
      </c>
      <c r="DA44" s="33" t="str">
        <f t="shared" si="24"/>
        <v/>
      </c>
      <c r="DE44" s="33" t="str">
        <f t="shared" si="25"/>
        <v/>
      </c>
      <c r="DI44" s="33" t="str">
        <f t="shared" si="26"/>
        <v/>
      </c>
      <c r="DM44" s="33" t="str">
        <f t="shared" si="27"/>
        <v/>
      </c>
      <c r="DQ44" s="33" t="str">
        <f t="shared" si="28"/>
        <v/>
      </c>
      <c r="DU44" s="33" t="str">
        <f t="shared" si="29"/>
        <v/>
      </c>
      <c r="DY44" s="33" t="str">
        <f t="shared" si="30"/>
        <v/>
      </c>
    </row>
    <row r="45" spans="1:129" x14ac:dyDescent="0.25">
      <c r="A45" s="16" t="str">
        <f t="shared" si="0"/>
        <v/>
      </c>
      <c r="K45" s="38"/>
      <c r="M45" s="33" t="str">
        <f t="shared" si="1"/>
        <v/>
      </c>
      <c r="Q45" s="33" t="str">
        <f t="shared" si="2"/>
        <v/>
      </c>
      <c r="U45" s="33" t="str">
        <f t="shared" si="3"/>
        <v/>
      </c>
      <c r="Y45" s="33" t="str">
        <f t="shared" si="4"/>
        <v/>
      </c>
      <c r="AC45" s="33" t="str">
        <f t="shared" si="5"/>
        <v/>
      </c>
      <c r="AG45" s="33" t="str">
        <f t="shared" si="6"/>
        <v/>
      </c>
      <c r="AK45" s="33" t="str">
        <f t="shared" si="7"/>
        <v/>
      </c>
      <c r="AO45" s="33" t="str">
        <f t="shared" si="8"/>
        <v/>
      </c>
      <c r="AS45" s="33" t="str">
        <f t="shared" si="9"/>
        <v/>
      </c>
      <c r="AW45" s="33" t="str">
        <f t="shared" si="10"/>
        <v/>
      </c>
      <c r="BA45" s="33" t="str">
        <f t="shared" si="11"/>
        <v/>
      </c>
      <c r="BE45" s="33" t="str">
        <f t="shared" si="12"/>
        <v/>
      </c>
      <c r="BI45" s="33" t="str">
        <f t="shared" si="13"/>
        <v/>
      </c>
      <c r="BM45" s="33" t="str">
        <f t="shared" si="14"/>
        <v/>
      </c>
      <c r="BQ45" s="33" t="str">
        <f t="shared" si="15"/>
        <v/>
      </c>
      <c r="BU45" s="33" t="str">
        <f t="shared" si="16"/>
        <v/>
      </c>
      <c r="BY45" s="33" t="str">
        <f t="shared" si="17"/>
        <v/>
      </c>
      <c r="CC45" s="33" t="str">
        <f t="shared" si="18"/>
        <v/>
      </c>
      <c r="CG45" s="33" t="str">
        <f t="shared" si="19"/>
        <v/>
      </c>
      <c r="CK45" s="33" t="str">
        <f t="shared" si="20"/>
        <v/>
      </c>
      <c r="CO45" s="33" t="str">
        <f t="shared" si="21"/>
        <v/>
      </c>
      <c r="CS45" s="33" t="str">
        <f t="shared" si="22"/>
        <v/>
      </c>
      <c r="CW45" s="33" t="str">
        <f t="shared" si="23"/>
        <v/>
      </c>
      <c r="DA45" s="33" t="str">
        <f t="shared" si="24"/>
        <v/>
      </c>
      <c r="DE45" s="33" t="str">
        <f t="shared" si="25"/>
        <v/>
      </c>
      <c r="DI45" s="33" t="str">
        <f t="shared" si="26"/>
        <v/>
      </c>
      <c r="DM45" s="33" t="str">
        <f t="shared" si="27"/>
        <v/>
      </c>
      <c r="DQ45" s="33" t="str">
        <f t="shared" si="28"/>
        <v/>
      </c>
      <c r="DU45" s="33" t="str">
        <f t="shared" si="29"/>
        <v/>
      </c>
      <c r="DY45" s="33" t="str">
        <f t="shared" si="30"/>
        <v/>
      </c>
    </row>
    <row r="46" spans="1:129" x14ac:dyDescent="0.25">
      <c r="A46" s="16" t="str">
        <f t="shared" si="0"/>
        <v/>
      </c>
      <c r="K46" s="38"/>
      <c r="M46" s="33" t="str">
        <f t="shared" si="1"/>
        <v/>
      </c>
      <c r="Q46" s="33" t="str">
        <f t="shared" si="2"/>
        <v/>
      </c>
      <c r="U46" s="33" t="str">
        <f t="shared" si="3"/>
        <v/>
      </c>
      <c r="Y46" s="33" t="str">
        <f t="shared" si="4"/>
        <v/>
      </c>
      <c r="AC46" s="33" t="str">
        <f t="shared" si="5"/>
        <v/>
      </c>
      <c r="AG46" s="33" t="str">
        <f t="shared" si="6"/>
        <v/>
      </c>
      <c r="AK46" s="33" t="str">
        <f t="shared" si="7"/>
        <v/>
      </c>
      <c r="AO46" s="33" t="str">
        <f t="shared" si="8"/>
        <v/>
      </c>
      <c r="AS46" s="33" t="str">
        <f t="shared" si="9"/>
        <v/>
      </c>
      <c r="AW46" s="33" t="str">
        <f t="shared" si="10"/>
        <v/>
      </c>
      <c r="BA46" s="33" t="str">
        <f t="shared" si="11"/>
        <v/>
      </c>
      <c r="BE46" s="33" t="str">
        <f t="shared" si="12"/>
        <v/>
      </c>
      <c r="BI46" s="33" t="str">
        <f t="shared" si="13"/>
        <v/>
      </c>
      <c r="BM46" s="33" t="str">
        <f t="shared" si="14"/>
        <v/>
      </c>
      <c r="BQ46" s="33" t="str">
        <f t="shared" si="15"/>
        <v/>
      </c>
      <c r="BU46" s="33" t="str">
        <f t="shared" si="16"/>
        <v/>
      </c>
      <c r="BY46" s="33" t="str">
        <f t="shared" si="17"/>
        <v/>
      </c>
      <c r="CC46" s="33" t="str">
        <f t="shared" si="18"/>
        <v/>
      </c>
      <c r="CG46" s="33" t="str">
        <f t="shared" si="19"/>
        <v/>
      </c>
      <c r="CK46" s="33" t="str">
        <f t="shared" si="20"/>
        <v/>
      </c>
      <c r="CO46" s="33" t="str">
        <f t="shared" si="21"/>
        <v/>
      </c>
      <c r="CS46" s="33" t="str">
        <f t="shared" si="22"/>
        <v/>
      </c>
      <c r="CW46" s="33" t="str">
        <f t="shared" si="23"/>
        <v/>
      </c>
      <c r="DA46" s="33" t="str">
        <f t="shared" si="24"/>
        <v/>
      </c>
      <c r="DE46" s="33" t="str">
        <f t="shared" si="25"/>
        <v/>
      </c>
      <c r="DI46" s="33" t="str">
        <f t="shared" si="26"/>
        <v/>
      </c>
      <c r="DM46" s="33" t="str">
        <f t="shared" si="27"/>
        <v/>
      </c>
      <c r="DQ46" s="33" t="str">
        <f t="shared" si="28"/>
        <v/>
      </c>
      <c r="DU46" s="33" t="str">
        <f t="shared" si="29"/>
        <v/>
      </c>
      <c r="DY46" s="33" t="str">
        <f t="shared" si="30"/>
        <v/>
      </c>
    </row>
    <row r="47" spans="1:129" x14ac:dyDescent="0.25">
      <c r="A47" s="16" t="str">
        <f t="shared" si="0"/>
        <v/>
      </c>
      <c r="K47" s="38"/>
      <c r="M47" s="33" t="str">
        <f t="shared" si="1"/>
        <v/>
      </c>
      <c r="Q47" s="33" t="str">
        <f t="shared" si="2"/>
        <v/>
      </c>
      <c r="U47" s="33" t="str">
        <f t="shared" si="3"/>
        <v/>
      </c>
      <c r="Y47" s="33" t="str">
        <f t="shared" si="4"/>
        <v/>
      </c>
      <c r="AC47" s="33" t="str">
        <f t="shared" si="5"/>
        <v/>
      </c>
      <c r="AG47" s="33" t="str">
        <f t="shared" si="6"/>
        <v/>
      </c>
      <c r="AK47" s="33" t="str">
        <f t="shared" si="7"/>
        <v/>
      </c>
      <c r="AO47" s="33" t="str">
        <f t="shared" si="8"/>
        <v/>
      </c>
      <c r="AS47" s="33" t="str">
        <f t="shared" si="9"/>
        <v/>
      </c>
      <c r="AW47" s="33" t="str">
        <f t="shared" si="10"/>
        <v/>
      </c>
      <c r="BA47" s="33" t="str">
        <f t="shared" si="11"/>
        <v/>
      </c>
      <c r="BE47" s="33" t="str">
        <f t="shared" si="12"/>
        <v/>
      </c>
      <c r="BI47" s="33" t="str">
        <f t="shared" si="13"/>
        <v/>
      </c>
      <c r="BM47" s="33" t="str">
        <f t="shared" si="14"/>
        <v/>
      </c>
      <c r="BQ47" s="33" t="str">
        <f t="shared" si="15"/>
        <v/>
      </c>
      <c r="BU47" s="33" t="str">
        <f t="shared" si="16"/>
        <v/>
      </c>
      <c r="BY47" s="33" t="str">
        <f t="shared" si="17"/>
        <v/>
      </c>
      <c r="CC47" s="33" t="str">
        <f t="shared" si="18"/>
        <v/>
      </c>
      <c r="CG47" s="33" t="str">
        <f t="shared" si="19"/>
        <v/>
      </c>
      <c r="CK47" s="33" t="str">
        <f t="shared" si="20"/>
        <v/>
      </c>
      <c r="CO47" s="33" t="str">
        <f t="shared" si="21"/>
        <v/>
      </c>
      <c r="CS47" s="33" t="str">
        <f t="shared" si="22"/>
        <v/>
      </c>
      <c r="CW47" s="33" t="str">
        <f t="shared" si="23"/>
        <v/>
      </c>
      <c r="DA47" s="33" t="str">
        <f t="shared" si="24"/>
        <v/>
      </c>
      <c r="DE47" s="33" t="str">
        <f t="shared" si="25"/>
        <v/>
      </c>
      <c r="DI47" s="33" t="str">
        <f t="shared" si="26"/>
        <v/>
      </c>
      <c r="DM47" s="33" t="str">
        <f t="shared" si="27"/>
        <v/>
      </c>
      <c r="DQ47" s="33" t="str">
        <f t="shared" si="28"/>
        <v/>
      </c>
      <c r="DU47" s="33" t="str">
        <f t="shared" si="29"/>
        <v/>
      </c>
      <c r="DY47" s="33" t="str">
        <f t="shared" si="30"/>
        <v/>
      </c>
    </row>
    <row r="48" spans="1:129" x14ac:dyDescent="0.25">
      <c r="A48" s="16" t="str">
        <f t="shared" si="0"/>
        <v/>
      </c>
      <c r="K48" s="38"/>
      <c r="M48" s="33" t="str">
        <f t="shared" si="1"/>
        <v/>
      </c>
      <c r="Q48" s="33" t="str">
        <f t="shared" si="2"/>
        <v/>
      </c>
      <c r="U48" s="33" t="str">
        <f t="shared" si="3"/>
        <v/>
      </c>
      <c r="Y48" s="33" t="str">
        <f t="shared" si="4"/>
        <v/>
      </c>
      <c r="AC48" s="33" t="str">
        <f t="shared" si="5"/>
        <v/>
      </c>
      <c r="AG48" s="33" t="str">
        <f t="shared" si="6"/>
        <v/>
      </c>
      <c r="AK48" s="33" t="str">
        <f t="shared" si="7"/>
        <v/>
      </c>
      <c r="AO48" s="33" t="str">
        <f t="shared" si="8"/>
        <v/>
      </c>
      <c r="AS48" s="33" t="str">
        <f t="shared" si="9"/>
        <v/>
      </c>
      <c r="AW48" s="33" t="str">
        <f t="shared" si="10"/>
        <v/>
      </c>
      <c r="BA48" s="33" t="str">
        <f t="shared" si="11"/>
        <v/>
      </c>
      <c r="BE48" s="33" t="str">
        <f t="shared" si="12"/>
        <v/>
      </c>
      <c r="BI48" s="33" t="str">
        <f t="shared" si="13"/>
        <v/>
      </c>
      <c r="BM48" s="33" t="str">
        <f t="shared" si="14"/>
        <v/>
      </c>
      <c r="BQ48" s="33" t="str">
        <f t="shared" si="15"/>
        <v/>
      </c>
      <c r="BU48" s="33" t="str">
        <f t="shared" si="16"/>
        <v/>
      </c>
      <c r="BY48" s="33" t="str">
        <f t="shared" si="17"/>
        <v/>
      </c>
      <c r="CC48" s="33" t="str">
        <f t="shared" si="18"/>
        <v/>
      </c>
      <c r="CG48" s="33" t="str">
        <f t="shared" si="19"/>
        <v/>
      </c>
      <c r="CK48" s="33" t="str">
        <f t="shared" si="20"/>
        <v/>
      </c>
      <c r="CO48" s="33" t="str">
        <f t="shared" si="21"/>
        <v/>
      </c>
      <c r="CS48" s="33" t="str">
        <f t="shared" si="22"/>
        <v/>
      </c>
      <c r="CW48" s="33" t="str">
        <f t="shared" si="23"/>
        <v/>
      </c>
      <c r="DA48" s="33" t="str">
        <f t="shared" si="24"/>
        <v/>
      </c>
      <c r="DE48" s="33" t="str">
        <f t="shared" si="25"/>
        <v/>
      </c>
      <c r="DI48" s="33" t="str">
        <f t="shared" si="26"/>
        <v/>
      </c>
      <c r="DM48" s="33" t="str">
        <f t="shared" si="27"/>
        <v/>
      </c>
      <c r="DQ48" s="33" t="str">
        <f t="shared" si="28"/>
        <v/>
      </c>
      <c r="DU48" s="33" t="str">
        <f t="shared" si="29"/>
        <v/>
      </c>
      <c r="DY48" s="33" t="str">
        <f t="shared" si="30"/>
        <v/>
      </c>
    </row>
    <row r="49" spans="1:129" x14ac:dyDescent="0.25">
      <c r="A49" s="16" t="str">
        <f t="shared" si="0"/>
        <v/>
      </c>
      <c r="K49" s="38"/>
      <c r="M49" s="33" t="str">
        <f t="shared" si="1"/>
        <v/>
      </c>
      <c r="Q49" s="33" t="str">
        <f t="shared" si="2"/>
        <v/>
      </c>
      <c r="U49" s="33" t="str">
        <f t="shared" si="3"/>
        <v/>
      </c>
      <c r="Y49" s="33" t="str">
        <f t="shared" si="4"/>
        <v/>
      </c>
      <c r="AC49" s="33" t="str">
        <f t="shared" si="5"/>
        <v/>
      </c>
      <c r="AG49" s="33" t="str">
        <f t="shared" si="6"/>
        <v/>
      </c>
      <c r="AK49" s="33" t="str">
        <f t="shared" si="7"/>
        <v/>
      </c>
      <c r="AO49" s="33" t="str">
        <f t="shared" si="8"/>
        <v/>
      </c>
      <c r="AS49" s="33" t="str">
        <f t="shared" si="9"/>
        <v/>
      </c>
      <c r="AW49" s="33" t="str">
        <f t="shared" si="10"/>
        <v/>
      </c>
      <c r="BA49" s="33" t="str">
        <f t="shared" si="11"/>
        <v/>
      </c>
      <c r="BE49" s="33" t="str">
        <f t="shared" si="12"/>
        <v/>
      </c>
      <c r="BI49" s="33" t="str">
        <f t="shared" si="13"/>
        <v/>
      </c>
      <c r="BM49" s="33" t="str">
        <f t="shared" si="14"/>
        <v/>
      </c>
      <c r="BQ49" s="33" t="str">
        <f t="shared" si="15"/>
        <v/>
      </c>
      <c r="BU49" s="33" t="str">
        <f t="shared" si="16"/>
        <v/>
      </c>
      <c r="BY49" s="33" t="str">
        <f t="shared" si="17"/>
        <v/>
      </c>
      <c r="CC49" s="33" t="str">
        <f t="shared" si="18"/>
        <v/>
      </c>
      <c r="CG49" s="33" t="str">
        <f t="shared" si="19"/>
        <v/>
      </c>
      <c r="CK49" s="33" t="str">
        <f t="shared" si="20"/>
        <v/>
      </c>
      <c r="CO49" s="33" t="str">
        <f t="shared" si="21"/>
        <v/>
      </c>
      <c r="CS49" s="33" t="str">
        <f t="shared" si="22"/>
        <v/>
      </c>
      <c r="CW49" s="33" t="str">
        <f t="shared" si="23"/>
        <v/>
      </c>
      <c r="DA49" s="33" t="str">
        <f t="shared" si="24"/>
        <v/>
      </c>
      <c r="DE49" s="33" t="str">
        <f t="shared" si="25"/>
        <v/>
      </c>
      <c r="DI49" s="33" t="str">
        <f t="shared" si="26"/>
        <v/>
      </c>
      <c r="DM49" s="33" t="str">
        <f t="shared" si="27"/>
        <v/>
      </c>
      <c r="DQ49" s="33" t="str">
        <f t="shared" si="28"/>
        <v/>
      </c>
      <c r="DU49" s="33" t="str">
        <f t="shared" si="29"/>
        <v/>
      </c>
      <c r="DY49" s="33" t="str">
        <f t="shared" si="30"/>
        <v/>
      </c>
    </row>
    <row r="50" spans="1:129" x14ac:dyDescent="0.25">
      <c r="A50" s="16" t="str">
        <f t="shared" si="0"/>
        <v/>
      </c>
      <c r="K50" s="38"/>
      <c r="M50" s="33" t="str">
        <f t="shared" si="1"/>
        <v/>
      </c>
      <c r="Q50" s="33" t="str">
        <f t="shared" si="2"/>
        <v/>
      </c>
      <c r="U50" s="33" t="str">
        <f t="shared" si="3"/>
        <v/>
      </c>
      <c r="Y50" s="33" t="str">
        <f t="shared" si="4"/>
        <v/>
      </c>
      <c r="AC50" s="33" t="str">
        <f t="shared" si="5"/>
        <v/>
      </c>
      <c r="AG50" s="33" t="str">
        <f t="shared" si="6"/>
        <v/>
      </c>
      <c r="AK50" s="33" t="str">
        <f t="shared" si="7"/>
        <v/>
      </c>
      <c r="AO50" s="33" t="str">
        <f t="shared" si="8"/>
        <v/>
      </c>
      <c r="AS50" s="33" t="str">
        <f t="shared" si="9"/>
        <v/>
      </c>
      <c r="AW50" s="33" t="str">
        <f t="shared" si="10"/>
        <v/>
      </c>
      <c r="BA50" s="33" t="str">
        <f t="shared" si="11"/>
        <v/>
      </c>
      <c r="BE50" s="33" t="str">
        <f t="shared" si="12"/>
        <v/>
      </c>
      <c r="BI50" s="33" t="str">
        <f t="shared" si="13"/>
        <v/>
      </c>
      <c r="BM50" s="33" t="str">
        <f t="shared" si="14"/>
        <v/>
      </c>
      <c r="BQ50" s="33" t="str">
        <f t="shared" si="15"/>
        <v/>
      </c>
      <c r="BU50" s="33" t="str">
        <f t="shared" si="16"/>
        <v/>
      </c>
      <c r="BY50" s="33" t="str">
        <f t="shared" si="17"/>
        <v/>
      </c>
      <c r="CC50" s="33" t="str">
        <f t="shared" si="18"/>
        <v/>
      </c>
      <c r="CG50" s="33" t="str">
        <f t="shared" si="19"/>
        <v/>
      </c>
      <c r="CK50" s="33" t="str">
        <f t="shared" si="20"/>
        <v/>
      </c>
      <c r="CO50" s="33" t="str">
        <f t="shared" si="21"/>
        <v/>
      </c>
      <c r="CS50" s="33" t="str">
        <f t="shared" si="22"/>
        <v/>
      </c>
      <c r="CW50" s="33" t="str">
        <f t="shared" si="23"/>
        <v/>
      </c>
      <c r="DA50" s="33" t="str">
        <f t="shared" si="24"/>
        <v/>
      </c>
      <c r="DE50" s="33" t="str">
        <f t="shared" si="25"/>
        <v/>
      </c>
      <c r="DI50" s="33" t="str">
        <f t="shared" si="26"/>
        <v/>
      </c>
      <c r="DM50" s="33" t="str">
        <f t="shared" si="27"/>
        <v/>
      </c>
      <c r="DQ50" s="33" t="str">
        <f t="shared" si="28"/>
        <v/>
      </c>
      <c r="DU50" s="33" t="str">
        <f t="shared" si="29"/>
        <v/>
      </c>
      <c r="DY50" s="33" t="str">
        <f t="shared" si="30"/>
        <v/>
      </c>
    </row>
    <row r="51" spans="1:129" x14ac:dyDescent="0.25">
      <c r="A51" s="16" t="str">
        <f t="shared" si="0"/>
        <v/>
      </c>
      <c r="K51" s="38"/>
      <c r="M51" s="33" t="str">
        <f t="shared" si="1"/>
        <v/>
      </c>
      <c r="Q51" s="33" t="str">
        <f t="shared" si="2"/>
        <v/>
      </c>
      <c r="U51" s="33" t="str">
        <f t="shared" si="3"/>
        <v/>
      </c>
      <c r="Y51" s="33" t="str">
        <f t="shared" si="4"/>
        <v/>
      </c>
      <c r="AC51" s="33" t="str">
        <f t="shared" si="5"/>
        <v/>
      </c>
      <c r="AG51" s="33" t="str">
        <f t="shared" si="6"/>
        <v/>
      </c>
      <c r="AK51" s="33" t="str">
        <f t="shared" si="7"/>
        <v/>
      </c>
      <c r="AO51" s="33" t="str">
        <f t="shared" si="8"/>
        <v/>
      </c>
      <c r="AS51" s="33" t="str">
        <f t="shared" si="9"/>
        <v/>
      </c>
      <c r="AW51" s="33" t="str">
        <f t="shared" si="10"/>
        <v/>
      </c>
      <c r="BA51" s="33" t="str">
        <f t="shared" si="11"/>
        <v/>
      </c>
      <c r="BE51" s="33" t="str">
        <f t="shared" si="12"/>
        <v/>
      </c>
      <c r="BI51" s="33" t="str">
        <f t="shared" si="13"/>
        <v/>
      </c>
      <c r="BM51" s="33" t="str">
        <f t="shared" si="14"/>
        <v/>
      </c>
      <c r="BQ51" s="33" t="str">
        <f t="shared" si="15"/>
        <v/>
      </c>
      <c r="BU51" s="33" t="str">
        <f t="shared" si="16"/>
        <v/>
      </c>
      <c r="BY51" s="33" t="str">
        <f t="shared" si="17"/>
        <v/>
      </c>
      <c r="CC51" s="33" t="str">
        <f t="shared" si="18"/>
        <v/>
      </c>
      <c r="CG51" s="33" t="str">
        <f t="shared" si="19"/>
        <v/>
      </c>
      <c r="CK51" s="33" t="str">
        <f t="shared" si="20"/>
        <v/>
      </c>
      <c r="CO51" s="33" t="str">
        <f t="shared" si="21"/>
        <v/>
      </c>
      <c r="CS51" s="33" t="str">
        <f t="shared" si="22"/>
        <v/>
      </c>
      <c r="CW51" s="33" t="str">
        <f t="shared" si="23"/>
        <v/>
      </c>
      <c r="DA51" s="33" t="str">
        <f t="shared" si="24"/>
        <v/>
      </c>
      <c r="DE51" s="33" t="str">
        <f t="shared" si="25"/>
        <v/>
      </c>
      <c r="DI51" s="33" t="str">
        <f t="shared" si="26"/>
        <v/>
      </c>
      <c r="DM51" s="33" t="str">
        <f t="shared" si="27"/>
        <v/>
      </c>
      <c r="DQ51" s="33" t="str">
        <f t="shared" si="28"/>
        <v/>
      </c>
      <c r="DU51" s="33" t="str">
        <f t="shared" si="29"/>
        <v/>
      </c>
      <c r="DY51" s="33" t="str">
        <f t="shared" si="30"/>
        <v/>
      </c>
    </row>
    <row r="52" spans="1:129" x14ac:dyDescent="0.25">
      <c r="A52" s="16" t="str">
        <f t="shared" si="0"/>
        <v/>
      </c>
      <c r="K52" s="38"/>
      <c r="M52" s="33" t="str">
        <f t="shared" si="1"/>
        <v/>
      </c>
      <c r="Q52" s="33" t="str">
        <f t="shared" si="2"/>
        <v/>
      </c>
      <c r="U52" s="33" t="str">
        <f t="shared" si="3"/>
        <v/>
      </c>
      <c r="Y52" s="33" t="str">
        <f t="shared" si="4"/>
        <v/>
      </c>
      <c r="AC52" s="33" t="str">
        <f t="shared" si="5"/>
        <v/>
      </c>
      <c r="AG52" s="33" t="str">
        <f t="shared" si="6"/>
        <v/>
      </c>
      <c r="AK52" s="33" t="str">
        <f t="shared" si="7"/>
        <v/>
      </c>
      <c r="AO52" s="33" t="str">
        <f t="shared" si="8"/>
        <v/>
      </c>
      <c r="AS52" s="33" t="str">
        <f t="shared" si="9"/>
        <v/>
      </c>
      <c r="AW52" s="33" t="str">
        <f t="shared" si="10"/>
        <v/>
      </c>
      <c r="BA52" s="33" t="str">
        <f t="shared" si="11"/>
        <v/>
      </c>
      <c r="BE52" s="33" t="str">
        <f t="shared" si="12"/>
        <v/>
      </c>
      <c r="BI52" s="33" t="str">
        <f t="shared" si="13"/>
        <v/>
      </c>
      <c r="BM52" s="33" t="str">
        <f t="shared" si="14"/>
        <v/>
      </c>
      <c r="BQ52" s="33" t="str">
        <f t="shared" si="15"/>
        <v/>
      </c>
      <c r="BU52" s="33" t="str">
        <f t="shared" si="16"/>
        <v/>
      </c>
      <c r="BY52" s="33" t="str">
        <f t="shared" si="17"/>
        <v/>
      </c>
      <c r="CC52" s="33" t="str">
        <f t="shared" si="18"/>
        <v/>
      </c>
      <c r="CG52" s="33" t="str">
        <f t="shared" si="19"/>
        <v/>
      </c>
      <c r="CK52" s="33" t="str">
        <f t="shared" si="20"/>
        <v/>
      </c>
      <c r="CO52" s="33" t="str">
        <f t="shared" si="21"/>
        <v/>
      </c>
      <c r="CS52" s="33" t="str">
        <f t="shared" si="22"/>
        <v/>
      </c>
      <c r="CW52" s="33" t="str">
        <f t="shared" si="23"/>
        <v/>
      </c>
      <c r="DA52" s="33" t="str">
        <f t="shared" si="24"/>
        <v/>
      </c>
      <c r="DE52" s="33" t="str">
        <f t="shared" si="25"/>
        <v/>
      </c>
      <c r="DI52" s="33" t="str">
        <f t="shared" si="26"/>
        <v/>
      </c>
      <c r="DM52" s="33" t="str">
        <f t="shared" si="27"/>
        <v/>
      </c>
      <c r="DQ52" s="33" t="str">
        <f t="shared" si="28"/>
        <v/>
      </c>
      <c r="DU52" s="33" t="str">
        <f t="shared" si="29"/>
        <v/>
      </c>
      <c r="DY52" s="33" t="str">
        <f t="shared" si="30"/>
        <v/>
      </c>
    </row>
    <row r="53" spans="1:129" x14ac:dyDescent="0.25">
      <c r="A53" s="16" t="str">
        <f t="shared" si="0"/>
        <v/>
      </c>
      <c r="K53" s="38"/>
      <c r="M53" s="33" t="str">
        <f t="shared" si="1"/>
        <v/>
      </c>
      <c r="Q53" s="33" t="str">
        <f t="shared" si="2"/>
        <v/>
      </c>
      <c r="U53" s="33" t="str">
        <f t="shared" si="3"/>
        <v/>
      </c>
      <c r="Y53" s="33" t="str">
        <f t="shared" si="4"/>
        <v/>
      </c>
      <c r="AC53" s="33" t="str">
        <f t="shared" si="5"/>
        <v/>
      </c>
      <c r="AG53" s="33" t="str">
        <f t="shared" si="6"/>
        <v/>
      </c>
      <c r="AK53" s="33" t="str">
        <f t="shared" si="7"/>
        <v/>
      </c>
      <c r="AO53" s="33" t="str">
        <f t="shared" si="8"/>
        <v/>
      </c>
      <c r="AS53" s="33" t="str">
        <f t="shared" si="9"/>
        <v/>
      </c>
      <c r="AW53" s="33" t="str">
        <f t="shared" si="10"/>
        <v/>
      </c>
      <c r="BA53" s="33" t="str">
        <f t="shared" si="11"/>
        <v/>
      </c>
      <c r="BE53" s="33" t="str">
        <f t="shared" si="12"/>
        <v/>
      </c>
      <c r="BI53" s="33" t="str">
        <f t="shared" si="13"/>
        <v/>
      </c>
      <c r="BM53" s="33" t="str">
        <f t="shared" si="14"/>
        <v/>
      </c>
      <c r="BQ53" s="33" t="str">
        <f t="shared" si="15"/>
        <v/>
      </c>
      <c r="BU53" s="33" t="str">
        <f t="shared" si="16"/>
        <v/>
      </c>
      <c r="BY53" s="33" t="str">
        <f t="shared" si="17"/>
        <v/>
      </c>
      <c r="CC53" s="33" t="str">
        <f t="shared" si="18"/>
        <v/>
      </c>
      <c r="CG53" s="33" t="str">
        <f t="shared" si="19"/>
        <v/>
      </c>
      <c r="CK53" s="33" t="str">
        <f t="shared" si="20"/>
        <v/>
      </c>
      <c r="CO53" s="33" t="str">
        <f t="shared" si="21"/>
        <v/>
      </c>
      <c r="CS53" s="33" t="str">
        <f t="shared" si="22"/>
        <v/>
      </c>
      <c r="CW53" s="33" t="str">
        <f t="shared" si="23"/>
        <v/>
      </c>
      <c r="DA53" s="33" t="str">
        <f t="shared" si="24"/>
        <v/>
      </c>
      <c r="DE53" s="33" t="str">
        <f t="shared" si="25"/>
        <v/>
      </c>
      <c r="DI53" s="33" t="str">
        <f t="shared" si="26"/>
        <v/>
      </c>
      <c r="DM53" s="33" t="str">
        <f t="shared" si="27"/>
        <v/>
      </c>
      <c r="DQ53" s="33" t="str">
        <f t="shared" si="28"/>
        <v/>
      </c>
      <c r="DU53" s="33" t="str">
        <f t="shared" si="29"/>
        <v/>
      </c>
      <c r="DY53" s="33" t="str">
        <f t="shared" si="30"/>
        <v/>
      </c>
    </row>
    <row r="54" spans="1:129" x14ac:dyDescent="0.25">
      <c r="A54" s="16" t="str">
        <f t="shared" si="0"/>
        <v/>
      </c>
      <c r="K54" s="38"/>
      <c r="M54" s="33" t="str">
        <f t="shared" si="1"/>
        <v/>
      </c>
      <c r="Q54" s="33" t="str">
        <f t="shared" si="2"/>
        <v/>
      </c>
      <c r="U54" s="33" t="str">
        <f t="shared" si="3"/>
        <v/>
      </c>
      <c r="Y54" s="33" t="str">
        <f t="shared" si="4"/>
        <v/>
      </c>
      <c r="AC54" s="33" t="str">
        <f t="shared" si="5"/>
        <v/>
      </c>
      <c r="AG54" s="33" t="str">
        <f t="shared" si="6"/>
        <v/>
      </c>
      <c r="AK54" s="33" t="str">
        <f t="shared" si="7"/>
        <v/>
      </c>
      <c r="AO54" s="33" t="str">
        <f t="shared" si="8"/>
        <v/>
      </c>
      <c r="AS54" s="33" t="str">
        <f t="shared" si="9"/>
        <v/>
      </c>
      <c r="AW54" s="33" t="str">
        <f t="shared" si="10"/>
        <v/>
      </c>
      <c r="BA54" s="33" t="str">
        <f t="shared" si="11"/>
        <v/>
      </c>
      <c r="BE54" s="33" t="str">
        <f t="shared" si="12"/>
        <v/>
      </c>
      <c r="BI54" s="33" t="str">
        <f t="shared" si="13"/>
        <v/>
      </c>
      <c r="BM54" s="33" t="str">
        <f t="shared" si="14"/>
        <v/>
      </c>
      <c r="BQ54" s="33" t="str">
        <f t="shared" si="15"/>
        <v/>
      </c>
      <c r="BU54" s="33" t="str">
        <f t="shared" si="16"/>
        <v/>
      </c>
      <c r="BY54" s="33" t="str">
        <f t="shared" si="17"/>
        <v/>
      </c>
      <c r="CC54" s="33" t="str">
        <f t="shared" si="18"/>
        <v/>
      </c>
      <c r="CG54" s="33" t="str">
        <f t="shared" si="19"/>
        <v/>
      </c>
      <c r="CK54" s="33" t="str">
        <f t="shared" si="20"/>
        <v/>
      </c>
      <c r="CO54" s="33" t="str">
        <f t="shared" si="21"/>
        <v/>
      </c>
      <c r="CS54" s="33" t="str">
        <f t="shared" si="22"/>
        <v/>
      </c>
      <c r="CW54" s="33" t="str">
        <f t="shared" si="23"/>
        <v/>
      </c>
      <c r="DA54" s="33" t="str">
        <f t="shared" si="24"/>
        <v/>
      </c>
      <c r="DE54" s="33" t="str">
        <f t="shared" si="25"/>
        <v/>
      </c>
      <c r="DI54" s="33" t="str">
        <f t="shared" si="26"/>
        <v/>
      </c>
      <c r="DM54" s="33" t="str">
        <f t="shared" si="27"/>
        <v/>
      </c>
      <c r="DQ54" s="33" t="str">
        <f t="shared" si="28"/>
        <v/>
      </c>
      <c r="DU54" s="33" t="str">
        <f t="shared" si="29"/>
        <v/>
      </c>
      <c r="DY54" s="33" t="str">
        <f t="shared" si="30"/>
        <v/>
      </c>
    </row>
    <row r="55" spans="1:129" x14ac:dyDescent="0.25">
      <c r="A55" s="16" t="str">
        <f t="shared" si="0"/>
        <v/>
      </c>
      <c r="K55" s="38"/>
      <c r="M55" s="33" t="str">
        <f t="shared" si="1"/>
        <v/>
      </c>
      <c r="Q55" s="33" t="str">
        <f t="shared" si="2"/>
        <v/>
      </c>
      <c r="U55" s="33" t="str">
        <f t="shared" si="3"/>
        <v/>
      </c>
      <c r="Y55" s="33" t="str">
        <f t="shared" si="4"/>
        <v/>
      </c>
      <c r="AC55" s="33" t="str">
        <f t="shared" si="5"/>
        <v/>
      </c>
      <c r="AG55" s="33" t="str">
        <f t="shared" si="6"/>
        <v/>
      </c>
      <c r="AK55" s="33" t="str">
        <f t="shared" si="7"/>
        <v/>
      </c>
      <c r="AO55" s="33" t="str">
        <f t="shared" si="8"/>
        <v/>
      </c>
      <c r="AS55" s="33" t="str">
        <f t="shared" si="9"/>
        <v/>
      </c>
      <c r="AW55" s="33" t="str">
        <f t="shared" si="10"/>
        <v/>
      </c>
      <c r="BA55" s="33" t="str">
        <f t="shared" si="11"/>
        <v/>
      </c>
      <c r="BE55" s="33" t="str">
        <f t="shared" si="12"/>
        <v/>
      </c>
      <c r="BI55" s="33" t="str">
        <f t="shared" si="13"/>
        <v/>
      </c>
      <c r="BM55" s="33" t="str">
        <f t="shared" si="14"/>
        <v/>
      </c>
      <c r="BQ55" s="33" t="str">
        <f t="shared" si="15"/>
        <v/>
      </c>
      <c r="BU55" s="33" t="str">
        <f t="shared" si="16"/>
        <v/>
      </c>
      <c r="BY55" s="33" t="str">
        <f t="shared" si="17"/>
        <v/>
      </c>
      <c r="CC55" s="33" t="str">
        <f t="shared" si="18"/>
        <v/>
      </c>
      <c r="CG55" s="33" t="str">
        <f t="shared" si="19"/>
        <v/>
      </c>
      <c r="CK55" s="33" t="str">
        <f t="shared" si="20"/>
        <v/>
      </c>
      <c r="CO55" s="33" t="str">
        <f t="shared" si="21"/>
        <v/>
      </c>
      <c r="CS55" s="33" t="str">
        <f t="shared" si="22"/>
        <v/>
      </c>
      <c r="CW55" s="33" t="str">
        <f t="shared" si="23"/>
        <v/>
      </c>
      <c r="DA55" s="33" t="str">
        <f t="shared" si="24"/>
        <v/>
      </c>
      <c r="DE55" s="33" t="str">
        <f t="shared" si="25"/>
        <v/>
      </c>
      <c r="DI55" s="33" t="str">
        <f t="shared" si="26"/>
        <v/>
      </c>
      <c r="DM55" s="33" t="str">
        <f t="shared" si="27"/>
        <v/>
      </c>
      <c r="DQ55" s="33" t="str">
        <f t="shared" si="28"/>
        <v/>
      </c>
      <c r="DU55" s="33" t="str">
        <f t="shared" si="29"/>
        <v/>
      </c>
      <c r="DY55" s="33" t="str">
        <f t="shared" si="30"/>
        <v/>
      </c>
    </row>
    <row r="56" spans="1:129" x14ac:dyDescent="0.25">
      <c r="A56" s="16" t="str">
        <f t="shared" si="0"/>
        <v/>
      </c>
      <c r="K56" s="38"/>
      <c r="M56" s="33" t="str">
        <f t="shared" si="1"/>
        <v/>
      </c>
      <c r="Q56" s="33" t="str">
        <f t="shared" si="2"/>
        <v/>
      </c>
      <c r="U56" s="33" t="str">
        <f t="shared" si="3"/>
        <v/>
      </c>
      <c r="Y56" s="33" t="str">
        <f t="shared" si="4"/>
        <v/>
      </c>
      <c r="AC56" s="33" t="str">
        <f t="shared" si="5"/>
        <v/>
      </c>
      <c r="AG56" s="33" t="str">
        <f t="shared" si="6"/>
        <v/>
      </c>
      <c r="AK56" s="33" t="str">
        <f t="shared" si="7"/>
        <v/>
      </c>
      <c r="AO56" s="33" t="str">
        <f t="shared" si="8"/>
        <v/>
      </c>
      <c r="AS56" s="33" t="str">
        <f t="shared" si="9"/>
        <v/>
      </c>
      <c r="AW56" s="33" t="str">
        <f t="shared" si="10"/>
        <v/>
      </c>
      <c r="BA56" s="33" t="str">
        <f t="shared" si="11"/>
        <v/>
      </c>
      <c r="BE56" s="33" t="str">
        <f t="shared" si="12"/>
        <v/>
      </c>
      <c r="BI56" s="33" t="str">
        <f t="shared" si="13"/>
        <v/>
      </c>
      <c r="BM56" s="33" t="str">
        <f t="shared" si="14"/>
        <v/>
      </c>
      <c r="BQ56" s="33" t="str">
        <f t="shared" si="15"/>
        <v/>
      </c>
      <c r="BU56" s="33" t="str">
        <f t="shared" si="16"/>
        <v/>
      </c>
      <c r="BY56" s="33" t="str">
        <f t="shared" si="17"/>
        <v/>
      </c>
      <c r="CC56" s="33" t="str">
        <f t="shared" si="18"/>
        <v/>
      </c>
      <c r="CG56" s="33" t="str">
        <f t="shared" si="19"/>
        <v/>
      </c>
      <c r="CK56" s="33" t="str">
        <f t="shared" si="20"/>
        <v/>
      </c>
      <c r="CO56" s="33" t="str">
        <f t="shared" si="21"/>
        <v/>
      </c>
      <c r="CS56" s="33" t="str">
        <f t="shared" si="22"/>
        <v/>
      </c>
      <c r="CW56" s="33" t="str">
        <f t="shared" si="23"/>
        <v/>
      </c>
      <c r="DA56" s="33" t="str">
        <f t="shared" si="24"/>
        <v/>
      </c>
      <c r="DE56" s="33" t="str">
        <f t="shared" si="25"/>
        <v/>
      </c>
      <c r="DI56" s="33" t="str">
        <f t="shared" si="26"/>
        <v/>
      </c>
      <c r="DM56" s="33" t="str">
        <f t="shared" si="27"/>
        <v/>
      </c>
      <c r="DQ56" s="33" t="str">
        <f t="shared" si="28"/>
        <v/>
      </c>
      <c r="DU56" s="33" t="str">
        <f t="shared" si="29"/>
        <v/>
      </c>
      <c r="DY56" s="33" t="str">
        <f t="shared" si="30"/>
        <v/>
      </c>
    </row>
    <row r="57" spans="1:129" x14ac:dyDescent="0.25">
      <c r="A57" s="16" t="str">
        <f t="shared" si="0"/>
        <v/>
      </c>
      <c r="K57" s="38"/>
      <c r="M57" s="33" t="str">
        <f t="shared" si="1"/>
        <v/>
      </c>
      <c r="Q57" s="33" t="str">
        <f t="shared" si="2"/>
        <v/>
      </c>
      <c r="U57" s="33" t="str">
        <f t="shared" si="3"/>
        <v/>
      </c>
      <c r="Y57" s="33" t="str">
        <f t="shared" si="4"/>
        <v/>
      </c>
      <c r="AC57" s="33" t="str">
        <f t="shared" si="5"/>
        <v/>
      </c>
      <c r="AG57" s="33" t="str">
        <f t="shared" si="6"/>
        <v/>
      </c>
      <c r="AK57" s="33" t="str">
        <f t="shared" si="7"/>
        <v/>
      </c>
      <c r="AO57" s="33" t="str">
        <f t="shared" si="8"/>
        <v/>
      </c>
      <c r="AS57" s="33" t="str">
        <f t="shared" si="9"/>
        <v/>
      </c>
      <c r="AW57" s="33" t="str">
        <f t="shared" si="10"/>
        <v/>
      </c>
      <c r="BA57" s="33" t="str">
        <f t="shared" si="11"/>
        <v/>
      </c>
      <c r="BE57" s="33" t="str">
        <f t="shared" si="12"/>
        <v/>
      </c>
      <c r="BI57" s="33" t="str">
        <f t="shared" si="13"/>
        <v/>
      </c>
      <c r="BM57" s="33" t="str">
        <f t="shared" si="14"/>
        <v/>
      </c>
      <c r="BQ57" s="33" t="str">
        <f t="shared" si="15"/>
        <v/>
      </c>
      <c r="BU57" s="33" t="str">
        <f t="shared" si="16"/>
        <v/>
      </c>
      <c r="BY57" s="33" t="str">
        <f t="shared" si="17"/>
        <v/>
      </c>
      <c r="CC57" s="33" t="str">
        <f t="shared" si="18"/>
        <v/>
      </c>
      <c r="CG57" s="33" t="str">
        <f t="shared" si="19"/>
        <v/>
      </c>
      <c r="CK57" s="33" t="str">
        <f t="shared" si="20"/>
        <v/>
      </c>
      <c r="CO57" s="33" t="str">
        <f t="shared" si="21"/>
        <v/>
      </c>
      <c r="CS57" s="33" t="str">
        <f t="shared" si="22"/>
        <v/>
      </c>
      <c r="CW57" s="33" t="str">
        <f t="shared" si="23"/>
        <v/>
      </c>
      <c r="DA57" s="33" t="str">
        <f t="shared" si="24"/>
        <v/>
      </c>
      <c r="DE57" s="33" t="str">
        <f t="shared" si="25"/>
        <v/>
      </c>
      <c r="DI57" s="33" t="str">
        <f t="shared" si="26"/>
        <v/>
      </c>
      <c r="DM57" s="33" t="str">
        <f t="shared" si="27"/>
        <v/>
      </c>
      <c r="DQ57" s="33" t="str">
        <f t="shared" si="28"/>
        <v/>
      </c>
      <c r="DU57" s="33" t="str">
        <f t="shared" si="29"/>
        <v/>
      </c>
      <c r="DY57" s="33" t="str">
        <f t="shared" si="30"/>
        <v/>
      </c>
    </row>
    <row r="58" spans="1:129" x14ac:dyDescent="0.25">
      <c r="A58" s="16" t="str">
        <f t="shared" si="0"/>
        <v/>
      </c>
      <c r="K58" s="38"/>
      <c r="M58" s="33" t="str">
        <f t="shared" si="1"/>
        <v/>
      </c>
      <c r="Q58" s="33" t="str">
        <f t="shared" si="2"/>
        <v/>
      </c>
      <c r="U58" s="33" t="str">
        <f t="shared" si="3"/>
        <v/>
      </c>
      <c r="Y58" s="33" t="str">
        <f t="shared" si="4"/>
        <v/>
      </c>
      <c r="AC58" s="33" t="str">
        <f t="shared" si="5"/>
        <v/>
      </c>
      <c r="AG58" s="33" t="str">
        <f t="shared" si="6"/>
        <v/>
      </c>
      <c r="AK58" s="33" t="str">
        <f t="shared" si="7"/>
        <v/>
      </c>
      <c r="AO58" s="33" t="str">
        <f t="shared" si="8"/>
        <v/>
      </c>
      <c r="AS58" s="33" t="str">
        <f t="shared" si="9"/>
        <v/>
      </c>
      <c r="AW58" s="33" t="str">
        <f t="shared" si="10"/>
        <v/>
      </c>
      <c r="BA58" s="33" t="str">
        <f t="shared" si="11"/>
        <v/>
      </c>
      <c r="BE58" s="33" t="str">
        <f t="shared" si="12"/>
        <v/>
      </c>
      <c r="BI58" s="33" t="str">
        <f t="shared" si="13"/>
        <v/>
      </c>
      <c r="BM58" s="33" t="str">
        <f t="shared" si="14"/>
        <v/>
      </c>
      <c r="BQ58" s="33" t="str">
        <f t="shared" si="15"/>
        <v/>
      </c>
      <c r="BU58" s="33" t="str">
        <f t="shared" si="16"/>
        <v/>
      </c>
      <c r="BY58" s="33" t="str">
        <f t="shared" si="17"/>
        <v/>
      </c>
      <c r="CC58" s="33" t="str">
        <f t="shared" si="18"/>
        <v/>
      </c>
      <c r="CG58" s="33" t="str">
        <f t="shared" si="19"/>
        <v/>
      </c>
      <c r="CK58" s="33" t="str">
        <f t="shared" si="20"/>
        <v/>
      </c>
      <c r="CO58" s="33" t="str">
        <f t="shared" si="21"/>
        <v/>
      </c>
      <c r="CS58" s="33" t="str">
        <f t="shared" si="22"/>
        <v/>
      </c>
      <c r="CW58" s="33" t="str">
        <f t="shared" si="23"/>
        <v/>
      </c>
      <c r="DA58" s="33" t="str">
        <f t="shared" si="24"/>
        <v/>
      </c>
      <c r="DE58" s="33" t="str">
        <f t="shared" si="25"/>
        <v/>
      </c>
      <c r="DI58" s="33" t="str">
        <f t="shared" si="26"/>
        <v/>
      </c>
      <c r="DM58" s="33" t="str">
        <f t="shared" si="27"/>
        <v/>
      </c>
      <c r="DQ58" s="33" t="str">
        <f t="shared" si="28"/>
        <v/>
      </c>
      <c r="DU58" s="33" t="str">
        <f t="shared" si="29"/>
        <v/>
      </c>
      <c r="DY58" s="33" t="str">
        <f t="shared" si="30"/>
        <v/>
      </c>
    </row>
    <row r="59" spans="1:129" x14ac:dyDescent="0.25">
      <c r="A59" s="16" t="str">
        <f t="shared" si="0"/>
        <v/>
      </c>
      <c r="K59" s="38"/>
      <c r="M59" s="33" t="str">
        <f t="shared" si="1"/>
        <v/>
      </c>
      <c r="Q59" s="33" t="str">
        <f t="shared" si="2"/>
        <v/>
      </c>
      <c r="U59" s="33" t="str">
        <f t="shared" si="3"/>
        <v/>
      </c>
      <c r="Y59" s="33" t="str">
        <f t="shared" si="4"/>
        <v/>
      </c>
      <c r="AC59" s="33" t="str">
        <f t="shared" si="5"/>
        <v/>
      </c>
      <c r="AG59" s="33" t="str">
        <f t="shared" si="6"/>
        <v/>
      </c>
      <c r="AK59" s="33" t="str">
        <f t="shared" si="7"/>
        <v/>
      </c>
      <c r="AO59" s="33" t="str">
        <f t="shared" si="8"/>
        <v/>
      </c>
      <c r="AS59" s="33" t="str">
        <f t="shared" si="9"/>
        <v/>
      </c>
      <c r="AW59" s="33" t="str">
        <f t="shared" si="10"/>
        <v/>
      </c>
      <c r="BA59" s="33" t="str">
        <f t="shared" si="11"/>
        <v/>
      </c>
      <c r="BE59" s="33" t="str">
        <f t="shared" si="12"/>
        <v/>
      </c>
      <c r="BI59" s="33" t="str">
        <f t="shared" si="13"/>
        <v/>
      </c>
      <c r="BM59" s="33" t="str">
        <f t="shared" si="14"/>
        <v/>
      </c>
      <c r="BQ59" s="33" t="str">
        <f t="shared" si="15"/>
        <v/>
      </c>
      <c r="BU59" s="33" t="str">
        <f t="shared" si="16"/>
        <v/>
      </c>
      <c r="BY59" s="33" t="str">
        <f t="shared" si="17"/>
        <v/>
      </c>
      <c r="CC59" s="33" t="str">
        <f t="shared" si="18"/>
        <v/>
      </c>
      <c r="CG59" s="33" t="str">
        <f t="shared" si="19"/>
        <v/>
      </c>
      <c r="CK59" s="33" t="str">
        <f t="shared" si="20"/>
        <v/>
      </c>
      <c r="CO59" s="33" t="str">
        <f t="shared" si="21"/>
        <v/>
      </c>
      <c r="CS59" s="33" t="str">
        <f t="shared" si="22"/>
        <v/>
      </c>
      <c r="CW59" s="33" t="str">
        <f t="shared" si="23"/>
        <v/>
      </c>
      <c r="DA59" s="33" t="str">
        <f t="shared" si="24"/>
        <v/>
      </c>
      <c r="DE59" s="33" t="str">
        <f t="shared" si="25"/>
        <v/>
      </c>
      <c r="DI59" s="33" t="str">
        <f t="shared" si="26"/>
        <v/>
      </c>
      <c r="DM59" s="33" t="str">
        <f t="shared" si="27"/>
        <v/>
      </c>
      <c r="DQ59" s="33" t="str">
        <f t="shared" si="28"/>
        <v/>
      </c>
      <c r="DU59" s="33" t="str">
        <f t="shared" si="29"/>
        <v/>
      </c>
      <c r="DY59" s="33" t="str">
        <f t="shared" si="30"/>
        <v/>
      </c>
    </row>
    <row r="60" spans="1:129" x14ac:dyDescent="0.25">
      <c r="A60" s="16" t="str">
        <f t="shared" si="0"/>
        <v/>
      </c>
      <c r="K60" s="38"/>
      <c r="M60" s="33" t="str">
        <f t="shared" si="1"/>
        <v/>
      </c>
      <c r="Q60" s="33" t="str">
        <f t="shared" si="2"/>
        <v/>
      </c>
      <c r="U60" s="33" t="str">
        <f t="shared" si="3"/>
        <v/>
      </c>
      <c r="Y60" s="33" t="str">
        <f t="shared" si="4"/>
        <v/>
      </c>
      <c r="AC60" s="33" t="str">
        <f t="shared" si="5"/>
        <v/>
      </c>
      <c r="AG60" s="33" t="str">
        <f t="shared" si="6"/>
        <v/>
      </c>
      <c r="AK60" s="33" t="str">
        <f t="shared" si="7"/>
        <v/>
      </c>
      <c r="AO60" s="33" t="str">
        <f t="shared" si="8"/>
        <v/>
      </c>
      <c r="AS60" s="33" t="str">
        <f t="shared" si="9"/>
        <v/>
      </c>
      <c r="AW60" s="33" t="str">
        <f t="shared" si="10"/>
        <v/>
      </c>
      <c r="BA60" s="33" t="str">
        <f t="shared" si="11"/>
        <v/>
      </c>
      <c r="BE60" s="33" t="str">
        <f t="shared" si="12"/>
        <v/>
      </c>
      <c r="BI60" s="33" t="str">
        <f t="shared" si="13"/>
        <v/>
      </c>
      <c r="BM60" s="33" t="str">
        <f t="shared" si="14"/>
        <v/>
      </c>
      <c r="BQ60" s="33" t="str">
        <f t="shared" si="15"/>
        <v/>
      </c>
      <c r="BU60" s="33" t="str">
        <f t="shared" si="16"/>
        <v/>
      </c>
      <c r="BY60" s="33" t="str">
        <f t="shared" si="17"/>
        <v/>
      </c>
      <c r="CC60" s="33" t="str">
        <f t="shared" si="18"/>
        <v/>
      </c>
      <c r="CG60" s="33" t="str">
        <f t="shared" si="19"/>
        <v/>
      </c>
      <c r="CK60" s="33" t="str">
        <f t="shared" si="20"/>
        <v/>
      </c>
      <c r="CO60" s="33" t="str">
        <f t="shared" si="21"/>
        <v/>
      </c>
      <c r="CS60" s="33" t="str">
        <f t="shared" si="22"/>
        <v/>
      </c>
      <c r="CW60" s="33" t="str">
        <f t="shared" si="23"/>
        <v/>
      </c>
      <c r="DA60" s="33" t="str">
        <f t="shared" si="24"/>
        <v/>
      </c>
      <c r="DE60" s="33" t="str">
        <f t="shared" si="25"/>
        <v/>
      </c>
      <c r="DI60" s="33" t="str">
        <f t="shared" si="26"/>
        <v/>
      </c>
      <c r="DM60" s="33" t="str">
        <f t="shared" si="27"/>
        <v/>
      </c>
      <c r="DQ60" s="33" t="str">
        <f t="shared" si="28"/>
        <v/>
      </c>
      <c r="DU60" s="33" t="str">
        <f t="shared" si="29"/>
        <v/>
      </c>
      <c r="DY60" s="33" t="str">
        <f t="shared" si="30"/>
        <v/>
      </c>
    </row>
    <row r="61" spans="1:129" x14ac:dyDescent="0.25">
      <c r="A61" s="16" t="str">
        <f t="shared" si="0"/>
        <v/>
      </c>
      <c r="K61" s="38"/>
      <c r="M61" s="33" t="str">
        <f t="shared" si="1"/>
        <v/>
      </c>
      <c r="Q61" s="33" t="str">
        <f t="shared" si="2"/>
        <v/>
      </c>
      <c r="U61" s="33" t="str">
        <f t="shared" si="3"/>
        <v/>
      </c>
      <c r="Y61" s="33" t="str">
        <f t="shared" si="4"/>
        <v/>
      </c>
      <c r="AC61" s="33" t="str">
        <f t="shared" si="5"/>
        <v/>
      </c>
      <c r="AG61" s="33" t="str">
        <f t="shared" si="6"/>
        <v/>
      </c>
      <c r="AK61" s="33" t="str">
        <f t="shared" si="7"/>
        <v/>
      </c>
      <c r="AO61" s="33" t="str">
        <f t="shared" si="8"/>
        <v/>
      </c>
      <c r="AS61" s="33" t="str">
        <f t="shared" si="9"/>
        <v/>
      </c>
      <c r="AW61" s="33" t="str">
        <f t="shared" si="10"/>
        <v/>
      </c>
      <c r="BA61" s="33" t="str">
        <f t="shared" si="11"/>
        <v/>
      </c>
      <c r="BE61" s="33" t="str">
        <f t="shared" si="12"/>
        <v/>
      </c>
      <c r="BI61" s="33" t="str">
        <f t="shared" si="13"/>
        <v/>
      </c>
      <c r="BM61" s="33" t="str">
        <f t="shared" si="14"/>
        <v/>
      </c>
      <c r="BQ61" s="33" t="str">
        <f t="shared" si="15"/>
        <v/>
      </c>
      <c r="BU61" s="33" t="str">
        <f t="shared" si="16"/>
        <v/>
      </c>
      <c r="BY61" s="33" t="str">
        <f t="shared" si="17"/>
        <v/>
      </c>
      <c r="CC61" s="33" t="str">
        <f t="shared" si="18"/>
        <v/>
      </c>
      <c r="CG61" s="33" t="str">
        <f t="shared" si="19"/>
        <v/>
      </c>
      <c r="CK61" s="33" t="str">
        <f t="shared" si="20"/>
        <v/>
      </c>
      <c r="CO61" s="33" t="str">
        <f t="shared" si="21"/>
        <v/>
      </c>
      <c r="CS61" s="33" t="str">
        <f t="shared" si="22"/>
        <v/>
      </c>
      <c r="CW61" s="33" t="str">
        <f t="shared" si="23"/>
        <v/>
      </c>
      <c r="DA61" s="33" t="str">
        <f t="shared" si="24"/>
        <v/>
      </c>
      <c r="DE61" s="33" t="str">
        <f t="shared" si="25"/>
        <v/>
      </c>
      <c r="DI61" s="33" t="str">
        <f t="shared" si="26"/>
        <v/>
      </c>
      <c r="DM61" s="33" t="str">
        <f t="shared" si="27"/>
        <v/>
      </c>
      <c r="DQ61" s="33" t="str">
        <f t="shared" si="28"/>
        <v/>
      </c>
      <c r="DU61" s="33" t="str">
        <f t="shared" si="29"/>
        <v/>
      </c>
      <c r="DY61" s="33" t="str">
        <f t="shared" si="30"/>
        <v/>
      </c>
    </row>
    <row r="62" spans="1:129" x14ac:dyDescent="0.25">
      <c r="A62" s="16" t="str">
        <f t="shared" si="0"/>
        <v/>
      </c>
      <c r="K62" s="38"/>
      <c r="M62" s="33" t="str">
        <f t="shared" si="1"/>
        <v/>
      </c>
      <c r="Q62" s="33" t="str">
        <f t="shared" si="2"/>
        <v/>
      </c>
      <c r="U62" s="33" t="str">
        <f t="shared" si="3"/>
        <v/>
      </c>
      <c r="Y62" s="33" t="str">
        <f t="shared" si="4"/>
        <v/>
      </c>
      <c r="AC62" s="33" t="str">
        <f t="shared" si="5"/>
        <v/>
      </c>
      <c r="AG62" s="33" t="str">
        <f t="shared" si="6"/>
        <v/>
      </c>
      <c r="AK62" s="33" t="str">
        <f t="shared" si="7"/>
        <v/>
      </c>
      <c r="AO62" s="33" t="str">
        <f t="shared" si="8"/>
        <v/>
      </c>
      <c r="AS62" s="33" t="str">
        <f t="shared" si="9"/>
        <v/>
      </c>
      <c r="AW62" s="33" t="str">
        <f t="shared" si="10"/>
        <v/>
      </c>
      <c r="BA62" s="33" t="str">
        <f t="shared" si="11"/>
        <v/>
      </c>
      <c r="BE62" s="33" t="str">
        <f t="shared" si="12"/>
        <v/>
      </c>
      <c r="BI62" s="33" t="str">
        <f t="shared" si="13"/>
        <v/>
      </c>
      <c r="BM62" s="33" t="str">
        <f t="shared" si="14"/>
        <v/>
      </c>
      <c r="BQ62" s="33" t="str">
        <f t="shared" si="15"/>
        <v/>
      </c>
      <c r="BU62" s="33" t="str">
        <f t="shared" si="16"/>
        <v/>
      </c>
      <c r="BY62" s="33" t="str">
        <f t="shared" si="17"/>
        <v/>
      </c>
      <c r="CC62" s="33" t="str">
        <f t="shared" si="18"/>
        <v/>
      </c>
      <c r="CG62" s="33" t="str">
        <f t="shared" si="19"/>
        <v/>
      </c>
      <c r="CK62" s="33" t="str">
        <f t="shared" si="20"/>
        <v/>
      </c>
      <c r="CO62" s="33" t="str">
        <f t="shared" si="21"/>
        <v/>
      </c>
      <c r="CS62" s="33" t="str">
        <f t="shared" si="22"/>
        <v/>
      </c>
      <c r="CW62" s="33" t="str">
        <f t="shared" si="23"/>
        <v/>
      </c>
      <c r="DA62" s="33" t="str">
        <f t="shared" si="24"/>
        <v/>
      </c>
      <c r="DE62" s="33" t="str">
        <f t="shared" si="25"/>
        <v/>
      </c>
      <c r="DI62" s="33" t="str">
        <f t="shared" si="26"/>
        <v/>
      </c>
      <c r="DM62" s="33" t="str">
        <f t="shared" si="27"/>
        <v/>
      </c>
      <c r="DQ62" s="33" t="str">
        <f t="shared" si="28"/>
        <v/>
      </c>
      <c r="DU62" s="33" t="str">
        <f t="shared" si="29"/>
        <v/>
      </c>
      <c r="DY62" s="33" t="str">
        <f t="shared" si="30"/>
        <v/>
      </c>
    </row>
    <row r="63" spans="1:129" x14ac:dyDescent="0.25">
      <c r="A63" s="16" t="str">
        <f t="shared" si="0"/>
        <v/>
      </c>
      <c r="K63" s="38"/>
      <c r="M63" s="33" t="str">
        <f t="shared" si="1"/>
        <v/>
      </c>
      <c r="Q63" s="33" t="str">
        <f t="shared" si="2"/>
        <v/>
      </c>
      <c r="U63" s="33" t="str">
        <f t="shared" si="3"/>
        <v/>
      </c>
      <c r="Y63" s="33" t="str">
        <f t="shared" si="4"/>
        <v/>
      </c>
      <c r="AC63" s="33" t="str">
        <f t="shared" si="5"/>
        <v/>
      </c>
      <c r="AG63" s="33" t="str">
        <f t="shared" si="6"/>
        <v/>
      </c>
      <c r="AK63" s="33" t="str">
        <f t="shared" si="7"/>
        <v/>
      </c>
      <c r="AO63" s="33" t="str">
        <f t="shared" si="8"/>
        <v/>
      </c>
      <c r="AS63" s="33" t="str">
        <f t="shared" si="9"/>
        <v/>
      </c>
      <c r="AW63" s="33" t="str">
        <f t="shared" si="10"/>
        <v/>
      </c>
      <c r="BA63" s="33" t="str">
        <f t="shared" si="11"/>
        <v/>
      </c>
      <c r="BE63" s="33" t="str">
        <f t="shared" si="12"/>
        <v/>
      </c>
      <c r="BI63" s="33" t="str">
        <f t="shared" si="13"/>
        <v/>
      </c>
      <c r="BM63" s="33" t="str">
        <f t="shared" si="14"/>
        <v/>
      </c>
      <c r="BQ63" s="33" t="str">
        <f t="shared" si="15"/>
        <v/>
      </c>
      <c r="BU63" s="33" t="str">
        <f t="shared" si="16"/>
        <v/>
      </c>
      <c r="BY63" s="33" t="str">
        <f t="shared" si="17"/>
        <v/>
      </c>
      <c r="CC63" s="33" t="str">
        <f t="shared" si="18"/>
        <v/>
      </c>
      <c r="CG63" s="33" t="str">
        <f t="shared" si="19"/>
        <v/>
      </c>
      <c r="CK63" s="33" t="str">
        <f t="shared" si="20"/>
        <v/>
      </c>
      <c r="CO63" s="33" t="str">
        <f t="shared" si="21"/>
        <v/>
      </c>
      <c r="CS63" s="33" t="str">
        <f t="shared" si="22"/>
        <v/>
      </c>
      <c r="CW63" s="33" t="str">
        <f t="shared" si="23"/>
        <v/>
      </c>
      <c r="DA63" s="33" t="str">
        <f t="shared" si="24"/>
        <v/>
      </c>
      <c r="DE63" s="33" t="str">
        <f t="shared" si="25"/>
        <v/>
      </c>
      <c r="DI63" s="33" t="str">
        <f t="shared" si="26"/>
        <v/>
      </c>
      <c r="DM63" s="33" t="str">
        <f t="shared" si="27"/>
        <v/>
      </c>
      <c r="DQ63" s="33" t="str">
        <f t="shared" si="28"/>
        <v/>
      </c>
      <c r="DU63" s="33" t="str">
        <f t="shared" si="29"/>
        <v/>
      </c>
      <c r="DY63" s="33" t="str">
        <f t="shared" si="30"/>
        <v/>
      </c>
    </row>
    <row r="64" spans="1:129" x14ac:dyDescent="0.25">
      <c r="A64" s="16" t="str">
        <f t="shared" si="0"/>
        <v/>
      </c>
      <c r="K64" s="38"/>
      <c r="M64" s="33" t="str">
        <f t="shared" si="1"/>
        <v/>
      </c>
      <c r="Q64" s="33" t="str">
        <f t="shared" si="2"/>
        <v/>
      </c>
      <c r="U64" s="33" t="str">
        <f t="shared" si="3"/>
        <v/>
      </c>
      <c r="Y64" s="33" t="str">
        <f t="shared" si="4"/>
        <v/>
      </c>
      <c r="AC64" s="33" t="str">
        <f t="shared" si="5"/>
        <v/>
      </c>
      <c r="AG64" s="33" t="str">
        <f t="shared" si="6"/>
        <v/>
      </c>
      <c r="AK64" s="33" t="str">
        <f t="shared" si="7"/>
        <v/>
      </c>
      <c r="AO64" s="33" t="str">
        <f t="shared" si="8"/>
        <v/>
      </c>
      <c r="AS64" s="33" t="str">
        <f t="shared" si="9"/>
        <v/>
      </c>
      <c r="AW64" s="33" t="str">
        <f t="shared" si="10"/>
        <v/>
      </c>
      <c r="BA64" s="33" t="str">
        <f t="shared" si="11"/>
        <v/>
      </c>
      <c r="BE64" s="33" t="str">
        <f t="shared" si="12"/>
        <v/>
      </c>
      <c r="BI64" s="33" t="str">
        <f t="shared" si="13"/>
        <v/>
      </c>
      <c r="BM64" s="33" t="str">
        <f t="shared" si="14"/>
        <v/>
      </c>
      <c r="BQ64" s="33" t="str">
        <f t="shared" si="15"/>
        <v/>
      </c>
      <c r="BU64" s="33" t="str">
        <f t="shared" si="16"/>
        <v/>
      </c>
      <c r="BY64" s="33" t="str">
        <f t="shared" si="17"/>
        <v/>
      </c>
      <c r="CC64" s="33" t="str">
        <f t="shared" si="18"/>
        <v/>
      </c>
      <c r="CG64" s="33" t="str">
        <f t="shared" si="19"/>
        <v/>
      </c>
      <c r="CK64" s="33" t="str">
        <f t="shared" si="20"/>
        <v/>
      </c>
      <c r="CO64" s="33" t="str">
        <f t="shared" si="21"/>
        <v/>
      </c>
      <c r="CS64" s="33" t="str">
        <f t="shared" si="22"/>
        <v/>
      </c>
      <c r="CW64" s="33" t="str">
        <f t="shared" si="23"/>
        <v/>
      </c>
      <c r="DA64" s="33" t="str">
        <f t="shared" si="24"/>
        <v/>
      </c>
      <c r="DE64" s="33" t="str">
        <f t="shared" si="25"/>
        <v/>
      </c>
      <c r="DI64" s="33" t="str">
        <f t="shared" si="26"/>
        <v/>
      </c>
      <c r="DM64" s="33" t="str">
        <f t="shared" si="27"/>
        <v/>
      </c>
      <c r="DQ64" s="33" t="str">
        <f t="shared" si="28"/>
        <v/>
      </c>
      <c r="DU64" s="33" t="str">
        <f t="shared" si="29"/>
        <v/>
      </c>
      <c r="DY64" s="33" t="str">
        <f t="shared" si="30"/>
        <v/>
      </c>
    </row>
    <row r="65" spans="1:129" x14ac:dyDescent="0.25">
      <c r="A65" s="16" t="str">
        <f t="shared" si="0"/>
        <v/>
      </c>
      <c r="K65" s="38"/>
      <c r="M65" s="33" t="str">
        <f t="shared" si="1"/>
        <v/>
      </c>
      <c r="Q65" s="33" t="str">
        <f t="shared" si="2"/>
        <v/>
      </c>
      <c r="U65" s="33" t="str">
        <f t="shared" si="3"/>
        <v/>
      </c>
      <c r="Y65" s="33" t="str">
        <f t="shared" si="4"/>
        <v/>
      </c>
      <c r="AC65" s="33" t="str">
        <f t="shared" si="5"/>
        <v/>
      </c>
      <c r="AG65" s="33" t="str">
        <f t="shared" si="6"/>
        <v/>
      </c>
      <c r="AK65" s="33" t="str">
        <f t="shared" si="7"/>
        <v/>
      </c>
      <c r="AO65" s="33" t="str">
        <f t="shared" si="8"/>
        <v/>
      </c>
      <c r="AS65" s="33" t="str">
        <f t="shared" si="9"/>
        <v/>
      </c>
      <c r="AW65" s="33" t="str">
        <f t="shared" si="10"/>
        <v/>
      </c>
      <c r="BA65" s="33" t="str">
        <f t="shared" si="11"/>
        <v/>
      </c>
      <c r="BE65" s="33" t="str">
        <f t="shared" si="12"/>
        <v/>
      </c>
      <c r="BI65" s="33" t="str">
        <f t="shared" si="13"/>
        <v/>
      </c>
      <c r="BM65" s="33" t="str">
        <f t="shared" si="14"/>
        <v/>
      </c>
      <c r="BQ65" s="33" t="str">
        <f t="shared" si="15"/>
        <v/>
      </c>
      <c r="BU65" s="33" t="str">
        <f t="shared" si="16"/>
        <v/>
      </c>
      <c r="BY65" s="33" t="str">
        <f t="shared" si="17"/>
        <v/>
      </c>
      <c r="CC65" s="33" t="str">
        <f t="shared" si="18"/>
        <v/>
      </c>
      <c r="CG65" s="33" t="str">
        <f t="shared" si="19"/>
        <v/>
      </c>
      <c r="CK65" s="33" t="str">
        <f t="shared" si="20"/>
        <v/>
      </c>
      <c r="CO65" s="33" t="str">
        <f t="shared" si="21"/>
        <v/>
      </c>
      <c r="CS65" s="33" t="str">
        <f t="shared" si="22"/>
        <v/>
      </c>
      <c r="CW65" s="33" t="str">
        <f t="shared" si="23"/>
        <v/>
      </c>
      <c r="DA65" s="33" t="str">
        <f t="shared" si="24"/>
        <v/>
      </c>
      <c r="DE65" s="33" t="str">
        <f t="shared" si="25"/>
        <v/>
      </c>
      <c r="DI65" s="33" t="str">
        <f t="shared" si="26"/>
        <v/>
      </c>
      <c r="DM65" s="33" t="str">
        <f t="shared" si="27"/>
        <v/>
      </c>
      <c r="DQ65" s="33" t="str">
        <f t="shared" si="28"/>
        <v/>
      </c>
      <c r="DU65" s="33" t="str">
        <f t="shared" si="29"/>
        <v/>
      </c>
      <c r="DY65" s="33" t="str">
        <f t="shared" si="30"/>
        <v/>
      </c>
    </row>
    <row r="66" spans="1:129" x14ac:dyDescent="0.25">
      <c r="A66" s="16" t="str">
        <f t="shared" si="0"/>
        <v/>
      </c>
      <c r="K66" s="38"/>
      <c r="M66" s="33" t="str">
        <f t="shared" si="1"/>
        <v/>
      </c>
      <c r="Q66" s="33" t="str">
        <f t="shared" si="2"/>
        <v/>
      </c>
      <c r="U66" s="33" t="str">
        <f t="shared" si="3"/>
        <v/>
      </c>
      <c r="Y66" s="33" t="str">
        <f t="shared" si="4"/>
        <v/>
      </c>
      <c r="AC66" s="33" t="str">
        <f t="shared" si="5"/>
        <v/>
      </c>
      <c r="AG66" s="33" t="str">
        <f t="shared" si="6"/>
        <v/>
      </c>
      <c r="AK66" s="33" t="str">
        <f t="shared" si="7"/>
        <v/>
      </c>
      <c r="AO66" s="33" t="str">
        <f t="shared" si="8"/>
        <v/>
      </c>
      <c r="AS66" s="33" t="str">
        <f t="shared" si="9"/>
        <v/>
      </c>
      <c r="AW66" s="33" t="str">
        <f t="shared" si="10"/>
        <v/>
      </c>
      <c r="BA66" s="33" t="str">
        <f t="shared" si="11"/>
        <v/>
      </c>
      <c r="BE66" s="33" t="str">
        <f t="shared" si="12"/>
        <v/>
      </c>
      <c r="BI66" s="33" t="str">
        <f t="shared" si="13"/>
        <v/>
      </c>
      <c r="BM66" s="33" t="str">
        <f t="shared" si="14"/>
        <v/>
      </c>
      <c r="BQ66" s="33" t="str">
        <f t="shared" si="15"/>
        <v/>
      </c>
      <c r="BU66" s="33" t="str">
        <f t="shared" si="16"/>
        <v/>
      </c>
      <c r="BY66" s="33" t="str">
        <f t="shared" si="17"/>
        <v/>
      </c>
      <c r="CC66" s="33" t="str">
        <f t="shared" si="18"/>
        <v/>
      </c>
      <c r="CG66" s="33" t="str">
        <f t="shared" si="19"/>
        <v/>
      </c>
      <c r="CK66" s="33" t="str">
        <f t="shared" si="20"/>
        <v/>
      </c>
      <c r="CO66" s="33" t="str">
        <f t="shared" si="21"/>
        <v/>
      </c>
      <c r="CS66" s="33" t="str">
        <f t="shared" si="22"/>
        <v/>
      </c>
      <c r="CW66" s="33" t="str">
        <f t="shared" si="23"/>
        <v/>
      </c>
      <c r="DA66" s="33" t="str">
        <f t="shared" si="24"/>
        <v/>
      </c>
      <c r="DE66" s="33" t="str">
        <f t="shared" si="25"/>
        <v/>
      </c>
      <c r="DI66" s="33" t="str">
        <f t="shared" si="26"/>
        <v/>
      </c>
      <c r="DM66" s="33" t="str">
        <f t="shared" si="27"/>
        <v/>
      </c>
      <c r="DQ66" s="33" t="str">
        <f t="shared" si="28"/>
        <v/>
      </c>
      <c r="DU66" s="33" t="str">
        <f t="shared" si="29"/>
        <v/>
      </c>
      <c r="DY66" s="33" t="str">
        <f t="shared" si="30"/>
        <v/>
      </c>
    </row>
    <row r="67" spans="1:129" x14ac:dyDescent="0.25">
      <c r="A67" s="16" t="str">
        <f t="shared" si="0"/>
        <v/>
      </c>
      <c r="K67" s="38"/>
      <c r="M67" s="33" t="str">
        <f t="shared" si="1"/>
        <v/>
      </c>
      <c r="Q67" s="33" t="str">
        <f t="shared" si="2"/>
        <v/>
      </c>
      <c r="U67" s="33" t="str">
        <f t="shared" si="3"/>
        <v/>
      </c>
      <c r="Y67" s="33" t="str">
        <f t="shared" si="4"/>
        <v/>
      </c>
      <c r="AC67" s="33" t="str">
        <f t="shared" si="5"/>
        <v/>
      </c>
      <c r="AG67" s="33" t="str">
        <f t="shared" si="6"/>
        <v/>
      </c>
      <c r="AK67" s="33" t="str">
        <f t="shared" si="7"/>
        <v/>
      </c>
      <c r="AO67" s="33" t="str">
        <f t="shared" si="8"/>
        <v/>
      </c>
      <c r="AS67" s="33" t="str">
        <f t="shared" si="9"/>
        <v/>
      </c>
      <c r="AW67" s="33" t="str">
        <f t="shared" si="10"/>
        <v/>
      </c>
      <c r="BA67" s="33" t="str">
        <f t="shared" si="11"/>
        <v/>
      </c>
      <c r="BE67" s="33" t="str">
        <f t="shared" si="12"/>
        <v/>
      </c>
      <c r="BI67" s="33" t="str">
        <f t="shared" si="13"/>
        <v/>
      </c>
      <c r="BM67" s="33" t="str">
        <f t="shared" si="14"/>
        <v/>
      </c>
      <c r="BQ67" s="33" t="str">
        <f t="shared" si="15"/>
        <v/>
      </c>
      <c r="BU67" s="33" t="str">
        <f t="shared" si="16"/>
        <v/>
      </c>
      <c r="BY67" s="33" t="str">
        <f t="shared" si="17"/>
        <v/>
      </c>
      <c r="CC67" s="33" t="str">
        <f t="shared" si="18"/>
        <v/>
      </c>
      <c r="CG67" s="33" t="str">
        <f t="shared" si="19"/>
        <v/>
      </c>
      <c r="CK67" s="33" t="str">
        <f t="shared" si="20"/>
        <v/>
      </c>
      <c r="CO67" s="33" t="str">
        <f t="shared" si="21"/>
        <v/>
      </c>
      <c r="CS67" s="33" t="str">
        <f t="shared" si="22"/>
        <v/>
      </c>
      <c r="CW67" s="33" t="str">
        <f t="shared" si="23"/>
        <v/>
      </c>
      <c r="DA67" s="33" t="str">
        <f t="shared" si="24"/>
        <v/>
      </c>
      <c r="DE67" s="33" t="str">
        <f t="shared" si="25"/>
        <v/>
      </c>
      <c r="DI67" s="33" t="str">
        <f t="shared" si="26"/>
        <v/>
      </c>
      <c r="DM67" s="33" t="str">
        <f t="shared" si="27"/>
        <v/>
      </c>
      <c r="DQ67" s="33" t="str">
        <f t="shared" si="28"/>
        <v/>
      </c>
      <c r="DU67" s="33" t="str">
        <f t="shared" si="29"/>
        <v/>
      </c>
      <c r="DY67" s="33" t="str">
        <f t="shared" si="30"/>
        <v/>
      </c>
    </row>
    <row r="68" spans="1:129" x14ac:dyDescent="0.25">
      <c r="A68" s="16" t="str">
        <f t="shared" si="0"/>
        <v/>
      </c>
      <c r="K68" s="38"/>
      <c r="M68" s="33" t="str">
        <f t="shared" si="1"/>
        <v/>
      </c>
      <c r="Q68" s="33" t="str">
        <f t="shared" si="2"/>
        <v/>
      </c>
      <c r="U68" s="33" t="str">
        <f t="shared" si="3"/>
        <v/>
      </c>
      <c r="Y68" s="33" t="str">
        <f t="shared" si="4"/>
        <v/>
      </c>
      <c r="AC68" s="33" t="str">
        <f t="shared" si="5"/>
        <v/>
      </c>
      <c r="AG68" s="33" t="str">
        <f t="shared" si="6"/>
        <v/>
      </c>
      <c r="AK68" s="33" t="str">
        <f t="shared" si="7"/>
        <v/>
      </c>
      <c r="AO68" s="33" t="str">
        <f t="shared" si="8"/>
        <v/>
      </c>
      <c r="AS68" s="33" t="str">
        <f t="shared" si="9"/>
        <v/>
      </c>
      <c r="AW68" s="33" t="str">
        <f t="shared" si="10"/>
        <v/>
      </c>
      <c r="BA68" s="33" t="str">
        <f t="shared" si="11"/>
        <v/>
      </c>
      <c r="BE68" s="33" t="str">
        <f t="shared" si="12"/>
        <v/>
      </c>
      <c r="BI68" s="33" t="str">
        <f t="shared" si="13"/>
        <v/>
      </c>
      <c r="BM68" s="33" t="str">
        <f t="shared" si="14"/>
        <v/>
      </c>
      <c r="BQ68" s="33" t="str">
        <f t="shared" si="15"/>
        <v/>
      </c>
      <c r="BU68" s="33" t="str">
        <f t="shared" si="16"/>
        <v/>
      </c>
      <c r="BY68" s="33" t="str">
        <f t="shared" si="17"/>
        <v/>
      </c>
      <c r="CC68" s="33" t="str">
        <f t="shared" si="18"/>
        <v/>
      </c>
      <c r="CG68" s="33" t="str">
        <f t="shared" si="19"/>
        <v/>
      </c>
      <c r="CK68" s="33" t="str">
        <f t="shared" si="20"/>
        <v/>
      </c>
      <c r="CO68" s="33" t="str">
        <f t="shared" si="21"/>
        <v/>
      </c>
      <c r="CS68" s="33" t="str">
        <f t="shared" si="22"/>
        <v/>
      </c>
      <c r="CW68" s="33" t="str">
        <f t="shared" si="23"/>
        <v/>
      </c>
      <c r="DA68" s="33" t="str">
        <f t="shared" si="24"/>
        <v/>
      </c>
      <c r="DE68" s="33" t="str">
        <f t="shared" si="25"/>
        <v/>
      </c>
      <c r="DI68" s="33" t="str">
        <f t="shared" si="26"/>
        <v/>
      </c>
      <c r="DM68" s="33" t="str">
        <f t="shared" si="27"/>
        <v/>
      </c>
      <c r="DQ68" s="33" t="str">
        <f t="shared" si="28"/>
        <v/>
      </c>
      <c r="DU68" s="33" t="str">
        <f t="shared" si="29"/>
        <v/>
      </c>
      <c r="DY68" s="33" t="str">
        <f t="shared" si="30"/>
        <v/>
      </c>
    </row>
    <row r="69" spans="1:129" x14ac:dyDescent="0.25">
      <c r="A69" s="16" t="str">
        <f t="shared" si="0"/>
        <v/>
      </c>
      <c r="K69" s="38"/>
      <c r="M69" s="33" t="str">
        <f t="shared" si="1"/>
        <v/>
      </c>
      <c r="Q69" s="33" t="str">
        <f t="shared" si="2"/>
        <v/>
      </c>
      <c r="U69" s="33" t="str">
        <f t="shared" si="3"/>
        <v/>
      </c>
      <c r="Y69" s="33" t="str">
        <f t="shared" si="4"/>
        <v/>
      </c>
      <c r="AC69" s="33" t="str">
        <f t="shared" si="5"/>
        <v/>
      </c>
      <c r="AG69" s="33" t="str">
        <f t="shared" si="6"/>
        <v/>
      </c>
      <c r="AK69" s="33" t="str">
        <f t="shared" si="7"/>
        <v/>
      </c>
      <c r="AO69" s="33" t="str">
        <f t="shared" si="8"/>
        <v/>
      </c>
      <c r="AS69" s="33" t="str">
        <f t="shared" si="9"/>
        <v/>
      </c>
      <c r="AW69" s="33" t="str">
        <f t="shared" si="10"/>
        <v/>
      </c>
      <c r="BA69" s="33" t="str">
        <f t="shared" si="11"/>
        <v/>
      </c>
      <c r="BE69" s="33" t="str">
        <f t="shared" si="12"/>
        <v/>
      </c>
      <c r="BI69" s="33" t="str">
        <f t="shared" si="13"/>
        <v/>
      </c>
      <c r="BM69" s="33" t="str">
        <f t="shared" si="14"/>
        <v/>
      </c>
      <c r="BQ69" s="33" t="str">
        <f t="shared" si="15"/>
        <v/>
      </c>
      <c r="BU69" s="33" t="str">
        <f t="shared" si="16"/>
        <v/>
      </c>
      <c r="BY69" s="33" t="str">
        <f t="shared" si="17"/>
        <v/>
      </c>
      <c r="CC69" s="33" t="str">
        <f t="shared" si="18"/>
        <v/>
      </c>
      <c r="CG69" s="33" t="str">
        <f t="shared" si="19"/>
        <v/>
      </c>
      <c r="CK69" s="33" t="str">
        <f t="shared" si="20"/>
        <v/>
      </c>
      <c r="CO69" s="33" t="str">
        <f t="shared" si="21"/>
        <v/>
      </c>
      <c r="CS69" s="33" t="str">
        <f t="shared" si="22"/>
        <v/>
      </c>
      <c r="CW69" s="33" t="str">
        <f t="shared" si="23"/>
        <v/>
      </c>
      <c r="DA69" s="33" t="str">
        <f t="shared" si="24"/>
        <v/>
      </c>
      <c r="DE69" s="33" t="str">
        <f t="shared" si="25"/>
        <v/>
      </c>
      <c r="DI69" s="33" t="str">
        <f t="shared" si="26"/>
        <v/>
      </c>
      <c r="DM69" s="33" t="str">
        <f t="shared" si="27"/>
        <v/>
      </c>
      <c r="DQ69" s="33" t="str">
        <f t="shared" si="28"/>
        <v/>
      </c>
      <c r="DU69" s="33" t="str">
        <f t="shared" si="29"/>
        <v/>
      </c>
      <c r="DY69" s="33" t="str">
        <f t="shared" si="30"/>
        <v/>
      </c>
    </row>
    <row r="70" spans="1:129" x14ac:dyDescent="0.25">
      <c r="A70" s="16" t="str">
        <f t="shared" si="0"/>
        <v/>
      </c>
      <c r="K70" s="38"/>
      <c r="M70" s="33" t="str">
        <f t="shared" si="1"/>
        <v/>
      </c>
      <c r="Q70" s="33" t="str">
        <f t="shared" si="2"/>
        <v/>
      </c>
      <c r="U70" s="33" t="str">
        <f t="shared" si="3"/>
        <v/>
      </c>
      <c r="Y70" s="33" t="str">
        <f t="shared" si="4"/>
        <v/>
      </c>
      <c r="AC70" s="33" t="str">
        <f t="shared" si="5"/>
        <v/>
      </c>
      <c r="AG70" s="33" t="str">
        <f t="shared" si="6"/>
        <v/>
      </c>
      <c r="AK70" s="33" t="str">
        <f t="shared" si="7"/>
        <v/>
      </c>
      <c r="AO70" s="33" t="str">
        <f t="shared" si="8"/>
        <v/>
      </c>
      <c r="AS70" s="33" t="str">
        <f t="shared" si="9"/>
        <v/>
      </c>
      <c r="AW70" s="33" t="str">
        <f t="shared" si="10"/>
        <v/>
      </c>
      <c r="BA70" s="33" t="str">
        <f t="shared" si="11"/>
        <v/>
      </c>
      <c r="BE70" s="33" t="str">
        <f t="shared" si="12"/>
        <v/>
      </c>
      <c r="BI70" s="33" t="str">
        <f t="shared" si="13"/>
        <v/>
      </c>
      <c r="BM70" s="33" t="str">
        <f t="shared" si="14"/>
        <v/>
      </c>
      <c r="BQ70" s="33" t="str">
        <f t="shared" si="15"/>
        <v/>
      </c>
      <c r="BU70" s="33" t="str">
        <f t="shared" si="16"/>
        <v/>
      </c>
      <c r="BY70" s="33" t="str">
        <f t="shared" si="17"/>
        <v/>
      </c>
      <c r="CC70" s="33" t="str">
        <f t="shared" si="18"/>
        <v/>
      </c>
      <c r="CG70" s="33" t="str">
        <f t="shared" si="19"/>
        <v/>
      </c>
      <c r="CK70" s="33" t="str">
        <f t="shared" si="20"/>
        <v/>
      </c>
      <c r="CO70" s="33" t="str">
        <f t="shared" si="21"/>
        <v/>
      </c>
      <c r="CS70" s="33" t="str">
        <f t="shared" si="22"/>
        <v/>
      </c>
      <c r="CW70" s="33" t="str">
        <f t="shared" si="23"/>
        <v/>
      </c>
      <c r="DA70" s="33" t="str">
        <f t="shared" si="24"/>
        <v/>
      </c>
      <c r="DE70" s="33" t="str">
        <f t="shared" si="25"/>
        <v/>
      </c>
      <c r="DI70" s="33" t="str">
        <f t="shared" si="26"/>
        <v/>
      </c>
      <c r="DM70" s="33" t="str">
        <f t="shared" si="27"/>
        <v/>
      </c>
      <c r="DQ70" s="33" t="str">
        <f t="shared" si="28"/>
        <v/>
      </c>
      <c r="DU70" s="33" t="str">
        <f t="shared" si="29"/>
        <v/>
      </c>
      <c r="DY70" s="33" t="str">
        <f t="shared" si="30"/>
        <v/>
      </c>
    </row>
    <row r="71" spans="1:129" x14ac:dyDescent="0.25">
      <c r="A71" s="16" t="str">
        <f t="shared" si="0"/>
        <v/>
      </c>
      <c r="K71" s="38"/>
      <c r="M71" s="33" t="str">
        <f t="shared" si="1"/>
        <v/>
      </c>
      <c r="Q71" s="33" t="str">
        <f t="shared" si="2"/>
        <v/>
      </c>
      <c r="U71" s="33" t="str">
        <f t="shared" si="3"/>
        <v/>
      </c>
      <c r="Y71" s="33" t="str">
        <f t="shared" si="4"/>
        <v/>
      </c>
      <c r="AC71" s="33" t="str">
        <f t="shared" si="5"/>
        <v/>
      </c>
      <c r="AG71" s="33" t="str">
        <f t="shared" si="6"/>
        <v/>
      </c>
      <c r="AK71" s="33" t="str">
        <f t="shared" si="7"/>
        <v/>
      </c>
      <c r="AO71" s="33" t="str">
        <f t="shared" si="8"/>
        <v/>
      </c>
      <c r="AS71" s="33" t="str">
        <f t="shared" si="9"/>
        <v/>
      </c>
      <c r="AW71" s="33" t="str">
        <f t="shared" si="10"/>
        <v/>
      </c>
      <c r="BA71" s="33" t="str">
        <f t="shared" si="11"/>
        <v/>
      </c>
      <c r="BE71" s="33" t="str">
        <f t="shared" si="12"/>
        <v/>
      </c>
      <c r="BI71" s="33" t="str">
        <f t="shared" si="13"/>
        <v/>
      </c>
      <c r="BM71" s="33" t="str">
        <f t="shared" si="14"/>
        <v/>
      </c>
      <c r="BQ71" s="33" t="str">
        <f t="shared" si="15"/>
        <v/>
      </c>
      <c r="BU71" s="33" t="str">
        <f t="shared" si="16"/>
        <v/>
      </c>
      <c r="BY71" s="33" t="str">
        <f t="shared" si="17"/>
        <v/>
      </c>
      <c r="CC71" s="33" t="str">
        <f t="shared" si="18"/>
        <v/>
      </c>
      <c r="CG71" s="33" t="str">
        <f t="shared" si="19"/>
        <v/>
      </c>
      <c r="CK71" s="33" t="str">
        <f t="shared" si="20"/>
        <v/>
      </c>
      <c r="CO71" s="33" t="str">
        <f t="shared" si="21"/>
        <v/>
      </c>
      <c r="CS71" s="33" t="str">
        <f t="shared" si="22"/>
        <v/>
      </c>
      <c r="CW71" s="33" t="str">
        <f t="shared" si="23"/>
        <v/>
      </c>
      <c r="DA71" s="33" t="str">
        <f t="shared" si="24"/>
        <v/>
      </c>
      <c r="DE71" s="33" t="str">
        <f t="shared" si="25"/>
        <v/>
      </c>
      <c r="DI71" s="33" t="str">
        <f t="shared" si="26"/>
        <v/>
      </c>
      <c r="DM71" s="33" t="str">
        <f t="shared" si="27"/>
        <v/>
      </c>
      <c r="DQ71" s="33" t="str">
        <f t="shared" si="28"/>
        <v/>
      </c>
      <c r="DU71" s="33" t="str">
        <f t="shared" si="29"/>
        <v/>
      </c>
      <c r="DY71" s="33" t="str">
        <f t="shared" si="30"/>
        <v/>
      </c>
    </row>
    <row r="72" spans="1:129" x14ac:dyDescent="0.25">
      <c r="A72" s="16" t="str">
        <f t="shared" si="0"/>
        <v/>
      </c>
      <c r="K72" s="38"/>
      <c r="M72" s="33" t="str">
        <f t="shared" si="1"/>
        <v/>
      </c>
      <c r="Q72" s="33" t="str">
        <f t="shared" si="2"/>
        <v/>
      </c>
      <c r="U72" s="33" t="str">
        <f t="shared" si="3"/>
        <v/>
      </c>
      <c r="Y72" s="33" t="str">
        <f t="shared" si="4"/>
        <v/>
      </c>
      <c r="AC72" s="33" t="str">
        <f t="shared" si="5"/>
        <v/>
      </c>
      <c r="AG72" s="33" t="str">
        <f t="shared" si="6"/>
        <v/>
      </c>
      <c r="AK72" s="33" t="str">
        <f t="shared" si="7"/>
        <v/>
      </c>
      <c r="AO72" s="33" t="str">
        <f t="shared" si="8"/>
        <v/>
      </c>
      <c r="AS72" s="33" t="str">
        <f t="shared" si="9"/>
        <v/>
      </c>
      <c r="AW72" s="33" t="str">
        <f t="shared" si="10"/>
        <v/>
      </c>
      <c r="BA72" s="33" t="str">
        <f t="shared" si="11"/>
        <v/>
      </c>
      <c r="BE72" s="33" t="str">
        <f t="shared" si="12"/>
        <v/>
      </c>
      <c r="BI72" s="33" t="str">
        <f t="shared" si="13"/>
        <v/>
      </c>
      <c r="BM72" s="33" t="str">
        <f t="shared" si="14"/>
        <v/>
      </c>
      <c r="BQ72" s="33" t="str">
        <f t="shared" si="15"/>
        <v/>
      </c>
      <c r="BU72" s="33" t="str">
        <f t="shared" si="16"/>
        <v/>
      </c>
      <c r="BY72" s="33" t="str">
        <f t="shared" si="17"/>
        <v/>
      </c>
      <c r="CC72" s="33" t="str">
        <f t="shared" si="18"/>
        <v/>
      </c>
      <c r="CG72" s="33" t="str">
        <f t="shared" si="19"/>
        <v/>
      </c>
      <c r="CK72" s="33" t="str">
        <f t="shared" si="20"/>
        <v/>
      </c>
      <c r="CO72" s="33" t="str">
        <f t="shared" si="21"/>
        <v/>
      </c>
      <c r="CS72" s="33" t="str">
        <f t="shared" si="22"/>
        <v/>
      </c>
      <c r="CW72" s="33" t="str">
        <f t="shared" si="23"/>
        <v/>
      </c>
      <c r="DA72" s="33" t="str">
        <f t="shared" si="24"/>
        <v/>
      </c>
      <c r="DE72" s="33" t="str">
        <f t="shared" si="25"/>
        <v/>
      </c>
      <c r="DI72" s="33" t="str">
        <f t="shared" si="26"/>
        <v/>
      </c>
      <c r="DM72" s="33" t="str">
        <f t="shared" si="27"/>
        <v/>
      </c>
      <c r="DQ72" s="33" t="str">
        <f t="shared" si="28"/>
        <v/>
      </c>
      <c r="DU72" s="33" t="str">
        <f t="shared" si="29"/>
        <v/>
      </c>
      <c r="DY72" s="33" t="str">
        <f t="shared" si="30"/>
        <v/>
      </c>
    </row>
    <row r="73" spans="1:129" x14ac:dyDescent="0.25">
      <c r="A73" s="16" t="str">
        <f t="shared" si="0"/>
        <v/>
      </c>
      <c r="K73" s="38"/>
      <c r="M73" s="33" t="str">
        <f t="shared" si="1"/>
        <v/>
      </c>
      <c r="Q73" s="33" t="str">
        <f t="shared" si="2"/>
        <v/>
      </c>
      <c r="U73" s="33" t="str">
        <f t="shared" si="3"/>
        <v/>
      </c>
      <c r="Y73" s="33" t="str">
        <f t="shared" si="4"/>
        <v/>
      </c>
      <c r="AC73" s="33" t="str">
        <f t="shared" si="5"/>
        <v/>
      </c>
      <c r="AG73" s="33" t="str">
        <f t="shared" si="6"/>
        <v/>
      </c>
      <c r="AK73" s="33" t="str">
        <f t="shared" si="7"/>
        <v/>
      </c>
      <c r="AO73" s="33" t="str">
        <f t="shared" si="8"/>
        <v/>
      </c>
      <c r="AS73" s="33" t="str">
        <f t="shared" si="9"/>
        <v/>
      </c>
      <c r="AW73" s="33" t="str">
        <f t="shared" si="10"/>
        <v/>
      </c>
      <c r="BA73" s="33" t="str">
        <f t="shared" si="11"/>
        <v/>
      </c>
      <c r="BE73" s="33" t="str">
        <f t="shared" si="12"/>
        <v/>
      </c>
      <c r="BI73" s="33" t="str">
        <f t="shared" si="13"/>
        <v/>
      </c>
      <c r="BM73" s="33" t="str">
        <f t="shared" si="14"/>
        <v/>
      </c>
      <c r="BQ73" s="33" t="str">
        <f t="shared" si="15"/>
        <v/>
      </c>
      <c r="BU73" s="33" t="str">
        <f t="shared" si="16"/>
        <v/>
      </c>
      <c r="BY73" s="33" t="str">
        <f t="shared" si="17"/>
        <v/>
      </c>
      <c r="CC73" s="33" t="str">
        <f t="shared" si="18"/>
        <v/>
      </c>
      <c r="CG73" s="33" t="str">
        <f t="shared" si="19"/>
        <v/>
      </c>
      <c r="CK73" s="33" t="str">
        <f t="shared" si="20"/>
        <v/>
      </c>
      <c r="CO73" s="33" t="str">
        <f t="shared" si="21"/>
        <v/>
      </c>
      <c r="CS73" s="33" t="str">
        <f t="shared" si="22"/>
        <v/>
      </c>
      <c r="CW73" s="33" t="str">
        <f t="shared" si="23"/>
        <v/>
      </c>
      <c r="DA73" s="33" t="str">
        <f t="shared" si="24"/>
        <v/>
      </c>
      <c r="DE73" s="33" t="str">
        <f t="shared" si="25"/>
        <v/>
      </c>
      <c r="DI73" s="33" t="str">
        <f t="shared" si="26"/>
        <v/>
      </c>
      <c r="DM73" s="33" t="str">
        <f t="shared" si="27"/>
        <v/>
      </c>
      <c r="DQ73" s="33" t="str">
        <f t="shared" si="28"/>
        <v/>
      </c>
      <c r="DU73" s="33" t="str">
        <f t="shared" si="29"/>
        <v/>
      </c>
      <c r="DY73" s="33" t="str">
        <f t="shared" si="30"/>
        <v/>
      </c>
    </row>
    <row r="74" spans="1:129" x14ac:dyDescent="0.25">
      <c r="A74" s="16" t="str">
        <f t="shared" ref="A74:A100" si="31">IF(ISNUMBER(C74),A73+1,"")</f>
        <v/>
      </c>
      <c r="K74" s="38"/>
      <c r="M74" s="33" t="str">
        <f t="shared" si="1"/>
        <v/>
      </c>
      <c r="Q74" s="33" t="str">
        <f t="shared" si="2"/>
        <v/>
      </c>
      <c r="U74" s="33" t="str">
        <f t="shared" si="3"/>
        <v/>
      </c>
      <c r="Y74" s="33" t="str">
        <f t="shared" si="4"/>
        <v/>
      </c>
      <c r="AC74" s="33" t="str">
        <f t="shared" si="5"/>
        <v/>
      </c>
      <c r="AG74" s="33" t="str">
        <f t="shared" si="6"/>
        <v/>
      </c>
      <c r="AK74" s="33" t="str">
        <f t="shared" si="7"/>
        <v/>
      </c>
      <c r="AO74" s="33" t="str">
        <f t="shared" si="8"/>
        <v/>
      </c>
      <c r="AS74" s="33" t="str">
        <f t="shared" si="9"/>
        <v/>
      </c>
      <c r="AW74" s="33" t="str">
        <f t="shared" si="10"/>
        <v/>
      </c>
      <c r="BA74" s="33" t="str">
        <f t="shared" si="11"/>
        <v/>
      </c>
      <c r="BE74" s="33" t="str">
        <f t="shared" si="12"/>
        <v/>
      </c>
      <c r="BI74" s="33" t="str">
        <f t="shared" si="13"/>
        <v/>
      </c>
      <c r="BM74" s="33" t="str">
        <f t="shared" si="14"/>
        <v/>
      </c>
      <c r="BQ74" s="33" t="str">
        <f t="shared" si="15"/>
        <v/>
      </c>
      <c r="BU74" s="33" t="str">
        <f t="shared" si="16"/>
        <v/>
      </c>
      <c r="BY74" s="33" t="str">
        <f t="shared" si="17"/>
        <v/>
      </c>
      <c r="CC74" s="33" t="str">
        <f t="shared" si="18"/>
        <v/>
      </c>
      <c r="CG74" s="33" t="str">
        <f t="shared" si="19"/>
        <v/>
      </c>
      <c r="CK74" s="33" t="str">
        <f t="shared" si="20"/>
        <v/>
      </c>
      <c r="CO74" s="33" t="str">
        <f t="shared" si="21"/>
        <v/>
      </c>
      <c r="CS74" s="33" t="str">
        <f t="shared" si="22"/>
        <v/>
      </c>
      <c r="CW74" s="33" t="str">
        <f t="shared" si="23"/>
        <v/>
      </c>
      <c r="DA74" s="33" t="str">
        <f t="shared" si="24"/>
        <v/>
      </c>
      <c r="DE74" s="33" t="str">
        <f t="shared" si="25"/>
        <v/>
      </c>
      <c r="DI74" s="33" t="str">
        <f t="shared" si="26"/>
        <v/>
      </c>
      <c r="DM74" s="33" t="str">
        <f t="shared" si="27"/>
        <v/>
      </c>
      <c r="DQ74" s="33" t="str">
        <f t="shared" si="28"/>
        <v/>
      </c>
      <c r="DU74" s="33" t="str">
        <f t="shared" si="29"/>
        <v/>
      </c>
      <c r="DY74" s="33" t="str">
        <f t="shared" si="30"/>
        <v/>
      </c>
    </row>
    <row r="75" spans="1:129" x14ac:dyDescent="0.25">
      <c r="A75" s="16" t="str">
        <f t="shared" si="31"/>
        <v/>
      </c>
      <c r="K75" s="38"/>
      <c r="M75" s="33" t="str">
        <f t="shared" si="1"/>
        <v/>
      </c>
      <c r="Q75" s="33" t="str">
        <f t="shared" si="2"/>
        <v/>
      </c>
      <c r="U75" s="33" t="str">
        <f t="shared" si="3"/>
        <v/>
      </c>
      <c r="Y75" s="33" t="str">
        <f t="shared" si="4"/>
        <v/>
      </c>
      <c r="AC75" s="33" t="str">
        <f t="shared" si="5"/>
        <v/>
      </c>
      <c r="AG75" s="33" t="str">
        <f t="shared" si="6"/>
        <v/>
      </c>
      <c r="AK75" s="33" t="str">
        <f t="shared" si="7"/>
        <v/>
      </c>
      <c r="AO75" s="33" t="str">
        <f t="shared" si="8"/>
        <v/>
      </c>
      <c r="AS75" s="33" t="str">
        <f t="shared" si="9"/>
        <v/>
      </c>
      <c r="AW75" s="33" t="str">
        <f t="shared" si="10"/>
        <v/>
      </c>
      <c r="BA75" s="33" t="str">
        <f t="shared" si="11"/>
        <v/>
      </c>
      <c r="BE75" s="33" t="str">
        <f t="shared" si="12"/>
        <v/>
      </c>
      <c r="BI75" s="33" t="str">
        <f t="shared" si="13"/>
        <v/>
      </c>
      <c r="BM75" s="33" t="str">
        <f t="shared" si="14"/>
        <v/>
      </c>
      <c r="BQ75" s="33" t="str">
        <f t="shared" si="15"/>
        <v/>
      </c>
      <c r="BU75" s="33" t="str">
        <f t="shared" si="16"/>
        <v/>
      </c>
      <c r="BY75" s="33" t="str">
        <f t="shared" si="17"/>
        <v/>
      </c>
      <c r="CC75" s="33" t="str">
        <f t="shared" si="18"/>
        <v/>
      </c>
      <c r="CG75" s="33" t="str">
        <f t="shared" si="19"/>
        <v/>
      </c>
      <c r="CK75" s="33" t="str">
        <f t="shared" si="20"/>
        <v/>
      </c>
      <c r="CO75" s="33" t="str">
        <f t="shared" si="21"/>
        <v/>
      </c>
      <c r="CS75" s="33" t="str">
        <f t="shared" si="22"/>
        <v/>
      </c>
      <c r="CW75" s="33" t="str">
        <f t="shared" si="23"/>
        <v/>
      </c>
      <c r="DA75" s="33" t="str">
        <f t="shared" si="24"/>
        <v/>
      </c>
      <c r="DE75" s="33" t="str">
        <f t="shared" si="25"/>
        <v/>
      </c>
      <c r="DI75" s="33" t="str">
        <f t="shared" si="26"/>
        <v/>
      </c>
      <c r="DM75" s="33" t="str">
        <f t="shared" si="27"/>
        <v/>
      </c>
      <c r="DQ75" s="33" t="str">
        <f t="shared" si="28"/>
        <v/>
      </c>
      <c r="DU75" s="33" t="str">
        <f t="shared" si="29"/>
        <v/>
      </c>
      <c r="DY75" s="33" t="str">
        <f t="shared" si="30"/>
        <v/>
      </c>
    </row>
    <row r="76" spans="1:129" x14ac:dyDescent="0.25">
      <c r="A76" s="16" t="str">
        <f t="shared" si="31"/>
        <v/>
      </c>
      <c r="K76" s="38"/>
      <c r="M76" s="33" t="str">
        <f t="shared" si="1"/>
        <v/>
      </c>
      <c r="Q76" s="33" t="str">
        <f t="shared" si="2"/>
        <v/>
      </c>
      <c r="U76" s="33" t="str">
        <f t="shared" si="3"/>
        <v/>
      </c>
      <c r="Y76" s="33" t="str">
        <f t="shared" si="4"/>
        <v/>
      </c>
      <c r="AC76" s="33" t="str">
        <f t="shared" si="5"/>
        <v/>
      </c>
      <c r="AG76" s="33" t="str">
        <f t="shared" si="6"/>
        <v/>
      </c>
      <c r="AK76" s="33" t="str">
        <f t="shared" si="7"/>
        <v/>
      </c>
      <c r="AO76" s="33" t="str">
        <f t="shared" si="8"/>
        <v/>
      </c>
      <c r="AS76" s="33" t="str">
        <f t="shared" si="9"/>
        <v/>
      </c>
      <c r="AW76" s="33" t="str">
        <f t="shared" si="10"/>
        <v/>
      </c>
      <c r="BA76" s="33" t="str">
        <f t="shared" si="11"/>
        <v/>
      </c>
      <c r="BE76" s="33" t="str">
        <f t="shared" si="12"/>
        <v/>
      </c>
      <c r="BI76" s="33" t="str">
        <f t="shared" si="13"/>
        <v/>
      </c>
      <c r="BM76" s="33" t="str">
        <f t="shared" si="14"/>
        <v/>
      </c>
      <c r="BQ76" s="33" t="str">
        <f t="shared" si="15"/>
        <v/>
      </c>
      <c r="BU76" s="33" t="str">
        <f t="shared" si="16"/>
        <v/>
      </c>
      <c r="BY76" s="33" t="str">
        <f t="shared" si="17"/>
        <v/>
      </c>
      <c r="CC76" s="33" t="str">
        <f t="shared" si="18"/>
        <v/>
      </c>
      <c r="CG76" s="33" t="str">
        <f t="shared" si="19"/>
        <v/>
      </c>
      <c r="CK76" s="33" t="str">
        <f t="shared" si="20"/>
        <v/>
      </c>
      <c r="CO76" s="33" t="str">
        <f t="shared" si="21"/>
        <v/>
      </c>
      <c r="CS76" s="33" t="str">
        <f t="shared" si="22"/>
        <v/>
      </c>
      <c r="CW76" s="33" t="str">
        <f t="shared" si="23"/>
        <v/>
      </c>
      <c r="DA76" s="33" t="str">
        <f t="shared" si="24"/>
        <v/>
      </c>
      <c r="DE76" s="33" t="str">
        <f t="shared" si="25"/>
        <v/>
      </c>
      <c r="DI76" s="33" t="str">
        <f t="shared" si="26"/>
        <v/>
      </c>
      <c r="DM76" s="33" t="str">
        <f t="shared" si="27"/>
        <v/>
      </c>
      <c r="DQ76" s="33" t="str">
        <f t="shared" si="28"/>
        <v/>
      </c>
      <c r="DU76" s="33" t="str">
        <f t="shared" si="29"/>
        <v/>
      </c>
      <c r="DY76" s="33" t="str">
        <f t="shared" si="30"/>
        <v/>
      </c>
    </row>
    <row r="77" spans="1:129" x14ac:dyDescent="0.25">
      <c r="A77" s="16" t="str">
        <f t="shared" si="31"/>
        <v/>
      </c>
      <c r="K77" s="38"/>
      <c r="M77" s="33" t="str">
        <f t="shared" si="1"/>
        <v/>
      </c>
      <c r="Q77" s="33" t="str">
        <f t="shared" si="2"/>
        <v/>
      </c>
      <c r="U77" s="33" t="str">
        <f t="shared" si="3"/>
        <v/>
      </c>
      <c r="Y77" s="33" t="str">
        <f t="shared" si="4"/>
        <v/>
      </c>
      <c r="AC77" s="33" t="str">
        <f t="shared" si="5"/>
        <v/>
      </c>
      <c r="AG77" s="33" t="str">
        <f t="shared" si="6"/>
        <v/>
      </c>
      <c r="AK77" s="33" t="str">
        <f t="shared" si="7"/>
        <v/>
      </c>
      <c r="AO77" s="33" t="str">
        <f t="shared" si="8"/>
        <v/>
      </c>
      <c r="AS77" s="33" t="str">
        <f t="shared" si="9"/>
        <v/>
      </c>
      <c r="AW77" s="33" t="str">
        <f t="shared" si="10"/>
        <v/>
      </c>
      <c r="BA77" s="33" t="str">
        <f t="shared" si="11"/>
        <v/>
      </c>
      <c r="BE77" s="33" t="str">
        <f t="shared" si="12"/>
        <v/>
      </c>
      <c r="BI77" s="33" t="str">
        <f t="shared" si="13"/>
        <v/>
      </c>
      <c r="BM77" s="33" t="str">
        <f t="shared" si="14"/>
        <v/>
      </c>
      <c r="BQ77" s="33" t="str">
        <f t="shared" si="15"/>
        <v/>
      </c>
      <c r="BU77" s="33" t="str">
        <f t="shared" si="16"/>
        <v/>
      </c>
      <c r="BY77" s="33" t="str">
        <f t="shared" si="17"/>
        <v/>
      </c>
      <c r="CC77" s="33" t="str">
        <f t="shared" si="18"/>
        <v/>
      </c>
      <c r="CG77" s="33" t="str">
        <f t="shared" si="19"/>
        <v/>
      </c>
      <c r="CK77" s="33" t="str">
        <f t="shared" si="20"/>
        <v/>
      </c>
      <c r="CO77" s="33" t="str">
        <f t="shared" si="21"/>
        <v/>
      </c>
      <c r="CS77" s="33" t="str">
        <f t="shared" si="22"/>
        <v/>
      </c>
      <c r="CW77" s="33" t="str">
        <f t="shared" si="23"/>
        <v/>
      </c>
      <c r="DA77" s="33" t="str">
        <f t="shared" si="24"/>
        <v/>
      </c>
      <c r="DE77" s="33" t="str">
        <f t="shared" si="25"/>
        <v/>
      </c>
      <c r="DI77" s="33" t="str">
        <f t="shared" si="26"/>
        <v/>
      </c>
      <c r="DM77" s="33" t="str">
        <f t="shared" si="27"/>
        <v/>
      </c>
      <c r="DQ77" s="33" t="str">
        <f t="shared" si="28"/>
        <v/>
      </c>
      <c r="DU77" s="33" t="str">
        <f t="shared" si="29"/>
        <v/>
      </c>
      <c r="DY77" s="33" t="str">
        <f t="shared" si="30"/>
        <v/>
      </c>
    </row>
    <row r="78" spans="1:129" x14ac:dyDescent="0.25">
      <c r="A78" s="16" t="str">
        <f t="shared" si="31"/>
        <v/>
      </c>
      <c r="K78" s="38"/>
      <c r="M78" s="33" t="str">
        <f t="shared" si="1"/>
        <v/>
      </c>
      <c r="Q78" s="33" t="str">
        <f t="shared" si="2"/>
        <v/>
      </c>
      <c r="U78" s="33" t="str">
        <f t="shared" si="3"/>
        <v/>
      </c>
      <c r="Y78" s="33" t="str">
        <f t="shared" si="4"/>
        <v/>
      </c>
      <c r="AC78" s="33" t="str">
        <f t="shared" si="5"/>
        <v/>
      </c>
      <c r="AG78" s="33" t="str">
        <f t="shared" si="6"/>
        <v/>
      </c>
      <c r="AK78" s="33" t="str">
        <f t="shared" si="7"/>
        <v/>
      </c>
      <c r="AO78" s="33" t="str">
        <f t="shared" si="8"/>
        <v/>
      </c>
      <c r="AS78" s="33" t="str">
        <f t="shared" si="9"/>
        <v/>
      </c>
      <c r="AW78" s="33" t="str">
        <f t="shared" si="10"/>
        <v/>
      </c>
      <c r="BA78" s="33" t="str">
        <f t="shared" si="11"/>
        <v/>
      </c>
      <c r="BE78" s="33" t="str">
        <f t="shared" si="12"/>
        <v/>
      </c>
      <c r="BI78" s="33" t="str">
        <f t="shared" si="13"/>
        <v/>
      </c>
      <c r="BM78" s="33" t="str">
        <f t="shared" si="14"/>
        <v/>
      </c>
      <c r="BQ78" s="33" t="str">
        <f t="shared" si="15"/>
        <v/>
      </c>
      <c r="BU78" s="33" t="str">
        <f t="shared" si="16"/>
        <v/>
      </c>
      <c r="BY78" s="33" t="str">
        <f t="shared" si="17"/>
        <v/>
      </c>
      <c r="CC78" s="33" t="str">
        <f t="shared" si="18"/>
        <v/>
      </c>
      <c r="CG78" s="33" t="str">
        <f t="shared" si="19"/>
        <v/>
      </c>
      <c r="CK78" s="33" t="str">
        <f t="shared" si="20"/>
        <v/>
      </c>
      <c r="CO78" s="33" t="str">
        <f t="shared" si="21"/>
        <v/>
      </c>
      <c r="CS78" s="33" t="str">
        <f t="shared" si="22"/>
        <v/>
      </c>
      <c r="CW78" s="33" t="str">
        <f t="shared" si="23"/>
        <v/>
      </c>
      <c r="DA78" s="33" t="str">
        <f t="shared" si="24"/>
        <v/>
      </c>
      <c r="DE78" s="33" t="str">
        <f t="shared" si="25"/>
        <v/>
      </c>
      <c r="DI78" s="33" t="str">
        <f t="shared" si="26"/>
        <v/>
      </c>
      <c r="DM78" s="33" t="str">
        <f t="shared" si="27"/>
        <v/>
      </c>
      <c r="DQ78" s="33" t="str">
        <f t="shared" si="28"/>
        <v/>
      </c>
      <c r="DU78" s="33" t="str">
        <f t="shared" si="29"/>
        <v/>
      </c>
      <c r="DY78" s="33" t="str">
        <f t="shared" si="30"/>
        <v/>
      </c>
    </row>
    <row r="79" spans="1:129" x14ac:dyDescent="0.25">
      <c r="A79" s="16" t="str">
        <f t="shared" si="31"/>
        <v/>
      </c>
      <c r="K79" s="38"/>
      <c r="M79" s="33" t="str">
        <f t="shared" ref="M79:M100" si="32">IF(ISNUMBER(O79),M78+1,"")</f>
        <v/>
      </c>
      <c r="Q79" s="33" t="str">
        <f t="shared" ref="Q79:Q100" si="33">IF(ISNUMBER(S79),Q78+1,"")</f>
        <v/>
      </c>
      <c r="U79" s="33" t="str">
        <f t="shared" ref="U79:U100" si="34">IF(ISNUMBER(W79),U78+1,"")</f>
        <v/>
      </c>
      <c r="Y79" s="33" t="str">
        <f t="shared" ref="Y79:Y100" si="35">IF(ISNUMBER(AA79),Y78+1,"")</f>
        <v/>
      </c>
      <c r="AC79" s="33" t="str">
        <f t="shared" ref="AC79:AC100" si="36">IF(ISNUMBER(AE79),AC78+1,"")</f>
        <v/>
      </c>
      <c r="AG79" s="33" t="str">
        <f t="shared" ref="AG79:AG100" si="37">IF(ISNUMBER(AI79),AG78+1,"")</f>
        <v/>
      </c>
      <c r="AK79" s="33" t="str">
        <f t="shared" ref="AK79:AK100" si="38">IF(ISNUMBER(AM79),AK78+1,"")</f>
        <v/>
      </c>
      <c r="AO79" s="33" t="str">
        <f t="shared" ref="AO79:AO100" si="39">IF(ISNUMBER(AQ79),AO78+1,"")</f>
        <v/>
      </c>
      <c r="AS79" s="33" t="str">
        <f t="shared" ref="AS79:AS100" si="40">IF(ISNUMBER(AU79),AS78+1,"")</f>
        <v/>
      </c>
      <c r="AW79" s="33" t="str">
        <f t="shared" ref="AW79:AW100" si="41">IF(ISNUMBER(AY79),AW78+1,"")</f>
        <v/>
      </c>
      <c r="BA79" s="33" t="str">
        <f t="shared" ref="BA79:BA100" si="42">IF(ISNUMBER(BC79),BA78+1,"")</f>
        <v/>
      </c>
      <c r="BE79" s="33" t="str">
        <f t="shared" ref="BE79:BE100" si="43">IF(ISNUMBER(BG79),BE78+1,"")</f>
        <v/>
      </c>
      <c r="BI79" s="33" t="str">
        <f t="shared" ref="BI79:BI100" si="44">IF(ISNUMBER(BK79),BI78+1,"")</f>
        <v/>
      </c>
      <c r="BM79" s="33" t="str">
        <f t="shared" ref="BM79:BM100" si="45">IF(ISNUMBER(BO79),BM78+1,"")</f>
        <v/>
      </c>
      <c r="BQ79" s="33" t="str">
        <f t="shared" ref="BQ79:BQ100" si="46">IF(ISNUMBER(BS79),BQ78+1,"")</f>
        <v/>
      </c>
      <c r="BU79" s="33" t="str">
        <f t="shared" ref="BU79:BU100" si="47">IF(ISNUMBER(BW79),BU78+1,"")</f>
        <v/>
      </c>
      <c r="BY79" s="33" t="str">
        <f t="shared" ref="BY79:BY100" si="48">IF(ISNUMBER(CA79),BY78+1,"")</f>
        <v/>
      </c>
      <c r="CC79" s="33" t="str">
        <f t="shared" ref="CC79:CC100" si="49">IF(ISNUMBER(CE79),CC78+1,"")</f>
        <v/>
      </c>
      <c r="CG79" s="33" t="str">
        <f t="shared" ref="CG79:CG100" si="50">IF(ISNUMBER(CI79),CG78+1,"")</f>
        <v/>
      </c>
      <c r="CK79" s="33" t="str">
        <f t="shared" ref="CK79:CK100" si="51">IF(ISNUMBER(CM79),CK78+1,"")</f>
        <v/>
      </c>
      <c r="CO79" s="33" t="str">
        <f t="shared" ref="CO79:CO100" si="52">IF(ISNUMBER(CQ79),CO78+1,"")</f>
        <v/>
      </c>
      <c r="CS79" s="33" t="str">
        <f t="shared" ref="CS79:CS100" si="53">IF(ISNUMBER(CU79),CS78+1,"")</f>
        <v/>
      </c>
      <c r="CW79" s="33" t="str">
        <f t="shared" ref="CW79:CW100" si="54">IF(ISNUMBER(CY79),CW78+1,"")</f>
        <v/>
      </c>
      <c r="DA79" s="33" t="str">
        <f t="shared" ref="DA79:DA100" si="55">IF(ISNUMBER(DC79),DA78+1,"")</f>
        <v/>
      </c>
      <c r="DE79" s="33" t="str">
        <f t="shared" ref="DE79:DE100" si="56">IF(ISNUMBER(DG79),DE78+1,"")</f>
        <v/>
      </c>
      <c r="DI79" s="33" t="str">
        <f t="shared" ref="DI79:DI100" si="57">IF(ISNUMBER(DK79),DI78+1,"")</f>
        <v/>
      </c>
      <c r="DM79" s="33" t="str">
        <f t="shared" ref="DM79:DM100" si="58">IF(ISNUMBER(DO79),DM78+1,"")</f>
        <v/>
      </c>
      <c r="DQ79" s="33" t="str">
        <f t="shared" ref="DQ79:DQ100" si="59">IF(ISNUMBER(DS79),DQ78+1,"")</f>
        <v/>
      </c>
      <c r="DU79" s="33" t="str">
        <f t="shared" ref="DU79:DU100" si="60">IF(ISNUMBER(DW79),DU78+1,"")</f>
        <v/>
      </c>
      <c r="DY79" s="33" t="str">
        <f t="shared" ref="DY79:DY100" si="61">IF(ISNUMBER(EA79),DY78+1,"")</f>
        <v/>
      </c>
    </row>
    <row r="80" spans="1:129" x14ac:dyDescent="0.25">
      <c r="A80" s="16" t="str">
        <f t="shared" si="31"/>
        <v/>
      </c>
      <c r="K80" s="38"/>
      <c r="M80" s="33" t="str">
        <f t="shared" si="32"/>
        <v/>
      </c>
      <c r="Q80" s="33" t="str">
        <f t="shared" si="33"/>
        <v/>
      </c>
      <c r="U80" s="33" t="str">
        <f t="shared" si="34"/>
        <v/>
      </c>
      <c r="Y80" s="33" t="str">
        <f t="shared" si="35"/>
        <v/>
      </c>
      <c r="AC80" s="33" t="str">
        <f t="shared" si="36"/>
        <v/>
      </c>
      <c r="AG80" s="33" t="str">
        <f t="shared" si="37"/>
        <v/>
      </c>
      <c r="AK80" s="33" t="str">
        <f t="shared" si="38"/>
        <v/>
      </c>
      <c r="AO80" s="33" t="str">
        <f t="shared" si="39"/>
        <v/>
      </c>
      <c r="AS80" s="33" t="str">
        <f t="shared" si="40"/>
        <v/>
      </c>
      <c r="AW80" s="33" t="str">
        <f t="shared" si="41"/>
        <v/>
      </c>
      <c r="BA80" s="33" t="str">
        <f t="shared" si="42"/>
        <v/>
      </c>
      <c r="BE80" s="33" t="str">
        <f t="shared" si="43"/>
        <v/>
      </c>
      <c r="BI80" s="33" t="str">
        <f t="shared" si="44"/>
        <v/>
      </c>
      <c r="BM80" s="33" t="str">
        <f t="shared" si="45"/>
        <v/>
      </c>
      <c r="BQ80" s="33" t="str">
        <f t="shared" si="46"/>
        <v/>
      </c>
      <c r="BU80" s="33" t="str">
        <f t="shared" si="47"/>
        <v/>
      </c>
      <c r="BY80" s="33" t="str">
        <f t="shared" si="48"/>
        <v/>
      </c>
      <c r="CC80" s="33" t="str">
        <f t="shared" si="49"/>
        <v/>
      </c>
      <c r="CG80" s="33" t="str">
        <f t="shared" si="50"/>
        <v/>
      </c>
      <c r="CK80" s="33" t="str">
        <f t="shared" si="51"/>
        <v/>
      </c>
      <c r="CO80" s="33" t="str">
        <f t="shared" si="52"/>
        <v/>
      </c>
      <c r="CS80" s="33" t="str">
        <f t="shared" si="53"/>
        <v/>
      </c>
      <c r="CW80" s="33" t="str">
        <f t="shared" si="54"/>
        <v/>
      </c>
      <c r="DA80" s="33" t="str">
        <f t="shared" si="55"/>
        <v/>
      </c>
      <c r="DE80" s="33" t="str">
        <f t="shared" si="56"/>
        <v/>
      </c>
      <c r="DI80" s="33" t="str">
        <f t="shared" si="57"/>
        <v/>
      </c>
      <c r="DM80" s="33" t="str">
        <f t="shared" si="58"/>
        <v/>
      </c>
      <c r="DQ80" s="33" t="str">
        <f t="shared" si="59"/>
        <v/>
      </c>
      <c r="DU80" s="33" t="str">
        <f t="shared" si="60"/>
        <v/>
      </c>
      <c r="DY80" s="33" t="str">
        <f t="shared" si="61"/>
        <v/>
      </c>
    </row>
    <row r="81" spans="1:129" x14ac:dyDescent="0.25">
      <c r="A81" s="16" t="str">
        <f t="shared" si="31"/>
        <v/>
      </c>
      <c r="K81" s="38"/>
      <c r="M81" s="33" t="str">
        <f t="shared" si="32"/>
        <v/>
      </c>
      <c r="Q81" s="33" t="str">
        <f t="shared" si="33"/>
        <v/>
      </c>
      <c r="U81" s="33" t="str">
        <f t="shared" si="34"/>
        <v/>
      </c>
      <c r="Y81" s="33" t="str">
        <f t="shared" si="35"/>
        <v/>
      </c>
      <c r="AC81" s="33" t="str">
        <f t="shared" si="36"/>
        <v/>
      </c>
      <c r="AG81" s="33" t="str">
        <f t="shared" si="37"/>
        <v/>
      </c>
      <c r="AK81" s="33" t="str">
        <f t="shared" si="38"/>
        <v/>
      </c>
      <c r="AO81" s="33" t="str">
        <f t="shared" si="39"/>
        <v/>
      </c>
      <c r="AS81" s="33" t="str">
        <f t="shared" si="40"/>
        <v/>
      </c>
      <c r="AW81" s="33" t="str">
        <f t="shared" si="41"/>
        <v/>
      </c>
      <c r="BA81" s="33" t="str">
        <f t="shared" si="42"/>
        <v/>
      </c>
      <c r="BE81" s="33" t="str">
        <f t="shared" si="43"/>
        <v/>
      </c>
      <c r="BI81" s="33" t="str">
        <f t="shared" si="44"/>
        <v/>
      </c>
      <c r="BM81" s="33" t="str">
        <f t="shared" si="45"/>
        <v/>
      </c>
      <c r="BQ81" s="33" t="str">
        <f t="shared" si="46"/>
        <v/>
      </c>
      <c r="BU81" s="33" t="str">
        <f t="shared" si="47"/>
        <v/>
      </c>
      <c r="BY81" s="33" t="str">
        <f t="shared" si="48"/>
        <v/>
      </c>
      <c r="CC81" s="33" t="str">
        <f t="shared" si="49"/>
        <v/>
      </c>
      <c r="CG81" s="33" t="str">
        <f t="shared" si="50"/>
        <v/>
      </c>
      <c r="CK81" s="33" t="str">
        <f t="shared" si="51"/>
        <v/>
      </c>
      <c r="CO81" s="33" t="str">
        <f t="shared" si="52"/>
        <v/>
      </c>
      <c r="CS81" s="33" t="str">
        <f t="shared" si="53"/>
        <v/>
      </c>
      <c r="CW81" s="33" t="str">
        <f t="shared" si="54"/>
        <v/>
      </c>
      <c r="DA81" s="33" t="str">
        <f t="shared" si="55"/>
        <v/>
      </c>
      <c r="DE81" s="33" t="str">
        <f t="shared" si="56"/>
        <v/>
      </c>
      <c r="DI81" s="33" t="str">
        <f t="shared" si="57"/>
        <v/>
      </c>
      <c r="DM81" s="33" t="str">
        <f t="shared" si="58"/>
        <v/>
      </c>
      <c r="DQ81" s="33" t="str">
        <f t="shared" si="59"/>
        <v/>
      </c>
      <c r="DU81" s="33" t="str">
        <f t="shared" si="60"/>
        <v/>
      </c>
      <c r="DY81" s="33" t="str">
        <f t="shared" si="61"/>
        <v/>
      </c>
    </row>
    <row r="82" spans="1:129" x14ac:dyDescent="0.25">
      <c r="A82" s="16" t="str">
        <f t="shared" si="31"/>
        <v/>
      </c>
      <c r="K82" s="38"/>
      <c r="M82" s="33" t="str">
        <f t="shared" si="32"/>
        <v/>
      </c>
      <c r="Q82" s="33" t="str">
        <f t="shared" si="33"/>
        <v/>
      </c>
      <c r="U82" s="33" t="str">
        <f t="shared" si="34"/>
        <v/>
      </c>
      <c r="Y82" s="33" t="str">
        <f t="shared" si="35"/>
        <v/>
      </c>
      <c r="AC82" s="33" t="str">
        <f t="shared" si="36"/>
        <v/>
      </c>
      <c r="AG82" s="33" t="str">
        <f t="shared" si="37"/>
        <v/>
      </c>
      <c r="AK82" s="33" t="str">
        <f t="shared" si="38"/>
        <v/>
      </c>
      <c r="AO82" s="33" t="str">
        <f t="shared" si="39"/>
        <v/>
      </c>
      <c r="AS82" s="33" t="str">
        <f t="shared" si="40"/>
        <v/>
      </c>
      <c r="AW82" s="33" t="str">
        <f t="shared" si="41"/>
        <v/>
      </c>
      <c r="BA82" s="33" t="str">
        <f t="shared" si="42"/>
        <v/>
      </c>
      <c r="BE82" s="33" t="str">
        <f t="shared" si="43"/>
        <v/>
      </c>
      <c r="BI82" s="33" t="str">
        <f t="shared" si="44"/>
        <v/>
      </c>
      <c r="BM82" s="33" t="str">
        <f t="shared" si="45"/>
        <v/>
      </c>
      <c r="BQ82" s="33" t="str">
        <f t="shared" si="46"/>
        <v/>
      </c>
      <c r="BU82" s="33" t="str">
        <f t="shared" si="47"/>
        <v/>
      </c>
      <c r="BY82" s="33" t="str">
        <f t="shared" si="48"/>
        <v/>
      </c>
      <c r="CC82" s="33" t="str">
        <f t="shared" si="49"/>
        <v/>
      </c>
      <c r="CG82" s="33" t="str">
        <f t="shared" si="50"/>
        <v/>
      </c>
      <c r="CK82" s="33" t="str">
        <f t="shared" si="51"/>
        <v/>
      </c>
      <c r="CO82" s="33" t="str">
        <f t="shared" si="52"/>
        <v/>
      </c>
      <c r="CS82" s="33" t="str">
        <f t="shared" si="53"/>
        <v/>
      </c>
      <c r="CW82" s="33" t="str">
        <f t="shared" si="54"/>
        <v/>
      </c>
      <c r="DA82" s="33" t="str">
        <f t="shared" si="55"/>
        <v/>
      </c>
      <c r="DE82" s="33" t="str">
        <f t="shared" si="56"/>
        <v/>
      </c>
      <c r="DI82" s="33" t="str">
        <f t="shared" si="57"/>
        <v/>
      </c>
      <c r="DM82" s="33" t="str">
        <f t="shared" si="58"/>
        <v/>
      </c>
      <c r="DQ82" s="33" t="str">
        <f t="shared" si="59"/>
        <v/>
      </c>
      <c r="DU82" s="33" t="str">
        <f t="shared" si="60"/>
        <v/>
      </c>
      <c r="DY82" s="33" t="str">
        <f t="shared" si="61"/>
        <v/>
      </c>
    </row>
    <row r="83" spans="1:129" x14ac:dyDescent="0.25">
      <c r="A83" s="16" t="str">
        <f t="shared" si="31"/>
        <v/>
      </c>
      <c r="K83" s="38"/>
      <c r="M83" s="33" t="str">
        <f t="shared" si="32"/>
        <v/>
      </c>
      <c r="Q83" s="33" t="str">
        <f t="shared" si="33"/>
        <v/>
      </c>
      <c r="U83" s="33" t="str">
        <f t="shared" si="34"/>
        <v/>
      </c>
      <c r="Y83" s="33" t="str">
        <f t="shared" si="35"/>
        <v/>
      </c>
      <c r="AC83" s="33" t="str">
        <f t="shared" si="36"/>
        <v/>
      </c>
      <c r="AG83" s="33" t="str">
        <f t="shared" si="37"/>
        <v/>
      </c>
      <c r="AK83" s="33" t="str">
        <f t="shared" si="38"/>
        <v/>
      </c>
      <c r="AO83" s="33" t="str">
        <f t="shared" si="39"/>
        <v/>
      </c>
      <c r="AS83" s="33" t="str">
        <f t="shared" si="40"/>
        <v/>
      </c>
      <c r="AW83" s="33" t="str">
        <f t="shared" si="41"/>
        <v/>
      </c>
      <c r="BA83" s="33" t="str">
        <f t="shared" si="42"/>
        <v/>
      </c>
      <c r="BE83" s="33" t="str">
        <f t="shared" si="43"/>
        <v/>
      </c>
      <c r="BI83" s="33" t="str">
        <f t="shared" si="44"/>
        <v/>
      </c>
      <c r="BM83" s="33" t="str">
        <f t="shared" si="45"/>
        <v/>
      </c>
      <c r="BQ83" s="33" t="str">
        <f t="shared" si="46"/>
        <v/>
      </c>
      <c r="BU83" s="33" t="str">
        <f t="shared" si="47"/>
        <v/>
      </c>
      <c r="BY83" s="33" t="str">
        <f t="shared" si="48"/>
        <v/>
      </c>
      <c r="CC83" s="33" t="str">
        <f t="shared" si="49"/>
        <v/>
      </c>
      <c r="CG83" s="33" t="str">
        <f t="shared" si="50"/>
        <v/>
      </c>
      <c r="CK83" s="33" t="str">
        <f t="shared" si="51"/>
        <v/>
      </c>
      <c r="CO83" s="33" t="str">
        <f t="shared" si="52"/>
        <v/>
      </c>
      <c r="CS83" s="33" t="str">
        <f t="shared" si="53"/>
        <v/>
      </c>
      <c r="CW83" s="33" t="str">
        <f t="shared" si="54"/>
        <v/>
      </c>
      <c r="DA83" s="33" t="str">
        <f t="shared" si="55"/>
        <v/>
      </c>
      <c r="DE83" s="33" t="str">
        <f t="shared" si="56"/>
        <v/>
      </c>
      <c r="DI83" s="33" t="str">
        <f t="shared" si="57"/>
        <v/>
      </c>
      <c r="DM83" s="33" t="str">
        <f t="shared" si="58"/>
        <v/>
      </c>
      <c r="DQ83" s="33" t="str">
        <f t="shared" si="59"/>
        <v/>
      </c>
      <c r="DU83" s="33" t="str">
        <f t="shared" si="60"/>
        <v/>
      </c>
      <c r="DY83" s="33" t="str">
        <f t="shared" si="61"/>
        <v/>
      </c>
    </row>
    <row r="84" spans="1:129" x14ac:dyDescent="0.25">
      <c r="A84" s="16" t="str">
        <f t="shared" si="31"/>
        <v/>
      </c>
      <c r="K84" s="38"/>
      <c r="M84" s="33" t="str">
        <f t="shared" si="32"/>
        <v/>
      </c>
      <c r="Q84" s="33" t="str">
        <f t="shared" si="33"/>
        <v/>
      </c>
      <c r="U84" s="33" t="str">
        <f t="shared" si="34"/>
        <v/>
      </c>
      <c r="Y84" s="33" t="str">
        <f t="shared" si="35"/>
        <v/>
      </c>
      <c r="AC84" s="33" t="str">
        <f t="shared" si="36"/>
        <v/>
      </c>
      <c r="AG84" s="33" t="str">
        <f t="shared" si="37"/>
        <v/>
      </c>
      <c r="AK84" s="33" t="str">
        <f t="shared" si="38"/>
        <v/>
      </c>
      <c r="AO84" s="33" t="str">
        <f t="shared" si="39"/>
        <v/>
      </c>
      <c r="AS84" s="33" t="str">
        <f t="shared" si="40"/>
        <v/>
      </c>
      <c r="AW84" s="33" t="str">
        <f t="shared" si="41"/>
        <v/>
      </c>
      <c r="BA84" s="33" t="str">
        <f t="shared" si="42"/>
        <v/>
      </c>
      <c r="BE84" s="33" t="str">
        <f t="shared" si="43"/>
        <v/>
      </c>
      <c r="BI84" s="33" t="str">
        <f t="shared" si="44"/>
        <v/>
      </c>
      <c r="BM84" s="33" t="str">
        <f t="shared" si="45"/>
        <v/>
      </c>
      <c r="BQ84" s="33" t="str">
        <f t="shared" si="46"/>
        <v/>
      </c>
      <c r="BU84" s="33" t="str">
        <f t="shared" si="47"/>
        <v/>
      </c>
      <c r="BY84" s="33" t="str">
        <f t="shared" si="48"/>
        <v/>
      </c>
      <c r="CC84" s="33" t="str">
        <f t="shared" si="49"/>
        <v/>
      </c>
      <c r="CG84" s="33" t="str">
        <f t="shared" si="50"/>
        <v/>
      </c>
      <c r="CK84" s="33" t="str">
        <f t="shared" si="51"/>
        <v/>
      </c>
      <c r="CO84" s="33" t="str">
        <f t="shared" si="52"/>
        <v/>
      </c>
      <c r="CS84" s="33" t="str">
        <f t="shared" si="53"/>
        <v/>
      </c>
      <c r="CW84" s="33" t="str">
        <f t="shared" si="54"/>
        <v/>
      </c>
      <c r="DA84" s="33" t="str">
        <f t="shared" si="55"/>
        <v/>
      </c>
      <c r="DE84" s="33" t="str">
        <f t="shared" si="56"/>
        <v/>
      </c>
      <c r="DI84" s="33" t="str">
        <f t="shared" si="57"/>
        <v/>
      </c>
      <c r="DM84" s="33" t="str">
        <f t="shared" si="58"/>
        <v/>
      </c>
      <c r="DQ84" s="33" t="str">
        <f t="shared" si="59"/>
        <v/>
      </c>
      <c r="DU84" s="33" t="str">
        <f t="shared" si="60"/>
        <v/>
      </c>
      <c r="DY84" s="33" t="str">
        <f t="shared" si="61"/>
        <v/>
      </c>
    </row>
    <row r="85" spans="1:129" x14ac:dyDescent="0.25">
      <c r="A85" s="16" t="str">
        <f t="shared" si="31"/>
        <v/>
      </c>
      <c r="K85" s="38"/>
      <c r="M85" s="33" t="str">
        <f t="shared" si="32"/>
        <v/>
      </c>
      <c r="Q85" s="33" t="str">
        <f t="shared" si="33"/>
        <v/>
      </c>
      <c r="U85" s="33" t="str">
        <f t="shared" si="34"/>
        <v/>
      </c>
      <c r="Y85" s="33" t="str">
        <f t="shared" si="35"/>
        <v/>
      </c>
      <c r="AC85" s="33" t="str">
        <f t="shared" si="36"/>
        <v/>
      </c>
      <c r="AG85" s="33" t="str">
        <f t="shared" si="37"/>
        <v/>
      </c>
      <c r="AK85" s="33" t="str">
        <f t="shared" si="38"/>
        <v/>
      </c>
      <c r="AO85" s="33" t="str">
        <f t="shared" si="39"/>
        <v/>
      </c>
      <c r="AS85" s="33" t="str">
        <f t="shared" si="40"/>
        <v/>
      </c>
      <c r="AW85" s="33" t="str">
        <f t="shared" si="41"/>
        <v/>
      </c>
      <c r="BA85" s="33" t="str">
        <f t="shared" si="42"/>
        <v/>
      </c>
      <c r="BE85" s="33" t="str">
        <f t="shared" si="43"/>
        <v/>
      </c>
      <c r="BI85" s="33" t="str">
        <f t="shared" si="44"/>
        <v/>
      </c>
      <c r="BM85" s="33" t="str">
        <f t="shared" si="45"/>
        <v/>
      </c>
      <c r="BQ85" s="33" t="str">
        <f t="shared" si="46"/>
        <v/>
      </c>
      <c r="BU85" s="33" t="str">
        <f t="shared" si="47"/>
        <v/>
      </c>
      <c r="BY85" s="33" t="str">
        <f t="shared" si="48"/>
        <v/>
      </c>
      <c r="CC85" s="33" t="str">
        <f t="shared" si="49"/>
        <v/>
      </c>
      <c r="CG85" s="33" t="str">
        <f t="shared" si="50"/>
        <v/>
      </c>
      <c r="CK85" s="33" t="str">
        <f t="shared" si="51"/>
        <v/>
      </c>
      <c r="CO85" s="33" t="str">
        <f t="shared" si="52"/>
        <v/>
      </c>
      <c r="CS85" s="33" t="str">
        <f t="shared" si="53"/>
        <v/>
      </c>
      <c r="CW85" s="33" t="str">
        <f t="shared" si="54"/>
        <v/>
      </c>
      <c r="DA85" s="33" t="str">
        <f t="shared" si="55"/>
        <v/>
      </c>
      <c r="DE85" s="33" t="str">
        <f t="shared" si="56"/>
        <v/>
      </c>
      <c r="DI85" s="33" t="str">
        <f t="shared" si="57"/>
        <v/>
      </c>
      <c r="DM85" s="33" t="str">
        <f t="shared" si="58"/>
        <v/>
      </c>
      <c r="DQ85" s="33" t="str">
        <f t="shared" si="59"/>
        <v/>
      </c>
      <c r="DU85" s="33" t="str">
        <f t="shared" si="60"/>
        <v/>
      </c>
      <c r="DY85" s="33" t="str">
        <f t="shared" si="61"/>
        <v/>
      </c>
    </row>
    <row r="86" spans="1:129" x14ac:dyDescent="0.25">
      <c r="A86" s="16" t="str">
        <f t="shared" si="31"/>
        <v/>
      </c>
      <c r="K86" s="38"/>
      <c r="M86" s="33" t="str">
        <f t="shared" si="32"/>
        <v/>
      </c>
      <c r="Q86" s="33" t="str">
        <f t="shared" si="33"/>
        <v/>
      </c>
      <c r="U86" s="33" t="str">
        <f t="shared" si="34"/>
        <v/>
      </c>
      <c r="Y86" s="33" t="str">
        <f t="shared" si="35"/>
        <v/>
      </c>
      <c r="AC86" s="33" t="str">
        <f t="shared" si="36"/>
        <v/>
      </c>
      <c r="AG86" s="33" t="str">
        <f t="shared" si="37"/>
        <v/>
      </c>
      <c r="AK86" s="33" t="str">
        <f t="shared" si="38"/>
        <v/>
      </c>
      <c r="AO86" s="33" t="str">
        <f t="shared" si="39"/>
        <v/>
      </c>
      <c r="AS86" s="33" t="str">
        <f t="shared" si="40"/>
        <v/>
      </c>
      <c r="AW86" s="33" t="str">
        <f t="shared" si="41"/>
        <v/>
      </c>
      <c r="BA86" s="33" t="str">
        <f t="shared" si="42"/>
        <v/>
      </c>
      <c r="BE86" s="33" t="str">
        <f t="shared" si="43"/>
        <v/>
      </c>
      <c r="BI86" s="33" t="str">
        <f t="shared" si="44"/>
        <v/>
      </c>
      <c r="BM86" s="33" t="str">
        <f t="shared" si="45"/>
        <v/>
      </c>
      <c r="BQ86" s="33" t="str">
        <f t="shared" si="46"/>
        <v/>
      </c>
      <c r="BU86" s="33" t="str">
        <f t="shared" si="47"/>
        <v/>
      </c>
      <c r="BY86" s="33" t="str">
        <f t="shared" si="48"/>
        <v/>
      </c>
      <c r="CC86" s="33" t="str">
        <f t="shared" si="49"/>
        <v/>
      </c>
      <c r="CG86" s="33" t="str">
        <f t="shared" si="50"/>
        <v/>
      </c>
      <c r="CK86" s="33" t="str">
        <f t="shared" si="51"/>
        <v/>
      </c>
      <c r="CO86" s="33" t="str">
        <f t="shared" si="52"/>
        <v/>
      </c>
      <c r="CS86" s="33" t="str">
        <f t="shared" si="53"/>
        <v/>
      </c>
      <c r="CW86" s="33" t="str">
        <f t="shared" si="54"/>
        <v/>
      </c>
      <c r="DA86" s="33" t="str">
        <f t="shared" si="55"/>
        <v/>
      </c>
      <c r="DE86" s="33" t="str">
        <f t="shared" si="56"/>
        <v/>
      </c>
      <c r="DI86" s="33" t="str">
        <f t="shared" si="57"/>
        <v/>
      </c>
      <c r="DM86" s="33" t="str">
        <f t="shared" si="58"/>
        <v/>
      </c>
      <c r="DQ86" s="33" t="str">
        <f t="shared" si="59"/>
        <v/>
      </c>
      <c r="DU86" s="33" t="str">
        <f t="shared" si="60"/>
        <v/>
      </c>
      <c r="DY86" s="33" t="str">
        <f t="shared" si="61"/>
        <v/>
      </c>
    </row>
    <row r="87" spans="1:129" x14ac:dyDescent="0.25">
      <c r="A87" s="16" t="str">
        <f t="shared" si="31"/>
        <v/>
      </c>
      <c r="K87" s="38"/>
      <c r="M87" s="33" t="str">
        <f t="shared" si="32"/>
        <v/>
      </c>
      <c r="Q87" s="33" t="str">
        <f t="shared" si="33"/>
        <v/>
      </c>
      <c r="U87" s="33" t="str">
        <f t="shared" si="34"/>
        <v/>
      </c>
      <c r="Y87" s="33" t="str">
        <f t="shared" si="35"/>
        <v/>
      </c>
      <c r="AC87" s="33" t="str">
        <f t="shared" si="36"/>
        <v/>
      </c>
      <c r="AG87" s="33" t="str">
        <f t="shared" si="37"/>
        <v/>
      </c>
      <c r="AK87" s="33" t="str">
        <f t="shared" si="38"/>
        <v/>
      </c>
      <c r="AO87" s="33" t="str">
        <f t="shared" si="39"/>
        <v/>
      </c>
      <c r="AS87" s="33" t="str">
        <f t="shared" si="40"/>
        <v/>
      </c>
      <c r="AW87" s="33" t="str">
        <f t="shared" si="41"/>
        <v/>
      </c>
      <c r="BA87" s="33" t="str">
        <f t="shared" si="42"/>
        <v/>
      </c>
      <c r="BE87" s="33" t="str">
        <f t="shared" si="43"/>
        <v/>
      </c>
      <c r="BI87" s="33" t="str">
        <f t="shared" si="44"/>
        <v/>
      </c>
      <c r="BM87" s="33" t="str">
        <f t="shared" si="45"/>
        <v/>
      </c>
      <c r="BQ87" s="33" t="str">
        <f t="shared" si="46"/>
        <v/>
      </c>
      <c r="BU87" s="33" t="str">
        <f t="shared" si="47"/>
        <v/>
      </c>
      <c r="BY87" s="33" t="str">
        <f t="shared" si="48"/>
        <v/>
      </c>
      <c r="CC87" s="33" t="str">
        <f t="shared" si="49"/>
        <v/>
      </c>
      <c r="CG87" s="33" t="str">
        <f t="shared" si="50"/>
        <v/>
      </c>
      <c r="CK87" s="33" t="str">
        <f t="shared" si="51"/>
        <v/>
      </c>
      <c r="CO87" s="33" t="str">
        <f t="shared" si="52"/>
        <v/>
      </c>
      <c r="CS87" s="33" t="str">
        <f t="shared" si="53"/>
        <v/>
      </c>
      <c r="CW87" s="33" t="str">
        <f t="shared" si="54"/>
        <v/>
      </c>
      <c r="DA87" s="33" t="str">
        <f t="shared" si="55"/>
        <v/>
      </c>
      <c r="DE87" s="33" t="str">
        <f t="shared" si="56"/>
        <v/>
      </c>
      <c r="DI87" s="33" t="str">
        <f t="shared" si="57"/>
        <v/>
      </c>
      <c r="DM87" s="33" t="str">
        <f t="shared" si="58"/>
        <v/>
      </c>
      <c r="DQ87" s="33" t="str">
        <f t="shared" si="59"/>
        <v/>
      </c>
      <c r="DU87" s="33" t="str">
        <f t="shared" si="60"/>
        <v/>
      </c>
      <c r="DY87" s="33" t="str">
        <f t="shared" si="61"/>
        <v/>
      </c>
    </row>
    <row r="88" spans="1:129" x14ac:dyDescent="0.25">
      <c r="A88" s="16" t="str">
        <f t="shared" si="31"/>
        <v/>
      </c>
      <c r="K88" s="38"/>
      <c r="M88" s="33" t="str">
        <f t="shared" si="32"/>
        <v/>
      </c>
      <c r="Q88" s="33" t="str">
        <f t="shared" si="33"/>
        <v/>
      </c>
      <c r="U88" s="33" t="str">
        <f t="shared" si="34"/>
        <v/>
      </c>
      <c r="Y88" s="33" t="str">
        <f t="shared" si="35"/>
        <v/>
      </c>
      <c r="AC88" s="33" t="str">
        <f t="shared" si="36"/>
        <v/>
      </c>
      <c r="AG88" s="33" t="str">
        <f t="shared" si="37"/>
        <v/>
      </c>
      <c r="AK88" s="33" t="str">
        <f t="shared" si="38"/>
        <v/>
      </c>
      <c r="AO88" s="33" t="str">
        <f t="shared" si="39"/>
        <v/>
      </c>
      <c r="AS88" s="33" t="str">
        <f t="shared" si="40"/>
        <v/>
      </c>
      <c r="AW88" s="33" t="str">
        <f t="shared" si="41"/>
        <v/>
      </c>
      <c r="BA88" s="33" t="str">
        <f t="shared" si="42"/>
        <v/>
      </c>
      <c r="BE88" s="33" t="str">
        <f t="shared" si="43"/>
        <v/>
      </c>
      <c r="BI88" s="33" t="str">
        <f t="shared" si="44"/>
        <v/>
      </c>
      <c r="BM88" s="33" t="str">
        <f t="shared" si="45"/>
        <v/>
      </c>
      <c r="BQ88" s="33" t="str">
        <f t="shared" si="46"/>
        <v/>
      </c>
      <c r="BU88" s="33" t="str">
        <f t="shared" si="47"/>
        <v/>
      </c>
      <c r="BY88" s="33" t="str">
        <f t="shared" si="48"/>
        <v/>
      </c>
      <c r="CC88" s="33" t="str">
        <f t="shared" si="49"/>
        <v/>
      </c>
      <c r="CG88" s="33" t="str">
        <f t="shared" si="50"/>
        <v/>
      </c>
      <c r="CK88" s="33" t="str">
        <f t="shared" si="51"/>
        <v/>
      </c>
      <c r="CO88" s="33" t="str">
        <f t="shared" si="52"/>
        <v/>
      </c>
      <c r="CS88" s="33" t="str">
        <f t="shared" si="53"/>
        <v/>
      </c>
      <c r="CW88" s="33" t="str">
        <f t="shared" si="54"/>
        <v/>
      </c>
      <c r="DA88" s="33" t="str">
        <f t="shared" si="55"/>
        <v/>
      </c>
      <c r="DE88" s="33" t="str">
        <f t="shared" si="56"/>
        <v/>
      </c>
      <c r="DI88" s="33" t="str">
        <f t="shared" si="57"/>
        <v/>
      </c>
      <c r="DM88" s="33" t="str">
        <f t="shared" si="58"/>
        <v/>
      </c>
      <c r="DQ88" s="33" t="str">
        <f t="shared" si="59"/>
        <v/>
      </c>
      <c r="DU88" s="33" t="str">
        <f t="shared" si="60"/>
        <v/>
      </c>
      <c r="DY88" s="33" t="str">
        <f t="shared" si="61"/>
        <v/>
      </c>
    </row>
    <row r="89" spans="1:129" x14ac:dyDescent="0.25">
      <c r="A89" s="16" t="str">
        <f t="shared" si="31"/>
        <v/>
      </c>
      <c r="K89" s="38"/>
      <c r="M89" s="33" t="str">
        <f t="shared" si="32"/>
        <v/>
      </c>
      <c r="Q89" s="33" t="str">
        <f t="shared" si="33"/>
        <v/>
      </c>
      <c r="U89" s="33" t="str">
        <f t="shared" si="34"/>
        <v/>
      </c>
      <c r="Y89" s="33" t="str">
        <f t="shared" si="35"/>
        <v/>
      </c>
      <c r="AC89" s="33" t="str">
        <f t="shared" si="36"/>
        <v/>
      </c>
      <c r="AG89" s="33" t="str">
        <f t="shared" si="37"/>
        <v/>
      </c>
      <c r="AK89" s="33" t="str">
        <f t="shared" si="38"/>
        <v/>
      </c>
      <c r="AO89" s="33" t="str">
        <f t="shared" si="39"/>
        <v/>
      </c>
      <c r="AS89" s="33" t="str">
        <f t="shared" si="40"/>
        <v/>
      </c>
      <c r="AW89" s="33" t="str">
        <f t="shared" si="41"/>
        <v/>
      </c>
      <c r="BA89" s="33" t="str">
        <f t="shared" si="42"/>
        <v/>
      </c>
      <c r="BE89" s="33" t="str">
        <f t="shared" si="43"/>
        <v/>
      </c>
      <c r="BI89" s="33" t="str">
        <f t="shared" si="44"/>
        <v/>
      </c>
      <c r="BM89" s="33" t="str">
        <f t="shared" si="45"/>
        <v/>
      </c>
      <c r="BQ89" s="33" t="str">
        <f t="shared" si="46"/>
        <v/>
      </c>
      <c r="BU89" s="33" t="str">
        <f t="shared" si="47"/>
        <v/>
      </c>
      <c r="BY89" s="33" t="str">
        <f t="shared" si="48"/>
        <v/>
      </c>
      <c r="CC89" s="33" t="str">
        <f t="shared" si="49"/>
        <v/>
      </c>
      <c r="CG89" s="33" t="str">
        <f t="shared" si="50"/>
        <v/>
      </c>
      <c r="CK89" s="33" t="str">
        <f t="shared" si="51"/>
        <v/>
      </c>
      <c r="CO89" s="33" t="str">
        <f t="shared" si="52"/>
        <v/>
      </c>
      <c r="CS89" s="33" t="str">
        <f t="shared" si="53"/>
        <v/>
      </c>
      <c r="CW89" s="33" t="str">
        <f t="shared" si="54"/>
        <v/>
      </c>
      <c r="DA89" s="33" t="str">
        <f t="shared" si="55"/>
        <v/>
      </c>
      <c r="DE89" s="33" t="str">
        <f t="shared" si="56"/>
        <v/>
      </c>
      <c r="DI89" s="33" t="str">
        <f t="shared" si="57"/>
        <v/>
      </c>
      <c r="DM89" s="33" t="str">
        <f t="shared" si="58"/>
        <v/>
      </c>
      <c r="DQ89" s="33" t="str">
        <f t="shared" si="59"/>
        <v/>
      </c>
      <c r="DU89" s="33" t="str">
        <f t="shared" si="60"/>
        <v/>
      </c>
      <c r="DY89" s="33" t="str">
        <f t="shared" si="61"/>
        <v/>
      </c>
    </row>
    <row r="90" spans="1:129" x14ac:dyDescent="0.25">
      <c r="A90" s="16" t="str">
        <f t="shared" si="31"/>
        <v/>
      </c>
      <c r="K90" s="38"/>
      <c r="M90" s="33" t="str">
        <f t="shared" si="32"/>
        <v/>
      </c>
      <c r="Q90" s="33" t="str">
        <f t="shared" si="33"/>
        <v/>
      </c>
      <c r="U90" s="33" t="str">
        <f t="shared" si="34"/>
        <v/>
      </c>
      <c r="Y90" s="33" t="str">
        <f t="shared" si="35"/>
        <v/>
      </c>
      <c r="AC90" s="33" t="str">
        <f t="shared" si="36"/>
        <v/>
      </c>
      <c r="AG90" s="33" t="str">
        <f t="shared" si="37"/>
        <v/>
      </c>
      <c r="AK90" s="33" t="str">
        <f t="shared" si="38"/>
        <v/>
      </c>
      <c r="AO90" s="33" t="str">
        <f t="shared" si="39"/>
        <v/>
      </c>
      <c r="AS90" s="33" t="str">
        <f t="shared" si="40"/>
        <v/>
      </c>
      <c r="AW90" s="33" t="str">
        <f t="shared" si="41"/>
        <v/>
      </c>
      <c r="BA90" s="33" t="str">
        <f t="shared" si="42"/>
        <v/>
      </c>
      <c r="BE90" s="33" t="str">
        <f t="shared" si="43"/>
        <v/>
      </c>
      <c r="BI90" s="33" t="str">
        <f t="shared" si="44"/>
        <v/>
      </c>
      <c r="BM90" s="33" t="str">
        <f t="shared" si="45"/>
        <v/>
      </c>
      <c r="BQ90" s="33" t="str">
        <f t="shared" si="46"/>
        <v/>
      </c>
      <c r="BU90" s="33" t="str">
        <f t="shared" si="47"/>
        <v/>
      </c>
      <c r="BY90" s="33" t="str">
        <f t="shared" si="48"/>
        <v/>
      </c>
      <c r="CC90" s="33" t="str">
        <f t="shared" si="49"/>
        <v/>
      </c>
      <c r="CG90" s="33" t="str">
        <f t="shared" si="50"/>
        <v/>
      </c>
      <c r="CK90" s="33" t="str">
        <f t="shared" si="51"/>
        <v/>
      </c>
      <c r="CO90" s="33" t="str">
        <f t="shared" si="52"/>
        <v/>
      </c>
      <c r="CS90" s="33" t="str">
        <f t="shared" si="53"/>
        <v/>
      </c>
      <c r="CW90" s="33" t="str">
        <f t="shared" si="54"/>
        <v/>
      </c>
      <c r="DA90" s="33" t="str">
        <f t="shared" si="55"/>
        <v/>
      </c>
      <c r="DE90" s="33" t="str">
        <f t="shared" si="56"/>
        <v/>
      </c>
      <c r="DI90" s="33" t="str">
        <f t="shared" si="57"/>
        <v/>
      </c>
      <c r="DM90" s="33" t="str">
        <f t="shared" si="58"/>
        <v/>
      </c>
      <c r="DQ90" s="33" t="str">
        <f t="shared" si="59"/>
        <v/>
      </c>
      <c r="DU90" s="33" t="str">
        <f t="shared" si="60"/>
        <v/>
      </c>
      <c r="DY90" s="33" t="str">
        <f t="shared" si="61"/>
        <v/>
      </c>
    </row>
    <row r="91" spans="1:129" x14ac:dyDescent="0.25">
      <c r="A91" s="16" t="str">
        <f t="shared" si="31"/>
        <v/>
      </c>
      <c r="K91" s="38"/>
      <c r="M91" s="33" t="str">
        <f t="shared" si="32"/>
        <v/>
      </c>
      <c r="Q91" s="33" t="str">
        <f t="shared" si="33"/>
        <v/>
      </c>
      <c r="U91" s="33" t="str">
        <f t="shared" si="34"/>
        <v/>
      </c>
      <c r="Y91" s="33" t="str">
        <f t="shared" si="35"/>
        <v/>
      </c>
      <c r="AC91" s="33" t="str">
        <f t="shared" si="36"/>
        <v/>
      </c>
      <c r="AG91" s="33" t="str">
        <f t="shared" si="37"/>
        <v/>
      </c>
      <c r="AK91" s="33" t="str">
        <f t="shared" si="38"/>
        <v/>
      </c>
      <c r="AO91" s="33" t="str">
        <f t="shared" si="39"/>
        <v/>
      </c>
      <c r="AS91" s="33" t="str">
        <f t="shared" si="40"/>
        <v/>
      </c>
      <c r="AW91" s="33" t="str">
        <f t="shared" si="41"/>
        <v/>
      </c>
      <c r="BA91" s="33" t="str">
        <f t="shared" si="42"/>
        <v/>
      </c>
      <c r="BE91" s="33" t="str">
        <f t="shared" si="43"/>
        <v/>
      </c>
      <c r="BI91" s="33" t="str">
        <f t="shared" si="44"/>
        <v/>
      </c>
      <c r="BM91" s="33" t="str">
        <f t="shared" si="45"/>
        <v/>
      </c>
      <c r="BQ91" s="33" t="str">
        <f t="shared" si="46"/>
        <v/>
      </c>
      <c r="BU91" s="33" t="str">
        <f t="shared" si="47"/>
        <v/>
      </c>
      <c r="BY91" s="33" t="str">
        <f t="shared" si="48"/>
        <v/>
      </c>
      <c r="CC91" s="33" t="str">
        <f t="shared" si="49"/>
        <v/>
      </c>
      <c r="CG91" s="33" t="str">
        <f t="shared" si="50"/>
        <v/>
      </c>
      <c r="CK91" s="33" t="str">
        <f t="shared" si="51"/>
        <v/>
      </c>
      <c r="CO91" s="33" t="str">
        <f t="shared" si="52"/>
        <v/>
      </c>
      <c r="CS91" s="33" t="str">
        <f t="shared" si="53"/>
        <v/>
      </c>
      <c r="CW91" s="33" t="str">
        <f t="shared" si="54"/>
        <v/>
      </c>
      <c r="DA91" s="33" t="str">
        <f t="shared" si="55"/>
        <v/>
      </c>
      <c r="DE91" s="33" t="str">
        <f t="shared" si="56"/>
        <v/>
      </c>
      <c r="DI91" s="33" t="str">
        <f t="shared" si="57"/>
        <v/>
      </c>
      <c r="DM91" s="33" t="str">
        <f t="shared" si="58"/>
        <v/>
      </c>
      <c r="DQ91" s="33" t="str">
        <f t="shared" si="59"/>
        <v/>
      </c>
      <c r="DU91" s="33" t="str">
        <f t="shared" si="60"/>
        <v/>
      </c>
      <c r="DY91" s="33" t="str">
        <f t="shared" si="61"/>
        <v/>
      </c>
    </row>
    <row r="92" spans="1:129" x14ac:dyDescent="0.25">
      <c r="A92" s="16" t="str">
        <f t="shared" si="31"/>
        <v/>
      </c>
      <c r="K92" s="38"/>
      <c r="M92" s="33" t="str">
        <f t="shared" si="32"/>
        <v/>
      </c>
      <c r="Q92" s="33" t="str">
        <f t="shared" si="33"/>
        <v/>
      </c>
      <c r="U92" s="33" t="str">
        <f t="shared" si="34"/>
        <v/>
      </c>
      <c r="Y92" s="33" t="str">
        <f t="shared" si="35"/>
        <v/>
      </c>
      <c r="AC92" s="33" t="str">
        <f t="shared" si="36"/>
        <v/>
      </c>
      <c r="AG92" s="33" t="str">
        <f t="shared" si="37"/>
        <v/>
      </c>
      <c r="AK92" s="33" t="str">
        <f t="shared" si="38"/>
        <v/>
      </c>
      <c r="AO92" s="33" t="str">
        <f t="shared" si="39"/>
        <v/>
      </c>
      <c r="AS92" s="33" t="str">
        <f t="shared" si="40"/>
        <v/>
      </c>
      <c r="AW92" s="33" t="str">
        <f t="shared" si="41"/>
        <v/>
      </c>
      <c r="BA92" s="33" t="str">
        <f t="shared" si="42"/>
        <v/>
      </c>
      <c r="BE92" s="33" t="str">
        <f t="shared" si="43"/>
        <v/>
      </c>
      <c r="BI92" s="33" t="str">
        <f t="shared" si="44"/>
        <v/>
      </c>
      <c r="BM92" s="33" t="str">
        <f t="shared" si="45"/>
        <v/>
      </c>
      <c r="BQ92" s="33" t="str">
        <f t="shared" si="46"/>
        <v/>
      </c>
      <c r="BU92" s="33" t="str">
        <f t="shared" si="47"/>
        <v/>
      </c>
      <c r="BY92" s="33" t="str">
        <f t="shared" si="48"/>
        <v/>
      </c>
      <c r="CC92" s="33" t="str">
        <f t="shared" si="49"/>
        <v/>
      </c>
      <c r="CG92" s="33" t="str">
        <f t="shared" si="50"/>
        <v/>
      </c>
      <c r="CK92" s="33" t="str">
        <f t="shared" si="51"/>
        <v/>
      </c>
      <c r="CO92" s="33" t="str">
        <f t="shared" si="52"/>
        <v/>
      </c>
      <c r="CS92" s="33" t="str">
        <f t="shared" si="53"/>
        <v/>
      </c>
      <c r="CW92" s="33" t="str">
        <f t="shared" si="54"/>
        <v/>
      </c>
      <c r="DA92" s="33" t="str">
        <f t="shared" si="55"/>
        <v/>
      </c>
      <c r="DE92" s="33" t="str">
        <f t="shared" si="56"/>
        <v/>
      </c>
      <c r="DI92" s="33" t="str">
        <f t="shared" si="57"/>
        <v/>
      </c>
      <c r="DM92" s="33" t="str">
        <f t="shared" si="58"/>
        <v/>
      </c>
      <c r="DQ92" s="33" t="str">
        <f t="shared" si="59"/>
        <v/>
      </c>
      <c r="DU92" s="33" t="str">
        <f t="shared" si="60"/>
        <v/>
      </c>
      <c r="DY92" s="33" t="str">
        <f t="shared" si="61"/>
        <v/>
      </c>
    </row>
    <row r="93" spans="1:129" x14ac:dyDescent="0.25">
      <c r="A93" s="16" t="str">
        <f t="shared" si="31"/>
        <v/>
      </c>
      <c r="K93" s="38"/>
      <c r="M93" s="33" t="str">
        <f t="shared" si="32"/>
        <v/>
      </c>
      <c r="Q93" s="33" t="str">
        <f t="shared" si="33"/>
        <v/>
      </c>
      <c r="U93" s="33" t="str">
        <f t="shared" si="34"/>
        <v/>
      </c>
      <c r="Y93" s="33" t="str">
        <f t="shared" si="35"/>
        <v/>
      </c>
      <c r="AC93" s="33" t="str">
        <f t="shared" si="36"/>
        <v/>
      </c>
      <c r="AG93" s="33" t="str">
        <f t="shared" si="37"/>
        <v/>
      </c>
      <c r="AK93" s="33" t="str">
        <f t="shared" si="38"/>
        <v/>
      </c>
      <c r="AO93" s="33" t="str">
        <f t="shared" si="39"/>
        <v/>
      </c>
      <c r="AS93" s="33" t="str">
        <f t="shared" si="40"/>
        <v/>
      </c>
      <c r="AW93" s="33" t="str">
        <f t="shared" si="41"/>
        <v/>
      </c>
      <c r="BA93" s="33" t="str">
        <f t="shared" si="42"/>
        <v/>
      </c>
      <c r="BE93" s="33" t="str">
        <f t="shared" si="43"/>
        <v/>
      </c>
      <c r="BI93" s="33" t="str">
        <f t="shared" si="44"/>
        <v/>
      </c>
      <c r="BM93" s="33" t="str">
        <f t="shared" si="45"/>
        <v/>
      </c>
      <c r="BQ93" s="33" t="str">
        <f t="shared" si="46"/>
        <v/>
      </c>
      <c r="BU93" s="33" t="str">
        <f t="shared" si="47"/>
        <v/>
      </c>
      <c r="BY93" s="33" t="str">
        <f t="shared" si="48"/>
        <v/>
      </c>
      <c r="CC93" s="33" t="str">
        <f t="shared" si="49"/>
        <v/>
      </c>
      <c r="CG93" s="33" t="str">
        <f t="shared" si="50"/>
        <v/>
      </c>
      <c r="CK93" s="33" t="str">
        <f t="shared" si="51"/>
        <v/>
      </c>
      <c r="CO93" s="33" t="str">
        <f t="shared" si="52"/>
        <v/>
      </c>
      <c r="CS93" s="33" t="str">
        <f t="shared" si="53"/>
        <v/>
      </c>
      <c r="CW93" s="33" t="str">
        <f t="shared" si="54"/>
        <v/>
      </c>
      <c r="DA93" s="33" t="str">
        <f t="shared" si="55"/>
        <v/>
      </c>
      <c r="DE93" s="33" t="str">
        <f t="shared" si="56"/>
        <v/>
      </c>
      <c r="DI93" s="33" t="str">
        <f t="shared" si="57"/>
        <v/>
      </c>
      <c r="DM93" s="33" t="str">
        <f t="shared" si="58"/>
        <v/>
      </c>
      <c r="DQ93" s="33" t="str">
        <f t="shared" si="59"/>
        <v/>
      </c>
      <c r="DU93" s="33" t="str">
        <f t="shared" si="60"/>
        <v/>
      </c>
      <c r="DY93" s="33" t="str">
        <f t="shared" si="61"/>
        <v/>
      </c>
    </row>
    <row r="94" spans="1:129" x14ac:dyDescent="0.25">
      <c r="A94" s="16" t="str">
        <f t="shared" si="31"/>
        <v/>
      </c>
      <c r="K94" s="38"/>
      <c r="M94" s="33" t="str">
        <f t="shared" si="32"/>
        <v/>
      </c>
      <c r="Q94" s="33" t="str">
        <f t="shared" si="33"/>
        <v/>
      </c>
      <c r="U94" s="33" t="str">
        <f t="shared" si="34"/>
        <v/>
      </c>
      <c r="Y94" s="33" t="str">
        <f t="shared" si="35"/>
        <v/>
      </c>
      <c r="AC94" s="33" t="str">
        <f t="shared" si="36"/>
        <v/>
      </c>
      <c r="AG94" s="33" t="str">
        <f t="shared" si="37"/>
        <v/>
      </c>
      <c r="AK94" s="33" t="str">
        <f t="shared" si="38"/>
        <v/>
      </c>
      <c r="AO94" s="33" t="str">
        <f t="shared" si="39"/>
        <v/>
      </c>
      <c r="AS94" s="33" t="str">
        <f t="shared" si="40"/>
        <v/>
      </c>
      <c r="AW94" s="33" t="str">
        <f t="shared" si="41"/>
        <v/>
      </c>
      <c r="BA94" s="33" t="str">
        <f t="shared" si="42"/>
        <v/>
      </c>
      <c r="BE94" s="33" t="str">
        <f t="shared" si="43"/>
        <v/>
      </c>
      <c r="BI94" s="33" t="str">
        <f t="shared" si="44"/>
        <v/>
      </c>
      <c r="BM94" s="33" t="str">
        <f t="shared" si="45"/>
        <v/>
      </c>
      <c r="BQ94" s="33" t="str">
        <f t="shared" si="46"/>
        <v/>
      </c>
      <c r="BU94" s="33" t="str">
        <f t="shared" si="47"/>
        <v/>
      </c>
      <c r="BY94" s="33" t="str">
        <f t="shared" si="48"/>
        <v/>
      </c>
      <c r="CC94" s="33" t="str">
        <f t="shared" si="49"/>
        <v/>
      </c>
      <c r="CG94" s="33" t="str">
        <f t="shared" si="50"/>
        <v/>
      </c>
      <c r="CK94" s="33" t="str">
        <f t="shared" si="51"/>
        <v/>
      </c>
      <c r="CO94" s="33" t="str">
        <f t="shared" si="52"/>
        <v/>
      </c>
      <c r="CS94" s="33" t="str">
        <f t="shared" si="53"/>
        <v/>
      </c>
      <c r="CW94" s="33" t="str">
        <f t="shared" si="54"/>
        <v/>
      </c>
      <c r="DA94" s="33" t="str">
        <f t="shared" si="55"/>
        <v/>
      </c>
      <c r="DE94" s="33" t="str">
        <f t="shared" si="56"/>
        <v/>
      </c>
      <c r="DI94" s="33" t="str">
        <f t="shared" si="57"/>
        <v/>
      </c>
      <c r="DM94" s="33" t="str">
        <f t="shared" si="58"/>
        <v/>
      </c>
      <c r="DQ94" s="33" t="str">
        <f t="shared" si="59"/>
        <v/>
      </c>
      <c r="DU94" s="33" t="str">
        <f t="shared" si="60"/>
        <v/>
      </c>
      <c r="DY94" s="33" t="str">
        <f t="shared" si="61"/>
        <v/>
      </c>
    </row>
    <row r="95" spans="1:129" x14ac:dyDescent="0.25">
      <c r="A95" s="16" t="str">
        <f t="shared" si="31"/>
        <v/>
      </c>
      <c r="K95" s="38"/>
      <c r="M95" s="33" t="str">
        <f t="shared" si="32"/>
        <v/>
      </c>
      <c r="Q95" s="33" t="str">
        <f t="shared" si="33"/>
        <v/>
      </c>
      <c r="U95" s="33" t="str">
        <f t="shared" si="34"/>
        <v/>
      </c>
      <c r="Y95" s="33" t="str">
        <f t="shared" si="35"/>
        <v/>
      </c>
      <c r="AC95" s="33" t="str">
        <f t="shared" si="36"/>
        <v/>
      </c>
      <c r="AG95" s="33" t="str">
        <f t="shared" si="37"/>
        <v/>
      </c>
      <c r="AK95" s="33" t="str">
        <f t="shared" si="38"/>
        <v/>
      </c>
      <c r="AO95" s="33" t="str">
        <f t="shared" si="39"/>
        <v/>
      </c>
      <c r="AS95" s="33" t="str">
        <f t="shared" si="40"/>
        <v/>
      </c>
      <c r="AW95" s="33" t="str">
        <f t="shared" si="41"/>
        <v/>
      </c>
      <c r="BA95" s="33" t="str">
        <f t="shared" si="42"/>
        <v/>
      </c>
      <c r="BE95" s="33" t="str">
        <f t="shared" si="43"/>
        <v/>
      </c>
      <c r="BI95" s="33" t="str">
        <f t="shared" si="44"/>
        <v/>
      </c>
      <c r="BM95" s="33" t="str">
        <f t="shared" si="45"/>
        <v/>
      </c>
      <c r="BQ95" s="33" t="str">
        <f t="shared" si="46"/>
        <v/>
      </c>
      <c r="BU95" s="33" t="str">
        <f t="shared" si="47"/>
        <v/>
      </c>
      <c r="BY95" s="33" t="str">
        <f t="shared" si="48"/>
        <v/>
      </c>
      <c r="CC95" s="33" t="str">
        <f t="shared" si="49"/>
        <v/>
      </c>
      <c r="CG95" s="33" t="str">
        <f t="shared" si="50"/>
        <v/>
      </c>
      <c r="CK95" s="33" t="str">
        <f t="shared" si="51"/>
        <v/>
      </c>
      <c r="CO95" s="33" t="str">
        <f t="shared" si="52"/>
        <v/>
      </c>
      <c r="CS95" s="33" t="str">
        <f t="shared" si="53"/>
        <v/>
      </c>
      <c r="CW95" s="33" t="str">
        <f t="shared" si="54"/>
        <v/>
      </c>
      <c r="DA95" s="33" t="str">
        <f t="shared" si="55"/>
        <v/>
      </c>
      <c r="DE95" s="33" t="str">
        <f t="shared" si="56"/>
        <v/>
      </c>
      <c r="DI95" s="33" t="str">
        <f t="shared" si="57"/>
        <v/>
      </c>
      <c r="DM95" s="33" t="str">
        <f t="shared" si="58"/>
        <v/>
      </c>
      <c r="DQ95" s="33" t="str">
        <f t="shared" si="59"/>
        <v/>
      </c>
      <c r="DU95" s="33" t="str">
        <f t="shared" si="60"/>
        <v/>
      </c>
      <c r="DY95" s="33" t="str">
        <f t="shared" si="61"/>
        <v/>
      </c>
    </row>
    <row r="96" spans="1:129" x14ac:dyDescent="0.25">
      <c r="A96" s="16" t="str">
        <f t="shared" si="31"/>
        <v/>
      </c>
      <c r="K96" s="38"/>
      <c r="M96" s="33" t="str">
        <f t="shared" si="32"/>
        <v/>
      </c>
      <c r="Q96" s="33" t="str">
        <f t="shared" si="33"/>
        <v/>
      </c>
      <c r="U96" s="33" t="str">
        <f t="shared" si="34"/>
        <v/>
      </c>
      <c r="Y96" s="33" t="str">
        <f t="shared" si="35"/>
        <v/>
      </c>
      <c r="AC96" s="33" t="str">
        <f t="shared" si="36"/>
        <v/>
      </c>
      <c r="AG96" s="33" t="str">
        <f t="shared" si="37"/>
        <v/>
      </c>
      <c r="AK96" s="33" t="str">
        <f t="shared" si="38"/>
        <v/>
      </c>
      <c r="AO96" s="33" t="str">
        <f t="shared" si="39"/>
        <v/>
      </c>
      <c r="AS96" s="33" t="str">
        <f t="shared" si="40"/>
        <v/>
      </c>
      <c r="AW96" s="33" t="str">
        <f t="shared" si="41"/>
        <v/>
      </c>
      <c r="BA96" s="33" t="str">
        <f t="shared" si="42"/>
        <v/>
      </c>
      <c r="BE96" s="33" t="str">
        <f t="shared" si="43"/>
        <v/>
      </c>
      <c r="BI96" s="33" t="str">
        <f t="shared" si="44"/>
        <v/>
      </c>
      <c r="BM96" s="33" t="str">
        <f t="shared" si="45"/>
        <v/>
      </c>
      <c r="BQ96" s="33" t="str">
        <f t="shared" si="46"/>
        <v/>
      </c>
      <c r="BU96" s="33" t="str">
        <f t="shared" si="47"/>
        <v/>
      </c>
      <c r="BY96" s="33" t="str">
        <f t="shared" si="48"/>
        <v/>
      </c>
      <c r="CC96" s="33" t="str">
        <f t="shared" si="49"/>
        <v/>
      </c>
      <c r="CG96" s="33" t="str">
        <f t="shared" si="50"/>
        <v/>
      </c>
      <c r="CK96" s="33" t="str">
        <f t="shared" si="51"/>
        <v/>
      </c>
      <c r="CO96" s="33" t="str">
        <f t="shared" si="52"/>
        <v/>
      </c>
      <c r="CS96" s="33" t="str">
        <f t="shared" si="53"/>
        <v/>
      </c>
      <c r="CW96" s="33" t="str">
        <f t="shared" si="54"/>
        <v/>
      </c>
      <c r="DA96" s="33" t="str">
        <f t="shared" si="55"/>
        <v/>
      </c>
      <c r="DE96" s="33" t="str">
        <f t="shared" si="56"/>
        <v/>
      </c>
      <c r="DI96" s="33" t="str">
        <f t="shared" si="57"/>
        <v/>
      </c>
      <c r="DM96" s="33" t="str">
        <f t="shared" si="58"/>
        <v/>
      </c>
      <c r="DQ96" s="33" t="str">
        <f t="shared" si="59"/>
        <v/>
      </c>
      <c r="DU96" s="33" t="str">
        <f t="shared" si="60"/>
        <v/>
      </c>
      <c r="DY96" s="33" t="str">
        <f t="shared" si="61"/>
        <v/>
      </c>
    </row>
    <row r="97" spans="1:129" x14ac:dyDescent="0.25">
      <c r="A97" s="16" t="str">
        <f t="shared" si="31"/>
        <v/>
      </c>
      <c r="K97" s="38"/>
      <c r="M97" s="33" t="str">
        <f t="shared" si="32"/>
        <v/>
      </c>
      <c r="Q97" s="33" t="str">
        <f t="shared" si="33"/>
        <v/>
      </c>
      <c r="U97" s="33" t="str">
        <f t="shared" si="34"/>
        <v/>
      </c>
      <c r="Y97" s="33" t="str">
        <f t="shared" si="35"/>
        <v/>
      </c>
      <c r="AC97" s="33" t="str">
        <f t="shared" si="36"/>
        <v/>
      </c>
      <c r="AG97" s="33" t="str">
        <f t="shared" si="37"/>
        <v/>
      </c>
      <c r="AK97" s="33" t="str">
        <f t="shared" si="38"/>
        <v/>
      </c>
      <c r="AO97" s="33" t="str">
        <f t="shared" si="39"/>
        <v/>
      </c>
      <c r="AS97" s="33" t="str">
        <f t="shared" si="40"/>
        <v/>
      </c>
      <c r="AW97" s="33" t="str">
        <f t="shared" si="41"/>
        <v/>
      </c>
      <c r="BA97" s="33" t="str">
        <f t="shared" si="42"/>
        <v/>
      </c>
      <c r="BE97" s="33" t="str">
        <f t="shared" si="43"/>
        <v/>
      </c>
      <c r="BI97" s="33" t="str">
        <f t="shared" si="44"/>
        <v/>
      </c>
      <c r="BM97" s="33" t="str">
        <f t="shared" si="45"/>
        <v/>
      </c>
      <c r="BQ97" s="33" t="str">
        <f t="shared" si="46"/>
        <v/>
      </c>
      <c r="BU97" s="33" t="str">
        <f t="shared" si="47"/>
        <v/>
      </c>
      <c r="BY97" s="33" t="str">
        <f t="shared" si="48"/>
        <v/>
      </c>
      <c r="CC97" s="33" t="str">
        <f t="shared" si="49"/>
        <v/>
      </c>
      <c r="CG97" s="33" t="str">
        <f t="shared" si="50"/>
        <v/>
      </c>
      <c r="CK97" s="33" t="str">
        <f t="shared" si="51"/>
        <v/>
      </c>
      <c r="CO97" s="33" t="str">
        <f t="shared" si="52"/>
        <v/>
      </c>
      <c r="CS97" s="33" t="str">
        <f t="shared" si="53"/>
        <v/>
      </c>
      <c r="CW97" s="33" t="str">
        <f t="shared" si="54"/>
        <v/>
      </c>
      <c r="DA97" s="33" t="str">
        <f t="shared" si="55"/>
        <v/>
      </c>
      <c r="DE97" s="33" t="str">
        <f t="shared" si="56"/>
        <v/>
      </c>
      <c r="DI97" s="33" t="str">
        <f t="shared" si="57"/>
        <v/>
      </c>
      <c r="DM97" s="33" t="str">
        <f t="shared" si="58"/>
        <v/>
      </c>
      <c r="DQ97" s="33" t="str">
        <f t="shared" si="59"/>
        <v/>
      </c>
      <c r="DU97" s="33" t="str">
        <f t="shared" si="60"/>
        <v/>
      </c>
      <c r="DY97" s="33" t="str">
        <f t="shared" si="61"/>
        <v/>
      </c>
    </row>
    <row r="98" spans="1:129" x14ac:dyDescent="0.25">
      <c r="A98" s="16" t="str">
        <f t="shared" si="31"/>
        <v/>
      </c>
      <c r="K98" s="38"/>
      <c r="M98" s="33" t="str">
        <f t="shared" si="32"/>
        <v/>
      </c>
      <c r="Q98" s="33" t="str">
        <f t="shared" si="33"/>
        <v/>
      </c>
      <c r="U98" s="33" t="str">
        <f t="shared" si="34"/>
        <v/>
      </c>
      <c r="Y98" s="33" t="str">
        <f t="shared" si="35"/>
        <v/>
      </c>
      <c r="AC98" s="33" t="str">
        <f t="shared" si="36"/>
        <v/>
      </c>
      <c r="AG98" s="33" t="str">
        <f t="shared" si="37"/>
        <v/>
      </c>
      <c r="AK98" s="33" t="str">
        <f t="shared" si="38"/>
        <v/>
      </c>
      <c r="AO98" s="33" t="str">
        <f t="shared" si="39"/>
        <v/>
      </c>
      <c r="AS98" s="33" t="str">
        <f t="shared" si="40"/>
        <v/>
      </c>
      <c r="AW98" s="33" t="str">
        <f t="shared" si="41"/>
        <v/>
      </c>
      <c r="BA98" s="33" t="str">
        <f t="shared" si="42"/>
        <v/>
      </c>
      <c r="BE98" s="33" t="str">
        <f t="shared" si="43"/>
        <v/>
      </c>
      <c r="BI98" s="33" t="str">
        <f t="shared" si="44"/>
        <v/>
      </c>
      <c r="BM98" s="33" t="str">
        <f t="shared" si="45"/>
        <v/>
      </c>
      <c r="BQ98" s="33" t="str">
        <f t="shared" si="46"/>
        <v/>
      </c>
      <c r="BU98" s="33" t="str">
        <f t="shared" si="47"/>
        <v/>
      </c>
      <c r="BY98" s="33" t="str">
        <f t="shared" si="48"/>
        <v/>
      </c>
      <c r="CC98" s="33" t="str">
        <f t="shared" si="49"/>
        <v/>
      </c>
      <c r="CG98" s="33" t="str">
        <f t="shared" si="50"/>
        <v/>
      </c>
      <c r="CK98" s="33" t="str">
        <f t="shared" si="51"/>
        <v/>
      </c>
      <c r="CO98" s="33" t="str">
        <f t="shared" si="52"/>
        <v/>
      </c>
      <c r="CS98" s="33" t="str">
        <f t="shared" si="53"/>
        <v/>
      </c>
      <c r="CW98" s="33" t="str">
        <f t="shared" si="54"/>
        <v/>
      </c>
      <c r="DA98" s="33" t="str">
        <f t="shared" si="55"/>
        <v/>
      </c>
      <c r="DE98" s="33" t="str">
        <f t="shared" si="56"/>
        <v/>
      </c>
      <c r="DI98" s="33" t="str">
        <f t="shared" si="57"/>
        <v/>
      </c>
      <c r="DM98" s="33" t="str">
        <f t="shared" si="58"/>
        <v/>
      </c>
      <c r="DQ98" s="33" t="str">
        <f t="shared" si="59"/>
        <v/>
      </c>
      <c r="DU98" s="33" t="str">
        <f t="shared" si="60"/>
        <v/>
      </c>
      <c r="DY98" s="33" t="str">
        <f t="shared" si="61"/>
        <v/>
      </c>
    </row>
    <row r="99" spans="1:129" x14ac:dyDescent="0.25">
      <c r="A99" s="16" t="str">
        <f t="shared" si="31"/>
        <v/>
      </c>
      <c r="K99" s="38"/>
      <c r="M99" s="33" t="str">
        <f t="shared" si="32"/>
        <v/>
      </c>
      <c r="Q99" s="33" t="str">
        <f t="shared" si="33"/>
        <v/>
      </c>
      <c r="U99" s="33" t="str">
        <f t="shared" si="34"/>
        <v/>
      </c>
      <c r="Y99" s="33" t="str">
        <f t="shared" si="35"/>
        <v/>
      </c>
      <c r="AC99" s="33" t="str">
        <f t="shared" si="36"/>
        <v/>
      </c>
      <c r="AG99" s="33" t="str">
        <f t="shared" si="37"/>
        <v/>
      </c>
      <c r="AK99" s="33" t="str">
        <f t="shared" si="38"/>
        <v/>
      </c>
      <c r="AO99" s="33" t="str">
        <f t="shared" si="39"/>
        <v/>
      </c>
      <c r="AS99" s="33" t="str">
        <f t="shared" si="40"/>
        <v/>
      </c>
      <c r="AW99" s="33" t="str">
        <f t="shared" si="41"/>
        <v/>
      </c>
      <c r="BA99" s="33" t="str">
        <f t="shared" si="42"/>
        <v/>
      </c>
      <c r="BE99" s="33" t="str">
        <f t="shared" si="43"/>
        <v/>
      </c>
      <c r="BI99" s="33" t="str">
        <f t="shared" si="44"/>
        <v/>
      </c>
      <c r="BM99" s="33" t="str">
        <f t="shared" si="45"/>
        <v/>
      </c>
      <c r="BQ99" s="33" t="str">
        <f t="shared" si="46"/>
        <v/>
      </c>
      <c r="BU99" s="33" t="str">
        <f t="shared" si="47"/>
        <v/>
      </c>
      <c r="BY99" s="33" t="str">
        <f t="shared" si="48"/>
        <v/>
      </c>
      <c r="CC99" s="33" t="str">
        <f t="shared" si="49"/>
        <v/>
      </c>
      <c r="CG99" s="33" t="str">
        <f t="shared" si="50"/>
        <v/>
      </c>
      <c r="CK99" s="33" t="str">
        <f t="shared" si="51"/>
        <v/>
      </c>
      <c r="CO99" s="33" t="str">
        <f t="shared" si="52"/>
        <v/>
      </c>
      <c r="CS99" s="33" t="str">
        <f t="shared" si="53"/>
        <v/>
      </c>
      <c r="CW99" s="33" t="str">
        <f t="shared" si="54"/>
        <v/>
      </c>
      <c r="DA99" s="33" t="str">
        <f t="shared" si="55"/>
        <v/>
      </c>
      <c r="DE99" s="33" t="str">
        <f t="shared" si="56"/>
        <v/>
      </c>
      <c r="DI99" s="33" t="str">
        <f t="shared" si="57"/>
        <v/>
      </c>
      <c r="DM99" s="33" t="str">
        <f t="shared" si="58"/>
        <v/>
      </c>
      <c r="DQ99" s="33" t="str">
        <f t="shared" si="59"/>
        <v/>
      </c>
      <c r="DU99" s="33" t="str">
        <f t="shared" si="60"/>
        <v/>
      </c>
      <c r="DY99" s="33" t="str">
        <f t="shared" si="61"/>
        <v/>
      </c>
    </row>
    <row r="100" spans="1:129" x14ac:dyDescent="0.25">
      <c r="A100" s="16" t="str">
        <f t="shared" si="31"/>
        <v/>
      </c>
      <c r="K100" s="41"/>
      <c r="M100" s="33" t="str">
        <f t="shared" si="32"/>
        <v/>
      </c>
      <c r="Q100" s="33" t="str">
        <f t="shared" si="33"/>
        <v/>
      </c>
      <c r="U100" s="33" t="str">
        <f t="shared" si="34"/>
        <v/>
      </c>
      <c r="Y100" s="33" t="str">
        <f t="shared" si="35"/>
        <v/>
      </c>
      <c r="AC100" s="33" t="str">
        <f t="shared" si="36"/>
        <v/>
      </c>
      <c r="AG100" s="33" t="str">
        <f t="shared" si="37"/>
        <v/>
      </c>
      <c r="AK100" s="33" t="str">
        <f t="shared" si="38"/>
        <v/>
      </c>
      <c r="AO100" s="33" t="str">
        <f t="shared" si="39"/>
        <v/>
      </c>
      <c r="AS100" s="33" t="str">
        <f t="shared" si="40"/>
        <v/>
      </c>
      <c r="AW100" s="33" t="str">
        <f t="shared" si="41"/>
        <v/>
      </c>
      <c r="BA100" s="33" t="str">
        <f t="shared" si="42"/>
        <v/>
      </c>
      <c r="BE100" s="33" t="str">
        <f t="shared" si="43"/>
        <v/>
      </c>
      <c r="BI100" s="33" t="str">
        <f t="shared" si="44"/>
        <v/>
      </c>
      <c r="BM100" s="33" t="str">
        <f t="shared" si="45"/>
        <v/>
      </c>
      <c r="BQ100" s="33" t="str">
        <f t="shared" si="46"/>
        <v/>
      </c>
      <c r="BU100" s="33" t="str">
        <f t="shared" si="47"/>
        <v/>
      </c>
      <c r="BY100" s="33" t="str">
        <f t="shared" si="48"/>
        <v/>
      </c>
      <c r="CC100" s="33" t="str">
        <f t="shared" si="49"/>
        <v/>
      </c>
      <c r="CG100" s="33" t="str">
        <f t="shared" si="50"/>
        <v/>
      </c>
      <c r="CK100" s="33" t="str">
        <f t="shared" si="51"/>
        <v/>
      </c>
      <c r="CO100" s="33" t="str">
        <f t="shared" si="52"/>
        <v/>
      </c>
      <c r="CS100" s="33" t="str">
        <f t="shared" si="53"/>
        <v/>
      </c>
      <c r="CW100" s="33" t="str">
        <f t="shared" si="54"/>
        <v/>
      </c>
      <c r="DA100" s="33" t="str">
        <f t="shared" si="55"/>
        <v/>
      </c>
      <c r="DE100" s="33" t="str">
        <f t="shared" si="56"/>
        <v/>
      </c>
      <c r="DI100" s="33" t="str">
        <f t="shared" si="57"/>
        <v/>
      </c>
      <c r="DM100" s="33" t="str">
        <f t="shared" si="58"/>
        <v/>
      </c>
      <c r="DQ100" s="33" t="str">
        <f t="shared" si="59"/>
        <v/>
      </c>
      <c r="DU100" s="33" t="str">
        <f t="shared" si="60"/>
        <v/>
      </c>
      <c r="DY100" s="33" t="str">
        <f t="shared" si="61"/>
        <v/>
      </c>
    </row>
  </sheetData>
  <mergeCells count="2">
    <mergeCell ref="G11:I11"/>
    <mergeCell ref="A2:N2"/>
  </mergeCells>
  <conditionalFormatting sqref="A8:A100">
    <cfRule type="notContainsBlanks" dxfId="397" priority="32">
      <formula>LEN(TRIM(A8))&gt;0</formula>
    </cfRule>
  </conditionalFormatting>
  <conditionalFormatting sqref="G13:G15">
    <cfRule type="notContainsBlanks" dxfId="396" priority="31">
      <formula>LEN(TRIM(G13))&gt;0</formula>
    </cfRule>
  </conditionalFormatting>
  <conditionalFormatting sqref="M14:M100">
    <cfRule type="notContainsBlanks" dxfId="395" priority="30">
      <formula>LEN(TRIM(M14))&gt;0</formula>
    </cfRule>
  </conditionalFormatting>
  <conditionalFormatting sqref="Q14:Q100">
    <cfRule type="notContainsBlanks" dxfId="394" priority="29">
      <formula>LEN(TRIM(Q14))&gt;0</formula>
    </cfRule>
  </conditionalFormatting>
  <conditionalFormatting sqref="U14:U100">
    <cfRule type="notContainsBlanks" dxfId="393" priority="28">
      <formula>LEN(TRIM(U14))&gt;0</formula>
    </cfRule>
  </conditionalFormatting>
  <conditionalFormatting sqref="Y14:Y100">
    <cfRule type="notContainsBlanks" dxfId="392" priority="27">
      <formula>LEN(TRIM(Y14))&gt;0</formula>
    </cfRule>
  </conditionalFormatting>
  <conditionalFormatting sqref="AC14:AC100">
    <cfRule type="notContainsBlanks" dxfId="391" priority="26">
      <formula>LEN(TRIM(AC14))&gt;0</formula>
    </cfRule>
  </conditionalFormatting>
  <conditionalFormatting sqref="AG14:AG100">
    <cfRule type="notContainsBlanks" dxfId="390" priority="25">
      <formula>LEN(TRIM(AG14))&gt;0</formula>
    </cfRule>
  </conditionalFormatting>
  <conditionalFormatting sqref="AK14:AK100">
    <cfRule type="notContainsBlanks" dxfId="389" priority="24">
      <formula>LEN(TRIM(AK14))&gt;0</formula>
    </cfRule>
  </conditionalFormatting>
  <conditionalFormatting sqref="AO14:AO100">
    <cfRule type="notContainsBlanks" dxfId="388" priority="23">
      <formula>LEN(TRIM(AO14))&gt;0</formula>
    </cfRule>
  </conditionalFormatting>
  <conditionalFormatting sqref="AS14:AS100">
    <cfRule type="notContainsBlanks" dxfId="387" priority="22">
      <formula>LEN(TRIM(AS14))&gt;0</formula>
    </cfRule>
  </conditionalFormatting>
  <conditionalFormatting sqref="AW14:AW100">
    <cfRule type="notContainsBlanks" dxfId="386" priority="21">
      <formula>LEN(TRIM(AW14))&gt;0</formula>
    </cfRule>
  </conditionalFormatting>
  <conditionalFormatting sqref="BA14:BA100">
    <cfRule type="notContainsBlanks" dxfId="385" priority="20">
      <formula>LEN(TRIM(BA14))&gt;0</formula>
    </cfRule>
  </conditionalFormatting>
  <conditionalFormatting sqref="BE14:BE100">
    <cfRule type="notContainsBlanks" dxfId="384" priority="19">
      <formula>LEN(TRIM(BE14))&gt;0</formula>
    </cfRule>
  </conditionalFormatting>
  <conditionalFormatting sqref="BI14:BI100">
    <cfRule type="notContainsBlanks" dxfId="383" priority="18">
      <formula>LEN(TRIM(BI14))&gt;0</formula>
    </cfRule>
  </conditionalFormatting>
  <conditionalFormatting sqref="BM14:BM100">
    <cfRule type="notContainsBlanks" dxfId="382" priority="17">
      <formula>LEN(TRIM(BM14))&gt;0</formula>
    </cfRule>
  </conditionalFormatting>
  <conditionalFormatting sqref="BQ14:BQ100">
    <cfRule type="notContainsBlanks" dxfId="381" priority="16">
      <formula>LEN(TRIM(BQ14))&gt;0</formula>
    </cfRule>
  </conditionalFormatting>
  <conditionalFormatting sqref="BU14:BU100">
    <cfRule type="notContainsBlanks" dxfId="380" priority="15">
      <formula>LEN(TRIM(BU14))&gt;0</formula>
    </cfRule>
  </conditionalFormatting>
  <conditionalFormatting sqref="BY14:BY100">
    <cfRule type="notContainsBlanks" dxfId="379" priority="14">
      <formula>LEN(TRIM(BY14))&gt;0</formula>
    </cfRule>
  </conditionalFormatting>
  <conditionalFormatting sqref="CC14:CC100">
    <cfRule type="notContainsBlanks" dxfId="378" priority="13">
      <formula>LEN(TRIM(CC14))&gt;0</formula>
    </cfRule>
  </conditionalFormatting>
  <conditionalFormatting sqref="CG14:CG100">
    <cfRule type="notContainsBlanks" dxfId="377" priority="12">
      <formula>LEN(TRIM(CG14))&gt;0</formula>
    </cfRule>
  </conditionalFormatting>
  <conditionalFormatting sqref="CK14:CK100">
    <cfRule type="notContainsBlanks" dxfId="376" priority="11">
      <formula>LEN(TRIM(CK14))&gt;0</formula>
    </cfRule>
  </conditionalFormatting>
  <conditionalFormatting sqref="CO14:CO100">
    <cfRule type="notContainsBlanks" dxfId="375" priority="10">
      <formula>LEN(TRIM(CO14))&gt;0</formula>
    </cfRule>
  </conditionalFormatting>
  <conditionalFormatting sqref="CS14:CS100">
    <cfRule type="notContainsBlanks" dxfId="374" priority="9">
      <formula>LEN(TRIM(CS14))&gt;0</formula>
    </cfRule>
  </conditionalFormatting>
  <conditionalFormatting sqref="CW14:CW100">
    <cfRule type="notContainsBlanks" dxfId="373" priority="8">
      <formula>LEN(TRIM(CW14))&gt;0</formula>
    </cfRule>
  </conditionalFormatting>
  <conditionalFormatting sqref="DA14:DA100">
    <cfRule type="notContainsBlanks" dxfId="372" priority="7">
      <formula>LEN(TRIM(DA14))&gt;0</formula>
    </cfRule>
  </conditionalFormatting>
  <conditionalFormatting sqref="DE14:DE100">
    <cfRule type="notContainsBlanks" dxfId="371" priority="6">
      <formula>LEN(TRIM(DE14))&gt;0</formula>
    </cfRule>
  </conditionalFormatting>
  <conditionalFormatting sqref="DI14:DI100">
    <cfRule type="notContainsBlanks" dxfId="370" priority="5">
      <formula>LEN(TRIM(DI14))&gt;0</formula>
    </cfRule>
  </conditionalFormatting>
  <conditionalFormatting sqref="DM14:DM100">
    <cfRule type="notContainsBlanks" dxfId="369" priority="4">
      <formula>LEN(TRIM(DM14))&gt;0</formula>
    </cfRule>
  </conditionalFormatting>
  <conditionalFormatting sqref="DQ14:DQ100">
    <cfRule type="notContainsBlanks" dxfId="368" priority="3">
      <formula>LEN(TRIM(DQ14))&gt;0</formula>
    </cfRule>
  </conditionalFormatting>
  <conditionalFormatting sqref="DU14:DU100">
    <cfRule type="notContainsBlanks" dxfId="367" priority="2">
      <formula>LEN(TRIM(DU14))&gt;0</formula>
    </cfRule>
  </conditionalFormatting>
  <conditionalFormatting sqref="DY14:DY100">
    <cfRule type="notContainsBlanks" dxfId="366" priority="1">
      <formula>LEN(TRIM(DY14))&gt;0</formula>
    </cfRule>
  </conditionalFormatting>
  <pageMargins left="0.7" right="0.7" top="0.78740157499999996" bottom="0.78740157499999996" header="0.3" footer="0.3"/>
  <pageSetup paperSize="9" orientation="portrait" horizontalDpi="300" verticalDpi="300" r:id="rId32"/>
  <headerFooter>
    <oddFooter>&amp;C_x000D_&amp;1#&amp;"Calibri"&amp;10&amp;K000000 Confidential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8B43A-8AD7-40C8-8F56-2BCA2BD990E5}">
  <sheetPr codeName="Sheet35"/>
  <dimension ref="A2:EA103"/>
  <sheetViews>
    <sheetView showGridLines="0" zoomScaleNormal="100" workbookViewId="0">
      <selection activeCell="I10" sqref="I10"/>
    </sheetView>
  </sheetViews>
  <sheetFormatPr defaultColWidth="7.140625" defaultRowHeight="15" x14ac:dyDescent="0.25"/>
  <cols>
    <col min="1" max="1" width="6.7109375" style="6" bestFit="1" customWidth="1"/>
    <col min="2" max="2" width="28" style="6" bestFit="1" customWidth="1"/>
    <col min="3" max="3" width="14.5703125" style="6" bestFit="1" customWidth="1"/>
    <col min="4" max="4" width="5.85546875" style="6" bestFit="1" customWidth="1"/>
    <col min="5" max="5" width="7.140625" style="6"/>
    <col min="6" max="7" width="6.7109375" style="6" bestFit="1" customWidth="1"/>
    <col min="8" max="8" width="25.85546875" style="6" bestFit="1" customWidth="1"/>
    <col min="9" max="9" width="6" style="6" bestFit="1" customWidth="1"/>
    <col min="10" max="12" width="7.140625" style="6"/>
    <col min="13" max="13" width="6.7109375" style="6" bestFit="1" customWidth="1"/>
    <col min="14" max="14" width="25.85546875" style="6" bestFit="1" customWidth="1"/>
    <col min="15" max="15" width="14.5703125" style="6" bestFit="1" customWidth="1"/>
    <col min="16" max="16" width="7.140625" style="6"/>
    <col min="17" max="17" width="6.7109375" style="6" bestFit="1" customWidth="1"/>
    <col min="18" max="18" width="11.42578125" style="6" bestFit="1" customWidth="1"/>
    <col min="19" max="19" width="14.5703125" style="6" bestFit="1" customWidth="1"/>
    <col min="20" max="20" width="7.140625" style="6"/>
    <col min="21" max="21" width="6.7109375" style="6" bestFit="1" customWidth="1"/>
    <col min="22" max="22" width="26.42578125" style="6" bestFit="1" customWidth="1"/>
    <col min="23" max="23" width="14.5703125" style="6" bestFit="1" customWidth="1"/>
    <col min="24" max="24" width="7.140625" style="6"/>
    <col min="25" max="25" width="6.7109375" style="6" bestFit="1" customWidth="1"/>
    <col min="26" max="26" width="28" style="6" bestFit="1" customWidth="1"/>
    <col min="27" max="27" width="14.5703125" style="6" bestFit="1" customWidth="1"/>
    <col min="28" max="28" width="7.140625" style="6"/>
    <col min="29" max="29" width="6.7109375" style="6" bestFit="1" customWidth="1"/>
    <col min="30" max="30" width="11.42578125" style="6" bestFit="1" customWidth="1"/>
    <col min="31" max="31" width="14.5703125" style="6" bestFit="1" customWidth="1"/>
    <col min="32" max="32" width="7.140625" style="6"/>
    <col min="33" max="33" width="6.7109375" style="6" bestFit="1" customWidth="1"/>
    <col min="34" max="34" width="11.42578125" style="6" bestFit="1" customWidth="1"/>
    <col min="35" max="35" width="14.5703125" style="6" bestFit="1" customWidth="1"/>
    <col min="36" max="36" width="7.140625" style="6"/>
    <col min="37" max="37" width="6.7109375" style="6" bestFit="1" customWidth="1"/>
    <col min="38" max="38" width="11.42578125" style="6" bestFit="1" customWidth="1"/>
    <col min="39" max="39" width="14.5703125" style="6" bestFit="1" customWidth="1"/>
    <col min="40" max="40" width="7.140625" style="6"/>
    <col min="41" max="41" width="6.7109375" style="6" bestFit="1" customWidth="1"/>
    <col min="42" max="42" width="11.42578125" style="6" bestFit="1" customWidth="1"/>
    <col min="43" max="43" width="14.5703125" style="6" bestFit="1" customWidth="1"/>
    <col min="44" max="44" width="7.140625" style="6"/>
    <col min="45" max="45" width="6.7109375" style="6" bestFit="1" customWidth="1"/>
    <col min="46" max="46" width="11.42578125" style="6" bestFit="1" customWidth="1"/>
    <col min="47" max="47" width="14.5703125" style="6" bestFit="1" customWidth="1"/>
    <col min="48" max="48" width="7.140625" style="6"/>
    <col min="49" max="49" width="6.7109375" style="6" bestFit="1" customWidth="1"/>
    <col min="50" max="50" width="11.42578125" style="6" bestFit="1" customWidth="1"/>
    <col min="51" max="51" width="14.5703125" style="6" bestFit="1" customWidth="1"/>
    <col min="52" max="52" width="7.140625" style="6"/>
    <col min="53" max="53" width="6.7109375" style="6" bestFit="1" customWidth="1"/>
    <col min="54" max="54" width="11.42578125" style="6" bestFit="1" customWidth="1"/>
    <col min="55" max="55" width="14.5703125" style="6" bestFit="1" customWidth="1"/>
    <col min="56" max="56" width="7.140625" style="6"/>
    <col min="57" max="57" width="6.7109375" style="6" bestFit="1" customWidth="1"/>
    <col min="58" max="58" width="11.42578125" style="6" bestFit="1" customWidth="1"/>
    <col min="59" max="59" width="14.5703125" style="6" bestFit="1" customWidth="1"/>
    <col min="60" max="60" width="7.140625" style="6"/>
    <col min="61" max="61" width="6.7109375" style="6" bestFit="1" customWidth="1"/>
    <col min="62" max="62" width="11.42578125" style="6" bestFit="1" customWidth="1"/>
    <col min="63" max="63" width="14.5703125" style="6" bestFit="1" customWidth="1"/>
    <col min="64" max="64" width="7.140625" style="6"/>
    <col min="65" max="65" width="6.7109375" style="6" bestFit="1" customWidth="1"/>
    <col min="66" max="66" width="11.42578125" style="6" bestFit="1" customWidth="1"/>
    <col min="67" max="67" width="14.5703125" style="6" bestFit="1" customWidth="1"/>
    <col min="68" max="68" width="7.140625" style="6"/>
    <col min="69" max="69" width="6.7109375" style="6" bestFit="1" customWidth="1"/>
    <col min="70" max="70" width="11.42578125" style="6" bestFit="1" customWidth="1"/>
    <col min="71" max="71" width="14.5703125" style="6" bestFit="1" customWidth="1"/>
    <col min="72" max="72" width="7.140625" style="6"/>
    <col min="73" max="73" width="6.7109375" style="6" bestFit="1" customWidth="1"/>
    <col min="74" max="74" width="11.42578125" style="6" bestFit="1" customWidth="1"/>
    <col min="75" max="75" width="14.5703125" style="6" bestFit="1" customWidth="1"/>
    <col min="76" max="76" width="7.140625" style="6"/>
    <col min="77" max="77" width="6.7109375" style="6" bestFit="1" customWidth="1"/>
    <col min="78" max="78" width="11.42578125" style="6" bestFit="1" customWidth="1"/>
    <col min="79" max="79" width="14.5703125" style="6" bestFit="1" customWidth="1"/>
    <col min="80" max="80" width="7.140625" style="6"/>
    <col min="81" max="81" width="6.7109375" style="6" bestFit="1" customWidth="1"/>
    <col min="82" max="82" width="11.42578125" style="6" bestFit="1" customWidth="1"/>
    <col min="83" max="83" width="14.5703125" style="6" bestFit="1" customWidth="1"/>
    <col min="84" max="84" width="7.140625" style="6"/>
    <col min="85" max="85" width="6.7109375" style="6" bestFit="1" customWidth="1"/>
    <col min="86" max="86" width="11.42578125" style="6" bestFit="1" customWidth="1"/>
    <col min="87" max="87" width="14.5703125" style="6" bestFit="1" customWidth="1"/>
    <col min="88" max="88" width="7.140625" style="6"/>
    <col min="89" max="89" width="6.7109375" style="6" bestFit="1" customWidth="1"/>
    <col min="90" max="90" width="11.42578125" style="6" bestFit="1" customWidth="1"/>
    <col min="91" max="91" width="14.5703125" style="6" bestFit="1" customWidth="1"/>
    <col min="92" max="92" width="7.140625" style="6"/>
    <col min="93" max="93" width="6.7109375" style="6" bestFit="1" customWidth="1"/>
    <col min="94" max="94" width="11.42578125" style="6" bestFit="1" customWidth="1"/>
    <col min="95" max="95" width="14.5703125" style="6" bestFit="1" customWidth="1"/>
    <col min="96" max="96" width="7.140625" style="6"/>
    <col min="97" max="97" width="6.7109375" style="6" bestFit="1" customWidth="1"/>
    <col min="98" max="98" width="11.42578125" style="6" bestFit="1" customWidth="1"/>
    <col min="99" max="99" width="14.5703125" style="6" bestFit="1" customWidth="1"/>
    <col min="100" max="100" width="7.140625" style="6"/>
    <col min="101" max="101" width="6.7109375" style="6" bestFit="1" customWidth="1"/>
    <col min="102" max="102" width="11.42578125" style="6" bestFit="1" customWidth="1"/>
    <col min="103" max="103" width="14.5703125" style="6" bestFit="1" customWidth="1"/>
    <col min="104" max="104" width="7.140625" style="6"/>
    <col min="105" max="105" width="6.7109375" style="6" bestFit="1" customWidth="1"/>
    <col min="106" max="106" width="11.42578125" style="6" bestFit="1" customWidth="1"/>
    <col min="107" max="107" width="14.5703125" style="6" bestFit="1" customWidth="1"/>
    <col min="108" max="108" width="7.140625" style="6"/>
    <col min="109" max="109" width="6.7109375" style="6" bestFit="1" customWidth="1"/>
    <col min="110" max="110" width="11.42578125" style="6" bestFit="1" customWidth="1"/>
    <col min="111" max="111" width="14.5703125" style="6" bestFit="1" customWidth="1"/>
    <col min="112" max="112" width="7.140625" style="6"/>
    <col min="113" max="113" width="6.7109375" style="6" bestFit="1" customWidth="1"/>
    <col min="114" max="114" width="11.42578125" style="6" bestFit="1" customWidth="1"/>
    <col min="115" max="115" width="14.5703125" style="6" bestFit="1" customWidth="1"/>
    <col min="116" max="116" width="7.140625" style="6"/>
    <col min="117" max="117" width="6.7109375" style="6" bestFit="1" customWidth="1"/>
    <col min="118" max="118" width="11.42578125" style="6" bestFit="1" customWidth="1"/>
    <col min="119" max="119" width="14.5703125" style="6" bestFit="1" customWidth="1"/>
    <col min="120" max="120" width="7.140625" style="6"/>
    <col min="121" max="121" width="6.7109375" style="6" bestFit="1" customWidth="1"/>
    <col min="122" max="122" width="11.42578125" style="6" bestFit="1" customWidth="1"/>
    <col min="123" max="123" width="14.5703125" style="6" bestFit="1" customWidth="1"/>
    <col min="124" max="124" width="7.140625" style="6"/>
    <col min="125" max="125" width="6.7109375" style="6" bestFit="1" customWidth="1"/>
    <col min="126" max="126" width="11.42578125" style="6" bestFit="1" customWidth="1"/>
    <col min="127" max="127" width="14.5703125" style="6" bestFit="1" customWidth="1"/>
    <col min="128" max="128" width="7.140625" style="6"/>
    <col min="129" max="129" width="6.7109375" style="6" bestFit="1" customWidth="1"/>
    <col min="130" max="130" width="11.42578125" style="6" bestFit="1" customWidth="1"/>
    <col min="131" max="131" width="14.5703125" style="6" bestFit="1" customWidth="1"/>
    <col min="132" max="16384" width="7.140625" style="6"/>
  </cols>
  <sheetData>
    <row r="2" spans="1:131" ht="43.5" x14ac:dyDescent="0.25">
      <c r="A2" s="127" t="s">
        <v>221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7"/>
    </row>
    <row r="4" spans="1:131" x14ac:dyDescent="0.25">
      <c r="B4" s="110" t="s">
        <v>4</v>
      </c>
      <c r="C4" s="1" t="s">
        <v>41</v>
      </c>
    </row>
    <row r="5" spans="1:131" x14ac:dyDescent="0.25">
      <c r="B5" s="110" t="s">
        <v>5</v>
      </c>
      <c r="C5" s="1" t="s">
        <v>186</v>
      </c>
    </row>
    <row r="6" spans="1:131" s="4" customFormat="1" x14ac:dyDescent="0.25">
      <c r="A6" s="6"/>
      <c r="B6" s="6"/>
      <c r="C6" s="6"/>
      <c r="D6" s="6"/>
      <c r="E6" s="6"/>
      <c r="F6" s="6"/>
      <c r="L6" s="6"/>
    </row>
    <row r="7" spans="1:131" x14ac:dyDescent="0.25">
      <c r="A7" s="7" t="s">
        <v>0</v>
      </c>
      <c r="B7" s="46" t="s">
        <v>1</v>
      </c>
      <c r="C7" s="4" t="s">
        <v>100</v>
      </c>
      <c r="D7" s="4" t="s">
        <v>99</v>
      </c>
      <c r="H7" s="7" t="s">
        <v>113</v>
      </c>
      <c r="I7" s="109">
        <f>POŘADÍ!I23</f>
        <v>5</v>
      </c>
      <c r="J7" s="35"/>
      <c r="K7" s="3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  <c r="DR7" s="106"/>
      <c r="DS7" s="106"/>
      <c r="DT7" s="106"/>
      <c r="DU7" s="106"/>
      <c r="DV7" s="106"/>
      <c r="DW7" s="106"/>
      <c r="DX7" s="106"/>
      <c r="DY7" s="106"/>
      <c r="DZ7" s="106"/>
      <c r="EA7" s="105"/>
    </row>
    <row r="8" spans="1:131" x14ac:dyDescent="0.25">
      <c r="A8" s="33">
        <f>IF(ISNUMBER(C8),1,"")</f>
        <v>1</v>
      </c>
      <c r="B8" s="1" t="s">
        <v>43</v>
      </c>
      <c r="C8" s="149">
        <v>3</v>
      </c>
      <c r="D8" s="149">
        <v>1250</v>
      </c>
      <c r="E8" s="43"/>
      <c r="H8" s="7" t="s">
        <v>171</v>
      </c>
      <c r="I8" s="91">
        <f>SUM(C:C)/I9</f>
        <v>6.666666666666667</v>
      </c>
      <c r="J8" s="37"/>
      <c r="K8" s="38"/>
    </row>
    <row r="9" spans="1:131" x14ac:dyDescent="0.25">
      <c r="A9" s="33">
        <f>IF(ISNUMBER(C9),A8+1,"")</f>
        <v>2</v>
      </c>
      <c r="B9" s="1" t="s">
        <v>42</v>
      </c>
      <c r="C9" s="149">
        <v>2</v>
      </c>
      <c r="D9" s="149">
        <v>1100</v>
      </c>
      <c r="E9" s="43"/>
      <c r="H9" s="7" t="s">
        <v>184</v>
      </c>
      <c r="I9" s="109">
        <f>ÚČETNICTVÍ!AF43</f>
        <v>3</v>
      </c>
      <c r="J9" s="37"/>
      <c r="K9" s="38"/>
      <c r="N9" s="110" t="s">
        <v>4</v>
      </c>
      <c r="O9" s="1" t="s">
        <v>41</v>
      </c>
      <c r="R9" s="110" t="s">
        <v>4</v>
      </c>
      <c r="S9" s="1" t="s">
        <v>41</v>
      </c>
      <c r="V9" s="110" t="s">
        <v>4</v>
      </c>
      <c r="W9" s="1" t="s">
        <v>41</v>
      </c>
      <c r="Z9" s="110" t="s">
        <v>4</v>
      </c>
      <c r="AA9" s="1" t="s">
        <v>41</v>
      </c>
      <c r="AD9" s="110" t="s">
        <v>4</v>
      </c>
      <c r="AE9" s="1" t="s">
        <v>41</v>
      </c>
      <c r="AH9" s="110" t="s">
        <v>4</v>
      </c>
      <c r="AI9" s="1" t="s">
        <v>41</v>
      </c>
      <c r="AL9" s="110" t="s">
        <v>4</v>
      </c>
      <c r="AM9" s="1" t="s">
        <v>41</v>
      </c>
      <c r="AP9" s="110" t="s">
        <v>4</v>
      </c>
      <c r="AQ9" s="1" t="s">
        <v>41</v>
      </c>
      <c r="AT9" s="110" t="s">
        <v>4</v>
      </c>
      <c r="AU9" s="1" t="s">
        <v>41</v>
      </c>
      <c r="AX9" s="110" t="s">
        <v>4</v>
      </c>
      <c r="AY9" s="1" t="s">
        <v>41</v>
      </c>
      <c r="BB9" s="110" t="s">
        <v>4</v>
      </c>
      <c r="BC9" s="1" t="s">
        <v>41</v>
      </c>
      <c r="BF9" s="110" t="s">
        <v>4</v>
      </c>
      <c r="BG9" s="1" t="s">
        <v>41</v>
      </c>
      <c r="BJ9" s="110" t="s">
        <v>4</v>
      </c>
      <c r="BK9" s="1" t="s">
        <v>41</v>
      </c>
      <c r="BN9" s="110" t="s">
        <v>4</v>
      </c>
      <c r="BO9" s="1" t="s">
        <v>41</v>
      </c>
      <c r="BR9" s="110" t="s">
        <v>4</v>
      </c>
      <c r="BS9" s="1" t="s">
        <v>41</v>
      </c>
      <c r="BV9" s="110" t="s">
        <v>4</v>
      </c>
      <c r="BW9" s="1" t="s">
        <v>41</v>
      </c>
      <c r="BZ9" s="110" t="s">
        <v>4</v>
      </c>
      <c r="CA9" s="1" t="s">
        <v>41</v>
      </c>
      <c r="CD9" s="110" t="s">
        <v>4</v>
      </c>
      <c r="CE9" s="1" t="s">
        <v>41</v>
      </c>
      <c r="CH9" s="110" t="s">
        <v>4</v>
      </c>
      <c r="CI9" s="1" t="s">
        <v>41</v>
      </c>
      <c r="CL9" s="110" t="s">
        <v>4</v>
      </c>
      <c r="CM9" s="1" t="s">
        <v>41</v>
      </c>
      <c r="CP9" s="110" t="s">
        <v>4</v>
      </c>
      <c r="CQ9" s="1" t="s">
        <v>41</v>
      </c>
      <c r="CT9" s="110" t="s">
        <v>4</v>
      </c>
      <c r="CU9" s="1" t="s">
        <v>41</v>
      </c>
      <c r="CX9" s="110" t="s">
        <v>4</v>
      </c>
      <c r="CY9" s="1" t="s">
        <v>41</v>
      </c>
      <c r="DB9" s="110" t="s">
        <v>4</v>
      </c>
      <c r="DC9" s="1" t="s">
        <v>41</v>
      </c>
      <c r="DF9" s="110" t="s">
        <v>4</v>
      </c>
      <c r="DG9" s="1" t="s">
        <v>41</v>
      </c>
      <c r="DJ9" s="110" t="s">
        <v>4</v>
      </c>
      <c r="DK9" s="1" t="s">
        <v>41</v>
      </c>
      <c r="DN9" s="110" t="s">
        <v>4</v>
      </c>
      <c r="DO9" s="1" t="s">
        <v>41</v>
      </c>
      <c r="DR9" s="110" t="s">
        <v>4</v>
      </c>
      <c r="DS9" s="1" t="s">
        <v>41</v>
      </c>
      <c r="DV9" s="110" t="s">
        <v>4</v>
      </c>
      <c r="DW9" s="1" t="s">
        <v>41</v>
      </c>
      <c r="DZ9" s="110" t="s">
        <v>4</v>
      </c>
      <c r="EA9" s="1" t="s">
        <v>41</v>
      </c>
    </row>
    <row r="10" spans="1:131" x14ac:dyDescent="0.25">
      <c r="A10" s="33">
        <f t="shared" ref="A10:A73" si="0">IF(ISNUMBER(C10),A9+1,"")</f>
        <v>3</v>
      </c>
      <c r="B10" s="1" t="s">
        <v>241</v>
      </c>
      <c r="C10" s="149">
        <v>2</v>
      </c>
      <c r="D10" s="149">
        <v>1100</v>
      </c>
      <c r="E10" s="43"/>
      <c r="J10" s="39"/>
      <c r="K10" s="38"/>
      <c r="N10" s="110" t="s">
        <v>5</v>
      </c>
      <c r="O10" s="1" t="s">
        <v>186</v>
      </c>
      <c r="R10" s="110" t="s">
        <v>5</v>
      </c>
      <c r="S10" s="1" t="s">
        <v>186</v>
      </c>
      <c r="V10" s="110" t="s">
        <v>5</v>
      </c>
      <c r="W10" s="1" t="s">
        <v>186</v>
      </c>
      <c r="Z10" s="110" t="s">
        <v>5</v>
      </c>
      <c r="AA10" s="1" t="s">
        <v>186</v>
      </c>
      <c r="AD10" s="110" t="s">
        <v>5</v>
      </c>
      <c r="AE10" s="1" t="s">
        <v>186</v>
      </c>
      <c r="AH10" s="110" t="s">
        <v>5</v>
      </c>
      <c r="AI10" s="1" t="s">
        <v>186</v>
      </c>
      <c r="AL10" s="110" t="s">
        <v>5</v>
      </c>
      <c r="AM10" s="1" t="s">
        <v>186</v>
      </c>
      <c r="AP10" s="110" t="s">
        <v>5</v>
      </c>
      <c r="AQ10" s="1" t="s">
        <v>186</v>
      </c>
      <c r="AT10" s="110" t="s">
        <v>5</v>
      </c>
      <c r="AU10" s="1" t="s">
        <v>186</v>
      </c>
      <c r="AX10" s="110" t="s">
        <v>5</v>
      </c>
      <c r="AY10" s="1" t="s">
        <v>186</v>
      </c>
      <c r="BB10" s="110" t="s">
        <v>5</v>
      </c>
      <c r="BC10" s="1" t="s">
        <v>186</v>
      </c>
      <c r="BF10" s="110" t="s">
        <v>5</v>
      </c>
      <c r="BG10" s="1" t="s">
        <v>186</v>
      </c>
      <c r="BJ10" s="110" t="s">
        <v>5</v>
      </c>
      <c r="BK10" s="1" t="s">
        <v>186</v>
      </c>
      <c r="BN10" s="110" t="s">
        <v>5</v>
      </c>
      <c r="BO10" s="1" t="s">
        <v>186</v>
      </c>
      <c r="BR10" s="110" t="s">
        <v>5</v>
      </c>
      <c r="BS10" s="1" t="s">
        <v>186</v>
      </c>
      <c r="BV10" s="110" t="s">
        <v>5</v>
      </c>
      <c r="BW10" s="1" t="s">
        <v>186</v>
      </c>
      <c r="BZ10" s="110" t="s">
        <v>5</v>
      </c>
      <c r="CA10" s="1" t="s">
        <v>186</v>
      </c>
      <c r="CD10" s="110" t="s">
        <v>5</v>
      </c>
      <c r="CE10" s="1" t="s">
        <v>186</v>
      </c>
      <c r="CH10" s="110" t="s">
        <v>5</v>
      </c>
      <c r="CI10" s="1" t="s">
        <v>186</v>
      </c>
      <c r="CL10" s="110" t="s">
        <v>5</v>
      </c>
      <c r="CM10" s="1" t="s">
        <v>186</v>
      </c>
      <c r="CP10" s="110" t="s">
        <v>5</v>
      </c>
      <c r="CQ10" s="1" t="s">
        <v>186</v>
      </c>
      <c r="CT10" s="110" t="s">
        <v>5</v>
      </c>
      <c r="CU10" s="1" t="s">
        <v>186</v>
      </c>
      <c r="CX10" s="110" t="s">
        <v>5</v>
      </c>
      <c r="CY10" s="1" t="s">
        <v>186</v>
      </c>
      <c r="DB10" s="110" t="s">
        <v>5</v>
      </c>
      <c r="DC10" s="1" t="s">
        <v>186</v>
      </c>
      <c r="DF10" s="110" t="s">
        <v>5</v>
      </c>
      <c r="DG10" s="1" t="s">
        <v>186</v>
      </c>
      <c r="DJ10" s="110" t="s">
        <v>5</v>
      </c>
      <c r="DK10" s="1" t="s">
        <v>186</v>
      </c>
      <c r="DN10" s="110" t="s">
        <v>5</v>
      </c>
      <c r="DO10" s="1" t="s">
        <v>186</v>
      </c>
      <c r="DR10" s="110" t="s">
        <v>5</v>
      </c>
      <c r="DS10" s="1" t="s">
        <v>186</v>
      </c>
      <c r="DV10" s="110" t="s">
        <v>5</v>
      </c>
      <c r="DW10" s="1" t="s">
        <v>186</v>
      </c>
      <c r="DZ10" s="110" t="s">
        <v>5</v>
      </c>
      <c r="EA10" s="1" t="s">
        <v>186</v>
      </c>
    </row>
    <row r="11" spans="1:131" x14ac:dyDescent="0.25">
      <c r="A11" s="33">
        <f t="shared" si="0"/>
        <v>4</v>
      </c>
      <c r="B11" s="1" t="s">
        <v>240</v>
      </c>
      <c r="C11" s="149">
        <v>2</v>
      </c>
      <c r="D11" s="149">
        <v>1000</v>
      </c>
      <c r="E11" s="43"/>
      <c r="G11" s="139" t="s">
        <v>172</v>
      </c>
      <c r="H11" s="139"/>
      <c r="I11" s="139"/>
      <c r="K11" s="38"/>
      <c r="N11" s="110" t="s">
        <v>3</v>
      </c>
      <c r="O11" s="1">
        <v>1</v>
      </c>
      <c r="R11" s="110" t="s">
        <v>3</v>
      </c>
      <c r="S11" s="1">
        <v>2</v>
      </c>
      <c r="V11" s="110" t="s">
        <v>3</v>
      </c>
      <c r="W11" s="1">
        <v>3</v>
      </c>
      <c r="Z11" s="110" t="s">
        <v>3</v>
      </c>
      <c r="AA11" s="1">
        <v>4</v>
      </c>
      <c r="AD11" s="110" t="s">
        <v>3</v>
      </c>
      <c r="AE11" s="1">
        <v>5</v>
      </c>
      <c r="AH11" s="110" t="s">
        <v>3</v>
      </c>
      <c r="AI11" s="1">
        <v>6</v>
      </c>
      <c r="AL11" s="110" t="s">
        <v>3</v>
      </c>
      <c r="AM11" s="1">
        <v>7</v>
      </c>
      <c r="AP11" s="110" t="s">
        <v>3</v>
      </c>
      <c r="AQ11" s="1">
        <v>8</v>
      </c>
      <c r="AT11" s="110" t="s">
        <v>3</v>
      </c>
      <c r="AU11" s="1">
        <v>9</v>
      </c>
      <c r="AX11" s="110" t="s">
        <v>3</v>
      </c>
      <c r="AY11" s="1">
        <v>10</v>
      </c>
      <c r="BB11" s="110" t="s">
        <v>3</v>
      </c>
      <c r="BC11" s="1">
        <v>11</v>
      </c>
      <c r="BF11" s="110" t="s">
        <v>3</v>
      </c>
      <c r="BG11" s="1">
        <v>12</v>
      </c>
      <c r="BJ11" s="110" t="s">
        <v>3</v>
      </c>
      <c r="BK11" s="1">
        <v>13</v>
      </c>
      <c r="BN11" s="110" t="s">
        <v>3</v>
      </c>
      <c r="BO11" s="1">
        <v>14</v>
      </c>
      <c r="BR11" s="110" t="s">
        <v>3</v>
      </c>
      <c r="BS11" s="1">
        <v>15</v>
      </c>
      <c r="BV11" s="110" t="s">
        <v>3</v>
      </c>
      <c r="BW11" s="1">
        <v>16</v>
      </c>
      <c r="BZ11" s="110" t="s">
        <v>3</v>
      </c>
      <c r="CA11" s="1">
        <v>17</v>
      </c>
      <c r="CD11" s="110" t="s">
        <v>3</v>
      </c>
      <c r="CE11" s="1">
        <v>18</v>
      </c>
      <c r="CH11" s="110" t="s">
        <v>3</v>
      </c>
      <c r="CI11" s="1">
        <v>19</v>
      </c>
      <c r="CL11" s="110" t="s">
        <v>3</v>
      </c>
      <c r="CM11" s="1">
        <v>20</v>
      </c>
      <c r="CP11" s="110" t="s">
        <v>3</v>
      </c>
      <c r="CQ11" s="1">
        <v>21</v>
      </c>
      <c r="CT11" s="110" t="s">
        <v>3</v>
      </c>
      <c r="CU11" s="1">
        <v>22</v>
      </c>
      <c r="CX11" s="110" t="s">
        <v>3</v>
      </c>
      <c r="CY11" s="1">
        <v>23</v>
      </c>
      <c r="DB11" s="110" t="s">
        <v>3</v>
      </c>
      <c r="DC11" s="1">
        <v>24</v>
      </c>
      <c r="DF11" s="110" t="s">
        <v>3</v>
      </c>
      <c r="DG11" s="1">
        <v>25</v>
      </c>
      <c r="DJ11" s="110" t="s">
        <v>3</v>
      </c>
      <c r="DK11" s="1">
        <v>26</v>
      </c>
      <c r="DN11" s="110" t="s">
        <v>3</v>
      </c>
      <c r="DO11" s="1">
        <v>27</v>
      </c>
      <c r="DR11" s="110" t="s">
        <v>3</v>
      </c>
      <c r="DS11" s="1">
        <v>28</v>
      </c>
      <c r="DV11" s="110" t="s">
        <v>3</v>
      </c>
      <c r="DW11" s="1">
        <v>29</v>
      </c>
      <c r="DZ11" s="110" t="s">
        <v>3</v>
      </c>
      <c r="EA11" s="1">
        <v>30</v>
      </c>
    </row>
    <row r="12" spans="1:131" x14ac:dyDescent="0.25">
      <c r="A12" s="33">
        <f t="shared" si="0"/>
        <v>5</v>
      </c>
      <c r="B12" s="1" t="s">
        <v>63</v>
      </c>
      <c r="C12" s="149">
        <v>3</v>
      </c>
      <c r="D12" s="149">
        <v>950</v>
      </c>
      <c r="E12" s="43"/>
      <c r="G12" s="7" t="s">
        <v>0</v>
      </c>
      <c r="H12" s="7" t="s">
        <v>1</v>
      </c>
      <c r="I12" s="7" t="s">
        <v>173</v>
      </c>
      <c r="K12" s="38"/>
    </row>
    <row r="13" spans="1:131" x14ac:dyDescent="0.25">
      <c r="A13" s="33">
        <f t="shared" si="0"/>
        <v>6</v>
      </c>
      <c r="B13" s="1" t="s">
        <v>185</v>
      </c>
      <c r="C13" s="149">
        <v>2</v>
      </c>
      <c r="D13" s="149">
        <v>900</v>
      </c>
      <c r="E13" s="43"/>
      <c r="G13" s="33">
        <f>IF(ISNUMBER(I13),1,"")</f>
        <v>1</v>
      </c>
      <c r="H13" s="21" t="str">
        <f>'PRVNÍ MÍSTA-DI'!V6</f>
        <v>Rosecký Václav [CZE084601]</v>
      </c>
      <c r="I13" s="88">
        <f>'PRVNÍ MÍSTA-DI'!W6</f>
        <v>1</v>
      </c>
      <c r="K13" s="38"/>
      <c r="M13" s="7" t="s">
        <v>0</v>
      </c>
      <c r="N13" s="13" t="s">
        <v>1</v>
      </c>
      <c r="O13" s="1" t="s">
        <v>99</v>
      </c>
      <c r="Q13" s="7" t="s">
        <v>0</v>
      </c>
      <c r="R13" s="13" t="s">
        <v>1</v>
      </c>
      <c r="S13" s="1" t="s">
        <v>99</v>
      </c>
      <c r="U13" s="7" t="s">
        <v>0</v>
      </c>
      <c r="V13" s="13" t="s">
        <v>1</v>
      </c>
      <c r="W13" s="1" t="s">
        <v>99</v>
      </c>
      <c r="Y13" s="7" t="s">
        <v>0</v>
      </c>
      <c r="Z13" s="13" t="s">
        <v>1</v>
      </c>
      <c r="AA13" s="1" t="s">
        <v>99</v>
      </c>
      <c r="AC13" s="7" t="s">
        <v>0</v>
      </c>
      <c r="AD13" s="13" t="s">
        <v>1</v>
      </c>
      <c r="AE13" s="1" t="s">
        <v>99</v>
      </c>
      <c r="AG13" s="7" t="s">
        <v>0</v>
      </c>
      <c r="AH13" s="13" t="s">
        <v>1</v>
      </c>
      <c r="AI13" s="1" t="s">
        <v>99</v>
      </c>
      <c r="AK13" s="7" t="s">
        <v>0</v>
      </c>
      <c r="AL13" s="13" t="s">
        <v>1</v>
      </c>
      <c r="AM13" s="1" t="s">
        <v>99</v>
      </c>
      <c r="AO13" s="7" t="s">
        <v>0</v>
      </c>
      <c r="AP13" s="13" t="s">
        <v>1</v>
      </c>
      <c r="AQ13" s="1" t="s">
        <v>99</v>
      </c>
      <c r="AS13" s="7" t="s">
        <v>0</v>
      </c>
      <c r="AT13" s="13" t="s">
        <v>1</v>
      </c>
      <c r="AU13" s="1" t="s">
        <v>99</v>
      </c>
      <c r="AW13" s="7" t="s">
        <v>0</v>
      </c>
      <c r="AX13" s="13" t="s">
        <v>1</v>
      </c>
      <c r="AY13" s="1" t="s">
        <v>99</v>
      </c>
      <c r="BA13" s="7" t="s">
        <v>0</v>
      </c>
      <c r="BB13" s="13" t="s">
        <v>1</v>
      </c>
      <c r="BC13" s="1" t="s">
        <v>99</v>
      </c>
      <c r="BE13" s="7" t="s">
        <v>0</v>
      </c>
      <c r="BF13" s="13" t="s">
        <v>1</v>
      </c>
      <c r="BG13" s="1" t="s">
        <v>99</v>
      </c>
      <c r="BI13" s="7" t="s">
        <v>0</v>
      </c>
      <c r="BJ13" s="13" t="s">
        <v>1</v>
      </c>
      <c r="BK13" s="1" t="s">
        <v>99</v>
      </c>
      <c r="BM13" s="7" t="s">
        <v>0</v>
      </c>
      <c r="BN13" s="13" t="s">
        <v>1</v>
      </c>
      <c r="BO13" s="1" t="s">
        <v>99</v>
      </c>
      <c r="BQ13" s="7" t="s">
        <v>0</v>
      </c>
      <c r="BR13" s="13" t="s">
        <v>1</v>
      </c>
      <c r="BS13" s="1" t="s">
        <v>99</v>
      </c>
      <c r="BU13" s="7" t="s">
        <v>0</v>
      </c>
      <c r="BV13" s="13" t="s">
        <v>1</v>
      </c>
      <c r="BW13" s="1" t="s">
        <v>99</v>
      </c>
      <c r="BY13" s="7" t="s">
        <v>0</v>
      </c>
      <c r="BZ13" s="13" t="s">
        <v>1</v>
      </c>
      <c r="CA13" s="1" t="s">
        <v>99</v>
      </c>
      <c r="CC13" s="7" t="s">
        <v>0</v>
      </c>
      <c r="CD13" s="13" t="s">
        <v>1</v>
      </c>
      <c r="CE13" s="1" t="s">
        <v>99</v>
      </c>
      <c r="CG13" s="7" t="s">
        <v>0</v>
      </c>
      <c r="CH13" s="13" t="s">
        <v>1</v>
      </c>
      <c r="CI13" s="1" t="s">
        <v>99</v>
      </c>
      <c r="CK13" s="7" t="s">
        <v>0</v>
      </c>
      <c r="CL13" s="13" t="s">
        <v>1</v>
      </c>
      <c r="CM13" s="1" t="s">
        <v>99</v>
      </c>
      <c r="CO13" s="7" t="s">
        <v>0</v>
      </c>
      <c r="CP13" s="13" t="s">
        <v>1</v>
      </c>
      <c r="CQ13" s="1" t="s">
        <v>99</v>
      </c>
      <c r="CS13" s="7" t="s">
        <v>0</v>
      </c>
      <c r="CT13" s="13" t="s">
        <v>1</v>
      </c>
      <c r="CU13" s="1" t="s">
        <v>99</v>
      </c>
      <c r="CW13" s="7" t="s">
        <v>0</v>
      </c>
      <c r="CX13" s="13" t="s">
        <v>1</v>
      </c>
      <c r="CY13" s="1" t="s">
        <v>99</v>
      </c>
      <c r="DA13" s="7" t="s">
        <v>0</v>
      </c>
      <c r="DB13" s="13" t="s">
        <v>1</v>
      </c>
      <c r="DC13" s="1" t="s">
        <v>99</v>
      </c>
      <c r="DE13" s="7" t="s">
        <v>0</v>
      </c>
      <c r="DF13" s="13" t="s">
        <v>1</v>
      </c>
      <c r="DG13" s="1" t="s">
        <v>99</v>
      </c>
      <c r="DI13" s="7" t="s">
        <v>0</v>
      </c>
      <c r="DJ13" s="13" t="s">
        <v>1</v>
      </c>
      <c r="DK13" s="1" t="s">
        <v>99</v>
      </c>
      <c r="DM13" s="7" t="s">
        <v>0</v>
      </c>
      <c r="DN13" s="13" t="s">
        <v>1</v>
      </c>
      <c r="DO13" s="1" t="s">
        <v>99</v>
      </c>
      <c r="DQ13" s="7" t="s">
        <v>0</v>
      </c>
      <c r="DR13" s="13" t="s">
        <v>1</v>
      </c>
      <c r="DS13" s="1" t="s">
        <v>99</v>
      </c>
      <c r="DU13" s="7" t="s">
        <v>0</v>
      </c>
      <c r="DV13" s="13" t="s">
        <v>1</v>
      </c>
      <c r="DW13" s="1" t="s">
        <v>99</v>
      </c>
      <c r="DY13" s="7" t="s">
        <v>0</v>
      </c>
      <c r="DZ13" s="13" t="s">
        <v>1</v>
      </c>
      <c r="EA13" s="1" t="s">
        <v>99</v>
      </c>
    </row>
    <row r="14" spans="1:131" x14ac:dyDescent="0.25">
      <c r="A14" s="16">
        <f t="shared" si="0"/>
        <v>7</v>
      </c>
      <c r="B14" s="1" t="s">
        <v>250</v>
      </c>
      <c r="C14" s="149">
        <v>1</v>
      </c>
      <c r="D14" s="149">
        <v>750</v>
      </c>
      <c r="G14" s="33">
        <f>IF(ISNUMBER(I14),G13+1,"")</f>
        <v>2</v>
      </c>
      <c r="H14" s="21" t="str">
        <f>'PRVNÍ MÍSTA-DI'!V7</f>
        <v>Vondrák Miroslav [CZE056477]</v>
      </c>
      <c r="I14" s="21">
        <f>'PRVNÍ MÍSTA-DI'!W7</f>
        <v>1</v>
      </c>
      <c r="K14" s="38"/>
      <c r="M14" s="33">
        <f>IF(ISNUMBER(O14),1,"")</f>
        <v>1</v>
      </c>
      <c r="N14" s="1" t="s">
        <v>185</v>
      </c>
      <c r="O14" s="149">
        <v>650</v>
      </c>
      <c r="Q14" s="33" t="str">
        <f>IF(ISNUMBER(S14),1,"")</f>
        <v/>
      </c>
      <c r="U14" s="33">
        <f>IF(ISNUMBER(W14),1,"")</f>
        <v>1</v>
      </c>
      <c r="V14" s="1" t="s">
        <v>240</v>
      </c>
      <c r="W14" s="149">
        <v>750</v>
      </c>
      <c r="Y14" s="33">
        <f>IF(ISNUMBER(AA14),1,"")</f>
        <v>1</v>
      </c>
      <c r="Z14" s="1" t="s">
        <v>250</v>
      </c>
      <c r="AA14" s="149">
        <v>750</v>
      </c>
      <c r="AC14" s="33" t="str">
        <f>IF(ISNUMBER(AE14),1,"")</f>
        <v/>
      </c>
      <c r="AG14" s="33" t="str">
        <f>IF(ISNUMBER(AI14),1,"")</f>
        <v/>
      </c>
      <c r="AK14" s="33" t="str">
        <f>IF(ISNUMBER(AM14),1,"")</f>
        <v/>
      </c>
      <c r="AO14" s="33" t="str">
        <f>IF(ISNUMBER(AQ14),1,"")</f>
        <v/>
      </c>
      <c r="AS14" s="33" t="str">
        <f>IF(ISNUMBER(AU14),1,"")</f>
        <v/>
      </c>
      <c r="AW14" s="33" t="str">
        <f>IF(ISNUMBER(AY14),1,"")</f>
        <v/>
      </c>
      <c r="BA14" s="33" t="str">
        <f>IF(ISNUMBER(BC14),1,"")</f>
        <v/>
      </c>
      <c r="BE14" s="33" t="str">
        <f>IF(ISNUMBER(BG14),1,"")</f>
        <v/>
      </c>
      <c r="BI14" s="33" t="str">
        <f>IF(ISNUMBER(BK14),1,"")</f>
        <v/>
      </c>
      <c r="BM14" s="33" t="str">
        <f>IF(ISNUMBER(BO14),1,"")</f>
        <v/>
      </c>
      <c r="BQ14" s="33" t="str">
        <f>IF(ISNUMBER(BS14),1,"")</f>
        <v/>
      </c>
      <c r="BU14" s="33" t="str">
        <f>IF(ISNUMBER(BW14),1,"")</f>
        <v/>
      </c>
      <c r="BY14" s="33" t="str">
        <f>IF(ISNUMBER(CA14),1,"")</f>
        <v/>
      </c>
      <c r="CC14" s="33" t="str">
        <f>IF(ISNUMBER(CE14),1,"")</f>
        <v/>
      </c>
      <c r="CG14" s="33" t="str">
        <f>IF(ISNUMBER(CI14),1,"")</f>
        <v/>
      </c>
      <c r="CK14" s="33" t="str">
        <f>IF(ISNUMBER(CM14),1,"")</f>
        <v/>
      </c>
      <c r="CO14" s="33" t="str">
        <f>IF(ISNUMBER(CQ14),1,"")</f>
        <v/>
      </c>
      <c r="CS14" s="33" t="str">
        <f>IF(ISNUMBER(CU14),1,"")</f>
        <v/>
      </c>
      <c r="CW14" s="33" t="str">
        <f>IF(ISNUMBER(CY14),1,"")</f>
        <v/>
      </c>
      <c r="DA14" s="33" t="str">
        <f>IF(ISNUMBER(DC14),1,"")</f>
        <v/>
      </c>
      <c r="DE14" s="33" t="str">
        <f>IF(ISNUMBER(DG14),1,"")</f>
        <v/>
      </c>
      <c r="DI14" s="33" t="str">
        <f>IF(ISNUMBER(DK14),1,"")</f>
        <v/>
      </c>
      <c r="DM14" s="33" t="str">
        <f>IF(ISNUMBER(DO14),1,"")</f>
        <v/>
      </c>
      <c r="DQ14" s="33" t="str">
        <f>IF(ISNUMBER(DS14),1,"")</f>
        <v/>
      </c>
      <c r="DU14" s="33" t="str">
        <f>IF(ISNUMBER(DW14),1,"")</f>
        <v/>
      </c>
      <c r="DY14" s="33" t="str">
        <f>IF(ISNUMBER(EA14),1,"")</f>
        <v/>
      </c>
    </row>
    <row r="15" spans="1:131" x14ac:dyDescent="0.25">
      <c r="A15" s="16">
        <f t="shared" si="0"/>
        <v>8</v>
      </c>
      <c r="B15" s="1" t="s">
        <v>251</v>
      </c>
      <c r="C15" s="149">
        <v>1</v>
      </c>
      <c r="D15" s="149">
        <v>650</v>
      </c>
      <c r="G15" s="33">
        <f>IF(ISNUMBER(I15),G14+1,"")</f>
        <v>3</v>
      </c>
      <c r="H15" s="21" t="str">
        <f>'PRVNÍ MÍSTA-DI'!V8</f>
        <v>Barták Martin [CZE084602]</v>
      </c>
      <c r="I15" s="21">
        <f>'PRVNÍ MÍSTA-DI'!W8</f>
        <v>1</v>
      </c>
      <c r="K15" s="38"/>
      <c r="M15" s="33">
        <f t="shared" ref="M15:M78" si="1">IF(ISNUMBER(O15),M14+1,"")</f>
        <v>2</v>
      </c>
      <c r="N15" s="1" t="s">
        <v>43</v>
      </c>
      <c r="O15" s="149">
        <v>550</v>
      </c>
      <c r="Q15" s="33" t="str">
        <f t="shared" ref="Q15:Q78" si="2">IF(ISNUMBER(S15),Q14+1,"")</f>
        <v/>
      </c>
      <c r="U15" s="33">
        <f t="shared" ref="U15:U78" si="3">IF(ISNUMBER(W15),U14+1,"")</f>
        <v>2</v>
      </c>
      <c r="V15" s="1" t="s">
        <v>42</v>
      </c>
      <c r="W15" s="149">
        <v>650</v>
      </c>
      <c r="Y15" s="33">
        <f t="shared" ref="Y15:Y78" si="4">IF(ISNUMBER(AA15),Y14+1,"")</f>
        <v>2</v>
      </c>
      <c r="Z15" s="1" t="s">
        <v>251</v>
      </c>
      <c r="AA15" s="149">
        <v>650</v>
      </c>
      <c r="AC15" s="33" t="str">
        <f t="shared" ref="AC15:AC78" si="5">IF(ISNUMBER(AE15),AC14+1,"")</f>
        <v/>
      </c>
      <c r="AG15" s="33" t="str">
        <f t="shared" ref="AG15:AG78" si="6">IF(ISNUMBER(AI15),AG14+1,"")</f>
        <v/>
      </c>
      <c r="AK15" s="33" t="str">
        <f t="shared" ref="AK15:AK78" si="7">IF(ISNUMBER(AM15),AK14+1,"")</f>
        <v/>
      </c>
      <c r="AO15" s="33" t="str">
        <f t="shared" ref="AO15:AO78" si="8">IF(ISNUMBER(AQ15),AO14+1,"")</f>
        <v/>
      </c>
      <c r="AS15" s="33" t="str">
        <f t="shared" ref="AS15:AS78" si="9">IF(ISNUMBER(AU15),AS14+1,"")</f>
        <v/>
      </c>
      <c r="AW15" s="33" t="str">
        <f t="shared" ref="AW15:AW78" si="10">IF(ISNUMBER(AY15),AW14+1,"")</f>
        <v/>
      </c>
      <c r="BA15" s="33" t="str">
        <f t="shared" ref="BA15:BA78" si="11">IF(ISNUMBER(BC15),BA14+1,"")</f>
        <v/>
      </c>
      <c r="BE15" s="33" t="str">
        <f t="shared" ref="BE15:BE78" si="12">IF(ISNUMBER(BG15),BE14+1,"")</f>
        <v/>
      </c>
      <c r="BI15" s="33" t="str">
        <f t="shared" ref="BI15:BI78" si="13">IF(ISNUMBER(BK15),BI14+1,"")</f>
        <v/>
      </c>
      <c r="BM15" s="33" t="str">
        <f t="shared" ref="BM15:BM78" si="14">IF(ISNUMBER(BO15),BM14+1,"")</f>
        <v/>
      </c>
      <c r="BQ15" s="33" t="str">
        <f t="shared" ref="BQ15:BQ78" si="15">IF(ISNUMBER(BS15),BQ14+1,"")</f>
        <v/>
      </c>
      <c r="BU15" s="33" t="str">
        <f t="shared" ref="BU15:BU78" si="16">IF(ISNUMBER(BW15),BU14+1,"")</f>
        <v/>
      </c>
      <c r="BY15" s="33" t="str">
        <f t="shared" ref="BY15:BY78" si="17">IF(ISNUMBER(CA15),BY14+1,"")</f>
        <v/>
      </c>
      <c r="CC15" s="33" t="str">
        <f t="shared" ref="CC15:CC78" si="18">IF(ISNUMBER(CE15),CC14+1,"")</f>
        <v/>
      </c>
      <c r="CG15" s="33" t="str">
        <f t="shared" ref="CG15:CG78" si="19">IF(ISNUMBER(CI15),CG14+1,"")</f>
        <v/>
      </c>
      <c r="CK15" s="33" t="str">
        <f t="shared" ref="CK15:CK78" si="20">IF(ISNUMBER(CM15),CK14+1,"")</f>
        <v/>
      </c>
      <c r="CO15" s="33" t="str">
        <f t="shared" ref="CO15:CO78" si="21">IF(ISNUMBER(CQ15),CO14+1,"")</f>
        <v/>
      </c>
      <c r="CS15" s="33" t="str">
        <f t="shared" ref="CS15:CS78" si="22">IF(ISNUMBER(CU15),CS14+1,"")</f>
        <v/>
      </c>
      <c r="CW15" s="33" t="str">
        <f t="shared" ref="CW15:CW78" si="23">IF(ISNUMBER(CY15),CW14+1,"")</f>
        <v/>
      </c>
      <c r="DA15" s="33" t="str">
        <f t="shared" ref="DA15:DA78" si="24">IF(ISNUMBER(DC15),DA14+1,"")</f>
        <v/>
      </c>
      <c r="DE15" s="33" t="str">
        <f t="shared" ref="DE15:DE78" si="25">IF(ISNUMBER(DG15),DE14+1,"")</f>
        <v/>
      </c>
      <c r="DI15" s="33" t="str">
        <f t="shared" ref="DI15:DI78" si="26">IF(ISNUMBER(DK15),DI14+1,"")</f>
        <v/>
      </c>
      <c r="DM15" s="33" t="str">
        <f t="shared" ref="DM15:DM78" si="27">IF(ISNUMBER(DO15),DM14+1,"")</f>
        <v/>
      </c>
      <c r="DQ15" s="33" t="str">
        <f t="shared" ref="DQ15:DQ78" si="28">IF(ISNUMBER(DS15),DQ14+1,"")</f>
        <v/>
      </c>
      <c r="DU15" s="33" t="str">
        <f t="shared" ref="DU15:DU78" si="29">IF(ISNUMBER(DW15),DU14+1,"")</f>
        <v/>
      </c>
      <c r="DY15" s="33" t="str">
        <f t="shared" ref="DY15:DY78" si="30">IF(ISNUMBER(EA15),DY14+1,"")</f>
        <v/>
      </c>
    </row>
    <row r="16" spans="1:131" x14ac:dyDescent="0.25">
      <c r="A16" s="16">
        <f t="shared" si="0"/>
        <v>9</v>
      </c>
      <c r="B16" s="1" t="s">
        <v>58</v>
      </c>
      <c r="C16" s="149">
        <v>2</v>
      </c>
      <c r="D16" s="149">
        <v>600</v>
      </c>
      <c r="K16" s="38"/>
      <c r="M16" s="33">
        <f t="shared" si="1"/>
        <v>3</v>
      </c>
      <c r="N16" s="1" t="s">
        <v>42</v>
      </c>
      <c r="O16" s="149">
        <v>450</v>
      </c>
      <c r="Q16" s="33" t="str">
        <f t="shared" si="2"/>
        <v/>
      </c>
      <c r="U16" s="33">
        <f t="shared" si="3"/>
        <v>3</v>
      </c>
      <c r="V16" s="1" t="s">
        <v>241</v>
      </c>
      <c r="W16" s="149">
        <v>550</v>
      </c>
      <c r="Y16" s="33">
        <f t="shared" si="4"/>
        <v>3</v>
      </c>
      <c r="Z16" s="1" t="s">
        <v>241</v>
      </c>
      <c r="AA16" s="149">
        <v>550</v>
      </c>
      <c r="AC16" s="33" t="str">
        <f t="shared" si="5"/>
        <v/>
      </c>
      <c r="AG16" s="33" t="str">
        <f t="shared" si="6"/>
        <v/>
      </c>
      <c r="AK16" s="33" t="str">
        <f t="shared" si="7"/>
        <v/>
      </c>
      <c r="AO16" s="33" t="str">
        <f t="shared" si="8"/>
        <v/>
      </c>
      <c r="AS16" s="33" t="str">
        <f t="shared" si="9"/>
        <v/>
      </c>
      <c r="AW16" s="33" t="str">
        <f t="shared" si="10"/>
        <v/>
      </c>
      <c r="BA16" s="33" t="str">
        <f t="shared" si="11"/>
        <v/>
      </c>
      <c r="BE16" s="33" t="str">
        <f t="shared" si="12"/>
        <v/>
      </c>
      <c r="BI16" s="33" t="str">
        <f t="shared" si="13"/>
        <v/>
      </c>
      <c r="BM16" s="33" t="str">
        <f t="shared" si="14"/>
        <v/>
      </c>
      <c r="BQ16" s="33" t="str">
        <f t="shared" si="15"/>
        <v/>
      </c>
      <c r="BU16" s="33" t="str">
        <f t="shared" si="16"/>
        <v/>
      </c>
      <c r="BY16" s="33" t="str">
        <f t="shared" si="17"/>
        <v/>
      </c>
      <c r="CC16" s="33" t="str">
        <f t="shared" si="18"/>
        <v/>
      </c>
      <c r="CG16" s="33" t="str">
        <f t="shared" si="19"/>
        <v/>
      </c>
      <c r="CK16" s="33" t="str">
        <f t="shared" si="20"/>
        <v/>
      </c>
      <c r="CO16" s="33" t="str">
        <f t="shared" si="21"/>
        <v/>
      </c>
      <c r="CS16" s="33" t="str">
        <f t="shared" si="22"/>
        <v/>
      </c>
      <c r="CW16" s="33" t="str">
        <f t="shared" si="23"/>
        <v/>
      </c>
      <c r="DA16" s="33" t="str">
        <f t="shared" si="24"/>
        <v/>
      </c>
      <c r="DE16" s="33" t="str">
        <f t="shared" si="25"/>
        <v/>
      </c>
      <c r="DI16" s="33" t="str">
        <f t="shared" si="26"/>
        <v/>
      </c>
      <c r="DM16" s="33" t="str">
        <f t="shared" si="27"/>
        <v/>
      </c>
      <c r="DQ16" s="33" t="str">
        <f t="shared" si="28"/>
        <v/>
      </c>
      <c r="DU16" s="33" t="str">
        <f t="shared" si="29"/>
        <v/>
      </c>
      <c r="DY16" s="33" t="str">
        <f t="shared" si="30"/>
        <v/>
      </c>
    </row>
    <row r="17" spans="1:129" x14ac:dyDescent="0.25">
      <c r="A17" s="16">
        <f t="shared" si="0"/>
        <v>10</v>
      </c>
      <c r="B17" s="1" t="s">
        <v>252</v>
      </c>
      <c r="C17" s="149">
        <v>1</v>
      </c>
      <c r="D17" s="149">
        <v>450</v>
      </c>
      <c r="K17" s="38"/>
      <c r="M17" s="33">
        <f t="shared" si="1"/>
        <v>4</v>
      </c>
      <c r="N17" s="1" t="s">
        <v>63</v>
      </c>
      <c r="O17" s="149">
        <v>350</v>
      </c>
      <c r="Q17" s="33" t="str">
        <f t="shared" si="2"/>
        <v/>
      </c>
      <c r="U17" s="33">
        <f t="shared" si="3"/>
        <v>4</v>
      </c>
      <c r="V17" s="1" t="s">
        <v>242</v>
      </c>
      <c r="W17" s="149">
        <v>450</v>
      </c>
      <c r="Y17" s="33">
        <f t="shared" si="4"/>
        <v>4</v>
      </c>
      <c r="Z17" s="1" t="s">
        <v>252</v>
      </c>
      <c r="AA17" s="149">
        <v>450</v>
      </c>
      <c r="AC17" s="33" t="str">
        <f t="shared" si="5"/>
        <v/>
      </c>
      <c r="AG17" s="33" t="str">
        <f t="shared" si="6"/>
        <v/>
      </c>
      <c r="AK17" s="33" t="str">
        <f t="shared" si="7"/>
        <v/>
      </c>
      <c r="AO17" s="33" t="str">
        <f t="shared" si="8"/>
        <v/>
      </c>
      <c r="AS17" s="33" t="str">
        <f t="shared" si="9"/>
        <v/>
      </c>
      <c r="AW17" s="33" t="str">
        <f t="shared" si="10"/>
        <v/>
      </c>
      <c r="BA17" s="33" t="str">
        <f t="shared" si="11"/>
        <v/>
      </c>
      <c r="BE17" s="33" t="str">
        <f t="shared" si="12"/>
        <v/>
      </c>
      <c r="BI17" s="33" t="str">
        <f t="shared" si="13"/>
        <v/>
      </c>
      <c r="BM17" s="33" t="str">
        <f t="shared" si="14"/>
        <v/>
      </c>
      <c r="BQ17" s="33" t="str">
        <f t="shared" si="15"/>
        <v/>
      </c>
      <c r="BU17" s="33" t="str">
        <f t="shared" si="16"/>
        <v/>
      </c>
      <c r="BY17" s="33" t="str">
        <f t="shared" si="17"/>
        <v/>
      </c>
      <c r="CC17" s="33" t="str">
        <f t="shared" si="18"/>
        <v/>
      </c>
      <c r="CG17" s="33" t="str">
        <f t="shared" si="19"/>
        <v/>
      </c>
      <c r="CK17" s="33" t="str">
        <f t="shared" si="20"/>
        <v/>
      </c>
      <c r="CO17" s="33" t="str">
        <f t="shared" si="21"/>
        <v/>
      </c>
      <c r="CS17" s="33" t="str">
        <f t="shared" si="22"/>
        <v/>
      </c>
      <c r="CW17" s="33" t="str">
        <f t="shared" si="23"/>
        <v/>
      </c>
      <c r="DA17" s="33" t="str">
        <f t="shared" si="24"/>
        <v/>
      </c>
      <c r="DE17" s="33" t="str">
        <f t="shared" si="25"/>
        <v/>
      </c>
      <c r="DI17" s="33" t="str">
        <f t="shared" si="26"/>
        <v/>
      </c>
      <c r="DM17" s="33" t="str">
        <f t="shared" si="27"/>
        <v/>
      </c>
      <c r="DQ17" s="33" t="str">
        <f t="shared" si="28"/>
        <v/>
      </c>
      <c r="DU17" s="33" t="str">
        <f t="shared" si="29"/>
        <v/>
      </c>
      <c r="DY17" s="33" t="str">
        <f t="shared" si="30"/>
        <v/>
      </c>
    </row>
    <row r="18" spans="1:129" x14ac:dyDescent="0.25">
      <c r="A18" s="16">
        <f t="shared" si="0"/>
        <v>11</v>
      </c>
      <c r="B18" s="1" t="s">
        <v>242</v>
      </c>
      <c r="C18" s="149">
        <v>1</v>
      </c>
      <c r="D18" s="149">
        <v>450</v>
      </c>
      <c r="K18" s="38"/>
      <c r="M18" s="33">
        <f t="shared" si="1"/>
        <v>5</v>
      </c>
      <c r="N18" s="1" t="s">
        <v>58</v>
      </c>
      <c r="O18" s="149">
        <v>250</v>
      </c>
      <c r="Q18" s="33" t="str">
        <f t="shared" si="2"/>
        <v/>
      </c>
      <c r="U18" s="33">
        <f t="shared" si="3"/>
        <v>5</v>
      </c>
      <c r="V18" s="1" t="s">
        <v>43</v>
      </c>
      <c r="W18" s="149">
        <v>350</v>
      </c>
      <c r="Y18" s="33">
        <f t="shared" si="4"/>
        <v>5</v>
      </c>
      <c r="Z18" s="1" t="s">
        <v>58</v>
      </c>
      <c r="AA18" s="149">
        <v>350</v>
      </c>
      <c r="AC18" s="33" t="str">
        <f t="shared" si="5"/>
        <v/>
      </c>
      <c r="AG18" s="33" t="str">
        <f t="shared" si="6"/>
        <v/>
      </c>
      <c r="AK18" s="33" t="str">
        <f t="shared" si="7"/>
        <v/>
      </c>
      <c r="AO18" s="33" t="str">
        <f t="shared" si="8"/>
        <v/>
      </c>
      <c r="AS18" s="33" t="str">
        <f t="shared" si="9"/>
        <v/>
      </c>
      <c r="AW18" s="33" t="str">
        <f t="shared" si="10"/>
        <v/>
      </c>
      <c r="BA18" s="33" t="str">
        <f t="shared" si="11"/>
        <v/>
      </c>
      <c r="BE18" s="33" t="str">
        <f t="shared" si="12"/>
        <v/>
      </c>
      <c r="BI18" s="33" t="str">
        <f t="shared" si="13"/>
        <v/>
      </c>
      <c r="BM18" s="33" t="str">
        <f t="shared" si="14"/>
        <v/>
      </c>
      <c r="BQ18" s="33" t="str">
        <f t="shared" si="15"/>
        <v/>
      </c>
      <c r="BU18" s="33" t="str">
        <f t="shared" si="16"/>
        <v/>
      </c>
      <c r="BY18" s="33" t="str">
        <f t="shared" si="17"/>
        <v/>
      </c>
      <c r="CC18" s="33" t="str">
        <f t="shared" si="18"/>
        <v/>
      </c>
      <c r="CG18" s="33" t="str">
        <f t="shared" si="19"/>
        <v/>
      </c>
      <c r="CK18" s="33" t="str">
        <f t="shared" si="20"/>
        <v/>
      </c>
      <c r="CO18" s="33" t="str">
        <f t="shared" si="21"/>
        <v/>
      </c>
      <c r="CS18" s="33" t="str">
        <f t="shared" si="22"/>
        <v/>
      </c>
      <c r="CW18" s="33" t="str">
        <f t="shared" si="23"/>
        <v/>
      </c>
      <c r="DA18" s="33" t="str">
        <f t="shared" si="24"/>
        <v/>
      </c>
      <c r="DE18" s="33" t="str">
        <f t="shared" si="25"/>
        <v/>
      </c>
      <c r="DI18" s="33" t="str">
        <f t="shared" si="26"/>
        <v/>
      </c>
      <c r="DM18" s="33" t="str">
        <f t="shared" si="27"/>
        <v/>
      </c>
      <c r="DQ18" s="33" t="str">
        <f t="shared" si="28"/>
        <v/>
      </c>
      <c r="DU18" s="33" t="str">
        <f t="shared" si="29"/>
        <v/>
      </c>
      <c r="DY18" s="33" t="str">
        <f t="shared" si="30"/>
        <v/>
      </c>
    </row>
    <row r="19" spans="1:129" x14ac:dyDescent="0.25">
      <c r="A19" s="16" t="str">
        <f t="shared" si="0"/>
        <v/>
      </c>
      <c r="K19" s="38"/>
      <c r="M19" s="33" t="str">
        <f t="shared" si="1"/>
        <v/>
      </c>
      <c r="Q19" s="33" t="str">
        <f t="shared" si="2"/>
        <v/>
      </c>
      <c r="U19" s="33">
        <f t="shared" si="3"/>
        <v>6</v>
      </c>
      <c r="V19" s="1" t="s">
        <v>63</v>
      </c>
      <c r="W19" s="149">
        <v>350</v>
      </c>
      <c r="Y19" s="33">
        <f t="shared" si="4"/>
        <v>6</v>
      </c>
      <c r="Z19" s="1" t="s">
        <v>43</v>
      </c>
      <c r="AA19" s="149">
        <v>350</v>
      </c>
      <c r="AC19" s="33" t="str">
        <f t="shared" si="5"/>
        <v/>
      </c>
      <c r="AG19" s="33" t="str">
        <f t="shared" si="6"/>
        <v/>
      </c>
      <c r="AK19" s="33" t="str">
        <f t="shared" si="7"/>
        <v/>
      </c>
      <c r="AO19" s="33" t="str">
        <f t="shared" si="8"/>
        <v/>
      </c>
      <c r="AS19" s="33" t="str">
        <f t="shared" si="9"/>
        <v/>
      </c>
      <c r="AW19" s="33" t="str">
        <f t="shared" si="10"/>
        <v/>
      </c>
      <c r="BA19" s="33" t="str">
        <f t="shared" si="11"/>
        <v/>
      </c>
      <c r="BE19" s="33" t="str">
        <f t="shared" si="12"/>
        <v/>
      </c>
      <c r="BI19" s="33" t="str">
        <f t="shared" si="13"/>
        <v/>
      </c>
      <c r="BM19" s="33" t="str">
        <f t="shared" si="14"/>
        <v/>
      </c>
      <c r="BQ19" s="33" t="str">
        <f t="shared" si="15"/>
        <v/>
      </c>
      <c r="BU19" s="33" t="str">
        <f t="shared" si="16"/>
        <v/>
      </c>
      <c r="BY19" s="33" t="str">
        <f t="shared" si="17"/>
        <v/>
      </c>
      <c r="CC19" s="33" t="str">
        <f t="shared" si="18"/>
        <v/>
      </c>
      <c r="CG19" s="33" t="str">
        <f t="shared" si="19"/>
        <v/>
      </c>
      <c r="CK19" s="33" t="str">
        <f t="shared" si="20"/>
        <v/>
      </c>
      <c r="CO19" s="33" t="str">
        <f t="shared" si="21"/>
        <v/>
      </c>
      <c r="CS19" s="33" t="str">
        <f t="shared" si="22"/>
        <v/>
      </c>
      <c r="CW19" s="33" t="str">
        <f t="shared" si="23"/>
        <v/>
      </c>
      <c r="DA19" s="33" t="str">
        <f t="shared" si="24"/>
        <v/>
      </c>
      <c r="DE19" s="33" t="str">
        <f t="shared" si="25"/>
        <v/>
      </c>
      <c r="DI19" s="33" t="str">
        <f t="shared" si="26"/>
        <v/>
      </c>
      <c r="DM19" s="33" t="str">
        <f t="shared" si="27"/>
        <v/>
      </c>
      <c r="DQ19" s="33" t="str">
        <f t="shared" si="28"/>
        <v/>
      </c>
      <c r="DU19" s="33" t="str">
        <f t="shared" si="29"/>
        <v/>
      </c>
      <c r="DY19" s="33" t="str">
        <f t="shared" si="30"/>
        <v/>
      </c>
    </row>
    <row r="20" spans="1:129" x14ac:dyDescent="0.25">
      <c r="A20" s="16" t="str">
        <f t="shared" si="0"/>
        <v/>
      </c>
      <c r="K20" s="38"/>
      <c r="M20" s="33" t="str">
        <f t="shared" si="1"/>
        <v/>
      </c>
      <c r="Q20" s="33" t="str">
        <f t="shared" si="2"/>
        <v/>
      </c>
      <c r="U20" s="33">
        <f t="shared" si="3"/>
        <v>7</v>
      </c>
      <c r="V20" s="1" t="s">
        <v>185</v>
      </c>
      <c r="W20" s="149">
        <v>250</v>
      </c>
      <c r="Y20" s="33">
        <f t="shared" si="4"/>
        <v>7</v>
      </c>
      <c r="Z20" s="1" t="s">
        <v>63</v>
      </c>
      <c r="AA20" s="149">
        <v>250</v>
      </c>
      <c r="AC20" s="33" t="str">
        <f t="shared" si="5"/>
        <v/>
      </c>
      <c r="AG20" s="33" t="str">
        <f t="shared" si="6"/>
        <v/>
      </c>
      <c r="AK20" s="33" t="str">
        <f t="shared" si="7"/>
        <v/>
      </c>
      <c r="AO20" s="33" t="str">
        <f t="shared" si="8"/>
        <v/>
      </c>
      <c r="AS20" s="33" t="str">
        <f t="shared" si="9"/>
        <v/>
      </c>
      <c r="AW20" s="33" t="str">
        <f t="shared" si="10"/>
        <v/>
      </c>
      <c r="BA20" s="33" t="str">
        <f t="shared" si="11"/>
        <v/>
      </c>
      <c r="BE20" s="33" t="str">
        <f t="shared" si="12"/>
        <v/>
      </c>
      <c r="BI20" s="33" t="str">
        <f t="shared" si="13"/>
        <v/>
      </c>
      <c r="BM20" s="33" t="str">
        <f t="shared" si="14"/>
        <v/>
      </c>
      <c r="BQ20" s="33" t="str">
        <f t="shared" si="15"/>
        <v/>
      </c>
      <c r="BU20" s="33" t="str">
        <f t="shared" si="16"/>
        <v/>
      </c>
      <c r="BY20" s="33" t="str">
        <f t="shared" si="17"/>
        <v/>
      </c>
      <c r="CC20" s="33" t="str">
        <f t="shared" si="18"/>
        <v/>
      </c>
      <c r="CG20" s="33" t="str">
        <f t="shared" si="19"/>
        <v/>
      </c>
      <c r="CK20" s="33" t="str">
        <f t="shared" si="20"/>
        <v/>
      </c>
      <c r="CO20" s="33" t="str">
        <f t="shared" si="21"/>
        <v/>
      </c>
      <c r="CS20" s="33" t="str">
        <f t="shared" si="22"/>
        <v/>
      </c>
      <c r="CW20" s="33" t="str">
        <f t="shared" si="23"/>
        <v/>
      </c>
      <c r="DA20" s="33" t="str">
        <f t="shared" si="24"/>
        <v/>
      </c>
      <c r="DE20" s="33" t="str">
        <f t="shared" si="25"/>
        <v/>
      </c>
      <c r="DI20" s="33" t="str">
        <f t="shared" si="26"/>
        <v/>
      </c>
      <c r="DM20" s="33" t="str">
        <f t="shared" si="27"/>
        <v/>
      </c>
      <c r="DQ20" s="33" t="str">
        <f t="shared" si="28"/>
        <v/>
      </c>
      <c r="DU20" s="33" t="str">
        <f t="shared" si="29"/>
        <v/>
      </c>
      <c r="DY20" s="33" t="str">
        <f t="shared" si="30"/>
        <v/>
      </c>
    </row>
    <row r="21" spans="1:129" x14ac:dyDescent="0.25">
      <c r="A21" s="16" t="str">
        <f t="shared" si="0"/>
        <v/>
      </c>
      <c r="K21" s="38"/>
      <c r="M21" s="33" t="str">
        <f t="shared" si="1"/>
        <v/>
      </c>
      <c r="Q21" s="33" t="str">
        <f t="shared" si="2"/>
        <v/>
      </c>
      <c r="U21" s="33" t="str">
        <f t="shared" si="3"/>
        <v/>
      </c>
      <c r="Y21" s="33">
        <f t="shared" si="4"/>
        <v>8</v>
      </c>
      <c r="Z21" s="1" t="s">
        <v>240</v>
      </c>
      <c r="AA21" s="149">
        <v>250</v>
      </c>
      <c r="AC21" s="33" t="str">
        <f t="shared" si="5"/>
        <v/>
      </c>
      <c r="AG21" s="33" t="str">
        <f t="shared" si="6"/>
        <v/>
      </c>
      <c r="AK21" s="33" t="str">
        <f t="shared" si="7"/>
        <v/>
      </c>
      <c r="AO21" s="33" t="str">
        <f t="shared" si="8"/>
        <v/>
      </c>
      <c r="AS21" s="33" t="str">
        <f t="shared" si="9"/>
        <v/>
      </c>
      <c r="AW21" s="33" t="str">
        <f t="shared" si="10"/>
        <v/>
      </c>
      <c r="BA21" s="33" t="str">
        <f t="shared" si="11"/>
        <v/>
      </c>
      <c r="BE21" s="33" t="str">
        <f t="shared" si="12"/>
        <v/>
      </c>
      <c r="BI21" s="33" t="str">
        <f t="shared" si="13"/>
        <v/>
      </c>
      <c r="BM21" s="33" t="str">
        <f t="shared" si="14"/>
        <v/>
      </c>
      <c r="BQ21" s="33" t="str">
        <f t="shared" si="15"/>
        <v/>
      </c>
      <c r="BU21" s="33" t="str">
        <f t="shared" si="16"/>
        <v/>
      </c>
      <c r="BY21" s="33" t="str">
        <f t="shared" si="17"/>
        <v/>
      </c>
      <c r="CC21" s="33" t="str">
        <f t="shared" si="18"/>
        <v/>
      </c>
      <c r="CG21" s="33" t="str">
        <f t="shared" si="19"/>
        <v/>
      </c>
      <c r="CK21" s="33" t="str">
        <f t="shared" si="20"/>
        <v/>
      </c>
      <c r="CO21" s="33" t="str">
        <f t="shared" si="21"/>
        <v/>
      </c>
      <c r="CS21" s="33" t="str">
        <f t="shared" si="22"/>
        <v/>
      </c>
      <c r="CW21" s="33" t="str">
        <f t="shared" si="23"/>
        <v/>
      </c>
      <c r="DA21" s="33" t="str">
        <f t="shared" si="24"/>
        <v/>
      </c>
      <c r="DE21" s="33" t="str">
        <f t="shared" si="25"/>
        <v/>
      </c>
      <c r="DI21" s="33" t="str">
        <f t="shared" si="26"/>
        <v/>
      </c>
      <c r="DM21" s="33" t="str">
        <f t="shared" si="27"/>
        <v/>
      </c>
      <c r="DQ21" s="33" t="str">
        <f t="shared" si="28"/>
        <v/>
      </c>
      <c r="DU21" s="33" t="str">
        <f t="shared" si="29"/>
        <v/>
      </c>
      <c r="DY21" s="33" t="str">
        <f t="shared" si="30"/>
        <v/>
      </c>
    </row>
    <row r="22" spans="1:129" x14ac:dyDescent="0.25">
      <c r="A22" s="16" t="str">
        <f t="shared" si="0"/>
        <v/>
      </c>
      <c r="K22" s="38"/>
      <c r="M22" s="33" t="str">
        <f t="shared" si="1"/>
        <v/>
      </c>
      <c r="Q22" s="33" t="str">
        <f t="shared" si="2"/>
        <v/>
      </c>
      <c r="U22" s="33" t="str">
        <f t="shared" si="3"/>
        <v/>
      </c>
      <c r="Y22" s="33" t="str">
        <f t="shared" si="4"/>
        <v/>
      </c>
      <c r="AC22" s="33" t="str">
        <f t="shared" si="5"/>
        <v/>
      </c>
      <c r="AG22" s="33" t="str">
        <f t="shared" si="6"/>
        <v/>
      </c>
      <c r="AK22" s="33" t="str">
        <f t="shared" si="7"/>
        <v/>
      </c>
      <c r="AO22" s="33" t="str">
        <f t="shared" si="8"/>
        <v/>
      </c>
      <c r="AS22" s="33" t="str">
        <f t="shared" si="9"/>
        <v/>
      </c>
      <c r="AW22" s="33" t="str">
        <f t="shared" si="10"/>
        <v/>
      </c>
      <c r="BA22" s="33" t="str">
        <f t="shared" si="11"/>
        <v/>
      </c>
      <c r="BE22" s="33" t="str">
        <f t="shared" si="12"/>
        <v/>
      </c>
      <c r="BI22" s="33" t="str">
        <f t="shared" si="13"/>
        <v/>
      </c>
      <c r="BM22" s="33" t="str">
        <f t="shared" si="14"/>
        <v/>
      </c>
      <c r="BQ22" s="33" t="str">
        <f t="shared" si="15"/>
        <v/>
      </c>
      <c r="BU22" s="33" t="str">
        <f t="shared" si="16"/>
        <v/>
      </c>
      <c r="BY22" s="33" t="str">
        <f t="shared" si="17"/>
        <v/>
      </c>
      <c r="CC22" s="33" t="str">
        <f t="shared" si="18"/>
        <v/>
      </c>
      <c r="CG22" s="33" t="str">
        <f t="shared" si="19"/>
        <v/>
      </c>
      <c r="CK22" s="33" t="str">
        <f t="shared" si="20"/>
        <v/>
      </c>
      <c r="CO22" s="33" t="str">
        <f t="shared" si="21"/>
        <v/>
      </c>
      <c r="CS22" s="33" t="str">
        <f t="shared" si="22"/>
        <v/>
      </c>
      <c r="CW22" s="33" t="str">
        <f t="shared" si="23"/>
        <v/>
      </c>
      <c r="DA22" s="33" t="str">
        <f t="shared" si="24"/>
        <v/>
      </c>
      <c r="DE22" s="33" t="str">
        <f t="shared" si="25"/>
        <v/>
      </c>
      <c r="DI22" s="33" t="str">
        <f t="shared" si="26"/>
        <v/>
      </c>
      <c r="DM22" s="33" t="str">
        <f t="shared" si="27"/>
        <v/>
      </c>
      <c r="DQ22" s="33" t="str">
        <f t="shared" si="28"/>
        <v/>
      </c>
      <c r="DU22" s="33" t="str">
        <f t="shared" si="29"/>
        <v/>
      </c>
      <c r="DY22" s="33" t="str">
        <f t="shared" si="30"/>
        <v/>
      </c>
    </row>
    <row r="23" spans="1:129" x14ac:dyDescent="0.25">
      <c r="A23" s="16" t="str">
        <f t="shared" si="0"/>
        <v/>
      </c>
      <c r="K23" s="38"/>
      <c r="M23" s="33" t="str">
        <f t="shared" si="1"/>
        <v/>
      </c>
      <c r="Q23" s="33" t="str">
        <f t="shared" si="2"/>
        <v/>
      </c>
      <c r="U23" s="33" t="str">
        <f t="shared" si="3"/>
        <v/>
      </c>
      <c r="Y23" s="33" t="str">
        <f t="shared" si="4"/>
        <v/>
      </c>
      <c r="AC23" s="33" t="str">
        <f t="shared" si="5"/>
        <v/>
      </c>
      <c r="AG23" s="33" t="str">
        <f t="shared" si="6"/>
        <v/>
      </c>
      <c r="AK23" s="33" t="str">
        <f t="shared" si="7"/>
        <v/>
      </c>
      <c r="AO23" s="33" t="str">
        <f t="shared" si="8"/>
        <v/>
      </c>
      <c r="AS23" s="33" t="str">
        <f t="shared" si="9"/>
        <v/>
      </c>
      <c r="AW23" s="33" t="str">
        <f t="shared" si="10"/>
        <v/>
      </c>
      <c r="BA23" s="33" t="str">
        <f t="shared" si="11"/>
        <v/>
      </c>
      <c r="BE23" s="33" t="str">
        <f t="shared" si="12"/>
        <v/>
      </c>
      <c r="BI23" s="33" t="str">
        <f t="shared" si="13"/>
        <v/>
      </c>
      <c r="BM23" s="33" t="str">
        <f t="shared" si="14"/>
        <v/>
      </c>
      <c r="BQ23" s="33" t="str">
        <f t="shared" si="15"/>
        <v/>
      </c>
      <c r="BU23" s="33" t="str">
        <f t="shared" si="16"/>
        <v/>
      </c>
      <c r="BY23" s="33" t="str">
        <f t="shared" si="17"/>
        <v/>
      </c>
      <c r="CC23" s="33" t="str">
        <f t="shared" si="18"/>
        <v/>
      </c>
      <c r="CG23" s="33" t="str">
        <f t="shared" si="19"/>
        <v/>
      </c>
      <c r="CK23" s="33" t="str">
        <f t="shared" si="20"/>
        <v/>
      </c>
      <c r="CO23" s="33" t="str">
        <f t="shared" si="21"/>
        <v/>
      </c>
      <c r="CS23" s="33" t="str">
        <f t="shared" si="22"/>
        <v/>
      </c>
      <c r="CW23" s="33" t="str">
        <f t="shared" si="23"/>
        <v/>
      </c>
      <c r="DA23" s="33" t="str">
        <f t="shared" si="24"/>
        <v/>
      </c>
      <c r="DE23" s="33" t="str">
        <f t="shared" si="25"/>
        <v/>
      </c>
      <c r="DI23" s="33" t="str">
        <f t="shared" si="26"/>
        <v/>
      </c>
      <c r="DM23" s="33" t="str">
        <f t="shared" si="27"/>
        <v/>
      </c>
      <c r="DQ23" s="33" t="str">
        <f t="shared" si="28"/>
        <v/>
      </c>
      <c r="DU23" s="33" t="str">
        <f t="shared" si="29"/>
        <v/>
      </c>
      <c r="DY23" s="33" t="str">
        <f t="shared" si="30"/>
        <v/>
      </c>
    </row>
    <row r="24" spans="1:129" x14ac:dyDescent="0.25">
      <c r="A24" s="16" t="str">
        <f t="shared" si="0"/>
        <v/>
      </c>
      <c r="K24" s="38"/>
      <c r="M24" s="33" t="str">
        <f t="shared" si="1"/>
        <v/>
      </c>
      <c r="Q24" s="33" t="str">
        <f t="shared" si="2"/>
        <v/>
      </c>
      <c r="U24" s="33" t="str">
        <f t="shared" si="3"/>
        <v/>
      </c>
      <c r="Y24" s="33" t="str">
        <f t="shared" si="4"/>
        <v/>
      </c>
      <c r="AC24" s="33" t="str">
        <f t="shared" si="5"/>
        <v/>
      </c>
      <c r="AG24" s="33" t="str">
        <f t="shared" si="6"/>
        <v/>
      </c>
      <c r="AK24" s="33" t="str">
        <f t="shared" si="7"/>
        <v/>
      </c>
      <c r="AO24" s="33" t="str">
        <f t="shared" si="8"/>
        <v/>
      </c>
      <c r="AS24" s="33" t="str">
        <f t="shared" si="9"/>
        <v/>
      </c>
      <c r="AW24" s="33" t="str">
        <f t="shared" si="10"/>
        <v/>
      </c>
      <c r="BA24" s="33" t="str">
        <f t="shared" si="11"/>
        <v/>
      </c>
      <c r="BE24" s="33" t="str">
        <f t="shared" si="12"/>
        <v/>
      </c>
      <c r="BI24" s="33" t="str">
        <f t="shared" si="13"/>
        <v/>
      </c>
      <c r="BM24" s="33" t="str">
        <f t="shared" si="14"/>
        <v/>
      </c>
      <c r="BQ24" s="33" t="str">
        <f t="shared" si="15"/>
        <v/>
      </c>
      <c r="BU24" s="33" t="str">
        <f t="shared" si="16"/>
        <v/>
      </c>
      <c r="BY24" s="33" t="str">
        <f t="shared" si="17"/>
        <v/>
      </c>
      <c r="CC24" s="33" t="str">
        <f t="shared" si="18"/>
        <v/>
      </c>
      <c r="CG24" s="33" t="str">
        <f t="shared" si="19"/>
        <v/>
      </c>
      <c r="CK24" s="33" t="str">
        <f t="shared" si="20"/>
        <v/>
      </c>
      <c r="CO24" s="33" t="str">
        <f t="shared" si="21"/>
        <v/>
      </c>
      <c r="CS24" s="33" t="str">
        <f t="shared" si="22"/>
        <v/>
      </c>
      <c r="CW24" s="33" t="str">
        <f t="shared" si="23"/>
        <v/>
      </c>
      <c r="DA24" s="33" t="str">
        <f t="shared" si="24"/>
        <v/>
      </c>
      <c r="DE24" s="33" t="str">
        <f t="shared" si="25"/>
        <v/>
      </c>
      <c r="DI24" s="33" t="str">
        <f t="shared" si="26"/>
        <v/>
      </c>
      <c r="DM24" s="33" t="str">
        <f t="shared" si="27"/>
        <v/>
      </c>
      <c r="DQ24" s="33" t="str">
        <f t="shared" si="28"/>
        <v/>
      </c>
      <c r="DU24" s="33" t="str">
        <f t="shared" si="29"/>
        <v/>
      </c>
      <c r="DY24" s="33" t="str">
        <f t="shared" si="30"/>
        <v/>
      </c>
    </row>
    <row r="25" spans="1:129" x14ac:dyDescent="0.25">
      <c r="A25" s="16" t="str">
        <f t="shared" si="0"/>
        <v/>
      </c>
      <c r="K25" s="38"/>
      <c r="M25" s="33" t="str">
        <f t="shared" si="1"/>
        <v/>
      </c>
      <c r="Q25" s="33" t="str">
        <f t="shared" si="2"/>
        <v/>
      </c>
      <c r="U25" s="33" t="str">
        <f t="shared" si="3"/>
        <v/>
      </c>
      <c r="Y25" s="33" t="str">
        <f t="shared" si="4"/>
        <v/>
      </c>
      <c r="AC25" s="33" t="str">
        <f t="shared" si="5"/>
        <v/>
      </c>
      <c r="AG25" s="33" t="str">
        <f t="shared" si="6"/>
        <v/>
      </c>
      <c r="AK25" s="33" t="str">
        <f t="shared" si="7"/>
        <v/>
      </c>
      <c r="AO25" s="33" t="str">
        <f t="shared" si="8"/>
        <v/>
      </c>
      <c r="AS25" s="33" t="str">
        <f t="shared" si="9"/>
        <v/>
      </c>
      <c r="AW25" s="33" t="str">
        <f t="shared" si="10"/>
        <v/>
      </c>
      <c r="BA25" s="33" t="str">
        <f t="shared" si="11"/>
        <v/>
      </c>
      <c r="BE25" s="33" t="str">
        <f t="shared" si="12"/>
        <v/>
      </c>
      <c r="BI25" s="33" t="str">
        <f t="shared" si="13"/>
        <v/>
      </c>
      <c r="BM25" s="33" t="str">
        <f t="shared" si="14"/>
        <v/>
      </c>
      <c r="BQ25" s="33" t="str">
        <f t="shared" si="15"/>
        <v/>
      </c>
      <c r="BU25" s="33" t="str">
        <f t="shared" si="16"/>
        <v/>
      </c>
      <c r="BY25" s="33" t="str">
        <f t="shared" si="17"/>
        <v/>
      </c>
      <c r="CC25" s="33" t="str">
        <f t="shared" si="18"/>
        <v/>
      </c>
      <c r="CG25" s="33" t="str">
        <f t="shared" si="19"/>
        <v/>
      </c>
      <c r="CK25" s="33" t="str">
        <f t="shared" si="20"/>
        <v/>
      </c>
      <c r="CO25" s="33" t="str">
        <f t="shared" si="21"/>
        <v/>
      </c>
      <c r="CS25" s="33" t="str">
        <f t="shared" si="22"/>
        <v/>
      </c>
      <c r="CW25" s="33" t="str">
        <f t="shared" si="23"/>
        <v/>
      </c>
      <c r="DA25" s="33" t="str">
        <f t="shared" si="24"/>
        <v/>
      </c>
      <c r="DE25" s="33" t="str">
        <f t="shared" si="25"/>
        <v/>
      </c>
      <c r="DI25" s="33" t="str">
        <f t="shared" si="26"/>
        <v/>
      </c>
      <c r="DM25" s="33" t="str">
        <f t="shared" si="27"/>
        <v/>
      </c>
      <c r="DQ25" s="33" t="str">
        <f t="shared" si="28"/>
        <v/>
      </c>
      <c r="DU25" s="33" t="str">
        <f t="shared" si="29"/>
        <v/>
      </c>
      <c r="DY25" s="33" t="str">
        <f t="shared" si="30"/>
        <v/>
      </c>
    </row>
    <row r="26" spans="1:129" x14ac:dyDescent="0.25">
      <c r="A26" s="16" t="str">
        <f t="shared" si="0"/>
        <v/>
      </c>
      <c r="K26" s="38"/>
      <c r="M26" s="33" t="str">
        <f t="shared" si="1"/>
        <v/>
      </c>
      <c r="Q26" s="33" t="str">
        <f t="shared" si="2"/>
        <v/>
      </c>
      <c r="U26" s="33" t="str">
        <f t="shared" si="3"/>
        <v/>
      </c>
      <c r="Y26" s="33" t="str">
        <f t="shared" si="4"/>
        <v/>
      </c>
      <c r="AC26" s="33" t="str">
        <f t="shared" si="5"/>
        <v/>
      </c>
      <c r="AG26" s="33" t="str">
        <f t="shared" si="6"/>
        <v/>
      </c>
      <c r="AK26" s="33" t="str">
        <f t="shared" si="7"/>
        <v/>
      </c>
      <c r="AO26" s="33" t="str">
        <f t="shared" si="8"/>
        <v/>
      </c>
      <c r="AS26" s="33" t="str">
        <f t="shared" si="9"/>
        <v/>
      </c>
      <c r="AW26" s="33" t="str">
        <f t="shared" si="10"/>
        <v/>
      </c>
      <c r="BA26" s="33" t="str">
        <f t="shared" si="11"/>
        <v/>
      </c>
      <c r="BE26" s="33" t="str">
        <f t="shared" si="12"/>
        <v/>
      </c>
      <c r="BI26" s="33" t="str">
        <f t="shared" si="13"/>
        <v/>
      </c>
      <c r="BM26" s="33" t="str">
        <f t="shared" si="14"/>
        <v/>
      </c>
      <c r="BQ26" s="33" t="str">
        <f t="shared" si="15"/>
        <v/>
      </c>
      <c r="BU26" s="33" t="str">
        <f t="shared" si="16"/>
        <v/>
      </c>
      <c r="BY26" s="33" t="str">
        <f t="shared" si="17"/>
        <v/>
      </c>
      <c r="CC26" s="33" t="str">
        <f t="shared" si="18"/>
        <v/>
      </c>
      <c r="CG26" s="33" t="str">
        <f t="shared" si="19"/>
        <v/>
      </c>
      <c r="CK26" s="33" t="str">
        <f t="shared" si="20"/>
        <v/>
      </c>
      <c r="CO26" s="33" t="str">
        <f t="shared" si="21"/>
        <v/>
      </c>
      <c r="CS26" s="33" t="str">
        <f t="shared" si="22"/>
        <v/>
      </c>
      <c r="CW26" s="33" t="str">
        <f t="shared" si="23"/>
        <v/>
      </c>
      <c r="DA26" s="33" t="str">
        <f t="shared" si="24"/>
        <v/>
      </c>
      <c r="DE26" s="33" t="str">
        <f t="shared" si="25"/>
        <v/>
      </c>
      <c r="DI26" s="33" t="str">
        <f t="shared" si="26"/>
        <v/>
      </c>
      <c r="DM26" s="33" t="str">
        <f t="shared" si="27"/>
        <v/>
      </c>
      <c r="DQ26" s="33" t="str">
        <f t="shared" si="28"/>
        <v/>
      </c>
      <c r="DU26" s="33" t="str">
        <f t="shared" si="29"/>
        <v/>
      </c>
      <c r="DY26" s="33" t="str">
        <f t="shared" si="30"/>
        <v/>
      </c>
    </row>
    <row r="27" spans="1:129" x14ac:dyDescent="0.25">
      <c r="A27" s="16" t="str">
        <f t="shared" si="0"/>
        <v/>
      </c>
      <c r="K27" s="38"/>
      <c r="M27" s="33" t="str">
        <f t="shared" si="1"/>
        <v/>
      </c>
      <c r="Q27" s="33" t="str">
        <f t="shared" si="2"/>
        <v/>
      </c>
      <c r="U27" s="33" t="str">
        <f t="shared" si="3"/>
        <v/>
      </c>
      <c r="Y27" s="33" t="str">
        <f t="shared" si="4"/>
        <v/>
      </c>
      <c r="AC27" s="33" t="str">
        <f t="shared" si="5"/>
        <v/>
      </c>
      <c r="AG27" s="33" t="str">
        <f t="shared" si="6"/>
        <v/>
      </c>
      <c r="AK27" s="33" t="str">
        <f t="shared" si="7"/>
        <v/>
      </c>
      <c r="AO27" s="33" t="str">
        <f t="shared" si="8"/>
        <v/>
      </c>
      <c r="AS27" s="33" t="str">
        <f t="shared" si="9"/>
        <v/>
      </c>
      <c r="AW27" s="33" t="str">
        <f t="shared" si="10"/>
        <v/>
      </c>
      <c r="BA27" s="33" t="str">
        <f t="shared" si="11"/>
        <v/>
      </c>
      <c r="BE27" s="33" t="str">
        <f t="shared" si="12"/>
        <v/>
      </c>
      <c r="BI27" s="33" t="str">
        <f t="shared" si="13"/>
        <v/>
      </c>
      <c r="BM27" s="33" t="str">
        <f t="shared" si="14"/>
        <v/>
      </c>
      <c r="BQ27" s="33" t="str">
        <f t="shared" si="15"/>
        <v/>
      </c>
      <c r="BU27" s="33" t="str">
        <f t="shared" si="16"/>
        <v/>
      </c>
      <c r="BY27" s="33" t="str">
        <f t="shared" si="17"/>
        <v/>
      </c>
      <c r="CC27" s="33" t="str">
        <f t="shared" si="18"/>
        <v/>
      </c>
      <c r="CG27" s="33" t="str">
        <f t="shared" si="19"/>
        <v/>
      </c>
      <c r="CK27" s="33" t="str">
        <f t="shared" si="20"/>
        <v/>
      </c>
      <c r="CO27" s="33" t="str">
        <f t="shared" si="21"/>
        <v/>
      </c>
      <c r="CS27" s="33" t="str">
        <f t="shared" si="22"/>
        <v/>
      </c>
      <c r="CW27" s="33" t="str">
        <f t="shared" si="23"/>
        <v/>
      </c>
      <c r="DA27" s="33" t="str">
        <f t="shared" si="24"/>
        <v/>
      </c>
      <c r="DE27" s="33" t="str">
        <f t="shared" si="25"/>
        <v/>
      </c>
      <c r="DI27" s="33" t="str">
        <f t="shared" si="26"/>
        <v/>
      </c>
      <c r="DM27" s="33" t="str">
        <f t="shared" si="27"/>
        <v/>
      </c>
      <c r="DQ27" s="33" t="str">
        <f t="shared" si="28"/>
        <v/>
      </c>
      <c r="DU27" s="33" t="str">
        <f t="shared" si="29"/>
        <v/>
      </c>
      <c r="DY27" s="33" t="str">
        <f t="shared" si="30"/>
        <v/>
      </c>
    </row>
    <row r="28" spans="1:129" x14ac:dyDescent="0.25">
      <c r="A28" s="16" t="str">
        <f t="shared" si="0"/>
        <v/>
      </c>
      <c r="K28" s="38"/>
      <c r="M28" s="33" t="str">
        <f t="shared" si="1"/>
        <v/>
      </c>
      <c r="Q28" s="33" t="str">
        <f t="shared" si="2"/>
        <v/>
      </c>
      <c r="U28" s="33" t="str">
        <f t="shared" si="3"/>
        <v/>
      </c>
      <c r="Y28" s="33" t="str">
        <f t="shared" si="4"/>
        <v/>
      </c>
      <c r="AC28" s="33" t="str">
        <f t="shared" si="5"/>
        <v/>
      </c>
      <c r="AG28" s="33" t="str">
        <f t="shared" si="6"/>
        <v/>
      </c>
      <c r="AK28" s="33" t="str">
        <f t="shared" si="7"/>
        <v/>
      </c>
      <c r="AO28" s="33" t="str">
        <f t="shared" si="8"/>
        <v/>
      </c>
      <c r="AS28" s="33" t="str">
        <f t="shared" si="9"/>
        <v/>
      </c>
      <c r="AW28" s="33" t="str">
        <f t="shared" si="10"/>
        <v/>
      </c>
      <c r="BA28" s="33" t="str">
        <f t="shared" si="11"/>
        <v/>
      </c>
      <c r="BE28" s="33" t="str">
        <f t="shared" si="12"/>
        <v/>
      </c>
      <c r="BI28" s="33" t="str">
        <f t="shared" si="13"/>
        <v/>
      </c>
      <c r="BM28" s="33" t="str">
        <f t="shared" si="14"/>
        <v/>
      </c>
      <c r="BQ28" s="33" t="str">
        <f t="shared" si="15"/>
        <v/>
      </c>
      <c r="BU28" s="33" t="str">
        <f t="shared" si="16"/>
        <v/>
      </c>
      <c r="BY28" s="33" t="str">
        <f t="shared" si="17"/>
        <v/>
      </c>
      <c r="CC28" s="33" t="str">
        <f t="shared" si="18"/>
        <v/>
      </c>
      <c r="CG28" s="33" t="str">
        <f t="shared" si="19"/>
        <v/>
      </c>
      <c r="CK28" s="33" t="str">
        <f t="shared" si="20"/>
        <v/>
      </c>
      <c r="CO28" s="33" t="str">
        <f t="shared" si="21"/>
        <v/>
      </c>
      <c r="CS28" s="33" t="str">
        <f t="shared" si="22"/>
        <v/>
      </c>
      <c r="CW28" s="33" t="str">
        <f t="shared" si="23"/>
        <v/>
      </c>
      <c r="DA28" s="33" t="str">
        <f t="shared" si="24"/>
        <v/>
      </c>
      <c r="DE28" s="33" t="str">
        <f t="shared" si="25"/>
        <v/>
      </c>
      <c r="DI28" s="33" t="str">
        <f t="shared" si="26"/>
        <v/>
      </c>
      <c r="DM28" s="33" t="str">
        <f t="shared" si="27"/>
        <v/>
      </c>
      <c r="DQ28" s="33" t="str">
        <f t="shared" si="28"/>
        <v/>
      </c>
      <c r="DU28" s="33" t="str">
        <f t="shared" si="29"/>
        <v/>
      </c>
      <c r="DY28" s="33" t="str">
        <f t="shared" si="30"/>
        <v/>
      </c>
    </row>
    <row r="29" spans="1:129" x14ac:dyDescent="0.25">
      <c r="A29" s="16" t="str">
        <f t="shared" si="0"/>
        <v/>
      </c>
      <c r="K29" s="38"/>
      <c r="M29" s="33" t="str">
        <f t="shared" si="1"/>
        <v/>
      </c>
      <c r="Q29" s="33" t="str">
        <f t="shared" si="2"/>
        <v/>
      </c>
      <c r="U29" s="33" t="str">
        <f t="shared" si="3"/>
        <v/>
      </c>
      <c r="Y29" s="33" t="str">
        <f t="shared" si="4"/>
        <v/>
      </c>
      <c r="AC29" s="33" t="str">
        <f t="shared" si="5"/>
        <v/>
      </c>
      <c r="AG29" s="33" t="str">
        <f t="shared" si="6"/>
        <v/>
      </c>
      <c r="AK29" s="33" t="str">
        <f t="shared" si="7"/>
        <v/>
      </c>
      <c r="AO29" s="33" t="str">
        <f t="shared" si="8"/>
        <v/>
      </c>
      <c r="AS29" s="33" t="str">
        <f t="shared" si="9"/>
        <v/>
      </c>
      <c r="AW29" s="33" t="str">
        <f t="shared" si="10"/>
        <v/>
      </c>
      <c r="BA29" s="33" t="str">
        <f t="shared" si="11"/>
        <v/>
      </c>
      <c r="BE29" s="33" t="str">
        <f t="shared" si="12"/>
        <v/>
      </c>
      <c r="BI29" s="33" t="str">
        <f t="shared" si="13"/>
        <v/>
      </c>
      <c r="BM29" s="33" t="str">
        <f t="shared" si="14"/>
        <v/>
      </c>
      <c r="BQ29" s="33" t="str">
        <f t="shared" si="15"/>
        <v/>
      </c>
      <c r="BU29" s="33" t="str">
        <f t="shared" si="16"/>
        <v/>
      </c>
      <c r="BY29" s="33" t="str">
        <f t="shared" si="17"/>
        <v/>
      </c>
      <c r="CC29" s="33" t="str">
        <f t="shared" si="18"/>
        <v/>
      </c>
      <c r="CG29" s="33" t="str">
        <f t="shared" si="19"/>
        <v/>
      </c>
      <c r="CK29" s="33" t="str">
        <f t="shared" si="20"/>
        <v/>
      </c>
      <c r="CO29" s="33" t="str">
        <f t="shared" si="21"/>
        <v/>
      </c>
      <c r="CS29" s="33" t="str">
        <f t="shared" si="22"/>
        <v/>
      </c>
      <c r="CW29" s="33" t="str">
        <f t="shared" si="23"/>
        <v/>
      </c>
      <c r="DA29" s="33" t="str">
        <f t="shared" si="24"/>
        <v/>
      </c>
      <c r="DE29" s="33" t="str">
        <f t="shared" si="25"/>
        <v/>
      </c>
      <c r="DI29" s="33" t="str">
        <f t="shared" si="26"/>
        <v/>
      </c>
      <c r="DM29" s="33" t="str">
        <f t="shared" si="27"/>
        <v/>
      </c>
      <c r="DQ29" s="33" t="str">
        <f t="shared" si="28"/>
        <v/>
      </c>
      <c r="DU29" s="33" t="str">
        <f t="shared" si="29"/>
        <v/>
      </c>
      <c r="DY29" s="33" t="str">
        <f t="shared" si="30"/>
        <v/>
      </c>
    </row>
    <row r="30" spans="1:129" x14ac:dyDescent="0.25">
      <c r="A30" s="16" t="str">
        <f t="shared" si="0"/>
        <v/>
      </c>
      <c r="K30" s="38"/>
      <c r="M30" s="33" t="str">
        <f t="shared" si="1"/>
        <v/>
      </c>
      <c r="Q30" s="33" t="str">
        <f t="shared" si="2"/>
        <v/>
      </c>
      <c r="U30" s="33" t="str">
        <f t="shared" si="3"/>
        <v/>
      </c>
      <c r="Y30" s="33" t="str">
        <f t="shared" si="4"/>
        <v/>
      </c>
      <c r="AC30" s="33" t="str">
        <f t="shared" si="5"/>
        <v/>
      </c>
      <c r="AG30" s="33" t="str">
        <f t="shared" si="6"/>
        <v/>
      </c>
      <c r="AK30" s="33" t="str">
        <f t="shared" si="7"/>
        <v/>
      </c>
      <c r="AO30" s="33" t="str">
        <f t="shared" si="8"/>
        <v/>
      </c>
      <c r="AS30" s="33" t="str">
        <f t="shared" si="9"/>
        <v/>
      </c>
      <c r="AW30" s="33" t="str">
        <f t="shared" si="10"/>
        <v/>
      </c>
      <c r="BA30" s="33" t="str">
        <f t="shared" si="11"/>
        <v/>
      </c>
      <c r="BE30" s="33" t="str">
        <f t="shared" si="12"/>
        <v/>
      </c>
      <c r="BI30" s="33" t="str">
        <f t="shared" si="13"/>
        <v/>
      </c>
      <c r="BM30" s="33" t="str">
        <f t="shared" si="14"/>
        <v/>
      </c>
      <c r="BQ30" s="33" t="str">
        <f t="shared" si="15"/>
        <v/>
      </c>
      <c r="BU30" s="33" t="str">
        <f t="shared" si="16"/>
        <v/>
      </c>
      <c r="BY30" s="33" t="str">
        <f t="shared" si="17"/>
        <v/>
      </c>
      <c r="CC30" s="33" t="str">
        <f t="shared" si="18"/>
        <v/>
      </c>
      <c r="CG30" s="33" t="str">
        <f t="shared" si="19"/>
        <v/>
      </c>
      <c r="CK30" s="33" t="str">
        <f t="shared" si="20"/>
        <v/>
      </c>
      <c r="CO30" s="33" t="str">
        <f t="shared" si="21"/>
        <v/>
      </c>
      <c r="CS30" s="33" t="str">
        <f t="shared" si="22"/>
        <v/>
      </c>
      <c r="CW30" s="33" t="str">
        <f t="shared" si="23"/>
        <v/>
      </c>
      <c r="DA30" s="33" t="str">
        <f t="shared" si="24"/>
        <v/>
      </c>
      <c r="DE30" s="33" t="str">
        <f t="shared" si="25"/>
        <v/>
      </c>
      <c r="DI30" s="33" t="str">
        <f t="shared" si="26"/>
        <v/>
      </c>
      <c r="DM30" s="33" t="str">
        <f t="shared" si="27"/>
        <v/>
      </c>
      <c r="DQ30" s="33" t="str">
        <f t="shared" si="28"/>
        <v/>
      </c>
      <c r="DU30" s="33" t="str">
        <f t="shared" si="29"/>
        <v/>
      </c>
      <c r="DY30" s="33" t="str">
        <f t="shared" si="30"/>
        <v/>
      </c>
    </row>
    <row r="31" spans="1:129" x14ac:dyDescent="0.25">
      <c r="A31" s="16" t="str">
        <f t="shared" si="0"/>
        <v/>
      </c>
      <c r="K31" s="38"/>
      <c r="M31" s="33" t="str">
        <f t="shared" si="1"/>
        <v/>
      </c>
      <c r="Q31" s="33" t="str">
        <f t="shared" si="2"/>
        <v/>
      </c>
      <c r="U31" s="33" t="str">
        <f t="shared" si="3"/>
        <v/>
      </c>
      <c r="Y31" s="33" t="str">
        <f t="shared" si="4"/>
        <v/>
      </c>
      <c r="AC31" s="33" t="str">
        <f t="shared" si="5"/>
        <v/>
      </c>
      <c r="AG31" s="33" t="str">
        <f t="shared" si="6"/>
        <v/>
      </c>
      <c r="AK31" s="33" t="str">
        <f t="shared" si="7"/>
        <v/>
      </c>
      <c r="AO31" s="33" t="str">
        <f t="shared" si="8"/>
        <v/>
      </c>
      <c r="AS31" s="33" t="str">
        <f t="shared" si="9"/>
        <v/>
      </c>
      <c r="AW31" s="33" t="str">
        <f t="shared" si="10"/>
        <v/>
      </c>
      <c r="BA31" s="33" t="str">
        <f t="shared" si="11"/>
        <v/>
      </c>
      <c r="BE31" s="33" t="str">
        <f t="shared" si="12"/>
        <v/>
      </c>
      <c r="BI31" s="33" t="str">
        <f t="shared" si="13"/>
        <v/>
      </c>
      <c r="BM31" s="33" t="str">
        <f t="shared" si="14"/>
        <v/>
      </c>
      <c r="BQ31" s="33" t="str">
        <f t="shared" si="15"/>
        <v/>
      </c>
      <c r="BU31" s="33" t="str">
        <f t="shared" si="16"/>
        <v/>
      </c>
      <c r="BY31" s="33" t="str">
        <f t="shared" si="17"/>
        <v/>
      </c>
      <c r="CC31" s="33" t="str">
        <f t="shared" si="18"/>
        <v/>
      </c>
      <c r="CG31" s="33" t="str">
        <f t="shared" si="19"/>
        <v/>
      </c>
      <c r="CK31" s="33" t="str">
        <f t="shared" si="20"/>
        <v/>
      </c>
      <c r="CO31" s="33" t="str">
        <f t="shared" si="21"/>
        <v/>
      </c>
      <c r="CS31" s="33" t="str">
        <f t="shared" si="22"/>
        <v/>
      </c>
      <c r="CW31" s="33" t="str">
        <f t="shared" si="23"/>
        <v/>
      </c>
      <c r="DA31" s="33" t="str">
        <f t="shared" si="24"/>
        <v/>
      </c>
      <c r="DE31" s="33" t="str">
        <f t="shared" si="25"/>
        <v/>
      </c>
      <c r="DI31" s="33" t="str">
        <f t="shared" si="26"/>
        <v/>
      </c>
      <c r="DM31" s="33" t="str">
        <f t="shared" si="27"/>
        <v/>
      </c>
      <c r="DQ31" s="33" t="str">
        <f t="shared" si="28"/>
        <v/>
      </c>
      <c r="DU31" s="33" t="str">
        <f t="shared" si="29"/>
        <v/>
      </c>
      <c r="DY31" s="33" t="str">
        <f t="shared" si="30"/>
        <v/>
      </c>
    </row>
    <row r="32" spans="1:129" x14ac:dyDescent="0.25">
      <c r="A32" s="16" t="str">
        <f t="shared" si="0"/>
        <v/>
      </c>
      <c r="K32" s="38"/>
      <c r="M32" s="33" t="str">
        <f t="shared" si="1"/>
        <v/>
      </c>
      <c r="Q32" s="33" t="str">
        <f t="shared" si="2"/>
        <v/>
      </c>
      <c r="U32" s="33" t="str">
        <f t="shared" si="3"/>
        <v/>
      </c>
      <c r="Y32" s="33" t="str">
        <f t="shared" si="4"/>
        <v/>
      </c>
      <c r="AC32" s="33" t="str">
        <f t="shared" si="5"/>
        <v/>
      </c>
      <c r="AG32" s="33" t="str">
        <f t="shared" si="6"/>
        <v/>
      </c>
      <c r="AK32" s="33" t="str">
        <f t="shared" si="7"/>
        <v/>
      </c>
      <c r="AO32" s="33" t="str">
        <f t="shared" si="8"/>
        <v/>
      </c>
      <c r="AS32" s="33" t="str">
        <f t="shared" si="9"/>
        <v/>
      </c>
      <c r="AW32" s="33" t="str">
        <f t="shared" si="10"/>
        <v/>
      </c>
      <c r="BA32" s="33" t="str">
        <f t="shared" si="11"/>
        <v/>
      </c>
      <c r="BE32" s="33" t="str">
        <f t="shared" si="12"/>
        <v/>
      </c>
      <c r="BI32" s="33" t="str">
        <f t="shared" si="13"/>
        <v/>
      </c>
      <c r="BM32" s="33" t="str">
        <f t="shared" si="14"/>
        <v/>
      </c>
      <c r="BQ32" s="33" t="str">
        <f t="shared" si="15"/>
        <v/>
      </c>
      <c r="BU32" s="33" t="str">
        <f t="shared" si="16"/>
        <v/>
      </c>
      <c r="BY32" s="33" t="str">
        <f t="shared" si="17"/>
        <v/>
      </c>
      <c r="CC32" s="33" t="str">
        <f t="shared" si="18"/>
        <v/>
      </c>
      <c r="CG32" s="33" t="str">
        <f t="shared" si="19"/>
        <v/>
      </c>
      <c r="CK32" s="33" t="str">
        <f t="shared" si="20"/>
        <v/>
      </c>
      <c r="CO32" s="33" t="str">
        <f t="shared" si="21"/>
        <v/>
      </c>
      <c r="CS32" s="33" t="str">
        <f t="shared" si="22"/>
        <v/>
      </c>
      <c r="CW32" s="33" t="str">
        <f t="shared" si="23"/>
        <v/>
      </c>
      <c r="DA32" s="33" t="str">
        <f t="shared" si="24"/>
        <v/>
      </c>
      <c r="DE32" s="33" t="str">
        <f t="shared" si="25"/>
        <v/>
      </c>
      <c r="DI32" s="33" t="str">
        <f t="shared" si="26"/>
        <v/>
      </c>
      <c r="DM32" s="33" t="str">
        <f t="shared" si="27"/>
        <v/>
      </c>
      <c r="DQ32" s="33" t="str">
        <f t="shared" si="28"/>
        <v/>
      </c>
      <c r="DU32" s="33" t="str">
        <f t="shared" si="29"/>
        <v/>
      </c>
      <c r="DY32" s="33" t="str">
        <f t="shared" si="30"/>
        <v/>
      </c>
    </row>
    <row r="33" spans="1:129" x14ac:dyDescent="0.25">
      <c r="A33" s="16" t="str">
        <f t="shared" si="0"/>
        <v/>
      </c>
      <c r="K33" s="38"/>
      <c r="M33" s="33" t="str">
        <f t="shared" si="1"/>
        <v/>
      </c>
      <c r="Q33" s="33" t="str">
        <f t="shared" si="2"/>
        <v/>
      </c>
      <c r="U33" s="33" t="str">
        <f t="shared" si="3"/>
        <v/>
      </c>
      <c r="Y33" s="33" t="str">
        <f t="shared" si="4"/>
        <v/>
      </c>
      <c r="AC33" s="33" t="str">
        <f t="shared" si="5"/>
        <v/>
      </c>
      <c r="AG33" s="33" t="str">
        <f t="shared" si="6"/>
        <v/>
      </c>
      <c r="AK33" s="33" t="str">
        <f t="shared" si="7"/>
        <v/>
      </c>
      <c r="AO33" s="33" t="str">
        <f t="shared" si="8"/>
        <v/>
      </c>
      <c r="AS33" s="33" t="str">
        <f t="shared" si="9"/>
        <v/>
      </c>
      <c r="AW33" s="33" t="str">
        <f t="shared" si="10"/>
        <v/>
      </c>
      <c r="BA33" s="33" t="str">
        <f t="shared" si="11"/>
        <v/>
      </c>
      <c r="BE33" s="33" t="str">
        <f t="shared" si="12"/>
        <v/>
      </c>
      <c r="BI33" s="33" t="str">
        <f t="shared" si="13"/>
        <v/>
      </c>
      <c r="BM33" s="33" t="str">
        <f t="shared" si="14"/>
        <v/>
      </c>
      <c r="BQ33" s="33" t="str">
        <f t="shared" si="15"/>
        <v/>
      </c>
      <c r="BU33" s="33" t="str">
        <f t="shared" si="16"/>
        <v/>
      </c>
      <c r="BY33" s="33" t="str">
        <f t="shared" si="17"/>
        <v/>
      </c>
      <c r="CC33" s="33" t="str">
        <f t="shared" si="18"/>
        <v/>
      </c>
      <c r="CG33" s="33" t="str">
        <f t="shared" si="19"/>
        <v/>
      </c>
      <c r="CK33" s="33" t="str">
        <f t="shared" si="20"/>
        <v/>
      </c>
      <c r="CO33" s="33" t="str">
        <f t="shared" si="21"/>
        <v/>
      </c>
      <c r="CS33" s="33" t="str">
        <f t="shared" si="22"/>
        <v/>
      </c>
      <c r="CW33" s="33" t="str">
        <f t="shared" si="23"/>
        <v/>
      </c>
      <c r="DA33" s="33" t="str">
        <f t="shared" si="24"/>
        <v/>
      </c>
      <c r="DE33" s="33" t="str">
        <f t="shared" si="25"/>
        <v/>
      </c>
      <c r="DI33" s="33" t="str">
        <f t="shared" si="26"/>
        <v/>
      </c>
      <c r="DM33" s="33" t="str">
        <f t="shared" si="27"/>
        <v/>
      </c>
      <c r="DQ33" s="33" t="str">
        <f t="shared" si="28"/>
        <v/>
      </c>
      <c r="DU33" s="33" t="str">
        <f t="shared" si="29"/>
        <v/>
      </c>
      <c r="DY33" s="33" t="str">
        <f t="shared" si="30"/>
        <v/>
      </c>
    </row>
    <row r="34" spans="1:129" x14ac:dyDescent="0.25">
      <c r="A34" s="16" t="str">
        <f t="shared" si="0"/>
        <v/>
      </c>
      <c r="K34" s="38"/>
      <c r="M34" s="33" t="str">
        <f t="shared" si="1"/>
        <v/>
      </c>
      <c r="Q34" s="33" t="str">
        <f t="shared" si="2"/>
        <v/>
      </c>
      <c r="U34" s="33" t="str">
        <f t="shared" si="3"/>
        <v/>
      </c>
      <c r="Y34" s="33" t="str">
        <f t="shared" si="4"/>
        <v/>
      </c>
      <c r="AC34" s="33" t="str">
        <f t="shared" si="5"/>
        <v/>
      </c>
      <c r="AG34" s="33" t="str">
        <f t="shared" si="6"/>
        <v/>
      </c>
      <c r="AK34" s="33" t="str">
        <f t="shared" si="7"/>
        <v/>
      </c>
      <c r="AO34" s="33" t="str">
        <f t="shared" si="8"/>
        <v/>
      </c>
      <c r="AS34" s="33" t="str">
        <f t="shared" si="9"/>
        <v/>
      </c>
      <c r="AW34" s="33" t="str">
        <f t="shared" si="10"/>
        <v/>
      </c>
      <c r="BA34" s="33" t="str">
        <f t="shared" si="11"/>
        <v/>
      </c>
      <c r="BE34" s="33" t="str">
        <f t="shared" si="12"/>
        <v/>
      </c>
      <c r="BI34" s="33" t="str">
        <f t="shared" si="13"/>
        <v/>
      </c>
      <c r="BM34" s="33" t="str">
        <f t="shared" si="14"/>
        <v/>
      </c>
      <c r="BQ34" s="33" t="str">
        <f t="shared" si="15"/>
        <v/>
      </c>
      <c r="BU34" s="33" t="str">
        <f t="shared" si="16"/>
        <v/>
      </c>
      <c r="BY34" s="33" t="str">
        <f t="shared" si="17"/>
        <v/>
      </c>
      <c r="CC34" s="33" t="str">
        <f t="shared" si="18"/>
        <v/>
      </c>
      <c r="CG34" s="33" t="str">
        <f t="shared" si="19"/>
        <v/>
      </c>
      <c r="CK34" s="33" t="str">
        <f t="shared" si="20"/>
        <v/>
      </c>
      <c r="CO34" s="33" t="str">
        <f t="shared" si="21"/>
        <v/>
      </c>
      <c r="CS34" s="33" t="str">
        <f t="shared" si="22"/>
        <v/>
      </c>
      <c r="CW34" s="33" t="str">
        <f t="shared" si="23"/>
        <v/>
      </c>
      <c r="DA34" s="33" t="str">
        <f t="shared" si="24"/>
        <v/>
      </c>
      <c r="DE34" s="33" t="str">
        <f t="shared" si="25"/>
        <v/>
      </c>
      <c r="DI34" s="33" t="str">
        <f t="shared" si="26"/>
        <v/>
      </c>
      <c r="DM34" s="33" t="str">
        <f t="shared" si="27"/>
        <v/>
      </c>
      <c r="DQ34" s="33" t="str">
        <f t="shared" si="28"/>
        <v/>
      </c>
      <c r="DU34" s="33" t="str">
        <f t="shared" si="29"/>
        <v/>
      </c>
      <c r="DY34" s="33" t="str">
        <f t="shared" si="30"/>
        <v/>
      </c>
    </row>
    <row r="35" spans="1:129" x14ac:dyDescent="0.25">
      <c r="A35" s="16" t="str">
        <f t="shared" si="0"/>
        <v/>
      </c>
      <c r="K35" s="38"/>
      <c r="M35" s="33" t="str">
        <f t="shared" si="1"/>
        <v/>
      </c>
      <c r="Q35" s="33" t="str">
        <f t="shared" si="2"/>
        <v/>
      </c>
      <c r="U35" s="33" t="str">
        <f t="shared" si="3"/>
        <v/>
      </c>
      <c r="Y35" s="33" t="str">
        <f t="shared" si="4"/>
        <v/>
      </c>
      <c r="AC35" s="33" t="str">
        <f t="shared" si="5"/>
        <v/>
      </c>
      <c r="AG35" s="33" t="str">
        <f t="shared" si="6"/>
        <v/>
      </c>
      <c r="AK35" s="33" t="str">
        <f t="shared" si="7"/>
        <v/>
      </c>
      <c r="AO35" s="33" t="str">
        <f t="shared" si="8"/>
        <v/>
      </c>
      <c r="AS35" s="33" t="str">
        <f t="shared" si="9"/>
        <v/>
      </c>
      <c r="AW35" s="33" t="str">
        <f t="shared" si="10"/>
        <v/>
      </c>
      <c r="BA35" s="33" t="str">
        <f t="shared" si="11"/>
        <v/>
      </c>
      <c r="BE35" s="33" t="str">
        <f t="shared" si="12"/>
        <v/>
      </c>
      <c r="BI35" s="33" t="str">
        <f t="shared" si="13"/>
        <v/>
      </c>
      <c r="BM35" s="33" t="str">
        <f t="shared" si="14"/>
        <v/>
      </c>
      <c r="BQ35" s="33" t="str">
        <f t="shared" si="15"/>
        <v/>
      </c>
      <c r="BU35" s="33" t="str">
        <f t="shared" si="16"/>
        <v/>
      </c>
      <c r="BY35" s="33" t="str">
        <f t="shared" si="17"/>
        <v/>
      </c>
      <c r="CC35" s="33" t="str">
        <f t="shared" si="18"/>
        <v/>
      </c>
      <c r="CG35" s="33" t="str">
        <f t="shared" si="19"/>
        <v/>
      </c>
      <c r="CK35" s="33" t="str">
        <f t="shared" si="20"/>
        <v/>
      </c>
      <c r="CO35" s="33" t="str">
        <f t="shared" si="21"/>
        <v/>
      </c>
      <c r="CS35" s="33" t="str">
        <f t="shared" si="22"/>
        <v/>
      </c>
      <c r="CW35" s="33" t="str">
        <f t="shared" si="23"/>
        <v/>
      </c>
      <c r="DA35" s="33" t="str">
        <f t="shared" si="24"/>
        <v/>
      </c>
      <c r="DE35" s="33" t="str">
        <f t="shared" si="25"/>
        <v/>
      </c>
      <c r="DI35" s="33" t="str">
        <f t="shared" si="26"/>
        <v/>
      </c>
      <c r="DM35" s="33" t="str">
        <f t="shared" si="27"/>
        <v/>
      </c>
      <c r="DQ35" s="33" t="str">
        <f t="shared" si="28"/>
        <v/>
      </c>
      <c r="DU35" s="33" t="str">
        <f t="shared" si="29"/>
        <v/>
      </c>
      <c r="DY35" s="33" t="str">
        <f t="shared" si="30"/>
        <v/>
      </c>
    </row>
    <row r="36" spans="1:129" x14ac:dyDescent="0.25">
      <c r="A36" s="16" t="str">
        <f t="shared" si="0"/>
        <v/>
      </c>
      <c r="K36" s="38"/>
      <c r="M36" s="33" t="str">
        <f t="shared" si="1"/>
        <v/>
      </c>
      <c r="Q36" s="33" t="str">
        <f t="shared" si="2"/>
        <v/>
      </c>
      <c r="U36" s="33" t="str">
        <f t="shared" si="3"/>
        <v/>
      </c>
      <c r="Y36" s="33" t="str">
        <f t="shared" si="4"/>
        <v/>
      </c>
      <c r="AC36" s="33" t="str">
        <f t="shared" si="5"/>
        <v/>
      </c>
      <c r="AG36" s="33" t="str">
        <f t="shared" si="6"/>
        <v/>
      </c>
      <c r="AK36" s="33" t="str">
        <f t="shared" si="7"/>
        <v/>
      </c>
      <c r="AO36" s="33" t="str">
        <f t="shared" si="8"/>
        <v/>
      </c>
      <c r="AS36" s="33" t="str">
        <f t="shared" si="9"/>
        <v/>
      </c>
      <c r="AW36" s="33" t="str">
        <f t="shared" si="10"/>
        <v/>
      </c>
      <c r="BA36" s="33" t="str">
        <f t="shared" si="11"/>
        <v/>
      </c>
      <c r="BE36" s="33" t="str">
        <f t="shared" si="12"/>
        <v/>
      </c>
      <c r="BI36" s="33" t="str">
        <f t="shared" si="13"/>
        <v/>
      </c>
      <c r="BM36" s="33" t="str">
        <f t="shared" si="14"/>
        <v/>
      </c>
      <c r="BQ36" s="33" t="str">
        <f t="shared" si="15"/>
        <v/>
      </c>
      <c r="BU36" s="33" t="str">
        <f t="shared" si="16"/>
        <v/>
      </c>
      <c r="BY36" s="33" t="str">
        <f t="shared" si="17"/>
        <v/>
      </c>
      <c r="CC36" s="33" t="str">
        <f t="shared" si="18"/>
        <v/>
      </c>
      <c r="CG36" s="33" t="str">
        <f t="shared" si="19"/>
        <v/>
      </c>
      <c r="CK36" s="33" t="str">
        <f t="shared" si="20"/>
        <v/>
      </c>
      <c r="CO36" s="33" t="str">
        <f t="shared" si="21"/>
        <v/>
      </c>
      <c r="CS36" s="33" t="str">
        <f t="shared" si="22"/>
        <v/>
      </c>
      <c r="CW36" s="33" t="str">
        <f t="shared" si="23"/>
        <v/>
      </c>
      <c r="DA36" s="33" t="str">
        <f t="shared" si="24"/>
        <v/>
      </c>
      <c r="DE36" s="33" t="str">
        <f t="shared" si="25"/>
        <v/>
      </c>
      <c r="DI36" s="33" t="str">
        <f t="shared" si="26"/>
        <v/>
      </c>
      <c r="DM36" s="33" t="str">
        <f t="shared" si="27"/>
        <v/>
      </c>
      <c r="DQ36" s="33" t="str">
        <f t="shared" si="28"/>
        <v/>
      </c>
      <c r="DU36" s="33" t="str">
        <f t="shared" si="29"/>
        <v/>
      </c>
      <c r="DY36" s="33" t="str">
        <f t="shared" si="30"/>
        <v/>
      </c>
    </row>
    <row r="37" spans="1:129" x14ac:dyDescent="0.25">
      <c r="A37" s="16" t="str">
        <f t="shared" si="0"/>
        <v/>
      </c>
      <c r="K37" s="38"/>
      <c r="M37" s="33" t="str">
        <f t="shared" si="1"/>
        <v/>
      </c>
      <c r="Q37" s="33" t="str">
        <f t="shared" si="2"/>
        <v/>
      </c>
      <c r="U37" s="33" t="str">
        <f t="shared" si="3"/>
        <v/>
      </c>
      <c r="Y37" s="33" t="str">
        <f t="shared" si="4"/>
        <v/>
      </c>
      <c r="AC37" s="33" t="str">
        <f t="shared" si="5"/>
        <v/>
      </c>
      <c r="AG37" s="33" t="str">
        <f t="shared" si="6"/>
        <v/>
      </c>
      <c r="AK37" s="33" t="str">
        <f t="shared" si="7"/>
        <v/>
      </c>
      <c r="AO37" s="33" t="str">
        <f t="shared" si="8"/>
        <v/>
      </c>
      <c r="AS37" s="33" t="str">
        <f t="shared" si="9"/>
        <v/>
      </c>
      <c r="AW37" s="33" t="str">
        <f t="shared" si="10"/>
        <v/>
      </c>
      <c r="BA37" s="33" t="str">
        <f t="shared" si="11"/>
        <v/>
      </c>
      <c r="BE37" s="33" t="str">
        <f t="shared" si="12"/>
        <v/>
      </c>
      <c r="BI37" s="33" t="str">
        <f t="shared" si="13"/>
        <v/>
      </c>
      <c r="BM37" s="33" t="str">
        <f t="shared" si="14"/>
        <v/>
      </c>
      <c r="BQ37" s="33" t="str">
        <f t="shared" si="15"/>
        <v/>
      </c>
      <c r="BU37" s="33" t="str">
        <f t="shared" si="16"/>
        <v/>
      </c>
      <c r="BY37" s="33" t="str">
        <f t="shared" si="17"/>
        <v/>
      </c>
      <c r="CC37" s="33" t="str">
        <f t="shared" si="18"/>
        <v/>
      </c>
      <c r="CG37" s="33" t="str">
        <f t="shared" si="19"/>
        <v/>
      </c>
      <c r="CK37" s="33" t="str">
        <f t="shared" si="20"/>
        <v/>
      </c>
      <c r="CO37" s="33" t="str">
        <f t="shared" si="21"/>
        <v/>
      </c>
      <c r="CS37" s="33" t="str">
        <f t="shared" si="22"/>
        <v/>
      </c>
      <c r="CW37" s="33" t="str">
        <f t="shared" si="23"/>
        <v/>
      </c>
      <c r="DA37" s="33" t="str">
        <f t="shared" si="24"/>
        <v/>
      </c>
      <c r="DE37" s="33" t="str">
        <f t="shared" si="25"/>
        <v/>
      </c>
      <c r="DI37" s="33" t="str">
        <f t="shared" si="26"/>
        <v/>
      </c>
      <c r="DM37" s="33" t="str">
        <f t="shared" si="27"/>
        <v/>
      </c>
      <c r="DQ37" s="33" t="str">
        <f t="shared" si="28"/>
        <v/>
      </c>
      <c r="DU37" s="33" t="str">
        <f t="shared" si="29"/>
        <v/>
      </c>
      <c r="DY37" s="33" t="str">
        <f t="shared" si="30"/>
        <v/>
      </c>
    </row>
    <row r="38" spans="1:129" x14ac:dyDescent="0.25">
      <c r="A38" s="16" t="str">
        <f t="shared" si="0"/>
        <v/>
      </c>
      <c r="K38" s="38"/>
      <c r="M38" s="33" t="str">
        <f t="shared" si="1"/>
        <v/>
      </c>
      <c r="Q38" s="33" t="str">
        <f t="shared" si="2"/>
        <v/>
      </c>
      <c r="U38" s="33" t="str">
        <f t="shared" si="3"/>
        <v/>
      </c>
      <c r="Y38" s="33" t="str">
        <f t="shared" si="4"/>
        <v/>
      </c>
      <c r="AC38" s="33" t="str">
        <f t="shared" si="5"/>
        <v/>
      </c>
      <c r="AG38" s="33" t="str">
        <f t="shared" si="6"/>
        <v/>
      </c>
      <c r="AK38" s="33" t="str">
        <f t="shared" si="7"/>
        <v/>
      </c>
      <c r="AO38" s="33" t="str">
        <f t="shared" si="8"/>
        <v/>
      </c>
      <c r="AS38" s="33" t="str">
        <f t="shared" si="9"/>
        <v/>
      </c>
      <c r="AW38" s="33" t="str">
        <f t="shared" si="10"/>
        <v/>
      </c>
      <c r="BA38" s="33" t="str">
        <f t="shared" si="11"/>
        <v/>
      </c>
      <c r="BE38" s="33" t="str">
        <f t="shared" si="12"/>
        <v/>
      </c>
      <c r="BI38" s="33" t="str">
        <f t="shared" si="13"/>
        <v/>
      </c>
      <c r="BM38" s="33" t="str">
        <f t="shared" si="14"/>
        <v/>
      </c>
      <c r="BQ38" s="33" t="str">
        <f t="shared" si="15"/>
        <v/>
      </c>
      <c r="BU38" s="33" t="str">
        <f t="shared" si="16"/>
        <v/>
      </c>
      <c r="BY38" s="33" t="str">
        <f t="shared" si="17"/>
        <v/>
      </c>
      <c r="CC38" s="33" t="str">
        <f t="shared" si="18"/>
        <v/>
      </c>
      <c r="CG38" s="33" t="str">
        <f t="shared" si="19"/>
        <v/>
      </c>
      <c r="CK38" s="33" t="str">
        <f t="shared" si="20"/>
        <v/>
      </c>
      <c r="CO38" s="33" t="str">
        <f t="shared" si="21"/>
        <v/>
      </c>
      <c r="CS38" s="33" t="str">
        <f t="shared" si="22"/>
        <v/>
      </c>
      <c r="CW38" s="33" t="str">
        <f t="shared" si="23"/>
        <v/>
      </c>
      <c r="DA38" s="33" t="str">
        <f t="shared" si="24"/>
        <v/>
      </c>
      <c r="DE38" s="33" t="str">
        <f t="shared" si="25"/>
        <v/>
      </c>
      <c r="DI38" s="33" t="str">
        <f t="shared" si="26"/>
        <v/>
      </c>
      <c r="DM38" s="33" t="str">
        <f t="shared" si="27"/>
        <v/>
      </c>
      <c r="DQ38" s="33" t="str">
        <f t="shared" si="28"/>
        <v/>
      </c>
      <c r="DU38" s="33" t="str">
        <f t="shared" si="29"/>
        <v/>
      </c>
      <c r="DY38" s="33" t="str">
        <f t="shared" si="30"/>
        <v/>
      </c>
    </row>
    <row r="39" spans="1:129" x14ac:dyDescent="0.25">
      <c r="A39" s="16" t="str">
        <f t="shared" si="0"/>
        <v/>
      </c>
      <c r="K39" s="38"/>
      <c r="M39" s="33" t="str">
        <f t="shared" si="1"/>
        <v/>
      </c>
      <c r="Q39" s="33" t="str">
        <f t="shared" si="2"/>
        <v/>
      </c>
      <c r="U39" s="33" t="str">
        <f t="shared" si="3"/>
        <v/>
      </c>
      <c r="Y39" s="33" t="str">
        <f t="shared" si="4"/>
        <v/>
      </c>
      <c r="AC39" s="33" t="str">
        <f t="shared" si="5"/>
        <v/>
      </c>
      <c r="AG39" s="33" t="str">
        <f t="shared" si="6"/>
        <v/>
      </c>
      <c r="AK39" s="33" t="str">
        <f t="shared" si="7"/>
        <v/>
      </c>
      <c r="AO39" s="33" t="str">
        <f t="shared" si="8"/>
        <v/>
      </c>
      <c r="AS39" s="33" t="str">
        <f t="shared" si="9"/>
        <v/>
      </c>
      <c r="AW39" s="33" t="str">
        <f t="shared" si="10"/>
        <v/>
      </c>
      <c r="BA39" s="33" t="str">
        <f t="shared" si="11"/>
        <v/>
      </c>
      <c r="BE39" s="33" t="str">
        <f t="shared" si="12"/>
        <v/>
      </c>
      <c r="BI39" s="33" t="str">
        <f t="shared" si="13"/>
        <v/>
      </c>
      <c r="BM39" s="33" t="str">
        <f t="shared" si="14"/>
        <v/>
      </c>
      <c r="BQ39" s="33" t="str">
        <f t="shared" si="15"/>
        <v/>
      </c>
      <c r="BU39" s="33" t="str">
        <f t="shared" si="16"/>
        <v/>
      </c>
      <c r="BY39" s="33" t="str">
        <f t="shared" si="17"/>
        <v/>
      </c>
      <c r="CC39" s="33" t="str">
        <f t="shared" si="18"/>
        <v/>
      </c>
      <c r="CG39" s="33" t="str">
        <f t="shared" si="19"/>
        <v/>
      </c>
      <c r="CK39" s="33" t="str">
        <f t="shared" si="20"/>
        <v/>
      </c>
      <c r="CO39" s="33" t="str">
        <f t="shared" si="21"/>
        <v/>
      </c>
      <c r="CS39" s="33" t="str">
        <f t="shared" si="22"/>
        <v/>
      </c>
      <c r="CW39" s="33" t="str">
        <f t="shared" si="23"/>
        <v/>
      </c>
      <c r="DA39" s="33" t="str">
        <f t="shared" si="24"/>
        <v/>
      </c>
      <c r="DE39" s="33" t="str">
        <f t="shared" si="25"/>
        <v/>
      </c>
      <c r="DI39" s="33" t="str">
        <f t="shared" si="26"/>
        <v/>
      </c>
      <c r="DM39" s="33" t="str">
        <f t="shared" si="27"/>
        <v/>
      </c>
      <c r="DQ39" s="33" t="str">
        <f t="shared" si="28"/>
        <v/>
      </c>
      <c r="DU39" s="33" t="str">
        <f t="shared" si="29"/>
        <v/>
      </c>
      <c r="DY39" s="33" t="str">
        <f t="shared" si="30"/>
        <v/>
      </c>
    </row>
    <row r="40" spans="1:129" x14ac:dyDescent="0.25">
      <c r="A40" s="16" t="str">
        <f t="shared" si="0"/>
        <v/>
      </c>
      <c r="K40" s="38"/>
      <c r="M40" s="33" t="str">
        <f t="shared" si="1"/>
        <v/>
      </c>
      <c r="Q40" s="33" t="str">
        <f t="shared" si="2"/>
        <v/>
      </c>
      <c r="U40" s="33" t="str">
        <f t="shared" si="3"/>
        <v/>
      </c>
      <c r="Y40" s="33" t="str">
        <f t="shared" si="4"/>
        <v/>
      </c>
      <c r="AC40" s="33" t="str">
        <f t="shared" si="5"/>
        <v/>
      </c>
      <c r="AG40" s="33" t="str">
        <f t="shared" si="6"/>
        <v/>
      </c>
      <c r="AK40" s="33" t="str">
        <f t="shared" si="7"/>
        <v/>
      </c>
      <c r="AO40" s="33" t="str">
        <f t="shared" si="8"/>
        <v/>
      </c>
      <c r="AS40" s="33" t="str">
        <f t="shared" si="9"/>
        <v/>
      </c>
      <c r="AW40" s="33" t="str">
        <f t="shared" si="10"/>
        <v/>
      </c>
      <c r="BA40" s="33" t="str">
        <f t="shared" si="11"/>
        <v/>
      </c>
      <c r="BE40" s="33" t="str">
        <f t="shared" si="12"/>
        <v/>
      </c>
      <c r="BI40" s="33" t="str">
        <f t="shared" si="13"/>
        <v/>
      </c>
      <c r="BM40" s="33" t="str">
        <f t="shared" si="14"/>
        <v/>
      </c>
      <c r="BQ40" s="33" t="str">
        <f t="shared" si="15"/>
        <v/>
      </c>
      <c r="BU40" s="33" t="str">
        <f t="shared" si="16"/>
        <v/>
      </c>
      <c r="BY40" s="33" t="str">
        <f t="shared" si="17"/>
        <v/>
      </c>
      <c r="CC40" s="33" t="str">
        <f t="shared" si="18"/>
        <v/>
      </c>
      <c r="CG40" s="33" t="str">
        <f t="shared" si="19"/>
        <v/>
      </c>
      <c r="CK40" s="33" t="str">
        <f t="shared" si="20"/>
        <v/>
      </c>
      <c r="CO40" s="33" t="str">
        <f t="shared" si="21"/>
        <v/>
      </c>
      <c r="CS40" s="33" t="str">
        <f t="shared" si="22"/>
        <v/>
      </c>
      <c r="CW40" s="33" t="str">
        <f t="shared" si="23"/>
        <v/>
      </c>
      <c r="DA40" s="33" t="str">
        <f t="shared" si="24"/>
        <v/>
      </c>
      <c r="DE40" s="33" t="str">
        <f t="shared" si="25"/>
        <v/>
      </c>
      <c r="DI40" s="33" t="str">
        <f t="shared" si="26"/>
        <v/>
      </c>
      <c r="DM40" s="33" t="str">
        <f t="shared" si="27"/>
        <v/>
      </c>
      <c r="DQ40" s="33" t="str">
        <f t="shared" si="28"/>
        <v/>
      </c>
      <c r="DU40" s="33" t="str">
        <f t="shared" si="29"/>
        <v/>
      </c>
      <c r="DY40" s="33" t="str">
        <f t="shared" si="30"/>
        <v/>
      </c>
    </row>
    <row r="41" spans="1:129" x14ac:dyDescent="0.25">
      <c r="A41" s="16" t="str">
        <f t="shared" si="0"/>
        <v/>
      </c>
      <c r="K41" s="38"/>
      <c r="M41" s="33" t="str">
        <f t="shared" si="1"/>
        <v/>
      </c>
      <c r="Q41" s="33" t="str">
        <f t="shared" si="2"/>
        <v/>
      </c>
      <c r="U41" s="33" t="str">
        <f t="shared" si="3"/>
        <v/>
      </c>
      <c r="Y41" s="33" t="str">
        <f t="shared" si="4"/>
        <v/>
      </c>
      <c r="AC41" s="33" t="str">
        <f t="shared" si="5"/>
        <v/>
      </c>
      <c r="AG41" s="33" t="str">
        <f t="shared" si="6"/>
        <v/>
      </c>
      <c r="AK41" s="33" t="str">
        <f t="shared" si="7"/>
        <v/>
      </c>
      <c r="AO41" s="33" t="str">
        <f t="shared" si="8"/>
        <v/>
      </c>
      <c r="AS41" s="33" t="str">
        <f t="shared" si="9"/>
        <v/>
      </c>
      <c r="AW41" s="33" t="str">
        <f t="shared" si="10"/>
        <v/>
      </c>
      <c r="BA41" s="33" t="str">
        <f t="shared" si="11"/>
        <v/>
      </c>
      <c r="BE41" s="33" t="str">
        <f t="shared" si="12"/>
        <v/>
      </c>
      <c r="BI41" s="33" t="str">
        <f t="shared" si="13"/>
        <v/>
      </c>
      <c r="BM41" s="33" t="str">
        <f t="shared" si="14"/>
        <v/>
      </c>
      <c r="BQ41" s="33" t="str">
        <f t="shared" si="15"/>
        <v/>
      </c>
      <c r="BU41" s="33" t="str">
        <f t="shared" si="16"/>
        <v/>
      </c>
      <c r="BY41" s="33" t="str">
        <f t="shared" si="17"/>
        <v/>
      </c>
      <c r="CC41" s="33" t="str">
        <f t="shared" si="18"/>
        <v/>
      </c>
      <c r="CG41" s="33" t="str">
        <f t="shared" si="19"/>
        <v/>
      </c>
      <c r="CK41" s="33" t="str">
        <f t="shared" si="20"/>
        <v/>
      </c>
      <c r="CO41" s="33" t="str">
        <f t="shared" si="21"/>
        <v/>
      </c>
      <c r="CS41" s="33" t="str">
        <f t="shared" si="22"/>
        <v/>
      </c>
      <c r="CW41" s="33" t="str">
        <f t="shared" si="23"/>
        <v/>
      </c>
      <c r="DA41" s="33" t="str">
        <f t="shared" si="24"/>
        <v/>
      </c>
      <c r="DE41" s="33" t="str">
        <f t="shared" si="25"/>
        <v/>
      </c>
      <c r="DI41" s="33" t="str">
        <f t="shared" si="26"/>
        <v/>
      </c>
      <c r="DM41" s="33" t="str">
        <f t="shared" si="27"/>
        <v/>
      </c>
      <c r="DQ41" s="33" t="str">
        <f t="shared" si="28"/>
        <v/>
      </c>
      <c r="DU41" s="33" t="str">
        <f t="shared" si="29"/>
        <v/>
      </c>
      <c r="DY41" s="33" t="str">
        <f t="shared" si="30"/>
        <v/>
      </c>
    </row>
    <row r="42" spans="1:129" x14ac:dyDescent="0.25">
      <c r="A42" s="16" t="str">
        <f t="shared" si="0"/>
        <v/>
      </c>
      <c r="K42" s="38"/>
      <c r="M42" s="33" t="str">
        <f t="shared" si="1"/>
        <v/>
      </c>
      <c r="Q42" s="33" t="str">
        <f t="shared" si="2"/>
        <v/>
      </c>
      <c r="U42" s="33" t="str">
        <f t="shared" si="3"/>
        <v/>
      </c>
      <c r="Y42" s="33" t="str">
        <f t="shared" si="4"/>
        <v/>
      </c>
      <c r="AC42" s="33" t="str">
        <f t="shared" si="5"/>
        <v/>
      </c>
      <c r="AG42" s="33" t="str">
        <f t="shared" si="6"/>
        <v/>
      </c>
      <c r="AK42" s="33" t="str">
        <f t="shared" si="7"/>
        <v/>
      </c>
      <c r="AO42" s="33" t="str">
        <f t="shared" si="8"/>
        <v/>
      </c>
      <c r="AS42" s="33" t="str">
        <f t="shared" si="9"/>
        <v/>
      </c>
      <c r="AW42" s="33" t="str">
        <f t="shared" si="10"/>
        <v/>
      </c>
      <c r="BA42" s="33" t="str">
        <f t="shared" si="11"/>
        <v/>
      </c>
      <c r="BE42" s="33" t="str">
        <f t="shared" si="12"/>
        <v/>
      </c>
      <c r="BI42" s="33" t="str">
        <f t="shared" si="13"/>
        <v/>
      </c>
      <c r="BM42" s="33" t="str">
        <f t="shared" si="14"/>
        <v/>
      </c>
      <c r="BQ42" s="33" t="str">
        <f t="shared" si="15"/>
        <v/>
      </c>
      <c r="BU42" s="33" t="str">
        <f t="shared" si="16"/>
        <v/>
      </c>
      <c r="BY42" s="33" t="str">
        <f t="shared" si="17"/>
        <v/>
      </c>
      <c r="CC42" s="33" t="str">
        <f t="shared" si="18"/>
        <v/>
      </c>
      <c r="CG42" s="33" t="str">
        <f t="shared" si="19"/>
        <v/>
      </c>
      <c r="CK42" s="33" t="str">
        <f t="shared" si="20"/>
        <v/>
      </c>
      <c r="CO42" s="33" t="str">
        <f t="shared" si="21"/>
        <v/>
      </c>
      <c r="CS42" s="33" t="str">
        <f t="shared" si="22"/>
        <v/>
      </c>
      <c r="CW42" s="33" t="str">
        <f t="shared" si="23"/>
        <v/>
      </c>
      <c r="DA42" s="33" t="str">
        <f t="shared" si="24"/>
        <v/>
      </c>
      <c r="DE42" s="33" t="str">
        <f t="shared" si="25"/>
        <v/>
      </c>
      <c r="DI42" s="33" t="str">
        <f t="shared" si="26"/>
        <v/>
      </c>
      <c r="DM42" s="33" t="str">
        <f t="shared" si="27"/>
        <v/>
      </c>
      <c r="DQ42" s="33" t="str">
        <f t="shared" si="28"/>
        <v/>
      </c>
      <c r="DU42" s="33" t="str">
        <f t="shared" si="29"/>
        <v/>
      </c>
      <c r="DY42" s="33" t="str">
        <f t="shared" si="30"/>
        <v/>
      </c>
    </row>
    <row r="43" spans="1:129" x14ac:dyDescent="0.25">
      <c r="A43" s="16" t="str">
        <f t="shared" si="0"/>
        <v/>
      </c>
      <c r="K43" s="38"/>
      <c r="M43" s="33" t="str">
        <f t="shared" si="1"/>
        <v/>
      </c>
      <c r="Q43" s="33" t="str">
        <f t="shared" si="2"/>
        <v/>
      </c>
      <c r="U43" s="33" t="str">
        <f t="shared" si="3"/>
        <v/>
      </c>
      <c r="Y43" s="33" t="str">
        <f t="shared" si="4"/>
        <v/>
      </c>
      <c r="AC43" s="33" t="str">
        <f t="shared" si="5"/>
        <v/>
      </c>
      <c r="AG43" s="33" t="str">
        <f t="shared" si="6"/>
        <v/>
      </c>
      <c r="AK43" s="33" t="str">
        <f t="shared" si="7"/>
        <v/>
      </c>
      <c r="AO43" s="33" t="str">
        <f t="shared" si="8"/>
        <v/>
      </c>
      <c r="AS43" s="33" t="str">
        <f t="shared" si="9"/>
        <v/>
      </c>
      <c r="AW43" s="33" t="str">
        <f t="shared" si="10"/>
        <v/>
      </c>
      <c r="BA43" s="33" t="str">
        <f t="shared" si="11"/>
        <v/>
      </c>
      <c r="BE43" s="33" t="str">
        <f t="shared" si="12"/>
        <v/>
      </c>
      <c r="BI43" s="33" t="str">
        <f t="shared" si="13"/>
        <v/>
      </c>
      <c r="BM43" s="33" t="str">
        <f t="shared" si="14"/>
        <v/>
      </c>
      <c r="BQ43" s="33" t="str">
        <f t="shared" si="15"/>
        <v/>
      </c>
      <c r="BU43" s="33" t="str">
        <f t="shared" si="16"/>
        <v/>
      </c>
      <c r="BY43" s="33" t="str">
        <f t="shared" si="17"/>
        <v/>
      </c>
      <c r="CC43" s="33" t="str">
        <f t="shared" si="18"/>
        <v/>
      </c>
      <c r="CG43" s="33" t="str">
        <f t="shared" si="19"/>
        <v/>
      </c>
      <c r="CK43" s="33" t="str">
        <f t="shared" si="20"/>
        <v/>
      </c>
      <c r="CO43" s="33" t="str">
        <f t="shared" si="21"/>
        <v/>
      </c>
      <c r="CS43" s="33" t="str">
        <f t="shared" si="22"/>
        <v/>
      </c>
      <c r="CW43" s="33" t="str">
        <f t="shared" si="23"/>
        <v/>
      </c>
      <c r="DA43" s="33" t="str">
        <f t="shared" si="24"/>
        <v/>
      </c>
      <c r="DE43" s="33" t="str">
        <f t="shared" si="25"/>
        <v/>
      </c>
      <c r="DI43" s="33" t="str">
        <f t="shared" si="26"/>
        <v/>
      </c>
      <c r="DM43" s="33" t="str">
        <f t="shared" si="27"/>
        <v/>
      </c>
      <c r="DQ43" s="33" t="str">
        <f t="shared" si="28"/>
        <v/>
      </c>
      <c r="DU43" s="33" t="str">
        <f t="shared" si="29"/>
        <v/>
      </c>
      <c r="DY43" s="33" t="str">
        <f t="shared" si="30"/>
        <v/>
      </c>
    </row>
    <row r="44" spans="1:129" x14ac:dyDescent="0.25">
      <c r="A44" s="16" t="str">
        <f t="shared" si="0"/>
        <v/>
      </c>
      <c r="K44" s="38"/>
      <c r="M44" s="33" t="str">
        <f t="shared" si="1"/>
        <v/>
      </c>
      <c r="Q44" s="33" t="str">
        <f t="shared" si="2"/>
        <v/>
      </c>
      <c r="U44" s="33" t="str">
        <f t="shared" si="3"/>
        <v/>
      </c>
      <c r="Y44" s="33" t="str">
        <f t="shared" si="4"/>
        <v/>
      </c>
      <c r="AC44" s="33" t="str">
        <f t="shared" si="5"/>
        <v/>
      </c>
      <c r="AG44" s="33" t="str">
        <f t="shared" si="6"/>
        <v/>
      </c>
      <c r="AK44" s="33" t="str">
        <f t="shared" si="7"/>
        <v/>
      </c>
      <c r="AO44" s="33" t="str">
        <f t="shared" si="8"/>
        <v/>
      </c>
      <c r="AS44" s="33" t="str">
        <f t="shared" si="9"/>
        <v/>
      </c>
      <c r="AW44" s="33" t="str">
        <f t="shared" si="10"/>
        <v/>
      </c>
      <c r="BA44" s="33" t="str">
        <f t="shared" si="11"/>
        <v/>
      </c>
      <c r="BE44" s="33" t="str">
        <f t="shared" si="12"/>
        <v/>
      </c>
      <c r="BI44" s="33" t="str">
        <f t="shared" si="13"/>
        <v/>
      </c>
      <c r="BM44" s="33" t="str">
        <f t="shared" si="14"/>
        <v/>
      </c>
      <c r="BQ44" s="33" t="str">
        <f t="shared" si="15"/>
        <v/>
      </c>
      <c r="BU44" s="33" t="str">
        <f t="shared" si="16"/>
        <v/>
      </c>
      <c r="BY44" s="33" t="str">
        <f t="shared" si="17"/>
        <v/>
      </c>
      <c r="CC44" s="33" t="str">
        <f t="shared" si="18"/>
        <v/>
      </c>
      <c r="CG44" s="33" t="str">
        <f t="shared" si="19"/>
        <v/>
      </c>
      <c r="CK44" s="33" t="str">
        <f t="shared" si="20"/>
        <v/>
      </c>
      <c r="CO44" s="33" t="str">
        <f t="shared" si="21"/>
        <v/>
      </c>
      <c r="CS44" s="33" t="str">
        <f t="shared" si="22"/>
        <v/>
      </c>
      <c r="CW44" s="33" t="str">
        <f t="shared" si="23"/>
        <v/>
      </c>
      <c r="DA44" s="33" t="str">
        <f t="shared" si="24"/>
        <v/>
      </c>
      <c r="DE44" s="33" t="str">
        <f t="shared" si="25"/>
        <v/>
      </c>
      <c r="DI44" s="33" t="str">
        <f t="shared" si="26"/>
        <v/>
      </c>
      <c r="DM44" s="33" t="str">
        <f t="shared" si="27"/>
        <v/>
      </c>
      <c r="DQ44" s="33" t="str">
        <f t="shared" si="28"/>
        <v/>
      </c>
      <c r="DU44" s="33" t="str">
        <f t="shared" si="29"/>
        <v/>
      </c>
      <c r="DY44" s="33" t="str">
        <f t="shared" si="30"/>
        <v/>
      </c>
    </row>
    <row r="45" spans="1:129" x14ac:dyDescent="0.25">
      <c r="A45" s="16" t="str">
        <f t="shared" si="0"/>
        <v/>
      </c>
      <c r="K45" s="38"/>
      <c r="M45" s="33" t="str">
        <f t="shared" si="1"/>
        <v/>
      </c>
      <c r="Q45" s="33" t="str">
        <f t="shared" si="2"/>
        <v/>
      </c>
      <c r="U45" s="33" t="str">
        <f t="shared" si="3"/>
        <v/>
      </c>
      <c r="Y45" s="33" t="str">
        <f t="shared" si="4"/>
        <v/>
      </c>
      <c r="AC45" s="33" t="str">
        <f t="shared" si="5"/>
        <v/>
      </c>
      <c r="AG45" s="33" t="str">
        <f t="shared" si="6"/>
        <v/>
      </c>
      <c r="AK45" s="33" t="str">
        <f t="shared" si="7"/>
        <v/>
      </c>
      <c r="AO45" s="33" t="str">
        <f t="shared" si="8"/>
        <v/>
      </c>
      <c r="AS45" s="33" t="str">
        <f t="shared" si="9"/>
        <v/>
      </c>
      <c r="AW45" s="33" t="str">
        <f t="shared" si="10"/>
        <v/>
      </c>
      <c r="BA45" s="33" t="str">
        <f t="shared" si="11"/>
        <v/>
      </c>
      <c r="BE45" s="33" t="str">
        <f t="shared" si="12"/>
        <v/>
      </c>
      <c r="BI45" s="33" t="str">
        <f t="shared" si="13"/>
        <v/>
      </c>
      <c r="BM45" s="33" t="str">
        <f t="shared" si="14"/>
        <v/>
      </c>
      <c r="BQ45" s="33" t="str">
        <f t="shared" si="15"/>
        <v/>
      </c>
      <c r="BU45" s="33" t="str">
        <f t="shared" si="16"/>
        <v/>
      </c>
      <c r="BY45" s="33" t="str">
        <f t="shared" si="17"/>
        <v/>
      </c>
      <c r="CC45" s="33" t="str">
        <f t="shared" si="18"/>
        <v/>
      </c>
      <c r="CG45" s="33" t="str">
        <f t="shared" si="19"/>
        <v/>
      </c>
      <c r="CK45" s="33" t="str">
        <f t="shared" si="20"/>
        <v/>
      </c>
      <c r="CO45" s="33" t="str">
        <f t="shared" si="21"/>
        <v/>
      </c>
      <c r="CS45" s="33" t="str">
        <f t="shared" si="22"/>
        <v/>
      </c>
      <c r="CW45" s="33" t="str">
        <f t="shared" si="23"/>
        <v/>
      </c>
      <c r="DA45" s="33" t="str">
        <f t="shared" si="24"/>
        <v/>
      </c>
      <c r="DE45" s="33" t="str">
        <f t="shared" si="25"/>
        <v/>
      </c>
      <c r="DI45" s="33" t="str">
        <f t="shared" si="26"/>
        <v/>
      </c>
      <c r="DM45" s="33" t="str">
        <f t="shared" si="27"/>
        <v/>
      </c>
      <c r="DQ45" s="33" t="str">
        <f t="shared" si="28"/>
        <v/>
      </c>
      <c r="DU45" s="33" t="str">
        <f t="shared" si="29"/>
        <v/>
      </c>
      <c r="DY45" s="33" t="str">
        <f t="shared" si="30"/>
        <v/>
      </c>
    </row>
    <row r="46" spans="1:129" x14ac:dyDescent="0.25">
      <c r="A46" s="16" t="str">
        <f t="shared" si="0"/>
        <v/>
      </c>
      <c r="K46" s="38"/>
      <c r="M46" s="33" t="str">
        <f t="shared" si="1"/>
        <v/>
      </c>
      <c r="Q46" s="33" t="str">
        <f t="shared" si="2"/>
        <v/>
      </c>
      <c r="U46" s="33" t="str">
        <f t="shared" si="3"/>
        <v/>
      </c>
      <c r="Y46" s="33" t="str">
        <f t="shared" si="4"/>
        <v/>
      </c>
      <c r="AC46" s="33" t="str">
        <f t="shared" si="5"/>
        <v/>
      </c>
      <c r="AG46" s="33" t="str">
        <f t="shared" si="6"/>
        <v/>
      </c>
      <c r="AK46" s="33" t="str">
        <f t="shared" si="7"/>
        <v/>
      </c>
      <c r="AO46" s="33" t="str">
        <f t="shared" si="8"/>
        <v/>
      </c>
      <c r="AS46" s="33" t="str">
        <f t="shared" si="9"/>
        <v/>
      </c>
      <c r="AW46" s="33" t="str">
        <f t="shared" si="10"/>
        <v/>
      </c>
      <c r="BA46" s="33" t="str">
        <f t="shared" si="11"/>
        <v/>
      </c>
      <c r="BE46" s="33" t="str">
        <f t="shared" si="12"/>
        <v/>
      </c>
      <c r="BI46" s="33" t="str">
        <f t="shared" si="13"/>
        <v/>
      </c>
      <c r="BM46" s="33" t="str">
        <f t="shared" si="14"/>
        <v/>
      </c>
      <c r="BQ46" s="33" t="str">
        <f t="shared" si="15"/>
        <v/>
      </c>
      <c r="BU46" s="33" t="str">
        <f t="shared" si="16"/>
        <v/>
      </c>
      <c r="BY46" s="33" t="str">
        <f t="shared" si="17"/>
        <v/>
      </c>
      <c r="CC46" s="33" t="str">
        <f t="shared" si="18"/>
        <v/>
      </c>
      <c r="CG46" s="33" t="str">
        <f t="shared" si="19"/>
        <v/>
      </c>
      <c r="CK46" s="33" t="str">
        <f t="shared" si="20"/>
        <v/>
      </c>
      <c r="CO46" s="33" t="str">
        <f t="shared" si="21"/>
        <v/>
      </c>
      <c r="CS46" s="33" t="str">
        <f t="shared" si="22"/>
        <v/>
      </c>
      <c r="CW46" s="33" t="str">
        <f t="shared" si="23"/>
        <v/>
      </c>
      <c r="DA46" s="33" t="str">
        <f t="shared" si="24"/>
        <v/>
      </c>
      <c r="DE46" s="33" t="str">
        <f t="shared" si="25"/>
        <v/>
      </c>
      <c r="DI46" s="33" t="str">
        <f t="shared" si="26"/>
        <v/>
      </c>
      <c r="DM46" s="33" t="str">
        <f t="shared" si="27"/>
        <v/>
      </c>
      <c r="DQ46" s="33" t="str">
        <f t="shared" si="28"/>
        <v/>
      </c>
      <c r="DU46" s="33" t="str">
        <f t="shared" si="29"/>
        <v/>
      </c>
      <c r="DY46" s="33" t="str">
        <f t="shared" si="30"/>
        <v/>
      </c>
    </row>
    <row r="47" spans="1:129" x14ac:dyDescent="0.25">
      <c r="A47" s="16" t="str">
        <f t="shared" si="0"/>
        <v/>
      </c>
      <c r="K47" s="38"/>
      <c r="M47" s="33" t="str">
        <f t="shared" si="1"/>
        <v/>
      </c>
      <c r="Q47" s="33" t="str">
        <f t="shared" si="2"/>
        <v/>
      </c>
      <c r="U47" s="33" t="str">
        <f t="shared" si="3"/>
        <v/>
      </c>
      <c r="Y47" s="33" t="str">
        <f t="shared" si="4"/>
        <v/>
      </c>
      <c r="AC47" s="33" t="str">
        <f t="shared" si="5"/>
        <v/>
      </c>
      <c r="AG47" s="33" t="str">
        <f t="shared" si="6"/>
        <v/>
      </c>
      <c r="AK47" s="33" t="str">
        <f t="shared" si="7"/>
        <v/>
      </c>
      <c r="AO47" s="33" t="str">
        <f t="shared" si="8"/>
        <v/>
      </c>
      <c r="AS47" s="33" t="str">
        <f t="shared" si="9"/>
        <v/>
      </c>
      <c r="AW47" s="33" t="str">
        <f t="shared" si="10"/>
        <v/>
      </c>
      <c r="BA47" s="33" t="str">
        <f t="shared" si="11"/>
        <v/>
      </c>
      <c r="BE47" s="33" t="str">
        <f t="shared" si="12"/>
        <v/>
      </c>
      <c r="BI47" s="33" t="str">
        <f t="shared" si="13"/>
        <v/>
      </c>
      <c r="BM47" s="33" t="str">
        <f t="shared" si="14"/>
        <v/>
      </c>
      <c r="BQ47" s="33" t="str">
        <f t="shared" si="15"/>
        <v/>
      </c>
      <c r="BU47" s="33" t="str">
        <f t="shared" si="16"/>
        <v/>
      </c>
      <c r="BY47" s="33" t="str">
        <f t="shared" si="17"/>
        <v/>
      </c>
      <c r="CC47" s="33" t="str">
        <f t="shared" si="18"/>
        <v/>
      </c>
      <c r="CG47" s="33" t="str">
        <f t="shared" si="19"/>
        <v/>
      </c>
      <c r="CK47" s="33" t="str">
        <f t="shared" si="20"/>
        <v/>
      </c>
      <c r="CO47" s="33" t="str">
        <f t="shared" si="21"/>
        <v/>
      </c>
      <c r="CS47" s="33" t="str">
        <f t="shared" si="22"/>
        <v/>
      </c>
      <c r="CW47" s="33" t="str">
        <f t="shared" si="23"/>
        <v/>
      </c>
      <c r="DA47" s="33" t="str">
        <f t="shared" si="24"/>
        <v/>
      </c>
      <c r="DE47" s="33" t="str">
        <f t="shared" si="25"/>
        <v/>
      </c>
      <c r="DI47" s="33" t="str">
        <f t="shared" si="26"/>
        <v/>
      </c>
      <c r="DM47" s="33" t="str">
        <f t="shared" si="27"/>
        <v/>
      </c>
      <c r="DQ47" s="33" t="str">
        <f t="shared" si="28"/>
        <v/>
      </c>
      <c r="DU47" s="33" t="str">
        <f t="shared" si="29"/>
        <v/>
      </c>
      <c r="DY47" s="33" t="str">
        <f t="shared" si="30"/>
        <v/>
      </c>
    </row>
    <row r="48" spans="1:129" x14ac:dyDescent="0.25">
      <c r="A48" s="16" t="str">
        <f t="shared" si="0"/>
        <v/>
      </c>
      <c r="K48" s="38"/>
      <c r="M48" s="33" t="str">
        <f t="shared" si="1"/>
        <v/>
      </c>
      <c r="Q48" s="33" t="str">
        <f t="shared" si="2"/>
        <v/>
      </c>
      <c r="U48" s="33" t="str">
        <f t="shared" si="3"/>
        <v/>
      </c>
      <c r="Y48" s="33" t="str">
        <f t="shared" si="4"/>
        <v/>
      </c>
      <c r="AC48" s="33" t="str">
        <f t="shared" si="5"/>
        <v/>
      </c>
      <c r="AG48" s="33" t="str">
        <f t="shared" si="6"/>
        <v/>
      </c>
      <c r="AK48" s="33" t="str">
        <f t="shared" si="7"/>
        <v/>
      </c>
      <c r="AO48" s="33" t="str">
        <f t="shared" si="8"/>
        <v/>
      </c>
      <c r="AS48" s="33" t="str">
        <f t="shared" si="9"/>
        <v/>
      </c>
      <c r="AW48" s="33" t="str">
        <f t="shared" si="10"/>
        <v/>
      </c>
      <c r="BA48" s="33" t="str">
        <f t="shared" si="11"/>
        <v/>
      </c>
      <c r="BE48" s="33" t="str">
        <f t="shared" si="12"/>
        <v/>
      </c>
      <c r="BI48" s="33" t="str">
        <f t="shared" si="13"/>
        <v/>
      </c>
      <c r="BM48" s="33" t="str">
        <f t="shared" si="14"/>
        <v/>
      </c>
      <c r="BQ48" s="33" t="str">
        <f t="shared" si="15"/>
        <v/>
      </c>
      <c r="BU48" s="33" t="str">
        <f t="shared" si="16"/>
        <v/>
      </c>
      <c r="BY48" s="33" t="str">
        <f t="shared" si="17"/>
        <v/>
      </c>
      <c r="CC48" s="33" t="str">
        <f t="shared" si="18"/>
        <v/>
      </c>
      <c r="CG48" s="33" t="str">
        <f t="shared" si="19"/>
        <v/>
      </c>
      <c r="CK48" s="33" t="str">
        <f t="shared" si="20"/>
        <v/>
      </c>
      <c r="CO48" s="33" t="str">
        <f t="shared" si="21"/>
        <v/>
      </c>
      <c r="CS48" s="33" t="str">
        <f t="shared" si="22"/>
        <v/>
      </c>
      <c r="CW48" s="33" t="str">
        <f t="shared" si="23"/>
        <v/>
      </c>
      <c r="DA48" s="33" t="str">
        <f t="shared" si="24"/>
        <v/>
      </c>
      <c r="DE48" s="33" t="str">
        <f t="shared" si="25"/>
        <v/>
      </c>
      <c r="DI48" s="33" t="str">
        <f t="shared" si="26"/>
        <v/>
      </c>
      <c r="DM48" s="33" t="str">
        <f t="shared" si="27"/>
        <v/>
      </c>
      <c r="DQ48" s="33" t="str">
        <f t="shared" si="28"/>
        <v/>
      </c>
      <c r="DU48" s="33" t="str">
        <f t="shared" si="29"/>
        <v/>
      </c>
      <c r="DY48" s="33" t="str">
        <f t="shared" si="30"/>
        <v/>
      </c>
    </row>
    <row r="49" spans="1:129" x14ac:dyDescent="0.25">
      <c r="A49" s="16" t="str">
        <f t="shared" si="0"/>
        <v/>
      </c>
      <c r="K49" s="38"/>
      <c r="M49" s="33" t="str">
        <f t="shared" si="1"/>
        <v/>
      </c>
      <c r="Q49" s="33" t="str">
        <f t="shared" si="2"/>
        <v/>
      </c>
      <c r="U49" s="33" t="str">
        <f t="shared" si="3"/>
        <v/>
      </c>
      <c r="Y49" s="33" t="str">
        <f t="shared" si="4"/>
        <v/>
      </c>
      <c r="AC49" s="33" t="str">
        <f t="shared" si="5"/>
        <v/>
      </c>
      <c r="AG49" s="33" t="str">
        <f t="shared" si="6"/>
        <v/>
      </c>
      <c r="AK49" s="33" t="str">
        <f t="shared" si="7"/>
        <v/>
      </c>
      <c r="AO49" s="33" t="str">
        <f t="shared" si="8"/>
        <v/>
      </c>
      <c r="AS49" s="33" t="str">
        <f t="shared" si="9"/>
        <v/>
      </c>
      <c r="AW49" s="33" t="str">
        <f t="shared" si="10"/>
        <v/>
      </c>
      <c r="BA49" s="33" t="str">
        <f t="shared" si="11"/>
        <v/>
      </c>
      <c r="BE49" s="33" t="str">
        <f t="shared" si="12"/>
        <v/>
      </c>
      <c r="BI49" s="33" t="str">
        <f t="shared" si="13"/>
        <v/>
      </c>
      <c r="BM49" s="33" t="str">
        <f t="shared" si="14"/>
        <v/>
      </c>
      <c r="BQ49" s="33" t="str">
        <f t="shared" si="15"/>
        <v/>
      </c>
      <c r="BU49" s="33" t="str">
        <f t="shared" si="16"/>
        <v/>
      </c>
      <c r="BY49" s="33" t="str">
        <f t="shared" si="17"/>
        <v/>
      </c>
      <c r="CC49" s="33" t="str">
        <f t="shared" si="18"/>
        <v/>
      </c>
      <c r="CG49" s="33" t="str">
        <f t="shared" si="19"/>
        <v/>
      </c>
      <c r="CK49" s="33" t="str">
        <f t="shared" si="20"/>
        <v/>
      </c>
      <c r="CO49" s="33" t="str">
        <f t="shared" si="21"/>
        <v/>
      </c>
      <c r="CS49" s="33" t="str">
        <f t="shared" si="22"/>
        <v/>
      </c>
      <c r="CW49" s="33" t="str">
        <f t="shared" si="23"/>
        <v/>
      </c>
      <c r="DA49" s="33" t="str">
        <f t="shared" si="24"/>
        <v/>
      </c>
      <c r="DE49" s="33" t="str">
        <f t="shared" si="25"/>
        <v/>
      </c>
      <c r="DI49" s="33" t="str">
        <f t="shared" si="26"/>
        <v/>
      </c>
      <c r="DM49" s="33" t="str">
        <f t="shared" si="27"/>
        <v/>
      </c>
      <c r="DQ49" s="33" t="str">
        <f t="shared" si="28"/>
        <v/>
      </c>
      <c r="DU49" s="33" t="str">
        <f t="shared" si="29"/>
        <v/>
      </c>
      <c r="DY49" s="33" t="str">
        <f t="shared" si="30"/>
        <v/>
      </c>
    </row>
    <row r="50" spans="1:129" x14ac:dyDescent="0.25">
      <c r="A50" s="16" t="str">
        <f t="shared" si="0"/>
        <v/>
      </c>
      <c r="K50" s="38"/>
      <c r="M50" s="33" t="str">
        <f t="shared" si="1"/>
        <v/>
      </c>
      <c r="Q50" s="33" t="str">
        <f t="shared" si="2"/>
        <v/>
      </c>
      <c r="U50" s="33" t="str">
        <f t="shared" si="3"/>
        <v/>
      </c>
      <c r="Y50" s="33" t="str">
        <f t="shared" si="4"/>
        <v/>
      </c>
      <c r="AC50" s="33" t="str">
        <f t="shared" si="5"/>
        <v/>
      </c>
      <c r="AG50" s="33" t="str">
        <f t="shared" si="6"/>
        <v/>
      </c>
      <c r="AK50" s="33" t="str">
        <f t="shared" si="7"/>
        <v/>
      </c>
      <c r="AO50" s="33" t="str">
        <f t="shared" si="8"/>
        <v/>
      </c>
      <c r="AS50" s="33" t="str">
        <f t="shared" si="9"/>
        <v/>
      </c>
      <c r="AW50" s="33" t="str">
        <f t="shared" si="10"/>
        <v/>
      </c>
      <c r="BA50" s="33" t="str">
        <f t="shared" si="11"/>
        <v/>
      </c>
      <c r="BE50" s="33" t="str">
        <f t="shared" si="12"/>
        <v/>
      </c>
      <c r="BI50" s="33" t="str">
        <f t="shared" si="13"/>
        <v/>
      </c>
      <c r="BM50" s="33" t="str">
        <f t="shared" si="14"/>
        <v/>
      </c>
      <c r="BQ50" s="33" t="str">
        <f t="shared" si="15"/>
        <v/>
      </c>
      <c r="BU50" s="33" t="str">
        <f t="shared" si="16"/>
        <v/>
      </c>
      <c r="BY50" s="33" t="str">
        <f t="shared" si="17"/>
        <v/>
      </c>
      <c r="CC50" s="33" t="str">
        <f t="shared" si="18"/>
        <v/>
      </c>
      <c r="CG50" s="33" t="str">
        <f t="shared" si="19"/>
        <v/>
      </c>
      <c r="CK50" s="33" t="str">
        <f t="shared" si="20"/>
        <v/>
      </c>
      <c r="CO50" s="33" t="str">
        <f t="shared" si="21"/>
        <v/>
      </c>
      <c r="CS50" s="33" t="str">
        <f t="shared" si="22"/>
        <v/>
      </c>
      <c r="CW50" s="33" t="str">
        <f t="shared" si="23"/>
        <v/>
      </c>
      <c r="DA50" s="33" t="str">
        <f t="shared" si="24"/>
        <v/>
      </c>
      <c r="DE50" s="33" t="str">
        <f t="shared" si="25"/>
        <v/>
      </c>
      <c r="DI50" s="33" t="str">
        <f t="shared" si="26"/>
        <v/>
      </c>
      <c r="DM50" s="33" t="str">
        <f t="shared" si="27"/>
        <v/>
      </c>
      <c r="DQ50" s="33" t="str">
        <f t="shared" si="28"/>
        <v/>
      </c>
      <c r="DU50" s="33" t="str">
        <f t="shared" si="29"/>
        <v/>
      </c>
      <c r="DY50" s="33" t="str">
        <f t="shared" si="30"/>
        <v/>
      </c>
    </row>
    <row r="51" spans="1:129" x14ac:dyDescent="0.25">
      <c r="A51" s="16" t="str">
        <f t="shared" si="0"/>
        <v/>
      </c>
      <c r="K51" s="38"/>
      <c r="M51" s="33" t="str">
        <f t="shared" si="1"/>
        <v/>
      </c>
      <c r="Q51" s="33" t="str">
        <f t="shared" si="2"/>
        <v/>
      </c>
      <c r="U51" s="33" t="str">
        <f t="shared" si="3"/>
        <v/>
      </c>
      <c r="Y51" s="33" t="str">
        <f t="shared" si="4"/>
        <v/>
      </c>
      <c r="AC51" s="33" t="str">
        <f t="shared" si="5"/>
        <v/>
      </c>
      <c r="AG51" s="33" t="str">
        <f t="shared" si="6"/>
        <v/>
      </c>
      <c r="AK51" s="33" t="str">
        <f t="shared" si="7"/>
        <v/>
      </c>
      <c r="AO51" s="33" t="str">
        <f t="shared" si="8"/>
        <v/>
      </c>
      <c r="AS51" s="33" t="str">
        <f t="shared" si="9"/>
        <v/>
      </c>
      <c r="AW51" s="33" t="str">
        <f t="shared" si="10"/>
        <v/>
      </c>
      <c r="BA51" s="33" t="str">
        <f t="shared" si="11"/>
        <v/>
      </c>
      <c r="BE51" s="33" t="str">
        <f t="shared" si="12"/>
        <v/>
      </c>
      <c r="BI51" s="33" t="str">
        <f t="shared" si="13"/>
        <v/>
      </c>
      <c r="BM51" s="33" t="str">
        <f t="shared" si="14"/>
        <v/>
      </c>
      <c r="BQ51" s="33" t="str">
        <f t="shared" si="15"/>
        <v/>
      </c>
      <c r="BU51" s="33" t="str">
        <f t="shared" si="16"/>
        <v/>
      </c>
      <c r="BY51" s="33" t="str">
        <f t="shared" si="17"/>
        <v/>
      </c>
      <c r="CC51" s="33" t="str">
        <f t="shared" si="18"/>
        <v/>
      </c>
      <c r="CG51" s="33" t="str">
        <f t="shared" si="19"/>
        <v/>
      </c>
      <c r="CK51" s="33" t="str">
        <f t="shared" si="20"/>
        <v/>
      </c>
      <c r="CO51" s="33" t="str">
        <f t="shared" si="21"/>
        <v/>
      </c>
      <c r="CS51" s="33" t="str">
        <f t="shared" si="22"/>
        <v/>
      </c>
      <c r="CW51" s="33" t="str">
        <f t="shared" si="23"/>
        <v/>
      </c>
      <c r="DA51" s="33" t="str">
        <f t="shared" si="24"/>
        <v/>
      </c>
      <c r="DE51" s="33" t="str">
        <f t="shared" si="25"/>
        <v/>
      </c>
      <c r="DI51" s="33" t="str">
        <f t="shared" si="26"/>
        <v/>
      </c>
      <c r="DM51" s="33" t="str">
        <f t="shared" si="27"/>
        <v/>
      </c>
      <c r="DQ51" s="33" t="str">
        <f t="shared" si="28"/>
        <v/>
      </c>
      <c r="DU51" s="33" t="str">
        <f t="shared" si="29"/>
        <v/>
      </c>
      <c r="DY51" s="33" t="str">
        <f t="shared" si="30"/>
        <v/>
      </c>
    </row>
    <row r="52" spans="1:129" x14ac:dyDescent="0.25">
      <c r="A52" s="16" t="str">
        <f t="shared" si="0"/>
        <v/>
      </c>
      <c r="K52" s="38"/>
      <c r="M52" s="33" t="str">
        <f t="shared" si="1"/>
        <v/>
      </c>
      <c r="Q52" s="33" t="str">
        <f t="shared" si="2"/>
        <v/>
      </c>
      <c r="U52" s="33" t="str">
        <f t="shared" si="3"/>
        <v/>
      </c>
      <c r="Y52" s="33" t="str">
        <f t="shared" si="4"/>
        <v/>
      </c>
      <c r="AC52" s="33" t="str">
        <f t="shared" si="5"/>
        <v/>
      </c>
      <c r="AG52" s="33" t="str">
        <f t="shared" si="6"/>
        <v/>
      </c>
      <c r="AK52" s="33" t="str">
        <f t="shared" si="7"/>
        <v/>
      </c>
      <c r="AO52" s="33" t="str">
        <f t="shared" si="8"/>
        <v/>
      </c>
      <c r="AS52" s="33" t="str">
        <f t="shared" si="9"/>
        <v/>
      </c>
      <c r="AW52" s="33" t="str">
        <f t="shared" si="10"/>
        <v/>
      </c>
      <c r="BA52" s="33" t="str">
        <f t="shared" si="11"/>
        <v/>
      </c>
      <c r="BE52" s="33" t="str">
        <f t="shared" si="12"/>
        <v/>
      </c>
      <c r="BI52" s="33" t="str">
        <f t="shared" si="13"/>
        <v/>
      </c>
      <c r="BM52" s="33" t="str">
        <f t="shared" si="14"/>
        <v/>
      </c>
      <c r="BQ52" s="33" t="str">
        <f t="shared" si="15"/>
        <v/>
      </c>
      <c r="BU52" s="33" t="str">
        <f t="shared" si="16"/>
        <v/>
      </c>
      <c r="BY52" s="33" t="str">
        <f t="shared" si="17"/>
        <v/>
      </c>
      <c r="CC52" s="33" t="str">
        <f t="shared" si="18"/>
        <v/>
      </c>
      <c r="CG52" s="33" t="str">
        <f t="shared" si="19"/>
        <v/>
      </c>
      <c r="CK52" s="33" t="str">
        <f t="shared" si="20"/>
        <v/>
      </c>
      <c r="CO52" s="33" t="str">
        <f t="shared" si="21"/>
        <v/>
      </c>
      <c r="CS52" s="33" t="str">
        <f t="shared" si="22"/>
        <v/>
      </c>
      <c r="CW52" s="33" t="str">
        <f t="shared" si="23"/>
        <v/>
      </c>
      <c r="DA52" s="33" t="str">
        <f t="shared" si="24"/>
        <v/>
      </c>
      <c r="DE52" s="33" t="str">
        <f t="shared" si="25"/>
        <v/>
      </c>
      <c r="DI52" s="33" t="str">
        <f t="shared" si="26"/>
        <v/>
      </c>
      <c r="DM52" s="33" t="str">
        <f t="shared" si="27"/>
        <v/>
      </c>
      <c r="DQ52" s="33" t="str">
        <f t="shared" si="28"/>
        <v/>
      </c>
      <c r="DU52" s="33" t="str">
        <f t="shared" si="29"/>
        <v/>
      </c>
      <c r="DY52" s="33" t="str">
        <f t="shared" si="30"/>
        <v/>
      </c>
    </row>
    <row r="53" spans="1:129" x14ac:dyDescent="0.25">
      <c r="A53" s="16" t="str">
        <f t="shared" si="0"/>
        <v/>
      </c>
      <c r="K53" s="38"/>
      <c r="M53" s="33" t="str">
        <f t="shared" si="1"/>
        <v/>
      </c>
      <c r="Q53" s="33" t="str">
        <f t="shared" si="2"/>
        <v/>
      </c>
      <c r="U53" s="33" t="str">
        <f t="shared" si="3"/>
        <v/>
      </c>
      <c r="Y53" s="33" t="str">
        <f t="shared" si="4"/>
        <v/>
      </c>
      <c r="AC53" s="33" t="str">
        <f t="shared" si="5"/>
        <v/>
      </c>
      <c r="AG53" s="33" t="str">
        <f t="shared" si="6"/>
        <v/>
      </c>
      <c r="AK53" s="33" t="str">
        <f t="shared" si="7"/>
        <v/>
      </c>
      <c r="AO53" s="33" t="str">
        <f t="shared" si="8"/>
        <v/>
      </c>
      <c r="AS53" s="33" t="str">
        <f t="shared" si="9"/>
        <v/>
      </c>
      <c r="AW53" s="33" t="str">
        <f t="shared" si="10"/>
        <v/>
      </c>
      <c r="BA53" s="33" t="str">
        <f t="shared" si="11"/>
        <v/>
      </c>
      <c r="BE53" s="33" t="str">
        <f t="shared" si="12"/>
        <v/>
      </c>
      <c r="BI53" s="33" t="str">
        <f t="shared" si="13"/>
        <v/>
      </c>
      <c r="BM53" s="33" t="str">
        <f t="shared" si="14"/>
        <v/>
      </c>
      <c r="BQ53" s="33" t="str">
        <f t="shared" si="15"/>
        <v/>
      </c>
      <c r="BU53" s="33" t="str">
        <f t="shared" si="16"/>
        <v/>
      </c>
      <c r="BY53" s="33" t="str">
        <f t="shared" si="17"/>
        <v/>
      </c>
      <c r="CC53" s="33" t="str">
        <f t="shared" si="18"/>
        <v/>
      </c>
      <c r="CG53" s="33" t="str">
        <f t="shared" si="19"/>
        <v/>
      </c>
      <c r="CK53" s="33" t="str">
        <f t="shared" si="20"/>
        <v/>
      </c>
      <c r="CO53" s="33" t="str">
        <f t="shared" si="21"/>
        <v/>
      </c>
      <c r="CS53" s="33" t="str">
        <f t="shared" si="22"/>
        <v/>
      </c>
      <c r="CW53" s="33" t="str">
        <f t="shared" si="23"/>
        <v/>
      </c>
      <c r="DA53" s="33" t="str">
        <f t="shared" si="24"/>
        <v/>
      </c>
      <c r="DE53" s="33" t="str">
        <f t="shared" si="25"/>
        <v/>
      </c>
      <c r="DI53" s="33" t="str">
        <f t="shared" si="26"/>
        <v/>
      </c>
      <c r="DM53" s="33" t="str">
        <f t="shared" si="27"/>
        <v/>
      </c>
      <c r="DQ53" s="33" t="str">
        <f t="shared" si="28"/>
        <v/>
      </c>
      <c r="DU53" s="33" t="str">
        <f t="shared" si="29"/>
        <v/>
      </c>
      <c r="DY53" s="33" t="str">
        <f t="shared" si="30"/>
        <v/>
      </c>
    </row>
    <row r="54" spans="1:129" x14ac:dyDescent="0.25">
      <c r="A54" s="16" t="str">
        <f t="shared" si="0"/>
        <v/>
      </c>
      <c r="K54" s="38"/>
      <c r="M54" s="33" t="str">
        <f t="shared" si="1"/>
        <v/>
      </c>
      <c r="Q54" s="33" t="str">
        <f t="shared" si="2"/>
        <v/>
      </c>
      <c r="U54" s="33" t="str">
        <f t="shared" si="3"/>
        <v/>
      </c>
      <c r="Y54" s="33" t="str">
        <f t="shared" si="4"/>
        <v/>
      </c>
      <c r="AC54" s="33" t="str">
        <f t="shared" si="5"/>
        <v/>
      </c>
      <c r="AG54" s="33" t="str">
        <f t="shared" si="6"/>
        <v/>
      </c>
      <c r="AK54" s="33" t="str">
        <f t="shared" si="7"/>
        <v/>
      </c>
      <c r="AO54" s="33" t="str">
        <f t="shared" si="8"/>
        <v/>
      </c>
      <c r="AS54" s="33" t="str">
        <f t="shared" si="9"/>
        <v/>
      </c>
      <c r="AW54" s="33" t="str">
        <f t="shared" si="10"/>
        <v/>
      </c>
      <c r="BA54" s="33" t="str">
        <f t="shared" si="11"/>
        <v/>
      </c>
      <c r="BE54" s="33" t="str">
        <f t="shared" si="12"/>
        <v/>
      </c>
      <c r="BI54" s="33" t="str">
        <f t="shared" si="13"/>
        <v/>
      </c>
      <c r="BM54" s="33" t="str">
        <f t="shared" si="14"/>
        <v/>
      </c>
      <c r="BQ54" s="33" t="str">
        <f t="shared" si="15"/>
        <v/>
      </c>
      <c r="BU54" s="33" t="str">
        <f t="shared" si="16"/>
        <v/>
      </c>
      <c r="BY54" s="33" t="str">
        <f t="shared" si="17"/>
        <v/>
      </c>
      <c r="CC54" s="33" t="str">
        <f t="shared" si="18"/>
        <v/>
      </c>
      <c r="CG54" s="33" t="str">
        <f t="shared" si="19"/>
        <v/>
      </c>
      <c r="CK54" s="33" t="str">
        <f t="shared" si="20"/>
        <v/>
      </c>
      <c r="CO54" s="33" t="str">
        <f t="shared" si="21"/>
        <v/>
      </c>
      <c r="CS54" s="33" t="str">
        <f t="shared" si="22"/>
        <v/>
      </c>
      <c r="CW54" s="33" t="str">
        <f t="shared" si="23"/>
        <v/>
      </c>
      <c r="DA54" s="33" t="str">
        <f t="shared" si="24"/>
        <v/>
      </c>
      <c r="DE54" s="33" t="str">
        <f t="shared" si="25"/>
        <v/>
      </c>
      <c r="DI54" s="33" t="str">
        <f t="shared" si="26"/>
        <v/>
      </c>
      <c r="DM54" s="33" t="str">
        <f t="shared" si="27"/>
        <v/>
      </c>
      <c r="DQ54" s="33" t="str">
        <f t="shared" si="28"/>
        <v/>
      </c>
      <c r="DU54" s="33" t="str">
        <f t="shared" si="29"/>
        <v/>
      </c>
      <c r="DY54" s="33" t="str">
        <f t="shared" si="30"/>
        <v/>
      </c>
    </row>
    <row r="55" spans="1:129" x14ac:dyDescent="0.25">
      <c r="A55" s="16" t="str">
        <f t="shared" si="0"/>
        <v/>
      </c>
      <c r="K55" s="38"/>
      <c r="M55" s="33" t="str">
        <f t="shared" si="1"/>
        <v/>
      </c>
      <c r="Q55" s="33" t="str">
        <f t="shared" si="2"/>
        <v/>
      </c>
      <c r="U55" s="33" t="str">
        <f t="shared" si="3"/>
        <v/>
      </c>
      <c r="Y55" s="33" t="str">
        <f t="shared" si="4"/>
        <v/>
      </c>
      <c r="AC55" s="33" t="str">
        <f t="shared" si="5"/>
        <v/>
      </c>
      <c r="AG55" s="33" t="str">
        <f t="shared" si="6"/>
        <v/>
      </c>
      <c r="AK55" s="33" t="str">
        <f t="shared" si="7"/>
        <v/>
      </c>
      <c r="AO55" s="33" t="str">
        <f t="shared" si="8"/>
        <v/>
      </c>
      <c r="AS55" s="33" t="str">
        <f t="shared" si="9"/>
        <v/>
      </c>
      <c r="AW55" s="33" t="str">
        <f t="shared" si="10"/>
        <v/>
      </c>
      <c r="BA55" s="33" t="str">
        <f t="shared" si="11"/>
        <v/>
      </c>
      <c r="BE55" s="33" t="str">
        <f t="shared" si="12"/>
        <v/>
      </c>
      <c r="BI55" s="33" t="str">
        <f t="shared" si="13"/>
        <v/>
      </c>
      <c r="BM55" s="33" t="str">
        <f t="shared" si="14"/>
        <v/>
      </c>
      <c r="BQ55" s="33" t="str">
        <f t="shared" si="15"/>
        <v/>
      </c>
      <c r="BU55" s="33" t="str">
        <f t="shared" si="16"/>
        <v/>
      </c>
      <c r="BY55" s="33" t="str">
        <f t="shared" si="17"/>
        <v/>
      </c>
      <c r="CC55" s="33" t="str">
        <f t="shared" si="18"/>
        <v/>
      </c>
      <c r="CG55" s="33" t="str">
        <f t="shared" si="19"/>
        <v/>
      </c>
      <c r="CK55" s="33" t="str">
        <f t="shared" si="20"/>
        <v/>
      </c>
      <c r="CO55" s="33" t="str">
        <f t="shared" si="21"/>
        <v/>
      </c>
      <c r="CS55" s="33" t="str">
        <f t="shared" si="22"/>
        <v/>
      </c>
      <c r="CW55" s="33" t="str">
        <f t="shared" si="23"/>
        <v/>
      </c>
      <c r="DA55" s="33" t="str">
        <f t="shared" si="24"/>
        <v/>
      </c>
      <c r="DE55" s="33" t="str">
        <f t="shared" si="25"/>
        <v/>
      </c>
      <c r="DI55" s="33" t="str">
        <f t="shared" si="26"/>
        <v/>
      </c>
      <c r="DM55" s="33" t="str">
        <f t="shared" si="27"/>
        <v/>
      </c>
      <c r="DQ55" s="33" t="str">
        <f t="shared" si="28"/>
        <v/>
      </c>
      <c r="DU55" s="33" t="str">
        <f t="shared" si="29"/>
        <v/>
      </c>
      <c r="DY55" s="33" t="str">
        <f t="shared" si="30"/>
        <v/>
      </c>
    </row>
    <row r="56" spans="1:129" x14ac:dyDescent="0.25">
      <c r="A56" s="16" t="str">
        <f t="shared" si="0"/>
        <v/>
      </c>
      <c r="K56" s="38"/>
      <c r="M56" s="33" t="str">
        <f t="shared" si="1"/>
        <v/>
      </c>
      <c r="Q56" s="33" t="str">
        <f t="shared" si="2"/>
        <v/>
      </c>
      <c r="U56" s="33" t="str">
        <f t="shared" si="3"/>
        <v/>
      </c>
      <c r="Y56" s="33" t="str">
        <f t="shared" si="4"/>
        <v/>
      </c>
      <c r="AC56" s="33" t="str">
        <f t="shared" si="5"/>
        <v/>
      </c>
      <c r="AG56" s="33" t="str">
        <f t="shared" si="6"/>
        <v/>
      </c>
      <c r="AK56" s="33" t="str">
        <f t="shared" si="7"/>
        <v/>
      </c>
      <c r="AO56" s="33" t="str">
        <f t="shared" si="8"/>
        <v/>
      </c>
      <c r="AS56" s="33" t="str">
        <f t="shared" si="9"/>
        <v/>
      </c>
      <c r="AW56" s="33" t="str">
        <f t="shared" si="10"/>
        <v/>
      </c>
      <c r="BA56" s="33" t="str">
        <f t="shared" si="11"/>
        <v/>
      </c>
      <c r="BE56" s="33" t="str">
        <f t="shared" si="12"/>
        <v/>
      </c>
      <c r="BI56" s="33" t="str">
        <f t="shared" si="13"/>
        <v/>
      </c>
      <c r="BM56" s="33" t="str">
        <f t="shared" si="14"/>
        <v/>
      </c>
      <c r="BQ56" s="33" t="str">
        <f t="shared" si="15"/>
        <v/>
      </c>
      <c r="BU56" s="33" t="str">
        <f t="shared" si="16"/>
        <v/>
      </c>
      <c r="BY56" s="33" t="str">
        <f t="shared" si="17"/>
        <v/>
      </c>
      <c r="CC56" s="33" t="str">
        <f t="shared" si="18"/>
        <v/>
      </c>
      <c r="CG56" s="33" t="str">
        <f t="shared" si="19"/>
        <v/>
      </c>
      <c r="CK56" s="33" t="str">
        <f t="shared" si="20"/>
        <v/>
      </c>
      <c r="CO56" s="33" t="str">
        <f t="shared" si="21"/>
        <v/>
      </c>
      <c r="CS56" s="33" t="str">
        <f t="shared" si="22"/>
        <v/>
      </c>
      <c r="CW56" s="33" t="str">
        <f t="shared" si="23"/>
        <v/>
      </c>
      <c r="DA56" s="33" t="str">
        <f t="shared" si="24"/>
        <v/>
      </c>
      <c r="DE56" s="33" t="str">
        <f t="shared" si="25"/>
        <v/>
      </c>
      <c r="DI56" s="33" t="str">
        <f t="shared" si="26"/>
        <v/>
      </c>
      <c r="DM56" s="33" t="str">
        <f t="shared" si="27"/>
        <v/>
      </c>
      <c r="DQ56" s="33" t="str">
        <f t="shared" si="28"/>
        <v/>
      </c>
      <c r="DU56" s="33" t="str">
        <f t="shared" si="29"/>
        <v/>
      </c>
      <c r="DY56" s="33" t="str">
        <f t="shared" si="30"/>
        <v/>
      </c>
    </row>
    <row r="57" spans="1:129" x14ac:dyDescent="0.25">
      <c r="A57" s="16" t="str">
        <f t="shared" si="0"/>
        <v/>
      </c>
      <c r="K57" s="38"/>
      <c r="M57" s="33" t="str">
        <f t="shared" si="1"/>
        <v/>
      </c>
      <c r="Q57" s="33" t="str">
        <f t="shared" si="2"/>
        <v/>
      </c>
      <c r="U57" s="33" t="str">
        <f t="shared" si="3"/>
        <v/>
      </c>
      <c r="Y57" s="33" t="str">
        <f t="shared" si="4"/>
        <v/>
      </c>
      <c r="AC57" s="33" t="str">
        <f t="shared" si="5"/>
        <v/>
      </c>
      <c r="AG57" s="33" t="str">
        <f t="shared" si="6"/>
        <v/>
      </c>
      <c r="AK57" s="33" t="str">
        <f t="shared" si="7"/>
        <v/>
      </c>
      <c r="AO57" s="33" t="str">
        <f t="shared" si="8"/>
        <v/>
      </c>
      <c r="AS57" s="33" t="str">
        <f t="shared" si="9"/>
        <v/>
      </c>
      <c r="AW57" s="33" t="str">
        <f t="shared" si="10"/>
        <v/>
      </c>
      <c r="BA57" s="33" t="str">
        <f t="shared" si="11"/>
        <v/>
      </c>
      <c r="BE57" s="33" t="str">
        <f t="shared" si="12"/>
        <v/>
      </c>
      <c r="BI57" s="33" t="str">
        <f t="shared" si="13"/>
        <v/>
      </c>
      <c r="BM57" s="33" t="str">
        <f t="shared" si="14"/>
        <v/>
      </c>
      <c r="BQ57" s="33" t="str">
        <f t="shared" si="15"/>
        <v/>
      </c>
      <c r="BU57" s="33" t="str">
        <f t="shared" si="16"/>
        <v/>
      </c>
      <c r="BY57" s="33" t="str">
        <f t="shared" si="17"/>
        <v/>
      </c>
      <c r="CC57" s="33" t="str">
        <f t="shared" si="18"/>
        <v/>
      </c>
      <c r="CG57" s="33" t="str">
        <f t="shared" si="19"/>
        <v/>
      </c>
      <c r="CK57" s="33" t="str">
        <f t="shared" si="20"/>
        <v/>
      </c>
      <c r="CO57" s="33" t="str">
        <f t="shared" si="21"/>
        <v/>
      </c>
      <c r="CS57" s="33" t="str">
        <f t="shared" si="22"/>
        <v/>
      </c>
      <c r="CW57" s="33" t="str">
        <f t="shared" si="23"/>
        <v/>
      </c>
      <c r="DA57" s="33" t="str">
        <f t="shared" si="24"/>
        <v/>
      </c>
      <c r="DE57" s="33" t="str">
        <f t="shared" si="25"/>
        <v/>
      </c>
      <c r="DI57" s="33" t="str">
        <f t="shared" si="26"/>
        <v/>
      </c>
      <c r="DM57" s="33" t="str">
        <f t="shared" si="27"/>
        <v/>
      </c>
      <c r="DQ57" s="33" t="str">
        <f t="shared" si="28"/>
        <v/>
      </c>
      <c r="DU57" s="33" t="str">
        <f t="shared" si="29"/>
        <v/>
      </c>
      <c r="DY57" s="33" t="str">
        <f t="shared" si="30"/>
        <v/>
      </c>
    </row>
    <row r="58" spans="1:129" x14ac:dyDescent="0.25">
      <c r="A58" s="16" t="str">
        <f t="shared" si="0"/>
        <v/>
      </c>
      <c r="K58" s="38"/>
      <c r="M58" s="33" t="str">
        <f t="shared" si="1"/>
        <v/>
      </c>
      <c r="Q58" s="33" t="str">
        <f t="shared" si="2"/>
        <v/>
      </c>
      <c r="U58" s="33" t="str">
        <f t="shared" si="3"/>
        <v/>
      </c>
      <c r="Y58" s="33" t="str">
        <f t="shared" si="4"/>
        <v/>
      </c>
      <c r="AC58" s="33" t="str">
        <f t="shared" si="5"/>
        <v/>
      </c>
      <c r="AG58" s="33" t="str">
        <f t="shared" si="6"/>
        <v/>
      </c>
      <c r="AK58" s="33" t="str">
        <f t="shared" si="7"/>
        <v/>
      </c>
      <c r="AO58" s="33" t="str">
        <f t="shared" si="8"/>
        <v/>
      </c>
      <c r="AS58" s="33" t="str">
        <f t="shared" si="9"/>
        <v/>
      </c>
      <c r="AW58" s="33" t="str">
        <f t="shared" si="10"/>
        <v/>
      </c>
      <c r="BA58" s="33" t="str">
        <f t="shared" si="11"/>
        <v/>
      </c>
      <c r="BE58" s="33" t="str">
        <f t="shared" si="12"/>
        <v/>
      </c>
      <c r="BI58" s="33" t="str">
        <f t="shared" si="13"/>
        <v/>
      </c>
      <c r="BM58" s="33" t="str">
        <f t="shared" si="14"/>
        <v/>
      </c>
      <c r="BQ58" s="33" t="str">
        <f t="shared" si="15"/>
        <v/>
      </c>
      <c r="BU58" s="33" t="str">
        <f t="shared" si="16"/>
        <v/>
      </c>
      <c r="BY58" s="33" t="str">
        <f t="shared" si="17"/>
        <v/>
      </c>
      <c r="CC58" s="33" t="str">
        <f t="shared" si="18"/>
        <v/>
      </c>
      <c r="CG58" s="33" t="str">
        <f t="shared" si="19"/>
        <v/>
      </c>
      <c r="CK58" s="33" t="str">
        <f t="shared" si="20"/>
        <v/>
      </c>
      <c r="CO58" s="33" t="str">
        <f t="shared" si="21"/>
        <v/>
      </c>
      <c r="CS58" s="33" t="str">
        <f t="shared" si="22"/>
        <v/>
      </c>
      <c r="CW58" s="33" t="str">
        <f t="shared" si="23"/>
        <v/>
      </c>
      <c r="DA58" s="33" t="str">
        <f t="shared" si="24"/>
        <v/>
      </c>
      <c r="DE58" s="33" t="str">
        <f t="shared" si="25"/>
        <v/>
      </c>
      <c r="DI58" s="33" t="str">
        <f t="shared" si="26"/>
        <v/>
      </c>
      <c r="DM58" s="33" t="str">
        <f t="shared" si="27"/>
        <v/>
      </c>
      <c r="DQ58" s="33" t="str">
        <f t="shared" si="28"/>
        <v/>
      </c>
      <c r="DU58" s="33" t="str">
        <f t="shared" si="29"/>
        <v/>
      </c>
      <c r="DY58" s="33" t="str">
        <f t="shared" si="30"/>
        <v/>
      </c>
    </row>
    <row r="59" spans="1:129" x14ac:dyDescent="0.25">
      <c r="A59" s="16" t="str">
        <f t="shared" si="0"/>
        <v/>
      </c>
      <c r="K59" s="38"/>
      <c r="M59" s="33" t="str">
        <f t="shared" si="1"/>
        <v/>
      </c>
      <c r="Q59" s="33" t="str">
        <f t="shared" si="2"/>
        <v/>
      </c>
      <c r="U59" s="33" t="str">
        <f t="shared" si="3"/>
        <v/>
      </c>
      <c r="Y59" s="33" t="str">
        <f t="shared" si="4"/>
        <v/>
      </c>
      <c r="AC59" s="33" t="str">
        <f t="shared" si="5"/>
        <v/>
      </c>
      <c r="AG59" s="33" t="str">
        <f t="shared" si="6"/>
        <v/>
      </c>
      <c r="AK59" s="33" t="str">
        <f t="shared" si="7"/>
        <v/>
      </c>
      <c r="AO59" s="33" t="str">
        <f t="shared" si="8"/>
        <v/>
      </c>
      <c r="AS59" s="33" t="str">
        <f t="shared" si="9"/>
        <v/>
      </c>
      <c r="AW59" s="33" t="str">
        <f t="shared" si="10"/>
        <v/>
      </c>
      <c r="BA59" s="33" t="str">
        <f t="shared" si="11"/>
        <v/>
      </c>
      <c r="BE59" s="33" t="str">
        <f t="shared" si="12"/>
        <v/>
      </c>
      <c r="BI59" s="33" t="str">
        <f t="shared" si="13"/>
        <v/>
      </c>
      <c r="BM59" s="33" t="str">
        <f t="shared" si="14"/>
        <v/>
      </c>
      <c r="BQ59" s="33" t="str">
        <f t="shared" si="15"/>
        <v/>
      </c>
      <c r="BU59" s="33" t="str">
        <f t="shared" si="16"/>
        <v/>
      </c>
      <c r="BY59" s="33" t="str">
        <f t="shared" si="17"/>
        <v/>
      </c>
      <c r="CC59" s="33" t="str">
        <f t="shared" si="18"/>
        <v/>
      </c>
      <c r="CG59" s="33" t="str">
        <f t="shared" si="19"/>
        <v/>
      </c>
      <c r="CK59" s="33" t="str">
        <f t="shared" si="20"/>
        <v/>
      </c>
      <c r="CO59" s="33" t="str">
        <f t="shared" si="21"/>
        <v/>
      </c>
      <c r="CS59" s="33" t="str">
        <f t="shared" si="22"/>
        <v/>
      </c>
      <c r="CW59" s="33" t="str">
        <f t="shared" si="23"/>
        <v/>
      </c>
      <c r="DA59" s="33" t="str">
        <f t="shared" si="24"/>
        <v/>
      </c>
      <c r="DE59" s="33" t="str">
        <f t="shared" si="25"/>
        <v/>
      </c>
      <c r="DI59" s="33" t="str">
        <f t="shared" si="26"/>
        <v/>
      </c>
      <c r="DM59" s="33" t="str">
        <f t="shared" si="27"/>
        <v/>
      </c>
      <c r="DQ59" s="33" t="str">
        <f t="shared" si="28"/>
        <v/>
      </c>
      <c r="DU59" s="33" t="str">
        <f t="shared" si="29"/>
        <v/>
      </c>
      <c r="DY59" s="33" t="str">
        <f t="shared" si="30"/>
        <v/>
      </c>
    </row>
    <row r="60" spans="1:129" x14ac:dyDescent="0.25">
      <c r="A60" s="16" t="str">
        <f t="shared" si="0"/>
        <v/>
      </c>
      <c r="K60" s="38"/>
      <c r="M60" s="33" t="str">
        <f t="shared" si="1"/>
        <v/>
      </c>
      <c r="Q60" s="33" t="str">
        <f t="shared" si="2"/>
        <v/>
      </c>
      <c r="U60" s="33" t="str">
        <f t="shared" si="3"/>
        <v/>
      </c>
      <c r="Y60" s="33" t="str">
        <f t="shared" si="4"/>
        <v/>
      </c>
      <c r="AC60" s="33" t="str">
        <f t="shared" si="5"/>
        <v/>
      </c>
      <c r="AG60" s="33" t="str">
        <f t="shared" si="6"/>
        <v/>
      </c>
      <c r="AK60" s="33" t="str">
        <f t="shared" si="7"/>
        <v/>
      </c>
      <c r="AO60" s="33" t="str">
        <f t="shared" si="8"/>
        <v/>
      </c>
      <c r="AS60" s="33" t="str">
        <f t="shared" si="9"/>
        <v/>
      </c>
      <c r="AW60" s="33" t="str">
        <f t="shared" si="10"/>
        <v/>
      </c>
      <c r="BA60" s="33" t="str">
        <f t="shared" si="11"/>
        <v/>
      </c>
      <c r="BE60" s="33" t="str">
        <f t="shared" si="12"/>
        <v/>
      </c>
      <c r="BI60" s="33" t="str">
        <f t="shared" si="13"/>
        <v/>
      </c>
      <c r="BM60" s="33" t="str">
        <f t="shared" si="14"/>
        <v/>
      </c>
      <c r="BQ60" s="33" t="str">
        <f t="shared" si="15"/>
        <v/>
      </c>
      <c r="BU60" s="33" t="str">
        <f t="shared" si="16"/>
        <v/>
      </c>
      <c r="BY60" s="33" t="str">
        <f t="shared" si="17"/>
        <v/>
      </c>
      <c r="CC60" s="33" t="str">
        <f t="shared" si="18"/>
        <v/>
      </c>
      <c r="CG60" s="33" t="str">
        <f t="shared" si="19"/>
        <v/>
      </c>
      <c r="CK60" s="33" t="str">
        <f t="shared" si="20"/>
        <v/>
      </c>
      <c r="CO60" s="33" t="str">
        <f t="shared" si="21"/>
        <v/>
      </c>
      <c r="CS60" s="33" t="str">
        <f t="shared" si="22"/>
        <v/>
      </c>
      <c r="CW60" s="33" t="str">
        <f t="shared" si="23"/>
        <v/>
      </c>
      <c r="DA60" s="33" t="str">
        <f t="shared" si="24"/>
        <v/>
      </c>
      <c r="DE60" s="33" t="str">
        <f t="shared" si="25"/>
        <v/>
      </c>
      <c r="DI60" s="33" t="str">
        <f t="shared" si="26"/>
        <v/>
      </c>
      <c r="DM60" s="33" t="str">
        <f t="shared" si="27"/>
        <v/>
      </c>
      <c r="DQ60" s="33" t="str">
        <f t="shared" si="28"/>
        <v/>
      </c>
      <c r="DU60" s="33" t="str">
        <f t="shared" si="29"/>
        <v/>
      </c>
      <c r="DY60" s="33" t="str">
        <f t="shared" si="30"/>
        <v/>
      </c>
    </row>
    <row r="61" spans="1:129" x14ac:dyDescent="0.25">
      <c r="A61" s="16" t="str">
        <f t="shared" si="0"/>
        <v/>
      </c>
      <c r="K61" s="38"/>
      <c r="M61" s="33" t="str">
        <f t="shared" si="1"/>
        <v/>
      </c>
      <c r="Q61" s="33" t="str">
        <f t="shared" si="2"/>
        <v/>
      </c>
      <c r="U61" s="33" t="str">
        <f t="shared" si="3"/>
        <v/>
      </c>
      <c r="Y61" s="33" t="str">
        <f t="shared" si="4"/>
        <v/>
      </c>
      <c r="AC61" s="33" t="str">
        <f t="shared" si="5"/>
        <v/>
      </c>
      <c r="AG61" s="33" t="str">
        <f t="shared" si="6"/>
        <v/>
      </c>
      <c r="AK61" s="33" t="str">
        <f t="shared" si="7"/>
        <v/>
      </c>
      <c r="AO61" s="33" t="str">
        <f t="shared" si="8"/>
        <v/>
      </c>
      <c r="AS61" s="33" t="str">
        <f t="shared" si="9"/>
        <v/>
      </c>
      <c r="AW61" s="33" t="str">
        <f t="shared" si="10"/>
        <v/>
      </c>
      <c r="BA61" s="33" t="str">
        <f t="shared" si="11"/>
        <v/>
      </c>
      <c r="BE61" s="33" t="str">
        <f t="shared" si="12"/>
        <v/>
      </c>
      <c r="BI61" s="33" t="str">
        <f t="shared" si="13"/>
        <v/>
      </c>
      <c r="BM61" s="33" t="str">
        <f t="shared" si="14"/>
        <v/>
      </c>
      <c r="BQ61" s="33" t="str">
        <f t="shared" si="15"/>
        <v/>
      </c>
      <c r="BU61" s="33" t="str">
        <f t="shared" si="16"/>
        <v/>
      </c>
      <c r="BY61" s="33" t="str">
        <f t="shared" si="17"/>
        <v/>
      </c>
      <c r="CC61" s="33" t="str">
        <f t="shared" si="18"/>
        <v/>
      </c>
      <c r="CG61" s="33" t="str">
        <f t="shared" si="19"/>
        <v/>
      </c>
      <c r="CK61" s="33" t="str">
        <f t="shared" si="20"/>
        <v/>
      </c>
      <c r="CO61" s="33" t="str">
        <f t="shared" si="21"/>
        <v/>
      </c>
      <c r="CS61" s="33" t="str">
        <f t="shared" si="22"/>
        <v/>
      </c>
      <c r="CW61" s="33" t="str">
        <f t="shared" si="23"/>
        <v/>
      </c>
      <c r="DA61" s="33" t="str">
        <f t="shared" si="24"/>
        <v/>
      </c>
      <c r="DE61" s="33" t="str">
        <f t="shared" si="25"/>
        <v/>
      </c>
      <c r="DI61" s="33" t="str">
        <f t="shared" si="26"/>
        <v/>
      </c>
      <c r="DM61" s="33" t="str">
        <f t="shared" si="27"/>
        <v/>
      </c>
      <c r="DQ61" s="33" t="str">
        <f t="shared" si="28"/>
        <v/>
      </c>
      <c r="DU61" s="33" t="str">
        <f t="shared" si="29"/>
        <v/>
      </c>
      <c r="DY61" s="33" t="str">
        <f t="shared" si="30"/>
        <v/>
      </c>
    </row>
    <row r="62" spans="1:129" x14ac:dyDescent="0.25">
      <c r="A62" s="16" t="str">
        <f t="shared" si="0"/>
        <v/>
      </c>
      <c r="K62" s="38"/>
      <c r="M62" s="33" t="str">
        <f t="shared" si="1"/>
        <v/>
      </c>
      <c r="Q62" s="33" t="str">
        <f t="shared" si="2"/>
        <v/>
      </c>
      <c r="U62" s="33" t="str">
        <f t="shared" si="3"/>
        <v/>
      </c>
      <c r="Y62" s="33" t="str">
        <f t="shared" si="4"/>
        <v/>
      </c>
      <c r="AC62" s="33" t="str">
        <f t="shared" si="5"/>
        <v/>
      </c>
      <c r="AG62" s="33" t="str">
        <f t="shared" si="6"/>
        <v/>
      </c>
      <c r="AK62" s="33" t="str">
        <f t="shared" si="7"/>
        <v/>
      </c>
      <c r="AO62" s="33" t="str">
        <f t="shared" si="8"/>
        <v/>
      </c>
      <c r="AS62" s="33" t="str">
        <f t="shared" si="9"/>
        <v/>
      </c>
      <c r="AW62" s="33" t="str">
        <f t="shared" si="10"/>
        <v/>
      </c>
      <c r="BA62" s="33" t="str">
        <f t="shared" si="11"/>
        <v/>
      </c>
      <c r="BE62" s="33" t="str">
        <f t="shared" si="12"/>
        <v/>
      </c>
      <c r="BI62" s="33" t="str">
        <f t="shared" si="13"/>
        <v/>
      </c>
      <c r="BM62" s="33" t="str">
        <f t="shared" si="14"/>
        <v/>
      </c>
      <c r="BQ62" s="33" t="str">
        <f t="shared" si="15"/>
        <v/>
      </c>
      <c r="BU62" s="33" t="str">
        <f t="shared" si="16"/>
        <v/>
      </c>
      <c r="BY62" s="33" t="str">
        <f t="shared" si="17"/>
        <v/>
      </c>
      <c r="CC62" s="33" t="str">
        <f t="shared" si="18"/>
        <v/>
      </c>
      <c r="CG62" s="33" t="str">
        <f t="shared" si="19"/>
        <v/>
      </c>
      <c r="CK62" s="33" t="str">
        <f t="shared" si="20"/>
        <v/>
      </c>
      <c r="CO62" s="33" t="str">
        <f t="shared" si="21"/>
        <v/>
      </c>
      <c r="CS62" s="33" t="str">
        <f t="shared" si="22"/>
        <v/>
      </c>
      <c r="CW62" s="33" t="str">
        <f t="shared" si="23"/>
        <v/>
      </c>
      <c r="DA62" s="33" t="str">
        <f t="shared" si="24"/>
        <v/>
      </c>
      <c r="DE62" s="33" t="str">
        <f t="shared" si="25"/>
        <v/>
      </c>
      <c r="DI62" s="33" t="str">
        <f t="shared" si="26"/>
        <v/>
      </c>
      <c r="DM62" s="33" t="str">
        <f t="shared" si="27"/>
        <v/>
      </c>
      <c r="DQ62" s="33" t="str">
        <f t="shared" si="28"/>
        <v/>
      </c>
      <c r="DU62" s="33" t="str">
        <f t="shared" si="29"/>
        <v/>
      </c>
      <c r="DY62" s="33" t="str">
        <f t="shared" si="30"/>
        <v/>
      </c>
    </row>
    <row r="63" spans="1:129" x14ac:dyDescent="0.25">
      <c r="A63" s="16" t="str">
        <f t="shared" si="0"/>
        <v/>
      </c>
      <c r="K63" s="38"/>
      <c r="M63" s="33" t="str">
        <f t="shared" si="1"/>
        <v/>
      </c>
      <c r="Q63" s="33" t="str">
        <f t="shared" si="2"/>
        <v/>
      </c>
      <c r="U63" s="33" t="str">
        <f t="shared" si="3"/>
        <v/>
      </c>
      <c r="Y63" s="33" t="str">
        <f t="shared" si="4"/>
        <v/>
      </c>
      <c r="AC63" s="33" t="str">
        <f t="shared" si="5"/>
        <v/>
      </c>
      <c r="AG63" s="33" t="str">
        <f t="shared" si="6"/>
        <v/>
      </c>
      <c r="AK63" s="33" t="str">
        <f t="shared" si="7"/>
        <v/>
      </c>
      <c r="AO63" s="33" t="str">
        <f t="shared" si="8"/>
        <v/>
      </c>
      <c r="AS63" s="33" t="str">
        <f t="shared" si="9"/>
        <v/>
      </c>
      <c r="AW63" s="33" t="str">
        <f t="shared" si="10"/>
        <v/>
      </c>
      <c r="BA63" s="33" t="str">
        <f t="shared" si="11"/>
        <v/>
      </c>
      <c r="BE63" s="33" t="str">
        <f t="shared" si="12"/>
        <v/>
      </c>
      <c r="BI63" s="33" t="str">
        <f t="shared" si="13"/>
        <v/>
      </c>
      <c r="BM63" s="33" t="str">
        <f t="shared" si="14"/>
        <v/>
      </c>
      <c r="BQ63" s="33" t="str">
        <f t="shared" si="15"/>
        <v/>
      </c>
      <c r="BU63" s="33" t="str">
        <f t="shared" si="16"/>
        <v/>
      </c>
      <c r="BY63" s="33" t="str">
        <f t="shared" si="17"/>
        <v/>
      </c>
      <c r="CC63" s="33" t="str">
        <f t="shared" si="18"/>
        <v/>
      </c>
      <c r="CG63" s="33" t="str">
        <f t="shared" si="19"/>
        <v/>
      </c>
      <c r="CK63" s="33" t="str">
        <f t="shared" si="20"/>
        <v/>
      </c>
      <c r="CO63" s="33" t="str">
        <f t="shared" si="21"/>
        <v/>
      </c>
      <c r="CS63" s="33" t="str">
        <f t="shared" si="22"/>
        <v/>
      </c>
      <c r="CW63" s="33" t="str">
        <f t="shared" si="23"/>
        <v/>
      </c>
      <c r="DA63" s="33" t="str">
        <f t="shared" si="24"/>
        <v/>
      </c>
      <c r="DE63" s="33" t="str">
        <f t="shared" si="25"/>
        <v/>
      </c>
      <c r="DI63" s="33" t="str">
        <f t="shared" si="26"/>
        <v/>
      </c>
      <c r="DM63" s="33" t="str">
        <f t="shared" si="27"/>
        <v/>
      </c>
      <c r="DQ63" s="33" t="str">
        <f t="shared" si="28"/>
        <v/>
      </c>
      <c r="DU63" s="33" t="str">
        <f t="shared" si="29"/>
        <v/>
      </c>
      <c r="DY63" s="33" t="str">
        <f t="shared" si="30"/>
        <v/>
      </c>
    </row>
    <row r="64" spans="1:129" x14ac:dyDescent="0.25">
      <c r="A64" s="16" t="str">
        <f t="shared" si="0"/>
        <v/>
      </c>
      <c r="K64" s="38"/>
      <c r="M64" s="33" t="str">
        <f t="shared" si="1"/>
        <v/>
      </c>
      <c r="Q64" s="33" t="str">
        <f t="shared" si="2"/>
        <v/>
      </c>
      <c r="U64" s="33" t="str">
        <f t="shared" si="3"/>
        <v/>
      </c>
      <c r="Y64" s="33" t="str">
        <f t="shared" si="4"/>
        <v/>
      </c>
      <c r="AC64" s="33" t="str">
        <f t="shared" si="5"/>
        <v/>
      </c>
      <c r="AG64" s="33" t="str">
        <f t="shared" si="6"/>
        <v/>
      </c>
      <c r="AK64" s="33" t="str">
        <f t="shared" si="7"/>
        <v/>
      </c>
      <c r="AO64" s="33" t="str">
        <f t="shared" si="8"/>
        <v/>
      </c>
      <c r="AS64" s="33" t="str">
        <f t="shared" si="9"/>
        <v/>
      </c>
      <c r="AW64" s="33" t="str">
        <f t="shared" si="10"/>
        <v/>
      </c>
      <c r="BA64" s="33" t="str">
        <f t="shared" si="11"/>
        <v/>
      </c>
      <c r="BE64" s="33" t="str">
        <f t="shared" si="12"/>
        <v/>
      </c>
      <c r="BI64" s="33" t="str">
        <f t="shared" si="13"/>
        <v/>
      </c>
      <c r="BM64" s="33" t="str">
        <f t="shared" si="14"/>
        <v/>
      </c>
      <c r="BQ64" s="33" t="str">
        <f t="shared" si="15"/>
        <v/>
      </c>
      <c r="BU64" s="33" t="str">
        <f t="shared" si="16"/>
        <v/>
      </c>
      <c r="BY64" s="33" t="str">
        <f t="shared" si="17"/>
        <v/>
      </c>
      <c r="CC64" s="33" t="str">
        <f t="shared" si="18"/>
        <v/>
      </c>
      <c r="CG64" s="33" t="str">
        <f t="shared" si="19"/>
        <v/>
      </c>
      <c r="CK64" s="33" t="str">
        <f t="shared" si="20"/>
        <v/>
      </c>
      <c r="CO64" s="33" t="str">
        <f t="shared" si="21"/>
        <v/>
      </c>
      <c r="CS64" s="33" t="str">
        <f t="shared" si="22"/>
        <v/>
      </c>
      <c r="CW64" s="33" t="str">
        <f t="shared" si="23"/>
        <v/>
      </c>
      <c r="DA64" s="33" t="str">
        <f t="shared" si="24"/>
        <v/>
      </c>
      <c r="DE64" s="33" t="str">
        <f t="shared" si="25"/>
        <v/>
      </c>
      <c r="DI64" s="33" t="str">
        <f t="shared" si="26"/>
        <v/>
      </c>
      <c r="DM64" s="33" t="str">
        <f t="shared" si="27"/>
        <v/>
      </c>
      <c r="DQ64" s="33" t="str">
        <f t="shared" si="28"/>
        <v/>
      </c>
      <c r="DU64" s="33" t="str">
        <f t="shared" si="29"/>
        <v/>
      </c>
      <c r="DY64" s="33" t="str">
        <f t="shared" si="30"/>
        <v/>
      </c>
    </row>
    <row r="65" spans="1:129" x14ac:dyDescent="0.25">
      <c r="A65" s="16" t="str">
        <f t="shared" si="0"/>
        <v/>
      </c>
      <c r="K65" s="38"/>
      <c r="M65" s="33" t="str">
        <f t="shared" si="1"/>
        <v/>
      </c>
      <c r="Q65" s="33" t="str">
        <f t="shared" si="2"/>
        <v/>
      </c>
      <c r="U65" s="33" t="str">
        <f t="shared" si="3"/>
        <v/>
      </c>
      <c r="Y65" s="33" t="str">
        <f t="shared" si="4"/>
        <v/>
      </c>
      <c r="AC65" s="33" t="str">
        <f t="shared" si="5"/>
        <v/>
      </c>
      <c r="AG65" s="33" t="str">
        <f t="shared" si="6"/>
        <v/>
      </c>
      <c r="AK65" s="33" t="str">
        <f t="shared" si="7"/>
        <v/>
      </c>
      <c r="AO65" s="33" t="str">
        <f t="shared" si="8"/>
        <v/>
      </c>
      <c r="AS65" s="33" t="str">
        <f t="shared" si="9"/>
        <v/>
      </c>
      <c r="AW65" s="33" t="str">
        <f t="shared" si="10"/>
        <v/>
      </c>
      <c r="BA65" s="33" t="str">
        <f t="shared" si="11"/>
        <v/>
      </c>
      <c r="BE65" s="33" t="str">
        <f t="shared" si="12"/>
        <v/>
      </c>
      <c r="BI65" s="33" t="str">
        <f t="shared" si="13"/>
        <v/>
      </c>
      <c r="BM65" s="33" t="str">
        <f t="shared" si="14"/>
        <v/>
      </c>
      <c r="BQ65" s="33" t="str">
        <f t="shared" si="15"/>
        <v/>
      </c>
      <c r="BU65" s="33" t="str">
        <f t="shared" si="16"/>
        <v/>
      </c>
      <c r="BY65" s="33" t="str">
        <f t="shared" si="17"/>
        <v/>
      </c>
      <c r="CC65" s="33" t="str">
        <f t="shared" si="18"/>
        <v/>
      </c>
      <c r="CG65" s="33" t="str">
        <f t="shared" si="19"/>
        <v/>
      </c>
      <c r="CK65" s="33" t="str">
        <f t="shared" si="20"/>
        <v/>
      </c>
      <c r="CO65" s="33" t="str">
        <f t="shared" si="21"/>
        <v/>
      </c>
      <c r="CS65" s="33" t="str">
        <f t="shared" si="22"/>
        <v/>
      </c>
      <c r="CW65" s="33" t="str">
        <f t="shared" si="23"/>
        <v/>
      </c>
      <c r="DA65" s="33" t="str">
        <f t="shared" si="24"/>
        <v/>
      </c>
      <c r="DE65" s="33" t="str">
        <f t="shared" si="25"/>
        <v/>
      </c>
      <c r="DI65" s="33" t="str">
        <f t="shared" si="26"/>
        <v/>
      </c>
      <c r="DM65" s="33" t="str">
        <f t="shared" si="27"/>
        <v/>
      </c>
      <c r="DQ65" s="33" t="str">
        <f t="shared" si="28"/>
        <v/>
      </c>
      <c r="DU65" s="33" t="str">
        <f t="shared" si="29"/>
        <v/>
      </c>
      <c r="DY65" s="33" t="str">
        <f t="shared" si="30"/>
        <v/>
      </c>
    </row>
    <row r="66" spans="1:129" x14ac:dyDescent="0.25">
      <c r="A66" s="16" t="str">
        <f t="shared" si="0"/>
        <v/>
      </c>
      <c r="K66" s="38"/>
      <c r="M66" s="33" t="str">
        <f t="shared" si="1"/>
        <v/>
      </c>
      <c r="Q66" s="33" t="str">
        <f t="shared" si="2"/>
        <v/>
      </c>
      <c r="U66" s="33" t="str">
        <f t="shared" si="3"/>
        <v/>
      </c>
      <c r="Y66" s="33" t="str">
        <f t="shared" si="4"/>
        <v/>
      </c>
      <c r="AC66" s="33" t="str">
        <f t="shared" si="5"/>
        <v/>
      </c>
      <c r="AG66" s="33" t="str">
        <f t="shared" si="6"/>
        <v/>
      </c>
      <c r="AK66" s="33" t="str">
        <f t="shared" si="7"/>
        <v/>
      </c>
      <c r="AO66" s="33" t="str">
        <f t="shared" si="8"/>
        <v/>
      </c>
      <c r="AS66" s="33" t="str">
        <f t="shared" si="9"/>
        <v/>
      </c>
      <c r="AW66" s="33" t="str">
        <f t="shared" si="10"/>
        <v/>
      </c>
      <c r="BA66" s="33" t="str">
        <f t="shared" si="11"/>
        <v/>
      </c>
      <c r="BE66" s="33" t="str">
        <f t="shared" si="12"/>
        <v/>
      </c>
      <c r="BI66" s="33" t="str">
        <f t="shared" si="13"/>
        <v/>
      </c>
      <c r="BM66" s="33" t="str">
        <f t="shared" si="14"/>
        <v/>
      </c>
      <c r="BQ66" s="33" t="str">
        <f t="shared" si="15"/>
        <v/>
      </c>
      <c r="BU66" s="33" t="str">
        <f t="shared" si="16"/>
        <v/>
      </c>
      <c r="BY66" s="33" t="str">
        <f t="shared" si="17"/>
        <v/>
      </c>
      <c r="CC66" s="33" t="str">
        <f t="shared" si="18"/>
        <v/>
      </c>
      <c r="CG66" s="33" t="str">
        <f t="shared" si="19"/>
        <v/>
      </c>
      <c r="CK66" s="33" t="str">
        <f t="shared" si="20"/>
        <v/>
      </c>
      <c r="CO66" s="33" t="str">
        <f t="shared" si="21"/>
        <v/>
      </c>
      <c r="CS66" s="33" t="str">
        <f t="shared" si="22"/>
        <v/>
      </c>
      <c r="CW66" s="33" t="str">
        <f t="shared" si="23"/>
        <v/>
      </c>
      <c r="DA66" s="33" t="str">
        <f t="shared" si="24"/>
        <v/>
      </c>
      <c r="DE66" s="33" t="str">
        <f t="shared" si="25"/>
        <v/>
      </c>
      <c r="DI66" s="33" t="str">
        <f t="shared" si="26"/>
        <v/>
      </c>
      <c r="DM66" s="33" t="str">
        <f t="shared" si="27"/>
        <v/>
      </c>
      <c r="DQ66" s="33" t="str">
        <f t="shared" si="28"/>
        <v/>
      </c>
      <c r="DU66" s="33" t="str">
        <f t="shared" si="29"/>
        <v/>
      </c>
      <c r="DY66" s="33" t="str">
        <f t="shared" si="30"/>
        <v/>
      </c>
    </row>
    <row r="67" spans="1:129" x14ac:dyDescent="0.25">
      <c r="A67" s="16" t="str">
        <f t="shared" si="0"/>
        <v/>
      </c>
      <c r="K67" s="38"/>
      <c r="M67" s="33" t="str">
        <f t="shared" si="1"/>
        <v/>
      </c>
      <c r="Q67" s="33" t="str">
        <f t="shared" si="2"/>
        <v/>
      </c>
      <c r="U67" s="33" t="str">
        <f t="shared" si="3"/>
        <v/>
      </c>
      <c r="Y67" s="33" t="str">
        <f t="shared" si="4"/>
        <v/>
      </c>
      <c r="AC67" s="33" t="str">
        <f t="shared" si="5"/>
        <v/>
      </c>
      <c r="AG67" s="33" t="str">
        <f t="shared" si="6"/>
        <v/>
      </c>
      <c r="AK67" s="33" t="str">
        <f t="shared" si="7"/>
        <v/>
      </c>
      <c r="AO67" s="33" t="str">
        <f t="shared" si="8"/>
        <v/>
      </c>
      <c r="AS67" s="33" t="str">
        <f t="shared" si="9"/>
        <v/>
      </c>
      <c r="AW67" s="33" t="str">
        <f t="shared" si="10"/>
        <v/>
      </c>
      <c r="BA67" s="33" t="str">
        <f t="shared" si="11"/>
        <v/>
      </c>
      <c r="BE67" s="33" t="str">
        <f t="shared" si="12"/>
        <v/>
      </c>
      <c r="BI67" s="33" t="str">
        <f t="shared" si="13"/>
        <v/>
      </c>
      <c r="BM67" s="33" t="str">
        <f t="shared" si="14"/>
        <v/>
      </c>
      <c r="BQ67" s="33" t="str">
        <f t="shared" si="15"/>
        <v/>
      </c>
      <c r="BU67" s="33" t="str">
        <f t="shared" si="16"/>
        <v/>
      </c>
      <c r="BY67" s="33" t="str">
        <f t="shared" si="17"/>
        <v/>
      </c>
      <c r="CC67" s="33" t="str">
        <f t="shared" si="18"/>
        <v/>
      </c>
      <c r="CG67" s="33" t="str">
        <f t="shared" si="19"/>
        <v/>
      </c>
      <c r="CK67" s="33" t="str">
        <f t="shared" si="20"/>
        <v/>
      </c>
      <c r="CO67" s="33" t="str">
        <f t="shared" si="21"/>
        <v/>
      </c>
      <c r="CS67" s="33" t="str">
        <f t="shared" si="22"/>
        <v/>
      </c>
      <c r="CW67" s="33" t="str">
        <f t="shared" si="23"/>
        <v/>
      </c>
      <c r="DA67" s="33" t="str">
        <f t="shared" si="24"/>
        <v/>
      </c>
      <c r="DE67" s="33" t="str">
        <f t="shared" si="25"/>
        <v/>
      </c>
      <c r="DI67" s="33" t="str">
        <f t="shared" si="26"/>
        <v/>
      </c>
      <c r="DM67" s="33" t="str">
        <f t="shared" si="27"/>
        <v/>
      </c>
      <c r="DQ67" s="33" t="str">
        <f t="shared" si="28"/>
        <v/>
      </c>
      <c r="DU67" s="33" t="str">
        <f t="shared" si="29"/>
        <v/>
      </c>
      <c r="DY67" s="33" t="str">
        <f t="shared" si="30"/>
        <v/>
      </c>
    </row>
    <row r="68" spans="1:129" x14ac:dyDescent="0.25">
      <c r="A68" s="16" t="str">
        <f t="shared" si="0"/>
        <v/>
      </c>
      <c r="K68" s="38"/>
      <c r="M68" s="33" t="str">
        <f t="shared" si="1"/>
        <v/>
      </c>
      <c r="Q68" s="33" t="str">
        <f t="shared" si="2"/>
        <v/>
      </c>
      <c r="U68" s="33" t="str">
        <f t="shared" si="3"/>
        <v/>
      </c>
      <c r="Y68" s="33" t="str">
        <f t="shared" si="4"/>
        <v/>
      </c>
      <c r="AC68" s="33" t="str">
        <f t="shared" si="5"/>
        <v/>
      </c>
      <c r="AG68" s="33" t="str">
        <f t="shared" si="6"/>
        <v/>
      </c>
      <c r="AK68" s="33" t="str">
        <f t="shared" si="7"/>
        <v/>
      </c>
      <c r="AO68" s="33" t="str">
        <f t="shared" si="8"/>
        <v/>
      </c>
      <c r="AS68" s="33" t="str">
        <f t="shared" si="9"/>
        <v/>
      </c>
      <c r="AW68" s="33" t="str">
        <f t="shared" si="10"/>
        <v/>
      </c>
      <c r="BA68" s="33" t="str">
        <f t="shared" si="11"/>
        <v/>
      </c>
      <c r="BE68" s="33" t="str">
        <f t="shared" si="12"/>
        <v/>
      </c>
      <c r="BI68" s="33" t="str">
        <f t="shared" si="13"/>
        <v/>
      </c>
      <c r="BM68" s="33" t="str">
        <f t="shared" si="14"/>
        <v/>
      </c>
      <c r="BQ68" s="33" t="str">
        <f t="shared" si="15"/>
        <v/>
      </c>
      <c r="BU68" s="33" t="str">
        <f t="shared" si="16"/>
        <v/>
      </c>
      <c r="BY68" s="33" t="str">
        <f t="shared" si="17"/>
        <v/>
      </c>
      <c r="CC68" s="33" t="str">
        <f t="shared" si="18"/>
        <v/>
      </c>
      <c r="CG68" s="33" t="str">
        <f t="shared" si="19"/>
        <v/>
      </c>
      <c r="CK68" s="33" t="str">
        <f t="shared" si="20"/>
        <v/>
      </c>
      <c r="CO68" s="33" t="str">
        <f t="shared" si="21"/>
        <v/>
      </c>
      <c r="CS68" s="33" t="str">
        <f t="shared" si="22"/>
        <v/>
      </c>
      <c r="CW68" s="33" t="str">
        <f t="shared" si="23"/>
        <v/>
      </c>
      <c r="DA68" s="33" t="str">
        <f t="shared" si="24"/>
        <v/>
      </c>
      <c r="DE68" s="33" t="str">
        <f t="shared" si="25"/>
        <v/>
      </c>
      <c r="DI68" s="33" t="str">
        <f t="shared" si="26"/>
        <v/>
      </c>
      <c r="DM68" s="33" t="str">
        <f t="shared" si="27"/>
        <v/>
      </c>
      <c r="DQ68" s="33" t="str">
        <f t="shared" si="28"/>
        <v/>
      </c>
      <c r="DU68" s="33" t="str">
        <f t="shared" si="29"/>
        <v/>
      </c>
      <c r="DY68" s="33" t="str">
        <f t="shared" si="30"/>
        <v/>
      </c>
    </row>
    <row r="69" spans="1:129" x14ac:dyDescent="0.25">
      <c r="A69" s="16" t="str">
        <f t="shared" si="0"/>
        <v/>
      </c>
      <c r="K69" s="38"/>
      <c r="M69" s="33" t="str">
        <f t="shared" si="1"/>
        <v/>
      </c>
      <c r="Q69" s="33" t="str">
        <f t="shared" si="2"/>
        <v/>
      </c>
      <c r="U69" s="33" t="str">
        <f t="shared" si="3"/>
        <v/>
      </c>
      <c r="Y69" s="33" t="str">
        <f t="shared" si="4"/>
        <v/>
      </c>
      <c r="AC69" s="33" t="str">
        <f t="shared" si="5"/>
        <v/>
      </c>
      <c r="AG69" s="33" t="str">
        <f t="shared" si="6"/>
        <v/>
      </c>
      <c r="AK69" s="33" t="str">
        <f t="shared" si="7"/>
        <v/>
      </c>
      <c r="AO69" s="33" t="str">
        <f t="shared" si="8"/>
        <v/>
      </c>
      <c r="AS69" s="33" t="str">
        <f t="shared" si="9"/>
        <v/>
      </c>
      <c r="AW69" s="33" t="str">
        <f t="shared" si="10"/>
        <v/>
      </c>
      <c r="BA69" s="33" t="str">
        <f t="shared" si="11"/>
        <v/>
      </c>
      <c r="BE69" s="33" t="str">
        <f t="shared" si="12"/>
        <v/>
      </c>
      <c r="BI69" s="33" t="str">
        <f t="shared" si="13"/>
        <v/>
      </c>
      <c r="BM69" s="33" t="str">
        <f t="shared" si="14"/>
        <v/>
      </c>
      <c r="BQ69" s="33" t="str">
        <f t="shared" si="15"/>
        <v/>
      </c>
      <c r="BU69" s="33" t="str">
        <f t="shared" si="16"/>
        <v/>
      </c>
      <c r="BY69" s="33" t="str">
        <f t="shared" si="17"/>
        <v/>
      </c>
      <c r="CC69" s="33" t="str">
        <f t="shared" si="18"/>
        <v/>
      </c>
      <c r="CG69" s="33" t="str">
        <f t="shared" si="19"/>
        <v/>
      </c>
      <c r="CK69" s="33" t="str">
        <f t="shared" si="20"/>
        <v/>
      </c>
      <c r="CO69" s="33" t="str">
        <f t="shared" si="21"/>
        <v/>
      </c>
      <c r="CS69" s="33" t="str">
        <f t="shared" si="22"/>
        <v/>
      </c>
      <c r="CW69" s="33" t="str">
        <f t="shared" si="23"/>
        <v/>
      </c>
      <c r="DA69" s="33" t="str">
        <f t="shared" si="24"/>
        <v/>
      </c>
      <c r="DE69" s="33" t="str">
        <f t="shared" si="25"/>
        <v/>
      </c>
      <c r="DI69" s="33" t="str">
        <f t="shared" si="26"/>
        <v/>
      </c>
      <c r="DM69" s="33" t="str">
        <f t="shared" si="27"/>
        <v/>
      </c>
      <c r="DQ69" s="33" t="str">
        <f t="shared" si="28"/>
        <v/>
      </c>
      <c r="DU69" s="33" t="str">
        <f t="shared" si="29"/>
        <v/>
      </c>
      <c r="DY69" s="33" t="str">
        <f t="shared" si="30"/>
        <v/>
      </c>
    </row>
    <row r="70" spans="1:129" x14ac:dyDescent="0.25">
      <c r="A70" s="16" t="str">
        <f t="shared" si="0"/>
        <v/>
      </c>
      <c r="K70" s="38"/>
      <c r="M70" s="33" t="str">
        <f t="shared" si="1"/>
        <v/>
      </c>
      <c r="Q70" s="33" t="str">
        <f t="shared" si="2"/>
        <v/>
      </c>
      <c r="U70" s="33" t="str">
        <f t="shared" si="3"/>
        <v/>
      </c>
      <c r="Y70" s="33" t="str">
        <f t="shared" si="4"/>
        <v/>
      </c>
      <c r="AC70" s="33" t="str">
        <f t="shared" si="5"/>
        <v/>
      </c>
      <c r="AG70" s="33" t="str">
        <f t="shared" si="6"/>
        <v/>
      </c>
      <c r="AK70" s="33" t="str">
        <f t="shared" si="7"/>
        <v/>
      </c>
      <c r="AO70" s="33" t="str">
        <f t="shared" si="8"/>
        <v/>
      </c>
      <c r="AS70" s="33" t="str">
        <f t="shared" si="9"/>
        <v/>
      </c>
      <c r="AW70" s="33" t="str">
        <f t="shared" si="10"/>
        <v/>
      </c>
      <c r="BA70" s="33" t="str">
        <f t="shared" si="11"/>
        <v/>
      </c>
      <c r="BE70" s="33" t="str">
        <f t="shared" si="12"/>
        <v/>
      </c>
      <c r="BI70" s="33" t="str">
        <f t="shared" si="13"/>
        <v/>
      </c>
      <c r="BM70" s="33" t="str">
        <f t="shared" si="14"/>
        <v/>
      </c>
      <c r="BQ70" s="33" t="str">
        <f t="shared" si="15"/>
        <v/>
      </c>
      <c r="BU70" s="33" t="str">
        <f t="shared" si="16"/>
        <v/>
      </c>
      <c r="BY70" s="33" t="str">
        <f t="shared" si="17"/>
        <v/>
      </c>
      <c r="CC70" s="33" t="str">
        <f t="shared" si="18"/>
        <v/>
      </c>
      <c r="CG70" s="33" t="str">
        <f t="shared" si="19"/>
        <v/>
      </c>
      <c r="CK70" s="33" t="str">
        <f t="shared" si="20"/>
        <v/>
      </c>
      <c r="CO70" s="33" t="str">
        <f t="shared" si="21"/>
        <v/>
      </c>
      <c r="CS70" s="33" t="str">
        <f t="shared" si="22"/>
        <v/>
      </c>
      <c r="CW70" s="33" t="str">
        <f t="shared" si="23"/>
        <v/>
      </c>
      <c r="DA70" s="33" t="str">
        <f t="shared" si="24"/>
        <v/>
      </c>
      <c r="DE70" s="33" t="str">
        <f t="shared" si="25"/>
        <v/>
      </c>
      <c r="DI70" s="33" t="str">
        <f t="shared" si="26"/>
        <v/>
      </c>
      <c r="DM70" s="33" t="str">
        <f t="shared" si="27"/>
        <v/>
      </c>
      <c r="DQ70" s="33" t="str">
        <f t="shared" si="28"/>
        <v/>
      </c>
      <c r="DU70" s="33" t="str">
        <f t="shared" si="29"/>
        <v/>
      </c>
      <c r="DY70" s="33" t="str">
        <f t="shared" si="30"/>
        <v/>
      </c>
    </row>
    <row r="71" spans="1:129" x14ac:dyDescent="0.25">
      <c r="A71" s="16" t="str">
        <f t="shared" si="0"/>
        <v/>
      </c>
      <c r="K71" s="38"/>
      <c r="M71" s="33" t="str">
        <f t="shared" si="1"/>
        <v/>
      </c>
      <c r="Q71" s="33" t="str">
        <f t="shared" si="2"/>
        <v/>
      </c>
      <c r="U71" s="33" t="str">
        <f t="shared" si="3"/>
        <v/>
      </c>
      <c r="Y71" s="33" t="str">
        <f t="shared" si="4"/>
        <v/>
      </c>
      <c r="AC71" s="33" t="str">
        <f t="shared" si="5"/>
        <v/>
      </c>
      <c r="AG71" s="33" t="str">
        <f t="shared" si="6"/>
        <v/>
      </c>
      <c r="AK71" s="33" t="str">
        <f t="shared" si="7"/>
        <v/>
      </c>
      <c r="AO71" s="33" t="str">
        <f t="shared" si="8"/>
        <v/>
      </c>
      <c r="AS71" s="33" t="str">
        <f t="shared" si="9"/>
        <v/>
      </c>
      <c r="AW71" s="33" t="str">
        <f t="shared" si="10"/>
        <v/>
      </c>
      <c r="BA71" s="33" t="str">
        <f t="shared" si="11"/>
        <v/>
      </c>
      <c r="BE71" s="33" t="str">
        <f t="shared" si="12"/>
        <v/>
      </c>
      <c r="BI71" s="33" t="str">
        <f t="shared" si="13"/>
        <v/>
      </c>
      <c r="BM71" s="33" t="str">
        <f t="shared" si="14"/>
        <v/>
      </c>
      <c r="BQ71" s="33" t="str">
        <f t="shared" si="15"/>
        <v/>
      </c>
      <c r="BU71" s="33" t="str">
        <f t="shared" si="16"/>
        <v/>
      </c>
      <c r="BY71" s="33" t="str">
        <f t="shared" si="17"/>
        <v/>
      </c>
      <c r="CC71" s="33" t="str">
        <f t="shared" si="18"/>
        <v/>
      </c>
      <c r="CG71" s="33" t="str">
        <f t="shared" si="19"/>
        <v/>
      </c>
      <c r="CK71" s="33" t="str">
        <f t="shared" si="20"/>
        <v/>
      </c>
      <c r="CO71" s="33" t="str">
        <f t="shared" si="21"/>
        <v/>
      </c>
      <c r="CS71" s="33" t="str">
        <f t="shared" si="22"/>
        <v/>
      </c>
      <c r="CW71" s="33" t="str">
        <f t="shared" si="23"/>
        <v/>
      </c>
      <c r="DA71" s="33" t="str">
        <f t="shared" si="24"/>
        <v/>
      </c>
      <c r="DE71" s="33" t="str">
        <f t="shared" si="25"/>
        <v/>
      </c>
      <c r="DI71" s="33" t="str">
        <f t="shared" si="26"/>
        <v/>
      </c>
      <c r="DM71" s="33" t="str">
        <f t="shared" si="27"/>
        <v/>
      </c>
      <c r="DQ71" s="33" t="str">
        <f t="shared" si="28"/>
        <v/>
      </c>
      <c r="DU71" s="33" t="str">
        <f t="shared" si="29"/>
        <v/>
      </c>
      <c r="DY71" s="33" t="str">
        <f t="shared" si="30"/>
        <v/>
      </c>
    </row>
    <row r="72" spans="1:129" x14ac:dyDescent="0.25">
      <c r="A72" s="16" t="str">
        <f t="shared" si="0"/>
        <v/>
      </c>
      <c r="K72" s="38"/>
      <c r="M72" s="33" t="str">
        <f t="shared" si="1"/>
        <v/>
      </c>
      <c r="Q72" s="33" t="str">
        <f t="shared" si="2"/>
        <v/>
      </c>
      <c r="U72" s="33" t="str">
        <f t="shared" si="3"/>
        <v/>
      </c>
      <c r="Y72" s="33" t="str">
        <f t="shared" si="4"/>
        <v/>
      </c>
      <c r="AC72" s="33" t="str">
        <f t="shared" si="5"/>
        <v/>
      </c>
      <c r="AG72" s="33" t="str">
        <f t="shared" si="6"/>
        <v/>
      </c>
      <c r="AK72" s="33" t="str">
        <f t="shared" si="7"/>
        <v/>
      </c>
      <c r="AO72" s="33" t="str">
        <f t="shared" si="8"/>
        <v/>
      </c>
      <c r="AS72" s="33" t="str">
        <f t="shared" si="9"/>
        <v/>
      </c>
      <c r="AW72" s="33" t="str">
        <f t="shared" si="10"/>
        <v/>
      </c>
      <c r="BA72" s="33" t="str">
        <f t="shared" si="11"/>
        <v/>
      </c>
      <c r="BE72" s="33" t="str">
        <f t="shared" si="12"/>
        <v/>
      </c>
      <c r="BI72" s="33" t="str">
        <f t="shared" si="13"/>
        <v/>
      </c>
      <c r="BM72" s="33" t="str">
        <f t="shared" si="14"/>
        <v/>
      </c>
      <c r="BQ72" s="33" t="str">
        <f t="shared" si="15"/>
        <v/>
      </c>
      <c r="BU72" s="33" t="str">
        <f t="shared" si="16"/>
        <v/>
      </c>
      <c r="BY72" s="33" t="str">
        <f t="shared" si="17"/>
        <v/>
      </c>
      <c r="CC72" s="33" t="str">
        <f t="shared" si="18"/>
        <v/>
      </c>
      <c r="CG72" s="33" t="str">
        <f t="shared" si="19"/>
        <v/>
      </c>
      <c r="CK72" s="33" t="str">
        <f t="shared" si="20"/>
        <v/>
      </c>
      <c r="CO72" s="33" t="str">
        <f t="shared" si="21"/>
        <v/>
      </c>
      <c r="CS72" s="33" t="str">
        <f t="shared" si="22"/>
        <v/>
      </c>
      <c r="CW72" s="33" t="str">
        <f t="shared" si="23"/>
        <v/>
      </c>
      <c r="DA72" s="33" t="str">
        <f t="shared" si="24"/>
        <v/>
      </c>
      <c r="DE72" s="33" t="str">
        <f t="shared" si="25"/>
        <v/>
      </c>
      <c r="DI72" s="33" t="str">
        <f t="shared" si="26"/>
        <v/>
      </c>
      <c r="DM72" s="33" t="str">
        <f t="shared" si="27"/>
        <v/>
      </c>
      <c r="DQ72" s="33" t="str">
        <f t="shared" si="28"/>
        <v/>
      </c>
      <c r="DU72" s="33" t="str">
        <f t="shared" si="29"/>
        <v/>
      </c>
      <c r="DY72" s="33" t="str">
        <f t="shared" si="30"/>
        <v/>
      </c>
    </row>
    <row r="73" spans="1:129" x14ac:dyDescent="0.25">
      <c r="A73" s="16" t="str">
        <f t="shared" si="0"/>
        <v/>
      </c>
      <c r="K73" s="38"/>
      <c r="M73" s="33" t="str">
        <f t="shared" si="1"/>
        <v/>
      </c>
      <c r="Q73" s="33" t="str">
        <f t="shared" si="2"/>
        <v/>
      </c>
      <c r="U73" s="33" t="str">
        <f t="shared" si="3"/>
        <v/>
      </c>
      <c r="Y73" s="33" t="str">
        <f t="shared" si="4"/>
        <v/>
      </c>
      <c r="AC73" s="33" t="str">
        <f t="shared" si="5"/>
        <v/>
      </c>
      <c r="AG73" s="33" t="str">
        <f t="shared" si="6"/>
        <v/>
      </c>
      <c r="AK73" s="33" t="str">
        <f t="shared" si="7"/>
        <v/>
      </c>
      <c r="AO73" s="33" t="str">
        <f t="shared" si="8"/>
        <v/>
      </c>
      <c r="AS73" s="33" t="str">
        <f t="shared" si="9"/>
        <v/>
      </c>
      <c r="AW73" s="33" t="str">
        <f t="shared" si="10"/>
        <v/>
      </c>
      <c r="BA73" s="33" t="str">
        <f t="shared" si="11"/>
        <v/>
      </c>
      <c r="BE73" s="33" t="str">
        <f t="shared" si="12"/>
        <v/>
      </c>
      <c r="BI73" s="33" t="str">
        <f t="shared" si="13"/>
        <v/>
      </c>
      <c r="BM73" s="33" t="str">
        <f t="shared" si="14"/>
        <v/>
      </c>
      <c r="BQ73" s="33" t="str">
        <f t="shared" si="15"/>
        <v/>
      </c>
      <c r="BU73" s="33" t="str">
        <f t="shared" si="16"/>
        <v/>
      </c>
      <c r="BY73" s="33" t="str">
        <f t="shared" si="17"/>
        <v/>
      </c>
      <c r="CC73" s="33" t="str">
        <f t="shared" si="18"/>
        <v/>
      </c>
      <c r="CG73" s="33" t="str">
        <f t="shared" si="19"/>
        <v/>
      </c>
      <c r="CK73" s="33" t="str">
        <f t="shared" si="20"/>
        <v/>
      </c>
      <c r="CO73" s="33" t="str">
        <f t="shared" si="21"/>
        <v/>
      </c>
      <c r="CS73" s="33" t="str">
        <f t="shared" si="22"/>
        <v/>
      </c>
      <c r="CW73" s="33" t="str">
        <f t="shared" si="23"/>
        <v/>
      </c>
      <c r="DA73" s="33" t="str">
        <f t="shared" si="24"/>
        <v/>
      </c>
      <c r="DE73" s="33" t="str">
        <f t="shared" si="25"/>
        <v/>
      </c>
      <c r="DI73" s="33" t="str">
        <f t="shared" si="26"/>
        <v/>
      </c>
      <c r="DM73" s="33" t="str">
        <f t="shared" si="27"/>
        <v/>
      </c>
      <c r="DQ73" s="33" t="str">
        <f t="shared" si="28"/>
        <v/>
      </c>
      <c r="DU73" s="33" t="str">
        <f t="shared" si="29"/>
        <v/>
      </c>
      <c r="DY73" s="33" t="str">
        <f t="shared" si="30"/>
        <v/>
      </c>
    </row>
    <row r="74" spans="1:129" x14ac:dyDescent="0.25">
      <c r="A74" s="16" t="str">
        <f t="shared" ref="A74:A101" si="31">IF(ISNUMBER(C74),A73+1,"")</f>
        <v/>
      </c>
      <c r="K74" s="38"/>
      <c r="M74" s="33" t="str">
        <f t="shared" si="1"/>
        <v/>
      </c>
      <c r="Q74" s="33" t="str">
        <f t="shared" si="2"/>
        <v/>
      </c>
      <c r="U74" s="33" t="str">
        <f t="shared" si="3"/>
        <v/>
      </c>
      <c r="Y74" s="33" t="str">
        <f t="shared" si="4"/>
        <v/>
      </c>
      <c r="AC74" s="33" t="str">
        <f t="shared" si="5"/>
        <v/>
      </c>
      <c r="AG74" s="33" t="str">
        <f t="shared" si="6"/>
        <v/>
      </c>
      <c r="AK74" s="33" t="str">
        <f t="shared" si="7"/>
        <v/>
      </c>
      <c r="AO74" s="33" t="str">
        <f t="shared" si="8"/>
        <v/>
      </c>
      <c r="AS74" s="33" t="str">
        <f t="shared" si="9"/>
        <v/>
      </c>
      <c r="AW74" s="33" t="str">
        <f t="shared" si="10"/>
        <v/>
      </c>
      <c r="BA74" s="33" t="str">
        <f t="shared" si="11"/>
        <v/>
      </c>
      <c r="BE74" s="33" t="str">
        <f t="shared" si="12"/>
        <v/>
      </c>
      <c r="BI74" s="33" t="str">
        <f t="shared" si="13"/>
        <v/>
      </c>
      <c r="BM74" s="33" t="str">
        <f t="shared" si="14"/>
        <v/>
      </c>
      <c r="BQ74" s="33" t="str">
        <f t="shared" si="15"/>
        <v/>
      </c>
      <c r="BU74" s="33" t="str">
        <f t="shared" si="16"/>
        <v/>
      </c>
      <c r="BY74" s="33" t="str">
        <f t="shared" si="17"/>
        <v/>
      </c>
      <c r="CC74" s="33" t="str">
        <f t="shared" si="18"/>
        <v/>
      </c>
      <c r="CG74" s="33" t="str">
        <f t="shared" si="19"/>
        <v/>
      </c>
      <c r="CK74" s="33" t="str">
        <f t="shared" si="20"/>
        <v/>
      </c>
      <c r="CO74" s="33" t="str">
        <f t="shared" si="21"/>
        <v/>
      </c>
      <c r="CS74" s="33" t="str">
        <f t="shared" si="22"/>
        <v/>
      </c>
      <c r="CW74" s="33" t="str">
        <f t="shared" si="23"/>
        <v/>
      </c>
      <c r="DA74" s="33" t="str">
        <f t="shared" si="24"/>
        <v/>
      </c>
      <c r="DE74" s="33" t="str">
        <f t="shared" si="25"/>
        <v/>
      </c>
      <c r="DI74" s="33" t="str">
        <f t="shared" si="26"/>
        <v/>
      </c>
      <c r="DM74" s="33" t="str">
        <f t="shared" si="27"/>
        <v/>
      </c>
      <c r="DQ74" s="33" t="str">
        <f t="shared" si="28"/>
        <v/>
      </c>
      <c r="DU74" s="33" t="str">
        <f t="shared" si="29"/>
        <v/>
      </c>
      <c r="DY74" s="33" t="str">
        <f t="shared" si="30"/>
        <v/>
      </c>
    </row>
    <row r="75" spans="1:129" x14ac:dyDescent="0.25">
      <c r="A75" s="16" t="str">
        <f t="shared" si="31"/>
        <v/>
      </c>
      <c r="K75" s="38"/>
      <c r="M75" s="33" t="str">
        <f t="shared" si="1"/>
        <v/>
      </c>
      <c r="Q75" s="33" t="str">
        <f t="shared" si="2"/>
        <v/>
      </c>
      <c r="U75" s="33" t="str">
        <f t="shared" si="3"/>
        <v/>
      </c>
      <c r="Y75" s="33" t="str">
        <f t="shared" si="4"/>
        <v/>
      </c>
      <c r="AC75" s="33" t="str">
        <f t="shared" si="5"/>
        <v/>
      </c>
      <c r="AG75" s="33" t="str">
        <f t="shared" si="6"/>
        <v/>
      </c>
      <c r="AK75" s="33" t="str">
        <f t="shared" si="7"/>
        <v/>
      </c>
      <c r="AO75" s="33" t="str">
        <f t="shared" si="8"/>
        <v/>
      </c>
      <c r="AS75" s="33" t="str">
        <f t="shared" si="9"/>
        <v/>
      </c>
      <c r="AW75" s="33" t="str">
        <f t="shared" si="10"/>
        <v/>
      </c>
      <c r="BA75" s="33" t="str">
        <f t="shared" si="11"/>
        <v/>
      </c>
      <c r="BE75" s="33" t="str">
        <f t="shared" si="12"/>
        <v/>
      </c>
      <c r="BI75" s="33" t="str">
        <f t="shared" si="13"/>
        <v/>
      </c>
      <c r="BM75" s="33" t="str">
        <f t="shared" si="14"/>
        <v/>
      </c>
      <c r="BQ75" s="33" t="str">
        <f t="shared" si="15"/>
        <v/>
      </c>
      <c r="BU75" s="33" t="str">
        <f t="shared" si="16"/>
        <v/>
      </c>
      <c r="BY75" s="33" t="str">
        <f t="shared" si="17"/>
        <v/>
      </c>
      <c r="CC75" s="33" t="str">
        <f t="shared" si="18"/>
        <v/>
      </c>
      <c r="CG75" s="33" t="str">
        <f t="shared" si="19"/>
        <v/>
      </c>
      <c r="CK75" s="33" t="str">
        <f t="shared" si="20"/>
        <v/>
      </c>
      <c r="CO75" s="33" t="str">
        <f t="shared" si="21"/>
        <v/>
      </c>
      <c r="CS75" s="33" t="str">
        <f t="shared" si="22"/>
        <v/>
      </c>
      <c r="CW75" s="33" t="str">
        <f t="shared" si="23"/>
        <v/>
      </c>
      <c r="DA75" s="33" t="str">
        <f t="shared" si="24"/>
        <v/>
      </c>
      <c r="DE75" s="33" t="str">
        <f t="shared" si="25"/>
        <v/>
      </c>
      <c r="DI75" s="33" t="str">
        <f t="shared" si="26"/>
        <v/>
      </c>
      <c r="DM75" s="33" t="str">
        <f t="shared" si="27"/>
        <v/>
      </c>
      <c r="DQ75" s="33" t="str">
        <f t="shared" si="28"/>
        <v/>
      </c>
      <c r="DU75" s="33" t="str">
        <f t="shared" si="29"/>
        <v/>
      </c>
      <c r="DY75" s="33" t="str">
        <f t="shared" si="30"/>
        <v/>
      </c>
    </row>
    <row r="76" spans="1:129" x14ac:dyDescent="0.25">
      <c r="A76" s="16" t="str">
        <f t="shared" si="31"/>
        <v/>
      </c>
      <c r="K76" s="38"/>
      <c r="M76" s="33" t="str">
        <f t="shared" si="1"/>
        <v/>
      </c>
      <c r="Q76" s="33" t="str">
        <f t="shared" si="2"/>
        <v/>
      </c>
      <c r="U76" s="33" t="str">
        <f t="shared" si="3"/>
        <v/>
      </c>
      <c r="Y76" s="33" t="str">
        <f t="shared" si="4"/>
        <v/>
      </c>
      <c r="AC76" s="33" t="str">
        <f t="shared" si="5"/>
        <v/>
      </c>
      <c r="AG76" s="33" t="str">
        <f t="shared" si="6"/>
        <v/>
      </c>
      <c r="AK76" s="33" t="str">
        <f t="shared" si="7"/>
        <v/>
      </c>
      <c r="AO76" s="33" t="str">
        <f t="shared" si="8"/>
        <v/>
      </c>
      <c r="AS76" s="33" t="str">
        <f t="shared" si="9"/>
        <v/>
      </c>
      <c r="AW76" s="33" t="str">
        <f t="shared" si="10"/>
        <v/>
      </c>
      <c r="BA76" s="33" t="str">
        <f t="shared" si="11"/>
        <v/>
      </c>
      <c r="BE76" s="33" t="str">
        <f t="shared" si="12"/>
        <v/>
      </c>
      <c r="BI76" s="33" t="str">
        <f t="shared" si="13"/>
        <v/>
      </c>
      <c r="BM76" s="33" t="str">
        <f t="shared" si="14"/>
        <v/>
      </c>
      <c r="BQ76" s="33" t="str">
        <f t="shared" si="15"/>
        <v/>
      </c>
      <c r="BU76" s="33" t="str">
        <f t="shared" si="16"/>
        <v/>
      </c>
      <c r="BY76" s="33" t="str">
        <f t="shared" si="17"/>
        <v/>
      </c>
      <c r="CC76" s="33" t="str">
        <f t="shared" si="18"/>
        <v/>
      </c>
      <c r="CG76" s="33" t="str">
        <f t="shared" si="19"/>
        <v/>
      </c>
      <c r="CK76" s="33" t="str">
        <f t="shared" si="20"/>
        <v/>
      </c>
      <c r="CO76" s="33" t="str">
        <f t="shared" si="21"/>
        <v/>
      </c>
      <c r="CS76" s="33" t="str">
        <f t="shared" si="22"/>
        <v/>
      </c>
      <c r="CW76" s="33" t="str">
        <f t="shared" si="23"/>
        <v/>
      </c>
      <c r="DA76" s="33" t="str">
        <f t="shared" si="24"/>
        <v/>
      </c>
      <c r="DE76" s="33" t="str">
        <f t="shared" si="25"/>
        <v/>
      </c>
      <c r="DI76" s="33" t="str">
        <f t="shared" si="26"/>
        <v/>
      </c>
      <c r="DM76" s="33" t="str">
        <f t="shared" si="27"/>
        <v/>
      </c>
      <c r="DQ76" s="33" t="str">
        <f t="shared" si="28"/>
        <v/>
      </c>
      <c r="DU76" s="33" t="str">
        <f t="shared" si="29"/>
        <v/>
      </c>
      <c r="DY76" s="33" t="str">
        <f t="shared" si="30"/>
        <v/>
      </c>
    </row>
    <row r="77" spans="1:129" x14ac:dyDescent="0.25">
      <c r="A77" s="16" t="str">
        <f t="shared" si="31"/>
        <v/>
      </c>
      <c r="K77" s="38"/>
      <c r="M77" s="33" t="str">
        <f t="shared" si="1"/>
        <v/>
      </c>
      <c r="Q77" s="33" t="str">
        <f t="shared" si="2"/>
        <v/>
      </c>
      <c r="U77" s="33" t="str">
        <f t="shared" si="3"/>
        <v/>
      </c>
      <c r="Y77" s="33" t="str">
        <f t="shared" si="4"/>
        <v/>
      </c>
      <c r="AC77" s="33" t="str">
        <f t="shared" si="5"/>
        <v/>
      </c>
      <c r="AG77" s="33" t="str">
        <f t="shared" si="6"/>
        <v/>
      </c>
      <c r="AK77" s="33" t="str">
        <f t="shared" si="7"/>
        <v/>
      </c>
      <c r="AO77" s="33" t="str">
        <f t="shared" si="8"/>
        <v/>
      </c>
      <c r="AS77" s="33" t="str">
        <f t="shared" si="9"/>
        <v/>
      </c>
      <c r="AW77" s="33" t="str">
        <f t="shared" si="10"/>
        <v/>
      </c>
      <c r="BA77" s="33" t="str">
        <f t="shared" si="11"/>
        <v/>
      </c>
      <c r="BE77" s="33" t="str">
        <f t="shared" si="12"/>
        <v/>
      </c>
      <c r="BI77" s="33" t="str">
        <f t="shared" si="13"/>
        <v/>
      </c>
      <c r="BM77" s="33" t="str">
        <f t="shared" si="14"/>
        <v/>
      </c>
      <c r="BQ77" s="33" t="str">
        <f t="shared" si="15"/>
        <v/>
      </c>
      <c r="BU77" s="33" t="str">
        <f t="shared" si="16"/>
        <v/>
      </c>
      <c r="BY77" s="33" t="str">
        <f t="shared" si="17"/>
        <v/>
      </c>
      <c r="CC77" s="33" t="str">
        <f t="shared" si="18"/>
        <v/>
      </c>
      <c r="CG77" s="33" t="str">
        <f t="shared" si="19"/>
        <v/>
      </c>
      <c r="CK77" s="33" t="str">
        <f t="shared" si="20"/>
        <v/>
      </c>
      <c r="CO77" s="33" t="str">
        <f t="shared" si="21"/>
        <v/>
      </c>
      <c r="CS77" s="33" t="str">
        <f t="shared" si="22"/>
        <v/>
      </c>
      <c r="CW77" s="33" t="str">
        <f t="shared" si="23"/>
        <v/>
      </c>
      <c r="DA77" s="33" t="str">
        <f t="shared" si="24"/>
        <v/>
      </c>
      <c r="DE77" s="33" t="str">
        <f t="shared" si="25"/>
        <v/>
      </c>
      <c r="DI77" s="33" t="str">
        <f t="shared" si="26"/>
        <v/>
      </c>
      <c r="DM77" s="33" t="str">
        <f t="shared" si="27"/>
        <v/>
      </c>
      <c r="DQ77" s="33" t="str">
        <f t="shared" si="28"/>
        <v/>
      </c>
      <c r="DU77" s="33" t="str">
        <f t="shared" si="29"/>
        <v/>
      </c>
      <c r="DY77" s="33" t="str">
        <f t="shared" si="30"/>
        <v/>
      </c>
    </row>
    <row r="78" spans="1:129" x14ac:dyDescent="0.25">
      <c r="A78" s="16" t="str">
        <f t="shared" si="31"/>
        <v/>
      </c>
      <c r="K78" s="38"/>
      <c r="M78" s="33" t="str">
        <f t="shared" si="1"/>
        <v/>
      </c>
      <c r="Q78" s="33" t="str">
        <f t="shared" si="2"/>
        <v/>
      </c>
      <c r="U78" s="33" t="str">
        <f t="shared" si="3"/>
        <v/>
      </c>
      <c r="Y78" s="33" t="str">
        <f t="shared" si="4"/>
        <v/>
      </c>
      <c r="AC78" s="33" t="str">
        <f t="shared" si="5"/>
        <v/>
      </c>
      <c r="AG78" s="33" t="str">
        <f t="shared" si="6"/>
        <v/>
      </c>
      <c r="AK78" s="33" t="str">
        <f t="shared" si="7"/>
        <v/>
      </c>
      <c r="AO78" s="33" t="str">
        <f t="shared" si="8"/>
        <v/>
      </c>
      <c r="AS78" s="33" t="str">
        <f t="shared" si="9"/>
        <v/>
      </c>
      <c r="AW78" s="33" t="str">
        <f t="shared" si="10"/>
        <v/>
      </c>
      <c r="BA78" s="33" t="str">
        <f t="shared" si="11"/>
        <v/>
      </c>
      <c r="BE78" s="33" t="str">
        <f t="shared" si="12"/>
        <v/>
      </c>
      <c r="BI78" s="33" t="str">
        <f t="shared" si="13"/>
        <v/>
      </c>
      <c r="BM78" s="33" t="str">
        <f t="shared" si="14"/>
        <v/>
      </c>
      <c r="BQ78" s="33" t="str">
        <f t="shared" si="15"/>
        <v/>
      </c>
      <c r="BU78" s="33" t="str">
        <f t="shared" si="16"/>
        <v/>
      </c>
      <c r="BY78" s="33" t="str">
        <f t="shared" si="17"/>
        <v/>
      </c>
      <c r="CC78" s="33" t="str">
        <f t="shared" si="18"/>
        <v/>
      </c>
      <c r="CG78" s="33" t="str">
        <f t="shared" si="19"/>
        <v/>
      </c>
      <c r="CK78" s="33" t="str">
        <f t="shared" si="20"/>
        <v/>
      </c>
      <c r="CO78" s="33" t="str">
        <f t="shared" si="21"/>
        <v/>
      </c>
      <c r="CS78" s="33" t="str">
        <f t="shared" si="22"/>
        <v/>
      </c>
      <c r="CW78" s="33" t="str">
        <f t="shared" si="23"/>
        <v/>
      </c>
      <c r="DA78" s="33" t="str">
        <f t="shared" si="24"/>
        <v/>
      </c>
      <c r="DE78" s="33" t="str">
        <f t="shared" si="25"/>
        <v/>
      </c>
      <c r="DI78" s="33" t="str">
        <f t="shared" si="26"/>
        <v/>
      </c>
      <c r="DM78" s="33" t="str">
        <f t="shared" si="27"/>
        <v/>
      </c>
      <c r="DQ78" s="33" t="str">
        <f t="shared" si="28"/>
        <v/>
      </c>
      <c r="DU78" s="33" t="str">
        <f t="shared" si="29"/>
        <v/>
      </c>
      <c r="DY78" s="33" t="str">
        <f t="shared" si="30"/>
        <v/>
      </c>
    </row>
    <row r="79" spans="1:129" x14ac:dyDescent="0.25">
      <c r="A79" s="16" t="str">
        <f t="shared" si="31"/>
        <v/>
      </c>
      <c r="K79" s="38"/>
      <c r="M79" s="33" t="str">
        <f t="shared" ref="M79:M103" si="32">IF(ISNUMBER(O79),M78+1,"")</f>
        <v/>
      </c>
      <c r="Q79" s="33" t="str">
        <f t="shared" ref="Q79:Q103" si="33">IF(ISNUMBER(S79),Q78+1,"")</f>
        <v/>
      </c>
      <c r="U79" s="33" t="str">
        <f t="shared" ref="U79:U103" si="34">IF(ISNUMBER(W79),U78+1,"")</f>
        <v/>
      </c>
      <c r="Y79" s="33" t="str">
        <f t="shared" ref="Y79:Y103" si="35">IF(ISNUMBER(AA79),Y78+1,"")</f>
        <v/>
      </c>
      <c r="AC79" s="33" t="str">
        <f t="shared" ref="AC79:AC103" si="36">IF(ISNUMBER(AE79),AC78+1,"")</f>
        <v/>
      </c>
      <c r="AG79" s="33" t="str">
        <f t="shared" ref="AG79:AG103" si="37">IF(ISNUMBER(AI79),AG78+1,"")</f>
        <v/>
      </c>
      <c r="AK79" s="33" t="str">
        <f t="shared" ref="AK79:AK103" si="38">IF(ISNUMBER(AM79),AK78+1,"")</f>
        <v/>
      </c>
      <c r="AO79" s="33" t="str">
        <f t="shared" ref="AO79:AO103" si="39">IF(ISNUMBER(AQ79),AO78+1,"")</f>
        <v/>
      </c>
      <c r="AS79" s="33" t="str">
        <f t="shared" ref="AS79:AS103" si="40">IF(ISNUMBER(AU79),AS78+1,"")</f>
        <v/>
      </c>
      <c r="AW79" s="33" t="str">
        <f t="shared" ref="AW79:AW103" si="41">IF(ISNUMBER(AY79),AW78+1,"")</f>
        <v/>
      </c>
      <c r="BA79" s="33" t="str">
        <f t="shared" ref="BA79:BA103" si="42">IF(ISNUMBER(BC79),BA78+1,"")</f>
        <v/>
      </c>
      <c r="BE79" s="33" t="str">
        <f t="shared" ref="BE79:BE103" si="43">IF(ISNUMBER(BG79),BE78+1,"")</f>
        <v/>
      </c>
      <c r="BI79" s="33" t="str">
        <f t="shared" ref="BI79:BI103" si="44">IF(ISNUMBER(BK79),BI78+1,"")</f>
        <v/>
      </c>
      <c r="BM79" s="33" t="str">
        <f t="shared" ref="BM79:BM103" si="45">IF(ISNUMBER(BO79),BM78+1,"")</f>
        <v/>
      </c>
      <c r="BQ79" s="33" t="str">
        <f t="shared" ref="BQ79:BQ103" si="46">IF(ISNUMBER(BS79),BQ78+1,"")</f>
        <v/>
      </c>
      <c r="BU79" s="33" t="str">
        <f t="shared" ref="BU79:BU103" si="47">IF(ISNUMBER(BW79),BU78+1,"")</f>
        <v/>
      </c>
      <c r="BY79" s="33" t="str">
        <f t="shared" ref="BY79:BY103" si="48">IF(ISNUMBER(CA79),BY78+1,"")</f>
        <v/>
      </c>
      <c r="CC79" s="33" t="str">
        <f t="shared" ref="CC79:CC103" si="49">IF(ISNUMBER(CE79),CC78+1,"")</f>
        <v/>
      </c>
      <c r="CG79" s="33" t="str">
        <f t="shared" ref="CG79:CG103" si="50">IF(ISNUMBER(CI79),CG78+1,"")</f>
        <v/>
      </c>
      <c r="CK79" s="33" t="str">
        <f t="shared" ref="CK79:CK103" si="51">IF(ISNUMBER(CM79),CK78+1,"")</f>
        <v/>
      </c>
      <c r="CO79" s="33" t="str">
        <f t="shared" ref="CO79:CO103" si="52">IF(ISNUMBER(CQ79),CO78+1,"")</f>
        <v/>
      </c>
      <c r="CS79" s="33" t="str">
        <f t="shared" ref="CS79:CS103" si="53">IF(ISNUMBER(CU79),CS78+1,"")</f>
        <v/>
      </c>
      <c r="CW79" s="33" t="str">
        <f t="shared" ref="CW79:CW103" si="54">IF(ISNUMBER(CY79),CW78+1,"")</f>
        <v/>
      </c>
      <c r="DA79" s="33" t="str">
        <f t="shared" ref="DA79:DA103" si="55">IF(ISNUMBER(DC79),DA78+1,"")</f>
        <v/>
      </c>
      <c r="DE79" s="33" t="str">
        <f t="shared" ref="DE79:DE103" si="56">IF(ISNUMBER(DG79),DE78+1,"")</f>
        <v/>
      </c>
      <c r="DI79" s="33" t="str">
        <f t="shared" ref="DI79:DI103" si="57">IF(ISNUMBER(DK79),DI78+1,"")</f>
        <v/>
      </c>
      <c r="DM79" s="33" t="str">
        <f t="shared" ref="DM79:DM103" si="58">IF(ISNUMBER(DO79),DM78+1,"")</f>
        <v/>
      </c>
      <c r="DQ79" s="33" t="str">
        <f t="shared" ref="DQ79:DQ103" si="59">IF(ISNUMBER(DS79),DQ78+1,"")</f>
        <v/>
      </c>
      <c r="DU79" s="33" t="str">
        <f t="shared" ref="DU79:DU102" si="60">IF(ISNUMBER(DW79),DU78+1,"")</f>
        <v/>
      </c>
      <c r="DY79" s="33" t="str">
        <f t="shared" ref="DY79:DY102" si="61">IF(ISNUMBER(EA79),DY78+1,"")</f>
        <v/>
      </c>
    </row>
    <row r="80" spans="1:129" x14ac:dyDescent="0.25">
      <c r="A80" s="16" t="str">
        <f t="shared" si="31"/>
        <v/>
      </c>
      <c r="K80" s="38"/>
      <c r="M80" s="33" t="str">
        <f t="shared" si="32"/>
        <v/>
      </c>
      <c r="Q80" s="33" t="str">
        <f t="shared" si="33"/>
        <v/>
      </c>
      <c r="U80" s="33" t="str">
        <f t="shared" si="34"/>
        <v/>
      </c>
      <c r="Y80" s="33" t="str">
        <f t="shared" si="35"/>
        <v/>
      </c>
      <c r="AC80" s="33" t="str">
        <f t="shared" si="36"/>
        <v/>
      </c>
      <c r="AG80" s="33" t="str">
        <f t="shared" si="37"/>
        <v/>
      </c>
      <c r="AK80" s="33" t="str">
        <f t="shared" si="38"/>
        <v/>
      </c>
      <c r="AO80" s="33" t="str">
        <f t="shared" si="39"/>
        <v/>
      </c>
      <c r="AS80" s="33" t="str">
        <f t="shared" si="40"/>
        <v/>
      </c>
      <c r="AW80" s="33" t="str">
        <f t="shared" si="41"/>
        <v/>
      </c>
      <c r="BA80" s="33" t="str">
        <f t="shared" si="42"/>
        <v/>
      </c>
      <c r="BE80" s="33" t="str">
        <f t="shared" si="43"/>
        <v/>
      </c>
      <c r="BI80" s="33" t="str">
        <f t="shared" si="44"/>
        <v/>
      </c>
      <c r="BM80" s="33" t="str">
        <f t="shared" si="45"/>
        <v/>
      </c>
      <c r="BQ80" s="33" t="str">
        <f t="shared" si="46"/>
        <v/>
      </c>
      <c r="BU80" s="33" t="str">
        <f t="shared" si="47"/>
        <v/>
      </c>
      <c r="BY80" s="33" t="str">
        <f t="shared" si="48"/>
        <v/>
      </c>
      <c r="CC80" s="33" t="str">
        <f t="shared" si="49"/>
        <v/>
      </c>
      <c r="CG80" s="33" t="str">
        <f t="shared" si="50"/>
        <v/>
      </c>
      <c r="CK80" s="33" t="str">
        <f t="shared" si="51"/>
        <v/>
      </c>
      <c r="CO80" s="33" t="str">
        <f t="shared" si="52"/>
        <v/>
      </c>
      <c r="CS80" s="33" t="str">
        <f t="shared" si="53"/>
        <v/>
      </c>
      <c r="CW80" s="33" t="str">
        <f t="shared" si="54"/>
        <v/>
      </c>
      <c r="DA80" s="33" t="str">
        <f t="shared" si="55"/>
        <v/>
      </c>
      <c r="DE80" s="33" t="str">
        <f t="shared" si="56"/>
        <v/>
      </c>
      <c r="DI80" s="33" t="str">
        <f t="shared" si="57"/>
        <v/>
      </c>
      <c r="DM80" s="33" t="str">
        <f t="shared" si="58"/>
        <v/>
      </c>
      <c r="DQ80" s="33" t="str">
        <f t="shared" si="59"/>
        <v/>
      </c>
      <c r="DU80" s="33" t="str">
        <f t="shared" si="60"/>
        <v/>
      </c>
      <c r="DY80" s="33" t="str">
        <f t="shared" si="61"/>
        <v/>
      </c>
    </row>
    <row r="81" spans="1:129" x14ac:dyDescent="0.25">
      <c r="A81" s="16" t="str">
        <f t="shared" si="31"/>
        <v/>
      </c>
      <c r="K81" s="38"/>
      <c r="M81" s="33" t="str">
        <f t="shared" si="32"/>
        <v/>
      </c>
      <c r="Q81" s="33" t="str">
        <f t="shared" si="33"/>
        <v/>
      </c>
      <c r="U81" s="33" t="str">
        <f t="shared" si="34"/>
        <v/>
      </c>
      <c r="Y81" s="33" t="str">
        <f t="shared" si="35"/>
        <v/>
      </c>
      <c r="AC81" s="33" t="str">
        <f t="shared" si="36"/>
        <v/>
      </c>
      <c r="AG81" s="33" t="str">
        <f t="shared" si="37"/>
        <v/>
      </c>
      <c r="AK81" s="33" t="str">
        <f t="shared" si="38"/>
        <v/>
      </c>
      <c r="AO81" s="33" t="str">
        <f t="shared" si="39"/>
        <v/>
      </c>
      <c r="AS81" s="33" t="str">
        <f t="shared" si="40"/>
        <v/>
      </c>
      <c r="AW81" s="33" t="str">
        <f t="shared" si="41"/>
        <v/>
      </c>
      <c r="BA81" s="33" t="str">
        <f t="shared" si="42"/>
        <v/>
      </c>
      <c r="BE81" s="33" t="str">
        <f t="shared" si="43"/>
        <v/>
      </c>
      <c r="BI81" s="33" t="str">
        <f t="shared" si="44"/>
        <v/>
      </c>
      <c r="BM81" s="33" t="str">
        <f t="shared" si="45"/>
        <v/>
      </c>
      <c r="BQ81" s="33" t="str">
        <f t="shared" si="46"/>
        <v/>
      </c>
      <c r="BU81" s="33" t="str">
        <f t="shared" si="47"/>
        <v/>
      </c>
      <c r="BY81" s="33" t="str">
        <f t="shared" si="48"/>
        <v/>
      </c>
      <c r="CC81" s="33" t="str">
        <f t="shared" si="49"/>
        <v/>
      </c>
      <c r="CG81" s="33" t="str">
        <f t="shared" si="50"/>
        <v/>
      </c>
      <c r="CK81" s="33" t="str">
        <f t="shared" si="51"/>
        <v/>
      </c>
      <c r="CO81" s="33" t="str">
        <f t="shared" si="52"/>
        <v/>
      </c>
      <c r="CS81" s="33" t="str">
        <f t="shared" si="53"/>
        <v/>
      </c>
      <c r="CW81" s="33" t="str">
        <f t="shared" si="54"/>
        <v/>
      </c>
      <c r="DA81" s="33" t="str">
        <f t="shared" si="55"/>
        <v/>
      </c>
      <c r="DE81" s="33" t="str">
        <f t="shared" si="56"/>
        <v/>
      </c>
      <c r="DI81" s="33" t="str">
        <f t="shared" si="57"/>
        <v/>
      </c>
      <c r="DM81" s="33" t="str">
        <f t="shared" si="58"/>
        <v/>
      </c>
      <c r="DQ81" s="33" t="str">
        <f t="shared" si="59"/>
        <v/>
      </c>
      <c r="DU81" s="33" t="str">
        <f t="shared" si="60"/>
        <v/>
      </c>
      <c r="DY81" s="33" t="str">
        <f t="shared" si="61"/>
        <v/>
      </c>
    </row>
    <row r="82" spans="1:129" x14ac:dyDescent="0.25">
      <c r="A82" s="16" t="str">
        <f t="shared" si="31"/>
        <v/>
      </c>
      <c r="K82" s="38"/>
      <c r="M82" s="33" t="str">
        <f t="shared" si="32"/>
        <v/>
      </c>
      <c r="Q82" s="33" t="str">
        <f t="shared" si="33"/>
        <v/>
      </c>
      <c r="U82" s="33" t="str">
        <f t="shared" si="34"/>
        <v/>
      </c>
      <c r="Y82" s="33" t="str">
        <f t="shared" si="35"/>
        <v/>
      </c>
      <c r="AC82" s="33" t="str">
        <f t="shared" si="36"/>
        <v/>
      </c>
      <c r="AG82" s="33" t="str">
        <f t="shared" si="37"/>
        <v/>
      </c>
      <c r="AK82" s="33" t="str">
        <f t="shared" si="38"/>
        <v/>
      </c>
      <c r="AO82" s="33" t="str">
        <f t="shared" si="39"/>
        <v/>
      </c>
      <c r="AS82" s="33" t="str">
        <f t="shared" si="40"/>
        <v/>
      </c>
      <c r="AW82" s="33" t="str">
        <f t="shared" si="41"/>
        <v/>
      </c>
      <c r="BA82" s="33" t="str">
        <f t="shared" si="42"/>
        <v/>
      </c>
      <c r="BE82" s="33" t="str">
        <f t="shared" si="43"/>
        <v/>
      </c>
      <c r="BI82" s="33" t="str">
        <f t="shared" si="44"/>
        <v/>
      </c>
      <c r="BM82" s="33" t="str">
        <f t="shared" si="45"/>
        <v/>
      </c>
      <c r="BQ82" s="33" t="str">
        <f t="shared" si="46"/>
        <v/>
      </c>
      <c r="BU82" s="33" t="str">
        <f t="shared" si="47"/>
        <v/>
      </c>
      <c r="BY82" s="33" t="str">
        <f t="shared" si="48"/>
        <v/>
      </c>
      <c r="CC82" s="33" t="str">
        <f t="shared" si="49"/>
        <v/>
      </c>
      <c r="CG82" s="33" t="str">
        <f t="shared" si="50"/>
        <v/>
      </c>
      <c r="CK82" s="33" t="str">
        <f t="shared" si="51"/>
        <v/>
      </c>
      <c r="CO82" s="33" t="str">
        <f t="shared" si="52"/>
        <v/>
      </c>
      <c r="CS82" s="33" t="str">
        <f t="shared" si="53"/>
        <v/>
      </c>
      <c r="CW82" s="33" t="str">
        <f t="shared" si="54"/>
        <v/>
      </c>
      <c r="DA82" s="33" t="str">
        <f t="shared" si="55"/>
        <v/>
      </c>
      <c r="DE82" s="33" t="str">
        <f t="shared" si="56"/>
        <v/>
      </c>
      <c r="DI82" s="33" t="str">
        <f t="shared" si="57"/>
        <v/>
      </c>
      <c r="DM82" s="33" t="str">
        <f t="shared" si="58"/>
        <v/>
      </c>
      <c r="DQ82" s="33" t="str">
        <f t="shared" si="59"/>
        <v/>
      </c>
      <c r="DU82" s="33" t="str">
        <f t="shared" si="60"/>
        <v/>
      </c>
      <c r="DY82" s="33" t="str">
        <f t="shared" si="61"/>
        <v/>
      </c>
    </row>
    <row r="83" spans="1:129" x14ac:dyDescent="0.25">
      <c r="A83" s="16" t="str">
        <f t="shared" si="31"/>
        <v/>
      </c>
      <c r="K83" s="38"/>
      <c r="M83" s="33" t="str">
        <f t="shared" si="32"/>
        <v/>
      </c>
      <c r="Q83" s="33" t="str">
        <f t="shared" si="33"/>
        <v/>
      </c>
      <c r="U83" s="33" t="str">
        <f t="shared" si="34"/>
        <v/>
      </c>
      <c r="Y83" s="33" t="str">
        <f t="shared" si="35"/>
        <v/>
      </c>
      <c r="AC83" s="33" t="str">
        <f t="shared" si="36"/>
        <v/>
      </c>
      <c r="AG83" s="33" t="str">
        <f t="shared" si="37"/>
        <v/>
      </c>
      <c r="AK83" s="33" t="str">
        <f t="shared" si="38"/>
        <v/>
      </c>
      <c r="AO83" s="33" t="str">
        <f t="shared" si="39"/>
        <v/>
      </c>
      <c r="AS83" s="33" t="str">
        <f t="shared" si="40"/>
        <v/>
      </c>
      <c r="AW83" s="33" t="str">
        <f t="shared" si="41"/>
        <v/>
      </c>
      <c r="BA83" s="33" t="str">
        <f t="shared" si="42"/>
        <v/>
      </c>
      <c r="BE83" s="33" t="str">
        <f t="shared" si="43"/>
        <v/>
      </c>
      <c r="BI83" s="33" t="str">
        <f t="shared" si="44"/>
        <v/>
      </c>
      <c r="BM83" s="33" t="str">
        <f t="shared" si="45"/>
        <v/>
      </c>
      <c r="BQ83" s="33" t="str">
        <f t="shared" si="46"/>
        <v/>
      </c>
      <c r="BU83" s="33" t="str">
        <f t="shared" si="47"/>
        <v/>
      </c>
      <c r="BY83" s="33" t="str">
        <f t="shared" si="48"/>
        <v/>
      </c>
      <c r="CC83" s="33" t="str">
        <f t="shared" si="49"/>
        <v/>
      </c>
      <c r="CG83" s="33" t="str">
        <f t="shared" si="50"/>
        <v/>
      </c>
      <c r="CK83" s="33" t="str">
        <f t="shared" si="51"/>
        <v/>
      </c>
      <c r="CO83" s="33" t="str">
        <f t="shared" si="52"/>
        <v/>
      </c>
      <c r="CS83" s="33" t="str">
        <f t="shared" si="53"/>
        <v/>
      </c>
      <c r="CW83" s="33" t="str">
        <f t="shared" si="54"/>
        <v/>
      </c>
      <c r="DA83" s="33" t="str">
        <f t="shared" si="55"/>
        <v/>
      </c>
      <c r="DE83" s="33" t="str">
        <f t="shared" si="56"/>
        <v/>
      </c>
      <c r="DI83" s="33" t="str">
        <f t="shared" si="57"/>
        <v/>
      </c>
      <c r="DM83" s="33" t="str">
        <f t="shared" si="58"/>
        <v/>
      </c>
      <c r="DQ83" s="33" t="str">
        <f t="shared" si="59"/>
        <v/>
      </c>
      <c r="DU83" s="33" t="str">
        <f t="shared" si="60"/>
        <v/>
      </c>
      <c r="DY83" s="33" t="str">
        <f t="shared" si="61"/>
        <v/>
      </c>
    </row>
    <row r="84" spans="1:129" x14ac:dyDescent="0.25">
      <c r="A84" s="16" t="str">
        <f t="shared" si="31"/>
        <v/>
      </c>
      <c r="K84" s="38"/>
      <c r="M84" s="33" t="str">
        <f t="shared" si="32"/>
        <v/>
      </c>
      <c r="Q84" s="33" t="str">
        <f t="shared" si="33"/>
        <v/>
      </c>
      <c r="U84" s="33" t="str">
        <f t="shared" si="34"/>
        <v/>
      </c>
      <c r="Y84" s="33" t="str">
        <f t="shared" si="35"/>
        <v/>
      </c>
      <c r="AC84" s="33" t="str">
        <f t="shared" si="36"/>
        <v/>
      </c>
      <c r="AG84" s="33" t="str">
        <f t="shared" si="37"/>
        <v/>
      </c>
      <c r="AK84" s="33" t="str">
        <f t="shared" si="38"/>
        <v/>
      </c>
      <c r="AO84" s="33" t="str">
        <f t="shared" si="39"/>
        <v/>
      </c>
      <c r="AS84" s="33" t="str">
        <f t="shared" si="40"/>
        <v/>
      </c>
      <c r="AW84" s="33" t="str">
        <f t="shared" si="41"/>
        <v/>
      </c>
      <c r="BA84" s="33" t="str">
        <f t="shared" si="42"/>
        <v/>
      </c>
      <c r="BE84" s="33" t="str">
        <f t="shared" si="43"/>
        <v/>
      </c>
      <c r="BI84" s="33" t="str">
        <f t="shared" si="44"/>
        <v/>
      </c>
      <c r="BM84" s="33" t="str">
        <f t="shared" si="45"/>
        <v/>
      </c>
      <c r="BQ84" s="33" t="str">
        <f t="shared" si="46"/>
        <v/>
      </c>
      <c r="BU84" s="33" t="str">
        <f t="shared" si="47"/>
        <v/>
      </c>
      <c r="BY84" s="33" t="str">
        <f t="shared" si="48"/>
        <v/>
      </c>
      <c r="CC84" s="33" t="str">
        <f t="shared" si="49"/>
        <v/>
      </c>
      <c r="CG84" s="33" t="str">
        <f t="shared" si="50"/>
        <v/>
      </c>
      <c r="CK84" s="33" t="str">
        <f t="shared" si="51"/>
        <v/>
      </c>
      <c r="CO84" s="33" t="str">
        <f t="shared" si="52"/>
        <v/>
      </c>
      <c r="CS84" s="33" t="str">
        <f t="shared" si="53"/>
        <v/>
      </c>
      <c r="CW84" s="33" t="str">
        <f t="shared" si="54"/>
        <v/>
      </c>
      <c r="DA84" s="33" t="str">
        <f t="shared" si="55"/>
        <v/>
      </c>
      <c r="DE84" s="33" t="str">
        <f t="shared" si="56"/>
        <v/>
      </c>
      <c r="DI84" s="33" t="str">
        <f t="shared" si="57"/>
        <v/>
      </c>
      <c r="DM84" s="33" t="str">
        <f t="shared" si="58"/>
        <v/>
      </c>
      <c r="DQ84" s="33" t="str">
        <f t="shared" si="59"/>
        <v/>
      </c>
      <c r="DU84" s="33" t="str">
        <f t="shared" si="60"/>
        <v/>
      </c>
      <c r="DY84" s="33" t="str">
        <f t="shared" si="61"/>
        <v/>
      </c>
    </row>
    <row r="85" spans="1:129" x14ac:dyDescent="0.25">
      <c r="A85" s="16" t="str">
        <f t="shared" si="31"/>
        <v/>
      </c>
      <c r="K85" s="38"/>
      <c r="M85" s="33" t="str">
        <f t="shared" si="32"/>
        <v/>
      </c>
      <c r="Q85" s="33" t="str">
        <f t="shared" si="33"/>
        <v/>
      </c>
      <c r="U85" s="33" t="str">
        <f t="shared" si="34"/>
        <v/>
      </c>
      <c r="Y85" s="33" t="str">
        <f t="shared" si="35"/>
        <v/>
      </c>
      <c r="AC85" s="33" t="str">
        <f t="shared" si="36"/>
        <v/>
      </c>
      <c r="AG85" s="33" t="str">
        <f t="shared" si="37"/>
        <v/>
      </c>
      <c r="AK85" s="33" t="str">
        <f t="shared" si="38"/>
        <v/>
      </c>
      <c r="AO85" s="33" t="str">
        <f t="shared" si="39"/>
        <v/>
      </c>
      <c r="AS85" s="33" t="str">
        <f t="shared" si="40"/>
        <v/>
      </c>
      <c r="AW85" s="33" t="str">
        <f t="shared" si="41"/>
        <v/>
      </c>
      <c r="BA85" s="33" t="str">
        <f t="shared" si="42"/>
        <v/>
      </c>
      <c r="BE85" s="33" t="str">
        <f t="shared" si="43"/>
        <v/>
      </c>
      <c r="BI85" s="33" t="str">
        <f t="shared" si="44"/>
        <v/>
      </c>
      <c r="BM85" s="33" t="str">
        <f t="shared" si="45"/>
        <v/>
      </c>
      <c r="BQ85" s="33" t="str">
        <f t="shared" si="46"/>
        <v/>
      </c>
      <c r="BU85" s="33" t="str">
        <f t="shared" si="47"/>
        <v/>
      </c>
      <c r="BY85" s="33" t="str">
        <f t="shared" si="48"/>
        <v/>
      </c>
      <c r="CC85" s="33" t="str">
        <f t="shared" si="49"/>
        <v/>
      </c>
      <c r="CG85" s="33" t="str">
        <f t="shared" si="50"/>
        <v/>
      </c>
      <c r="CK85" s="33" t="str">
        <f t="shared" si="51"/>
        <v/>
      </c>
      <c r="CO85" s="33" t="str">
        <f t="shared" si="52"/>
        <v/>
      </c>
      <c r="CS85" s="33" t="str">
        <f t="shared" si="53"/>
        <v/>
      </c>
      <c r="CW85" s="33" t="str">
        <f t="shared" si="54"/>
        <v/>
      </c>
      <c r="DA85" s="33" t="str">
        <f t="shared" si="55"/>
        <v/>
      </c>
      <c r="DE85" s="33" t="str">
        <f t="shared" si="56"/>
        <v/>
      </c>
      <c r="DI85" s="33" t="str">
        <f t="shared" si="57"/>
        <v/>
      </c>
      <c r="DM85" s="33" t="str">
        <f t="shared" si="58"/>
        <v/>
      </c>
      <c r="DQ85" s="33" t="str">
        <f t="shared" si="59"/>
        <v/>
      </c>
      <c r="DU85" s="33" t="str">
        <f t="shared" si="60"/>
        <v/>
      </c>
      <c r="DY85" s="33" t="str">
        <f t="shared" si="61"/>
        <v/>
      </c>
    </row>
    <row r="86" spans="1:129" x14ac:dyDescent="0.25">
      <c r="A86" s="16" t="str">
        <f t="shared" si="31"/>
        <v/>
      </c>
      <c r="K86" s="38"/>
      <c r="M86" s="33" t="str">
        <f t="shared" si="32"/>
        <v/>
      </c>
      <c r="Q86" s="33" t="str">
        <f t="shared" si="33"/>
        <v/>
      </c>
      <c r="U86" s="33" t="str">
        <f t="shared" si="34"/>
        <v/>
      </c>
      <c r="Y86" s="33" t="str">
        <f t="shared" si="35"/>
        <v/>
      </c>
      <c r="AC86" s="33" t="str">
        <f t="shared" si="36"/>
        <v/>
      </c>
      <c r="AG86" s="33" t="str">
        <f t="shared" si="37"/>
        <v/>
      </c>
      <c r="AK86" s="33" t="str">
        <f t="shared" si="38"/>
        <v/>
      </c>
      <c r="AO86" s="33" t="str">
        <f t="shared" si="39"/>
        <v/>
      </c>
      <c r="AS86" s="33" t="str">
        <f t="shared" si="40"/>
        <v/>
      </c>
      <c r="AW86" s="33" t="str">
        <f t="shared" si="41"/>
        <v/>
      </c>
      <c r="BA86" s="33" t="str">
        <f t="shared" si="42"/>
        <v/>
      </c>
      <c r="BE86" s="33" t="str">
        <f t="shared" si="43"/>
        <v/>
      </c>
      <c r="BI86" s="33" t="str">
        <f t="shared" si="44"/>
        <v/>
      </c>
      <c r="BM86" s="33" t="str">
        <f t="shared" si="45"/>
        <v/>
      </c>
      <c r="BQ86" s="33" t="str">
        <f t="shared" si="46"/>
        <v/>
      </c>
      <c r="BU86" s="33" t="str">
        <f t="shared" si="47"/>
        <v/>
      </c>
      <c r="BY86" s="33" t="str">
        <f t="shared" si="48"/>
        <v/>
      </c>
      <c r="CC86" s="33" t="str">
        <f t="shared" si="49"/>
        <v/>
      </c>
      <c r="CG86" s="33" t="str">
        <f t="shared" si="50"/>
        <v/>
      </c>
      <c r="CK86" s="33" t="str">
        <f t="shared" si="51"/>
        <v/>
      </c>
      <c r="CO86" s="33" t="str">
        <f t="shared" si="52"/>
        <v/>
      </c>
      <c r="CS86" s="33" t="str">
        <f t="shared" si="53"/>
        <v/>
      </c>
      <c r="CW86" s="33" t="str">
        <f t="shared" si="54"/>
        <v/>
      </c>
      <c r="DA86" s="33" t="str">
        <f t="shared" si="55"/>
        <v/>
      </c>
      <c r="DE86" s="33" t="str">
        <f t="shared" si="56"/>
        <v/>
      </c>
      <c r="DI86" s="33" t="str">
        <f t="shared" si="57"/>
        <v/>
      </c>
      <c r="DM86" s="33" t="str">
        <f t="shared" si="58"/>
        <v/>
      </c>
      <c r="DQ86" s="33" t="str">
        <f t="shared" si="59"/>
        <v/>
      </c>
      <c r="DU86" s="33" t="str">
        <f t="shared" si="60"/>
        <v/>
      </c>
      <c r="DY86" s="33" t="str">
        <f t="shared" si="61"/>
        <v/>
      </c>
    </row>
    <row r="87" spans="1:129" x14ac:dyDescent="0.25">
      <c r="A87" s="16" t="str">
        <f t="shared" si="31"/>
        <v/>
      </c>
      <c r="K87" s="38"/>
      <c r="M87" s="33" t="str">
        <f t="shared" si="32"/>
        <v/>
      </c>
      <c r="Q87" s="33" t="str">
        <f t="shared" si="33"/>
        <v/>
      </c>
      <c r="U87" s="33" t="str">
        <f t="shared" si="34"/>
        <v/>
      </c>
      <c r="Y87" s="33" t="str">
        <f t="shared" si="35"/>
        <v/>
      </c>
      <c r="AC87" s="33" t="str">
        <f t="shared" si="36"/>
        <v/>
      </c>
      <c r="AG87" s="33" t="str">
        <f t="shared" si="37"/>
        <v/>
      </c>
      <c r="AK87" s="33" t="str">
        <f t="shared" si="38"/>
        <v/>
      </c>
      <c r="AO87" s="33" t="str">
        <f t="shared" si="39"/>
        <v/>
      </c>
      <c r="AS87" s="33" t="str">
        <f t="shared" si="40"/>
        <v/>
      </c>
      <c r="AW87" s="33" t="str">
        <f t="shared" si="41"/>
        <v/>
      </c>
      <c r="BA87" s="33" t="str">
        <f t="shared" si="42"/>
        <v/>
      </c>
      <c r="BE87" s="33" t="str">
        <f t="shared" si="43"/>
        <v/>
      </c>
      <c r="BI87" s="33" t="str">
        <f t="shared" si="44"/>
        <v/>
      </c>
      <c r="BM87" s="33" t="str">
        <f t="shared" si="45"/>
        <v/>
      </c>
      <c r="BQ87" s="33" t="str">
        <f t="shared" si="46"/>
        <v/>
      </c>
      <c r="BU87" s="33" t="str">
        <f t="shared" si="47"/>
        <v/>
      </c>
      <c r="BY87" s="33" t="str">
        <f t="shared" si="48"/>
        <v/>
      </c>
      <c r="CC87" s="33" t="str">
        <f t="shared" si="49"/>
        <v/>
      </c>
      <c r="CG87" s="33" t="str">
        <f t="shared" si="50"/>
        <v/>
      </c>
      <c r="CK87" s="33" t="str">
        <f t="shared" si="51"/>
        <v/>
      </c>
      <c r="CO87" s="33" t="str">
        <f t="shared" si="52"/>
        <v/>
      </c>
      <c r="CS87" s="33" t="str">
        <f t="shared" si="53"/>
        <v/>
      </c>
      <c r="CW87" s="33" t="str">
        <f t="shared" si="54"/>
        <v/>
      </c>
      <c r="DA87" s="33" t="str">
        <f t="shared" si="55"/>
        <v/>
      </c>
      <c r="DE87" s="33" t="str">
        <f t="shared" si="56"/>
        <v/>
      </c>
      <c r="DI87" s="33" t="str">
        <f t="shared" si="57"/>
        <v/>
      </c>
      <c r="DM87" s="33" t="str">
        <f t="shared" si="58"/>
        <v/>
      </c>
      <c r="DQ87" s="33" t="str">
        <f t="shared" si="59"/>
        <v/>
      </c>
      <c r="DU87" s="33" t="str">
        <f t="shared" si="60"/>
        <v/>
      </c>
      <c r="DY87" s="33" t="str">
        <f t="shared" si="61"/>
        <v/>
      </c>
    </row>
    <row r="88" spans="1:129" x14ac:dyDescent="0.25">
      <c r="A88" s="16" t="str">
        <f t="shared" si="31"/>
        <v/>
      </c>
      <c r="K88" s="38"/>
      <c r="M88" s="33" t="str">
        <f t="shared" si="32"/>
        <v/>
      </c>
      <c r="Q88" s="33" t="str">
        <f t="shared" si="33"/>
        <v/>
      </c>
      <c r="U88" s="33" t="str">
        <f t="shared" si="34"/>
        <v/>
      </c>
      <c r="Y88" s="33" t="str">
        <f t="shared" si="35"/>
        <v/>
      </c>
      <c r="AC88" s="33" t="str">
        <f t="shared" si="36"/>
        <v/>
      </c>
      <c r="AG88" s="33" t="str">
        <f t="shared" si="37"/>
        <v/>
      </c>
      <c r="AK88" s="33" t="str">
        <f t="shared" si="38"/>
        <v/>
      </c>
      <c r="AO88" s="33" t="str">
        <f t="shared" si="39"/>
        <v/>
      </c>
      <c r="AS88" s="33" t="str">
        <f t="shared" si="40"/>
        <v/>
      </c>
      <c r="AW88" s="33" t="str">
        <f t="shared" si="41"/>
        <v/>
      </c>
      <c r="BA88" s="33" t="str">
        <f t="shared" si="42"/>
        <v/>
      </c>
      <c r="BE88" s="33" t="str">
        <f t="shared" si="43"/>
        <v/>
      </c>
      <c r="BI88" s="33" t="str">
        <f t="shared" si="44"/>
        <v/>
      </c>
      <c r="BM88" s="33" t="str">
        <f t="shared" si="45"/>
        <v/>
      </c>
      <c r="BQ88" s="33" t="str">
        <f t="shared" si="46"/>
        <v/>
      </c>
      <c r="BU88" s="33" t="str">
        <f t="shared" si="47"/>
        <v/>
      </c>
      <c r="BY88" s="33" t="str">
        <f t="shared" si="48"/>
        <v/>
      </c>
      <c r="CC88" s="33" t="str">
        <f t="shared" si="49"/>
        <v/>
      </c>
      <c r="CG88" s="33" t="str">
        <f t="shared" si="50"/>
        <v/>
      </c>
      <c r="CK88" s="33" t="str">
        <f t="shared" si="51"/>
        <v/>
      </c>
      <c r="CO88" s="33" t="str">
        <f t="shared" si="52"/>
        <v/>
      </c>
      <c r="CS88" s="33" t="str">
        <f t="shared" si="53"/>
        <v/>
      </c>
      <c r="CW88" s="33" t="str">
        <f t="shared" si="54"/>
        <v/>
      </c>
      <c r="DA88" s="33" t="str">
        <f t="shared" si="55"/>
        <v/>
      </c>
      <c r="DE88" s="33" t="str">
        <f t="shared" si="56"/>
        <v/>
      </c>
      <c r="DI88" s="33" t="str">
        <f t="shared" si="57"/>
        <v/>
      </c>
      <c r="DM88" s="33" t="str">
        <f t="shared" si="58"/>
        <v/>
      </c>
      <c r="DQ88" s="33" t="str">
        <f t="shared" si="59"/>
        <v/>
      </c>
      <c r="DU88" s="33" t="str">
        <f t="shared" si="60"/>
        <v/>
      </c>
      <c r="DY88" s="33" t="str">
        <f t="shared" si="61"/>
        <v/>
      </c>
    </row>
    <row r="89" spans="1:129" x14ac:dyDescent="0.25">
      <c r="A89" s="16" t="str">
        <f t="shared" si="31"/>
        <v/>
      </c>
      <c r="K89" s="38"/>
      <c r="M89" s="33" t="str">
        <f t="shared" si="32"/>
        <v/>
      </c>
      <c r="Q89" s="33" t="str">
        <f t="shared" si="33"/>
        <v/>
      </c>
      <c r="U89" s="33" t="str">
        <f t="shared" si="34"/>
        <v/>
      </c>
      <c r="Y89" s="33" t="str">
        <f t="shared" si="35"/>
        <v/>
      </c>
      <c r="AC89" s="33" t="str">
        <f t="shared" si="36"/>
        <v/>
      </c>
      <c r="AG89" s="33" t="str">
        <f t="shared" si="37"/>
        <v/>
      </c>
      <c r="AK89" s="33" t="str">
        <f t="shared" si="38"/>
        <v/>
      </c>
      <c r="AO89" s="33" t="str">
        <f t="shared" si="39"/>
        <v/>
      </c>
      <c r="AS89" s="33" t="str">
        <f t="shared" si="40"/>
        <v/>
      </c>
      <c r="AW89" s="33" t="str">
        <f t="shared" si="41"/>
        <v/>
      </c>
      <c r="BA89" s="33" t="str">
        <f t="shared" si="42"/>
        <v/>
      </c>
      <c r="BE89" s="33" t="str">
        <f t="shared" si="43"/>
        <v/>
      </c>
      <c r="BI89" s="33" t="str">
        <f t="shared" si="44"/>
        <v/>
      </c>
      <c r="BM89" s="33" t="str">
        <f t="shared" si="45"/>
        <v/>
      </c>
      <c r="BQ89" s="33" t="str">
        <f t="shared" si="46"/>
        <v/>
      </c>
      <c r="BU89" s="33" t="str">
        <f t="shared" si="47"/>
        <v/>
      </c>
      <c r="BY89" s="33" t="str">
        <f t="shared" si="48"/>
        <v/>
      </c>
      <c r="CC89" s="33" t="str">
        <f t="shared" si="49"/>
        <v/>
      </c>
      <c r="CG89" s="33" t="str">
        <f t="shared" si="50"/>
        <v/>
      </c>
      <c r="CK89" s="33" t="str">
        <f t="shared" si="51"/>
        <v/>
      </c>
      <c r="CO89" s="33" t="str">
        <f t="shared" si="52"/>
        <v/>
      </c>
      <c r="CS89" s="33" t="str">
        <f t="shared" si="53"/>
        <v/>
      </c>
      <c r="CW89" s="33" t="str">
        <f t="shared" si="54"/>
        <v/>
      </c>
      <c r="DA89" s="33" t="str">
        <f t="shared" si="55"/>
        <v/>
      </c>
      <c r="DE89" s="33" t="str">
        <f t="shared" si="56"/>
        <v/>
      </c>
      <c r="DI89" s="33" t="str">
        <f t="shared" si="57"/>
        <v/>
      </c>
      <c r="DM89" s="33" t="str">
        <f t="shared" si="58"/>
        <v/>
      </c>
      <c r="DQ89" s="33" t="str">
        <f t="shared" si="59"/>
        <v/>
      </c>
      <c r="DU89" s="33" t="str">
        <f t="shared" si="60"/>
        <v/>
      </c>
      <c r="DY89" s="33" t="str">
        <f t="shared" si="61"/>
        <v/>
      </c>
    </row>
    <row r="90" spans="1:129" x14ac:dyDescent="0.25">
      <c r="A90" s="16" t="str">
        <f t="shared" si="31"/>
        <v/>
      </c>
      <c r="K90" s="38"/>
      <c r="M90" s="33" t="str">
        <f t="shared" si="32"/>
        <v/>
      </c>
      <c r="Q90" s="33" t="str">
        <f t="shared" si="33"/>
        <v/>
      </c>
      <c r="U90" s="33" t="str">
        <f t="shared" si="34"/>
        <v/>
      </c>
      <c r="Y90" s="33" t="str">
        <f t="shared" si="35"/>
        <v/>
      </c>
      <c r="AC90" s="33" t="str">
        <f t="shared" si="36"/>
        <v/>
      </c>
      <c r="AG90" s="33" t="str">
        <f t="shared" si="37"/>
        <v/>
      </c>
      <c r="AK90" s="33" t="str">
        <f t="shared" si="38"/>
        <v/>
      </c>
      <c r="AO90" s="33" t="str">
        <f t="shared" si="39"/>
        <v/>
      </c>
      <c r="AS90" s="33" t="str">
        <f t="shared" si="40"/>
        <v/>
      </c>
      <c r="AW90" s="33" t="str">
        <f t="shared" si="41"/>
        <v/>
      </c>
      <c r="BA90" s="33" t="str">
        <f t="shared" si="42"/>
        <v/>
      </c>
      <c r="BE90" s="33" t="str">
        <f t="shared" si="43"/>
        <v/>
      </c>
      <c r="BI90" s="33" t="str">
        <f t="shared" si="44"/>
        <v/>
      </c>
      <c r="BM90" s="33" t="str">
        <f t="shared" si="45"/>
        <v/>
      </c>
      <c r="BQ90" s="33" t="str">
        <f t="shared" si="46"/>
        <v/>
      </c>
      <c r="BU90" s="33" t="str">
        <f t="shared" si="47"/>
        <v/>
      </c>
      <c r="BY90" s="33" t="str">
        <f t="shared" si="48"/>
        <v/>
      </c>
      <c r="CC90" s="33" t="str">
        <f t="shared" si="49"/>
        <v/>
      </c>
      <c r="CG90" s="33" t="str">
        <f t="shared" si="50"/>
        <v/>
      </c>
      <c r="CK90" s="33" t="str">
        <f t="shared" si="51"/>
        <v/>
      </c>
      <c r="CO90" s="33" t="str">
        <f t="shared" si="52"/>
        <v/>
      </c>
      <c r="CS90" s="33" t="str">
        <f t="shared" si="53"/>
        <v/>
      </c>
      <c r="CW90" s="33" t="str">
        <f t="shared" si="54"/>
        <v/>
      </c>
      <c r="DA90" s="33" t="str">
        <f t="shared" si="55"/>
        <v/>
      </c>
      <c r="DE90" s="33" t="str">
        <f t="shared" si="56"/>
        <v/>
      </c>
      <c r="DI90" s="33" t="str">
        <f t="shared" si="57"/>
        <v/>
      </c>
      <c r="DM90" s="33" t="str">
        <f t="shared" si="58"/>
        <v/>
      </c>
      <c r="DQ90" s="33" t="str">
        <f t="shared" si="59"/>
        <v/>
      </c>
      <c r="DU90" s="33" t="str">
        <f t="shared" si="60"/>
        <v/>
      </c>
      <c r="DY90" s="33" t="str">
        <f t="shared" si="61"/>
        <v/>
      </c>
    </row>
    <row r="91" spans="1:129" x14ac:dyDescent="0.25">
      <c r="A91" s="16" t="str">
        <f t="shared" si="31"/>
        <v/>
      </c>
      <c r="K91" s="38"/>
      <c r="M91" s="33" t="str">
        <f t="shared" si="32"/>
        <v/>
      </c>
      <c r="Q91" s="33" t="str">
        <f t="shared" si="33"/>
        <v/>
      </c>
      <c r="U91" s="33" t="str">
        <f t="shared" si="34"/>
        <v/>
      </c>
      <c r="Y91" s="33" t="str">
        <f t="shared" si="35"/>
        <v/>
      </c>
      <c r="AC91" s="33" t="str">
        <f t="shared" si="36"/>
        <v/>
      </c>
      <c r="AG91" s="33" t="str">
        <f t="shared" si="37"/>
        <v/>
      </c>
      <c r="AK91" s="33" t="str">
        <f t="shared" si="38"/>
        <v/>
      </c>
      <c r="AO91" s="33" t="str">
        <f t="shared" si="39"/>
        <v/>
      </c>
      <c r="AS91" s="33" t="str">
        <f t="shared" si="40"/>
        <v/>
      </c>
      <c r="AW91" s="33" t="str">
        <f t="shared" si="41"/>
        <v/>
      </c>
      <c r="BA91" s="33" t="str">
        <f t="shared" si="42"/>
        <v/>
      </c>
      <c r="BE91" s="33" t="str">
        <f t="shared" si="43"/>
        <v/>
      </c>
      <c r="BI91" s="33" t="str">
        <f t="shared" si="44"/>
        <v/>
      </c>
      <c r="BM91" s="33" t="str">
        <f t="shared" si="45"/>
        <v/>
      </c>
      <c r="BQ91" s="33" t="str">
        <f t="shared" si="46"/>
        <v/>
      </c>
      <c r="BU91" s="33" t="str">
        <f t="shared" si="47"/>
        <v/>
      </c>
      <c r="BY91" s="33" t="str">
        <f t="shared" si="48"/>
        <v/>
      </c>
      <c r="CC91" s="33" t="str">
        <f t="shared" si="49"/>
        <v/>
      </c>
      <c r="CG91" s="33" t="str">
        <f t="shared" si="50"/>
        <v/>
      </c>
      <c r="CK91" s="33" t="str">
        <f t="shared" si="51"/>
        <v/>
      </c>
      <c r="CO91" s="33" t="str">
        <f t="shared" si="52"/>
        <v/>
      </c>
      <c r="CS91" s="33" t="str">
        <f t="shared" si="53"/>
        <v/>
      </c>
      <c r="CW91" s="33" t="str">
        <f t="shared" si="54"/>
        <v/>
      </c>
      <c r="DA91" s="33" t="str">
        <f t="shared" si="55"/>
        <v/>
      </c>
      <c r="DE91" s="33" t="str">
        <f t="shared" si="56"/>
        <v/>
      </c>
      <c r="DI91" s="33" t="str">
        <f t="shared" si="57"/>
        <v/>
      </c>
      <c r="DM91" s="33" t="str">
        <f t="shared" si="58"/>
        <v/>
      </c>
      <c r="DQ91" s="33" t="str">
        <f t="shared" si="59"/>
        <v/>
      </c>
      <c r="DU91" s="33" t="str">
        <f t="shared" si="60"/>
        <v/>
      </c>
      <c r="DY91" s="33" t="str">
        <f t="shared" si="61"/>
        <v/>
      </c>
    </row>
    <row r="92" spans="1:129" x14ac:dyDescent="0.25">
      <c r="A92" s="16" t="str">
        <f t="shared" si="31"/>
        <v/>
      </c>
      <c r="K92" s="38"/>
      <c r="M92" s="33" t="str">
        <f t="shared" si="32"/>
        <v/>
      </c>
      <c r="Q92" s="33" t="str">
        <f t="shared" si="33"/>
        <v/>
      </c>
      <c r="U92" s="33" t="str">
        <f t="shared" si="34"/>
        <v/>
      </c>
      <c r="Y92" s="33" t="str">
        <f t="shared" si="35"/>
        <v/>
      </c>
      <c r="AC92" s="33" t="str">
        <f t="shared" si="36"/>
        <v/>
      </c>
      <c r="AG92" s="33" t="str">
        <f t="shared" si="37"/>
        <v/>
      </c>
      <c r="AK92" s="33" t="str">
        <f t="shared" si="38"/>
        <v/>
      </c>
      <c r="AO92" s="33" t="str">
        <f t="shared" si="39"/>
        <v/>
      </c>
      <c r="AS92" s="33" t="str">
        <f t="shared" si="40"/>
        <v/>
      </c>
      <c r="AW92" s="33" t="str">
        <f t="shared" si="41"/>
        <v/>
      </c>
      <c r="BA92" s="33" t="str">
        <f t="shared" si="42"/>
        <v/>
      </c>
      <c r="BE92" s="33" t="str">
        <f t="shared" si="43"/>
        <v/>
      </c>
      <c r="BI92" s="33" t="str">
        <f t="shared" si="44"/>
        <v/>
      </c>
      <c r="BM92" s="33" t="str">
        <f t="shared" si="45"/>
        <v/>
      </c>
      <c r="BQ92" s="33" t="str">
        <f t="shared" si="46"/>
        <v/>
      </c>
      <c r="BU92" s="33" t="str">
        <f t="shared" si="47"/>
        <v/>
      </c>
      <c r="BY92" s="33" t="str">
        <f t="shared" si="48"/>
        <v/>
      </c>
      <c r="CC92" s="33" t="str">
        <f t="shared" si="49"/>
        <v/>
      </c>
      <c r="CG92" s="33" t="str">
        <f t="shared" si="50"/>
        <v/>
      </c>
      <c r="CK92" s="33" t="str">
        <f t="shared" si="51"/>
        <v/>
      </c>
      <c r="CO92" s="33" t="str">
        <f t="shared" si="52"/>
        <v/>
      </c>
      <c r="CS92" s="33" t="str">
        <f t="shared" si="53"/>
        <v/>
      </c>
      <c r="CW92" s="33" t="str">
        <f t="shared" si="54"/>
        <v/>
      </c>
      <c r="DA92" s="33" t="str">
        <f t="shared" si="55"/>
        <v/>
      </c>
      <c r="DE92" s="33" t="str">
        <f t="shared" si="56"/>
        <v/>
      </c>
      <c r="DI92" s="33" t="str">
        <f t="shared" si="57"/>
        <v/>
      </c>
      <c r="DM92" s="33" t="str">
        <f t="shared" si="58"/>
        <v/>
      </c>
      <c r="DQ92" s="33" t="str">
        <f t="shared" si="59"/>
        <v/>
      </c>
      <c r="DU92" s="33" t="str">
        <f t="shared" si="60"/>
        <v/>
      </c>
      <c r="DY92" s="33" t="str">
        <f t="shared" si="61"/>
        <v/>
      </c>
    </row>
    <row r="93" spans="1:129" x14ac:dyDescent="0.25">
      <c r="A93" s="16" t="str">
        <f t="shared" si="31"/>
        <v/>
      </c>
      <c r="K93" s="38"/>
      <c r="M93" s="33" t="str">
        <f t="shared" si="32"/>
        <v/>
      </c>
      <c r="Q93" s="33" t="str">
        <f t="shared" si="33"/>
        <v/>
      </c>
      <c r="U93" s="33" t="str">
        <f t="shared" si="34"/>
        <v/>
      </c>
      <c r="Y93" s="33" t="str">
        <f t="shared" si="35"/>
        <v/>
      </c>
      <c r="AC93" s="33" t="str">
        <f t="shared" si="36"/>
        <v/>
      </c>
      <c r="AG93" s="33" t="str">
        <f t="shared" si="37"/>
        <v/>
      </c>
      <c r="AK93" s="33" t="str">
        <f t="shared" si="38"/>
        <v/>
      </c>
      <c r="AO93" s="33" t="str">
        <f t="shared" si="39"/>
        <v/>
      </c>
      <c r="AS93" s="33" t="str">
        <f t="shared" si="40"/>
        <v/>
      </c>
      <c r="AW93" s="33" t="str">
        <f t="shared" si="41"/>
        <v/>
      </c>
      <c r="BA93" s="33" t="str">
        <f t="shared" si="42"/>
        <v/>
      </c>
      <c r="BE93" s="33" t="str">
        <f t="shared" si="43"/>
        <v/>
      </c>
      <c r="BI93" s="33" t="str">
        <f t="shared" si="44"/>
        <v/>
      </c>
      <c r="BM93" s="33" t="str">
        <f t="shared" si="45"/>
        <v/>
      </c>
      <c r="BQ93" s="33" t="str">
        <f t="shared" si="46"/>
        <v/>
      </c>
      <c r="BU93" s="33" t="str">
        <f t="shared" si="47"/>
        <v/>
      </c>
      <c r="BY93" s="33" t="str">
        <f t="shared" si="48"/>
        <v/>
      </c>
      <c r="CC93" s="33" t="str">
        <f t="shared" si="49"/>
        <v/>
      </c>
      <c r="CG93" s="33" t="str">
        <f t="shared" si="50"/>
        <v/>
      </c>
      <c r="CK93" s="33" t="str">
        <f t="shared" si="51"/>
        <v/>
      </c>
      <c r="CO93" s="33" t="str">
        <f t="shared" si="52"/>
        <v/>
      </c>
      <c r="CS93" s="33" t="str">
        <f t="shared" si="53"/>
        <v/>
      </c>
      <c r="CW93" s="33" t="str">
        <f t="shared" si="54"/>
        <v/>
      </c>
      <c r="DA93" s="33" t="str">
        <f t="shared" si="55"/>
        <v/>
      </c>
      <c r="DE93" s="33" t="str">
        <f t="shared" si="56"/>
        <v/>
      </c>
      <c r="DI93" s="33" t="str">
        <f t="shared" si="57"/>
        <v/>
      </c>
      <c r="DM93" s="33" t="str">
        <f t="shared" si="58"/>
        <v/>
      </c>
      <c r="DQ93" s="33" t="str">
        <f t="shared" si="59"/>
        <v/>
      </c>
      <c r="DU93" s="33" t="str">
        <f t="shared" si="60"/>
        <v/>
      </c>
      <c r="DY93" s="33" t="str">
        <f t="shared" si="61"/>
        <v/>
      </c>
    </row>
    <row r="94" spans="1:129" x14ac:dyDescent="0.25">
      <c r="A94" s="16" t="str">
        <f t="shared" si="31"/>
        <v/>
      </c>
      <c r="K94" s="38"/>
      <c r="M94" s="33" t="str">
        <f t="shared" si="32"/>
        <v/>
      </c>
      <c r="Q94" s="33" t="str">
        <f t="shared" si="33"/>
        <v/>
      </c>
      <c r="U94" s="33" t="str">
        <f t="shared" si="34"/>
        <v/>
      </c>
      <c r="Y94" s="33" t="str">
        <f t="shared" si="35"/>
        <v/>
      </c>
      <c r="AC94" s="33" t="str">
        <f t="shared" si="36"/>
        <v/>
      </c>
      <c r="AG94" s="33" t="str">
        <f t="shared" si="37"/>
        <v/>
      </c>
      <c r="AK94" s="33" t="str">
        <f t="shared" si="38"/>
        <v/>
      </c>
      <c r="AO94" s="33" t="str">
        <f t="shared" si="39"/>
        <v/>
      </c>
      <c r="AS94" s="33" t="str">
        <f t="shared" si="40"/>
        <v/>
      </c>
      <c r="AW94" s="33" t="str">
        <f t="shared" si="41"/>
        <v/>
      </c>
      <c r="BA94" s="33" t="str">
        <f t="shared" si="42"/>
        <v/>
      </c>
      <c r="BE94" s="33" t="str">
        <f t="shared" si="43"/>
        <v/>
      </c>
      <c r="BI94" s="33" t="str">
        <f t="shared" si="44"/>
        <v/>
      </c>
      <c r="BM94" s="33" t="str">
        <f t="shared" si="45"/>
        <v/>
      </c>
      <c r="BQ94" s="33" t="str">
        <f t="shared" si="46"/>
        <v/>
      </c>
      <c r="BU94" s="33" t="str">
        <f t="shared" si="47"/>
        <v/>
      </c>
      <c r="BY94" s="33" t="str">
        <f t="shared" si="48"/>
        <v/>
      </c>
      <c r="CC94" s="33" t="str">
        <f t="shared" si="49"/>
        <v/>
      </c>
      <c r="CG94" s="33" t="str">
        <f t="shared" si="50"/>
        <v/>
      </c>
      <c r="CK94" s="33" t="str">
        <f t="shared" si="51"/>
        <v/>
      </c>
      <c r="CO94" s="33" t="str">
        <f t="shared" si="52"/>
        <v/>
      </c>
      <c r="CS94" s="33" t="str">
        <f t="shared" si="53"/>
        <v/>
      </c>
      <c r="CW94" s="33" t="str">
        <f t="shared" si="54"/>
        <v/>
      </c>
      <c r="DA94" s="33" t="str">
        <f t="shared" si="55"/>
        <v/>
      </c>
      <c r="DE94" s="33" t="str">
        <f t="shared" si="56"/>
        <v/>
      </c>
      <c r="DI94" s="33" t="str">
        <f t="shared" si="57"/>
        <v/>
      </c>
      <c r="DM94" s="33" t="str">
        <f t="shared" si="58"/>
        <v/>
      </c>
      <c r="DQ94" s="33" t="str">
        <f t="shared" si="59"/>
        <v/>
      </c>
      <c r="DU94" s="33" t="str">
        <f t="shared" si="60"/>
        <v/>
      </c>
      <c r="DY94" s="33" t="str">
        <f t="shared" si="61"/>
        <v/>
      </c>
    </row>
    <row r="95" spans="1:129" x14ac:dyDescent="0.25">
      <c r="A95" s="16" t="str">
        <f t="shared" si="31"/>
        <v/>
      </c>
      <c r="K95" s="38"/>
      <c r="M95" s="33" t="str">
        <f t="shared" si="32"/>
        <v/>
      </c>
      <c r="Q95" s="33" t="str">
        <f t="shared" si="33"/>
        <v/>
      </c>
      <c r="U95" s="33" t="str">
        <f t="shared" si="34"/>
        <v/>
      </c>
      <c r="Y95" s="33" t="str">
        <f t="shared" si="35"/>
        <v/>
      </c>
      <c r="AC95" s="33" t="str">
        <f t="shared" si="36"/>
        <v/>
      </c>
      <c r="AG95" s="33" t="str">
        <f t="shared" si="37"/>
        <v/>
      </c>
      <c r="AK95" s="33" t="str">
        <f t="shared" si="38"/>
        <v/>
      </c>
      <c r="AO95" s="33" t="str">
        <f t="shared" si="39"/>
        <v/>
      </c>
      <c r="AS95" s="33" t="str">
        <f t="shared" si="40"/>
        <v/>
      </c>
      <c r="AW95" s="33" t="str">
        <f t="shared" si="41"/>
        <v/>
      </c>
      <c r="BA95" s="33" t="str">
        <f t="shared" si="42"/>
        <v/>
      </c>
      <c r="BE95" s="33" t="str">
        <f t="shared" si="43"/>
        <v/>
      </c>
      <c r="BI95" s="33" t="str">
        <f t="shared" si="44"/>
        <v/>
      </c>
      <c r="BM95" s="33" t="str">
        <f t="shared" si="45"/>
        <v/>
      </c>
      <c r="BQ95" s="33" t="str">
        <f t="shared" si="46"/>
        <v/>
      </c>
      <c r="BU95" s="33" t="str">
        <f t="shared" si="47"/>
        <v/>
      </c>
      <c r="BY95" s="33" t="str">
        <f t="shared" si="48"/>
        <v/>
      </c>
      <c r="CC95" s="33" t="str">
        <f t="shared" si="49"/>
        <v/>
      </c>
      <c r="CG95" s="33" t="str">
        <f t="shared" si="50"/>
        <v/>
      </c>
      <c r="CK95" s="33" t="str">
        <f t="shared" si="51"/>
        <v/>
      </c>
      <c r="CO95" s="33" t="str">
        <f t="shared" si="52"/>
        <v/>
      </c>
      <c r="CS95" s="33" t="str">
        <f t="shared" si="53"/>
        <v/>
      </c>
      <c r="CW95" s="33" t="str">
        <f t="shared" si="54"/>
        <v/>
      </c>
      <c r="DA95" s="33" t="str">
        <f t="shared" si="55"/>
        <v/>
      </c>
      <c r="DE95" s="33" t="str">
        <f t="shared" si="56"/>
        <v/>
      </c>
      <c r="DI95" s="33" t="str">
        <f t="shared" si="57"/>
        <v/>
      </c>
      <c r="DM95" s="33" t="str">
        <f t="shared" si="58"/>
        <v/>
      </c>
      <c r="DQ95" s="33" t="str">
        <f t="shared" si="59"/>
        <v/>
      </c>
      <c r="DU95" s="33" t="str">
        <f t="shared" si="60"/>
        <v/>
      </c>
      <c r="DY95" s="33" t="str">
        <f t="shared" si="61"/>
        <v/>
      </c>
    </row>
    <row r="96" spans="1:129" x14ac:dyDescent="0.25">
      <c r="A96" s="16" t="str">
        <f t="shared" si="31"/>
        <v/>
      </c>
      <c r="K96" s="38"/>
      <c r="M96" s="33" t="str">
        <f t="shared" si="32"/>
        <v/>
      </c>
      <c r="Q96" s="33" t="str">
        <f t="shared" si="33"/>
        <v/>
      </c>
      <c r="U96" s="33" t="str">
        <f t="shared" si="34"/>
        <v/>
      </c>
      <c r="Y96" s="33" t="str">
        <f t="shared" si="35"/>
        <v/>
      </c>
      <c r="AC96" s="33" t="str">
        <f t="shared" si="36"/>
        <v/>
      </c>
      <c r="AG96" s="33" t="str">
        <f t="shared" si="37"/>
        <v/>
      </c>
      <c r="AK96" s="33" t="str">
        <f t="shared" si="38"/>
        <v/>
      </c>
      <c r="AO96" s="33" t="str">
        <f t="shared" si="39"/>
        <v/>
      </c>
      <c r="AS96" s="33" t="str">
        <f t="shared" si="40"/>
        <v/>
      </c>
      <c r="AW96" s="33" t="str">
        <f t="shared" si="41"/>
        <v/>
      </c>
      <c r="BA96" s="33" t="str">
        <f t="shared" si="42"/>
        <v/>
      </c>
      <c r="BE96" s="33" t="str">
        <f t="shared" si="43"/>
        <v/>
      </c>
      <c r="BI96" s="33" t="str">
        <f t="shared" si="44"/>
        <v/>
      </c>
      <c r="BM96" s="33" t="str">
        <f t="shared" si="45"/>
        <v/>
      </c>
      <c r="BQ96" s="33" t="str">
        <f t="shared" si="46"/>
        <v/>
      </c>
      <c r="BU96" s="33" t="str">
        <f t="shared" si="47"/>
        <v/>
      </c>
      <c r="BY96" s="33" t="str">
        <f t="shared" si="48"/>
        <v/>
      </c>
      <c r="CC96" s="33" t="str">
        <f t="shared" si="49"/>
        <v/>
      </c>
      <c r="CG96" s="33" t="str">
        <f t="shared" si="50"/>
        <v/>
      </c>
      <c r="CK96" s="33" t="str">
        <f t="shared" si="51"/>
        <v/>
      </c>
      <c r="CO96" s="33" t="str">
        <f t="shared" si="52"/>
        <v/>
      </c>
      <c r="CS96" s="33" t="str">
        <f t="shared" si="53"/>
        <v/>
      </c>
      <c r="CW96" s="33" t="str">
        <f t="shared" si="54"/>
        <v/>
      </c>
      <c r="DA96" s="33" t="str">
        <f t="shared" si="55"/>
        <v/>
      </c>
      <c r="DE96" s="33" t="str">
        <f t="shared" si="56"/>
        <v/>
      </c>
      <c r="DI96" s="33" t="str">
        <f t="shared" si="57"/>
        <v/>
      </c>
      <c r="DM96" s="33" t="str">
        <f t="shared" si="58"/>
        <v/>
      </c>
      <c r="DQ96" s="33" t="str">
        <f t="shared" si="59"/>
        <v/>
      </c>
      <c r="DU96" s="33" t="str">
        <f t="shared" si="60"/>
        <v/>
      </c>
      <c r="DY96" s="33" t="str">
        <f t="shared" si="61"/>
        <v/>
      </c>
    </row>
    <row r="97" spans="1:129" x14ac:dyDescent="0.25">
      <c r="A97" s="16" t="str">
        <f t="shared" si="31"/>
        <v/>
      </c>
      <c r="K97" s="38"/>
      <c r="M97" s="33" t="str">
        <f t="shared" si="32"/>
        <v/>
      </c>
      <c r="Q97" s="33" t="str">
        <f t="shared" si="33"/>
        <v/>
      </c>
      <c r="U97" s="33" t="str">
        <f t="shared" si="34"/>
        <v/>
      </c>
      <c r="Y97" s="33" t="str">
        <f t="shared" si="35"/>
        <v/>
      </c>
      <c r="AC97" s="33" t="str">
        <f t="shared" si="36"/>
        <v/>
      </c>
      <c r="AG97" s="33" t="str">
        <f t="shared" si="37"/>
        <v/>
      </c>
      <c r="AK97" s="33" t="str">
        <f t="shared" si="38"/>
        <v/>
      </c>
      <c r="AO97" s="33" t="str">
        <f t="shared" si="39"/>
        <v/>
      </c>
      <c r="AS97" s="33" t="str">
        <f t="shared" si="40"/>
        <v/>
      </c>
      <c r="AW97" s="33" t="str">
        <f t="shared" si="41"/>
        <v/>
      </c>
      <c r="BA97" s="33" t="str">
        <f t="shared" si="42"/>
        <v/>
      </c>
      <c r="BE97" s="33" t="str">
        <f t="shared" si="43"/>
        <v/>
      </c>
      <c r="BI97" s="33" t="str">
        <f t="shared" si="44"/>
        <v/>
      </c>
      <c r="BM97" s="33" t="str">
        <f t="shared" si="45"/>
        <v/>
      </c>
      <c r="BQ97" s="33" t="str">
        <f t="shared" si="46"/>
        <v/>
      </c>
      <c r="BU97" s="33" t="str">
        <f t="shared" si="47"/>
        <v/>
      </c>
      <c r="BY97" s="33" t="str">
        <f t="shared" si="48"/>
        <v/>
      </c>
      <c r="CC97" s="33" t="str">
        <f t="shared" si="49"/>
        <v/>
      </c>
      <c r="CG97" s="33" t="str">
        <f t="shared" si="50"/>
        <v/>
      </c>
      <c r="CK97" s="33" t="str">
        <f t="shared" si="51"/>
        <v/>
      </c>
      <c r="CO97" s="33" t="str">
        <f t="shared" si="52"/>
        <v/>
      </c>
      <c r="CS97" s="33" t="str">
        <f t="shared" si="53"/>
        <v/>
      </c>
      <c r="CW97" s="33" t="str">
        <f t="shared" si="54"/>
        <v/>
      </c>
      <c r="DA97" s="33" t="str">
        <f t="shared" si="55"/>
        <v/>
      </c>
      <c r="DE97" s="33" t="str">
        <f t="shared" si="56"/>
        <v/>
      </c>
      <c r="DI97" s="33" t="str">
        <f t="shared" si="57"/>
        <v/>
      </c>
      <c r="DM97" s="33" t="str">
        <f t="shared" si="58"/>
        <v/>
      </c>
      <c r="DQ97" s="33" t="str">
        <f t="shared" si="59"/>
        <v/>
      </c>
      <c r="DU97" s="33" t="str">
        <f t="shared" si="60"/>
        <v/>
      </c>
      <c r="DY97" s="33" t="str">
        <f t="shared" si="61"/>
        <v/>
      </c>
    </row>
    <row r="98" spans="1:129" x14ac:dyDescent="0.25">
      <c r="A98" s="16" t="str">
        <f t="shared" si="31"/>
        <v/>
      </c>
      <c r="K98" s="38"/>
      <c r="M98" s="33" t="str">
        <f t="shared" si="32"/>
        <v/>
      </c>
      <c r="Q98" s="33" t="str">
        <f t="shared" si="33"/>
        <v/>
      </c>
      <c r="U98" s="33" t="str">
        <f t="shared" si="34"/>
        <v/>
      </c>
      <c r="Y98" s="33" t="str">
        <f t="shared" si="35"/>
        <v/>
      </c>
      <c r="AC98" s="33" t="str">
        <f t="shared" si="36"/>
        <v/>
      </c>
      <c r="AG98" s="33" t="str">
        <f t="shared" si="37"/>
        <v/>
      </c>
      <c r="AK98" s="33" t="str">
        <f t="shared" si="38"/>
        <v/>
      </c>
      <c r="AO98" s="33" t="str">
        <f t="shared" si="39"/>
        <v/>
      </c>
      <c r="AS98" s="33" t="str">
        <f t="shared" si="40"/>
        <v/>
      </c>
      <c r="AW98" s="33" t="str">
        <f t="shared" si="41"/>
        <v/>
      </c>
      <c r="BA98" s="33" t="str">
        <f t="shared" si="42"/>
        <v/>
      </c>
      <c r="BE98" s="33" t="str">
        <f t="shared" si="43"/>
        <v/>
      </c>
      <c r="BI98" s="33" t="str">
        <f t="shared" si="44"/>
        <v/>
      </c>
      <c r="BM98" s="33" t="str">
        <f t="shared" si="45"/>
        <v/>
      </c>
      <c r="BQ98" s="33" t="str">
        <f t="shared" si="46"/>
        <v/>
      </c>
      <c r="BU98" s="33" t="str">
        <f t="shared" si="47"/>
        <v/>
      </c>
      <c r="BY98" s="33" t="str">
        <f t="shared" si="48"/>
        <v/>
      </c>
      <c r="CC98" s="33" t="str">
        <f t="shared" si="49"/>
        <v/>
      </c>
      <c r="CG98" s="33" t="str">
        <f t="shared" si="50"/>
        <v/>
      </c>
      <c r="CK98" s="33" t="str">
        <f t="shared" si="51"/>
        <v/>
      </c>
      <c r="CO98" s="33" t="str">
        <f t="shared" si="52"/>
        <v/>
      </c>
      <c r="CS98" s="33" t="str">
        <f t="shared" si="53"/>
        <v/>
      </c>
      <c r="CW98" s="33" t="str">
        <f t="shared" si="54"/>
        <v/>
      </c>
      <c r="DA98" s="33" t="str">
        <f t="shared" si="55"/>
        <v/>
      </c>
      <c r="DE98" s="33" t="str">
        <f t="shared" si="56"/>
        <v/>
      </c>
      <c r="DI98" s="33" t="str">
        <f t="shared" si="57"/>
        <v/>
      </c>
      <c r="DM98" s="33" t="str">
        <f t="shared" si="58"/>
        <v/>
      </c>
      <c r="DQ98" s="33" t="str">
        <f t="shared" si="59"/>
        <v/>
      </c>
      <c r="DU98" s="33" t="str">
        <f t="shared" si="60"/>
        <v/>
      </c>
      <c r="DY98" s="33" t="str">
        <f t="shared" si="61"/>
        <v/>
      </c>
    </row>
    <row r="99" spans="1:129" x14ac:dyDescent="0.25">
      <c r="A99" s="16" t="str">
        <f t="shared" si="31"/>
        <v/>
      </c>
      <c r="K99" s="38"/>
      <c r="M99" s="33" t="str">
        <f t="shared" si="32"/>
        <v/>
      </c>
      <c r="Q99" s="33" t="str">
        <f t="shared" si="33"/>
        <v/>
      </c>
      <c r="U99" s="33" t="str">
        <f t="shared" si="34"/>
        <v/>
      </c>
      <c r="Y99" s="33" t="str">
        <f t="shared" si="35"/>
        <v/>
      </c>
      <c r="AC99" s="33" t="str">
        <f t="shared" si="36"/>
        <v/>
      </c>
      <c r="AG99" s="33" t="str">
        <f t="shared" si="37"/>
        <v/>
      </c>
      <c r="AK99" s="33" t="str">
        <f t="shared" si="38"/>
        <v/>
      </c>
      <c r="AO99" s="33" t="str">
        <f t="shared" si="39"/>
        <v/>
      </c>
      <c r="AS99" s="33" t="str">
        <f t="shared" si="40"/>
        <v/>
      </c>
      <c r="AW99" s="33" t="str">
        <f t="shared" si="41"/>
        <v/>
      </c>
      <c r="BA99" s="33" t="str">
        <f t="shared" si="42"/>
        <v/>
      </c>
      <c r="BE99" s="33" t="str">
        <f t="shared" si="43"/>
        <v/>
      </c>
      <c r="BI99" s="33" t="str">
        <f t="shared" si="44"/>
        <v/>
      </c>
      <c r="BM99" s="33" t="str">
        <f t="shared" si="45"/>
        <v/>
      </c>
      <c r="BQ99" s="33" t="str">
        <f t="shared" si="46"/>
        <v/>
      </c>
      <c r="BU99" s="33" t="str">
        <f t="shared" si="47"/>
        <v/>
      </c>
      <c r="BY99" s="33" t="str">
        <f t="shared" si="48"/>
        <v/>
      </c>
      <c r="CC99" s="33" t="str">
        <f t="shared" si="49"/>
        <v/>
      </c>
      <c r="CG99" s="33" t="str">
        <f t="shared" si="50"/>
        <v/>
      </c>
      <c r="CK99" s="33" t="str">
        <f t="shared" si="51"/>
        <v/>
      </c>
      <c r="CO99" s="33" t="str">
        <f t="shared" si="52"/>
        <v/>
      </c>
      <c r="CS99" s="33" t="str">
        <f t="shared" si="53"/>
        <v/>
      </c>
      <c r="CW99" s="33" t="str">
        <f t="shared" si="54"/>
        <v/>
      </c>
      <c r="DA99" s="33" t="str">
        <f t="shared" si="55"/>
        <v/>
      </c>
      <c r="DE99" s="33" t="str">
        <f t="shared" si="56"/>
        <v/>
      </c>
      <c r="DI99" s="33" t="str">
        <f t="shared" si="57"/>
        <v/>
      </c>
      <c r="DM99" s="33" t="str">
        <f t="shared" si="58"/>
        <v/>
      </c>
      <c r="DQ99" s="33" t="str">
        <f t="shared" si="59"/>
        <v/>
      </c>
      <c r="DU99" s="33" t="str">
        <f t="shared" si="60"/>
        <v/>
      </c>
      <c r="DY99" s="33" t="str">
        <f t="shared" si="61"/>
        <v/>
      </c>
    </row>
    <row r="100" spans="1:129" x14ac:dyDescent="0.25">
      <c r="A100" s="16" t="str">
        <f t="shared" si="31"/>
        <v/>
      </c>
      <c r="K100" s="38"/>
      <c r="M100" s="33" t="str">
        <f t="shared" si="32"/>
        <v/>
      </c>
      <c r="Q100" s="33" t="str">
        <f t="shared" si="33"/>
        <v/>
      </c>
      <c r="U100" s="33" t="str">
        <f t="shared" si="34"/>
        <v/>
      </c>
      <c r="Y100" s="33" t="str">
        <f t="shared" si="35"/>
        <v/>
      </c>
      <c r="AC100" s="33" t="str">
        <f t="shared" si="36"/>
        <v/>
      </c>
      <c r="AG100" s="33" t="str">
        <f t="shared" si="37"/>
        <v/>
      </c>
      <c r="AK100" s="33" t="str">
        <f t="shared" si="38"/>
        <v/>
      </c>
      <c r="AO100" s="33" t="str">
        <f t="shared" si="39"/>
        <v/>
      </c>
      <c r="AS100" s="33" t="str">
        <f t="shared" si="40"/>
        <v/>
      </c>
      <c r="AW100" s="33" t="str">
        <f t="shared" si="41"/>
        <v/>
      </c>
      <c r="BA100" s="33" t="str">
        <f t="shared" si="42"/>
        <v/>
      </c>
      <c r="BE100" s="33" t="str">
        <f t="shared" si="43"/>
        <v/>
      </c>
      <c r="BI100" s="33" t="str">
        <f t="shared" si="44"/>
        <v/>
      </c>
      <c r="BM100" s="33" t="str">
        <f t="shared" si="45"/>
        <v/>
      </c>
      <c r="BQ100" s="33" t="str">
        <f t="shared" si="46"/>
        <v/>
      </c>
      <c r="BU100" s="33" t="str">
        <f t="shared" si="47"/>
        <v/>
      </c>
      <c r="BY100" s="33" t="str">
        <f t="shared" si="48"/>
        <v/>
      </c>
      <c r="CC100" s="33" t="str">
        <f t="shared" si="49"/>
        <v/>
      </c>
      <c r="CG100" s="33" t="str">
        <f t="shared" si="50"/>
        <v/>
      </c>
      <c r="CK100" s="33" t="str">
        <f t="shared" si="51"/>
        <v/>
      </c>
      <c r="CO100" s="33" t="str">
        <f t="shared" si="52"/>
        <v/>
      </c>
      <c r="CS100" s="33" t="str">
        <f t="shared" si="53"/>
        <v/>
      </c>
      <c r="CW100" s="33" t="str">
        <f t="shared" si="54"/>
        <v/>
      </c>
      <c r="DA100" s="33" t="str">
        <f t="shared" si="55"/>
        <v/>
      </c>
      <c r="DE100" s="33" t="str">
        <f t="shared" si="56"/>
        <v/>
      </c>
      <c r="DI100" s="33" t="str">
        <f t="shared" si="57"/>
        <v/>
      </c>
      <c r="DM100" s="33" t="str">
        <f t="shared" si="58"/>
        <v/>
      </c>
      <c r="DQ100" s="33" t="str">
        <f t="shared" si="59"/>
        <v/>
      </c>
      <c r="DU100" s="33" t="str">
        <f t="shared" si="60"/>
        <v/>
      </c>
      <c r="DY100" s="33" t="str">
        <f t="shared" si="61"/>
        <v/>
      </c>
    </row>
    <row r="101" spans="1:129" x14ac:dyDescent="0.25">
      <c r="A101" s="16" t="str">
        <f t="shared" si="31"/>
        <v/>
      </c>
      <c r="K101" s="41"/>
      <c r="M101" s="33" t="str">
        <f t="shared" si="32"/>
        <v/>
      </c>
      <c r="Q101" s="33" t="str">
        <f t="shared" si="33"/>
        <v/>
      </c>
      <c r="U101" s="33" t="str">
        <f t="shared" si="34"/>
        <v/>
      </c>
      <c r="Y101" s="33" t="str">
        <f t="shared" si="35"/>
        <v/>
      </c>
      <c r="AC101" s="33" t="str">
        <f t="shared" si="36"/>
        <v/>
      </c>
      <c r="AG101" s="33" t="str">
        <f t="shared" si="37"/>
        <v/>
      </c>
      <c r="AK101" s="33" t="str">
        <f t="shared" si="38"/>
        <v/>
      </c>
      <c r="AO101" s="33" t="str">
        <f t="shared" si="39"/>
        <v/>
      </c>
      <c r="AS101" s="33" t="str">
        <f t="shared" si="40"/>
        <v/>
      </c>
      <c r="AW101" s="33" t="str">
        <f t="shared" si="41"/>
        <v/>
      </c>
      <c r="BA101" s="33" t="str">
        <f t="shared" si="42"/>
        <v/>
      </c>
      <c r="BE101" s="33" t="str">
        <f t="shared" si="43"/>
        <v/>
      </c>
      <c r="BI101" s="33" t="str">
        <f t="shared" si="44"/>
        <v/>
      </c>
      <c r="BM101" s="33" t="str">
        <f t="shared" si="45"/>
        <v/>
      </c>
      <c r="BQ101" s="33" t="str">
        <f t="shared" si="46"/>
        <v/>
      </c>
      <c r="BU101" s="33" t="str">
        <f t="shared" si="47"/>
        <v/>
      </c>
      <c r="BY101" s="33" t="str">
        <f t="shared" si="48"/>
        <v/>
      </c>
      <c r="CC101" s="33" t="str">
        <f t="shared" si="49"/>
        <v/>
      </c>
      <c r="CG101" s="33" t="str">
        <f t="shared" si="50"/>
        <v/>
      </c>
      <c r="CK101" s="33" t="str">
        <f t="shared" si="51"/>
        <v/>
      </c>
      <c r="CO101" s="33" t="str">
        <f t="shared" si="52"/>
        <v/>
      </c>
      <c r="CS101" s="33" t="str">
        <f t="shared" si="53"/>
        <v/>
      </c>
      <c r="CW101" s="33" t="str">
        <f t="shared" si="54"/>
        <v/>
      </c>
      <c r="DA101" s="33" t="str">
        <f t="shared" si="55"/>
        <v/>
      </c>
      <c r="DE101" s="33" t="str">
        <f t="shared" si="56"/>
        <v/>
      </c>
      <c r="DI101" s="33" t="str">
        <f t="shared" si="57"/>
        <v/>
      </c>
      <c r="DM101" s="33" t="str">
        <f t="shared" si="58"/>
        <v/>
      </c>
      <c r="DQ101" s="33" t="str">
        <f t="shared" si="59"/>
        <v/>
      </c>
      <c r="DU101" s="33" t="str">
        <f t="shared" si="60"/>
        <v/>
      </c>
      <c r="DY101" s="33" t="str">
        <f t="shared" si="61"/>
        <v/>
      </c>
    </row>
    <row r="102" spans="1:129" x14ac:dyDescent="0.25">
      <c r="F102" s="33" t="str">
        <f>IF(ISNUMBER(H102),F101+1,"")</f>
        <v/>
      </c>
      <c r="M102" s="33" t="str">
        <f t="shared" si="32"/>
        <v/>
      </c>
      <c r="Q102" s="33" t="str">
        <f t="shared" si="33"/>
        <v/>
      </c>
      <c r="U102" s="33" t="str">
        <f t="shared" si="34"/>
        <v/>
      </c>
      <c r="Y102" s="33" t="str">
        <f t="shared" si="35"/>
        <v/>
      </c>
      <c r="AC102" s="33" t="str">
        <f t="shared" si="36"/>
        <v/>
      </c>
      <c r="AG102" s="33" t="str">
        <f t="shared" si="37"/>
        <v/>
      </c>
      <c r="AK102" s="33" t="str">
        <f t="shared" si="38"/>
        <v/>
      </c>
      <c r="AO102" s="33" t="str">
        <f t="shared" si="39"/>
        <v/>
      </c>
      <c r="AS102" s="33" t="str">
        <f t="shared" si="40"/>
        <v/>
      </c>
      <c r="AW102" s="33" t="str">
        <f t="shared" si="41"/>
        <v/>
      </c>
      <c r="BA102" s="33" t="str">
        <f t="shared" si="42"/>
        <v/>
      </c>
      <c r="BE102" s="33" t="str">
        <f t="shared" si="43"/>
        <v/>
      </c>
      <c r="BI102" s="33" t="str">
        <f t="shared" si="44"/>
        <v/>
      </c>
      <c r="BM102" s="33" t="str">
        <f t="shared" si="45"/>
        <v/>
      </c>
      <c r="BQ102" s="33" t="str">
        <f t="shared" si="46"/>
        <v/>
      </c>
      <c r="BU102" s="33" t="str">
        <f t="shared" si="47"/>
        <v/>
      </c>
      <c r="BY102" s="33" t="str">
        <f t="shared" si="48"/>
        <v/>
      </c>
      <c r="CC102" s="33" t="str">
        <f t="shared" si="49"/>
        <v/>
      </c>
      <c r="CG102" s="33" t="str">
        <f t="shared" si="50"/>
        <v/>
      </c>
      <c r="CK102" s="33" t="str">
        <f t="shared" si="51"/>
        <v/>
      </c>
      <c r="CO102" s="33" t="str">
        <f t="shared" si="52"/>
        <v/>
      </c>
      <c r="CS102" s="33" t="str">
        <f t="shared" si="53"/>
        <v/>
      </c>
      <c r="CW102" s="33" t="str">
        <f t="shared" si="54"/>
        <v/>
      </c>
      <c r="DA102" s="33" t="str">
        <f t="shared" si="55"/>
        <v/>
      </c>
      <c r="DE102" s="33" t="str">
        <f t="shared" si="56"/>
        <v/>
      </c>
      <c r="DI102" s="33" t="str">
        <f t="shared" si="57"/>
        <v/>
      </c>
      <c r="DM102" s="33" t="str">
        <f t="shared" si="58"/>
        <v/>
      </c>
      <c r="DQ102" s="33" t="str">
        <f t="shared" si="59"/>
        <v/>
      </c>
      <c r="DU102" s="33" t="str">
        <f t="shared" si="60"/>
        <v/>
      </c>
      <c r="DY102" s="33" t="str">
        <f t="shared" si="61"/>
        <v/>
      </c>
    </row>
    <row r="103" spans="1:129" x14ac:dyDescent="0.25">
      <c r="M103" s="33" t="str">
        <f t="shared" si="32"/>
        <v/>
      </c>
      <c r="Q103" s="33" t="str">
        <f t="shared" si="33"/>
        <v/>
      </c>
      <c r="U103" s="33" t="str">
        <f t="shared" si="34"/>
        <v/>
      </c>
      <c r="Y103" s="33" t="str">
        <f t="shared" si="35"/>
        <v/>
      </c>
      <c r="AC103" s="33" t="str">
        <f t="shared" si="36"/>
        <v/>
      </c>
      <c r="AG103" s="33" t="str">
        <f t="shared" si="37"/>
        <v/>
      </c>
      <c r="AK103" s="33" t="str">
        <f t="shared" si="38"/>
        <v/>
      </c>
      <c r="AO103" s="33" t="str">
        <f t="shared" si="39"/>
        <v/>
      </c>
      <c r="AS103" s="33" t="str">
        <f t="shared" si="40"/>
        <v/>
      </c>
      <c r="AW103" s="33" t="str">
        <f t="shared" si="41"/>
        <v/>
      </c>
      <c r="BA103" s="33" t="str">
        <f t="shared" si="42"/>
        <v/>
      </c>
      <c r="BE103" s="33" t="str">
        <f t="shared" si="43"/>
        <v/>
      </c>
      <c r="BI103" s="33" t="str">
        <f t="shared" si="44"/>
        <v/>
      </c>
      <c r="BM103" s="33" t="str">
        <f t="shared" si="45"/>
        <v/>
      </c>
      <c r="BQ103" s="33" t="str">
        <f t="shared" si="46"/>
        <v/>
      </c>
      <c r="BU103" s="33" t="str">
        <f t="shared" si="47"/>
        <v/>
      </c>
      <c r="BY103" s="33" t="str">
        <f t="shared" si="48"/>
        <v/>
      </c>
      <c r="CC103" s="33" t="str">
        <f t="shared" si="49"/>
        <v/>
      </c>
      <c r="CG103" s="33" t="str">
        <f t="shared" si="50"/>
        <v/>
      </c>
      <c r="CK103" s="33" t="str">
        <f t="shared" si="51"/>
        <v/>
      </c>
      <c r="CO103" s="33" t="str">
        <f t="shared" si="52"/>
        <v/>
      </c>
      <c r="CS103" s="33" t="str">
        <f t="shared" si="53"/>
        <v/>
      </c>
      <c r="CW103" s="33" t="str">
        <f t="shared" si="54"/>
        <v/>
      </c>
      <c r="DA103" s="33" t="str">
        <f t="shared" si="55"/>
        <v/>
      </c>
      <c r="DE103" s="33" t="str">
        <f t="shared" si="56"/>
        <v/>
      </c>
      <c r="DI103" s="33" t="str">
        <f t="shared" si="57"/>
        <v/>
      </c>
      <c r="DM103" s="33" t="str">
        <f t="shared" si="58"/>
        <v/>
      </c>
      <c r="DQ103" s="33" t="str">
        <f t="shared" si="59"/>
        <v/>
      </c>
    </row>
  </sheetData>
  <mergeCells count="2">
    <mergeCell ref="G11:I11"/>
    <mergeCell ref="A2:N2"/>
  </mergeCells>
  <conditionalFormatting sqref="A8:A101">
    <cfRule type="notContainsBlanks" dxfId="365" priority="33">
      <formula>LEN(TRIM(A8))&gt;0</formula>
    </cfRule>
  </conditionalFormatting>
  <conditionalFormatting sqref="F20:F102">
    <cfRule type="notContainsBlanks" dxfId="364" priority="31">
      <formula>LEN(TRIM(F20))&gt;0</formula>
    </cfRule>
  </conditionalFormatting>
  <conditionalFormatting sqref="G13:G15">
    <cfRule type="notContainsBlanks" dxfId="363" priority="32">
      <formula>LEN(TRIM(G13))&gt;0</formula>
    </cfRule>
  </conditionalFormatting>
  <conditionalFormatting sqref="M14:M103">
    <cfRule type="notContainsBlanks" dxfId="362" priority="30">
      <formula>LEN(TRIM(M14))&gt;0</formula>
    </cfRule>
  </conditionalFormatting>
  <conditionalFormatting sqref="Q14:Q103">
    <cfRule type="notContainsBlanks" dxfId="361" priority="29">
      <formula>LEN(TRIM(Q14))&gt;0</formula>
    </cfRule>
  </conditionalFormatting>
  <conditionalFormatting sqref="U14:U103">
    <cfRule type="notContainsBlanks" dxfId="360" priority="28">
      <formula>LEN(TRIM(U14))&gt;0</formula>
    </cfRule>
  </conditionalFormatting>
  <conditionalFormatting sqref="Y14:Y103">
    <cfRule type="notContainsBlanks" dxfId="359" priority="27">
      <formula>LEN(TRIM(Y14))&gt;0</formula>
    </cfRule>
  </conditionalFormatting>
  <conditionalFormatting sqref="AC14:AC103">
    <cfRule type="notContainsBlanks" dxfId="358" priority="26">
      <formula>LEN(TRIM(AC14))&gt;0</formula>
    </cfRule>
  </conditionalFormatting>
  <conditionalFormatting sqref="AG14:AG103">
    <cfRule type="notContainsBlanks" dxfId="357" priority="25">
      <formula>LEN(TRIM(AG14))&gt;0</formula>
    </cfRule>
  </conditionalFormatting>
  <conditionalFormatting sqref="AK14:AK103">
    <cfRule type="notContainsBlanks" dxfId="356" priority="24">
      <formula>LEN(TRIM(AK14))&gt;0</formula>
    </cfRule>
  </conditionalFormatting>
  <conditionalFormatting sqref="AO14:AO103">
    <cfRule type="notContainsBlanks" dxfId="355" priority="23">
      <formula>LEN(TRIM(AO14))&gt;0</formula>
    </cfRule>
  </conditionalFormatting>
  <conditionalFormatting sqref="AS14:AS103">
    <cfRule type="notContainsBlanks" dxfId="354" priority="22">
      <formula>LEN(TRIM(AS14))&gt;0</formula>
    </cfRule>
  </conditionalFormatting>
  <conditionalFormatting sqref="AW14:AW103">
    <cfRule type="notContainsBlanks" dxfId="353" priority="21">
      <formula>LEN(TRIM(AW14))&gt;0</formula>
    </cfRule>
  </conditionalFormatting>
  <conditionalFormatting sqref="BA14:BA103">
    <cfRule type="notContainsBlanks" dxfId="352" priority="20">
      <formula>LEN(TRIM(BA14))&gt;0</formula>
    </cfRule>
  </conditionalFormatting>
  <conditionalFormatting sqref="BE14:BE103">
    <cfRule type="notContainsBlanks" dxfId="351" priority="19">
      <formula>LEN(TRIM(BE14))&gt;0</formula>
    </cfRule>
  </conditionalFormatting>
  <conditionalFormatting sqref="BI14:BI103">
    <cfRule type="notContainsBlanks" dxfId="350" priority="18">
      <formula>LEN(TRIM(BI14))&gt;0</formula>
    </cfRule>
  </conditionalFormatting>
  <conditionalFormatting sqref="BM14:BM103">
    <cfRule type="notContainsBlanks" dxfId="349" priority="17">
      <formula>LEN(TRIM(BM14))&gt;0</formula>
    </cfRule>
  </conditionalFormatting>
  <conditionalFormatting sqref="BQ14:BQ103">
    <cfRule type="notContainsBlanks" dxfId="348" priority="16">
      <formula>LEN(TRIM(BQ14))&gt;0</formula>
    </cfRule>
  </conditionalFormatting>
  <conditionalFormatting sqref="BU14:BU103">
    <cfRule type="notContainsBlanks" dxfId="347" priority="15">
      <formula>LEN(TRIM(BU14))&gt;0</formula>
    </cfRule>
  </conditionalFormatting>
  <conditionalFormatting sqref="BY14:BY103">
    <cfRule type="notContainsBlanks" dxfId="346" priority="14">
      <formula>LEN(TRIM(BY14))&gt;0</formula>
    </cfRule>
  </conditionalFormatting>
  <conditionalFormatting sqref="CC14:CC103">
    <cfRule type="notContainsBlanks" dxfId="345" priority="13">
      <formula>LEN(TRIM(CC14))&gt;0</formula>
    </cfRule>
  </conditionalFormatting>
  <conditionalFormatting sqref="CG14:CG103">
    <cfRule type="notContainsBlanks" dxfId="344" priority="12">
      <formula>LEN(TRIM(CG14))&gt;0</formula>
    </cfRule>
  </conditionalFormatting>
  <conditionalFormatting sqref="CK14:CK103">
    <cfRule type="notContainsBlanks" dxfId="343" priority="11">
      <formula>LEN(TRIM(CK14))&gt;0</formula>
    </cfRule>
  </conditionalFormatting>
  <conditionalFormatting sqref="CO14:CO103">
    <cfRule type="notContainsBlanks" dxfId="342" priority="10">
      <formula>LEN(TRIM(CO14))&gt;0</formula>
    </cfRule>
  </conditionalFormatting>
  <conditionalFormatting sqref="CS14:CS103">
    <cfRule type="notContainsBlanks" dxfId="341" priority="9">
      <formula>LEN(TRIM(CS14))&gt;0</formula>
    </cfRule>
  </conditionalFormatting>
  <conditionalFormatting sqref="CW14:CW103">
    <cfRule type="notContainsBlanks" dxfId="340" priority="8">
      <formula>LEN(TRIM(CW14))&gt;0</formula>
    </cfRule>
  </conditionalFormatting>
  <conditionalFormatting sqref="DA14:DA103">
    <cfRule type="notContainsBlanks" dxfId="339" priority="7">
      <formula>LEN(TRIM(DA14))&gt;0</formula>
    </cfRule>
  </conditionalFormatting>
  <conditionalFormatting sqref="DE14:DE103">
    <cfRule type="notContainsBlanks" dxfId="338" priority="6">
      <formula>LEN(TRIM(DE14))&gt;0</formula>
    </cfRule>
  </conditionalFormatting>
  <conditionalFormatting sqref="DI14:DI103">
    <cfRule type="notContainsBlanks" dxfId="337" priority="5">
      <formula>LEN(TRIM(DI14))&gt;0</formula>
    </cfRule>
  </conditionalFormatting>
  <conditionalFormatting sqref="DM14:DM103">
    <cfRule type="notContainsBlanks" dxfId="336" priority="4">
      <formula>LEN(TRIM(DM14))&gt;0</formula>
    </cfRule>
  </conditionalFormatting>
  <conditionalFormatting sqref="DQ14:DQ103">
    <cfRule type="notContainsBlanks" dxfId="335" priority="3">
      <formula>LEN(TRIM(DQ14))&gt;0</formula>
    </cfRule>
  </conditionalFormatting>
  <conditionalFormatting sqref="DU14:DU102">
    <cfRule type="notContainsBlanks" dxfId="334" priority="2">
      <formula>LEN(TRIM(DU14))&gt;0</formula>
    </cfRule>
  </conditionalFormatting>
  <conditionalFormatting sqref="DY14:DY102">
    <cfRule type="notContainsBlanks" dxfId="333" priority="1">
      <formula>LEN(TRIM(DY14))&gt;0</formula>
    </cfRule>
  </conditionalFormatting>
  <pageMargins left="0.7" right="0.7" top="0.78740157499999996" bottom="0.78740157499999996" header="0.3" footer="0.3"/>
  <pageSetup paperSize="9" orientation="portrait" horizontalDpi="300" verticalDpi="300" r:id="rId32"/>
  <headerFooter>
    <oddFooter>&amp;C_x000D_&amp;1#&amp;"Calibri"&amp;10&amp;K000000 Confidential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A410B-6A02-447C-B744-1309ADBC543E}">
  <sheetPr codeName="Sheet36"/>
  <dimension ref="A2:EA103"/>
  <sheetViews>
    <sheetView showGridLines="0" zoomScaleNormal="100" workbookViewId="0">
      <selection activeCell="I10" sqref="I10"/>
    </sheetView>
  </sheetViews>
  <sheetFormatPr defaultColWidth="7.140625" defaultRowHeight="15" x14ac:dyDescent="0.25"/>
  <cols>
    <col min="1" max="1" width="6.7109375" style="6" bestFit="1" customWidth="1"/>
    <col min="2" max="2" width="28" style="6" bestFit="1" customWidth="1"/>
    <col min="3" max="3" width="14.5703125" style="6" bestFit="1" customWidth="1"/>
    <col min="4" max="4" width="5.85546875" style="6" bestFit="1" customWidth="1"/>
    <col min="5" max="5" width="13.140625" style="6" bestFit="1" customWidth="1"/>
    <col min="6" max="6" width="6.7109375" style="6" bestFit="1" customWidth="1"/>
    <col min="7" max="7" width="8.5703125" style="6" bestFit="1" customWidth="1"/>
    <col min="8" max="8" width="24.28515625" style="6" bestFit="1" customWidth="1"/>
    <col min="9" max="9" width="6" style="6" bestFit="1" customWidth="1"/>
    <col min="10" max="12" width="7.140625" style="6"/>
    <col min="13" max="13" width="6.7109375" style="6" bestFit="1" customWidth="1"/>
    <col min="14" max="14" width="25.85546875" style="6" bestFit="1" customWidth="1"/>
    <col min="15" max="15" width="14.5703125" style="6" bestFit="1" customWidth="1"/>
    <col min="16" max="16" width="7.140625" style="6"/>
    <col min="17" max="17" width="6.7109375" style="6" bestFit="1" customWidth="1"/>
    <col min="18" max="18" width="11.42578125" style="6" bestFit="1" customWidth="1"/>
    <col min="19" max="19" width="14.5703125" style="6" bestFit="1" customWidth="1"/>
    <col min="20" max="20" width="7.140625" style="6"/>
    <col min="21" max="21" width="6.7109375" style="6" bestFit="1" customWidth="1"/>
    <col min="22" max="22" width="26.42578125" style="6" bestFit="1" customWidth="1"/>
    <col min="23" max="23" width="14.5703125" style="6" bestFit="1" customWidth="1"/>
    <col min="24" max="24" width="7.140625" style="6"/>
    <col min="25" max="25" width="6.7109375" style="6" bestFit="1" customWidth="1"/>
    <col min="26" max="26" width="28" style="6" bestFit="1" customWidth="1"/>
    <col min="27" max="27" width="14.5703125" style="6" bestFit="1" customWidth="1"/>
    <col min="28" max="28" width="7.140625" style="6"/>
    <col min="29" max="29" width="6.7109375" style="6" bestFit="1" customWidth="1"/>
    <col min="30" max="30" width="11.42578125" style="6" bestFit="1" customWidth="1"/>
    <col min="31" max="31" width="14.5703125" style="6" bestFit="1" customWidth="1"/>
    <col min="32" max="32" width="7.140625" style="6"/>
    <col min="33" max="33" width="6.7109375" style="6" bestFit="1" customWidth="1"/>
    <col min="34" max="34" width="11.42578125" style="6" bestFit="1" customWidth="1"/>
    <col min="35" max="35" width="14.5703125" style="6" bestFit="1" customWidth="1"/>
    <col min="36" max="36" width="7.140625" style="6"/>
    <col min="37" max="37" width="6.7109375" style="6" bestFit="1" customWidth="1"/>
    <col min="38" max="38" width="11.42578125" style="6" bestFit="1" customWidth="1"/>
    <col min="39" max="39" width="14.5703125" style="6" bestFit="1" customWidth="1"/>
    <col min="40" max="40" width="7.140625" style="6"/>
    <col min="41" max="41" width="6.7109375" style="6" bestFit="1" customWidth="1"/>
    <col min="42" max="42" width="11.42578125" style="6" bestFit="1" customWidth="1"/>
    <col min="43" max="43" width="14.5703125" style="6" bestFit="1" customWidth="1"/>
    <col min="44" max="44" width="7.140625" style="6"/>
    <col min="45" max="45" width="6.7109375" style="6" bestFit="1" customWidth="1"/>
    <col min="46" max="46" width="11.42578125" style="6" bestFit="1" customWidth="1"/>
    <col min="47" max="47" width="14.5703125" style="6" bestFit="1" customWidth="1"/>
    <col min="48" max="48" width="7.140625" style="6"/>
    <col min="49" max="49" width="6.7109375" style="6" bestFit="1" customWidth="1"/>
    <col min="50" max="50" width="11.42578125" style="6" bestFit="1" customWidth="1"/>
    <col min="51" max="51" width="14.5703125" style="6" bestFit="1" customWidth="1"/>
    <col min="52" max="52" width="7.140625" style="6"/>
    <col min="53" max="53" width="6.7109375" style="6" bestFit="1" customWidth="1"/>
    <col min="54" max="54" width="11.42578125" style="6" bestFit="1" customWidth="1"/>
    <col min="55" max="55" width="14.5703125" style="6" bestFit="1" customWidth="1"/>
    <col min="56" max="56" width="7.140625" style="6"/>
    <col min="57" max="57" width="6.7109375" style="6" bestFit="1" customWidth="1"/>
    <col min="58" max="58" width="11.42578125" style="6" bestFit="1" customWidth="1"/>
    <col min="59" max="59" width="14.5703125" style="6" bestFit="1" customWidth="1"/>
    <col min="60" max="60" width="7.140625" style="6"/>
    <col min="61" max="61" width="6.7109375" style="6" bestFit="1" customWidth="1"/>
    <col min="62" max="62" width="11.42578125" style="6" bestFit="1" customWidth="1"/>
    <col min="63" max="63" width="14.5703125" style="6" bestFit="1" customWidth="1"/>
    <col min="64" max="64" width="7.140625" style="6"/>
    <col min="65" max="65" width="6.7109375" style="6" bestFit="1" customWidth="1"/>
    <col min="66" max="66" width="11.42578125" style="6" bestFit="1" customWidth="1"/>
    <col min="67" max="67" width="14.5703125" style="6" bestFit="1" customWidth="1"/>
    <col min="68" max="68" width="7.140625" style="6"/>
    <col min="69" max="69" width="6.7109375" style="6" bestFit="1" customWidth="1"/>
    <col min="70" max="70" width="11.42578125" style="6" bestFit="1" customWidth="1"/>
    <col min="71" max="71" width="14.5703125" style="6" bestFit="1" customWidth="1"/>
    <col min="72" max="72" width="7.140625" style="6"/>
    <col min="73" max="73" width="6.7109375" style="6" bestFit="1" customWidth="1"/>
    <col min="74" max="74" width="11.42578125" style="6" bestFit="1" customWidth="1"/>
    <col min="75" max="75" width="14.5703125" style="6" bestFit="1" customWidth="1"/>
    <col min="76" max="76" width="7.140625" style="6"/>
    <col min="77" max="77" width="6.7109375" style="6" bestFit="1" customWidth="1"/>
    <col min="78" max="78" width="11.42578125" style="6" bestFit="1" customWidth="1"/>
    <col min="79" max="79" width="14.5703125" style="6" bestFit="1" customWidth="1"/>
    <col min="80" max="80" width="7.140625" style="6"/>
    <col min="81" max="81" width="6.7109375" style="6" bestFit="1" customWidth="1"/>
    <col min="82" max="82" width="11.42578125" style="6" bestFit="1" customWidth="1"/>
    <col min="83" max="83" width="14.5703125" style="6" bestFit="1" customWidth="1"/>
    <col min="84" max="84" width="7.140625" style="6"/>
    <col min="85" max="85" width="6.7109375" style="6" bestFit="1" customWidth="1"/>
    <col min="86" max="86" width="11.42578125" style="6" bestFit="1" customWidth="1"/>
    <col min="87" max="87" width="14.5703125" style="6" bestFit="1" customWidth="1"/>
    <col min="88" max="88" width="7.140625" style="6"/>
    <col min="89" max="89" width="6.7109375" style="6" bestFit="1" customWidth="1"/>
    <col min="90" max="90" width="11.42578125" style="6" bestFit="1" customWidth="1"/>
    <col min="91" max="91" width="14.5703125" style="6" bestFit="1" customWidth="1"/>
    <col min="92" max="92" width="7.140625" style="6"/>
    <col min="93" max="93" width="6.7109375" style="6" bestFit="1" customWidth="1"/>
    <col min="94" max="94" width="11.42578125" style="6" bestFit="1" customWidth="1"/>
    <col min="95" max="95" width="14.5703125" style="6" bestFit="1" customWidth="1"/>
    <col min="96" max="96" width="7.140625" style="6"/>
    <col min="97" max="97" width="6.7109375" style="6" bestFit="1" customWidth="1"/>
    <col min="98" max="98" width="11.42578125" style="6" bestFit="1" customWidth="1"/>
    <col min="99" max="99" width="14.5703125" style="6" bestFit="1" customWidth="1"/>
    <col min="100" max="100" width="7.140625" style="6"/>
    <col min="101" max="101" width="6.7109375" style="6" bestFit="1" customWidth="1"/>
    <col min="102" max="102" width="11.42578125" style="6" bestFit="1" customWidth="1"/>
    <col min="103" max="103" width="14.5703125" style="6" bestFit="1" customWidth="1"/>
    <col min="104" max="104" width="7.140625" style="6"/>
    <col min="105" max="105" width="6.7109375" style="6" bestFit="1" customWidth="1"/>
    <col min="106" max="106" width="11.42578125" style="6" bestFit="1" customWidth="1"/>
    <col min="107" max="107" width="14.5703125" style="6" bestFit="1" customWidth="1"/>
    <col min="108" max="108" width="7.140625" style="6"/>
    <col min="109" max="109" width="6.7109375" style="6" bestFit="1" customWidth="1"/>
    <col min="110" max="110" width="11.42578125" style="6" bestFit="1" customWidth="1"/>
    <col min="111" max="111" width="14.5703125" style="6" bestFit="1" customWidth="1"/>
    <col min="112" max="112" width="7.140625" style="6"/>
    <col min="113" max="113" width="6.7109375" style="6" bestFit="1" customWidth="1"/>
    <col min="114" max="114" width="11.42578125" style="6" bestFit="1" customWidth="1"/>
    <col min="115" max="115" width="14.5703125" style="6" bestFit="1" customWidth="1"/>
    <col min="116" max="116" width="7.140625" style="6"/>
    <col min="117" max="117" width="6.7109375" style="6" bestFit="1" customWidth="1"/>
    <col min="118" max="118" width="11.42578125" style="6" bestFit="1" customWidth="1"/>
    <col min="119" max="119" width="14.5703125" style="6" bestFit="1" customWidth="1"/>
    <col min="120" max="120" width="7.140625" style="6"/>
    <col min="121" max="121" width="6.7109375" style="6" bestFit="1" customWidth="1"/>
    <col min="122" max="122" width="11.42578125" style="6" bestFit="1" customWidth="1"/>
    <col min="123" max="123" width="14.5703125" style="6" bestFit="1" customWidth="1"/>
    <col min="124" max="124" width="7.140625" style="6"/>
    <col min="125" max="125" width="6.7109375" style="6" bestFit="1" customWidth="1"/>
    <col min="126" max="126" width="11.42578125" style="6" bestFit="1" customWidth="1"/>
    <col min="127" max="127" width="14.5703125" style="6" bestFit="1" customWidth="1"/>
    <col min="128" max="128" width="7.140625" style="6"/>
    <col min="129" max="129" width="6.7109375" style="6" bestFit="1" customWidth="1"/>
    <col min="130" max="130" width="11.42578125" style="6" bestFit="1" customWidth="1"/>
    <col min="131" max="131" width="14.5703125" style="6" bestFit="1" customWidth="1"/>
    <col min="132" max="16384" width="7.140625" style="6"/>
  </cols>
  <sheetData>
    <row r="2" spans="1:131" ht="43.5" x14ac:dyDescent="0.25">
      <c r="A2" s="127" t="s">
        <v>195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7"/>
    </row>
    <row r="4" spans="1:131" x14ac:dyDescent="0.25">
      <c r="B4" s="14" t="s">
        <v>4</v>
      </c>
      <c r="C4" s="6" t="s">
        <v>41</v>
      </c>
    </row>
    <row r="5" spans="1:131" x14ac:dyDescent="0.25">
      <c r="B5" s="14" t="s">
        <v>5</v>
      </c>
      <c r="C5" s="6" t="s">
        <v>19</v>
      </c>
    </row>
    <row r="6" spans="1:131" s="4" customFormat="1" x14ac:dyDescent="0.25">
      <c r="A6" s="6"/>
      <c r="B6" s="6"/>
      <c r="C6" s="6"/>
      <c r="D6" s="6"/>
      <c r="E6" s="6"/>
      <c r="F6" s="6"/>
      <c r="L6" s="6"/>
    </row>
    <row r="7" spans="1:131" x14ac:dyDescent="0.25">
      <c r="A7" s="7" t="s">
        <v>0</v>
      </c>
      <c r="B7" s="46" t="s">
        <v>1</v>
      </c>
      <c r="C7" s="4" t="s">
        <v>100</v>
      </c>
      <c r="D7" s="4" t="s">
        <v>99</v>
      </c>
      <c r="E7" s="7" t="s">
        <v>89</v>
      </c>
      <c r="H7" s="7" t="s">
        <v>113</v>
      </c>
      <c r="I7" s="109">
        <f>POŘADÍ!I23</f>
        <v>5</v>
      </c>
      <c r="J7" s="35"/>
      <c r="K7" s="3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  <c r="DR7" s="106"/>
      <c r="DS7" s="106"/>
      <c r="DT7" s="106"/>
      <c r="DU7" s="106"/>
      <c r="DV7" s="106"/>
      <c r="DW7" s="106"/>
      <c r="DX7" s="106"/>
      <c r="DY7" s="106"/>
      <c r="DZ7" s="106"/>
      <c r="EA7" s="105"/>
    </row>
    <row r="8" spans="1:131" x14ac:dyDescent="0.25">
      <c r="A8" s="33">
        <f>IF(ISNUMBER(C8),1,"")</f>
        <v>1</v>
      </c>
      <c r="B8" s="6" t="s">
        <v>240</v>
      </c>
      <c r="C8" s="150">
        <v>2</v>
      </c>
      <c r="D8" s="150">
        <v>1400</v>
      </c>
      <c r="E8" s="81">
        <f>(H11/'VÝPOČET-DO'!B25)*D8</f>
        <v>103.03999999999999</v>
      </c>
      <c r="H8" s="7" t="s">
        <v>171</v>
      </c>
      <c r="I8" s="91">
        <f>SUM(C:C)/I9</f>
        <v>6.666666666666667</v>
      </c>
      <c r="J8" s="37"/>
      <c r="K8" s="38"/>
    </row>
    <row r="9" spans="1:131" x14ac:dyDescent="0.25">
      <c r="A9" s="33">
        <f>IF(ISNUMBER(C9),A8+1,"")</f>
        <v>2</v>
      </c>
      <c r="B9" s="6" t="s">
        <v>42</v>
      </c>
      <c r="C9" s="150">
        <v>2</v>
      </c>
      <c r="D9" s="150">
        <v>1300</v>
      </c>
      <c r="E9" s="81">
        <f>(H11/'VÝPOČET-DO'!B25)*D9</f>
        <v>95.679999999999993</v>
      </c>
      <c r="H9" s="7" t="s">
        <v>184</v>
      </c>
      <c r="I9" s="109">
        <f>ÚČETNICTVÍ!AF43</f>
        <v>3</v>
      </c>
      <c r="J9" s="37"/>
      <c r="K9" s="38"/>
      <c r="N9" s="14" t="s">
        <v>4</v>
      </c>
      <c r="O9" s="6" t="s">
        <v>41</v>
      </c>
      <c r="R9" s="14" t="s">
        <v>4</v>
      </c>
      <c r="S9" s="6" t="s">
        <v>41</v>
      </c>
      <c r="V9" s="14" t="s">
        <v>4</v>
      </c>
      <c r="W9" s="6" t="s">
        <v>41</v>
      </c>
      <c r="Z9" s="14" t="s">
        <v>4</v>
      </c>
      <c r="AA9" s="6" t="s">
        <v>41</v>
      </c>
      <c r="AD9" s="14" t="s">
        <v>4</v>
      </c>
      <c r="AE9" s="6" t="s">
        <v>41</v>
      </c>
      <c r="AH9" s="14" t="s">
        <v>4</v>
      </c>
      <c r="AI9" s="6" t="s">
        <v>41</v>
      </c>
      <c r="AL9" s="14" t="s">
        <v>4</v>
      </c>
      <c r="AM9" s="6" t="s">
        <v>41</v>
      </c>
      <c r="AP9" s="14" t="s">
        <v>4</v>
      </c>
      <c r="AQ9" s="6" t="s">
        <v>41</v>
      </c>
      <c r="AT9" s="14" t="s">
        <v>4</v>
      </c>
      <c r="AU9" s="6" t="s">
        <v>41</v>
      </c>
      <c r="AX9" s="14" t="s">
        <v>4</v>
      </c>
      <c r="AY9" s="6" t="s">
        <v>41</v>
      </c>
      <c r="BB9" s="14" t="s">
        <v>4</v>
      </c>
      <c r="BC9" s="6" t="s">
        <v>41</v>
      </c>
      <c r="BF9" s="14" t="s">
        <v>4</v>
      </c>
      <c r="BG9" s="6" t="s">
        <v>41</v>
      </c>
      <c r="BJ9" s="14" t="s">
        <v>4</v>
      </c>
      <c r="BK9" s="6" t="s">
        <v>41</v>
      </c>
      <c r="BN9" s="14" t="s">
        <v>4</v>
      </c>
      <c r="BO9" s="6" t="s">
        <v>41</v>
      </c>
      <c r="BR9" s="14" t="s">
        <v>4</v>
      </c>
      <c r="BS9" s="6" t="s">
        <v>41</v>
      </c>
      <c r="BV9" s="14" t="s">
        <v>4</v>
      </c>
      <c r="BW9" s="6" t="s">
        <v>41</v>
      </c>
      <c r="BZ9" s="14" t="s">
        <v>4</v>
      </c>
      <c r="CA9" s="6" t="s">
        <v>41</v>
      </c>
      <c r="CD9" s="14" t="s">
        <v>4</v>
      </c>
      <c r="CE9" s="6" t="s">
        <v>41</v>
      </c>
      <c r="CH9" s="14" t="s">
        <v>4</v>
      </c>
      <c r="CI9" s="6" t="s">
        <v>41</v>
      </c>
      <c r="CL9" s="14" t="s">
        <v>4</v>
      </c>
      <c r="CM9" s="6" t="s">
        <v>41</v>
      </c>
      <c r="CP9" s="14" t="s">
        <v>4</v>
      </c>
      <c r="CQ9" s="6" t="s">
        <v>41</v>
      </c>
      <c r="CT9" s="14" t="s">
        <v>4</v>
      </c>
      <c r="CU9" s="6" t="s">
        <v>41</v>
      </c>
      <c r="CX9" s="14" t="s">
        <v>4</v>
      </c>
      <c r="CY9" s="6" t="s">
        <v>41</v>
      </c>
      <c r="DB9" s="14" t="s">
        <v>4</v>
      </c>
      <c r="DC9" s="6" t="s">
        <v>41</v>
      </c>
      <c r="DF9" s="14" t="s">
        <v>4</v>
      </c>
      <c r="DG9" s="6" t="s">
        <v>41</v>
      </c>
      <c r="DJ9" s="14" t="s">
        <v>4</v>
      </c>
      <c r="DK9" s="6" t="s">
        <v>41</v>
      </c>
      <c r="DN9" s="14" t="s">
        <v>4</v>
      </c>
      <c r="DO9" s="6" t="s">
        <v>41</v>
      </c>
      <c r="DR9" s="14" t="s">
        <v>4</v>
      </c>
      <c r="DS9" s="6" t="s">
        <v>41</v>
      </c>
      <c r="DV9" s="14" t="s">
        <v>4</v>
      </c>
      <c r="DW9" s="6" t="s">
        <v>41</v>
      </c>
      <c r="DZ9" s="14" t="s">
        <v>4</v>
      </c>
      <c r="EA9" s="6" t="s">
        <v>41</v>
      </c>
    </row>
    <row r="10" spans="1:131" x14ac:dyDescent="0.25">
      <c r="A10" s="33">
        <f t="shared" ref="A10:A73" si="0">IF(ISNUMBER(C10),A9+1,"")</f>
        <v>3</v>
      </c>
      <c r="B10" s="6" t="s">
        <v>43</v>
      </c>
      <c r="C10" s="150">
        <v>3</v>
      </c>
      <c r="D10" s="150">
        <v>1050</v>
      </c>
      <c r="E10" s="81">
        <f>(H11/'VÝPOČET-DO'!B25)*D10</f>
        <v>77.28</v>
      </c>
      <c r="J10" s="39"/>
      <c r="K10" s="38"/>
      <c r="N10" s="14" t="s">
        <v>5</v>
      </c>
      <c r="O10" s="6" t="s">
        <v>19</v>
      </c>
      <c r="R10" s="14" t="s">
        <v>5</v>
      </c>
      <c r="S10" s="6" t="s">
        <v>19</v>
      </c>
      <c r="V10" s="14" t="s">
        <v>5</v>
      </c>
      <c r="W10" s="6" t="s">
        <v>19</v>
      </c>
      <c r="Z10" s="14" t="s">
        <v>5</v>
      </c>
      <c r="AA10" s="6" t="s">
        <v>19</v>
      </c>
      <c r="AD10" s="14" t="s">
        <v>5</v>
      </c>
      <c r="AE10" s="6" t="s">
        <v>19</v>
      </c>
      <c r="AH10" s="14" t="s">
        <v>5</v>
      </c>
      <c r="AI10" s="6" t="s">
        <v>19</v>
      </c>
      <c r="AL10" s="14" t="s">
        <v>5</v>
      </c>
      <c r="AM10" s="6" t="s">
        <v>19</v>
      </c>
      <c r="AP10" s="14" t="s">
        <v>5</v>
      </c>
      <c r="AQ10" s="6" t="s">
        <v>19</v>
      </c>
      <c r="AT10" s="14" t="s">
        <v>5</v>
      </c>
      <c r="AU10" s="6" t="s">
        <v>19</v>
      </c>
      <c r="AX10" s="14" t="s">
        <v>5</v>
      </c>
      <c r="AY10" s="6" t="s">
        <v>19</v>
      </c>
      <c r="BB10" s="14" t="s">
        <v>5</v>
      </c>
      <c r="BC10" s="6" t="s">
        <v>19</v>
      </c>
      <c r="BF10" s="14" t="s">
        <v>5</v>
      </c>
      <c r="BG10" s="6" t="s">
        <v>19</v>
      </c>
      <c r="BJ10" s="14" t="s">
        <v>5</v>
      </c>
      <c r="BK10" s="6" t="s">
        <v>19</v>
      </c>
      <c r="BN10" s="14" t="s">
        <v>5</v>
      </c>
      <c r="BO10" s="6" t="s">
        <v>19</v>
      </c>
      <c r="BR10" s="14" t="s">
        <v>5</v>
      </c>
      <c r="BS10" s="6" t="s">
        <v>19</v>
      </c>
      <c r="BV10" s="14" t="s">
        <v>5</v>
      </c>
      <c r="BW10" s="6" t="s">
        <v>19</v>
      </c>
      <c r="BZ10" s="14" t="s">
        <v>5</v>
      </c>
      <c r="CA10" s="6" t="s">
        <v>19</v>
      </c>
      <c r="CD10" s="14" t="s">
        <v>5</v>
      </c>
      <c r="CE10" s="6" t="s">
        <v>19</v>
      </c>
      <c r="CH10" s="14" t="s">
        <v>5</v>
      </c>
      <c r="CI10" s="6" t="s">
        <v>19</v>
      </c>
      <c r="CL10" s="14" t="s">
        <v>5</v>
      </c>
      <c r="CM10" s="6" t="s">
        <v>19</v>
      </c>
      <c r="CP10" s="14" t="s">
        <v>5</v>
      </c>
      <c r="CQ10" s="6" t="s">
        <v>19</v>
      </c>
      <c r="CT10" s="14" t="s">
        <v>5</v>
      </c>
      <c r="CU10" s="6" t="s">
        <v>19</v>
      </c>
      <c r="CX10" s="14" t="s">
        <v>5</v>
      </c>
      <c r="CY10" s="6" t="s">
        <v>19</v>
      </c>
      <c r="DB10" s="14" t="s">
        <v>5</v>
      </c>
      <c r="DC10" s="6" t="s">
        <v>19</v>
      </c>
      <c r="DF10" s="14" t="s">
        <v>5</v>
      </c>
      <c r="DG10" s="6" t="s">
        <v>19</v>
      </c>
      <c r="DJ10" s="14" t="s">
        <v>5</v>
      </c>
      <c r="DK10" s="6" t="s">
        <v>19</v>
      </c>
      <c r="DN10" s="14" t="s">
        <v>5</v>
      </c>
      <c r="DO10" s="6" t="s">
        <v>19</v>
      </c>
      <c r="DR10" s="14" t="s">
        <v>5</v>
      </c>
      <c r="DS10" s="6" t="s">
        <v>19</v>
      </c>
      <c r="DV10" s="14" t="s">
        <v>5</v>
      </c>
      <c r="DW10" s="6" t="s">
        <v>19</v>
      </c>
      <c r="DZ10" s="14" t="s">
        <v>5</v>
      </c>
      <c r="EA10" s="6" t="s">
        <v>19</v>
      </c>
    </row>
    <row r="11" spans="1:131" x14ac:dyDescent="0.25">
      <c r="A11" s="33">
        <f t="shared" si="0"/>
        <v>4</v>
      </c>
      <c r="B11" s="6" t="s">
        <v>63</v>
      </c>
      <c r="C11" s="150">
        <v>3</v>
      </c>
      <c r="D11" s="150">
        <v>950</v>
      </c>
      <c r="E11" s="81" t="str">
        <f>IF(I7&gt;6,(H11/'VÝPOČET-DO'!B25)*D11,"")</f>
        <v/>
      </c>
      <c r="G11" s="7" t="s">
        <v>83</v>
      </c>
      <c r="H11" s="146">
        <f>SUM(C:C)*13.8</f>
        <v>276</v>
      </c>
      <c r="I11" s="147"/>
      <c r="K11" s="38"/>
      <c r="N11" s="14" t="s">
        <v>3</v>
      </c>
      <c r="O11" s="6">
        <v>1</v>
      </c>
      <c r="R11" s="14" t="s">
        <v>3</v>
      </c>
      <c r="S11" s="6">
        <v>2</v>
      </c>
      <c r="V11" s="14" t="s">
        <v>3</v>
      </c>
      <c r="W11" s="6">
        <v>3</v>
      </c>
      <c r="Z11" s="14" t="s">
        <v>3</v>
      </c>
      <c r="AA11" s="6">
        <v>4</v>
      </c>
      <c r="AD11" s="14" t="s">
        <v>3</v>
      </c>
      <c r="AE11" s="6">
        <v>5</v>
      </c>
      <c r="AH11" s="14" t="s">
        <v>3</v>
      </c>
      <c r="AI11" s="6">
        <v>6</v>
      </c>
      <c r="AL11" s="14" t="s">
        <v>3</v>
      </c>
      <c r="AM11" s="6">
        <v>7</v>
      </c>
      <c r="AP11" s="14" t="s">
        <v>3</v>
      </c>
      <c r="AQ11" s="6">
        <v>8</v>
      </c>
      <c r="AT11" s="14" t="s">
        <v>3</v>
      </c>
      <c r="AU11" s="6">
        <v>9</v>
      </c>
      <c r="AX11" s="14" t="s">
        <v>3</v>
      </c>
      <c r="AY11" s="6">
        <v>10</v>
      </c>
      <c r="BB11" s="14" t="s">
        <v>3</v>
      </c>
      <c r="BC11" s="6">
        <v>11</v>
      </c>
      <c r="BF11" s="14" t="s">
        <v>3</v>
      </c>
      <c r="BG11" s="6">
        <v>12</v>
      </c>
      <c r="BJ11" s="14" t="s">
        <v>3</v>
      </c>
      <c r="BK11" s="6">
        <v>13</v>
      </c>
      <c r="BN11" s="14" t="s">
        <v>3</v>
      </c>
      <c r="BO11" s="6">
        <v>14</v>
      </c>
      <c r="BR11" s="14" t="s">
        <v>3</v>
      </c>
      <c r="BS11" s="6">
        <v>15</v>
      </c>
      <c r="BV11" s="14" t="s">
        <v>3</v>
      </c>
      <c r="BW11" s="6">
        <v>16</v>
      </c>
      <c r="BZ11" s="14" t="s">
        <v>3</v>
      </c>
      <c r="CA11" s="6">
        <v>17</v>
      </c>
      <c r="CD11" s="14" t="s">
        <v>3</v>
      </c>
      <c r="CE11" s="6">
        <v>18</v>
      </c>
      <c r="CH11" s="14" t="s">
        <v>3</v>
      </c>
      <c r="CI11" s="6">
        <v>19</v>
      </c>
      <c r="CL11" s="14" t="s">
        <v>3</v>
      </c>
      <c r="CM11" s="6">
        <v>20</v>
      </c>
      <c r="CP11" s="14" t="s">
        <v>3</v>
      </c>
      <c r="CQ11" s="6">
        <v>21</v>
      </c>
      <c r="CT11" s="14" t="s">
        <v>3</v>
      </c>
      <c r="CU11" s="6">
        <v>22</v>
      </c>
      <c r="CX11" s="14" t="s">
        <v>3</v>
      </c>
      <c r="CY11" s="6">
        <v>23</v>
      </c>
      <c r="DB11" s="14" t="s">
        <v>3</v>
      </c>
      <c r="DC11" s="6">
        <v>24</v>
      </c>
      <c r="DF11" s="14" t="s">
        <v>3</v>
      </c>
      <c r="DG11" s="6">
        <v>25</v>
      </c>
      <c r="DJ11" s="14" t="s">
        <v>3</v>
      </c>
      <c r="DK11" s="6">
        <v>26</v>
      </c>
      <c r="DN11" s="14" t="s">
        <v>3</v>
      </c>
      <c r="DO11" s="6">
        <v>27</v>
      </c>
      <c r="DR11" s="14" t="s">
        <v>3</v>
      </c>
      <c r="DS11" s="6">
        <v>28</v>
      </c>
      <c r="DV11" s="14" t="s">
        <v>3</v>
      </c>
      <c r="DW11" s="6">
        <v>29</v>
      </c>
      <c r="DZ11" s="14" t="s">
        <v>3</v>
      </c>
      <c r="EA11" s="6">
        <v>30</v>
      </c>
    </row>
    <row r="12" spans="1:131" x14ac:dyDescent="0.25">
      <c r="A12" s="33">
        <f t="shared" si="0"/>
        <v>5</v>
      </c>
      <c r="B12" s="6" t="s">
        <v>241</v>
      </c>
      <c r="C12" s="150">
        <v>2</v>
      </c>
      <c r="D12" s="150">
        <v>900</v>
      </c>
      <c r="E12" s="81" t="str">
        <f>IF(I7&gt;9,(H11/'VÝPOČET-DO'!B25)*D12,"")</f>
        <v/>
      </c>
      <c r="H12" s="57"/>
      <c r="K12" s="38"/>
    </row>
    <row r="13" spans="1:131" x14ac:dyDescent="0.25">
      <c r="A13" s="33">
        <f t="shared" si="0"/>
        <v>6</v>
      </c>
      <c r="B13" s="6" t="s">
        <v>185</v>
      </c>
      <c r="C13" s="150">
        <v>2</v>
      </c>
      <c r="D13" s="150">
        <v>800</v>
      </c>
      <c r="E13" s="81" t="str">
        <f>IF(I7&gt;13,(H11/'VÝPOČET-DO'!B25)*D13,"")</f>
        <v/>
      </c>
      <c r="G13" s="139" t="s">
        <v>172</v>
      </c>
      <c r="H13" s="139"/>
      <c r="I13" s="139"/>
      <c r="K13" s="38"/>
      <c r="M13" s="7" t="s">
        <v>0</v>
      </c>
      <c r="N13" s="15" t="s">
        <v>1</v>
      </c>
      <c r="O13" s="6" t="s">
        <v>99</v>
      </c>
      <c r="Q13" s="7" t="s">
        <v>0</v>
      </c>
      <c r="R13" s="15" t="s">
        <v>1</v>
      </c>
      <c r="S13" s="6" t="s">
        <v>99</v>
      </c>
      <c r="U13" s="7" t="s">
        <v>0</v>
      </c>
      <c r="V13" s="15" t="s">
        <v>1</v>
      </c>
      <c r="W13" s="6" t="s">
        <v>99</v>
      </c>
      <c r="Y13" s="7" t="s">
        <v>0</v>
      </c>
      <c r="Z13" s="15" t="s">
        <v>1</v>
      </c>
      <c r="AA13" s="6" t="s">
        <v>99</v>
      </c>
      <c r="AC13" s="7" t="s">
        <v>0</v>
      </c>
      <c r="AD13" s="15" t="s">
        <v>1</v>
      </c>
      <c r="AE13" s="6" t="s">
        <v>99</v>
      </c>
      <c r="AG13" s="7" t="s">
        <v>0</v>
      </c>
      <c r="AH13" s="15" t="s">
        <v>1</v>
      </c>
      <c r="AI13" s="6" t="s">
        <v>99</v>
      </c>
      <c r="AK13" s="7" t="s">
        <v>0</v>
      </c>
      <c r="AL13" s="15" t="s">
        <v>1</v>
      </c>
      <c r="AM13" s="6" t="s">
        <v>99</v>
      </c>
      <c r="AO13" s="7" t="s">
        <v>0</v>
      </c>
      <c r="AP13" s="15" t="s">
        <v>1</v>
      </c>
      <c r="AQ13" s="6" t="s">
        <v>99</v>
      </c>
      <c r="AS13" s="7" t="s">
        <v>0</v>
      </c>
      <c r="AT13" s="15" t="s">
        <v>1</v>
      </c>
      <c r="AU13" s="6" t="s">
        <v>99</v>
      </c>
      <c r="AW13" s="7" t="s">
        <v>0</v>
      </c>
      <c r="AX13" s="15" t="s">
        <v>1</v>
      </c>
      <c r="AY13" s="6" t="s">
        <v>99</v>
      </c>
      <c r="BA13" s="7" t="s">
        <v>0</v>
      </c>
      <c r="BB13" s="15" t="s">
        <v>1</v>
      </c>
      <c r="BC13" s="6" t="s">
        <v>99</v>
      </c>
      <c r="BE13" s="7" t="s">
        <v>0</v>
      </c>
      <c r="BF13" s="15" t="s">
        <v>1</v>
      </c>
      <c r="BG13" s="6" t="s">
        <v>99</v>
      </c>
      <c r="BI13" s="7" t="s">
        <v>0</v>
      </c>
      <c r="BJ13" s="15" t="s">
        <v>1</v>
      </c>
      <c r="BK13" s="6" t="s">
        <v>99</v>
      </c>
      <c r="BM13" s="7" t="s">
        <v>0</v>
      </c>
      <c r="BN13" s="15" t="s">
        <v>1</v>
      </c>
      <c r="BO13" s="6" t="s">
        <v>99</v>
      </c>
      <c r="BQ13" s="7" t="s">
        <v>0</v>
      </c>
      <c r="BR13" s="15" t="s">
        <v>1</v>
      </c>
      <c r="BS13" s="6" t="s">
        <v>99</v>
      </c>
      <c r="BU13" s="7" t="s">
        <v>0</v>
      </c>
      <c r="BV13" s="15" t="s">
        <v>1</v>
      </c>
      <c r="BW13" s="6" t="s">
        <v>99</v>
      </c>
      <c r="BY13" s="7" t="s">
        <v>0</v>
      </c>
      <c r="BZ13" s="15" t="s">
        <v>1</v>
      </c>
      <c r="CA13" s="6" t="s">
        <v>99</v>
      </c>
      <c r="CC13" s="7" t="s">
        <v>0</v>
      </c>
      <c r="CD13" s="15" t="s">
        <v>1</v>
      </c>
      <c r="CE13" s="6" t="s">
        <v>99</v>
      </c>
      <c r="CG13" s="7" t="s">
        <v>0</v>
      </c>
      <c r="CH13" s="15" t="s">
        <v>1</v>
      </c>
      <c r="CI13" s="6" t="s">
        <v>99</v>
      </c>
      <c r="CK13" s="7" t="s">
        <v>0</v>
      </c>
      <c r="CL13" s="15" t="s">
        <v>1</v>
      </c>
      <c r="CM13" s="6" t="s">
        <v>99</v>
      </c>
      <c r="CO13" s="7" t="s">
        <v>0</v>
      </c>
      <c r="CP13" s="15" t="s">
        <v>1</v>
      </c>
      <c r="CQ13" s="6" t="s">
        <v>99</v>
      </c>
      <c r="CS13" s="7" t="s">
        <v>0</v>
      </c>
      <c r="CT13" s="15" t="s">
        <v>1</v>
      </c>
      <c r="CU13" s="6" t="s">
        <v>99</v>
      </c>
      <c r="CW13" s="7" t="s">
        <v>0</v>
      </c>
      <c r="CX13" s="15" t="s">
        <v>1</v>
      </c>
      <c r="CY13" s="6" t="s">
        <v>99</v>
      </c>
      <c r="DA13" s="7" t="s">
        <v>0</v>
      </c>
      <c r="DB13" s="15" t="s">
        <v>1</v>
      </c>
      <c r="DC13" s="6" t="s">
        <v>99</v>
      </c>
      <c r="DE13" s="7" t="s">
        <v>0</v>
      </c>
      <c r="DF13" s="15" t="s">
        <v>1</v>
      </c>
      <c r="DG13" s="6" t="s">
        <v>99</v>
      </c>
      <c r="DI13" s="7" t="s">
        <v>0</v>
      </c>
      <c r="DJ13" s="15" t="s">
        <v>1</v>
      </c>
      <c r="DK13" s="6" t="s">
        <v>99</v>
      </c>
      <c r="DM13" s="7" t="s">
        <v>0</v>
      </c>
      <c r="DN13" s="15" t="s">
        <v>1</v>
      </c>
      <c r="DO13" s="6" t="s">
        <v>99</v>
      </c>
      <c r="DQ13" s="7" t="s">
        <v>0</v>
      </c>
      <c r="DR13" s="15" t="s">
        <v>1</v>
      </c>
      <c r="DS13" s="6" t="s">
        <v>99</v>
      </c>
      <c r="DU13" s="7" t="s">
        <v>0</v>
      </c>
      <c r="DV13" s="15" t="s">
        <v>1</v>
      </c>
      <c r="DW13" s="6" t="s">
        <v>99</v>
      </c>
      <c r="DY13" s="7" t="s">
        <v>0</v>
      </c>
      <c r="DZ13" s="15" t="s">
        <v>1</v>
      </c>
      <c r="EA13" s="6" t="s">
        <v>99</v>
      </c>
    </row>
    <row r="14" spans="1:131" x14ac:dyDescent="0.25">
      <c r="A14" s="16">
        <f t="shared" si="0"/>
        <v>7</v>
      </c>
      <c r="B14" s="6" t="s">
        <v>252</v>
      </c>
      <c r="C14" s="150">
        <v>1</v>
      </c>
      <c r="D14" s="150">
        <v>750</v>
      </c>
      <c r="G14" s="7" t="s">
        <v>0</v>
      </c>
      <c r="H14" s="7" t="s">
        <v>1</v>
      </c>
      <c r="I14" s="7" t="s">
        <v>173</v>
      </c>
      <c r="K14" s="38"/>
      <c r="M14" s="33">
        <f>IF(ISNUMBER(O14),1,"")</f>
        <v>1</v>
      </c>
      <c r="N14" s="6" t="s">
        <v>42</v>
      </c>
      <c r="O14" s="150">
        <v>650</v>
      </c>
      <c r="Q14" s="33" t="str">
        <f>IF(ISNUMBER(S14),1,"")</f>
        <v/>
      </c>
      <c r="U14" s="33">
        <f>IF(ISNUMBER(W14),1,"")</f>
        <v>1</v>
      </c>
      <c r="V14" s="6" t="s">
        <v>240</v>
      </c>
      <c r="W14" s="150">
        <v>750</v>
      </c>
      <c r="Y14" s="33">
        <f>IF(ISNUMBER(AA14),1,"")</f>
        <v>1</v>
      </c>
      <c r="Z14" s="6" t="s">
        <v>252</v>
      </c>
      <c r="AA14" s="150">
        <v>750</v>
      </c>
      <c r="AC14" s="33" t="str">
        <f>IF(ISNUMBER(AE14),1,"")</f>
        <v/>
      </c>
      <c r="AG14" s="33" t="str">
        <f>IF(ISNUMBER(AI14),1,"")</f>
        <v/>
      </c>
      <c r="AK14" s="33" t="str">
        <f>IF(ISNUMBER(AM14),1,"")</f>
        <v/>
      </c>
      <c r="AO14" s="33" t="str">
        <f>IF(ISNUMBER(AQ14),1,"")</f>
        <v/>
      </c>
      <c r="AS14" s="33" t="str">
        <f>IF(ISNUMBER(AU14),1,"")</f>
        <v/>
      </c>
      <c r="AW14" s="33" t="str">
        <f>IF(ISNUMBER(AY14),1,"")</f>
        <v/>
      </c>
      <c r="BA14" s="33" t="str">
        <f>IF(ISNUMBER(BC14),1,"")</f>
        <v/>
      </c>
      <c r="BE14" s="33" t="str">
        <f>IF(ISNUMBER(BG14),1,"")</f>
        <v/>
      </c>
      <c r="BI14" s="33" t="str">
        <f>IF(ISNUMBER(BK14),1,"")</f>
        <v/>
      </c>
      <c r="BM14" s="33" t="str">
        <f>IF(ISNUMBER(BO14),1,"")</f>
        <v/>
      </c>
      <c r="BQ14" s="33" t="str">
        <f>IF(ISNUMBER(BS14),1,"")</f>
        <v/>
      </c>
      <c r="BU14" s="33" t="str">
        <f>IF(ISNUMBER(BW14),1,"")</f>
        <v/>
      </c>
      <c r="BY14" s="33" t="str">
        <f>IF(ISNUMBER(CA14),1,"")</f>
        <v/>
      </c>
      <c r="CC14" s="33" t="str">
        <f>IF(ISNUMBER(CE14),1,"")</f>
        <v/>
      </c>
      <c r="CG14" s="33" t="str">
        <f>IF(ISNUMBER(CI14),1,"")</f>
        <v/>
      </c>
      <c r="CK14" s="33" t="str">
        <f>IF(ISNUMBER(CM14),1,"")</f>
        <v/>
      </c>
      <c r="CO14" s="33" t="str">
        <f>IF(ISNUMBER(CQ14),1,"")</f>
        <v/>
      </c>
      <c r="CS14" s="33" t="str">
        <f>IF(ISNUMBER(CU14),1,"")</f>
        <v/>
      </c>
      <c r="CW14" s="33" t="str">
        <f>IF(ISNUMBER(CY14),1,"")</f>
        <v/>
      </c>
      <c r="DA14" s="33" t="str">
        <f>IF(ISNUMBER(DC14),1,"")</f>
        <v/>
      </c>
      <c r="DE14" s="33" t="str">
        <f>IF(ISNUMBER(DG14),1,"")</f>
        <v/>
      </c>
      <c r="DI14" s="33" t="str">
        <f>IF(ISNUMBER(DK14),1,"")</f>
        <v/>
      </c>
      <c r="DM14" s="33" t="str">
        <f>IF(ISNUMBER(DO14),1,"")</f>
        <v/>
      </c>
      <c r="DQ14" s="33" t="str">
        <f>IF(ISNUMBER(DS14),1,"")</f>
        <v/>
      </c>
      <c r="DU14" s="33" t="str">
        <f>IF(ISNUMBER(DW14),1,"")</f>
        <v/>
      </c>
      <c r="DY14" s="33" t="str">
        <f>IF(ISNUMBER(EA14),1,"")</f>
        <v/>
      </c>
    </row>
    <row r="15" spans="1:131" x14ac:dyDescent="0.25">
      <c r="A15" s="16">
        <f t="shared" si="0"/>
        <v>8</v>
      </c>
      <c r="B15" s="6" t="s">
        <v>58</v>
      </c>
      <c r="C15" s="150">
        <v>2</v>
      </c>
      <c r="D15" s="150">
        <v>600</v>
      </c>
      <c r="G15" s="33">
        <f>IF(ISNUMBER(I15),1,"")</f>
        <v>1</v>
      </c>
      <c r="H15" s="21" t="str">
        <f>'PRVNÍ MÍSTA-DO'!V6</f>
        <v>Fábera Jiří [CZE075508]</v>
      </c>
      <c r="I15" s="88">
        <f>'PRVNÍ MÍSTA-DO'!W6</f>
        <v>1</v>
      </c>
      <c r="K15" s="38"/>
      <c r="M15" s="33">
        <f t="shared" ref="M15:M78" si="1">IF(ISNUMBER(O15),M14+1,"")</f>
        <v>2</v>
      </c>
      <c r="N15" s="6" t="s">
        <v>185</v>
      </c>
      <c r="O15" s="150">
        <v>550</v>
      </c>
      <c r="Q15" s="33" t="str">
        <f t="shared" ref="Q15:Q78" si="2">IF(ISNUMBER(S15),Q14+1,"")</f>
        <v/>
      </c>
      <c r="U15" s="33">
        <f t="shared" ref="U15:U78" si="3">IF(ISNUMBER(W15),U14+1,"")</f>
        <v>2</v>
      </c>
      <c r="V15" s="6" t="s">
        <v>42</v>
      </c>
      <c r="W15" s="150">
        <v>650</v>
      </c>
      <c r="Y15" s="33">
        <f t="shared" ref="Y15:Y78" si="4">IF(ISNUMBER(AA15),Y14+1,"")</f>
        <v>2</v>
      </c>
      <c r="Z15" s="6" t="s">
        <v>240</v>
      </c>
      <c r="AA15" s="150">
        <v>650</v>
      </c>
      <c r="AC15" s="33" t="str">
        <f t="shared" ref="AC15:AC78" si="5">IF(ISNUMBER(AE15),AC14+1,"")</f>
        <v/>
      </c>
      <c r="AG15" s="33" t="str">
        <f t="shared" ref="AG15:AG78" si="6">IF(ISNUMBER(AI15),AG14+1,"")</f>
        <v/>
      </c>
      <c r="AK15" s="33" t="str">
        <f t="shared" ref="AK15:AK78" si="7">IF(ISNUMBER(AM15),AK14+1,"")</f>
        <v/>
      </c>
      <c r="AO15" s="33" t="str">
        <f t="shared" ref="AO15:AO78" si="8">IF(ISNUMBER(AQ15),AO14+1,"")</f>
        <v/>
      </c>
      <c r="AS15" s="33" t="str">
        <f t="shared" ref="AS15:AS78" si="9">IF(ISNUMBER(AU15),AS14+1,"")</f>
        <v/>
      </c>
      <c r="AW15" s="33" t="str">
        <f t="shared" ref="AW15:AW78" si="10">IF(ISNUMBER(AY15),AW14+1,"")</f>
        <v/>
      </c>
      <c r="BA15" s="33" t="str">
        <f t="shared" ref="BA15:BA78" si="11">IF(ISNUMBER(BC15),BA14+1,"")</f>
        <v/>
      </c>
      <c r="BE15" s="33" t="str">
        <f t="shared" ref="BE15:BE78" si="12">IF(ISNUMBER(BG15),BE14+1,"")</f>
        <v/>
      </c>
      <c r="BI15" s="33" t="str">
        <f t="shared" ref="BI15:BI78" si="13">IF(ISNUMBER(BK15),BI14+1,"")</f>
        <v/>
      </c>
      <c r="BM15" s="33" t="str">
        <f t="shared" ref="BM15:BM78" si="14">IF(ISNUMBER(BO15),BM14+1,"")</f>
        <v/>
      </c>
      <c r="BQ15" s="33" t="str">
        <f t="shared" ref="BQ15:BQ78" si="15">IF(ISNUMBER(BS15),BQ14+1,"")</f>
        <v/>
      </c>
      <c r="BU15" s="33" t="str">
        <f t="shared" ref="BU15:BU78" si="16">IF(ISNUMBER(BW15),BU14+1,"")</f>
        <v/>
      </c>
      <c r="BY15" s="33" t="str">
        <f t="shared" ref="BY15:BY78" si="17">IF(ISNUMBER(CA15),BY14+1,"")</f>
        <v/>
      </c>
      <c r="CC15" s="33" t="str">
        <f t="shared" ref="CC15:CC78" si="18">IF(ISNUMBER(CE15),CC14+1,"")</f>
        <v/>
      </c>
      <c r="CG15" s="33" t="str">
        <f t="shared" ref="CG15:CG78" si="19">IF(ISNUMBER(CI15),CG14+1,"")</f>
        <v/>
      </c>
      <c r="CK15" s="33" t="str">
        <f t="shared" ref="CK15:CK78" si="20">IF(ISNUMBER(CM15),CK14+1,"")</f>
        <v/>
      </c>
      <c r="CO15" s="33" t="str">
        <f t="shared" ref="CO15:CO78" si="21">IF(ISNUMBER(CQ15),CO14+1,"")</f>
        <v/>
      </c>
      <c r="CS15" s="33" t="str">
        <f t="shared" ref="CS15:CS78" si="22">IF(ISNUMBER(CU15),CS14+1,"")</f>
        <v/>
      </c>
      <c r="CW15" s="33" t="str">
        <f t="shared" ref="CW15:CW78" si="23">IF(ISNUMBER(CY15),CW14+1,"")</f>
        <v/>
      </c>
      <c r="DA15" s="33" t="str">
        <f t="shared" ref="DA15:DA78" si="24">IF(ISNUMBER(DC15),DA14+1,"")</f>
        <v/>
      </c>
      <c r="DE15" s="33" t="str">
        <f t="shared" ref="DE15:DE78" si="25">IF(ISNUMBER(DG15),DE14+1,"")</f>
        <v/>
      </c>
      <c r="DI15" s="33" t="str">
        <f t="shared" ref="DI15:DI78" si="26">IF(ISNUMBER(DK15),DI14+1,"")</f>
        <v/>
      </c>
      <c r="DM15" s="33" t="str">
        <f t="shared" ref="DM15:DM78" si="27">IF(ISNUMBER(DO15),DM14+1,"")</f>
        <v/>
      </c>
      <c r="DQ15" s="33" t="str">
        <f t="shared" ref="DQ15:DQ78" si="28">IF(ISNUMBER(DS15),DQ14+1,"")</f>
        <v/>
      </c>
      <c r="DU15" s="33" t="str">
        <f t="shared" ref="DU15:DU78" si="29">IF(ISNUMBER(DW15),DU14+1,"")</f>
        <v/>
      </c>
      <c r="DY15" s="33" t="str">
        <f t="shared" ref="DY15:DY78" si="30">IF(ISNUMBER(EA15),DY14+1,"")</f>
        <v/>
      </c>
    </row>
    <row r="16" spans="1:131" x14ac:dyDescent="0.25">
      <c r="A16" s="16">
        <f t="shared" si="0"/>
        <v>9</v>
      </c>
      <c r="B16" s="6" t="s">
        <v>250</v>
      </c>
      <c r="C16" s="150">
        <v>1</v>
      </c>
      <c r="D16" s="150">
        <v>550</v>
      </c>
      <c r="G16" s="33">
        <f>IF(ISNUMBER(I16),G15+1,"")</f>
        <v>2</v>
      </c>
      <c r="H16" s="21" t="str">
        <f>'PRVNÍ MÍSTA-DO'!V7</f>
        <v>Kříž Miroslav [CZE068544]</v>
      </c>
      <c r="I16" s="21">
        <f>'PRVNÍ MÍSTA-DO'!W7</f>
        <v>1</v>
      </c>
      <c r="K16" s="38"/>
      <c r="M16" s="33">
        <f t="shared" si="1"/>
        <v>3</v>
      </c>
      <c r="N16" s="6" t="s">
        <v>43</v>
      </c>
      <c r="O16" s="150">
        <v>450</v>
      </c>
      <c r="Q16" s="33" t="str">
        <f t="shared" si="2"/>
        <v/>
      </c>
      <c r="U16" s="33">
        <f t="shared" si="3"/>
        <v>3</v>
      </c>
      <c r="V16" s="6" t="s">
        <v>241</v>
      </c>
      <c r="W16" s="150">
        <v>550</v>
      </c>
      <c r="Y16" s="33">
        <f t="shared" si="4"/>
        <v>3</v>
      </c>
      <c r="Z16" s="6" t="s">
        <v>250</v>
      </c>
      <c r="AA16" s="150">
        <v>550</v>
      </c>
      <c r="AC16" s="33" t="str">
        <f t="shared" si="5"/>
        <v/>
      </c>
      <c r="AG16" s="33" t="str">
        <f t="shared" si="6"/>
        <v/>
      </c>
      <c r="AK16" s="33" t="str">
        <f t="shared" si="7"/>
        <v/>
      </c>
      <c r="AO16" s="33" t="str">
        <f t="shared" si="8"/>
        <v/>
      </c>
      <c r="AS16" s="33" t="str">
        <f t="shared" si="9"/>
        <v/>
      </c>
      <c r="AW16" s="33" t="str">
        <f t="shared" si="10"/>
        <v/>
      </c>
      <c r="BA16" s="33" t="str">
        <f t="shared" si="11"/>
        <v/>
      </c>
      <c r="BE16" s="33" t="str">
        <f t="shared" si="12"/>
        <v/>
      </c>
      <c r="BI16" s="33" t="str">
        <f t="shared" si="13"/>
        <v/>
      </c>
      <c r="BM16" s="33" t="str">
        <f t="shared" si="14"/>
        <v/>
      </c>
      <c r="BQ16" s="33" t="str">
        <f t="shared" si="15"/>
        <v/>
      </c>
      <c r="BU16" s="33" t="str">
        <f t="shared" si="16"/>
        <v/>
      </c>
      <c r="BY16" s="33" t="str">
        <f t="shared" si="17"/>
        <v/>
      </c>
      <c r="CC16" s="33" t="str">
        <f t="shared" si="18"/>
        <v/>
      </c>
      <c r="CG16" s="33" t="str">
        <f t="shared" si="19"/>
        <v/>
      </c>
      <c r="CK16" s="33" t="str">
        <f t="shared" si="20"/>
        <v/>
      </c>
      <c r="CO16" s="33" t="str">
        <f t="shared" si="21"/>
        <v/>
      </c>
      <c r="CS16" s="33" t="str">
        <f t="shared" si="22"/>
        <v/>
      </c>
      <c r="CW16" s="33" t="str">
        <f t="shared" si="23"/>
        <v/>
      </c>
      <c r="DA16" s="33" t="str">
        <f t="shared" si="24"/>
        <v/>
      </c>
      <c r="DE16" s="33" t="str">
        <f t="shared" si="25"/>
        <v/>
      </c>
      <c r="DI16" s="33" t="str">
        <f t="shared" si="26"/>
        <v/>
      </c>
      <c r="DM16" s="33" t="str">
        <f t="shared" si="27"/>
        <v/>
      </c>
      <c r="DQ16" s="33" t="str">
        <f t="shared" si="28"/>
        <v/>
      </c>
      <c r="DU16" s="33" t="str">
        <f t="shared" si="29"/>
        <v/>
      </c>
      <c r="DY16" s="33" t="str">
        <f t="shared" si="30"/>
        <v/>
      </c>
    </row>
    <row r="17" spans="1:129" x14ac:dyDescent="0.25">
      <c r="A17" s="16">
        <f t="shared" si="0"/>
        <v>10</v>
      </c>
      <c r="B17" s="6" t="s">
        <v>251</v>
      </c>
      <c r="C17" s="150">
        <v>1</v>
      </c>
      <c r="D17" s="150">
        <v>450</v>
      </c>
      <c r="G17" s="33">
        <f>IF(ISNUMBER(I17),G16+1,"")</f>
        <v>3</v>
      </c>
      <c r="H17" s="21" t="str">
        <f>'PRVNÍ MÍSTA-DO'!V8</f>
        <v>Barták Martin [CZE084602]</v>
      </c>
      <c r="I17" s="21">
        <f>'PRVNÍ MÍSTA-DO'!W8</f>
        <v>1</v>
      </c>
      <c r="K17" s="38"/>
      <c r="M17" s="33">
        <f t="shared" si="1"/>
        <v>4</v>
      </c>
      <c r="N17" s="6" t="s">
        <v>63</v>
      </c>
      <c r="O17" s="150">
        <v>350</v>
      </c>
      <c r="Q17" s="33" t="str">
        <f t="shared" si="2"/>
        <v/>
      </c>
      <c r="U17" s="33">
        <f t="shared" si="3"/>
        <v>4</v>
      </c>
      <c r="V17" s="6" t="s">
        <v>242</v>
      </c>
      <c r="W17" s="150">
        <v>450</v>
      </c>
      <c r="Y17" s="33">
        <f t="shared" si="4"/>
        <v>4</v>
      </c>
      <c r="Z17" s="6" t="s">
        <v>251</v>
      </c>
      <c r="AA17" s="150">
        <v>450</v>
      </c>
      <c r="AC17" s="33" t="str">
        <f t="shared" si="5"/>
        <v/>
      </c>
      <c r="AG17" s="33" t="str">
        <f t="shared" si="6"/>
        <v/>
      </c>
      <c r="AK17" s="33" t="str">
        <f t="shared" si="7"/>
        <v/>
      </c>
      <c r="AO17" s="33" t="str">
        <f t="shared" si="8"/>
        <v/>
      </c>
      <c r="AS17" s="33" t="str">
        <f t="shared" si="9"/>
        <v/>
      </c>
      <c r="AW17" s="33" t="str">
        <f t="shared" si="10"/>
        <v/>
      </c>
      <c r="BA17" s="33" t="str">
        <f t="shared" si="11"/>
        <v/>
      </c>
      <c r="BE17" s="33" t="str">
        <f t="shared" si="12"/>
        <v/>
      </c>
      <c r="BI17" s="33" t="str">
        <f t="shared" si="13"/>
        <v/>
      </c>
      <c r="BM17" s="33" t="str">
        <f t="shared" si="14"/>
        <v/>
      </c>
      <c r="BQ17" s="33" t="str">
        <f t="shared" si="15"/>
        <v/>
      </c>
      <c r="BU17" s="33" t="str">
        <f t="shared" si="16"/>
        <v/>
      </c>
      <c r="BY17" s="33" t="str">
        <f t="shared" si="17"/>
        <v/>
      </c>
      <c r="CC17" s="33" t="str">
        <f t="shared" si="18"/>
        <v/>
      </c>
      <c r="CG17" s="33" t="str">
        <f t="shared" si="19"/>
        <v/>
      </c>
      <c r="CK17" s="33" t="str">
        <f t="shared" si="20"/>
        <v/>
      </c>
      <c r="CO17" s="33" t="str">
        <f t="shared" si="21"/>
        <v/>
      </c>
      <c r="CS17" s="33" t="str">
        <f t="shared" si="22"/>
        <v/>
      </c>
      <c r="CW17" s="33" t="str">
        <f t="shared" si="23"/>
        <v/>
      </c>
      <c r="DA17" s="33" t="str">
        <f t="shared" si="24"/>
        <v/>
      </c>
      <c r="DE17" s="33" t="str">
        <f t="shared" si="25"/>
        <v/>
      </c>
      <c r="DI17" s="33" t="str">
        <f t="shared" si="26"/>
        <v/>
      </c>
      <c r="DM17" s="33" t="str">
        <f t="shared" si="27"/>
        <v/>
      </c>
      <c r="DQ17" s="33" t="str">
        <f t="shared" si="28"/>
        <v/>
      </c>
      <c r="DU17" s="33" t="str">
        <f t="shared" si="29"/>
        <v/>
      </c>
      <c r="DY17" s="33" t="str">
        <f t="shared" si="30"/>
        <v/>
      </c>
    </row>
    <row r="18" spans="1:129" x14ac:dyDescent="0.25">
      <c r="A18" s="16">
        <f t="shared" si="0"/>
        <v>11</v>
      </c>
      <c r="B18" s="6" t="s">
        <v>242</v>
      </c>
      <c r="C18" s="150">
        <v>1</v>
      </c>
      <c r="D18" s="150">
        <v>450</v>
      </c>
      <c r="K18" s="38"/>
      <c r="M18" s="33">
        <f t="shared" si="1"/>
        <v>5</v>
      </c>
      <c r="N18" s="6" t="s">
        <v>58</v>
      </c>
      <c r="O18" s="150">
        <v>250</v>
      </c>
      <c r="Q18" s="33" t="str">
        <f t="shared" si="2"/>
        <v/>
      </c>
      <c r="U18" s="33">
        <f t="shared" si="3"/>
        <v>5</v>
      </c>
      <c r="V18" s="6" t="s">
        <v>43</v>
      </c>
      <c r="W18" s="150">
        <v>350</v>
      </c>
      <c r="Y18" s="33">
        <f t="shared" si="4"/>
        <v>5</v>
      </c>
      <c r="Z18" s="6" t="s">
        <v>58</v>
      </c>
      <c r="AA18" s="150">
        <v>350</v>
      </c>
      <c r="AC18" s="33" t="str">
        <f t="shared" si="5"/>
        <v/>
      </c>
      <c r="AG18" s="33" t="str">
        <f t="shared" si="6"/>
        <v/>
      </c>
      <c r="AK18" s="33" t="str">
        <f t="shared" si="7"/>
        <v/>
      </c>
      <c r="AO18" s="33" t="str">
        <f t="shared" si="8"/>
        <v/>
      </c>
      <c r="AS18" s="33" t="str">
        <f t="shared" si="9"/>
        <v/>
      </c>
      <c r="AW18" s="33" t="str">
        <f t="shared" si="10"/>
        <v/>
      </c>
      <c r="BA18" s="33" t="str">
        <f t="shared" si="11"/>
        <v/>
      </c>
      <c r="BE18" s="33" t="str">
        <f t="shared" si="12"/>
        <v/>
      </c>
      <c r="BI18" s="33" t="str">
        <f t="shared" si="13"/>
        <v/>
      </c>
      <c r="BM18" s="33" t="str">
        <f t="shared" si="14"/>
        <v/>
      </c>
      <c r="BQ18" s="33" t="str">
        <f t="shared" si="15"/>
        <v/>
      </c>
      <c r="BU18" s="33" t="str">
        <f t="shared" si="16"/>
        <v/>
      </c>
      <c r="BY18" s="33" t="str">
        <f t="shared" si="17"/>
        <v/>
      </c>
      <c r="CC18" s="33" t="str">
        <f t="shared" si="18"/>
        <v/>
      </c>
      <c r="CG18" s="33" t="str">
        <f t="shared" si="19"/>
        <v/>
      </c>
      <c r="CK18" s="33" t="str">
        <f t="shared" si="20"/>
        <v/>
      </c>
      <c r="CO18" s="33" t="str">
        <f t="shared" si="21"/>
        <v/>
      </c>
      <c r="CS18" s="33" t="str">
        <f t="shared" si="22"/>
        <v/>
      </c>
      <c r="CW18" s="33" t="str">
        <f t="shared" si="23"/>
        <v/>
      </c>
      <c r="DA18" s="33" t="str">
        <f t="shared" si="24"/>
        <v/>
      </c>
      <c r="DE18" s="33" t="str">
        <f t="shared" si="25"/>
        <v/>
      </c>
      <c r="DI18" s="33" t="str">
        <f t="shared" si="26"/>
        <v/>
      </c>
      <c r="DM18" s="33" t="str">
        <f t="shared" si="27"/>
        <v/>
      </c>
      <c r="DQ18" s="33" t="str">
        <f t="shared" si="28"/>
        <v/>
      </c>
      <c r="DU18" s="33" t="str">
        <f t="shared" si="29"/>
        <v/>
      </c>
      <c r="DY18" s="33" t="str">
        <f t="shared" si="30"/>
        <v/>
      </c>
    </row>
    <row r="19" spans="1:129" x14ac:dyDescent="0.25">
      <c r="A19" s="16" t="str">
        <f t="shared" si="0"/>
        <v/>
      </c>
      <c r="K19" s="38"/>
      <c r="M19" s="33" t="str">
        <f t="shared" si="1"/>
        <v/>
      </c>
      <c r="Q19" s="33" t="str">
        <f t="shared" si="2"/>
        <v/>
      </c>
      <c r="U19" s="33">
        <f t="shared" si="3"/>
        <v>6</v>
      </c>
      <c r="V19" s="6" t="s">
        <v>63</v>
      </c>
      <c r="W19" s="150">
        <v>350</v>
      </c>
      <c r="Y19" s="33">
        <f t="shared" si="4"/>
        <v>6</v>
      </c>
      <c r="Z19" s="6" t="s">
        <v>241</v>
      </c>
      <c r="AA19" s="150">
        <v>350</v>
      </c>
      <c r="AC19" s="33" t="str">
        <f t="shared" si="5"/>
        <v/>
      </c>
      <c r="AG19" s="33" t="str">
        <f t="shared" si="6"/>
        <v/>
      </c>
      <c r="AK19" s="33" t="str">
        <f t="shared" si="7"/>
        <v/>
      </c>
      <c r="AO19" s="33" t="str">
        <f t="shared" si="8"/>
        <v/>
      </c>
      <c r="AS19" s="33" t="str">
        <f t="shared" si="9"/>
        <v/>
      </c>
      <c r="AW19" s="33" t="str">
        <f t="shared" si="10"/>
        <v/>
      </c>
      <c r="BA19" s="33" t="str">
        <f t="shared" si="11"/>
        <v/>
      </c>
      <c r="BE19" s="33" t="str">
        <f t="shared" si="12"/>
        <v/>
      </c>
      <c r="BI19" s="33" t="str">
        <f t="shared" si="13"/>
        <v/>
      </c>
      <c r="BM19" s="33" t="str">
        <f t="shared" si="14"/>
        <v/>
      </c>
      <c r="BQ19" s="33" t="str">
        <f t="shared" si="15"/>
        <v/>
      </c>
      <c r="BU19" s="33" t="str">
        <f t="shared" si="16"/>
        <v/>
      </c>
      <c r="BY19" s="33" t="str">
        <f t="shared" si="17"/>
        <v/>
      </c>
      <c r="CC19" s="33" t="str">
        <f t="shared" si="18"/>
        <v/>
      </c>
      <c r="CG19" s="33" t="str">
        <f t="shared" si="19"/>
        <v/>
      </c>
      <c r="CK19" s="33" t="str">
        <f t="shared" si="20"/>
        <v/>
      </c>
      <c r="CO19" s="33" t="str">
        <f t="shared" si="21"/>
        <v/>
      </c>
      <c r="CS19" s="33" t="str">
        <f t="shared" si="22"/>
        <v/>
      </c>
      <c r="CW19" s="33" t="str">
        <f t="shared" si="23"/>
        <v/>
      </c>
      <c r="DA19" s="33" t="str">
        <f t="shared" si="24"/>
        <v/>
      </c>
      <c r="DE19" s="33" t="str">
        <f t="shared" si="25"/>
        <v/>
      </c>
      <c r="DI19" s="33" t="str">
        <f t="shared" si="26"/>
        <v/>
      </c>
      <c r="DM19" s="33" t="str">
        <f t="shared" si="27"/>
        <v/>
      </c>
      <c r="DQ19" s="33" t="str">
        <f t="shared" si="28"/>
        <v/>
      </c>
      <c r="DU19" s="33" t="str">
        <f t="shared" si="29"/>
        <v/>
      </c>
      <c r="DY19" s="33" t="str">
        <f t="shared" si="30"/>
        <v/>
      </c>
    </row>
    <row r="20" spans="1:129" x14ac:dyDescent="0.25">
      <c r="A20" s="16" t="str">
        <f t="shared" si="0"/>
        <v/>
      </c>
      <c r="K20" s="38"/>
      <c r="M20" s="33" t="str">
        <f t="shared" si="1"/>
        <v/>
      </c>
      <c r="Q20" s="33" t="str">
        <f t="shared" si="2"/>
        <v/>
      </c>
      <c r="U20" s="33">
        <f t="shared" si="3"/>
        <v>7</v>
      </c>
      <c r="V20" s="6" t="s">
        <v>185</v>
      </c>
      <c r="W20" s="150">
        <v>250</v>
      </c>
      <c r="Y20" s="33">
        <f t="shared" si="4"/>
        <v>7</v>
      </c>
      <c r="Z20" s="6" t="s">
        <v>43</v>
      </c>
      <c r="AA20" s="150">
        <v>250</v>
      </c>
      <c r="AC20" s="33" t="str">
        <f t="shared" si="5"/>
        <v/>
      </c>
      <c r="AG20" s="33" t="str">
        <f t="shared" si="6"/>
        <v/>
      </c>
      <c r="AK20" s="33" t="str">
        <f t="shared" si="7"/>
        <v/>
      </c>
      <c r="AO20" s="33" t="str">
        <f t="shared" si="8"/>
        <v/>
      </c>
      <c r="AS20" s="33" t="str">
        <f t="shared" si="9"/>
        <v/>
      </c>
      <c r="AW20" s="33" t="str">
        <f t="shared" si="10"/>
        <v/>
      </c>
      <c r="BA20" s="33" t="str">
        <f t="shared" si="11"/>
        <v/>
      </c>
      <c r="BE20" s="33" t="str">
        <f t="shared" si="12"/>
        <v/>
      </c>
      <c r="BI20" s="33" t="str">
        <f t="shared" si="13"/>
        <v/>
      </c>
      <c r="BM20" s="33" t="str">
        <f t="shared" si="14"/>
        <v/>
      </c>
      <c r="BQ20" s="33" t="str">
        <f t="shared" si="15"/>
        <v/>
      </c>
      <c r="BU20" s="33" t="str">
        <f t="shared" si="16"/>
        <v/>
      </c>
      <c r="BY20" s="33" t="str">
        <f t="shared" si="17"/>
        <v/>
      </c>
      <c r="CC20" s="33" t="str">
        <f t="shared" si="18"/>
        <v/>
      </c>
      <c r="CG20" s="33" t="str">
        <f t="shared" si="19"/>
        <v/>
      </c>
      <c r="CK20" s="33" t="str">
        <f t="shared" si="20"/>
        <v/>
      </c>
      <c r="CO20" s="33" t="str">
        <f t="shared" si="21"/>
        <v/>
      </c>
      <c r="CS20" s="33" t="str">
        <f t="shared" si="22"/>
        <v/>
      </c>
      <c r="CW20" s="33" t="str">
        <f t="shared" si="23"/>
        <v/>
      </c>
      <c r="DA20" s="33" t="str">
        <f t="shared" si="24"/>
        <v/>
      </c>
      <c r="DE20" s="33" t="str">
        <f t="shared" si="25"/>
        <v/>
      </c>
      <c r="DI20" s="33" t="str">
        <f t="shared" si="26"/>
        <v/>
      </c>
      <c r="DM20" s="33" t="str">
        <f t="shared" si="27"/>
        <v/>
      </c>
      <c r="DQ20" s="33" t="str">
        <f t="shared" si="28"/>
        <v/>
      </c>
      <c r="DU20" s="33" t="str">
        <f t="shared" si="29"/>
        <v/>
      </c>
      <c r="DY20" s="33" t="str">
        <f t="shared" si="30"/>
        <v/>
      </c>
    </row>
    <row r="21" spans="1:129" x14ac:dyDescent="0.25">
      <c r="A21" s="16" t="str">
        <f t="shared" si="0"/>
        <v/>
      </c>
      <c r="K21" s="38"/>
      <c r="M21" s="33" t="str">
        <f t="shared" si="1"/>
        <v/>
      </c>
      <c r="Q21" s="33" t="str">
        <f t="shared" si="2"/>
        <v/>
      </c>
      <c r="U21" s="33" t="str">
        <f t="shared" si="3"/>
        <v/>
      </c>
      <c r="Y21" s="33">
        <f t="shared" si="4"/>
        <v>8</v>
      </c>
      <c r="Z21" s="6" t="s">
        <v>63</v>
      </c>
      <c r="AA21" s="150">
        <v>250</v>
      </c>
      <c r="AC21" s="33" t="str">
        <f t="shared" si="5"/>
        <v/>
      </c>
      <c r="AG21" s="33" t="str">
        <f t="shared" si="6"/>
        <v/>
      </c>
      <c r="AK21" s="33" t="str">
        <f t="shared" si="7"/>
        <v/>
      </c>
      <c r="AO21" s="33" t="str">
        <f t="shared" si="8"/>
        <v/>
      </c>
      <c r="AS21" s="33" t="str">
        <f t="shared" si="9"/>
        <v/>
      </c>
      <c r="AW21" s="33" t="str">
        <f t="shared" si="10"/>
        <v/>
      </c>
      <c r="BA21" s="33" t="str">
        <f t="shared" si="11"/>
        <v/>
      </c>
      <c r="BE21" s="33" t="str">
        <f t="shared" si="12"/>
        <v/>
      </c>
      <c r="BI21" s="33" t="str">
        <f t="shared" si="13"/>
        <v/>
      </c>
      <c r="BM21" s="33" t="str">
        <f t="shared" si="14"/>
        <v/>
      </c>
      <c r="BQ21" s="33" t="str">
        <f t="shared" si="15"/>
        <v/>
      </c>
      <c r="BU21" s="33" t="str">
        <f t="shared" si="16"/>
        <v/>
      </c>
      <c r="BY21" s="33" t="str">
        <f t="shared" si="17"/>
        <v/>
      </c>
      <c r="CC21" s="33" t="str">
        <f t="shared" si="18"/>
        <v/>
      </c>
      <c r="CG21" s="33" t="str">
        <f t="shared" si="19"/>
        <v/>
      </c>
      <c r="CK21" s="33" t="str">
        <f t="shared" si="20"/>
        <v/>
      </c>
      <c r="CO21" s="33" t="str">
        <f t="shared" si="21"/>
        <v/>
      </c>
      <c r="CS21" s="33" t="str">
        <f t="shared" si="22"/>
        <v/>
      </c>
      <c r="CW21" s="33" t="str">
        <f t="shared" si="23"/>
        <v/>
      </c>
      <c r="DA21" s="33" t="str">
        <f t="shared" si="24"/>
        <v/>
      </c>
      <c r="DE21" s="33" t="str">
        <f t="shared" si="25"/>
        <v/>
      </c>
      <c r="DI21" s="33" t="str">
        <f t="shared" si="26"/>
        <v/>
      </c>
      <c r="DM21" s="33" t="str">
        <f t="shared" si="27"/>
        <v/>
      </c>
      <c r="DQ21" s="33" t="str">
        <f t="shared" si="28"/>
        <v/>
      </c>
      <c r="DU21" s="33" t="str">
        <f t="shared" si="29"/>
        <v/>
      </c>
      <c r="DY21" s="33" t="str">
        <f t="shared" si="30"/>
        <v/>
      </c>
    </row>
    <row r="22" spans="1:129" x14ac:dyDescent="0.25">
      <c r="A22" s="16" t="str">
        <f t="shared" si="0"/>
        <v/>
      </c>
      <c r="K22" s="38"/>
      <c r="M22" s="33" t="str">
        <f t="shared" si="1"/>
        <v/>
      </c>
      <c r="Q22" s="33" t="str">
        <f t="shared" si="2"/>
        <v/>
      </c>
      <c r="U22" s="33" t="str">
        <f t="shared" si="3"/>
        <v/>
      </c>
      <c r="Y22" s="33" t="str">
        <f t="shared" si="4"/>
        <v/>
      </c>
      <c r="AC22" s="33" t="str">
        <f t="shared" si="5"/>
        <v/>
      </c>
      <c r="AG22" s="33" t="str">
        <f t="shared" si="6"/>
        <v/>
      </c>
      <c r="AK22" s="33" t="str">
        <f t="shared" si="7"/>
        <v/>
      </c>
      <c r="AO22" s="33" t="str">
        <f t="shared" si="8"/>
        <v/>
      </c>
      <c r="AS22" s="33" t="str">
        <f t="shared" si="9"/>
        <v/>
      </c>
      <c r="AW22" s="33" t="str">
        <f t="shared" si="10"/>
        <v/>
      </c>
      <c r="BA22" s="33" t="str">
        <f t="shared" si="11"/>
        <v/>
      </c>
      <c r="BE22" s="33" t="str">
        <f t="shared" si="12"/>
        <v/>
      </c>
      <c r="BI22" s="33" t="str">
        <f t="shared" si="13"/>
        <v/>
      </c>
      <c r="BM22" s="33" t="str">
        <f t="shared" si="14"/>
        <v/>
      </c>
      <c r="BQ22" s="33" t="str">
        <f t="shared" si="15"/>
        <v/>
      </c>
      <c r="BU22" s="33" t="str">
        <f t="shared" si="16"/>
        <v/>
      </c>
      <c r="BY22" s="33" t="str">
        <f t="shared" si="17"/>
        <v/>
      </c>
      <c r="CC22" s="33" t="str">
        <f t="shared" si="18"/>
        <v/>
      </c>
      <c r="CG22" s="33" t="str">
        <f t="shared" si="19"/>
        <v/>
      </c>
      <c r="CK22" s="33" t="str">
        <f t="shared" si="20"/>
        <v/>
      </c>
      <c r="CO22" s="33" t="str">
        <f t="shared" si="21"/>
        <v/>
      </c>
      <c r="CS22" s="33" t="str">
        <f t="shared" si="22"/>
        <v/>
      </c>
      <c r="CW22" s="33" t="str">
        <f t="shared" si="23"/>
        <v/>
      </c>
      <c r="DA22" s="33" t="str">
        <f t="shared" si="24"/>
        <v/>
      </c>
      <c r="DE22" s="33" t="str">
        <f t="shared" si="25"/>
        <v/>
      </c>
      <c r="DI22" s="33" t="str">
        <f t="shared" si="26"/>
        <v/>
      </c>
      <c r="DM22" s="33" t="str">
        <f t="shared" si="27"/>
        <v/>
      </c>
      <c r="DQ22" s="33" t="str">
        <f t="shared" si="28"/>
        <v/>
      </c>
      <c r="DU22" s="33" t="str">
        <f t="shared" si="29"/>
        <v/>
      </c>
      <c r="DY22" s="33" t="str">
        <f t="shared" si="30"/>
        <v/>
      </c>
    </row>
    <row r="23" spans="1:129" x14ac:dyDescent="0.25">
      <c r="A23" s="16" t="str">
        <f t="shared" si="0"/>
        <v/>
      </c>
      <c r="K23" s="38"/>
      <c r="M23" s="33" t="str">
        <f t="shared" si="1"/>
        <v/>
      </c>
      <c r="Q23" s="33" t="str">
        <f t="shared" si="2"/>
        <v/>
      </c>
      <c r="U23" s="33" t="str">
        <f t="shared" si="3"/>
        <v/>
      </c>
      <c r="Y23" s="33" t="str">
        <f t="shared" si="4"/>
        <v/>
      </c>
      <c r="AC23" s="33" t="str">
        <f t="shared" si="5"/>
        <v/>
      </c>
      <c r="AG23" s="33" t="str">
        <f t="shared" si="6"/>
        <v/>
      </c>
      <c r="AK23" s="33" t="str">
        <f t="shared" si="7"/>
        <v/>
      </c>
      <c r="AO23" s="33" t="str">
        <f t="shared" si="8"/>
        <v/>
      </c>
      <c r="AS23" s="33" t="str">
        <f t="shared" si="9"/>
        <v/>
      </c>
      <c r="AW23" s="33" t="str">
        <f t="shared" si="10"/>
        <v/>
      </c>
      <c r="BA23" s="33" t="str">
        <f t="shared" si="11"/>
        <v/>
      </c>
      <c r="BE23" s="33" t="str">
        <f t="shared" si="12"/>
        <v/>
      </c>
      <c r="BI23" s="33" t="str">
        <f t="shared" si="13"/>
        <v/>
      </c>
      <c r="BM23" s="33" t="str">
        <f t="shared" si="14"/>
        <v/>
      </c>
      <c r="BQ23" s="33" t="str">
        <f t="shared" si="15"/>
        <v/>
      </c>
      <c r="BU23" s="33" t="str">
        <f t="shared" si="16"/>
        <v/>
      </c>
      <c r="BY23" s="33" t="str">
        <f t="shared" si="17"/>
        <v/>
      </c>
      <c r="CC23" s="33" t="str">
        <f t="shared" si="18"/>
        <v/>
      </c>
      <c r="CG23" s="33" t="str">
        <f t="shared" si="19"/>
        <v/>
      </c>
      <c r="CK23" s="33" t="str">
        <f t="shared" si="20"/>
        <v/>
      </c>
      <c r="CO23" s="33" t="str">
        <f t="shared" si="21"/>
        <v/>
      </c>
      <c r="CS23" s="33" t="str">
        <f t="shared" si="22"/>
        <v/>
      </c>
      <c r="CW23" s="33" t="str">
        <f t="shared" si="23"/>
        <v/>
      </c>
      <c r="DA23" s="33" t="str">
        <f t="shared" si="24"/>
        <v/>
      </c>
      <c r="DE23" s="33" t="str">
        <f t="shared" si="25"/>
        <v/>
      </c>
      <c r="DI23" s="33" t="str">
        <f t="shared" si="26"/>
        <v/>
      </c>
      <c r="DM23" s="33" t="str">
        <f t="shared" si="27"/>
        <v/>
      </c>
      <c r="DQ23" s="33" t="str">
        <f t="shared" si="28"/>
        <v/>
      </c>
      <c r="DU23" s="33" t="str">
        <f t="shared" si="29"/>
        <v/>
      </c>
      <c r="DY23" s="33" t="str">
        <f t="shared" si="30"/>
        <v/>
      </c>
    </row>
    <row r="24" spans="1:129" x14ac:dyDescent="0.25">
      <c r="A24" s="16" t="str">
        <f t="shared" si="0"/>
        <v/>
      </c>
      <c r="K24" s="38"/>
      <c r="M24" s="33" t="str">
        <f t="shared" si="1"/>
        <v/>
      </c>
      <c r="Q24" s="33" t="str">
        <f t="shared" si="2"/>
        <v/>
      </c>
      <c r="U24" s="33" t="str">
        <f t="shared" si="3"/>
        <v/>
      </c>
      <c r="Y24" s="33" t="str">
        <f t="shared" si="4"/>
        <v/>
      </c>
      <c r="AC24" s="33" t="str">
        <f t="shared" si="5"/>
        <v/>
      </c>
      <c r="AG24" s="33" t="str">
        <f t="shared" si="6"/>
        <v/>
      </c>
      <c r="AK24" s="33" t="str">
        <f t="shared" si="7"/>
        <v/>
      </c>
      <c r="AO24" s="33" t="str">
        <f t="shared" si="8"/>
        <v/>
      </c>
      <c r="AS24" s="33" t="str">
        <f t="shared" si="9"/>
        <v/>
      </c>
      <c r="AW24" s="33" t="str">
        <f t="shared" si="10"/>
        <v/>
      </c>
      <c r="BA24" s="33" t="str">
        <f t="shared" si="11"/>
        <v/>
      </c>
      <c r="BE24" s="33" t="str">
        <f t="shared" si="12"/>
        <v/>
      </c>
      <c r="BI24" s="33" t="str">
        <f t="shared" si="13"/>
        <v/>
      </c>
      <c r="BM24" s="33" t="str">
        <f t="shared" si="14"/>
        <v/>
      </c>
      <c r="BQ24" s="33" t="str">
        <f t="shared" si="15"/>
        <v/>
      </c>
      <c r="BU24" s="33" t="str">
        <f t="shared" si="16"/>
        <v/>
      </c>
      <c r="BY24" s="33" t="str">
        <f t="shared" si="17"/>
        <v/>
      </c>
      <c r="CC24" s="33" t="str">
        <f t="shared" si="18"/>
        <v/>
      </c>
      <c r="CG24" s="33" t="str">
        <f t="shared" si="19"/>
        <v/>
      </c>
      <c r="CK24" s="33" t="str">
        <f t="shared" si="20"/>
        <v/>
      </c>
      <c r="CO24" s="33" t="str">
        <f t="shared" si="21"/>
        <v/>
      </c>
      <c r="CS24" s="33" t="str">
        <f t="shared" si="22"/>
        <v/>
      </c>
      <c r="CW24" s="33" t="str">
        <f t="shared" si="23"/>
        <v/>
      </c>
      <c r="DA24" s="33" t="str">
        <f t="shared" si="24"/>
        <v/>
      </c>
      <c r="DE24" s="33" t="str">
        <f t="shared" si="25"/>
        <v/>
      </c>
      <c r="DI24" s="33" t="str">
        <f t="shared" si="26"/>
        <v/>
      </c>
      <c r="DM24" s="33" t="str">
        <f t="shared" si="27"/>
        <v/>
      </c>
      <c r="DQ24" s="33" t="str">
        <f t="shared" si="28"/>
        <v/>
      </c>
      <c r="DU24" s="33" t="str">
        <f t="shared" si="29"/>
        <v/>
      </c>
      <c r="DY24" s="33" t="str">
        <f t="shared" si="30"/>
        <v/>
      </c>
    </row>
    <row r="25" spans="1:129" x14ac:dyDescent="0.25">
      <c r="A25" s="16" t="str">
        <f t="shared" si="0"/>
        <v/>
      </c>
      <c r="K25" s="38"/>
      <c r="M25" s="33" t="str">
        <f t="shared" si="1"/>
        <v/>
      </c>
      <c r="Q25" s="33" t="str">
        <f t="shared" si="2"/>
        <v/>
      </c>
      <c r="U25" s="33" t="str">
        <f t="shared" si="3"/>
        <v/>
      </c>
      <c r="Y25" s="33" t="str">
        <f t="shared" si="4"/>
        <v/>
      </c>
      <c r="AC25" s="33" t="str">
        <f t="shared" si="5"/>
        <v/>
      </c>
      <c r="AG25" s="33" t="str">
        <f t="shared" si="6"/>
        <v/>
      </c>
      <c r="AK25" s="33" t="str">
        <f t="shared" si="7"/>
        <v/>
      </c>
      <c r="AO25" s="33" t="str">
        <f t="shared" si="8"/>
        <v/>
      </c>
      <c r="AS25" s="33" t="str">
        <f t="shared" si="9"/>
        <v/>
      </c>
      <c r="AW25" s="33" t="str">
        <f t="shared" si="10"/>
        <v/>
      </c>
      <c r="BA25" s="33" t="str">
        <f t="shared" si="11"/>
        <v/>
      </c>
      <c r="BE25" s="33" t="str">
        <f t="shared" si="12"/>
        <v/>
      </c>
      <c r="BI25" s="33" t="str">
        <f t="shared" si="13"/>
        <v/>
      </c>
      <c r="BM25" s="33" t="str">
        <f t="shared" si="14"/>
        <v/>
      </c>
      <c r="BQ25" s="33" t="str">
        <f t="shared" si="15"/>
        <v/>
      </c>
      <c r="BU25" s="33" t="str">
        <f t="shared" si="16"/>
        <v/>
      </c>
      <c r="BY25" s="33" t="str">
        <f t="shared" si="17"/>
        <v/>
      </c>
      <c r="CC25" s="33" t="str">
        <f t="shared" si="18"/>
        <v/>
      </c>
      <c r="CG25" s="33" t="str">
        <f t="shared" si="19"/>
        <v/>
      </c>
      <c r="CK25" s="33" t="str">
        <f t="shared" si="20"/>
        <v/>
      </c>
      <c r="CO25" s="33" t="str">
        <f t="shared" si="21"/>
        <v/>
      </c>
      <c r="CS25" s="33" t="str">
        <f t="shared" si="22"/>
        <v/>
      </c>
      <c r="CW25" s="33" t="str">
        <f t="shared" si="23"/>
        <v/>
      </c>
      <c r="DA25" s="33" t="str">
        <f t="shared" si="24"/>
        <v/>
      </c>
      <c r="DE25" s="33" t="str">
        <f t="shared" si="25"/>
        <v/>
      </c>
      <c r="DI25" s="33" t="str">
        <f t="shared" si="26"/>
        <v/>
      </c>
      <c r="DM25" s="33" t="str">
        <f t="shared" si="27"/>
        <v/>
      </c>
      <c r="DQ25" s="33" t="str">
        <f t="shared" si="28"/>
        <v/>
      </c>
      <c r="DU25" s="33" t="str">
        <f t="shared" si="29"/>
        <v/>
      </c>
      <c r="DY25" s="33" t="str">
        <f t="shared" si="30"/>
        <v/>
      </c>
    </row>
    <row r="26" spans="1:129" x14ac:dyDescent="0.25">
      <c r="A26" s="16" t="str">
        <f t="shared" si="0"/>
        <v/>
      </c>
      <c r="K26" s="38"/>
      <c r="M26" s="33" t="str">
        <f t="shared" si="1"/>
        <v/>
      </c>
      <c r="Q26" s="33" t="str">
        <f t="shared" si="2"/>
        <v/>
      </c>
      <c r="U26" s="33" t="str">
        <f t="shared" si="3"/>
        <v/>
      </c>
      <c r="Y26" s="33" t="str">
        <f t="shared" si="4"/>
        <v/>
      </c>
      <c r="AC26" s="33" t="str">
        <f t="shared" si="5"/>
        <v/>
      </c>
      <c r="AG26" s="33" t="str">
        <f t="shared" si="6"/>
        <v/>
      </c>
      <c r="AK26" s="33" t="str">
        <f t="shared" si="7"/>
        <v/>
      </c>
      <c r="AO26" s="33" t="str">
        <f t="shared" si="8"/>
        <v/>
      </c>
      <c r="AS26" s="33" t="str">
        <f t="shared" si="9"/>
        <v/>
      </c>
      <c r="AW26" s="33" t="str">
        <f t="shared" si="10"/>
        <v/>
      </c>
      <c r="BA26" s="33" t="str">
        <f t="shared" si="11"/>
        <v/>
      </c>
      <c r="BE26" s="33" t="str">
        <f t="shared" si="12"/>
        <v/>
      </c>
      <c r="BI26" s="33" t="str">
        <f t="shared" si="13"/>
        <v/>
      </c>
      <c r="BM26" s="33" t="str">
        <f t="shared" si="14"/>
        <v/>
      </c>
      <c r="BQ26" s="33" t="str">
        <f t="shared" si="15"/>
        <v/>
      </c>
      <c r="BU26" s="33" t="str">
        <f t="shared" si="16"/>
        <v/>
      </c>
      <c r="BY26" s="33" t="str">
        <f t="shared" si="17"/>
        <v/>
      </c>
      <c r="CC26" s="33" t="str">
        <f t="shared" si="18"/>
        <v/>
      </c>
      <c r="CG26" s="33" t="str">
        <f t="shared" si="19"/>
        <v/>
      </c>
      <c r="CK26" s="33" t="str">
        <f t="shared" si="20"/>
        <v/>
      </c>
      <c r="CO26" s="33" t="str">
        <f t="shared" si="21"/>
        <v/>
      </c>
      <c r="CS26" s="33" t="str">
        <f t="shared" si="22"/>
        <v/>
      </c>
      <c r="CW26" s="33" t="str">
        <f t="shared" si="23"/>
        <v/>
      </c>
      <c r="DA26" s="33" t="str">
        <f t="shared" si="24"/>
        <v/>
      </c>
      <c r="DE26" s="33" t="str">
        <f t="shared" si="25"/>
        <v/>
      </c>
      <c r="DI26" s="33" t="str">
        <f t="shared" si="26"/>
        <v/>
      </c>
      <c r="DM26" s="33" t="str">
        <f t="shared" si="27"/>
        <v/>
      </c>
      <c r="DQ26" s="33" t="str">
        <f t="shared" si="28"/>
        <v/>
      </c>
      <c r="DU26" s="33" t="str">
        <f t="shared" si="29"/>
        <v/>
      </c>
      <c r="DY26" s="33" t="str">
        <f t="shared" si="30"/>
        <v/>
      </c>
    </row>
    <row r="27" spans="1:129" x14ac:dyDescent="0.25">
      <c r="A27" s="16" t="str">
        <f t="shared" si="0"/>
        <v/>
      </c>
      <c r="K27" s="38"/>
      <c r="M27" s="33" t="str">
        <f t="shared" si="1"/>
        <v/>
      </c>
      <c r="Q27" s="33" t="str">
        <f t="shared" si="2"/>
        <v/>
      </c>
      <c r="U27" s="33" t="str">
        <f t="shared" si="3"/>
        <v/>
      </c>
      <c r="Y27" s="33" t="str">
        <f t="shared" si="4"/>
        <v/>
      </c>
      <c r="AC27" s="33" t="str">
        <f t="shared" si="5"/>
        <v/>
      </c>
      <c r="AG27" s="33" t="str">
        <f t="shared" si="6"/>
        <v/>
      </c>
      <c r="AK27" s="33" t="str">
        <f t="shared" si="7"/>
        <v/>
      </c>
      <c r="AO27" s="33" t="str">
        <f t="shared" si="8"/>
        <v/>
      </c>
      <c r="AS27" s="33" t="str">
        <f t="shared" si="9"/>
        <v/>
      </c>
      <c r="AW27" s="33" t="str">
        <f t="shared" si="10"/>
        <v/>
      </c>
      <c r="BA27" s="33" t="str">
        <f t="shared" si="11"/>
        <v/>
      </c>
      <c r="BE27" s="33" t="str">
        <f t="shared" si="12"/>
        <v/>
      </c>
      <c r="BI27" s="33" t="str">
        <f t="shared" si="13"/>
        <v/>
      </c>
      <c r="BM27" s="33" t="str">
        <f t="shared" si="14"/>
        <v/>
      </c>
      <c r="BQ27" s="33" t="str">
        <f t="shared" si="15"/>
        <v/>
      </c>
      <c r="BU27" s="33" t="str">
        <f t="shared" si="16"/>
        <v/>
      </c>
      <c r="BY27" s="33" t="str">
        <f t="shared" si="17"/>
        <v/>
      </c>
      <c r="CC27" s="33" t="str">
        <f t="shared" si="18"/>
        <v/>
      </c>
      <c r="CG27" s="33" t="str">
        <f t="shared" si="19"/>
        <v/>
      </c>
      <c r="CK27" s="33" t="str">
        <f t="shared" si="20"/>
        <v/>
      </c>
      <c r="CO27" s="33" t="str">
        <f t="shared" si="21"/>
        <v/>
      </c>
      <c r="CS27" s="33" t="str">
        <f t="shared" si="22"/>
        <v/>
      </c>
      <c r="CW27" s="33" t="str">
        <f t="shared" si="23"/>
        <v/>
      </c>
      <c r="DA27" s="33" t="str">
        <f t="shared" si="24"/>
        <v/>
      </c>
      <c r="DE27" s="33" t="str">
        <f t="shared" si="25"/>
        <v/>
      </c>
      <c r="DI27" s="33" t="str">
        <f t="shared" si="26"/>
        <v/>
      </c>
      <c r="DM27" s="33" t="str">
        <f t="shared" si="27"/>
        <v/>
      </c>
      <c r="DQ27" s="33" t="str">
        <f t="shared" si="28"/>
        <v/>
      </c>
      <c r="DU27" s="33" t="str">
        <f t="shared" si="29"/>
        <v/>
      </c>
      <c r="DY27" s="33" t="str">
        <f t="shared" si="30"/>
        <v/>
      </c>
    </row>
    <row r="28" spans="1:129" x14ac:dyDescent="0.25">
      <c r="A28" s="16" t="str">
        <f t="shared" si="0"/>
        <v/>
      </c>
      <c r="K28" s="38"/>
      <c r="M28" s="33" t="str">
        <f t="shared" si="1"/>
        <v/>
      </c>
      <c r="Q28" s="33" t="str">
        <f t="shared" si="2"/>
        <v/>
      </c>
      <c r="U28" s="33" t="str">
        <f t="shared" si="3"/>
        <v/>
      </c>
      <c r="Y28" s="33" t="str">
        <f t="shared" si="4"/>
        <v/>
      </c>
      <c r="AC28" s="33" t="str">
        <f t="shared" si="5"/>
        <v/>
      </c>
      <c r="AG28" s="33" t="str">
        <f t="shared" si="6"/>
        <v/>
      </c>
      <c r="AK28" s="33" t="str">
        <f t="shared" si="7"/>
        <v/>
      </c>
      <c r="AO28" s="33" t="str">
        <f t="shared" si="8"/>
        <v/>
      </c>
      <c r="AS28" s="33" t="str">
        <f t="shared" si="9"/>
        <v/>
      </c>
      <c r="AW28" s="33" t="str">
        <f t="shared" si="10"/>
        <v/>
      </c>
      <c r="BA28" s="33" t="str">
        <f t="shared" si="11"/>
        <v/>
      </c>
      <c r="BE28" s="33" t="str">
        <f t="shared" si="12"/>
        <v/>
      </c>
      <c r="BI28" s="33" t="str">
        <f t="shared" si="13"/>
        <v/>
      </c>
      <c r="BM28" s="33" t="str">
        <f t="shared" si="14"/>
        <v/>
      </c>
      <c r="BQ28" s="33" t="str">
        <f t="shared" si="15"/>
        <v/>
      </c>
      <c r="BU28" s="33" t="str">
        <f t="shared" si="16"/>
        <v/>
      </c>
      <c r="BY28" s="33" t="str">
        <f t="shared" si="17"/>
        <v/>
      </c>
      <c r="CC28" s="33" t="str">
        <f t="shared" si="18"/>
        <v/>
      </c>
      <c r="CG28" s="33" t="str">
        <f t="shared" si="19"/>
        <v/>
      </c>
      <c r="CK28" s="33" t="str">
        <f t="shared" si="20"/>
        <v/>
      </c>
      <c r="CO28" s="33" t="str">
        <f t="shared" si="21"/>
        <v/>
      </c>
      <c r="CS28" s="33" t="str">
        <f t="shared" si="22"/>
        <v/>
      </c>
      <c r="CW28" s="33" t="str">
        <f t="shared" si="23"/>
        <v/>
      </c>
      <c r="DA28" s="33" t="str">
        <f t="shared" si="24"/>
        <v/>
      </c>
      <c r="DE28" s="33" t="str">
        <f t="shared" si="25"/>
        <v/>
      </c>
      <c r="DI28" s="33" t="str">
        <f t="shared" si="26"/>
        <v/>
      </c>
      <c r="DM28" s="33" t="str">
        <f t="shared" si="27"/>
        <v/>
      </c>
      <c r="DQ28" s="33" t="str">
        <f t="shared" si="28"/>
        <v/>
      </c>
      <c r="DU28" s="33" t="str">
        <f t="shared" si="29"/>
        <v/>
      </c>
      <c r="DY28" s="33" t="str">
        <f t="shared" si="30"/>
        <v/>
      </c>
    </row>
    <row r="29" spans="1:129" x14ac:dyDescent="0.25">
      <c r="A29" s="16" t="str">
        <f t="shared" si="0"/>
        <v/>
      </c>
      <c r="K29" s="38"/>
      <c r="M29" s="33" t="str">
        <f t="shared" si="1"/>
        <v/>
      </c>
      <c r="Q29" s="33" t="str">
        <f t="shared" si="2"/>
        <v/>
      </c>
      <c r="U29" s="33" t="str">
        <f t="shared" si="3"/>
        <v/>
      </c>
      <c r="Y29" s="33" t="str">
        <f t="shared" si="4"/>
        <v/>
      </c>
      <c r="AC29" s="33" t="str">
        <f t="shared" si="5"/>
        <v/>
      </c>
      <c r="AG29" s="33" t="str">
        <f t="shared" si="6"/>
        <v/>
      </c>
      <c r="AK29" s="33" t="str">
        <f t="shared" si="7"/>
        <v/>
      </c>
      <c r="AO29" s="33" t="str">
        <f t="shared" si="8"/>
        <v/>
      </c>
      <c r="AS29" s="33" t="str">
        <f t="shared" si="9"/>
        <v/>
      </c>
      <c r="AW29" s="33" t="str">
        <f t="shared" si="10"/>
        <v/>
      </c>
      <c r="BA29" s="33" t="str">
        <f t="shared" si="11"/>
        <v/>
      </c>
      <c r="BE29" s="33" t="str">
        <f t="shared" si="12"/>
        <v/>
      </c>
      <c r="BI29" s="33" t="str">
        <f t="shared" si="13"/>
        <v/>
      </c>
      <c r="BM29" s="33" t="str">
        <f t="shared" si="14"/>
        <v/>
      </c>
      <c r="BQ29" s="33" t="str">
        <f t="shared" si="15"/>
        <v/>
      </c>
      <c r="BU29" s="33" t="str">
        <f t="shared" si="16"/>
        <v/>
      </c>
      <c r="BY29" s="33" t="str">
        <f t="shared" si="17"/>
        <v/>
      </c>
      <c r="CC29" s="33" t="str">
        <f t="shared" si="18"/>
        <v/>
      </c>
      <c r="CG29" s="33" t="str">
        <f t="shared" si="19"/>
        <v/>
      </c>
      <c r="CK29" s="33" t="str">
        <f t="shared" si="20"/>
        <v/>
      </c>
      <c r="CO29" s="33" t="str">
        <f t="shared" si="21"/>
        <v/>
      </c>
      <c r="CS29" s="33" t="str">
        <f t="shared" si="22"/>
        <v/>
      </c>
      <c r="CW29" s="33" t="str">
        <f t="shared" si="23"/>
        <v/>
      </c>
      <c r="DA29" s="33" t="str">
        <f t="shared" si="24"/>
        <v/>
      </c>
      <c r="DE29" s="33" t="str">
        <f t="shared" si="25"/>
        <v/>
      </c>
      <c r="DI29" s="33" t="str">
        <f t="shared" si="26"/>
        <v/>
      </c>
      <c r="DM29" s="33" t="str">
        <f t="shared" si="27"/>
        <v/>
      </c>
      <c r="DQ29" s="33" t="str">
        <f t="shared" si="28"/>
        <v/>
      </c>
      <c r="DU29" s="33" t="str">
        <f t="shared" si="29"/>
        <v/>
      </c>
      <c r="DY29" s="33" t="str">
        <f t="shared" si="30"/>
        <v/>
      </c>
    </row>
    <row r="30" spans="1:129" x14ac:dyDescent="0.25">
      <c r="A30" s="16" t="str">
        <f t="shared" si="0"/>
        <v/>
      </c>
      <c r="K30" s="38"/>
      <c r="M30" s="33" t="str">
        <f t="shared" si="1"/>
        <v/>
      </c>
      <c r="Q30" s="33" t="str">
        <f t="shared" si="2"/>
        <v/>
      </c>
      <c r="U30" s="33" t="str">
        <f t="shared" si="3"/>
        <v/>
      </c>
      <c r="Y30" s="33" t="str">
        <f t="shared" si="4"/>
        <v/>
      </c>
      <c r="AC30" s="33" t="str">
        <f t="shared" si="5"/>
        <v/>
      </c>
      <c r="AG30" s="33" t="str">
        <f t="shared" si="6"/>
        <v/>
      </c>
      <c r="AK30" s="33" t="str">
        <f t="shared" si="7"/>
        <v/>
      </c>
      <c r="AO30" s="33" t="str">
        <f t="shared" si="8"/>
        <v/>
      </c>
      <c r="AS30" s="33" t="str">
        <f t="shared" si="9"/>
        <v/>
      </c>
      <c r="AW30" s="33" t="str">
        <f t="shared" si="10"/>
        <v/>
      </c>
      <c r="BA30" s="33" t="str">
        <f t="shared" si="11"/>
        <v/>
      </c>
      <c r="BE30" s="33" t="str">
        <f t="shared" si="12"/>
        <v/>
      </c>
      <c r="BI30" s="33" t="str">
        <f t="shared" si="13"/>
        <v/>
      </c>
      <c r="BM30" s="33" t="str">
        <f t="shared" si="14"/>
        <v/>
      </c>
      <c r="BQ30" s="33" t="str">
        <f t="shared" si="15"/>
        <v/>
      </c>
      <c r="BU30" s="33" t="str">
        <f t="shared" si="16"/>
        <v/>
      </c>
      <c r="BY30" s="33" t="str">
        <f t="shared" si="17"/>
        <v/>
      </c>
      <c r="CC30" s="33" t="str">
        <f t="shared" si="18"/>
        <v/>
      </c>
      <c r="CG30" s="33" t="str">
        <f t="shared" si="19"/>
        <v/>
      </c>
      <c r="CK30" s="33" t="str">
        <f t="shared" si="20"/>
        <v/>
      </c>
      <c r="CO30" s="33" t="str">
        <f t="shared" si="21"/>
        <v/>
      </c>
      <c r="CS30" s="33" t="str">
        <f t="shared" si="22"/>
        <v/>
      </c>
      <c r="CW30" s="33" t="str">
        <f t="shared" si="23"/>
        <v/>
      </c>
      <c r="DA30" s="33" t="str">
        <f t="shared" si="24"/>
        <v/>
      </c>
      <c r="DE30" s="33" t="str">
        <f t="shared" si="25"/>
        <v/>
      </c>
      <c r="DI30" s="33" t="str">
        <f t="shared" si="26"/>
        <v/>
      </c>
      <c r="DM30" s="33" t="str">
        <f t="shared" si="27"/>
        <v/>
      </c>
      <c r="DQ30" s="33" t="str">
        <f t="shared" si="28"/>
        <v/>
      </c>
      <c r="DU30" s="33" t="str">
        <f t="shared" si="29"/>
        <v/>
      </c>
      <c r="DY30" s="33" t="str">
        <f t="shared" si="30"/>
        <v/>
      </c>
    </row>
    <row r="31" spans="1:129" x14ac:dyDescent="0.25">
      <c r="A31" s="16" t="str">
        <f t="shared" si="0"/>
        <v/>
      </c>
      <c r="K31" s="38"/>
      <c r="M31" s="33" t="str">
        <f t="shared" si="1"/>
        <v/>
      </c>
      <c r="Q31" s="33" t="str">
        <f t="shared" si="2"/>
        <v/>
      </c>
      <c r="U31" s="33" t="str">
        <f t="shared" si="3"/>
        <v/>
      </c>
      <c r="Y31" s="33" t="str">
        <f t="shared" si="4"/>
        <v/>
      </c>
      <c r="AC31" s="33" t="str">
        <f t="shared" si="5"/>
        <v/>
      </c>
      <c r="AG31" s="33" t="str">
        <f t="shared" si="6"/>
        <v/>
      </c>
      <c r="AK31" s="33" t="str">
        <f t="shared" si="7"/>
        <v/>
      </c>
      <c r="AO31" s="33" t="str">
        <f t="shared" si="8"/>
        <v/>
      </c>
      <c r="AS31" s="33" t="str">
        <f t="shared" si="9"/>
        <v/>
      </c>
      <c r="AW31" s="33" t="str">
        <f t="shared" si="10"/>
        <v/>
      </c>
      <c r="BA31" s="33" t="str">
        <f t="shared" si="11"/>
        <v/>
      </c>
      <c r="BE31" s="33" t="str">
        <f t="shared" si="12"/>
        <v/>
      </c>
      <c r="BI31" s="33" t="str">
        <f t="shared" si="13"/>
        <v/>
      </c>
      <c r="BM31" s="33" t="str">
        <f t="shared" si="14"/>
        <v/>
      </c>
      <c r="BQ31" s="33" t="str">
        <f t="shared" si="15"/>
        <v/>
      </c>
      <c r="BU31" s="33" t="str">
        <f t="shared" si="16"/>
        <v/>
      </c>
      <c r="BY31" s="33" t="str">
        <f t="shared" si="17"/>
        <v/>
      </c>
      <c r="CC31" s="33" t="str">
        <f t="shared" si="18"/>
        <v/>
      </c>
      <c r="CG31" s="33" t="str">
        <f t="shared" si="19"/>
        <v/>
      </c>
      <c r="CK31" s="33" t="str">
        <f t="shared" si="20"/>
        <v/>
      </c>
      <c r="CO31" s="33" t="str">
        <f t="shared" si="21"/>
        <v/>
      </c>
      <c r="CS31" s="33" t="str">
        <f t="shared" si="22"/>
        <v/>
      </c>
      <c r="CW31" s="33" t="str">
        <f t="shared" si="23"/>
        <v/>
      </c>
      <c r="DA31" s="33" t="str">
        <f t="shared" si="24"/>
        <v/>
      </c>
      <c r="DE31" s="33" t="str">
        <f t="shared" si="25"/>
        <v/>
      </c>
      <c r="DI31" s="33" t="str">
        <f t="shared" si="26"/>
        <v/>
      </c>
      <c r="DM31" s="33" t="str">
        <f t="shared" si="27"/>
        <v/>
      </c>
      <c r="DQ31" s="33" t="str">
        <f t="shared" si="28"/>
        <v/>
      </c>
      <c r="DU31" s="33" t="str">
        <f t="shared" si="29"/>
        <v/>
      </c>
      <c r="DY31" s="33" t="str">
        <f t="shared" si="30"/>
        <v/>
      </c>
    </row>
    <row r="32" spans="1:129" x14ac:dyDescent="0.25">
      <c r="A32" s="16" t="str">
        <f t="shared" si="0"/>
        <v/>
      </c>
      <c r="K32" s="38"/>
      <c r="M32" s="33" t="str">
        <f t="shared" si="1"/>
        <v/>
      </c>
      <c r="Q32" s="33" t="str">
        <f t="shared" si="2"/>
        <v/>
      </c>
      <c r="U32" s="33" t="str">
        <f t="shared" si="3"/>
        <v/>
      </c>
      <c r="Y32" s="33" t="str">
        <f t="shared" si="4"/>
        <v/>
      </c>
      <c r="AC32" s="33" t="str">
        <f t="shared" si="5"/>
        <v/>
      </c>
      <c r="AG32" s="33" t="str">
        <f t="shared" si="6"/>
        <v/>
      </c>
      <c r="AK32" s="33" t="str">
        <f t="shared" si="7"/>
        <v/>
      </c>
      <c r="AO32" s="33" t="str">
        <f t="shared" si="8"/>
        <v/>
      </c>
      <c r="AS32" s="33" t="str">
        <f t="shared" si="9"/>
        <v/>
      </c>
      <c r="AW32" s="33" t="str">
        <f t="shared" si="10"/>
        <v/>
      </c>
      <c r="BA32" s="33" t="str">
        <f t="shared" si="11"/>
        <v/>
      </c>
      <c r="BE32" s="33" t="str">
        <f t="shared" si="12"/>
        <v/>
      </c>
      <c r="BI32" s="33" t="str">
        <f t="shared" si="13"/>
        <v/>
      </c>
      <c r="BM32" s="33" t="str">
        <f t="shared" si="14"/>
        <v/>
      </c>
      <c r="BQ32" s="33" t="str">
        <f t="shared" si="15"/>
        <v/>
      </c>
      <c r="BU32" s="33" t="str">
        <f t="shared" si="16"/>
        <v/>
      </c>
      <c r="BY32" s="33" t="str">
        <f t="shared" si="17"/>
        <v/>
      </c>
      <c r="CC32" s="33" t="str">
        <f t="shared" si="18"/>
        <v/>
      </c>
      <c r="CG32" s="33" t="str">
        <f t="shared" si="19"/>
        <v/>
      </c>
      <c r="CK32" s="33" t="str">
        <f t="shared" si="20"/>
        <v/>
      </c>
      <c r="CO32" s="33" t="str">
        <f t="shared" si="21"/>
        <v/>
      </c>
      <c r="CS32" s="33" t="str">
        <f t="shared" si="22"/>
        <v/>
      </c>
      <c r="CW32" s="33" t="str">
        <f t="shared" si="23"/>
        <v/>
      </c>
      <c r="DA32" s="33" t="str">
        <f t="shared" si="24"/>
        <v/>
      </c>
      <c r="DE32" s="33" t="str">
        <f t="shared" si="25"/>
        <v/>
      </c>
      <c r="DI32" s="33" t="str">
        <f t="shared" si="26"/>
        <v/>
      </c>
      <c r="DM32" s="33" t="str">
        <f t="shared" si="27"/>
        <v/>
      </c>
      <c r="DQ32" s="33" t="str">
        <f t="shared" si="28"/>
        <v/>
      </c>
      <c r="DU32" s="33" t="str">
        <f t="shared" si="29"/>
        <v/>
      </c>
      <c r="DY32" s="33" t="str">
        <f t="shared" si="30"/>
        <v/>
      </c>
    </row>
    <row r="33" spans="1:129" x14ac:dyDescent="0.25">
      <c r="A33" s="16" t="str">
        <f t="shared" si="0"/>
        <v/>
      </c>
      <c r="K33" s="38"/>
      <c r="M33" s="33" t="str">
        <f t="shared" si="1"/>
        <v/>
      </c>
      <c r="Q33" s="33" t="str">
        <f t="shared" si="2"/>
        <v/>
      </c>
      <c r="U33" s="33" t="str">
        <f t="shared" si="3"/>
        <v/>
      </c>
      <c r="Y33" s="33" t="str">
        <f t="shared" si="4"/>
        <v/>
      </c>
      <c r="AC33" s="33" t="str">
        <f t="shared" si="5"/>
        <v/>
      </c>
      <c r="AG33" s="33" t="str">
        <f t="shared" si="6"/>
        <v/>
      </c>
      <c r="AK33" s="33" t="str">
        <f t="shared" si="7"/>
        <v/>
      </c>
      <c r="AO33" s="33" t="str">
        <f t="shared" si="8"/>
        <v/>
      </c>
      <c r="AS33" s="33" t="str">
        <f t="shared" si="9"/>
        <v/>
      </c>
      <c r="AW33" s="33" t="str">
        <f t="shared" si="10"/>
        <v/>
      </c>
      <c r="BA33" s="33" t="str">
        <f t="shared" si="11"/>
        <v/>
      </c>
      <c r="BE33" s="33" t="str">
        <f t="shared" si="12"/>
        <v/>
      </c>
      <c r="BI33" s="33" t="str">
        <f t="shared" si="13"/>
        <v/>
      </c>
      <c r="BM33" s="33" t="str">
        <f t="shared" si="14"/>
        <v/>
      </c>
      <c r="BQ33" s="33" t="str">
        <f t="shared" si="15"/>
        <v/>
      </c>
      <c r="BU33" s="33" t="str">
        <f t="shared" si="16"/>
        <v/>
      </c>
      <c r="BY33" s="33" t="str">
        <f t="shared" si="17"/>
        <v/>
      </c>
      <c r="CC33" s="33" t="str">
        <f t="shared" si="18"/>
        <v/>
      </c>
      <c r="CG33" s="33" t="str">
        <f t="shared" si="19"/>
        <v/>
      </c>
      <c r="CK33" s="33" t="str">
        <f t="shared" si="20"/>
        <v/>
      </c>
      <c r="CO33" s="33" t="str">
        <f t="shared" si="21"/>
        <v/>
      </c>
      <c r="CS33" s="33" t="str">
        <f t="shared" si="22"/>
        <v/>
      </c>
      <c r="CW33" s="33" t="str">
        <f t="shared" si="23"/>
        <v/>
      </c>
      <c r="DA33" s="33" t="str">
        <f t="shared" si="24"/>
        <v/>
      </c>
      <c r="DE33" s="33" t="str">
        <f t="shared" si="25"/>
        <v/>
      </c>
      <c r="DI33" s="33" t="str">
        <f t="shared" si="26"/>
        <v/>
      </c>
      <c r="DM33" s="33" t="str">
        <f t="shared" si="27"/>
        <v/>
      </c>
      <c r="DQ33" s="33" t="str">
        <f t="shared" si="28"/>
        <v/>
      </c>
      <c r="DU33" s="33" t="str">
        <f t="shared" si="29"/>
        <v/>
      </c>
      <c r="DY33" s="33" t="str">
        <f t="shared" si="30"/>
        <v/>
      </c>
    </row>
    <row r="34" spans="1:129" x14ac:dyDescent="0.25">
      <c r="A34" s="16" t="str">
        <f t="shared" si="0"/>
        <v/>
      </c>
      <c r="K34" s="38"/>
      <c r="M34" s="33" t="str">
        <f t="shared" si="1"/>
        <v/>
      </c>
      <c r="Q34" s="33" t="str">
        <f t="shared" si="2"/>
        <v/>
      </c>
      <c r="U34" s="33" t="str">
        <f t="shared" si="3"/>
        <v/>
      </c>
      <c r="Y34" s="33" t="str">
        <f t="shared" si="4"/>
        <v/>
      </c>
      <c r="AC34" s="33" t="str">
        <f t="shared" si="5"/>
        <v/>
      </c>
      <c r="AG34" s="33" t="str">
        <f t="shared" si="6"/>
        <v/>
      </c>
      <c r="AK34" s="33" t="str">
        <f t="shared" si="7"/>
        <v/>
      </c>
      <c r="AO34" s="33" t="str">
        <f t="shared" si="8"/>
        <v/>
      </c>
      <c r="AS34" s="33" t="str">
        <f t="shared" si="9"/>
        <v/>
      </c>
      <c r="AW34" s="33" t="str">
        <f t="shared" si="10"/>
        <v/>
      </c>
      <c r="BA34" s="33" t="str">
        <f t="shared" si="11"/>
        <v/>
      </c>
      <c r="BE34" s="33" t="str">
        <f t="shared" si="12"/>
        <v/>
      </c>
      <c r="BI34" s="33" t="str">
        <f t="shared" si="13"/>
        <v/>
      </c>
      <c r="BM34" s="33" t="str">
        <f t="shared" si="14"/>
        <v/>
      </c>
      <c r="BQ34" s="33" t="str">
        <f t="shared" si="15"/>
        <v/>
      </c>
      <c r="BU34" s="33" t="str">
        <f t="shared" si="16"/>
        <v/>
      </c>
      <c r="BY34" s="33" t="str">
        <f t="shared" si="17"/>
        <v/>
      </c>
      <c r="CC34" s="33" t="str">
        <f t="shared" si="18"/>
        <v/>
      </c>
      <c r="CG34" s="33" t="str">
        <f t="shared" si="19"/>
        <v/>
      </c>
      <c r="CK34" s="33" t="str">
        <f t="shared" si="20"/>
        <v/>
      </c>
      <c r="CO34" s="33" t="str">
        <f t="shared" si="21"/>
        <v/>
      </c>
      <c r="CS34" s="33" t="str">
        <f t="shared" si="22"/>
        <v/>
      </c>
      <c r="CW34" s="33" t="str">
        <f t="shared" si="23"/>
        <v/>
      </c>
      <c r="DA34" s="33" t="str">
        <f t="shared" si="24"/>
        <v/>
      </c>
      <c r="DE34" s="33" t="str">
        <f t="shared" si="25"/>
        <v/>
      </c>
      <c r="DI34" s="33" t="str">
        <f t="shared" si="26"/>
        <v/>
      </c>
      <c r="DM34" s="33" t="str">
        <f t="shared" si="27"/>
        <v/>
      </c>
      <c r="DQ34" s="33" t="str">
        <f t="shared" si="28"/>
        <v/>
      </c>
      <c r="DU34" s="33" t="str">
        <f t="shared" si="29"/>
        <v/>
      </c>
      <c r="DY34" s="33" t="str">
        <f t="shared" si="30"/>
        <v/>
      </c>
    </row>
    <row r="35" spans="1:129" x14ac:dyDescent="0.25">
      <c r="A35" s="16" t="str">
        <f t="shared" si="0"/>
        <v/>
      </c>
      <c r="K35" s="38"/>
      <c r="M35" s="33" t="str">
        <f t="shared" si="1"/>
        <v/>
      </c>
      <c r="Q35" s="33" t="str">
        <f t="shared" si="2"/>
        <v/>
      </c>
      <c r="U35" s="33" t="str">
        <f t="shared" si="3"/>
        <v/>
      </c>
      <c r="Y35" s="33" t="str">
        <f t="shared" si="4"/>
        <v/>
      </c>
      <c r="AC35" s="33" t="str">
        <f t="shared" si="5"/>
        <v/>
      </c>
      <c r="AG35" s="33" t="str">
        <f t="shared" si="6"/>
        <v/>
      </c>
      <c r="AK35" s="33" t="str">
        <f t="shared" si="7"/>
        <v/>
      </c>
      <c r="AO35" s="33" t="str">
        <f t="shared" si="8"/>
        <v/>
      </c>
      <c r="AS35" s="33" t="str">
        <f t="shared" si="9"/>
        <v/>
      </c>
      <c r="AW35" s="33" t="str">
        <f t="shared" si="10"/>
        <v/>
      </c>
      <c r="BA35" s="33" t="str">
        <f t="shared" si="11"/>
        <v/>
      </c>
      <c r="BE35" s="33" t="str">
        <f t="shared" si="12"/>
        <v/>
      </c>
      <c r="BI35" s="33" t="str">
        <f t="shared" si="13"/>
        <v/>
      </c>
      <c r="BM35" s="33" t="str">
        <f t="shared" si="14"/>
        <v/>
      </c>
      <c r="BQ35" s="33" t="str">
        <f t="shared" si="15"/>
        <v/>
      </c>
      <c r="BU35" s="33" t="str">
        <f t="shared" si="16"/>
        <v/>
      </c>
      <c r="BY35" s="33" t="str">
        <f t="shared" si="17"/>
        <v/>
      </c>
      <c r="CC35" s="33" t="str">
        <f t="shared" si="18"/>
        <v/>
      </c>
      <c r="CG35" s="33" t="str">
        <f t="shared" si="19"/>
        <v/>
      </c>
      <c r="CK35" s="33" t="str">
        <f t="shared" si="20"/>
        <v/>
      </c>
      <c r="CO35" s="33" t="str">
        <f t="shared" si="21"/>
        <v/>
      </c>
      <c r="CS35" s="33" t="str">
        <f t="shared" si="22"/>
        <v/>
      </c>
      <c r="CW35" s="33" t="str">
        <f t="shared" si="23"/>
        <v/>
      </c>
      <c r="DA35" s="33" t="str">
        <f t="shared" si="24"/>
        <v/>
      </c>
      <c r="DE35" s="33" t="str">
        <f t="shared" si="25"/>
        <v/>
      </c>
      <c r="DI35" s="33" t="str">
        <f t="shared" si="26"/>
        <v/>
      </c>
      <c r="DM35" s="33" t="str">
        <f t="shared" si="27"/>
        <v/>
      </c>
      <c r="DQ35" s="33" t="str">
        <f t="shared" si="28"/>
        <v/>
      </c>
      <c r="DU35" s="33" t="str">
        <f t="shared" si="29"/>
        <v/>
      </c>
      <c r="DY35" s="33" t="str">
        <f t="shared" si="30"/>
        <v/>
      </c>
    </row>
    <row r="36" spans="1:129" x14ac:dyDescent="0.25">
      <c r="A36" s="16" t="str">
        <f t="shared" si="0"/>
        <v/>
      </c>
      <c r="K36" s="38"/>
      <c r="M36" s="33" t="str">
        <f t="shared" si="1"/>
        <v/>
      </c>
      <c r="Q36" s="33" t="str">
        <f t="shared" si="2"/>
        <v/>
      </c>
      <c r="U36" s="33" t="str">
        <f t="shared" si="3"/>
        <v/>
      </c>
      <c r="Y36" s="33" t="str">
        <f t="shared" si="4"/>
        <v/>
      </c>
      <c r="AC36" s="33" t="str">
        <f t="shared" si="5"/>
        <v/>
      </c>
      <c r="AG36" s="33" t="str">
        <f t="shared" si="6"/>
        <v/>
      </c>
      <c r="AK36" s="33" t="str">
        <f t="shared" si="7"/>
        <v/>
      </c>
      <c r="AO36" s="33" t="str">
        <f t="shared" si="8"/>
        <v/>
      </c>
      <c r="AS36" s="33" t="str">
        <f t="shared" si="9"/>
        <v/>
      </c>
      <c r="AW36" s="33" t="str">
        <f t="shared" si="10"/>
        <v/>
      </c>
      <c r="BA36" s="33" t="str">
        <f t="shared" si="11"/>
        <v/>
      </c>
      <c r="BE36" s="33" t="str">
        <f t="shared" si="12"/>
        <v/>
      </c>
      <c r="BI36" s="33" t="str">
        <f t="shared" si="13"/>
        <v/>
      </c>
      <c r="BM36" s="33" t="str">
        <f t="shared" si="14"/>
        <v/>
      </c>
      <c r="BQ36" s="33" t="str">
        <f t="shared" si="15"/>
        <v/>
      </c>
      <c r="BU36" s="33" t="str">
        <f t="shared" si="16"/>
        <v/>
      </c>
      <c r="BY36" s="33" t="str">
        <f t="shared" si="17"/>
        <v/>
      </c>
      <c r="CC36" s="33" t="str">
        <f t="shared" si="18"/>
        <v/>
      </c>
      <c r="CG36" s="33" t="str">
        <f t="shared" si="19"/>
        <v/>
      </c>
      <c r="CK36" s="33" t="str">
        <f t="shared" si="20"/>
        <v/>
      </c>
      <c r="CO36" s="33" t="str">
        <f t="shared" si="21"/>
        <v/>
      </c>
      <c r="CS36" s="33" t="str">
        <f t="shared" si="22"/>
        <v/>
      </c>
      <c r="CW36" s="33" t="str">
        <f t="shared" si="23"/>
        <v/>
      </c>
      <c r="DA36" s="33" t="str">
        <f t="shared" si="24"/>
        <v/>
      </c>
      <c r="DE36" s="33" t="str">
        <f t="shared" si="25"/>
        <v/>
      </c>
      <c r="DI36" s="33" t="str">
        <f t="shared" si="26"/>
        <v/>
      </c>
      <c r="DM36" s="33" t="str">
        <f t="shared" si="27"/>
        <v/>
      </c>
      <c r="DQ36" s="33" t="str">
        <f t="shared" si="28"/>
        <v/>
      </c>
      <c r="DU36" s="33" t="str">
        <f t="shared" si="29"/>
        <v/>
      </c>
      <c r="DY36" s="33" t="str">
        <f t="shared" si="30"/>
        <v/>
      </c>
    </row>
    <row r="37" spans="1:129" x14ac:dyDescent="0.25">
      <c r="A37" s="16" t="str">
        <f t="shared" si="0"/>
        <v/>
      </c>
      <c r="K37" s="38"/>
      <c r="M37" s="33" t="str">
        <f t="shared" si="1"/>
        <v/>
      </c>
      <c r="Q37" s="33" t="str">
        <f t="shared" si="2"/>
        <v/>
      </c>
      <c r="U37" s="33" t="str">
        <f t="shared" si="3"/>
        <v/>
      </c>
      <c r="Y37" s="33" t="str">
        <f t="shared" si="4"/>
        <v/>
      </c>
      <c r="AC37" s="33" t="str">
        <f t="shared" si="5"/>
        <v/>
      </c>
      <c r="AG37" s="33" t="str">
        <f t="shared" si="6"/>
        <v/>
      </c>
      <c r="AK37" s="33" t="str">
        <f t="shared" si="7"/>
        <v/>
      </c>
      <c r="AO37" s="33" t="str">
        <f t="shared" si="8"/>
        <v/>
      </c>
      <c r="AS37" s="33" t="str">
        <f t="shared" si="9"/>
        <v/>
      </c>
      <c r="AW37" s="33" t="str">
        <f t="shared" si="10"/>
        <v/>
      </c>
      <c r="BA37" s="33" t="str">
        <f t="shared" si="11"/>
        <v/>
      </c>
      <c r="BE37" s="33" t="str">
        <f t="shared" si="12"/>
        <v/>
      </c>
      <c r="BI37" s="33" t="str">
        <f t="shared" si="13"/>
        <v/>
      </c>
      <c r="BM37" s="33" t="str">
        <f t="shared" si="14"/>
        <v/>
      </c>
      <c r="BQ37" s="33" t="str">
        <f t="shared" si="15"/>
        <v/>
      </c>
      <c r="BU37" s="33" t="str">
        <f t="shared" si="16"/>
        <v/>
      </c>
      <c r="BY37" s="33" t="str">
        <f t="shared" si="17"/>
        <v/>
      </c>
      <c r="CC37" s="33" t="str">
        <f t="shared" si="18"/>
        <v/>
      </c>
      <c r="CG37" s="33" t="str">
        <f t="shared" si="19"/>
        <v/>
      </c>
      <c r="CK37" s="33" t="str">
        <f t="shared" si="20"/>
        <v/>
      </c>
      <c r="CO37" s="33" t="str">
        <f t="shared" si="21"/>
        <v/>
      </c>
      <c r="CS37" s="33" t="str">
        <f t="shared" si="22"/>
        <v/>
      </c>
      <c r="CW37" s="33" t="str">
        <f t="shared" si="23"/>
        <v/>
      </c>
      <c r="DA37" s="33" t="str">
        <f t="shared" si="24"/>
        <v/>
      </c>
      <c r="DE37" s="33" t="str">
        <f t="shared" si="25"/>
        <v/>
      </c>
      <c r="DI37" s="33" t="str">
        <f t="shared" si="26"/>
        <v/>
      </c>
      <c r="DM37" s="33" t="str">
        <f t="shared" si="27"/>
        <v/>
      </c>
      <c r="DQ37" s="33" t="str">
        <f t="shared" si="28"/>
        <v/>
      </c>
      <c r="DU37" s="33" t="str">
        <f t="shared" si="29"/>
        <v/>
      </c>
      <c r="DY37" s="33" t="str">
        <f t="shared" si="30"/>
        <v/>
      </c>
    </row>
    <row r="38" spans="1:129" x14ac:dyDescent="0.25">
      <c r="A38" s="16" t="str">
        <f t="shared" si="0"/>
        <v/>
      </c>
      <c r="K38" s="38"/>
      <c r="M38" s="33" t="str">
        <f t="shared" si="1"/>
        <v/>
      </c>
      <c r="Q38" s="33" t="str">
        <f t="shared" si="2"/>
        <v/>
      </c>
      <c r="U38" s="33" t="str">
        <f t="shared" si="3"/>
        <v/>
      </c>
      <c r="Y38" s="33" t="str">
        <f t="shared" si="4"/>
        <v/>
      </c>
      <c r="AC38" s="33" t="str">
        <f t="shared" si="5"/>
        <v/>
      </c>
      <c r="AG38" s="33" t="str">
        <f t="shared" si="6"/>
        <v/>
      </c>
      <c r="AK38" s="33" t="str">
        <f t="shared" si="7"/>
        <v/>
      </c>
      <c r="AO38" s="33" t="str">
        <f t="shared" si="8"/>
        <v/>
      </c>
      <c r="AS38" s="33" t="str">
        <f t="shared" si="9"/>
        <v/>
      </c>
      <c r="AW38" s="33" t="str">
        <f t="shared" si="10"/>
        <v/>
      </c>
      <c r="BA38" s="33" t="str">
        <f t="shared" si="11"/>
        <v/>
      </c>
      <c r="BE38" s="33" t="str">
        <f t="shared" si="12"/>
        <v/>
      </c>
      <c r="BI38" s="33" t="str">
        <f t="shared" si="13"/>
        <v/>
      </c>
      <c r="BM38" s="33" t="str">
        <f t="shared" si="14"/>
        <v/>
      </c>
      <c r="BQ38" s="33" t="str">
        <f t="shared" si="15"/>
        <v/>
      </c>
      <c r="BU38" s="33" t="str">
        <f t="shared" si="16"/>
        <v/>
      </c>
      <c r="BY38" s="33" t="str">
        <f t="shared" si="17"/>
        <v/>
      </c>
      <c r="CC38" s="33" t="str">
        <f t="shared" si="18"/>
        <v/>
      </c>
      <c r="CG38" s="33" t="str">
        <f t="shared" si="19"/>
        <v/>
      </c>
      <c r="CK38" s="33" t="str">
        <f t="shared" si="20"/>
        <v/>
      </c>
      <c r="CO38" s="33" t="str">
        <f t="shared" si="21"/>
        <v/>
      </c>
      <c r="CS38" s="33" t="str">
        <f t="shared" si="22"/>
        <v/>
      </c>
      <c r="CW38" s="33" t="str">
        <f t="shared" si="23"/>
        <v/>
      </c>
      <c r="DA38" s="33" t="str">
        <f t="shared" si="24"/>
        <v/>
      </c>
      <c r="DE38" s="33" t="str">
        <f t="shared" si="25"/>
        <v/>
      </c>
      <c r="DI38" s="33" t="str">
        <f t="shared" si="26"/>
        <v/>
      </c>
      <c r="DM38" s="33" t="str">
        <f t="shared" si="27"/>
        <v/>
      </c>
      <c r="DQ38" s="33" t="str">
        <f t="shared" si="28"/>
        <v/>
      </c>
      <c r="DU38" s="33" t="str">
        <f t="shared" si="29"/>
        <v/>
      </c>
      <c r="DY38" s="33" t="str">
        <f t="shared" si="30"/>
        <v/>
      </c>
    </row>
    <row r="39" spans="1:129" x14ac:dyDescent="0.25">
      <c r="A39" s="16" t="str">
        <f t="shared" si="0"/>
        <v/>
      </c>
      <c r="K39" s="38"/>
      <c r="M39" s="33" t="str">
        <f t="shared" si="1"/>
        <v/>
      </c>
      <c r="Q39" s="33" t="str">
        <f t="shared" si="2"/>
        <v/>
      </c>
      <c r="U39" s="33" t="str">
        <f t="shared" si="3"/>
        <v/>
      </c>
      <c r="Y39" s="33" t="str">
        <f t="shared" si="4"/>
        <v/>
      </c>
      <c r="AC39" s="33" t="str">
        <f t="shared" si="5"/>
        <v/>
      </c>
      <c r="AG39" s="33" t="str">
        <f t="shared" si="6"/>
        <v/>
      </c>
      <c r="AK39" s="33" t="str">
        <f t="shared" si="7"/>
        <v/>
      </c>
      <c r="AO39" s="33" t="str">
        <f t="shared" si="8"/>
        <v/>
      </c>
      <c r="AS39" s="33" t="str">
        <f t="shared" si="9"/>
        <v/>
      </c>
      <c r="AW39" s="33" t="str">
        <f t="shared" si="10"/>
        <v/>
      </c>
      <c r="BA39" s="33" t="str">
        <f t="shared" si="11"/>
        <v/>
      </c>
      <c r="BE39" s="33" t="str">
        <f t="shared" si="12"/>
        <v/>
      </c>
      <c r="BI39" s="33" t="str">
        <f t="shared" si="13"/>
        <v/>
      </c>
      <c r="BM39" s="33" t="str">
        <f t="shared" si="14"/>
        <v/>
      </c>
      <c r="BQ39" s="33" t="str">
        <f t="shared" si="15"/>
        <v/>
      </c>
      <c r="BU39" s="33" t="str">
        <f t="shared" si="16"/>
        <v/>
      </c>
      <c r="BY39" s="33" t="str">
        <f t="shared" si="17"/>
        <v/>
      </c>
      <c r="CC39" s="33" t="str">
        <f t="shared" si="18"/>
        <v/>
      </c>
      <c r="CG39" s="33" t="str">
        <f t="shared" si="19"/>
        <v/>
      </c>
      <c r="CK39" s="33" t="str">
        <f t="shared" si="20"/>
        <v/>
      </c>
      <c r="CO39" s="33" t="str">
        <f t="shared" si="21"/>
        <v/>
      </c>
      <c r="CS39" s="33" t="str">
        <f t="shared" si="22"/>
        <v/>
      </c>
      <c r="CW39" s="33" t="str">
        <f t="shared" si="23"/>
        <v/>
      </c>
      <c r="DA39" s="33" t="str">
        <f t="shared" si="24"/>
        <v/>
      </c>
      <c r="DE39" s="33" t="str">
        <f t="shared" si="25"/>
        <v/>
      </c>
      <c r="DI39" s="33" t="str">
        <f t="shared" si="26"/>
        <v/>
      </c>
      <c r="DM39" s="33" t="str">
        <f t="shared" si="27"/>
        <v/>
      </c>
      <c r="DQ39" s="33" t="str">
        <f t="shared" si="28"/>
        <v/>
      </c>
      <c r="DU39" s="33" t="str">
        <f t="shared" si="29"/>
        <v/>
      </c>
      <c r="DY39" s="33" t="str">
        <f t="shared" si="30"/>
        <v/>
      </c>
    </row>
    <row r="40" spans="1:129" x14ac:dyDescent="0.25">
      <c r="A40" s="16" t="str">
        <f t="shared" si="0"/>
        <v/>
      </c>
      <c r="K40" s="38"/>
      <c r="M40" s="33" t="str">
        <f t="shared" si="1"/>
        <v/>
      </c>
      <c r="Q40" s="33" t="str">
        <f t="shared" si="2"/>
        <v/>
      </c>
      <c r="U40" s="33" t="str">
        <f t="shared" si="3"/>
        <v/>
      </c>
      <c r="Y40" s="33" t="str">
        <f t="shared" si="4"/>
        <v/>
      </c>
      <c r="AC40" s="33" t="str">
        <f t="shared" si="5"/>
        <v/>
      </c>
      <c r="AG40" s="33" t="str">
        <f t="shared" si="6"/>
        <v/>
      </c>
      <c r="AK40" s="33" t="str">
        <f t="shared" si="7"/>
        <v/>
      </c>
      <c r="AO40" s="33" t="str">
        <f t="shared" si="8"/>
        <v/>
      </c>
      <c r="AS40" s="33" t="str">
        <f t="shared" si="9"/>
        <v/>
      </c>
      <c r="AW40" s="33" t="str">
        <f t="shared" si="10"/>
        <v/>
      </c>
      <c r="BA40" s="33" t="str">
        <f t="shared" si="11"/>
        <v/>
      </c>
      <c r="BE40" s="33" t="str">
        <f t="shared" si="12"/>
        <v/>
      </c>
      <c r="BI40" s="33" t="str">
        <f t="shared" si="13"/>
        <v/>
      </c>
      <c r="BM40" s="33" t="str">
        <f t="shared" si="14"/>
        <v/>
      </c>
      <c r="BQ40" s="33" t="str">
        <f t="shared" si="15"/>
        <v/>
      </c>
      <c r="BU40" s="33" t="str">
        <f t="shared" si="16"/>
        <v/>
      </c>
      <c r="BY40" s="33" t="str">
        <f t="shared" si="17"/>
        <v/>
      </c>
      <c r="CC40" s="33" t="str">
        <f t="shared" si="18"/>
        <v/>
      </c>
      <c r="CG40" s="33" t="str">
        <f t="shared" si="19"/>
        <v/>
      </c>
      <c r="CK40" s="33" t="str">
        <f t="shared" si="20"/>
        <v/>
      </c>
      <c r="CO40" s="33" t="str">
        <f t="shared" si="21"/>
        <v/>
      </c>
      <c r="CS40" s="33" t="str">
        <f t="shared" si="22"/>
        <v/>
      </c>
      <c r="CW40" s="33" t="str">
        <f t="shared" si="23"/>
        <v/>
      </c>
      <c r="DA40" s="33" t="str">
        <f t="shared" si="24"/>
        <v/>
      </c>
      <c r="DE40" s="33" t="str">
        <f t="shared" si="25"/>
        <v/>
      </c>
      <c r="DI40" s="33" t="str">
        <f t="shared" si="26"/>
        <v/>
      </c>
      <c r="DM40" s="33" t="str">
        <f t="shared" si="27"/>
        <v/>
      </c>
      <c r="DQ40" s="33" t="str">
        <f t="shared" si="28"/>
        <v/>
      </c>
      <c r="DU40" s="33" t="str">
        <f t="shared" si="29"/>
        <v/>
      </c>
      <c r="DY40" s="33" t="str">
        <f t="shared" si="30"/>
        <v/>
      </c>
    </row>
    <row r="41" spans="1:129" x14ac:dyDescent="0.25">
      <c r="A41" s="16" t="str">
        <f t="shared" si="0"/>
        <v/>
      </c>
      <c r="K41" s="38"/>
      <c r="M41" s="33" t="str">
        <f t="shared" si="1"/>
        <v/>
      </c>
      <c r="Q41" s="33" t="str">
        <f t="shared" si="2"/>
        <v/>
      </c>
      <c r="U41" s="33" t="str">
        <f t="shared" si="3"/>
        <v/>
      </c>
      <c r="Y41" s="33" t="str">
        <f t="shared" si="4"/>
        <v/>
      </c>
      <c r="AC41" s="33" t="str">
        <f t="shared" si="5"/>
        <v/>
      </c>
      <c r="AG41" s="33" t="str">
        <f t="shared" si="6"/>
        <v/>
      </c>
      <c r="AK41" s="33" t="str">
        <f t="shared" si="7"/>
        <v/>
      </c>
      <c r="AO41" s="33" t="str">
        <f t="shared" si="8"/>
        <v/>
      </c>
      <c r="AS41" s="33" t="str">
        <f t="shared" si="9"/>
        <v/>
      </c>
      <c r="AW41" s="33" t="str">
        <f t="shared" si="10"/>
        <v/>
      </c>
      <c r="BA41" s="33" t="str">
        <f t="shared" si="11"/>
        <v/>
      </c>
      <c r="BE41" s="33" t="str">
        <f t="shared" si="12"/>
        <v/>
      </c>
      <c r="BI41" s="33" t="str">
        <f t="shared" si="13"/>
        <v/>
      </c>
      <c r="BM41" s="33" t="str">
        <f t="shared" si="14"/>
        <v/>
      </c>
      <c r="BQ41" s="33" t="str">
        <f t="shared" si="15"/>
        <v/>
      </c>
      <c r="BU41" s="33" t="str">
        <f t="shared" si="16"/>
        <v/>
      </c>
      <c r="BY41" s="33" t="str">
        <f t="shared" si="17"/>
        <v/>
      </c>
      <c r="CC41" s="33" t="str">
        <f t="shared" si="18"/>
        <v/>
      </c>
      <c r="CG41" s="33" t="str">
        <f t="shared" si="19"/>
        <v/>
      </c>
      <c r="CK41" s="33" t="str">
        <f t="shared" si="20"/>
        <v/>
      </c>
      <c r="CO41" s="33" t="str">
        <f t="shared" si="21"/>
        <v/>
      </c>
      <c r="CS41" s="33" t="str">
        <f t="shared" si="22"/>
        <v/>
      </c>
      <c r="CW41" s="33" t="str">
        <f t="shared" si="23"/>
        <v/>
      </c>
      <c r="DA41" s="33" t="str">
        <f t="shared" si="24"/>
        <v/>
      </c>
      <c r="DE41" s="33" t="str">
        <f t="shared" si="25"/>
        <v/>
      </c>
      <c r="DI41" s="33" t="str">
        <f t="shared" si="26"/>
        <v/>
      </c>
      <c r="DM41" s="33" t="str">
        <f t="shared" si="27"/>
        <v/>
      </c>
      <c r="DQ41" s="33" t="str">
        <f t="shared" si="28"/>
        <v/>
      </c>
      <c r="DU41" s="33" t="str">
        <f t="shared" si="29"/>
        <v/>
      </c>
      <c r="DY41" s="33" t="str">
        <f t="shared" si="30"/>
        <v/>
      </c>
    </row>
    <row r="42" spans="1:129" x14ac:dyDescent="0.25">
      <c r="A42" s="16" t="str">
        <f t="shared" si="0"/>
        <v/>
      </c>
      <c r="K42" s="38"/>
      <c r="M42" s="33" t="str">
        <f t="shared" si="1"/>
        <v/>
      </c>
      <c r="Q42" s="33" t="str">
        <f t="shared" si="2"/>
        <v/>
      </c>
      <c r="U42" s="33" t="str">
        <f t="shared" si="3"/>
        <v/>
      </c>
      <c r="Y42" s="33" t="str">
        <f t="shared" si="4"/>
        <v/>
      </c>
      <c r="AC42" s="33" t="str">
        <f t="shared" si="5"/>
        <v/>
      </c>
      <c r="AG42" s="33" t="str">
        <f t="shared" si="6"/>
        <v/>
      </c>
      <c r="AK42" s="33" t="str">
        <f t="shared" si="7"/>
        <v/>
      </c>
      <c r="AO42" s="33" t="str">
        <f t="shared" si="8"/>
        <v/>
      </c>
      <c r="AS42" s="33" t="str">
        <f t="shared" si="9"/>
        <v/>
      </c>
      <c r="AW42" s="33" t="str">
        <f t="shared" si="10"/>
        <v/>
      </c>
      <c r="BA42" s="33" t="str">
        <f t="shared" si="11"/>
        <v/>
      </c>
      <c r="BE42" s="33" t="str">
        <f t="shared" si="12"/>
        <v/>
      </c>
      <c r="BI42" s="33" t="str">
        <f t="shared" si="13"/>
        <v/>
      </c>
      <c r="BM42" s="33" t="str">
        <f t="shared" si="14"/>
        <v/>
      </c>
      <c r="BQ42" s="33" t="str">
        <f t="shared" si="15"/>
        <v/>
      </c>
      <c r="BU42" s="33" t="str">
        <f t="shared" si="16"/>
        <v/>
      </c>
      <c r="BY42" s="33" t="str">
        <f t="shared" si="17"/>
        <v/>
      </c>
      <c r="CC42" s="33" t="str">
        <f t="shared" si="18"/>
        <v/>
      </c>
      <c r="CG42" s="33" t="str">
        <f t="shared" si="19"/>
        <v/>
      </c>
      <c r="CK42" s="33" t="str">
        <f t="shared" si="20"/>
        <v/>
      </c>
      <c r="CO42" s="33" t="str">
        <f t="shared" si="21"/>
        <v/>
      </c>
      <c r="CS42" s="33" t="str">
        <f t="shared" si="22"/>
        <v/>
      </c>
      <c r="CW42" s="33" t="str">
        <f t="shared" si="23"/>
        <v/>
      </c>
      <c r="DA42" s="33" t="str">
        <f t="shared" si="24"/>
        <v/>
      </c>
      <c r="DE42" s="33" t="str">
        <f t="shared" si="25"/>
        <v/>
      </c>
      <c r="DI42" s="33" t="str">
        <f t="shared" si="26"/>
        <v/>
      </c>
      <c r="DM42" s="33" t="str">
        <f t="shared" si="27"/>
        <v/>
      </c>
      <c r="DQ42" s="33" t="str">
        <f t="shared" si="28"/>
        <v/>
      </c>
      <c r="DU42" s="33" t="str">
        <f t="shared" si="29"/>
        <v/>
      </c>
      <c r="DY42" s="33" t="str">
        <f t="shared" si="30"/>
        <v/>
      </c>
    </row>
    <row r="43" spans="1:129" x14ac:dyDescent="0.25">
      <c r="A43" s="16" t="str">
        <f t="shared" si="0"/>
        <v/>
      </c>
      <c r="K43" s="38"/>
      <c r="M43" s="33" t="str">
        <f t="shared" si="1"/>
        <v/>
      </c>
      <c r="Q43" s="33" t="str">
        <f t="shared" si="2"/>
        <v/>
      </c>
      <c r="U43" s="33" t="str">
        <f t="shared" si="3"/>
        <v/>
      </c>
      <c r="Y43" s="33" t="str">
        <f t="shared" si="4"/>
        <v/>
      </c>
      <c r="AC43" s="33" t="str">
        <f t="shared" si="5"/>
        <v/>
      </c>
      <c r="AG43" s="33" t="str">
        <f t="shared" si="6"/>
        <v/>
      </c>
      <c r="AK43" s="33" t="str">
        <f t="shared" si="7"/>
        <v/>
      </c>
      <c r="AO43" s="33" t="str">
        <f t="shared" si="8"/>
        <v/>
      </c>
      <c r="AS43" s="33" t="str">
        <f t="shared" si="9"/>
        <v/>
      </c>
      <c r="AW43" s="33" t="str">
        <f t="shared" si="10"/>
        <v/>
      </c>
      <c r="BA43" s="33" t="str">
        <f t="shared" si="11"/>
        <v/>
      </c>
      <c r="BE43" s="33" t="str">
        <f t="shared" si="12"/>
        <v/>
      </c>
      <c r="BI43" s="33" t="str">
        <f t="shared" si="13"/>
        <v/>
      </c>
      <c r="BM43" s="33" t="str">
        <f t="shared" si="14"/>
        <v/>
      </c>
      <c r="BQ43" s="33" t="str">
        <f t="shared" si="15"/>
        <v/>
      </c>
      <c r="BU43" s="33" t="str">
        <f t="shared" si="16"/>
        <v/>
      </c>
      <c r="BY43" s="33" t="str">
        <f t="shared" si="17"/>
        <v/>
      </c>
      <c r="CC43" s="33" t="str">
        <f t="shared" si="18"/>
        <v/>
      </c>
      <c r="CG43" s="33" t="str">
        <f t="shared" si="19"/>
        <v/>
      </c>
      <c r="CK43" s="33" t="str">
        <f t="shared" si="20"/>
        <v/>
      </c>
      <c r="CO43" s="33" t="str">
        <f t="shared" si="21"/>
        <v/>
      </c>
      <c r="CS43" s="33" t="str">
        <f t="shared" si="22"/>
        <v/>
      </c>
      <c r="CW43" s="33" t="str">
        <f t="shared" si="23"/>
        <v/>
      </c>
      <c r="DA43" s="33" t="str">
        <f t="shared" si="24"/>
        <v/>
      </c>
      <c r="DE43" s="33" t="str">
        <f t="shared" si="25"/>
        <v/>
      </c>
      <c r="DI43" s="33" t="str">
        <f t="shared" si="26"/>
        <v/>
      </c>
      <c r="DM43" s="33" t="str">
        <f t="shared" si="27"/>
        <v/>
      </c>
      <c r="DQ43" s="33" t="str">
        <f t="shared" si="28"/>
        <v/>
      </c>
      <c r="DU43" s="33" t="str">
        <f t="shared" si="29"/>
        <v/>
      </c>
      <c r="DY43" s="33" t="str">
        <f t="shared" si="30"/>
        <v/>
      </c>
    </row>
    <row r="44" spans="1:129" x14ac:dyDescent="0.25">
      <c r="A44" s="16" t="str">
        <f t="shared" si="0"/>
        <v/>
      </c>
      <c r="K44" s="38"/>
      <c r="M44" s="33" t="str">
        <f t="shared" si="1"/>
        <v/>
      </c>
      <c r="Q44" s="33" t="str">
        <f t="shared" si="2"/>
        <v/>
      </c>
      <c r="U44" s="33" t="str">
        <f t="shared" si="3"/>
        <v/>
      </c>
      <c r="Y44" s="33" t="str">
        <f t="shared" si="4"/>
        <v/>
      </c>
      <c r="AC44" s="33" t="str">
        <f t="shared" si="5"/>
        <v/>
      </c>
      <c r="AG44" s="33" t="str">
        <f t="shared" si="6"/>
        <v/>
      </c>
      <c r="AK44" s="33" t="str">
        <f t="shared" si="7"/>
        <v/>
      </c>
      <c r="AO44" s="33" t="str">
        <f t="shared" si="8"/>
        <v/>
      </c>
      <c r="AS44" s="33" t="str">
        <f t="shared" si="9"/>
        <v/>
      </c>
      <c r="AW44" s="33" t="str">
        <f t="shared" si="10"/>
        <v/>
      </c>
      <c r="BA44" s="33" t="str">
        <f t="shared" si="11"/>
        <v/>
      </c>
      <c r="BE44" s="33" t="str">
        <f t="shared" si="12"/>
        <v/>
      </c>
      <c r="BI44" s="33" t="str">
        <f t="shared" si="13"/>
        <v/>
      </c>
      <c r="BM44" s="33" t="str">
        <f t="shared" si="14"/>
        <v/>
      </c>
      <c r="BQ44" s="33" t="str">
        <f t="shared" si="15"/>
        <v/>
      </c>
      <c r="BU44" s="33" t="str">
        <f t="shared" si="16"/>
        <v/>
      </c>
      <c r="BY44" s="33" t="str">
        <f t="shared" si="17"/>
        <v/>
      </c>
      <c r="CC44" s="33" t="str">
        <f t="shared" si="18"/>
        <v/>
      </c>
      <c r="CG44" s="33" t="str">
        <f t="shared" si="19"/>
        <v/>
      </c>
      <c r="CK44" s="33" t="str">
        <f t="shared" si="20"/>
        <v/>
      </c>
      <c r="CO44" s="33" t="str">
        <f t="shared" si="21"/>
        <v/>
      </c>
      <c r="CS44" s="33" t="str">
        <f t="shared" si="22"/>
        <v/>
      </c>
      <c r="CW44" s="33" t="str">
        <f t="shared" si="23"/>
        <v/>
      </c>
      <c r="DA44" s="33" t="str">
        <f t="shared" si="24"/>
        <v/>
      </c>
      <c r="DE44" s="33" t="str">
        <f t="shared" si="25"/>
        <v/>
      </c>
      <c r="DI44" s="33" t="str">
        <f t="shared" si="26"/>
        <v/>
      </c>
      <c r="DM44" s="33" t="str">
        <f t="shared" si="27"/>
        <v/>
      </c>
      <c r="DQ44" s="33" t="str">
        <f t="shared" si="28"/>
        <v/>
      </c>
      <c r="DU44" s="33" t="str">
        <f t="shared" si="29"/>
        <v/>
      </c>
      <c r="DY44" s="33" t="str">
        <f t="shared" si="30"/>
        <v/>
      </c>
    </row>
    <row r="45" spans="1:129" x14ac:dyDescent="0.25">
      <c r="A45" s="16" t="str">
        <f t="shared" si="0"/>
        <v/>
      </c>
      <c r="K45" s="38"/>
      <c r="M45" s="33" t="str">
        <f t="shared" si="1"/>
        <v/>
      </c>
      <c r="Q45" s="33" t="str">
        <f t="shared" si="2"/>
        <v/>
      </c>
      <c r="U45" s="33" t="str">
        <f t="shared" si="3"/>
        <v/>
      </c>
      <c r="Y45" s="33" t="str">
        <f t="shared" si="4"/>
        <v/>
      </c>
      <c r="AC45" s="33" t="str">
        <f t="shared" si="5"/>
        <v/>
      </c>
      <c r="AG45" s="33" t="str">
        <f t="shared" si="6"/>
        <v/>
      </c>
      <c r="AK45" s="33" t="str">
        <f t="shared" si="7"/>
        <v/>
      </c>
      <c r="AO45" s="33" t="str">
        <f t="shared" si="8"/>
        <v/>
      </c>
      <c r="AS45" s="33" t="str">
        <f t="shared" si="9"/>
        <v/>
      </c>
      <c r="AW45" s="33" t="str">
        <f t="shared" si="10"/>
        <v/>
      </c>
      <c r="BA45" s="33" t="str">
        <f t="shared" si="11"/>
        <v/>
      </c>
      <c r="BE45" s="33" t="str">
        <f t="shared" si="12"/>
        <v/>
      </c>
      <c r="BI45" s="33" t="str">
        <f t="shared" si="13"/>
        <v/>
      </c>
      <c r="BM45" s="33" t="str">
        <f t="shared" si="14"/>
        <v/>
      </c>
      <c r="BQ45" s="33" t="str">
        <f t="shared" si="15"/>
        <v/>
      </c>
      <c r="BU45" s="33" t="str">
        <f t="shared" si="16"/>
        <v/>
      </c>
      <c r="BY45" s="33" t="str">
        <f t="shared" si="17"/>
        <v/>
      </c>
      <c r="CC45" s="33" t="str">
        <f t="shared" si="18"/>
        <v/>
      </c>
      <c r="CG45" s="33" t="str">
        <f t="shared" si="19"/>
        <v/>
      </c>
      <c r="CK45" s="33" t="str">
        <f t="shared" si="20"/>
        <v/>
      </c>
      <c r="CO45" s="33" t="str">
        <f t="shared" si="21"/>
        <v/>
      </c>
      <c r="CS45" s="33" t="str">
        <f t="shared" si="22"/>
        <v/>
      </c>
      <c r="CW45" s="33" t="str">
        <f t="shared" si="23"/>
        <v/>
      </c>
      <c r="DA45" s="33" t="str">
        <f t="shared" si="24"/>
        <v/>
      </c>
      <c r="DE45" s="33" t="str">
        <f t="shared" si="25"/>
        <v/>
      </c>
      <c r="DI45" s="33" t="str">
        <f t="shared" si="26"/>
        <v/>
      </c>
      <c r="DM45" s="33" t="str">
        <f t="shared" si="27"/>
        <v/>
      </c>
      <c r="DQ45" s="33" t="str">
        <f t="shared" si="28"/>
        <v/>
      </c>
      <c r="DU45" s="33" t="str">
        <f t="shared" si="29"/>
        <v/>
      </c>
      <c r="DY45" s="33" t="str">
        <f t="shared" si="30"/>
        <v/>
      </c>
    </row>
    <row r="46" spans="1:129" x14ac:dyDescent="0.25">
      <c r="A46" s="16" t="str">
        <f t="shared" si="0"/>
        <v/>
      </c>
      <c r="K46" s="38"/>
      <c r="M46" s="33" t="str">
        <f t="shared" si="1"/>
        <v/>
      </c>
      <c r="Q46" s="33" t="str">
        <f t="shared" si="2"/>
        <v/>
      </c>
      <c r="U46" s="33" t="str">
        <f t="shared" si="3"/>
        <v/>
      </c>
      <c r="Y46" s="33" t="str">
        <f t="shared" si="4"/>
        <v/>
      </c>
      <c r="AC46" s="33" t="str">
        <f t="shared" si="5"/>
        <v/>
      </c>
      <c r="AG46" s="33" t="str">
        <f t="shared" si="6"/>
        <v/>
      </c>
      <c r="AK46" s="33" t="str">
        <f t="shared" si="7"/>
        <v/>
      </c>
      <c r="AO46" s="33" t="str">
        <f t="shared" si="8"/>
        <v/>
      </c>
      <c r="AS46" s="33" t="str">
        <f t="shared" si="9"/>
        <v/>
      </c>
      <c r="AW46" s="33" t="str">
        <f t="shared" si="10"/>
        <v/>
      </c>
      <c r="BA46" s="33" t="str">
        <f t="shared" si="11"/>
        <v/>
      </c>
      <c r="BE46" s="33" t="str">
        <f t="shared" si="12"/>
        <v/>
      </c>
      <c r="BI46" s="33" t="str">
        <f t="shared" si="13"/>
        <v/>
      </c>
      <c r="BM46" s="33" t="str">
        <f t="shared" si="14"/>
        <v/>
      </c>
      <c r="BQ46" s="33" t="str">
        <f t="shared" si="15"/>
        <v/>
      </c>
      <c r="BU46" s="33" t="str">
        <f t="shared" si="16"/>
        <v/>
      </c>
      <c r="BY46" s="33" t="str">
        <f t="shared" si="17"/>
        <v/>
      </c>
      <c r="CC46" s="33" t="str">
        <f t="shared" si="18"/>
        <v/>
      </c>
      <c r="CG46" s="33" t="str">
        <f t="shared" si="19"/>
        <v/>
      </c>
      <c r="CK46" s="33" t="str">
        <f t="shared" si="20"/>
        <v/>
      </c>
      <c r="CO46" s="33" t="str">
        <f t="shared" si="21"/>
        <v/>
      </c>
      <c r="CS46" s="33" t="str">
        <f t="shared" si="22"/>
        <v/>
      </c>
      <c r="CW46" s="33" t="str">
        <f t="shared" si="23"/>
        <v/>
      </c>
      <c r="DA46" s="33" t="str">
        <f t="shared" si="24"/>
        <v/>
      </c>
      <c r="DE46" s="33" t="str">
        <f t="shared" si="25"/>
        <v/>
      </c>
      <c r="DI46" s="33" t="str">
        <f t="shared" si="26"/>
        <v/>
      </c>
      <c r="DM46" s="33" t="str">
        <f t="shared" si="27"/>
        <v/>
      </c>
      <c r="DQ46" s="33" t="str">
        <f t="shared" si="28"/>
        <v/>
      </c>
      <c r="DU46" s="33" t="str">
        <f t="shared" si="29"/>
        <v/>
      </c>
      <c r="DY46" s="33" t="str">
        <f t="shared" si="30"/>
        <v/>
      </c>
    </row>
    <row r="47" spans="1:129" x14ac:dyDescent="0.25">
      <c r="A47" s="16" t="str">
        <f t="shared" si="0"/>
        <v/>
      </c>
      <c r="K47" s="38"/>
      <c r="M47" s="33" t="str">
        <f t="shared" si="1"/>
        <v/>
      </c>
      <c r="Q47" s="33" t="str">
        <f t="shared" si="2"/>
        <v/>
      </c>
      <c r="U47" s="33" t="str">
        <f t="shared" si="3"/>
        <v/>
      </c>
      <c r="Y47" s="33" t="str">
        <f t="shared" si="4"/>
        <v/>
      </c>
      <c r="AC47" s="33" t="str">
        <f t="shared" si="5"/>
        <v/>
      </c>
      <c r="AG47" s="33" t="str">
        <f t="shared" si="6"/>
        <v/>
      </c>
      <c r="AK47" s="33" t="str">
        <f t="shared" si="7"/>
        <v/>
      </c>
      <c r="AO47" s="33" t="str">
        <f t="shared" si="8"/>
        <v/>
      </c>
      <c r="AS47" s="33" t="str">
        <f t="shared" si="9"/>
        <v/>
      </c>
      <c r="AW47" s="33" t="str">
        <f t="shared" si="10"/>
        <v/>
      </c>
      <c r="BA47" s="33" t="str">
        <f t="shared" si="11"/>
        <v/>
      </c>
      <c r="BE47" s="33" t="str">
        <f t="shared" si="12"/>
        <v/>
      </c>
      <c r="BI47" s="33" t="str">
        <f t="shared" si="13"/>
        <v/>
      </c>
      <c r="BM47" s="33" t="str">
        <f t="shared" si="14"/>
        <v/>
      </c>
      <c r="BQ47" s="33" t="str">
        <f t="shared" si="15"/>
        <v/>
      </c>
      <c r="BU47" s="33" t="str">
        <f t="shared" si="16"/>
        <v/>
      </c>
      <c r="BY47" s="33" t="str">
        <f t="shared" si="17"/>
        <v/>
      </c>
      <c r="CC47" s="33" t="str">
        <f t="shared" si="18"/>
        <v/>
      </c>
      <c r="CG47" s="33" t="str">
        <f t="shared" si="19"/>
        <v/>
      </c>
      <c r="CK47" s="33" t="str">
        <f t="shared" si="20"/>
        <v/>
      </c>
      <c r="CO47" s="33" t="str">
        <f t="shared" si="21"/>
        <v/>
      </c>
      <c r="CS47" s="33" t="str">
        <f t="shared" si="22"/>
        <v/>
      </c>
      <c r="CW47" s="33" t="str">
        <f t="shared" si="23"/>
        <v/>
      </c>
      <c r="DA47" s="33" t="str">
        <f t="shared" si="24"/>
        <v/>
      </c>
      <c r="DE47" s="33" t="str">
        <f t="shared" si="25"/>
        <v/>
      </c>
      <c r="DI47" s="33" t="str">
        <f t="shared" si="26"/>
        <v/>
      </c>
      <c r="DM47" s="33" t="str">
        <f t="shared" si="27"/>
        <v/>
      </c>
      <c r="DQ47" s="33" t="str">
        <f t="shared" si="28"/>
        <v/>
      </c>
      <c r="DU47" s="33" t="str">
        <f t="shared" si="29"/>
        <v/>
      </c>
      <c r="DY47" s="33" t="str">
        <f t="shared" si="30"/>
        <v/>
      </c>
    </row>
    <row r="48" spans="1:129" x14ac:dyDescent="0.25">
      <c r="A48" s="16" t="str">
        <f t="shared" si="0"/>
        <v/>
      </c>
      <c r="K48" s="38"/>
      <c r="M48" s="33" t="str">
        <f t="shared" si="1"/>
        <v/>
      </c>
      <c r="Q48" s="33" t="str">
        <f t="shared" si="2"/>
        <v/>
      </c>
      <c r="U48" s="33" t="str">
        <f t="shared" si="3"/>
        <v/>
      </c>
      <c r="Y48" s="33" t="str">
        <f t="shared" si="4"/>
        <v/>
      </c>
      <c r="AC48" s="33" t="str">
        <f t="shared" si="5"/>
        <v/>
      </c>
      <c r="AG48" s="33" t="str">
        <f t="shared" si="6"/>
        <v/>
      </c>
      <c r="AK48" s="33" t="str">
        <f t="shared" si="7"/>
        <v/>
      </c>
      <c r="AO48" s="33" t="str">
        <f t="shared" si="8"/>
        <v/>
      </c>
      <c r="AS48" s="33" t="str">
        <f t="shared" si="9"/>
        <v/>
      </c>
      <c r="AW48" s="33" t="str">
        <f t="shared" si="10"/>
        <v/>
      </c>
      <c r="BA48" s="33" t="str">
        <f t="shared" si="11"/>
        <v/>
      </c>
      <c r="BE48" s="33" t="str">
        <f t="shared" si="12"/>
        <v/>
      </c>
      <c r="BI48" s="33" t="str">
        <f t="shared" si="13"/>
        <v/>
      </c>
      <c r="BM48" s="33" t="str">
        <f t="shared" si="14"/>
        <v/>
      </c>
      <c r="BQ48" s="33" t="str">
        <f t="shared" si="15"/>
        <v/>
      </c>
      <c r="BU48" s="33" t="str">
        <f t="shared" si="16"/>
        <v/>
      </c>
      <c r="BY48" s="33" t="str">
        <f t="shared" si="17"/>
        <v/>
      </c>
      <c r="CC48" s="33" t="str">
        <f t="shared" si="18"/>
        <v/>
      </c>
      <c r="CG48" s="33" t="str">
        <f t="shared" si="19"/>
        <v/>
      </c>
      <c r="CK48" s="33" t="str">
        <f t="shared" si="20"/>
        <v/>
      </c>
      <c r="CO48" s="33" t="str">
        <f t="shared" si="21"/>
        <v/>
      </c>
      <c r="CS48" s="33" t="str">
        <f t="shared" si="22"/>
        <v/>
      </c>
      <c r="CW48" s="33" t="str">
        <f t="shared" si="23"/>
        <v/>
      </c>
      <c r="DA48" s="33" t="str">
        <f t="shared" si="24"/>
        <v/>
      </c>
      <c r="DE48" s="33" t="str">
        <f t="shared" si="25"/>
        <v/>
      </c>
      <c r="DI48" s="33" t="str">
        <f t="shared" si="26"/>
        <v/>
      </c>
      <c r="DM48" s="33" t="str">
        <f t="shared" si="27"/>
        <v/>
      </c>
      <c r="DQ48" s="33" t="str">
        <f t="shared" si="28"/>
        <v/>
      </c>
      <c r="DU48" s="33" t="str">
        <f t="shared" si="29"/>
        <v/>
      </c>
      <c r="DY48" s="33" t="str">
        <f t="shared" si="30"/>
        <v/>
      </c>
    </row>
    <row r="49" spans="1:129" x14ac:dyDescent="0.25">
      <c r="A49" s="16" t="str">
        <f t="shared" si="0"/>
        <v/>
      </c>
      <c r="K49" s="38"/>
      <c r="M49" s="33" t="str">
        <f t="shared" si="1"/>
        <v/>
      </c>
      <c r="Q49" s="33" t="str">
        <f t="shared" si="2"/>
        <v/>
      </c>
      <c r="U49" s="33" t="str">
        <f t="shared" si="3"/>
        <v/>
      </c>
      <c r="Y49" s="33" t="str">
        <f t="shared" si="4"/>
        <v/>
      </c>
      <c r="AC49" s="33" t="str">
        <f t="shared" si="5"/>
        <v/>
      </c>
      <c r="AG49" s="33" t="str">
        <f t="shared" si="6"/>
        <v/>
      </c>
      <c r="AK49" s="33" t="str">
        <f t="shared" si="7"/>
        <v/>
      </c>
      <c r="AO49" s="33" t="str">
        <f t="shared" si="8"/>
        <v/>
      </c>
      <c r="AS49" s="33" t="str">
        <f t="shared" si="9"/>
        <v/>
      </c>
      <c r="AW49" s="33" t="str">
        <f t="shared" si="10"/>
        <v/>
      </c>
      <c r="BA49" s="33" t="str">
        <f t="shared" si="11"/>
        <v/>
      </c>
      <c r="BE49" s="33" t="str">
        <f t="shared" si="12"/>
        <v/>
      </c>
      <c r="BI49" s="33" t="str">
        <f t="shared" si="13"/>
        <v/>
      </c>
      <c r="BM49" s="33" t="str">
        <f t="shared" si="14"/>
        <v/>
      </c>
      <c r="BQ49" s="33" t="str">
        <f t="shared" si="15"/>
        <v/>
      </c>
      <c r="BU49" s="33" t="str">
        <f t="shared" si="16"/>
        <v/>
      </c>
      <c r="BY49" s="33" t="str">
        <f t="shared" si="17"/>
        <v/>
      </c>
      <c r="CC49" s="33" t="str">
        <f t="shared" si="18"/>
        <v/>
      </c>
      <c r="CG49" s="33" t="str">
        <f t="shared" si="19"/>
        <v/>
      </c>
      <c r="CK49" s="33" t="str">
        <f t="shared" si="20"/>
        <v/>
      </c>
      <c r="CO49" s="33" t="str">
        <f t="shared" si="21"/>
        <v/>
      </c>
      <c r="CS49" s="33" t="str">
        <f t="shared" si="22"/>
        <v/>
      </c>
      <c r="CW49" s="33" t="str">
        <f t="shared" si="23"/>
        <v/>
      </c>
      <c r="DA49" s="33" t="str">
        <f t="shared" si="24"/>
        <v/>
      </c>
      <c r="DE49" s="33" t="str">
        <f t="shared" si="25"/>
        <v/>
      </c>
      <c r="DI49" s="33" t="str">
        <f t="shared" si="26"/>
        <v/>
      </c>
      <c r="DM49" s="33" t="str">
        <f t="shared" si="27"/>
        <v/>
      </c>
      <c r="DQ49" s="33" t="str">
        <f t="shared" si="28"/>
        <v/>
      </c>
      <c r="DU49" s="33" t="str">
        <f t="shared" si="29"/>
        <v/>
      </c>
      <c r="DY49" s="33" t="str">
        <f t="shared" si="30"/>
        <v/>
      </c>
    </row>
    <row r="50" spans="1:129" x14ac:dyDescent="0.25">
      <c r="A50" s="16" t="str">
        <f t="shared" si="0"/>
        <v/>
      </c>
      <c r="K50" s="38"/>
      <c r="M50" s="33" t="str">
        <f t="shared" si="1"/>
        <v/>
      </c>
      <c r="Q50" s="33" t="str">
        <f t="shared" si="2"/>
        <v/>
      </c>
      <c r="U50" s="33" t="str">
        <f t="shared" si="3"/>
        <v/>
      </c>
      <c r="Y50" s="33" t="str">
        <f t="shared" si="4"/>
        <v/>
      </c>
      <c r="AC50" s="33" t="str">
        <f t="shared" si="5"/>
        <v/>
      </c>
      <c r="AG50" s="33" t="str">
        <f t="shared" si="6"/>
        <v/>
      </c>
      <c r="AK50" s="33" t="str">
        <f t="shared" si="7"/>
        <v/>
      </c>
      <c r="AO50" s="33" t="str">
        <f t="shared" si="8"/>
        <v/>
      </c>
      <c r="AS50" s="33" t="str">
        <f t="shared" si="9"/>
        <v/>
      </c>
      <c r="AW50" s="33" t="str">
        <f t="shared" si="10"/>
        <v/>
      </c>
      <c r="BA50" s="33" t="str">
        <f t="shared" si="11"/>
        <v/>
      </c>
      <c r="BE50" s="33" t="str">
        <f t="shared" si="12"/>
        <v/>
      </c>
      <c r="BI50" s="33" t="str">
        <f t="shared" si="13"/>
        <v/>
      </c>
      <c r="BM50" s="33" t="str">
        <f t="shared" si="14"/>
        <v/>
      </c>
      <c r="BQ50" s="33" t="str">
        <f t="shared" si="15"/>
        <v/>
      </c>
      <c r="BU50" s="33" t="str">
        <f t="shared" si="16"/>
        <v/>
      </c>
      <c r="BY50" s="33" t="str">
        <f t="shared" si="17"/>
        <v/>
      </c>
      <c r="CC50" s="33" t="str">
        <f t="shared" si="18"/>
        <v/>
      </c>
      <c r="CG50" s="33" t="str">
        <f t="shared" si="19"/>
        <v/>
      </c>
      <c r="CK50" s="33" t="str">
        <f t="shared" si="20"/>
        <v/>
      </c>
      <c r="CO50" s="33" t="str">
        <f t="shared" si="21"/>
        <v/>
      </c>
      <c r="CS50" s="33" t="str">
        <f t="shared" si="22"/>
        <v/>
      </c>
      <c r="CW50" s="33" t="str">
        <f t="shared" si="23"/>
        <v/>
      </c>
      <c r="DA50" s="33" t="str">
        <f t="shared" si="24"/>
        <v/>
      </c>
      <c r="DE50" s="33" t="str">
        <f t="shared" si="25"/>
        <v/>
      </c>
      <c r="DI50" s="33" t="str">
        <f t="shared" si="26"/>
        <v/>
      </c>
      <c r="DM50" s="33" t="str">
        <f t="shared" si="27"/>
        <v/>
      </c>
      <c r="DQ50" s="33" t="str">
        <f t="shared" si="28"/>
        <v/>
      </c>
      <c r="DU50" s="33" t="str">
        <f t="shared" si="29"/>
        <v/>
      </c>
      <c r="DY50" s="33" t="str">
        <f t="shared" si="30"/>
        <v/>
      </c>
    </row>
    <row r="51" spans="1:129" x14ac:dyDescent="0.25">
      <c r="A51" s="16" t="str">
        <f t="shared" si="0"/>
        <v/>
      </c>
      <c r="K51" s="38"/>
      <c r="M51" s="33" t="str">
        <f t="shared" si="1"/>
        <v/>
      </c>
      <c r="Q51" s="33" t="str">
        <f t="shared" si="2"/>
        <v/>
      </c>
      <c r="U51" s="33" t="str">
        <f t="shared" si="3"/>
        <v/>
      </c>
      <c r="Y51" s="33" t="str">
        <f t="shared" si="4"/>
        <v/>
      </c>
      <c r="AC51" s="33" t="str">
        <f t="shared" si="5"/>
        <v/>
      </c>
      <c r="AG51" s="33" t="str">
        <f t="shared" si="6"/>
        <v/>
      </c>
      <c r="AK51" s="33" t="str">
        <f t="shared" si="7"/>
        <v/>
      </c>
      <c r="AO51" s="33" t="str">
        <f t="shared" si="8"/>
        <v/>
      </c>
      <c r="AS51" s="33" t="str">
        <f t="shared" si="9"/>
        <v/>
      </c>
      <c r="AW51" s="33" t="str">
        <f t="shared" si="10"/>
        <v/>
      </c>
      <c r="BA51" s="33" t="str">
        <f t="shared" si="11"/>
        <v/>
      </c>
      <c r="BE51" s="33" t="str">
        <f t="shared" si="12"/>
        <v/>
      </c>
      <c r="BI51" s="33" t="str">
        <f t="shared" si="13"/>
        <v/>
      </c>
      <c r="BM51" s="33" t="str">
        <f t="shared" si="14"/>
        <v/>
      </c>
      <c r="BQ51" s="33" t="str">
        <f t="shared" si="15"/>
        <v/>
      </c>
      <c r="BU51" s="33" t="str">
        <f t="shared" si="16"/>
        <v/>
      </c>
      <c r="BY51" s="33" t="str">
        <f t="shared" si="17"/>
        <v/>
      </c>
      <c r="CC51" s="33" t="str">
        <f t="shared" si="18"/>
        <v/>
      </c>
      <c r="CG51" s="33" t="str">
        <f t="shared" si="19"/>
        <v/>
      </c>
      <c r="CK51" s="33" t="str">
        <f t="shared" si="20"/>
        <v/>
      </c>
      <c r="CO51" s="33" t="str">
        <f t="shared" si="21"/>
        <v/>
      </c>
      <c r="CS51" s="33" t="str">
        <f t="shared" si="22"/>
        <v/>
      </c>
      <c r="CW51" s="33" t="str">
        <f t="shared" si="23"/>
        <v/>
      </c>
      <c r="DA51" s="33" t="str">
        <f t="shared" si="24"/>
        <v/>
      </c>
      <c r="DE51" s="33" t="str">
        <f t="shared" si="25"/>
        <v/>
      </c>
      <c r="DI51" s="33" t="str">
        <f t="shared" si="26"/>
        <v/>
      </c>
      <c r="DM51" s="33" t="str">
        <f t="shared" si="27"/>
        <v/>
      </c>
      <c r="DQ51" s="33" t="str">
        <f t="shared" si="28"/>
        <v/>
      </c>
      <c r="DU51" s="33" t="str">
        <f t="shared" si="29"/>
        <v/>
      </c>
      <c r="DY51" s="33" t="str">
        <f t="shared" si="30"/>
        <v/>
      </c>
    </row>
    <row r="52" spans="1:129" x14ac:dyDescent="0.25">
      <c r="A52" s="16" t="str">
        <f t="shared" si="0"/>
        <v/>
      </c>
      <c r="K52" s="38"/>
      <c r="M52" s="33" t="str">
        <f t="shared" si="1"/>
        <v/>
      </c>
      <c r="Q52" s="33" t="str">
        <f t="shared" si="2"/>
        <v/>
      </c>
      <c r="U52" s="33" t="str">
        <f t="shared" si="3"/>
        <v/>
      </c>
      <c r="Y52" s="33" t="str">
        <f t="shared" si="4"/>
        <v/>
      </c>
      <c r="AC52" s="33" t="str">
        <f t="shared" si="5"/>
        <v/>
      </c>
      <c r="AG52" s="33" t="str">
        <f t="shared" si="6"/>
        <v/>
      </c>
      <c r="AK52" s="33" t="str">
        <f t="shared" si="7"/>
        <v/>
      </c>
      <c r="AO52" s="33" t="str">
        <f t="shared" si="8"/>
        <v/>
      </c>
      <c r="AS52" s="33" t="str">
        <f t="shared" si="9"/>
        <v/>
      </c>
      <c r="AW52" s="33" t="str">
        <f t="shared" si="10"/>
        <v/>
      </c>
      <c r="BA52" s="33" t="str">
        <f t="shared" si="11"/>
        <v/>
      </c>
      <c r="BE52" s="33" t="str">
        <f t="shared" si="12"/>
        <v/>
      </c>
      <c r="BI52" s="33" t="str">
        <f t="shared" si="13"/>
        <v/>
      </c>
      <c r="BM52" s="33" t="str">
        <f t="shared" si="14"/>
        <v/>
      </c>
      <c r="BQ52" s="33" t="str">
        <f t="shared" si="15"/>
        <v/>
      </c>
      <c r="BU52" s="33" t="str">
        <f t="shared" si="16"/>
        <v/>
      </c>
      <c r="BY52" s="33" t="str">
        <f t="shared" si="17"/>
        <v/>
      </c>
      <c r="CC52" s="33" t="str">
        <f t="shared" si="18"/>
        <v/>
      </c>
      <c r="CG52" s="33" t="str">
        <f t="shared" si="19"/>
        <v/>
      </c>
      <c r="CK52" s="33" t="str">
        <f t="shared" si="20"/>
        <v/>
      </c>
      <c r="CO52" s="33" t="str">
        <f t="shared" si="21"/>
        <v/>
      </c>
      <c r="CS52" s="33" t="str">
        <f t="shared" si="22"/>
        <v/>
      </c>
      <c r="CW52" s="33" t="str">
        <f t="shared" si="23"/>
        <v/>
      </c>
      <c r="DA52" s="33" t="str">
        <f t="shared" si="24"/>
        <v/>
      </c>
      <c r="DE52" s="33" t="str">
        <f t="shared" si="25"/>
        <v/>
      </c>
      <c r="DI52" s="33" t="str">
        <f t="shared" si="26"/>
        <v/>
      </c>
      <c r="DM52" s="33" t="str">
        <f t="shared" si="27"/>
        <v/>
      </c>
      <c r="DQ52" s="33" t="str">
        <f t="shared" si="28"/>
        <v/>
      </c>
      <c r="DU52" s="33" t="str">
        <f t="shared" si="29"/>
        <v/>
      </c>
      <c r="DY52" s="33" t="str">
        <f t="shared" si="30"/>
        <v/>
      </c>
    </row>
    <row r="53" spans="1:129" x14ac:dyDescent="0.25">
      <c r="A53" s="16" t="str">
        <f t="shared" si="0"/>
        <v/>
      </c>
      <c r="K53" s="38"/>
      <c r="M53" s="33" t="str">
        <f t="shared" si="1"/>
        <v/>
      </c>
      <c r="Q53" s="33" t="str">
        <f t="shared" si="2"/>
        <v/>
      </c>
      <c r="U53" s="33" t="str">
        <f t="shared" si="3"/>
        <v/>
      </c>
      <c r="Y53" s="33" t="str">
        <f t="shared" si="4"/>
        <v/>
      </c>
      <c r="AC53" s="33" t="str">
        <f t="shared" si="5"/>
        <v/>
      </c>
      <c r="AG53" s="33" t="str">
        <f t="shared" si="6"/>
        <v/>
      </c>
      <c r="AK53" s="33" t="str">
        <f t="shared" si="7"/>
        <v/>
      </c>
      <c r="AO53" s="33" t="str">
        <f t="shared" si="8"/>
        <v/>
      </c>
      <c r="AS53" s="33" t="str">
        <f t="shared" si="9"/>
        <v/>
      </c>
      <c r="AW53" s="33" t="str">
        <f t="shared" si="10"/>
        <v/>
      </c>
      <c r="BA53" s="33" t="str">
        <f t="shared" si="11"/>
        <v/>
      </c>
      <c r="BE53" s="33" t="str">
        <f t="shared" si="12"/>
        <v/>
      </c>
      <c r="BI53" s="33" t="str">
        <f t="shared" si="13"/>
        <v/>
      </c>
      <c r="BM53" s="33" t="str">
        <f t="shared" si="14"/>
        <v/>
      </c>
      <c r="BQ53" s="33" t="str">
        <f t="shared" si="15"/>
        <v/>
      </c>
      <c r="BU53" s="33" t="str">
        <f t="shared" si="16"/>
        <v/>
      </c>
      <c r="BY53" s="33" t="str">
        <f t="shared" si="17"/>
        <v/>
      </c>
      <c r="CC53" s="33" t="str">
        <f t="shared" si="18"/>
        <v/>
      </c>
      <c r="CG53" s="33" t="str">
        <f t="shared" si="19"/>
        <v/>
      </c>
      <c r="CK53" s="33" t="str">
        <f t="shared" si="20"/>
        <v/>
      </c>
      <c r="CO53" s="33" t="str">
        <f t="shared" si="21"/>
        <v/>
      </c>
      <c r="CS53" s="33" t="str">
        <f t="shared" si="22"/>
        <v/>
      </c>
      <c r="CW53" s="33" t="str">
        <f t="shared" si="23"/>
        <v/>
      </c>
      <c r="DA53" s="33" t="str">
        <f t="shared" si="24"/>
        <v/>
      </c>
      <c r="DE53" s="33" t="str">
        <f t="shared" si="25"/>
        <v/>
      </c>
      <c r="DI53" s="33" t="str">
        <f t="shared" si="26"/>
        <v/>
      </c>
      <c r="DM53" s="33" t="str">
        <f t="shared" si="27"/>
        <v/>
      </c>
      <c r="DQ53" s="33" t="str">
        <f t="shared" si="28"/>
        <v/>
      </c>
      <c r="DU53" s="33" t="str">
        <f t="shared" si="29"/>
        <v/>
      </c>
      <c r="DY53" s="33" t="str">
        <f t="shared" si="30"/>
        <v/>
      </c>
    </row>
    <row r="54" spans="1:129" x14ac:dyDescent="0.25">
      <c r="A54" s="16" t="str">
        <f t="shared" si="0"/>
        <v/>
      </c>
      <c r="K54" s="38"/>
      <c r="M54" s="33" t="str">
        <f t="shared" si="1"/>
        <v/>
      </c>
      <c r="Q54" s="33" t="str">
        <f t="shared" si="2"/>
        <v/>
      </c>
      <c r="U54" s="33" t="str">
        <f t="shared" si="3"/>
        <v/>
      </c>
      <c r="Y54" s="33" t="str">
        <f t="shared" si="4"/>
        <v/>
      </c>
      <c r="AC54" s="33" t="str">
        <f t="shared" si="5"/>
        <v/>
      </c>
      <c r="AG54" s="33" t="str">
        <f t="shared" si="6"/>
        <v/>
      </c>
      <c r="AK54" s="33" t="str">
        <f t="shared" si="7"/>
        <v/>
      </c>
      <c r="AO54" s="33" t="str">
        <f t="shared" si="8"/>
        <v/>
      </c>
      <c r="AS54" s="33" t="str">
        <f t="shared" si="9"/>
        <v/>
      </c>
      <c r="AW54" s="33" t="str">
        <f t="shared" si="10"/>
        <v/>
      </c>
      <c r="BA54" s="33" t="str">
        <f t="shared" si="11"/>
        <v/>
      </c>
      <c r="BE54" s="33" t="str">
        <f t="shared" si="12"/>
        <v/>
      </c>
      <c r="BI54" s="33" t="str">
        <f t="shared" si="13"/>
        <v/>
      </c>
      <c r="BM54" s="33" t="str">
        <f t="shared" si="14"/>
        <v/>
      </c>
      <c r="BQ54" s="33" t="str">
        <f t="shared" si="15"/>
        <v/>
      </c>
      <c r="BU54" s="33" t="str">
        <f t="shared" si="16"/>
        <v/>
      </c>
      <c r="BY54" s="33" t="str">
        <f t="shared" si="17"/>
        <v/>
      </c>
      <c r="CC54" s="33" t="str">
        <f t="shared" si="18"/>
        <v/>
      </c>
      <c r="CG54" s="33" t="str">
        <f t="shared" si="19"/>
        <v/>
      </c>
      <c r="CK54" s="33" t="str">
        <f t="shared" si="20"/>
        <v/>
      </c>
      <c r="CO54" s="33" t="str">
        <f t="shared" si="21"/>
        <v/>
      </c>
      <c r="CS54" s="33" t="str">
        <f t="shared" si="22"/>
        <v/>
      </c>
      <c r="CW54" s="33" t="str">
        <f t="shared" si="23"/>
        <v/>
      </c>
      <c r="DA54" s="33" t="str">
        <f t="shared" si="24"/>
        <v/>
      </c>
      <c r="DE54" s="33" t="str">
        <f t="shared" si="25"/>
        <v/>
      </c>
      <c r="DI54" s="33" t="str">
        <f t="shared" si="26"/>
        <v/>
      </c>
      <c r="DM54" s="33" t="str">
        <f t="shared" si="27"/>
        <v/>
      </c>
      <c r="DQ54" s="33" t="str">
        <f t="shared" si="28"/>
        <v/>
      </c>
      <c r="DU54" s="33" t="str">
        <f t="shared" si="29"/>
        <v/>
      </c>
      <c r="DY54" s="33" t="str">
        <f t="shared" si="30"/>
        <v/>
      </c>
    </row>
    <row r="55" spans="1:129" x14ac:dyDescent="0.25">
      <c r="A55" s="16" t="str">
        <f t="shared" si="0"/>
        <v/>
      </c>
      <c r="K55" s="38"/>
      <c r="M55" s="33" t="str">
        <f t="shared" si="1"/>
        <v/>
      </c>
      <c r="Q55" s="33" t="str">
        <f t="shared" si="2"/>
        <v/>
      </c>
      <c r="U55" s="33" t="str">
        <f t="shared" si="3"/>
        <v/>
      </c>
      <c r="Y55" s="33" t="str">
        <f t="shared" si="4"/>
        <v/>
      </c>
      <c r="AC55" s="33" t="str">
        <f t="shared" si="5"/>
        <v/>
      </c>
      <c r="AG55" s="33" t="str">
        <f t="shared" si="6"/>
        <v/>
      </c>
      <c r="AK55" s="33" t="str">
        <f t="shared" si="7"/>
        <v/>
      </c>
      <c r="AO55" s="33" t="str">
        <f t="shared" si="8"/>
        <v/>
      </c>
      <c r="AS55" s="33" t="str">
        <f t="shared" si="9"/>
        <v/>
      </c>
      <c r="AW55" s="33" t="str">
        <f t="shared" si="10"/>
        <v/>
      </c>
      <c r="BA55" s="33" t="str">
        <f t="shared" si="11"/>
        <v/>
      </c>
      <c r="BE55" s="33" t="str">
        <f t="shared" si="12"/>
        <v/>
      </c>
      <c r="BI55" s="33" t="str">
        <f t="shared" si="13"/>
        <v/>
      </c>
      <c r="BM55" s="33" t="str">
        <f t="shared" si="14"/>
        <v/>
      </c>
      <c r="BQ55" s="33" t="str">
        <f t="shared" si="15"/>
        <v/>
      </c>
      <c r="BU55" s="33" t="str">
        <f t="shared" si="16"/>
        <v/>
      </c>
      <c r="BY55" s="33" t="str">
        <f t="shared" si="17"/>
        <v/>
      </c>
      <c r="CC55" s="33" t="str">
        <f t="shared" si="18"/>
        <v/>
      </c>
      <c r="CG55" s="33" t="str">
        <f t="shared" si="19"/>
        <v/>
      </c>
      <c r="CK55" s="33" t="str">
        <f t="shared" si="20"/>
        <v/>
      </c>
      <c r="CO55" s="33" t="str">
        <f t="shared" si="21"/>
        <v/>
      </c>
      <c r="CS55" s="33" t="str">
        <f t="shared" si="22"/>
        <v/>
      </c>
      <c r="CW55" s="33" t="str">
        <f t="shared" si="23"/>
        <v/>
      </c>
      <c r="DA55" s="33" t="str">
        <f t="shared" si="24"/>
        <v/>
      </c>
      <c r="DE55" s="33" t="str">
        <f t="shared" si="25"/>
        <v/>
      </c>
      <c r="DI55" s="33" t="str">
        <f t="shared" si="26"/>
        <v/>
      </c>
      <c r="DM55" s="33" t="str">
        <f t="shared" si="27"/>
        <v/>
      </c>
      <c r="DQ55" s="33" t="str">
        <f t="shared" si="28"/>
        <v/>
      </c>
      <c r="DU55" s="33" t="str">
        <f t="shared" si="29"/>
        <v/>
      </c>
      <c r="DY55" s="33" t="str">
        <f t="shared" si="30"/>
        <v/>
      </c>
    </row>
    <row r="56" spans="1:129" x14ac:dyDescent="0.25">
      <c r="A56" s="16" t="str">
        <f t="shared" si="0"/>
        <v/>
      </c>
      <c r="K56" s="38"/>
      <c r="M56" s="33" t="str">
        <f t="shared" si="1"/>
        <v/>
      </c>
      <c r="Q56" s="33" t="str">
        <f t="shared" si="2"/>
        <v/>
      </c>
      <c r="U56" s="33" t="str">
        <f t="shared" si="3"/>
        <v/>
      </c>
      <c r="Y56" s="33" t="str">
        <f t="shared" si="4"/>
        <v/>
      </c>
      <c r="AC56" s="33" t="str">
        <f t="shared" si="5"/>
        <v/>
      </c>
      <c r="AG56" s="33" t="str">
        <f t="shared" si="6"/>
        <v/>
      </c>
      <c r="AK56" s="33" t="str">
        <f t="shared" si="7"/>
        <v/>
      </c>
      <c r="AO56" s="33" t="str">
        <f t="shared" si="8"/>
        <v/>
      </c>
      <c r="AS56" s="33" t="str">
        <f t="shared" si="9"/>
        <v/>
      </c>
      <c r="AW56" s="33" t="str">
        <f t="shared" si="10"/>
        <v/>
      </c>
      <c r="BA56" s="33" t="str">
        <f t="shared" si="11"/>
        <v/>
      </c>
      <c r="BE56" s="33" t="str">
        <f t="shared" si="12"/>
        <v/>
      </c>
      <c r="BI56" s="33" t="str">
        <f t="shared" si="13"/>
        <v/>
      </c>
      <c r="BM56" s="33" t="str">
        <f t="shared" si="14"/>
        <v/>
      </c>
      <c r="BQ56" s="33" t="str">
        <f t="shared" si="15"/>
        <v/>
      </c>
      <c r="BU56" s="33" t="str">
        <f t="shared" si="16"/>
        <v/>
      </c>
      <c r="BY56" s="33" t="str">
        <f t="shared" si="17"/>
        <v/>
      </c>
      <c r="CC56" s="33" t="str">
        <f t="shared" si="18"/>
        <v/>
      </c>
      <c r="CG56" s="33" t="str">
        <f t="shared" si="19"/>
        <v/>
      </c>
      <c r="CK56" s="33" t="str">
        <f t="shared" si="20"/>
        <v/>
      </c>
      <c r="CO56" s="33" t="str">
        <f t="shared" si="21"/>
        <v/>
      </c>
      <c r="CS56" s="33" t="str">
        <f t="shared" si="22"/>
        <v/>
      </c>
      <c r="CW56" s="33" t="str">
        <f t="shared" si="23"/>
        <v/>
      </c>
      <c r="DA56" s="33" t="str">
        <f t="shared" si="24"/>
        <v/>
      </c>
      <c r="DE56" s="33" t="str">
        <f t="shared" si="25"/>
        <v/>
      </c>
      <c r="DI56" s="33" t="str">
        <f t="shared" si="26"/>
        <v/>
      </c>
      <c r="DM56" s="33" t="str">
        <f t="shared" si="27"/>
        <v/>
      </c>
      <c r="DQ56" s="33" t="str">
        <f t="shared" si="28"/>
        <v/>
      </c>
      <c r="DU56" s="33" t="str">
        <f t="shared" si="29"/>
        <v/>
      </c>
      <c r="DY56" s="33" t="str">
        <f t="shared" si="30"/>
        <v/>
      </c>
    </row>
    <row r="57" spans="1:129" x14ac:dyDescent="0.25">
      <c r="A57" s="16" t="str">
        <f t="shared" si="0"/>
        <v/>
      </c>
      <c r="K57" s="38"/>
      <c r="M57" s="33" t="str">
        <f t="shared" si="1"/>
        <v/>
      </c>
      <c r="Q57" s="33" t="str">
        <f t="shared" si="2"/>
        <v/>
      </c>
      <c r="U57" s="33" t="str">
        <f t="shared" si="3"/>
        <v/>
      </c>
      <c r="Y57" s="33" t="str">
        <f t="shared" si="4"/>
        <v/>
      </c>
      <c r="AC57" s="33" t="str">
        <f t="shared" si="5"/>
        <v/>
      </c>
      <c r="AG57" s="33" t="str">
        <f t="shared" si="6"/>
        <v/>
      </c>
      <c r="AK57" s="33" t="str">
        <f t="shared" si="7"/>
        <v/>
      </c>
      <c r="AO57" s="33" t="str">
        <f t="shared" si="8"/>
        <v/>
      </c>
      <c r="AS57" s="33" t="str">
        <f t="shared" si="9"/>
        <v/>
      </c>
      <c r="AW57" s="33" t="str">
        <f t="shared" si="10"/>
        <v/>
      </c>
      <c r="BA57" s="33" t="str">
        <f t="shared" si="11"/>
        <v/>
      </c>
      <c r="BE57" s="33" t="str">
        <f t="shared" si="12"/>
        <v/>
      </c>
      <c r="BI57" s="33" t="str">
        <f t="shared" si="13"/>
        <v/>
      </c>
      <c r="BM57" s="33" t="str">
        <f t="shared" si="14"/>
        <v/>
      </c>
      <c r="BQ57" s="33" t="str">
        <f t="shared" si="15"/>
        <v/>
      </c>
      <c r="BU57" s="33" t="str">
        <f t="shared" si="16"/>
        <v/>
      </c>
      <c r="BY57" s="33" t="str">
        <f t="shared" si="17"/>
        <v/>
      </c>
      <c r="CC57" s="33" t="str">
        <f t="shared" si="18"/>
        <v/>
      </c>
      <c r="CG57" s="33" t="str">
        <f t="shared" si="19"/>
        <v/>
      </c>
      <c r="CK57" s="33" t="str">
        <f t="shared" si="20"/>
        <v/>
      </c>
      <c r="CO57" s="33" t="str">
        <f t="shared" si="21"/>
        <v/>
      </c>
      <c r="CS57" s="33" t="str">
        <f t="shared" si="22"/>
        <v/>
      </c>
      <c r="CW57" s="33" t="str">
        <f t="shared" si="23"/>
        <v/>
      </c>
      <c r="DA57" s="33" t="str">
        <f t="shared" si="24"/>
        <v/>
      </c>
      <c r="DE57" s="33" t="str">
        <f t="shared" si="25"/>
        <v/>
      </c>
      <c r="DI57" s="33" t="str">
        <f t="shared" si="26"/>
        <v/>
      </c>
      <c r="DM57" s="33" t="str">
        <f t="shared" si="27"/>
        <v/>
      </c>
      <c r="DQ57" s="33" t="str">
        <f t="shared" si="28"/>
        <v/>
      </c>
      <c r="DU57" s="33" t="str">
        <f t="shared" si="29"/>
        <v/>
      </c>
      <c r="DY57" s="33" t="str">
        <f t="shared" si="30"/>
        <v/>
      </c>
    </row>
    <row r="58" spans="1:129" x14ac:dyDescent="0.25">
      <c r="A58" s="16" t="str">
        <f t="shared" si="0"/>
        <v/>
      </c>
      <c r="K58" s="38"/>
      <c r="M58" s="33" t="str">
        <f t="shared" si="1"/>
        <v/>
      </c>
      <c r="Q58" s="33" t="str">
        <f t="shared" si="2"/>
        <v/>
      </c>
      <c r="U58" s="33" t="str">
        <f t="shared" si="3"/>
        <v/>
      </c>
      <c r="Y58" s="33" t="str">
        <f t="shared" si="4"/>
        <v/>
      </c>
      <c r="AC58" s="33" t="str">
        <f t="shared" si="5"/>
        <v/>
      </c>
      <c r="AG58" s="33" t="str">
        <f t="shared" si="6"/>
        <v/>
      </c>
      <c r="AK58" s="33" t="str">
        <f t="shared" si="7"/>
        <v/>
      </c>
      <c r="AO58" s="33" t="str">
        <f t="shared" si="8"/>
        <v/>
      </c>
      <c r="AS58" s="33" t="str">
        <f t="shared" si="9"/>
        <v/>
      </c>
      <c r="AW58" s="33" t="str">
        <f t="shared" si="10"/>
        <v/>
      </c>
      <c r="BA58" s="33" t="str">
        <f t="shared" si="11"/>
        <v/>
      </c>
      <c r="BE58" s="33" t="str">
        <f t="shared" si="12"/>
        <v/>
      </c>
      <c r="BI58" s="33" t="str">
        <f t="shared" si="13"/>
        <v/>
      </c>
      <c r="BM58" s="33" t="str">
        <f t="shared" si="14"/>
        <v/>
      </c>
      <c r="BQ58" s="33" t="str">
        <f t="shared" si="15"/>
        <v/>
      </c>
      <c r="BU58" s="33" t="str">
        <f t="shared" si="16"/>
        <v/>
      </c>
      <c r="BY58" s="33" t="str">
        <f t="shared" si="17"/>
        <v/>
      </c>
      <c r="CC58" s="33" t="str">
        <f t="shared" si="18"/>
        <v/>
      </c>
      <c r="CG58" s="33" t="str">
        <f t="shared" si="19"/>
        <v/>
      </c>
      <c r="CK58" s="33" t="str">
        <f t="shared" si="20"/>
        <v/>
      </c>
      <c r="CO58" s="33" t="str">
        <f t="shared" si="21"/>
        <v/>
      </c>
      <c r="CS58" s="33" t="str">
        <f t="shared" si="22"/>
        <v/>
      </c>
      <c r="CW58" s="33" t="str">
        <f t="shared" si="23"/>
        <v/>
      </c>
      <c r="DA58" s="33" t="str">
        <f t="shared" si="24"/>
        <v/>
      </c>
      <c r="DE58" s="33" t="str">
        <f t="shared" si="25"/>
        <v/>
      </c>
      <c r="DI58" s="33" t="str">
        <f t="shared" si="26"/>
        <v/>
      </c>
      <c r="DM58" s="33" t="str">
        <f t="shared" si="27"/>
        <v/>
      </c>
      <c r="DQ58" s="33" t="str">
        <f t="shared" si="28"/>
        <v/>
      </c>
      <c r="DU58" s="33" t="str">
        <f t="shared" si="29"/>
        <v/>
      </c>
      <c r="DY58" s="33" t="str">
        <f t="shared" si="30"/>
        <v/>
      </c>
    </row>
    <row r="59" spans="1:129" x14ac:dyDescent="0.25">
      <c r="A59" s="16" t="str">
        <f t="shared" si="0"/>
        <v/>
      </c>
      <c r="K59" s="38"/>
      <c r="M59" s="33" t="str">
        <f t="shared" si="1"/>
        <v/>
      </c>
      <c r="Q59" s="33" t="str">
        <f t="shared" si="2"/>
        <v/>
      </c>
      <c r="U59" s="33" t="str">
        <f t="shared" si="3"/>
        <v/>
      </c>
      <c r="Y59" s="33" t="str">
        <f t="shared" si="4"/>
        <v/>
      </c>
      <c r="AC59" s="33" t="str">
        <f t="shared" si="5"/>
        <v/>
      </c>
      <c r="AG59" s="33" t="str">
        <f t="shared" si="6"/>
        <v/>
      </c>
      <c r="AK59" s="33" t="str">
        <f t="shared" si="7"/>
        <v/>
      </c>
      <c r="AO59" s="33" t="str">
        <f t="shared" si="8"/>
        <v/>
      </c>
      <c r="AS59" s="33" t="str">
        <f t="shared" si="9"/>
        <v/>
      </c>
      <c r="AW59" s="33" t="str">
        <f t="shared" si="10"/>
        <v/>
      </c>
      <c r="BA59" s="33" t="str">
        <f t="shared" si="11"/>
        <v/>
      </c>
      <c r="BE59" s="33" t="str">
        <f t="shared" si="12"/>
        <v/>
      </c>
      <c r="BI59" s="33" t="str">
        <f t="shared" si="13"/>
        <v/>
      </c>
      <c r="BM59" s="33" t="str">
        <f t="shared" si="14"/>
        <v/>
      </c>
      <c r="BQ59" s="33" t="str">
        <f t="shared" si="15"/>
        <v/>
      </c>
      <c r="BU59" s="33" t="str">
        <f t="shared" si="16"/>
        <v/>
      </c>
      <c r="BY59" s="33" t="str">
        <f t="shared" si="17"/>
        <v/>
      </c>
      <c r="CC59" s="33" t="str">
        <f t="shared" si="18"/>
        <v/>
      </c>
      <c r="CG59" s="33" t="str">
        <f t="shared" si="19"/>
        <v/>
      </c>
      <c r="CK59" s="33" t="str">
        <f t="shared" si="20"/>
        <v/>
      </c>
      <c r="CO59" s="33" t="str">
        <f t="shared" si="21"/>
        <v/>
      </c>
      <c r="CS59" s="33" t="str">
        <f t="shared" si="22"/>
        <v/>
      </c>
      <c r="CW59" s="33" t="str">
        <f t="shared" si="23"/>
        <v/>
      </c>
      <c r="DA59" s="33" t="str">
        <f t="shared" si="24"/>
        <v/>
      </c>
      <c r="DE59" s="33" t="str">
        <f t="shared" si="25"/>
        <v/>
      </c>
      <c r="DI59" s="33" t="str">
        <f t="shared" si="26"/>
        <v/>
      </c>
      <c r="DM59" s="33" t="str">
        <f t="shared" si="27"/>
        <v/>
      </c>
      <c r="DQ59" s="33" t="str">
        <f t="shared" si="28"/>
        <v/>
      </c>
      <c r="DU59" s="33" t="str">
        <f t="shared" si="29"/>
        <v/>
      </c>
      <c r="DY59" s="33" t="str">
        <f t="shared" si="30"/>
        <v/>
      </c>
    </row>
    <row r="60" spans="1:129" x14ac:dyDescent="0.25">
      <c r="A60" s="16" t="str">
        <f t="shared" si="0"/>
        <v/>
      </c>
      <c r="K60" s="38"/>
      <c r="M60" s="33" t="str">
        <f t="shared" si="1"/>
        <v/>
      </c>
      <c r="Q60" s="33" t="str">
        <f t="shared" si="2"/>
        <v/>
      </c>
      <c r="U60" s="33" t="str">
        <f t="shared" si="3"/>
        <v/>
      </c>
      <c r="Y60" s="33" t="str">
        <f t="shared" si="4"/>
        <v/>
      </c>
      <c r="AC60" s="33" t="str">
        <f t="shared" si="5"/>
        <v/>
      </c>
      <c r="AG60" s="33" t="str">
        <f t="shared" si="6"/>
        <v/>
      </c>
      <c r="AK60" s="33" t="str">
        <f t="shared" si="7"/>
        <v/>
      </c>
      <c r="AO60" s="33" t="str">
        <f t="shared" si="8"/>
        <v/>
      </c>
      <c r="AS60" s="33" t="str">
        <f t="shared" si="9"/>
        <v/>
      </c>
      <c r="AW60" s="33" t="str">
        <f t="shared" si="10"/>
        <v/>
      </c>
      <c r="BA60" s="33" t="str">
        <f t="shared" si="11"/>
        <v/>
      </c>
      <c r="BE60" s="33" t="str">
        <f t="shared" si="12"/>
        <v/>
      </c>
      <c r="BI60" s="33" t="str">
        <f t="shared" si="13"/>
        <v/>
      </c>
      <c r="BM60" s="33" t="str">
        <f t="shared" si="14"/>
        <v/>
      </c>
      <c r="BQ60" s="33" t="str">
        <f t="shared" si="15"/>
        <v/>
      </c>
      <c r="BU60" s="33" t="str">
        <f t="shared" si="16"/>
        <v/>
      </c>
      <c r="BY60" s="33" t="str">
        <f t="shared" si="17"/>
        <v/>
      </c>
      <c r="CC60" s="33" t="str">
        <f t="shared" si="18"/>
        <v/>
      </c>
      <c r="CG60" s="33" t="str">
        <f t="shared" si="19"/>
        <v/>
      </c>
      <c r="CK60" s="33" t="str">
        <f t="shared" si="20"/>
        <v/>
      </c>
      <c r="CO60" s="33" t="str">
        <f t="shared" si="21"/>
        <v/>
      </c>
      <c r="CS60" s="33" t="str">
        <f t="shared" si="22"/>
        <v/>
      </c>
      <c r="CW60" s="33" t="str">
        <f t="shared" si="23"/>
        <v/>
      </c>
      <c r="DA60" s="33" t="str">
        <f t="shared" si="24"/>
        <v/>
      </c>
      <c r="DE60" s="33" t="str">
        <f t="shared" si="25"/>
        <v/>
      </c>
      <c r="DI60" s="33" t="str">
        <f t="shared" si="26"/>
        <v/>
      </c>
      <c r="DM60" s="33" t="str">
        <f t="shared" si="27"/>
        <v/>
      </c>
      <c r="DQ60" s="33" t="str">
        <f t="shared" si="28"/>
        <v/>
      </c>
      <c r="DU60" s="33" t="str">
        <f t="shared" si="29"/>
        <v/>
      </c>
      <c r="DY60" s="33" t="str">
        <f t="shared" si="30"/>
        <v/>
      </c>
    </row>
    <row r="61" spans="1:129" x14ac:dyDescent="0.25">
      <c r="A61" s="16" t="str">
        <f t="shared" si="0"/>
        <v/>
      </c>
      <c r="K61" s="38"/>
      <c r="M61" s="33" t="str">
        <f t="shared" si="1"/>
        <v/>
      </c>
      <c r="Q61" s="33" t="str">
        <f t="shared" si="2"/>
        <v/>
      </c>
      <c r="U61" s="33" t="str">
        <f t="shared" si="3"/>
        <v/>
      </c>
      <c r="Y61" s="33" t="str">
        <f t="shared" si="4"/>
        <v/>
      </c>
      <c r="AC61" s="33" t="str">
        <f t="shared" si="5"/>
        <v/>
      </c>
      <c r="AG61" s="33" t="str">
        <f t="shared" si="6"/>
        <v/>
      </c>
      <c r="AK61" s="33" t="str">
        <f t="shared" si="7"/>
        <v/>
      </c>
      <c r="AO61" s="33" t="str">
        <f t="shared" si="8"/>
        <v/>
      </c>
      <c r="AS61" s="33" t="str">
        <f t="shared" si="9"/>
        <v/>
      </c>
      <c r="AW61" s="33" t="str">
        <f t="shared" si="10"/>
        <v/>
      </c>
      <c r="BA61" s="33" t="str">
        <f t="shared" si="11"/>
        <v/>
      </c>
      <c r="BE61" s="33" t="str">
        <f t="shared" si="12"/>
        <v/>
      </c>
      <c r="BI61" s="33" t="str">
        <f t="shared" si="13"/>
        <v/>
      </c>
      <c r="BM61" s="33" t="str">
        <f t="shared" si="14"/>
        <v/>
      </c>
      <c r="BQ61" s="33" t="str">
        <f t="shared" si="15"/>
        <v/>
      </c>
      <c r="BU61" s="33" t="str">
        <f t="shared" si="16"/>
        <v/>
      </c>
      <c r="BY61" s="33" t="str">
        <f t="shared" si="17"/>
        <v/>
      </c>
      <c r="CC61" s="33" t="str">
        <f t="shared" si="18"/>
        <v/>
      </c>
      <c r="CG61" s="33" t="str">
        <f t="shared" si="19"/>
        <v/>
      </c>
      <c r="CK61" s="33" t="str">
        <f t="shared" si="20"/>
        <v/>
      </c>
      <c r="CO61" s="33" t="str">
        <f t="shared" si="21"/>
        <v/>
      </c>
      <c r="CS61" s="33" t="str">
        <f t="shared" si="22"/>
        <v/>
      </c>
      <c r="CW61" s="33" t="str">
        <f t="shared" si="23"/>
        <v/>
      </c>
      <c r="DA61" s="33" t="str">
        <f t="shared" si="24"/>
        <v/>
      </c>
      <c r="DE61" s="33" t="str">
        <f t="shared" si="25"/>
        <v/>
      </c>
      <c r="DI61" s="33" t="str">
        <f t="shared" si="26"/>
        <v/>
      </c>
      <c r="DM61" s="33" t="str">
        <f t="shared" si="27"/>
        <v/>
      </c>
      <c r="DQ61" s="33" t="str">
        <f t="shared" si="28"/>
        <v/>
      </c>
      <c r="DU61" s="33" t="str">
        <f t="shared" si="29"/>
        <v/>
      </c>
      <c r="DY61" s="33" t="str">
        <f t="shared" si="30"/>
        <v/>
      </c>
    </row>
    <row r="62" spans="1:129" x14ac:dyDescent="0.25">
      <c r="A62" s="16" t="str">
        <f t="shared" si="0"/>
        <v/>
      </c>
      <c r="K62" s="38"/>
      <c r="M62" s="33" t="str">
        <f t="shared" si="1"/>
        <v/>
      </c>
      <c r="Q62" s="33" t="str">
        <f t="shared" si="2"/>
        <v/>
      </c>
      <c r="U62" s="33" t="str">
        <f t="shared" si="3"/>
        <v/>
      </c>
      <c r="Y62" s="33" t="str">
        <f t="shared" si="4"/>
        <v/>
      </c>
      <c r="AC62" s="33" t="str">
        <f t="shared" si="5"/>
        <v/>
      </c>
      <c r="AG62" s="33" t="str">
        <f t="shared" si="6"/>
        <v/>
      </c>
      <c r="AK62" s="33" t="str">
        <f t="shared" si="7"/>
        <v/>
      </c>
      <c r="AO62" s="33" t="str">
        <f t="shared" si="8"/>
        <v/>
      </c>
      <c r="AS62" s="33" t="str">
        <f t="shared" si="9"/>
        <v/>
      </c>
      <c r="AW62" s="33" t="str">
        <f t="shared" si="10"/>
        <v/>
      </c>
      <c r="BA62" s="33" t="str">
        <f t="shared" si="11"/>
        <v/>
      </c>
      <c r="BE62" s="33" t="str">
        <f t="shared" si="12"/>
        <v/>
      </c>
      <c r="BI62" s="33" t="str">
        <f t="shared" si="13"/>
        <v/>
      </c>
      <c r="BM62" s="33" t="str">
        <f t="shared" si="14"/>
        <v/>
      </c>
      <c r="BQ62" s="33" t="str">
        <f t="shared" si="15"/>
        <v/>
      </c>
      <c r="BU62" s="33" t="str">
        <f t="shared" si="16"/>
        <v/>
      </c>
      <c r="BY62" s="33" t="str">
        <f t="shared" si="17"/>
        <v/>
      </c>
      <c r="CC62" s="33" t="str">
        <f t="shared" si="18"/>
        <v/>
      </c>
      <c r="CG62" s="33" t="str">
        <f t="shared" si="19"/>
        <v/>
      </c>
      <c r="CK62" s="33" t="str">
        <f t="shared" si="20"/>
        <v/>
      </c>
      <c r="CO62" s="33" t="str">
        <f t="shared" si="21"/>
        <v/>
      </c>
      <c r="CS62" s="33" t="str">
        <f t="shared" si="22"/>
        <v/>
      </c>
      <c r="CW62" s="33" t="str">
        <f t="shared" si="23"/>
        <v/>
      </c>
      <c r="DA62" s="33" t="str">
        <f t="shared" si="24"/>
        <v/>
      </c>
      <c r="DE62" s="33" t="str">
        <f t="shared" si="25"/>
        <v/>
      </c>
      <c r="DI62" s="33" t="str">
        <f t="shared" si="26"/>
        <v/>
      </c>
      <c r="DM62" s="33" t="str">
        <f t="shared" si="27"/>
        <v/>
      </c>
      <c r="DQ62" s="33" t="str">
        <f t="shared" si="28"/>
        <v/>
      </c>
      <c r="DU62" s="33" t="str">
        <f t="shared" si="29"/>
        <v/>
      </c>
      <c r="DY62" s="33" t="str">
        <f t="shared" si="30"/>
        <v/>
      </c>
    </row>
    <row r="63" spans="1:129" x14ac:dyDescent="0.25">
      <c r="A63" s="16" t="str">
        <f t="shared" si="0"/>
        <v/>
      </c>
      <c r="K63" s="38"/>
      <c r="M63" s="33" t="str">
        <f t="shared" si="1"/>
        <v/>
      </c>
      <c r="Q63" s="33" t="str">
        <f t="shared" si="2"/>
        <v/>
      </c>
      <c r="U63" s="33" t="str">
        <f t="shared" si="3"/>
        <v/>
      </c>
      <c r="Y63" s="33" t="str">
        <f t="shared" si="4"/>
        <v/>
      </c>
      <c r="AC63" s="33" t="str">
        <f t="shared" si="5"/>
        <v/>
      </c>
      <c r="AG63" s="33" t="str">
        <f t="shared" si="6"/>
        <v/>
      </c>
      <c r="AK63" s="33" t="str">
        <f t="shared" si="7"/>
        <v/>
      </c>
      <c r="AO63" s="33" t="str">
        <f t="shared" si="8"/>
        <v/>
      </c>
      <c r="AS63" s="33" t="str">
        <f t="shared" si="9"/>
        <v/>
      </c>
      <c r="AW63" s="33" t="str">
        <f t="shared" si="10"/>
        <v/>
      </c>
      <c r="BA63" s="33" t="str">
        <f t="shared" si="11"/>
        <v/>
      </c>
      <c r="BE63" s="33" t="str">
        <f t="shared" si="12"/>
        <v/>
      </c>
      <c r="BI63" s="33" t="str">
        <f t="shared" si="13"/>
        <v/>
      </c>
      <c r="BM63" s="33" t="str">
        <f t="shared" si="14"/>
        <v/>
      </c>
      <c r="BQ63" s="33" t="str">
        <f t="shared" si="15"/>
        <v/>
      </c>
      <c r="BU63" s="33" t="str">
        <f t="shared" si="16"/>
        <v/>
      </c>
      <c r="BY63" s="33" t="str">
        <f t="shared" si="17"/>
        <v/>
      </c>
      <c r="CC63" s="33" t="str">
        <f t="shared" si="18"/>
        <v/>
      </c>
      <c r="CG63" s="33" t="str">
        <f t="shared" si="19"/>
        <v/>
      </c>
      <c r="CK63" s="33" t="str">
        <f t="shared" si="20"/>
        <v/>
      </c>
      <c r="CO63" s="33" t="str">
        <f t="shared" si="21"/>
        <v/>
      </c>
      <c r="CS63" s="33" t="str">
        <f t="shared" si="22"/>
        <v/>
      </c>
      <c r="CW63" s="33" t="str">
        <f t="shared" si="23"/>
        <v/>
      </c>
      <c r="DA63" s="33" t="str">
        <f t="shared" si="24"/>
        <v/>
      </c>
      <c r="DE63" s="33" t="str">
        <f t="shared" si="25"/>
        <v/>
      </c>
      <c r="DI63" s="33" t="str">
        <f t="shared" si="26"/>
        <v/>
      </c>
      <c r="DM63" s="33" t="str">
        <f t="shared" si="27"/>
        <v/>
      </c>
      <c r="DQ63" s="33" t="str">
        <f t="shared" si="28"/>
        <v/>
      </c>
      <c r="DU63" s="33" t="str">
        <f t="shared" si="29"/>
        <v/>
      </c>
      <c r="DY63" s="33" t="str">
        <f t="shared" si="30"/>
        <v/>
      </c>
    </row>
    <row r="64" spans="1:129" x14ac:dyDescent="0.25">
      <c r="A64" s="16" t="str">
        <f t="shared" si="0"/>
        <v/>
      </c>
      <c r="K64" s="38"/>
      <c r="M64" s="33" t="str">
        <f t="shared" si="1"/>
        <v/>
      </c>
      <c r="Q64" s="33" t="str">
        <f t="shared" si="2"/>
        <v/>
      </c>
      <c r="U64" s="33" t="str">
        <f t="shared" si="3"/>
        <v/>
      </c>
      <c r="Y64" s="33" t="str">
        <f t="shared" si="4"/>
        <v/>
      </c>
      <c r="AC64" s="33" t="str">
        <f t="shared" si="5"/>
        <v/>
      </c>
      <c r="AG64" s="33" t="str">
        <f t="shared" si="6"/>
        <v/>
      </c>
      <c r="AK64" s="33" t="str">
        <f t="shared" si="7"/>
        <v/>
      </c>
      <c r="AO64" s="33" t="str">
        <f t="shared" si="8"/>
        <v/>
      </c>
      <c r="AS64" s="33" t="str">
        <f t="shared" si="9"/>
        <v/>
      </c>
      <c r="AW64" s="33" t="str">
        <f t="shared" si="10"/>
        <v/>
      </c>
      <c r="BA64" s="33" t="str">
        <f t="shared" si="11"/>
        <v/>
      </c>
      <c r="BE64" s="33" t="str">
        <f t="shared" si="12"/>
        <v/>
      </c>
      <c r="BI64" s="33" t="str">
        <f t="shared" si="13"/>
        <v/>
      </c>
      <c r="BM64" s="33" t="str">
        <f t="shared" si="14"/>
        <v/>
      </c>
      <c r="BQ64" s="33" t="str">
        <f t="shared" si="15"/>
        <v/>
      </c>
      <c r="BU64" s="33" t="str">
        <f t="shared" si="16"/>
        <v/>
      </c>
      <c r="BY64" s="33" t="str">
        <f t="shared" si="17"/>
        <v/>
      </c>
      <c r="CC64" s="33" t="str">
        <f t="shared" si="18"/>
        <v/>
      </c>
      <c r="CG64" s="33" t="str">
        <f t="shared" si="19"/>
        <v/>
      </c>
      <c r="CK64" s="33" t="str">
        <f t="shared" si="20"/>
        <v/>
      </c>
      <c r="CO64" s="33" t="str">
        <f t="shared" si="21"/>
        <v/>
      </c>
      <c r="CS64" s="33" t="str">
        <f t="shared" si="22"/>
        <v/>
      </c>
      <c r="CW64" s="33" t="str">
        <f t="shared" si="23"/>
        <v/>
      </c>
      <c r="DA64" s="33" t="str">
        <f t="shared" si="24"/>
        <v/>
      </c>
      <c r="DE64" s="33" t="str">
        <f t="shared" si="25"/>
        <v/>
      </c>
      <c r="DI64" s="33" t="str">
        <f t="shared" si="26"/>
        <v/>
      </c>
      <c r="DM64" s="33" t="str">
        <f t="shared" si="27"/>
        <v/>
      </c>
      <c r="DQ64" s="33" t="str">
        <f t="shared" si="28"/>
        <v/>
      </c>
      <c r="DU64" s="33" t="str">
        <f t="shared" si="29"/>
        <v/>
      </c>
      <c r="DY64" s="33" t="str">
        <f t="shared" si="30"/>
        <v/>
      </c>
    </row>
    <row r="65" spans="1:129" x14ac:dyDescent="0.25">
      <c r="A65" s="16" t="str">
        <f t="shared" si="0"/>
        <v/>
      </c>
      <c r="K65" s="38"/>
      <c r="M65" s="33" t="str">
        <f t="shared" si="1"/>
        <v/>
      </c>
      <c r="Q65" s="33" t="str">
        <f t="shared" si="2"/>
        <v/>
      </c>
      <c r="U65" s="33" t="str">
        <f t="shared" si="3"/>
        <v/>
      </c>
      <c r="Y65" s="33" t="str">
        <f t="shared" si="4"/>
        <v/>
      </c>
      <c r="AC65" s="33" t="str">
        <f t="shared" si="5"/>
        <v/>
      </c>
      <c r="AG65" s="33" t="str">
        <f t="shared" si="6"/>
        <v/>
      </c>
      <c r="AK65" s="33" t="str">
        <f t="shared" si="7"/>
        <v/>
      </c>
      <c r="AO65" s="33" t="str">
        <f t="shared" si="8"/>
        <v/>
      </c>
      <c r="AS65" s="33" t="str">
        <f t="shared" si="9"/>
        <v/>
      </c>
      <c r="AW65" s="33" t="str">
        <f t="shared" si="10"/>
        <v/>
      </c>
      <c r="BA65" s="33" t="str">
        <f t="shared" si="11"/>
        <v/>
      </c>
      <c r="BE65" s="33" t="str">
        <f t="shared" si="12"/>
        <v/>
      </c>
      <c r="BI65" s="33" t="str">
        <f t="shared" si="13"/>
        <v/>
      </c>
      <c r="BM65" s="33" t="str">
        <f t="shared" si="14"/>
        <v/>
      </c>
      <c r="BQ65" s="33" t="str">
        <f t="shared" si="15"/>
        <v/>
      </c>
      <c r="BU65" s="33" t="str">
        <f t="shared" si="16"/>
        <v/>
      </c>
      <c r="BY65" s="33" t="str">
        <f t="shared" si="17"/>
        <v/>
      </c>
      <c r="CC65" s="33" t="str">
        <f t="shared" si="18"/>
        <v/>
      </c>
      <c r="CG65" s="33" t="str">
        <f t="shared" si="19"/>
        <v/>
      </c>
      <c r="CK65" s="33" t="str">
        <f t="shared" si="20"/>
        <v/>
      </c>
      <c r="CO65" s="33" t="str">
        <f t="shared" si="21"/>
        <v/>
      </c>
      <c r="CS65" s="33" t="str">
        <f t="shared" si="22"/>
        <v/>
      </c>
      <c r="CW65" s="33" t="str">
        <f t="shared" si="23"/>
        <v/>
      </c>
      <c r="DA65" s="33" t="str">
        <f t="shared" si="24"/>
        <v/>
      </c>
      <c r="DE65" s="33" t="str">
        <f t="shared" si="25"/>
        <v/>
      </c>
      <c r="DI65" s="33" t="str">
        <f t="shared" si="26"/>
        <v/>
      </c>
      <c r="DM65" s="33" t="str">
        <f t="shared" si="27"/>
        <v/>
      </c>
      <c r="DQ65" s="33" t="str">
        <f t="shared" si="28"/>
        <v/>
      </c>
      <c r="DU65" s="33" t="str">
        <f t="shared" si="29"/>
        <v/>
      </c>
      <c r="DY65" s="33" t="str">
        <f t="shared" si="30"/>
        <v/>
      </c>
    </row>
    <row r="66" spans="1:129" x14ac:dyDescent="0.25">
      <c r="A66" s="16" t="str">
        <f t="shared" si="0"/>
        <v/>
      </c>
      <c r="K66" s="38"/>
      <c r="M66" s="33" t="str">
        <f t="shared" si="1"/>
        <v/>
      </c>
      <c r="Q66" s="33" t="str">
        <f t="shared" si="2"/>
        <v/>
      </c>
      <c r="U66" s="33" t="str">
        <f t="shared" si="3"/>
        <v/>
      </c>
      <c r="Y66" s="33" t="str">
        <f t="shared" si="4"/>
        <v/>
      </c>
      <c r="AC66" s="33" t="str">
        <f t="shared" si="5"/>
        <v/>
      </c>
      <c r="AG66" s="33" t="str">
        <f t="shared" si="6"/>
        <v/>
      </c>
      <c r="AK66" s="33" t="str">
        <f t="shared" si="7"/>
        <v/>
      </c>
      <c r="AO66" s="33" t="str">
        <f t="shared" si="8"/>
        <v/>
      </c>
      <c r="AS66" s="33" t="str">
        <f t="shared" si="9"/>
        <v/>
      </c>
      <c r="AW66" s="33" t="str">
        <f t="shared" si="10"/>
        <v/>
      </c>
      <c r="BA66" s="33" t="str">
        <f t="shared" si="11"/>
        <v/>
      </c>
      <c r="BE66" s="33" t="str">
        <f t="shared" si="12"/>
        <v/>
      </c>
      <c r="BI66" s="33" t="str">
        <f t="shared" si="13"/>
        <v/>
      </c>
      <c r="BM66" s="33" t="str">
        <f t="shared" si="14"/>
        <v/>
      </c>
      <c r="BQ66" s="33" t="str">
        <f t="shared" si="15"/>
        <v/>
      </c>
      <c r="BU66" s="33" t="str">
        <f t="shared" si="16"/>
        <v/>
      </c>
      <c r="BY66" s="33" t="str">
        <f t="shared" si="17"/>
        <v/>
      </c>
      <c r="CC66" s="33" t="str">
        <f t="shared" si="18"/>
        <v/>
      </c>
      <c r="CG66" s="33" t="str">
        <f t="shared" si="19"/>
        <v/>
      </c>
      <c r="CK66" s="33" t="str">
        <f t="shared" si="20"/>
        <v/>
      </c>
      <c r="CO66" s="33" t="str">
        <f t="shared" si="21"/>
        <v/>
      </c>
      <c r="CS66" s="33" t="str">
        <f t="shared" si="22"/>
        <v/>
      </c>
      <c r="CW66" s="33" t="str">
        <f t="shared" si="23"/>
        <v/>
      </c>
      <c r="DA66" s="33" t="str">
        <f t="shared" si="24"/>
        <v/>
      </c>
      <c r="DE66" s="33" t="str">
        <f t="shared" si="25"/>
        <v/>
      </c>
      <c r="DI66" s="33" t="str">
        <f t="shared" si="26"/>
        <v/>
      </c>
      <c r="DM66" s="33" t="str">
        <f t="shared" si="27"/>
        <v/>
      </c>
      <c r="DQ66" s="33" t="str">
        <f t="shared" si="28"/>
        <v/>
      </c>
      <c r="DU66" s="33" t="str">
        <f t="shared" si="29"/>
        <v/>
      </c>
      <c r="DY66" s="33" t="str">
        <f t="shared" si="30"/>
        <v/>
      </c>
    </row>
    <row r="67" spans="1:129" x14ac:dyDescent="0.25">
      <c r="A67" s="16" t="str">
        <f t="shared" si="0"/>
        <v/>
      </c>
      <c r="K67" s="38"/>
      <c r="M67" s="33" t="str">
        <f t="shared" si="1"/>
        <v/>
      </c>
      <c r="Q67" s="33" t="str">
        <f t="shared" si="2"/>
        <v/>
      </c>
      <c r="U67" s="33" t="str">
        <f t="shared" si="3"/>
        <v/>
      </c>
      <c r="Y67" s="33" t="str">
        <f t="shared" si="4"/>
        <v/>
      </c>
      <c r="AC67" s="33" t="str">
        <f t="shared" si="5"/>
        <v/>
      </c>
      <c r="AG67" s="33" t="str">
        <f t="shared" si="6"/>
        <v/>
      </c>
      <c r="AK67" s="33" t="str">
        <f t="shared" si="7"/>
        <v/>
      </c>
      <c r="AO67" s="33" t="str">
        <f t="shared" si="8"/>
        <v/>
      </c>
      <c r="AS67" s="33" t="str">
        <f t="shared" si="9"/>
        <v/>
      </c>
      <c r="AW67" s="33" t="str">
        <f t="shared" si="10"/>
        <v/>
      </c>
      <c r="BA67" s="33" t="str">
        <f t="shared" si="11"/>
        <v/>
      </c>
      <c r="BE67" s="33" t="str">
        <f t="shared" si="12"/>
        <v/>
      </c>
      <c r="BI67" s="33" t="str">
        <f t="shared" si="13"/>
        <v/>
      </c>
      <c r="BM67" s="33" t="str">
        <f t="shared" si="14"/>
        <v/>
      </c>
      <c r="BQ67" s="33" t="str">
        <f t="shared" si="15"/>
        <v/>
      </c>
      <c r="BU67" s="33" t="str">
        <f t="shared" si="16"/>
        <v/>
      </c>
      <c r="BY67" s="33" t="str">
        <f t="shared" si="17"/>
        <v/>
      </c>
      <c r="CC67" s="33" t="str">
        <f t="shared" si="18"/>
        <v/>
      </c>
      <c r="CG67" s="33" t="str">
        <f t="shared" si="19"/>
        <v/>
      </c>
      <c r="CK67" s="33" t="str">
        <f t="shared" si="20"/>
        <v/>
      </c>
      <c r="CO67" s="33" t="str">
        <f t="shared" si="21"/>
        <v/>
      </c>
      <c r="CS67" s="33" t="str">
        <f t="shared" si="22"/>
        <v/>
      </c>
      <c r="CW67" s="33" t="str">
        <f t="shared" si="23"/>
        <v/>
      </c>
      <c r="DA67" s="33" t="str">
        <f t="shared" si="24"/>
        <v/>
      </c>
      <c r="DE67" s="33" t="str">
        <f t="shared" si="25"/>
        <v/>
      </c>
      <c r="DI67" s="33" t="str">
        <f t="shared" si="26"/>
        <v/>
      </c>
      <c r="DM67" s="33" t="str">
        <f t="shared" si="27"/>
        <v/>
      </c>
      <c r="DQ67" s="33" t="str">
        <f t="shared" si="28"/>
        <v/>
      </c>
      <c r="DU67" s="33" t="str">
        <f t="shared" si="29"/>
        <v/>
      </c>
      <c r="DY67" s="33" t="str">
        <f t="shared" si="30"/>
        <v/>
      </c>
    </row>
    <row r="68" spans="1:129" x14ac:dyDescent="0.25">
      <c r="A68" s="16" t="str">
        <f t="shared" si="0"/>
        <v/>
      </c>
      <c r="K68" s="38"/>
      <c r="M68" s="33" t="str">
        <f t="shared" si="1"/>
        <v/>
      </c>
      <c r="Q68" s="33" t="str">
        <f t="shared" si="2"/>
        <v/>
      </c>
      <c r="U68" s="33" t="str">
        <f t="shared" si="3"/>
        <v/>
      </c>
      <c r="Y68" s="33" t="str">
        <f t="shared" si="4"/>
        <v/>
      </c>
      <c r="AC68" s="33" t="str">
        <f t="shared" si="5"/>
        <v/>
      </c>
      <c r="AG68" s="33" t="str">
        <f t="shared" si="6"/>
        <v/>
      </c>
      <c r="AK68" s="33" t="str">
        <f t="shared" si="7"/>
        <v/>
      </c>
      <c r="AO68" s="33" t="str">
        <f t="shared" si="8"/>
        <v/>
      </c>
      <c r="AS68" s="33" t="str">
        <f t="shared" si="9"/>
        <v/>
      </c>
      <c r="AW68" s="33" t="str">
        <f t="shared" si="10"/>
        <v/>
      </c>
      <c r="BA68" s="33" t="str">
        <f t="shared" si="11"/>
        <v/>
      </c>
      <c r="BE68" s="33" t="str">
        <f t="shared" si="12"/>
        <v/>
      </c>
      <c r="BI68" s="33" t="str">
        <f t="shared" si="13"/>
        <v/>
      </c>
      <c r="BM68" s="33" t="str">
        <f t="shared" si="14"/>
        <v/>
      </c>
      <c r="BQ68" s="33" t="str">
        <f t="shared" si="15"/>
        <v/>
      </c>
      <c r="BU68" s="33" t="str">
        <f t="shared" si="16"/>
        <v/>
      </c>
      <c r="BY68" s="33" t="str">
        <f t="shared" si="17"/>
        <v/>
      </c>
      <c r="CC68" s="33" t="str">
        <f t="shared" si="18"/>
        <v/>
      </c>
      <c r="CG68" s="33" t="str">
        <f t="shared" si="19"/>
        <v/>
      </c>
      <c r="CK68" s="33" t="str">
        <f t="shared" si="20"/>
        <v/>
      </c>
      <c r="CO68" s="33" t="str">
        <f t="shared" si="21"/>
        <v/>
      </c>
      <c r="CS68" s="33" t="str">
        <f t="shared" si="22"/>
        <v/>
      </c>
      <c r="CW68" s="33" t="str">
        <f t="shared" si="23"/>
        <v/>
      </c>
      <c r="DA68" s="33" t="str">
        <f t="shared" si="24"/>
        <v/>
      </c>
      <c r="DE68" s="33" t="str">
        <f t="shared" si="25"/>
        <v/>
      </c>
      <c r="DI68" s="33" t="str">
        <f t="shared" si="26"/>
        <v/>
      </c>
      <c r="DM68" s="33" t="str">
        <f t="shared" si="27"/>
        <v/>
      </c>
      <c r="DQ68" s="33" t="str">
        <f t="shared" si="28"/>
        <v/>
      </c>
      <c r="DU68" s="33" t="str">
        <f t="shared" si="29"/>
        <v/>
      </c>
      <c r="DY68" s="33" t="str">
        <f t="shared" si="30"/>
        <v/>
      </c>
    </row>
    <row r="69" spans="1:129" x14ac:dyDescent="0.25">
      <c r="A69" s="16" t="str">
        <f t="shared" si="0"/>
        <v/>
      </c>
      <c r="K69" s="38"/>
      <c r="M69" s="33" t="str">
        <f t="shared" si="1"/>
        <v/>
      </c>
      <c r="Q69" s="33" t="str">
        <f t="shared" si="2"/>
        <v/>
      </c>
      <c r="U69" s="33" t="str">
        <f t="shared" si="3"/>
        <v/>
      </c>
      <c r="Y69" s="33" t="str">
        <f t="shared" si="4"/>
        <v/>
      </c>
      <c r="AC69" s="33" t="str">
        <f t="shared" si="5"/>
        <v/>
      </c>
      <c r="AG69" s="33" t="str">
        <f t="shared" si="6"/>
        <v/>
      </c>
      <c r="AK69" s="33" t="str">
        <f t="shared" si="7"/>
        <v/>
      </c>
      <c r="AO69" s="33" t="str">
        <f t="shared" si="8"/>
        <v/>
      </c>
      <c r="AS69" s="33" t="str">
        <f t="shared" si="9"/>
        <v/>
      </c>
      <c r="AW69" s="33" t="str">
        <f t="shared" si="10"/>
        <v/>
      </c>
      <c r="BA69" s="33" t="str">
        <f t="shared" si="11"/>
        <v/>
      </c>
      <c r="BE69" s="33" t="str">
        <f t="shared" si="12"/>
        <v/>
      </c>
      <c r="BI69" s="33" t="str">
        <f t="shared" si="13"/>
        <v/>
      </c>
      <c r="BM69" s="33" t="str">
        <f t="shared" si="14"/>
        <v/>
      </c>
      <c r="BQ69" s="33" t="str">
        <f t="shared" si="15"/>
        <v/>
      </c>
      <c r="BU69" s="33" t="str">
        <f t="shared" si="16"/>
        <v/>
      </c>
      <c r="BY69" s="33" t="str">
        <f t="shared" si="17"/>
        <v/>
      </c>
      <c r="CC69" s="33" t="str">
        <f t="shared" si="18"/>
        <v/>
      </c>
      <c r="CG69" s="33" t="str">
        <f t="shared" si="19"/>
        <v/>
      </c>
      <c r="CK69" s="33" t="str">
        <f t="shared" si="20"/>
        <v/>
      </c>
      <c r="CO69" s="33" t="str">
        <f t="shared" si="21"/>
        <v/>
      </c>
      <c r="CS69" s="33" t="str">
        <f t="shared" si="22"/>
        <v/>
      </c>
      <c r="CW69" s="33" t="str">
        <f t="shared" si="23"/>
        <v/>
      </c>
      <c r="DA69" s="33" t="str">
        <f t="shared" si="24"/>
        <v/>
      </c>
      <c r="DE69" s="33" t="str">
        <f t="shared" si="25"/>
        <v/>
      </c>
      <c r="DI69" s="33" t="str">
        <f t="shared" si="26"/>
        <v/>
      </c>
      <c r="DM69" s="33" t="str">
        <f t="shared" si="27"/>
        <v/>
      </c>
      <c r="DQ69" s="33" t="str">
        <f t="shared" si="28"/>
        <v/>
      </c>
      <c r="DU69" s="33" t="str">
        <f t="shared" si="29"/>
        <v/>
      </c>
      <c r="DY69" s="33" t="str">
        <f t="shared" si="30"/>
        <v/>
      </c>
    </row>
    <row r="70" spans="1:129" x14ac:dyDescent="0.25">
      <c r="A70" s="16" t="str">
        <f t="shared" si="0"/>
        <v/>
      </c>
      <c r="K70" s="38"/>
      <c r="M70" s="33" t="str">
        <f t="shared" si="1"/>
        <v/>
      </c>
      <c r="Q70" s="33" t="str">
        <f t="shared" si="2"/>
        <v/>
      </c>
      <c r="U70" s="33" t="str">
        <f t="shared" si="3"/>
        <v/>
      </c>
      <c r="Y70" s="33" t="str">
        <f t="shared" si="4"/>
        <v/>
      </c>
      <c r="AC70" s="33" t="str">
        <f t="shared" si="5"/>
        <v/>
      </c>
      <c r="AG70" s="33" t="str">
        <f t="shared" si="6"/>
        <v/>
      </c>
      <c r="AK70" s="33" t="str">
        <f t="shared" si="7"/>
        <v/>
      </c>
      <c r="AO70" s="33" t="str">
        <f t="shared" si="8"/>
        <v/>
      </c>
      <c r="AS70" s="33" t="str">
        <f t="shared" si="9"/>
        <v/>
      </c>
      <c r="AW70" s="33" t="str">
        <f t="shared" si="10"/>
        <v/>
      </c>
      <c r="BA70" s="33" t="str">
        <f t="shared" si="11"/>
        <v/>
      </c>
      <c r="BE70" s="33" t="str">
        <f t="shared" si="12"/>
        <v/>
      </c>
      <c r="BI70" s="33" t="str">
        <f t="shared" si="13"/>
        <v/>
      </c>
      <c r="BM70" s="33" t="str">
        <f t="shared" si="14"/>
        <v/>
      </c>
      <c r="BQ70" s="33" t="str">
        <f t="shared" si="15"/>
        <v/>
      </c>
      <c r="BU70" s="33" t="str">
        <f t="shared" si="16"/>
        <v/>
      </c>
      <c r="BY70" s="33" t="str">
        <f t="shared" si="17"/>
        <v/>
      </c>
      <c r="CC70" s="33" t="str">
        <f t="shared" si="18"/>
        <v/>
      </c>
      <c r="CG70" s="33" t="str">
        <f t="shared" si="19"/>
        <v/>
      </c>
      <c r="CK70" s="33" t="str">
        <f t="shared" si="20"/>
        <v/>
      </c>
      <c r="CO70" s="33" t="str">
        <f t="shared" si="21"/>
        <v/>
      </c>
      <c r="CS70" s="33" t="str">
        <f t="shared" si="22"/>
        <v/>
      </c>
      <c r="CW70" s="33" t="str">
        <f t="shared" si="23"/>
        <v/>
      </c>
      <c r="DA70" s="33" t="str">
        <f t="shared" si="24"/>
        <v/>
      </c>
      <c r="DE70" s="33" t="str">
        <f t="shared" si="25"/>
        <v/>
      </c>
      <c r="DI70" s="33" t="str">
        <f t="shared" si="26"/>
        <v/>
      </c>
      <c r="DM70" s="33" t="str">
        <f t="shared" si="27"/>
        <v/>
      </c>
      <c r="DQ70" s="33" t="str">
        <f t="shared" si="28"/>
        <v/>
      </c>
      <c r="DU70" s="33" t="str">
        <f t="shared" si="29"/>
        <v/>
      </c>
      <c r="DY70" s="33" t="str">
        <f t="shared" si="30"/>
        <v/>
      </c>
    </row>
    <row r="71" spans="1:129" x14ac:dyDescent="0.25">
      <c r="A71" s="16" t="str">
        <f t="shared" si="0"/>
        <v/>
      </c>
      <c r="K71" s="38"/>
      <c r="M71" s="33" t="str">
        <f t="shared" si="1"/>
        <v/>
      </c>
      <c r="Q71" s="33" t="str">
        <f t="shared" si="2"/>
        <v/>
      </c>
      <c r="U71" s="33" t="str">
        <f t="shared" si="3"/>
        <v/>
      </c>
      <c r="Y71" s="33" t="str">
        <f t="shared" si="4"/>
        <v/>
      </c>
      <c r="AC71" s="33" t="str">
        <f t="shared" si="5"/>
        <v/>
      </c>
      <c r="AG71" s="33" t="str">
        <f t="shared" si="6"/>
        <v/>
      </c>
      <c r="AK71" s="33" t="str">
        <f t="shared" si="7"/>
        <v/>
      </c>
      <c r="AO71" s="33" t="str">
        <f t="shared" si="8"/>
        <v/>
      </c>
      <c r="AS71" s="33" t="str">
        <f t="shared" si="9"/>
        <v/>
      </c>
      <c r="AW71" s="33" t="str">
        <f t="shared" si="10"/>
        <v/>
      </c>
      <c r="BA71" s="33" t="str">
        <f t="shared" si="11"/>
        <v/>
      </c>
      <c r="BE71" s="33" t="str">
        <f t="shared" si="12"/>
        <v/>
      </c>
      <c r="BI71" s="33" t="str">
        <f t="shared" si="13"/>
        <v/>
      </c>
      <c r="BM71" s="33" t="str">
        <f t="shared" si="14"/>
        <v/>
      </c>
      <c r="BQ71" s="33" t="str">
        <f t="shared" si="15"/>
        <v/>
      </c>
      <c r="BU71" s="33" t="str">
        <f t="shared" si="16"/>
        <v/>
      </c>
      <c r="BY71" s="33" t="str">
        <f t="shared" si="17"/>
        <v/>
      </c>
      <c r="CC71" s="33" t="str">
        <f t="shared" si="18"/>
        <v/>
      </c>
      <c r="CG71" s="33" t="str">
        <f t="shared" si="19"/>
        <v/>
      </c>
      <c r="CK71" s="33" t="str">
        <f t="shared" si="20"/>
        <v/>
      </c>
      <c r="CO71" s="33" t="str">
        <f t="shared" si="21"/>
        <v/>
      </c>
      <c r="CS71" s="33" t="str">
        <f t="shared" si="22"/>
        <v/>
      </c>
      <c r="CW71" s="33" t="str">
        <f t="shared" si="23"/>
        <v/>
      </c>
      <c r="DA71" s="33" t="str">
        <f t="shared" si="24"/>
        <v/>
      </c>
      <c r="DE71" s="33" t="str">
        <f t="shared" si="25"/>
        <v/>
      </c>
      <c r="DI71" s="33" t="str">
        <f t="shared" si="26"/>
        <v/>
      </c>
      <c r="DM71" s="33" t="str">
        <f t="shared" si="27"/>
        <v/>
      </c>
      <c r="DQ71" s="33" t="str">
        <f t="shared" si="28"/>
        <v/>
      </c>
      <c r="DU71" s="33" t="str">
        <f t="shared" si="29"/>
        <v/>
      </c>
      <c r="DY71" s="33" t="str">
        <f t="shared" si="30"/>
        <v/>
      </c>
    </row>
    <row r="72" spans="1:129" x14ac:dyDescent="0.25">
      <c r="A72" s="16" t="str">
        <f t="shared" si="0"/>
        <v/>
      </c>
      <c r="K72" s="38"/>
      <c r="M72" s="33" t="str">
        <f t="shared" si="1"/>
        <v/>
      </c>
      <c r="Q72" s="33" t="str">
        <f t="shared" si="2"/>
        <v/>
      </c>
      <c r="U72" s="33" t="str">
        <f t="shared" si="3"/>
        <v/>
      </c>
      <c r="Y72" s="33" t="str">
        <f t="shared" si="4"/>
        <v/>
      </c>
      <c r="AC72" s="33" t="str">
        <f t="shared" si="5"/>
        <v/>
      </c>
      <c r="AG72" s="33" t="str">
        <f t="shared" si="6"/>
        <v/>
      </c>
      <c r="AK72" s="33" t="str">
        <f t="shared" si="7"/>
        <v/>
      </c>
      <c r="AO72" s="33" t="str">
        <f t="shared" si="8"/>
        <v/>
      </c>
      <c r="AS72" s="33" t="str">
        <f t="shared" si="9"/>
        <v/>
      </c>
      <c r="AW72" s="33" t="str">
        <f t="shared" si="10"/>
        <v/>
      </c>
      <c r="BA72" s="33" t="str">
        <f t="shared" si="11"/>
        <v/>
      </c>
      <c r="BE72" s="33" t="str">
        <f t="shared" si="12"/>
        <v/>
      </c>
      <c r="BI72" s="33" t="str">
        <f t="shared" si="13"/>
        <v/>
      </c>
      <c r="BM72" s="33" t="str">
        <f t="shared" si="14"/>
        <v/>
      </c>
      <c r="BQ72" s="33" t="str">
        <f t="shared" si="15"/>
        <v/>
      </c>
      <c r="BU72" s="33" t="str">
        <f t="shared" si="16"/>
        <v/>
      </c>
      <c r="BY72" s="33" t="str">
        <f t="shared" si="17"/>
        <v/>
      </c>
      <c r="CC72" s="33" t="str">
        <f t="shared" si="18"/>
        <v/>
      </c>
      <c r="CG72" s="33" t="str">
        <f t="shared" si="19"/>
        <v/>
      </c>
      <c r="CK72" s="33" t="str">
        <f t="shared" si="20"/>
        <v/>
      </c>
      <c r="CO72" s="33" t="str">
        <f t="shared" si="21"/>
        <v/>
      </c>
      <c r="CS72" s="33" t="str">
        <f t="shared" si="22"/>
        <v/>
      </c>
      <c r="CW72" s="33" t="str">
        <f t="shared" si="23"/>
        <v/>
      </c>
      <c r="DA72" s="33" t="str">
        <f t="shared" si="24"/>
        <v/>
      </c>
      <c r="DE72" s="33" t="str">
        <f t="shared" si="25"/>
        <v/>
      </c>
      <c r="DI72" s="33" t="str">
        <f t="shared" si="26"/>
        <v/>
      </c>
      <c r="DM72" s="33" t="str">
        <f t="shared" si="27"/>
        <v/>
      </c>
      <c r="DQ72" s="33" t="str">
        <f t="shared" si="28"/>
        <v/>
      </c>
      <c r="DU72" s="33" t="str">
        <f t="shared" si="29"/>
        <v/>
      </c>
      <c r="DY72" s="33" t="str">
        <f t="shared" si="30"/>
        <v/>
      </c>
    </row>
    <row r="73" spans="1:129" x14ac:dyDescent="0.25">
      <c r="A73" s="16" t="str">
        <f t="shared" si="0"/>
        <v/>
      </c>
      <c r="K73" s="38"/>
      <c r="M73" s="33" t="str">
        <f t="shared" si="1"/>
        <v/>
      </c>
      <c r="Q73" s="33" t="str">
        <f t="shared" si="2"/>
        <v/>
      </c>
      <c r="U73" s="33" t="str">
        <f t="shared" si="3"/>
        <v/>
      </c>
      <c r="Y73" s="33" t="str">
        <f t="shared" si="4"/>
        <v/>
      </c>
      <c r="AC73" s="33" t="str">
        <f t="shared" si="5"/>
        <v/>
      </c>
      <c r="AG73" s="33" t="str">
        <f t="shared" si="6"/>
        <v/>
      </c>
      <c r="AK73" s="33" t="str">
        <f t="shared" si="7"/>
        <v/>
      </c>
      <c r="AO73" s="33" t="str">
        <f t="shared" si="8"/>
        <v/>
      </c>
      <c r="AS73" s="33" t="str">
        <f t="shared" si="9"/>
        <v/>
      </c>
      <c r="AW73" s="33" t="str">
        <f t="shared" si="10"/>
        <v/>
      </c>
      <c r="BA73" s="33" t="str">
        <f t="shared" si="11"/>
        <v/>
      </c>
      <c r="BE73" s="33" t="str">
        <f t="shared" si="12"/>
        <v/>
      </c>
      <c r="BI73" s="33" t="str">
        <f t="shared" si="13"/>
        <v/>
      </c>
      <c r="BM73" s="33" t="str">
        <f t="shared" si="14"/>
        <v/>
      </c>
      <c r="BQ73" s="33" t="str">
        <f t="shared" si="15"/>
        <v/>
      </c>
      <c r="BU73" s="33" t="str">
        <f t="shared" si="16"/>
        <v/>
      </c>
      <c r="BY73" s="33" t="str">
        <f t="shared" si="17"/>
        <v/>
      </c>
      <c r="CC73" s="33" t="str">
        <f t="shared" si="18"/>
        <v/>
      </c>
      <c r="CG73" s="33" t="str">
        <f t="shared" si="19"/>
        <v/>
      </c>
      <c r="CK73" s="33" t="str">
        <f t="shared" si="20"/>
        <v/>
      </c>
      <c r="CO73" s="33" t="str">
        <f t="shared" si="21"/>
        <v/>
      </c>
      <c r="CS73" s="33" t="str">
        <f t="shared" si="22"/>
        <v/>
      </c>
      <c r="CW73" s="33" t="str">
        <f t="shared" si="23"/>
        <v/>
      </c>
      <c r="DA73" s="33" t="str">
        <f t="shared" si="24"/>
        <v/>
      </c>
      <c r="DE73" s="33" t="str">
        <f t="shared" si="25"/>
        <v/>
      </c>
      <c r="DI73" s="33" t="str">
        <f t="shared" si="26"/>
        <v/>
      </c>
      <c r="DM73" s="33" t="str">
        <f t="shared" si="27"/>
        <v/>
      </c>
      <c r="DQ73" s="33" t="str">
        <f t="shared" si="28"/>
        <v/>
      </c>
      <c r="DU73" s="33" t="str">
        <f t="shared" si="29"/>
        <v/>
      </c>
      <c r="DY73" s="33" t="str">
        <f t="shared" si="30"/>
        <v/>
      </c>
    </row>
    <row r="74" spans="1:129" x14ac:dyDescent="0.25">
      <c r="A74" s="16" t="str">
        <f t="shared" ref="A74:A101" si="31">IF(ISNUMBER(C74),A73+1,"")</f>
        <v/>
      </c>
      <c r="K74" s="38"/>
      <c r="M74" s="33" t="str">
        <f t="shared" si="1"/>
        <v/>
      </c>
      <c r="Q74" s="33" t="str">
        <f t="shared" si="2"/>
        <v/>
      </c>
      <c r="U74" s="33" t="str">
        <f t="shared" si="3"/>
        <v/>
      </c>
      <c r="Y74" s="33" t="str">
        <f t="shared" si="4"/>
        <v/>
      </c>
      <c r="AC74" s="33" t="str">
        <f t="shared" si="5"/>
        <v/>
      </c>
      <c r="AG74" s="33" t="str">
        <f t="shared" si="6"/>
        <v/>
      </c>
      <c r="AK74" s="33" t="str">
        <f t="shared" si="7"/>
        <v/>
      </c>
      <c r="AO74" s="33" t="str">
        <f t="shared" si="8"/>
        <v/>
      </c>
      <c r="AS74" s="33" t="str">
        <f t="shared" si="9"/>
        <v/>
      </c>
      <c r="AW74" s="33" t="str">
        <f t="shared" si="10"/>
        <v/>
      </c>
      <c r="BA74" s="33" t="str">
        <f t="shared" si="11"/>
        <v/>
      </c>
      <c r="BE74" s="33" t="str">
        <f t="shared" si="12"/>
        <v/>
      </c>
      <c r="BI74" s="33" t="str">
        <f t="shared" si="13"/>
        <v/>
      </c>
      <c r="BM74" s="33" t="str">
        <f t="shared" si="14"/>
        <v/>
      </c>
      <c r="BQ74" s="33" t="str">
        <f t="shared" si="15"/>
        <v/>
      </c>
      <c r="BU74" s="33" t="str">
        <f t="shared" si="16"/>
        <v/>
      </c>
      <c r="BY74" s="33" t="str">
        <f t="shared" si="17"/>
        <v/>
      </c>
      <c r="CC74" s="33" t="str">
        <f t="shared" si="18"/>
        <v/>
      </c>
      <c r="CG74" s="33" t="str">
        <f t="shared" si="19"/>
        <v/>
      </c>
      <c r="CK74" s="33" t="str">
        <f t="shared" si="20"/>
        <v/>
      </c>
      <c r="CO74" s="33" t="str">
        <f t="shared" si="21"/>
        <v/>
      </c>
      <c r="CS74" s="33" t="str">
        <f t="shared" si="22"/>
        <v/>
      </c>
      <c r="CW74" s="33" t="str">
        <f t="shared" si="23"/>
        <v/>
      </c>
      <c r="DA74" s="33" t="str">
        <f t="shared" si="24"/>
        <v/>
      </c>
      <c r="DE74" s="33" t="str">
        <f t="shared" si="25"/>
        <v/>
      </c>
      <c r="DI74" s="33" t="str">
        <f t="shared" si="26"/>
        <v/>
      </c>
      <c r="DM74" s="33" t="str">
        <f t="shared" si="27"/>
        <v/>
      </c>
      <c r="DQ74" s="33" t="str">
        <f t="shared" si="28"/>
        <v/>
      </c>
      <c r="DU74" s="33" t="str">
        <f t="shared" si="29"/>
        <v/>
      </c>
      <c r="DY74" s="33" t="str">
        <f t="shared" si="30"/>
        <v/>
      </c>
    </row>
    <row r="75" spans="1:129" x14ac:dyDescent="0.25">
      <c r="A75" s="16" t="str">
        <f t="shared" si="31"/>
        <v/>
      </c>
      <c r="K75" s="38"/>
      <c r="M75" s="33" t="str">
        <f t="shared" si="1"/>
        <v/>
      </c>
      <c r="Q75" s="33" t="str">
        <f t="shared" si="2"/>
        <v/>
      </c>
      <c r="U75" s="33" t="str">
        <f t="shared" si="3"/>
        <v/>
      </c>
      <c r="Y75" s="33" t="str">
        <f t="shared" si="4"/>
        <v/>
      </c>
      <c r="AC75" s="33" t="str">
        <f t="shared" si="5"/>
        <v/>
      </c>
      <c r="AG75" s="33" t="str">
        <f t="shared" si="6"/>
        <v/>
      </c>
      <c r="AK75" s="33" t="str">
        <f t="shared" si="7"/>
        <v/>
      </c>
      <c r="AO75" s="33" t="str">
        <f t="shared" si="8"/>
        <v/>
      </c>
      <c r="AS75" s="33" t="str">
        <f t="shared" si="9"/>
        <v/>
      </c>
      <c r="AW75" s="33" t="str">
        <f t="shared" si="10"/>
        <v/>
      </c>
      <c r="BA75" s="33" t="str">
        <f t="shared" si="11"/>
        <v/>
      </c>
      <c r="BE75" s="33" t="str">
        <f t="shared" si="12"/>
        <v/>
      </c>
      <c r="BI75" s="33" t="str">
        <f t="shared" si="13"/>
        <v/>
      </c>
      <c r="BM75" s="33" t="str">
        <f t="shared" si="14"/>
        <v/>
      </c>
      <c r="BQ75" s="33" t="str">
        <f t="shared" si="15"/>
        <v/>
      </c>
      <c r="BU75" s="33" t="str">
        <f t="shared" si="16"/>
        <v/>
      </c>
      <c r="BY75" s="33" t="str">
        <f t="shared" si="17"/>
        <v/>
      </c>
      <c r="CC75" s="33" t="str">
        <f t="shared" si="18"/>
        <v/>
      </c>
      <c r="CG75" s="33" t="str">
        <f t="shared" si="19"/>
        <v/>
      </c>
      <c r="CK75" s="33" t="str">
        <f t="shared" si="20"/>
        <v/>
      </c>
      <c r="CO75" s="33" t="str">
        <f t="shared" si="21"/>
        <v/>
      </c>
      <c r="CS75" s="33" t="str">
        <f t="shared" si="22"/>
        <v/>
      </c>
      <c r="CW75" s="33" t="str">
        <f t="shared" si="23"/>
        <v/>
      </c>
      <c r="DA75" s="33" t="str">
        <f t="shared" si="24"/>
        <v/>
      </c>
      <c r="DE75" s="33" t="str">
        <f t="shared" si="25"/>
        <v/>
      </c>
      <c r="DI75" s="33" t="str">
        <f t="shared" si="26"/>
        <v/>
      </c>
      <c r="DM75" s="33" t="str">
        <f t="shared" si="27"/>
        <v/>
      </c>
      <c r="DQ75" s="33" t="str">
        <f t="shared" si="28"/>
        <v/>
      </c>
      <c r="DU75" s="33" t="str">
        <f t="shared" si="29"/>
        <v/>
      </c>
      <c r="DY75" s="33" t="str">
        <f t="shared" si="30"/>
        <v/>
      </c>
    </row>
    <row r="76" spans="1:129" x14ac:dyDescent="0.25">
      <c r="A76" s="16" t="str">
        <f t="shared" si="31"/>
        <v/>
      </c>
      <c r="K76" s="38"/>
      <c r="M76" s="33" t="str">
        <f t="shared" si="1"/>
        <v/>
      </c>
      <c r="Q76" s="33" t="str">
        <f t="shared" si="2"/>
        <v/>
      </c>
      <c r="U76" s="33" t="str">
        <f t="shared" si="3"/>
        <v/>
      </c>
      <c r="Y76" s="33" t="str">
        <f t="shared" si="4"/>
        <v/>
      </c>
      <c r="AC76" s="33" t="str">
        <f t="shared" si="5"/>
        <v/>
      </c>
      <c r="AG76" s="33" t="str">
        <f t="shared" si="6"/>
        <v/>
      </c>
      <c r="AK76" s="33" t="str">
        <f t="shared" si="7"/>
        <v/>
      </c>
      <c r="AO76" s="33" t="str">
        <f t="shared" si="8"/>
        <v/>
      </c>
      <c r="AS76" s="33" t="str">
        <f t="shared" si="9"/>
        <v/>
      </c>
      <c r="AW76" s="33" t="str">
        <f t="shared" si="10"/>
        <v/>
      </c>
      <c r="BA76" s="33" t="str">
        <f t="shared" si="11"/>
        <v/>
      </c>
      <c r="BE76" s="33" t="str">
        <f t="shared" si="12"/>
        <v/>
      </c>
      <c r="BI76" s="33" t="str">
        <f t="shared" si="13"/>
        <v/>
      </c>
      <c r="BM76" s="33" t="str">
        <f t="shared" si="14"/>
        <v/>
      </c>
      <c r="BQ76" s="33" t="str">
        <f t="shared" si="15"/>
        <v/>
      </c>
      <c r="BU76" s="33" t="str">
        <f t="shared" si="16"/>
        <v/>
      </c>
      <c r="BY76" s="33" t="str">
        <f t="shared" si="17"/>
        <v/>
      </c>
      <c r="CC76" s="33" t="str">
        <f t="shared" si="18"/>
        <v/>
      </c>
      <c r="CG76" s="33" t="str">
        <f t="shared" si="19"/>
        <v/>
      </c>
      <c r="CK76" s="33" t="str">
        <f t="shared" si="20"/>
        <v/>
      </c>
      <c r="CO76" s="33" t="str">
        <f t="shared" si="21"/>
        <v/>
      </c>
      <c r="CS76" s="33" t="str">
        <f t="shared" si="22"/>
        <v/>
      </c>
      <c r="CW76" s="33" t="str">
        <f t="shared" si="23"/>
        <v/>
      </c>
      <c r="DA76" s="33" t="str">
        <f t="shared" si="24"/>
        <v/>
      </c>
      <c r="DE76" s="33" t="str">
        <f t="shared" si="25"/>
        <v/>
      </c>
      <c r="DI76" s="33" t="str">
        <f t="shared" si="26"/>
        <v/>
      </c>
      <c r="DM76" s="33" t="str">
        <f t="shared" si="27"/>
        <v/>
      </c>
      <c r="DQ76" s="33" t="str">
        <f t="shared" si="28"/>
        <v/>
      </c>
      <c r="DU76" s="33" t="str">
        <f t="shared" si="29"/>
        <v/>
      </c>
      <c r="DY76" s="33" t="str">
        <f t="shared" si="30"/>
        <v/>
      </c>
    </row>
    <row r="77" spans="1:129" x14ac:dyDescent="0.25">
      <c r="A77" s="16" t="str">
        <f t="shared" si="31"/>
        <v/>
      </c>
      <c r="K77" s="38"/>
      <c r="M77" s="33" t="str">
        <f t="shared" si="1"/>
        <v/>
      </c>
      <c r="Q77" s="33" t="str">
        <f t="shared" si="2"/>
        <v/>
      </c>
      <c r="U77" s="33" t="str">
        <f t="shared" si="3"/>
        <v/>
      </c>
      <c r="Y77" s="33" t="str">
        <f t="shared" si="4"/>
        <v/>
      </c>
      <c r="AC77" s="33" t="str">
        <f t="shared" si="5"/>
        <v/>
      </c>
      <c r="AG77" s="33" t="str">
        <f t="shared" si="6"/>
        <v/>
      </c>
      <c r="AK77" s="33" t="str">
        <f t="shared" si="7"/>
        <v/>
      </c>
      <c r="AO77" s="33" t="str">
        <f t="shared" si="8"/>
        <v/>
      </c>
      <c r="AS77" s="33" t="str">
        <f t="shared" si="9"/>
        <v/>
      </c>
      <c r="AW77" s="33" t="str">
        <f t="shared" si="10"/>
        <v/>
      </c>
      <c r="BA77" s="33" t="str">
        <f t="shared" si="11"/>
        <v/>
      </c>
      <c r="BE77" s="33" t="str">
        <f t="shared" si="12"/>
        <v/>
      </c>
      <c r="BI77" s="33" t="str">
        <f t="shared" si="13"/>
        <v/>
      </c>
      <c r="BM77" s="33" t="str">
        <f t="shared" si="14"/>
        <v/>
      </c>
      <c r="BQ77" s="33" t="str">
        <f t="shared" si="15"/>
        <v/>
      </c>
      <c r="BU77" s="33" t="str">
        <f t="shared" si="16"/>
        <v/>
      </c>
      <c r="BY77" s="33" t="str">
        <f t="shared" si="17"/>
        <v/>
      </c>
      <c r="CC77" s="33" t="str">
        <f t="shared" si="18"/>
        <v/>
      </c>
      <c r="CG77" s="33" t="str">
        <f t="shared" si="19"/>
        <v/>
      </c>
      <c r="CK77" s="33" t="str">
        <f t="shared" si="20"/>
        <v/>
      </c>
      <c r="CO77" s="33" t="str">
        <f t="shared" si="21"/>
        <v/>
      </c>
      <c r="CS77" s="33" t="str">
        <f t="shared" si="22"/>
        <v/>
      </c>
      <c r="CW77" s="33" t="str">
        <f t="shared" si="23"/>
        <v/>
      </c>
      <c r="DA77" s="33" t="str">
        <f t="shared" si="24"/>
        <v/>
      </c>
      <c r="DE77" s="33" t="str">
        <f t="shared" si="25"/>
        <v/>
      </c>
      <c r="DI77" s="33" t="str">
        <f t="shared" si="26"/>
        <v/>
      </c>
      <c r="DM77" s="33" t="str">
        <f t="shared" si="27"/>
        <v/>
      </c>
      <c r="DQ77" s="33" t="str">
        <f t="shared" si="28"/>
        <v/>
      </c>
      <c r="DU77" s="33" t="str">
        <f t="shared" si="29"/>
        <v/>
      </c>
      <c r="DY77" s="33" t="str">
        <f t="shared" si="30"/>
        <v/>
      </c>
    </row>
    <row r="78" spans="1:129" x14ac:dyDescent="0.25">
      <c r="A78" s="16" t="str">
        <f t="shared" si="31"/>
        <v/>
      </c>
      <c r="K78" s="38"/>
      <c r="M78" s="33" t="str">
        <f t="shared" si="1"/>
        <v/>
      </c>
      <c r="Q78" s="33" t="str">
        <f t="shared" si="2"/>
        <v/>
      </c>
      <c r="U78" s="33" t="str">
        <f t="shared" si="3"/>
        <v/>
      </c>
      <c r="Y78" s="33" t="str">
        <f t="shared" si="4"/>
        <v/>
      </c>
      <c r="AC78" s="33" t="str">
        <f t="shared" si="5"/>
        <v/>
      </c>
      <c r="AG78" s="33" t="str">
        <f t="shared" si="6"/>
        <v/>
      </c>
      <c r="AK78" s="33" t="str">
        <f t="shared" si="7"/>
        <v/>
      </c>
      <c r="AO78" s="33" t="str">
        <f t="shared" si="8"/>
        <v/>
      </c>
      <c r="AS78" s="33" t="str">
        <f t="shared" si="9"/>
        <v/>
      </c>
      <c r="AW78" s="33" t="str">
        <f t="shared" si="10"/>
        <v/>
      </c>
      <c r="BA78" s="33" t="str">
        <f t="shared" si="11"/>
        <v/>
      </c>
      <c r="BE78" s="33" t="str">
        <f t="shared" si="12"/>
        <v/>
      </c>
      <c r="BI78" s="33" t="str">
        <f t="shared" si="13"/>
        <v/>
      </c>
      <c r="BM78" s="33" t="str">
        <f t="shared" si="14"/>
        <v/>
      </c>
      <c r="BQ78" s="33" t="str">
        <f t="shared" si="15"/>
        <v/>
      </c>
      <c r="BU78" s="33" t="str">
        <f t="shared" si="16"/>
        <v/>
      </c>
      <c r="BY78" s="33" t="str">
        <f t="shared" si="17"/>
        <v/>
      </c>
      <c r="CC78" s="33" t="str">
        <f t="shared" si="18"/>
        <v/>
      </c>
      <c r="CG78" s="33" t="str">
        <f t="shared" si="19"/>
        <v/>
      </c>
      <c r="CK78" s="33" t="str">
        <f t="shared" si="20"/>
        <v/>
      </c>
      <c r="CO78" s="33" t="str">
        <f t="shared" si="21"/>
        <v/>
      </c>
      <c r="CS78" s="33" t="str">
        <f t="shared" si="22"/>
        <v/>
      </c>
      <c r="CW78" s="33" t="str">
        <f t="shared" si="23"/>
        <v/>
      </c>
      <c r="DA78" s="33" t="str">
        <f t="shared" si="24"/>
        <v/>
      </c>
      <c r="DE78" s="33" t="str">
        <f t="shared" si="25"/>
        <v/>
      </c>
      <c r="DI78" s="33" t="str">
        <f t="shared" si="26"/>
        <v/>
      </c>
      <c r="DM78" s="33" t="str">
        <f t="shared" si="27"/>
        <v/>
      </c>
      <c r="DQ78" s="33" t="str">
        <f t="shared" si="28"/>
        <v/>
      </c>
      <c r="DU78" s="33" t="str">
        <f t="shared" si="29"/>
        <v/>
      </c>
      <c r="DY78" s="33" t="str">
        <f t="shared" si="30"/>
        <v/>
      </c>
    </row>
    <row r="79" spans="1:129" x14ac:dyDescent="0.25">
      <c r="A79" s="16" t="str">
        <f t="shared" si="31"/>
        <v/>
      </c>
      <c r="K79" s="38"/>
      <c r="M79" s="33" t="str">
        <f t="shared" ref="M79:M103" si="32">IF(ISNUMBER(O79),M78+1,"")</f>
        <v/>
      </c>
      <c r="Q79" s="33" t="str">
        <f t="shared" ref="Q79:Q103" si="33">IF(ISNUMBER(S79),Q78+1,"")</f>
        <v/>
      </c>
      <c r="U79" s="33" t="str">
        <f t="shared" ref="U79:U103" si="34">IF(ISNUMBER(W79),U78+1,"")</f>
        <v/>
      </c>
      <c r="Y79" s="33" t="str">
        <f t="shared" ref="Y79:Y103" si="35">IF(ISNUMBER(AA79),Y78+1,"")</f>
        <v/>
      </c>
      <c r="AC79" s="33" t="str">
        <f t="shared" ref="AC79:AC103" si="36">IF(ISNUMBER(AE79),AC78+1,"")</f>
        <v/>
      </c>
      <c r="AG79" s="33" t="str">
        <f t="shared" ref="AG79:AG103" si="37">IF(ISNUMBER(AI79),AG78+1,"")</f>
        <v/>
      </c>
      <c r="AK79" s="33" t="str">
        <f t="shared" ref="AK79:AK103" si="38">IF(ISNUMBER(AM79),AK78+1,"")</f>
        <v/>
      </c>
      <c r="AO79" s="33" t="str">
        <f t="shared" ref="AO79:AO103" si="39">IF(ISNUMBER(AQ79),AO78+1,"")</f>
        <v/>
      </c>
      <c r="AS79" s="33" t="str">
        <f t="shared" ref="AS79:AS103" si="40">IF(ISNUMBER(AU79),AS78+1,"")</f>
        <v/>
      </c>
      <c r="AW79" s="33" t="str">
        <f t="shared" ref="AW79:AW103" si="41">IF(ISNUMBER(AY79),AW78+1,"")</f>
        <v/>
      </c>
      <c r="BA79" s="33" t="str">
        <f t="shared" ref="BA79:BA103" si="42">IF(ISNUMBER(BC79),BA78+1,"")</f>
        <v/>
      </c>
      <c r="BE79" s="33" t="str">
        <f t="shared" ref="BE79:BE103" si="43">IF(ISNUMBER(BG79),BE78+1,"")</f>
        <v/>
      </c>
      <c r="BI79" s="33" t="str">
        <f t="shared" ref="BI79:BI103" si="44">IF(ISNUMBER(BK79),BI78+1,"")</f>
        <v/>
      </c>
      <c r="BM79" s="33" t="str">
        <f t="shared" ref="BM79:BM103" si="45">IF(ISNUMBER(BO79),BM78+1,"")</f>
        <v/>
      </c>
      <c r="BQ79" s="33" t="str">
        <f t="shared" ref="BQ79:BQ103" si="46">IF(ISNUMBER(BS79),BQ78+1,"")</f>
        <v/>
      </c>
      <c r="BU79" s="33" t="str">
        <f t="shared" ref="BU79:BU103" si="47">IF(ISNUMBER(BW79),BU78+1,"")</f>
        <v/>
      </c>
      <c r="BY79" s="33" t="str">
        <f t="shared" ref="BY79:BY103" si="48">IF(ISNUMBER(CA79),BY78+1,"")</f>
        <v/>
      </c>
      <c r="CC79" s="33" t="str">
        <f t="shared" ref="CC79:CC103" si="49">IF(ISNUMBER(CE79),CC78+1,"")</f>
        <v/>
      </c>
      <c r="CG79" s="33" t="str">
        <f t="shared" ref="CG79:CG103" si="50">IF(ISNUMBER(CI79),CG78+1,"")</f>
        <v/>
      </c>
      <c r="CK79" s="33" t="str">
        <f t="shared" ref="CK79:CK103" si="51">IF(ISNUMBER(CM79),CK78+1,"")</f>
        <v/>
      </c>
      <c r="CO79" s="33" t="str">
        <f t="shared" ref="CO79:CO103" si="52">IF(ISNUMBER(CQ79),CO78+1,"")</f>
        <v/>
      </c>
      <c r="CS79" s="33" t="str">
        <f t="shared" ref="CS79:CS103" si="53">IF(ISNUMBER(CU79),CS78+1,"")</f>
        <v/>
      </c>
      <c r="CW79" s="33" t="str">
        <f t="shared" ref="CW79:CW103" si="54">IF(ISNUMBER(CY79),CW78+1,"")</f>
        <v/>
      </c>
      <c r="DA79" s="33" t="str">
        <f t="shared" ref="DA79:DA103" si="55">IF(ISNUMBER(DC79),DA78+1,"")</f>
        <v/>
      </c>
      <c r="DE79" s="33" t="str">
        <f t="shared" ref="DE79:DE103" si="56">IF(ISNUMBER(DG79),DE78+1,"")</f>
        <v/>
      </c>
      <c r="DI79" s="33" t="str">
        <f t="shared" ref="DI79:DI103" si="57">IF(ISNUMBER(DK79),DI78+1,"")</f>
        <v/>
      </c>
      <c r="DM79" s="33" t="str">
        <f t="shared" ref="DM79:DM103" si="58">IF(ISNUMBER(DO79),DM78+1,"")</f>
        <v/>
      </c>
      <c r="DQ79" s="33" t="str">
        <f t="shared" ref="DQ79:DQ103" si="59">IF(ISNUMBER(DS79),DQ78+1,"")</f>
        <v/>
      </c>
      <c r="DU79" s="33" t="str">
        <f t="shared" ref="DU79:DU101" si="60">IF(ISNUMBER(DW79),DU78+1,"")</f>
        <v/>
      </c>
      <c r="DY79" s="33" t="str">
        <f t="shared" ref="DY79:DY101" si="61">IF(ISNUMBER(EA79),DY78+1,"")</f>
        <v/>
      </c>
    </row>
    <row r="80" spans="1:129" x14ac:dyDescent="0.25">
      <c r="A80" s="16" t="str">
        <f t="shared" si="31"/>
        <v/>
      </c>
      <c r="K80" s="38"/>
      <c r="M80" s="33" t="str">
        <f t="shared" si="32"/>
        <v/>
      </c>
      <c r="Q80" s="33" t="str">
        <f t="shared" si="33"/>
        <v/>
      </c>
      <c r="U80" s="33" t="str">
        <f t="shared" si="34"/>
        <v/>
      </c>
      <c r="Y80" s="33" t="str">
        <f t="shared" si="35"/>
        <v/>
      </c>
      <c r="AC80" s="33" t="str">
        <f t="shared" si="36"/>
        <v/>
      </c>
      <c r="AG80" s="33" t="str">
        <f t="shared" si="37"/>
        <v/>
      </c>
      <c r="AK80" s="33" t="str">
        <f t="shared" si="38"/>
        <v/>
      </c>
      <c r="AO80" s="33" t="str">
        <f t="shared" si="39"/>
        <v/>
      </c>
      <c r="AS80" s="33" t="str">
        <f t="shared" si="40"/>
        <v/>
      </c>
      <c r="AW80" s="33" t="str">
        <f t="shared" si="41"/>
        <v/>
      </c>
      <c r="BA80" s="33" t="str">
        <f t="shared" si="42"/>
        <v/>
      </c>
      <c r="BE80" s="33" t="str">
        <f t="shared" si="43"/>
        <v/>
      </c>
      <c r="BI80" s="33" t="str">
        <f t="shared" si="44"/>
        <v/>
      </c>
      <c r="BM80" s="33" t="str">
        <f t="shared" si="45"/>
        <v/>
      </c>
      <c r="BQ80" s="33" t="str">
        <f t="shared" si="46"/>
        <v/>
      </c>
      <c r="BU80" s="33" t="str">
        <f t="shared" si="47"/>
        <v/>
      </c>
      <c r="BY80" s="33" t="str">
        <f t="shared" si="48"/>
        <v/>
      </c>
      <c r="CC80" s="33" t="str">
        <f t="shared" si="49"/>
        <v/>
      </c>
      <c r="CG80" s="33" t="str">
        <f t="shared" si="50"/>
        <v/>
      </c>
      <c r="CK80" s="33" t="str">
        <f t="shared" si="51"/>
        <v/>
      </c>
      <c r="CO80" s="33" t="str">
        <f t="shared" si="52"/>
        <v/>
      </c>
      <c r="CS80" s="33" t="str">
        <f t="shared" si="53"/>
        <v/>
      </c>
      <c r="CW80" s="33" t="str">
        <f t="shared" si="54"/>
        <v/>
      </c>
      <c r="DA80" s="33" t="str">
        <f t="shared" si="55"/>
        <v/>
      </c>
      <c r="DE80" s="33" t="str">
        <f t="shared" si="56"/>
        <v/>
      </c>
      <c r="DI80" s="33" t="str">
        <f t="shared" si="57"/>
        <v/>
      </c>
      <c r="DM80" s="33" t="str">
        <f t="shared" si="58"/>
        <v/>
      </c>
      <c r="DQ80" s="33" t="str">
        <f t="shared" si="59"/>
        <v/>
      </c>
      <c r="DU80" s="33" t="str">
        <f t="shared" si="60"/>
        <v/>
      </c>
      <c r="DY80" s="33" t="str">
        <f t="shared" si="61"/>
        <v/>
      </c>
    </row>
    <row r="81" spans="1:129" x14ac:dyDescent="0.25">
      <c r="A81" s="16" t="str">
        <f t="shared" si="31"/>
        <v/>
      </c>
      <c r="K81" s="38"/>
      <c r="M81" s="33" t="str">
        <f t="shared" si="32"/>
        <v/>
      </c>
      <c r="Q81" s="33" t="str">
        <f t="shared" si="33"/>
        <v/>
      </c>
      <c r="U81" s="33" t="str">
        <f t="shared" si="34"/>
        <v/>
      </c>
      <c r="Y81" s="33" t="str">
        <f t="shared" si="35"/>
        <v/>
      </c>
      <c r="AC81" s="33" t="str">
        <f t="shared" si="36"/>
        <v/>
      </c>
      <c r="AG81" s="33" t="str">
        <f t="shared" si="37"/>
        <v/>
      </c>
      <c r="AK81" s="33" t="str">
        <f t="shared" si="38"/>
        <v/>
      </c>
      <c r="AO81" s="33" t="str">
        <f t="shared" si="39"/>
        <v/>
      </c>
      <c r="AS81" s="33" t="str">
        <f t="shared" si="40"/>
        <v/>
      </c>
      <c r="AW81" s="33" t="str">
        <f t="shared" si="41"/>
        <v/>
      </c>
      <c r="BA81" s="33" t="str">
        <f t="shared" si="42"/>
        <v/>
      </c>
      <c r="BE81" s="33" t="str">
        <f t="shared" si="43"/>
        <v/>
      </c>
      <c r="BI81" s="33" t="str">
        <f t="shared" si="44"/>
        <v/>
      </c>
      <c r="BM81" s="33" t="str">
        <f t="shared" si="45"/>
        <v/>
      </c>
      <c r="BQ81" s="33" t="str">
        <f t="shared" si="46"/>
        <v/>
      </c>
      <c r="BU81" s="33" t="str">
        <f t="shared" si="47"/>
        <v/>
      </c>
      <c r="BY81" s="33" t="str">
        <f t="shared" si="48"/>
        <v/>
      </c>
      <c r="CC81" s="33" t="str">
        <f t="shared" si="49"/>
        <v/>
      </c>
      <c r="CG81" s="33" t="str">
        <f t="shared" si="50"/>
        <v/>
      </c>
      <c r="CK81" s="33" t="str">
        <f t="shared" si="51"/>
        <v/>
      </c>
      <c r="CO81" s="33" t="str">
        <f t="shared" si="52"/>
        <v/>
      </c>
      <c r="CS81" s="33" t="str">
        <f t="shared" si="53"/>
        <v/>
      </c>
      <c r="CW81" s="33" t="str">
        <f t="shared" si="54"/>
        <v/>
      </c>
      <c r="DA81" s="33" t="str">
        <f t="shared" si="55"/>
        <v/>
      </c>
      <c r="DE81" s="33" t="str">
        <f t="shared" si="56"/>
        <v/>
      </c>
      <c r="DI81" s="33" t="str">
        <f t="shared" si="57"/>
        <v/>
      </c>
      <c r="DM81" s="33" t="str">
        <f t="shared" si="58"/>
        <v/>
      </c>
      <c r="DQ81" s="33" t="str">
        <f t="shared" si="59"/>
        <v/>
      </c>
      <c r="DU81" s="33" t="str">
        <f t="shared" si="60"/>
        <v/>
      </c>
      <c r="DY81" s="33" t="str">
        <f t="shared" si="61"/>
        <v/>
      </c>
    </row>
    <row r="82" spans="1:129" x14ac:dyDescent="0.25">
      <c r="A82" s="16" t="str">
        <f t="shared" si="31"/>
        <v/>
      </c>
      <c r="K82" s="38"/>
      <c r="M82" s="33" t="str">
        <f t="shared" si="32"/>
        <v/>
      </c>
      <c r="Q82" s="33" t="str">
        <f t="shared" si="33"/>
        <v/>
      </c>
      <c r="U82" s="33" t="str">
        <f t="shared" si="34"/>
        <v/>
      </c>
      <c r="Y82" s="33" t="str">
        <f t="shared" si="35"/>
        <v/>
      </c>
      <c r="AC82" s="33" t="str">
        <f t="shared" si="36"/>
        <v/>
      </c>
      <c r="AG82" s="33" t="str">
        <f t="shared" si="37"/>
        <v/>
      </c>
      <c r="AK82" s="33" t="str">
        <f t="shared" si="38"/>
        <v/>
      </c>
      <c r="AO82" s="33" t="str">
        <f t="shared" si="39"/>
        <v/>
      </c>
      <c r="AS82" s="33" t="str">
        <f t="shared" si="40"/>
        <v/>
      </c>
      <c r="AW82" s="33" t="str">
        <f t="shared" si="41"/>
        <v/>
      </c>
      <c r="BA82" s="33" t="str">
        <f t="shared" si="42"/>
        <v/>
      </c>
      <c r="BE82" s="33" t="str">
        <f t="shared" si="43"/>
        <v/>
      </c>
      <c r="BI82" s="33" t="str">
        <f t="shared" si="44"/>
        <v/>
      </c>
      <c r="BM82" s="33" t="str">
        <f t="shared" si="45"/>
        <v/>
      </c>
      <c r="BQ82" s="33" t="str">
        <f t="shared" si="46"/>
        <v/>
      </c>
      <c r="BU82" s="33" t="str">
        <f t="shared" si="47"/>
        <v/>
      </c>
      <c r="BY82" s="33" t="str">
        <f t="shared" si="48"/>
        <v/>
      </c>
      <c r="CC82" s="33" t="str">
        <f t="shared" si="49"/>
        <v/>
      </c>
      <c r="CG82" s="33" t="str">
        <f t="shared" si="50"/>
        <v/>
      </c>
      <c r="CK82" s="33" t="str">
        <f t="shared" si="51"/>
        <v/>
      </c>
      <c r="CO82" s="33" t="str">
        <f t="shared" si="52"/>
        <v/>
      </c>
      <c r="CS82" s="33" t="str">
        <f t="shared" si="53"/>
        <v/>
      </c>
      <c r="CW82" s="33" t="str">
        <f t="shared" si="54"/>
        <v/>
      </c>
      <c r="DA82" s="33" t="str">
        <f t="shared" si="55"/>
        <v/>
      </c>
      <c r="DE82" s="33" t="str">
        <f t="shared" si="56"/>
        <v/>
      </c>
      <c r="DI82" s="33" t="str">
        <f t="shared" si="57"/>
        <v/>
      </c>
      <c r="DM82" s="33" t="str">
        <f t="shared" si="58"/>
        <v/>
      </c>
      <c r="DQ82" s="33" t="str">
        <f t="shared" si="59"/>
        <v/>
      </c>
      <c r="DU82" s="33" t="str">
        <f t="shared" si="60"/>
        <v/>
      </c>
      <c r="DY82" s="33" t="str">
        <f t="shared" si="61"/>
        <v/>
      </c>
    </row>
    <row r="83" spans="1:129" x14ac:dyDescent="0.25">
      <c r="A83" s="16" t="str">
        <f t="shared" si="31"/>
        <v/>
      </c>
      <c r="K83" s="38"/>
      <c r="M83" s="33" t="str">
        <f t="shared" si="32"/>
        <v/>
      </c>
      <c r="Q83" s="33" t="str">
        <f t="shared" si="33"/>
        <v/>
      </c>
      <c r="U83" s="33" t="str">
        <f t="shared" si="34"/>
        <v/>
      </c>
      <c r="Y83" s="33" t="str">
        <f t="shared" si="35"/>
        <v/>
      </c>
      <c r="AC83" s="33" t="str">
        <f t="shared" si="36"/>
        <v/>
      </c>
      <c r="AG83" s="33" t="str">
        <f t="shared" si="37"/>
        <v/>
      </c>
      <c r="AK83" s="33" t="str">
        <f t="shared" si="38"/>
        <v/>
      </c>
      <c r="AO83" s="33" t="str">
        <f t="shared" si="39"/>
        <v/>
      </c>
      <c r="AS83" s="33" t="str">
        <f t="shared" si="40"/>
        <v/>
      </c>
      <c r="AW83" s="33" t="str">
        <f t="shared" si="41"/>
        <v/>
      </c>
      <c r="BA83" s="33" t="str">
        <f t="shared" si="42"/>
        <v/>
      </c>
      <c r="BE83" s="33" t="str">
        <f t="shared" si="43"/>
        <v/>
      </c>
      <c r="BI83" s="33" t="str">
        <f t="shared" si="44"/>
        <v/>
      </c>
      <c r="BM83" s="33" t="str">
        <f t="shared" si="45"/>
        <v/>
      </c>
      <c r="BQ83" s="33" t="str">
        <f t="shared" si="46"/>
        <v/>
      </c>
      <c r="BU83" s="33" t="str">
        <f t="shared" si="47"/>
        <v/>
      </c>
      <c r="BY83" s="33" t="str">
        <f t="shared" si="48"/>
        <v/>
      </c>
      <c r="CC83" s="33" t="str">
        <f t="shared" si="49"/>
        <v/>
      </c>
      <c r="CG83" s="33" t="str">
        <f t="shared" si="50"/>
        <v/>
      </c>
      <c r="CK83" s="33" t="str">
        <f t="shared" si="51"/>
        <v/>
      </c>
      <c r="CO83" s="33" t="str">
        <f t="shared" si="52"/>
        <v/>
      </c>
      <c r="CS83" s="33" t="str">
        <f t="shared" si="53"/>
        <v/>
      </c>
      <c r="CW83" s="33" t="str">
        <f t="shared" si="54"/>
        <v/>
      </c>
      <c r="DA83" s="33" t="str">
        <f t="shared" si="55"/>
        <v/>
      </c>
      <c r="DE83" s="33" t="str">
        <f t="shared" si="56"/>
        <v/>
      </c>
      <c r="DI83" s="33" t="str">
        <f t="shared" si="57"/>
        <v/>
      </c>
      <c r="DM83" s="33" t="str">
        <f t="shared" si="58"/>
        <v/>
      </c>
      <c r="DQ83" s="33" t="str">
        <f t="shared" si="59"/>
        <v/>
      </c>
      <c r="DU83" s="33" t="str">
        <f t="shared" si="60"/>
        <v/>
      </c>
      <c r="DY83" s="33" t="str">
        <f t="shared" si="61"/>
        <v/>
      </c>
    </row>
    <row r="84" spans="1:129" x14ac:dyDescent="0.25">
      <c r="A84" s="16" t="str">
        <f t="shared" si="31"/>
        <v/>
      </c>
      <c r="K84" s="38"/>
      <c r="M84" s="33" t="str">
        <f t="shared" si="32"/>
        <v/>
      </c>
      <c r="Q84" s="33" t="str">
        <f t="shared" si="33"/>
        <v/>
      </c>
      <c r="U84" s="33" t="str">
        <f t="shared" si="34"/>
        <v/>
      </c>
      <c r="Y84" s="33" t="str">
        <f t="shared" si="35"/>
        <v/>
      </c>
      <c r="AC84" s="33" t="str">
        <f t="shared" si="36"/>
        <v/>
      </c>
      <c r="AG84" s="33" t="str">
        <f t="shared" si="37"/>
        <v/>
      </c>
      <c r="AK84" s="33" t="str">
        <f t="shared" si="38"/>
        <v/>
      </c>
      <c r="AO84" s="33" t="str">
        <f t="shared" si="39"/>
        <v/>
      </c>
      <c r="AS84" s="33" t="str">
        <f t="shared" si="40"/>
        <v/>
      </c>
      <c r="AW84" s="33" t="str">
        <f t="shared" si="41"/>
        <v/>
      </c>
      <c r="BA84" s="33" t="str">
        <f t="shared" si="42"/>
        <v/>
      </c>
      <c r="BE84" s="33" t="str">
        <f t="shared" si="43"/>
        <v/>
      </c>
      <c r="BI84" s="33" t="str">
        <f t="shared" si="44"/>
        <v/>
      </c>
      <c r="BM84" s="33" t="str">
        <f t="shared" si="45"/>
        <v/>
      </c>
      <c r="BQ84" s="33" t="str">
        <f t="shared" si="46"/>
        <v/>
      </c>
      <c r="BU84" s="33" t="str">
        <f t="shared" si="47"/>
        <v/>
      </c>
      <c r="BY84" s="33" t="str">
        <f t="shared" si="48"/>
        <v/>
      </c>
      <c r="CC84" s="33" t="str">
        <f t="shared" si="49"/>
        <v/>
      </c>
      <c r="CG84" s="33" t="str">
        <f t="shared" si="50"/>
        <v/>
      </c>
      <c r="CK84" s="33" t="str">
        <f t="shared" si="51"/>
        <v/>
      </c>
      <c r="CO84" s="33" t="str">
        <f t="shared" si="52"/>
        <v/>
      </c>
      <c r="CS84" s="33" t="str">
        <f t="shared" si="53"/>
        <v/>
      </c>
      <c r="CW84" s="33" t="str">
        <f t="shared" si="54"/>
        <v/>
      </c>
      <c r="DA84" s="33" t="str">
        <f t="shared" si="55"/>
        <v/>
      </c>
      <c r="DE84" s="33" t="str">
        <f t="shared" si="56"/>
        <v/>
      </c>
      <c r="DI84" s="33" t="str">
        <f t="shared" si="57"/>
        <v/>
      </c>
      <c r="DM84" s="33" t="str">
        <f t="shared" si="58"/>
        <v/>
      </c>
      <c r="DQ84" s="33" t="str">
        <f t="shared" si="59"/>
        <v/>
      </c>
      <c r="DU84" s="33" t="str">
        <f t="shared" si="60"/>
        <v/>
      </c>
      <c r="DY84" s="33" t="str">
        <f t="shared" si="61"/>
        <v/>
      </c>
    </row>
    <row r="85" spans="1:129" x14ac:dyDescent="0.25">
      <c r="A85" s="16" t="str">
        <f t="shared" si="31"/>
        <v/>
      </c>
      <c r="K85" s="38"/>
      <c r="M85" s="33" t="str">
        <f t="shared" si="32"/>
        <v/>
      </c>
      <c r="Q85" s="33" t="str">
        <f t="shared" si="33"/>
        <v/>
      </c>
      <c r="U85" s="33" t="str">
        <f t="shared" si="34"/>
        <v/>
      </c>
      <c r="Y85" s="33" t="str">
        <f t="shared" si="35"/>
        <v/>
      </c>
      <c r="AC85" s="33" t="str">
        <f t="shared" si="36"/>
        <v/>
      </c>
      <c r="AG85" s="33" t="str">
        <f t="shared" si="37"/>
        <v/>
      </c>
      <c r="AK85" s="33" t="str">
        <f t="shared" si="38"/>
        <v/>
      </c>
      <c r="AO85" s="33" t="str">
        <f t="shared" si="39"/>
        <v/>
      </c>
      <c r="AS85" s="33" t="str">
        <f t="shared" si="40"/>
        <v/>
      </c>
      <c r="AW85" s="33" t="str">
        <f t="shared" si="41"/>
        <v/>
      </c>
      <c r="BA85" s="33" t="str">
        <f t="shared" si="42"/>
        <v/>
      </c>
      <c r="BE85" s="33" t="str">
        <f t="shared" si="43"/>
        <v/>
      </c>
      <c r="BI85" s="33" t="str">
        <f t="shared" si="44"/>
        <v/>
      </c>
      <c r="BM85" s="33" t="str">
        <f t="shared" si="45"/>
        <v/>
      </c>
      <c r="BQ85" s="33" t="str">
        <f t="shared" si="46"/>
        <v/>
      </c>
      <c r="BU85" s="33" t="str">
        <f t="shared" si="47"/>
        <v/>
      </c>
      <c r="BY85" s="33" t="str">
        <f t="shared" si="48"/>
        <v/>
      </c>
      <c r="CC85" s="33" t="str">
        <f t="shared" si="49"/>
        <v/>
      </c>
      <c r="CG85" s="33" t="str">
        <f t="shared" si="50"/>
        <v/>
      </c>
      <c r="CK85" s="33" t="str">
        <f t="shared" si="51"/>
        <v/>
      </c>
      <c r="CO85" s="33" t="str">
        <f t="shared" si="52"/>
        <v/>
      </c>
      <c r="CS85" s="33" t="str">
        <f t="shared" si="53"/>
        <v/>
      </c>
      <c r="CW85" s="33" t="str">
        <f t="shared" si="54"/>
        <v/>
      </c>
      <c r="DA85" s="33" t="str">
        <f t="shared" si="55"/>
        <v/>
      </c>
      <c r="DE85" s="33" t="str">
        <f t="shared" si="56"/>
        <v/>
      </c>
      <c r="DI85" s="33" t="str">
        <f t="shared" si="57"/>
        <v/>
      </c>
      <c r="DM85" s="33" t="str">
        <f t="shared" si="58"/>
        <v/>
      </c>
      <c r="DQ85" s="33" t="str">
        <f t="shared" si="59"/>
        <v/>
      </c>
      <c r="DU85" s="33" t="str">
        <f t="shared" si="60"/>
        <v/>
      </c>
      <c r="DY85" s="33" t="str">
        <f t="shared" si="61"/>
        <v/>
      </c>
    </row>
    <row r="86" spans="1:129" x14ac:dyDescent="0.25">
      <c r="A86" s="16" t="str">
        <f t="shared" si="31"/>
        <v/>
      </c>
      <c r="K86" s="38"/>
      <c r="M86" s="33" t="str">
        <f t="shared" si="32"/>
        <v/>
      </c>
      <c r="Q86" s="33" t="str">
        <f t="shared" si="33"/>
        <v/>
      </c>
      <c r="U86" s="33" t="str">
        <f t="shared" si="34"/>
        <v/>
      </c>
      <c r="Y86" s="33" t="str">
        <f t="shared" si="35"/>
        <v/>
      </c>
      <c r="AC86" s="33" t="str">
        <f t="shared" si="36"/>
        <v/>
      </c>
      <c r="AG86" s="33" t="str">
        <f t="shared" si="37"/>
        <v/>
      </c>
      <c r="AK86" s="33" t="str">
        <f t="shared" si="38"/>
        <v/>
      </c>
      <c r="AO86" s="33" t="str">
        <f t="shared" si="39"/>
        <v/>
      </c>
      <c r="AS86" s="33" t="str">
        <f t="shared" si="40"/>
        <v/>
      </c>
      <c r="AW86" s="33" t="str">
        <f t="shared" si="41"/>
        <v/>
      </c>
      <c r="BA86" s="33" t="str">
        <f t="shared" si="42"/>
        <v/>
      </c>
      <c r="BE86" s="33" t="str">
        <f t="shared" si="43"/>
        <v/>
      </c>
      <c r="BI86" s="33" t="str">
        <f t="shared" si="44"/>
        <v/>
      </c>
      <c r="BM86" s="33" t="str">
        <f t="shared" si="45"/>
        <v/>
      </c>
      <c r="BQ86" s="33" t="str">
        <f t="shared" si="46"/>
        <v/>
      </c>
      <c r="BU86" s="33" t="str">
        <f t="shared" si="47"/>
        <v/>
      </c>
      <c r="BY86" s="33" t="str">
        <f t="shared" si="48"/>
        <v/>
      </c>
      <c r="CC86" s="33" t="str">
        <f t="shared" si="49"/>
        <v/>
      </c>
      <c r="CG86" s="33" t="str">
        <f t="shared" si="50"/>
        <v/>
      </c>
      <c r="CK86" s="33" t="str">
        <f t="shared" si="51"/>
        <v/>
      </c>
      <c r="CO86" s="33" t="str">
        <f t="shared" si="52"/>
        <v/>
      </c>
      <c r="CS86" s="33" t="str">
        <f t="shared" si="53"/>
        <v/>
      </c>
      <c r="CW86" s="33" t="str">
        <f t="shared" si="54"/>
        <v/>
      </c>
      <c r="DA86" s="33" t="str">
        <f t="shared" si="55"/>
        <v/>
      </c>
      <c r="DE86" s="33" t="str">
        <f t="shared" si="56"/>
        <v/>
      </c>
      <c r="DI86" s="33" t="str">
        <f t="shared" si="57"/>
        <v/>
      </c>
      <c r="DM86" s="33" t="str">
        <f t="shared" si="58"/>
        <v/>
      </c>
      <c r="DQ86" s="33" t="str">
        <f t="shared" si="59"/>
        <v/>
      </c>
      <c r="DU86" s="33" t="str">
        <f t="shared" si="60"/>
        <v/>
      </c>
      <c r="DY86" s="33" t="str">
        <f t="shared" si="61"/>
        <v/>
      </c>
    </row>
    <row r="87" spans="1:129" x14ac:dyDescent="0.25">
      <c r="A87" s="16" t="str">
        <f t="shared" si="31"/>
        <v/>
      </c>
      <c r="K87" s="38"/>
      <c r="M87" s="33" t="str">
        <f t="shared" si="32"/>
        <v/>
      </c>
      <c r="Q87" s="33" t="str">
        <f t="shared" si="33"/>
        <v/>
      </c>
      <c r="U87" s="33" t="str">
        <f t="shared" si="34"/>
        <v/>
      </c>
      <c r="Y87" s="33" t="str">
        <f t="shared" si="35"/>
        <v/>
      </c>
      <c r="AC87" s="33" t="str">
        <f t="shared" si="36"/>
        <v/>
      </c>
      <c r="AG87" s="33" t="str">
        <f t="shared" si="37"/>
        <v/>
      </c>
      <c r="AK87" s="33" t="str">
        <f t="shared" si="38"/>
        <v/>
      </c>
      <c r="AO87" s="33" t="str">
        <f t="shared" si="39"/>
        <v/>
      </c>
      <c r="AS87" s="33" t="str">
        <f t="shared" si="40"/>
        <v/>
      </c>
      <c r="AW87" s="33" t="str">
        <f t="shared" si="41"/>
        <v/>
      </c>
      <c r="BA87" s="33" t="str">
        <f t="shared" si="42"/>
        <v/>
      </c>
      <c r="BE87" s="33" t="str">
        <f t="shared" si="43"/>
        <v/>
      </c>
      <c r="BI87" s="33" t="str">
        <f t="shared" si="44"/>
        <v/>
      </c>
      <c r="BM87" s="33" t="str">
        <f t="shared" si="45"/>
        <v/>
      </c>
      <c r="BQ87" s="33" t="str">
        <f t="shared" si="46"/>
        <v/>
      </c>
      <c r="BU87" s="33" t="str">
        <f t="shared" si="47"/>
        <v/>
      </c>
      <c r="BY87" s="33" t="str">
        <f t="shared" si="48"/>
        <v/>
      </c>
      <c r="CC87" s="33" t="str">
        <f t="shared" si="49"/>
        <v/>
      </c>
      <c r="CG87" s="33" t="str">
        <f t="shared" si="50"/>
        <v/>
      </c>
      <c r="CK87" s="33" t="str">
        <f t="shared" si="51"/>
        <v/>
      </c>
      <c r="CO87" s="33" t="str">
        <f t="shared" si="52"/>
        <v/>
      </c>
      <c r="CS87" s="33" t="str">
        <f t="shared" si="53"/>
        <v/>
      </c>
      <c r="CW87" s="33" t="str">
        <f t="shared" si="54"/>
        <v/>
      </c>
      <c r="DA87" s="33" t="str">
        <f t="shared" si="55"/>
        <v/>
      </c>
      <c r="DE87" s="33" t="str">
        <f t="shared" si="56"/>
        <v/>
      </c>
      <c r="DI87" s="33" t="str">
        <f t="shared" si="57"/>
        <v/>
      </c>
      <c r="DM87" s="33" t="str">
        <f t="shared" si="58"/>
        <v/>
      </c>
      <c r="DQ87" s="33" t="str">
        <f t="shared" si="59"/>
        <v/>
      </c>
      <c r="DU87" s="33" t="str">
        <f t="shared" si="60"/>
        <v/>
      </c>
      <c r="DY87" s="33" t="str">
        <f t="shared" si="61"/>
        <v/>
      </c>
    </row>
    <row r="88" spans="1:129" x14ac:dyDescent="0.25">
      <c r="A88" s="16" t="str">
        <f t="shared" si="31"/>
        <v/>
      </c>
      <c r="K88" s="38"/>
      <c r="M88" s="33" t="str">
        <f t="shared" si="32"/>
        <v/>
      </c>
      <c r="Q88" s="33" t="str">
        <f t="shared" si="33"/>
        <v/>
      </c>
      <c r="U88" s="33" t="str">
        <f t="shared" si="34"/>
        <v/>
      </c>
      <c r="Y88" s="33" t="str">
        <f t="shared" si="35"/>
        <v/>
      </c>
      <c r="AC88" s="33" t="str">
        <f t="shared" si="36"/>
        <v/>
      </c>
      <c r="AG88" s="33" t="str">
        <f t="shared" si="37"/>
        <v/>
      </c>
      <c r="AK88" s="33" t="str">
        <f t="shared" si="38"/>
        <v/>
      </c>
      <c r="AO88" s="33" t="str">
        <f t="shared" si="39"/>
        <v/>
      </c>
      <c r="AS88" s="33" t="str">
        <f t="shared" si="40"/>
        <v/>
      </c>
      <c r="AW88" s="33" t="str">
        <f t="shared" si="41"/>
        <v/>
      </c>
      <c r="BA88" s="33" t="str">
        <f t="shared" si="42"/>
        <v/>
      </c>
      <c r="BE88" s="33" t="str">
        <f t="shared" si="43"/>
        <v/>
      </c>
      <c r="BI88" s="33" t="str">
        <f t="shared" si="44"/>
        <v/>
      </c>
      <c r="BM88" s="33" t="str">
        <f t="shared" si="45"/>
        <v/>
      </c>
      <c r="BQ88" s="33" t="str">
        <f t="shared" si="46"/>
        <v/>
      </c>
      <c r="BU88" s="33" t="str">
        <f t="shared" si="47"/>
        <v/>
      </c>
      <c r="BY88" s="33" t="str">
        <f t="shared" si="48"/>
        <v/>
      </c>
      <c r="CC88" s="33" t="str">
        <f t="shared" si="49"/>
        <v/>
      </c>
      <c r="CG88" s="33" t="str">
        <f t="shared" si="50"/>
        <v/>
      </c>
      <c r="CK88" s="33" t="str">
        <f t="shared" si="51"/>
        <v/>
      </c>
      <c r="CO88" s="33" t="str">
        <f t="shared" si="52"/>
        <v/>
      </c>
      <c r="CS88" s="33" t="str">
        <f t="shared" si="53"/>
        <v/>
      </c>
      <c r="CW88" s="33" t="str">
        <f t="shared" si="54"/>
        <v/>
      </c>
      <c r="DA88" s="33" t="str">
        <f t="shared" si="55"/>
        <v/>
      </c>
      <c r="DE88" s="33" t="str">
        <f t="shared" si="56"/>
        <v/>
      </c>
      <c r="DI88" s="33" t="str">
        <f t="shared" si="57"/>
        <v/>
      </c>
      <c r="DM88" s="33" t="str">
        <f t="shared" si="58"/>
        <v/>
      </c>
      <c r="DQ88" s="33" t="str">
        <f t="shared" si="59"/>
        <v/>
      </c>
      <c r="DU88" s="33" t="str">
        <f t="shared" si="60"/>
        <v/>
      </c>
      <c r="DY88" s="33" t="str">
        <f t="shared" si="61"/>
        <v/>
      </c>
    </row>
    <row r="89" spans="1:129" x14ac:dyDescent="0.25">
      <c r="A89" s="16" t="str">
        <f t="shared" si="31"/>
        <v/>
      </c>
      <c r="K89" s="38"/>
      <c r="M89" s="33" t="str">
        <f t="shared" si="32"/>
        <v/>
      </c>
      <c r="Q89" s="33" t="str">
        <f t="shared" si="33"/>
        <v/>
      </c>
      <c r="U89" s="33" t="str">
        <f t="shared" si="34"/>
        <v/>
      </c>
      <c r="Y89" s="33" t="str">
        <f t="shared" si="35"/>
        <v/>
      </c>
      <c r="AC89" s="33" t="str">
        <f t="shared" si="36"/>
        <v/>
      </c>
      <c r="AG89" s="33" t="str">
        <f t="shared" si="37"/>
        <v/>
      </c>
      <c r="AK89" s="33" t="str">
        <f t="shared" si="38"/>
        <v/>
      </c>
      <c r="AO89" s="33" t="str">
        <f t="shared" si="39"/>
        <v/>
      </c>
      <c r="AS89" s="33" t="str">
        <f t="shared" si="40"/>
        <v/>
      </c>
      <c r="AW89" s="33" t="str">
        <f t="shared" si="41"/>
        <v/>
      </c>
      <c r="BA89" s="33" t="str">
        <f t="shared" si="42"/>
        <v/>
      </c>
      <c r="BE89" s="33" t="str">
        <f t="shared" si="43"/>
        <v/>
      </c>
      <c r="BI89" s="33" t="str">
        <f t="shared" si="44"/>
        <v/>
      </c>
      <c r="BM89" s="33" t="str">
        <f t="shared" si="45"/>
        <v/>
      </c>
      <c r="BQ89" s="33" t="str">
        <f t="shared" si="46"/>
        <v/>
      </c>
      <c r="BU89" s="33" t="str">
        <f t="shared" si="47"/>
        <v/>
      </c>
      <c r="BY89" s="33" t="str">
        <f t="shared" si="48"/>
        <v/>
      </c>
      <c r="CC89" s="33" t="str">
        <f t="shared" si="49"/>
        <v/>
      </c>
      <c r="CG89" s="33" t="str">
        <f t="shared" si="50"/>
        <v/>
      </c>
      <c r="CK89" s="33" t="str">
        <f t="shared" si="51"/>
        <v/>
      </c>
      <c r="CO89" s="33" t="str">
        <f t="shared" si="52"/>
        <v/>
      </c>
      <c r="CS89" s="33" t="str">
        <f t="shared" si="53"/>
        <v/>
      </c>
      <c r="CW89" s="33" t="str">
        <f t="shared" si="54"/>
        <v/>
      </c>
      <c r="DA89" s="33" t="str">
        <f t="shared" si="55"/>
        <v/>
      </c>
      <c r="DE89" s="33" t="str">
        <f t="shared" si="56"/>
        <v/>
      </c>
      <c r="DI89" s="33" t="str">
        <f t="shared" si="57"/>
        <v/>
      </c>
      <c r="DM89" s="33" t="str">
        <f t="shared" si="58"/>
        <v/>
      </c>
      <c r="DQ89" s="33" t="str">
        <f t="shared" si="59"/>
        <v/>
      </c>
      <c r="DU89" s="33" t="str">
        <f t="shared" si="60"/>
        <v/>
      </c>
      <c r="DY89" s="33" t="str">
        <f t="shared" si="61"/>
        <v/>
      </c>
    </row>
    <row r="90" spans="1:129" x14ac:dyDescent="0.25">
      <c r="A90" s="16" t="str">
        <f t="shared" si="31"/>
        <v/>
      </c>
      <c r="K90" s="38"/>
      <c r="M90" s="33" t="str">
        <f t="shared" si="32"/>
        <v/>
      </c>
      <c r="Q90" s="33" t="str">
        <f t="shared" si="33"/>
        <v/>
      </c>
      <c r="U90" s="33" t="str">
        <f t="shared" si="34"/>
        <v/>
      </c>
      <c r="Y90" s="33" t="str">
        <f t="shared" si="35"/>
        <v/>
      </c>
      <c r="AC90" s="33" t="str">
        <f t="shared" si="36"/>
        <v/>
      </c>
      <c r="AG90" s="33" t="str">
        <f t="shared" si="37"/>
        <v/>
      </c>
      <c r="AK90" s="33" t="str">
        <f t="shared" si="38"/>
        <v/>
      </c>
      <c r="AO90" s="33" t="str">
        <f t="shared" si="39"/>
        <v/>
      </c>
      <c r="AS90" s="33" t="str">
        <f t="shared" si="40"/>
        <v/>
      </c>
      <c r="AW90" s="33" t="str">
        <f t="shared" si="41"/>
        <v/>
      </c>
      <c r="BA90" s="33" t="str">
        <f t="shared" si="42"/>
        <v/>
      </c>
      <c r="BE90" s="33" t="str">
        <f t="shared" si="43"/>
        <v/>
      </c>
      <c r="BI90" s="33" t="str">
        <f t="shared" si="44"/>
        <v/>
      </c>
      <c r="BM90" s="33" t="str">
        <f t="shared" si="45"/>
        <v/>
      </c>
      <c r="BQ90" s="33" t="str">
        <f t="shared" si="46"/>
        <v/>
      </c>
      <c r="BU90" s="33" t="str">
        <f t="shared" si="47"/>
        <v/>
      </c>
      <c r="BY90" s="33" t="str">
        <f t="shared" si="48"/>
        <v/>
      </c>
      <c r="CC90" s="33" t="str">
        <f t="shared" si="49"/>
        <v/>
      </c>
      <c r="CG90" s="33" t="str">
        <f t="shared" si="50"/>
        <v/>
      </c>
      <c r="CK90" s="33" t="str">
        <f t="shared" si="51"/>
        <v/>
      </c>
      <c r="CO90" s="33" t="str">
        <f t="shared" si="52"/>
        <v/>
      </c>
      <c r="CS90" s="33" t="str">
        <f t="shared" si="53"/>
        <v/>
      </c>
      <c r="CW90" s="33" t="str">
        <f t="shared" si="54"/>
        <v/>
      </c>
      <c r="DA90" s="33" t="str">
        <f t="shared" si="55"/>
        <v/>
      </c>
      <c r="DE90" s="33" t="str">
        <f t="shared" si="56"/>
        <v/>
      </c>
      <c r="DI90" s="33" t="str">
        <f t="shared" si="57"/>
        <v/>
      </c>
      <c r="DM90" s="33" t="str">
        <f t="shared" si="58"/>
        <v/>
      </c>
      <c r="DQ90" s="33" t="str">
        <f t="shared" si="59"/>
        <v/>
      </c>
      <c r="DU90" s="33" t="str">
        <f t="shared" si="60"/>
        <v/>
      </c>
      <c r="DY90" s="33" t="str">
        <f t="shared" si="61"/>
        <v/>
      </c>
    </row>
    <row r="91" spans="1:129" x14ac:dyDescent="0.25">
      <c r="A91" s="16" t="str">
        <f t="shared" si="31"/>
        <v/>
      </c>
      <c r="K91" s="38"/>
      <c r="M91" s="33" t="str">
        <f t="shared" si="32"/>
        <v/>
      </c>
      <c r="Q91" s="33" t="str">
        <f t="shared" si="33"/>
        <v/>
      </c>
      <c r="U91" s="33" t="str">
        <f t="shared" si="34"/>
        <v/>
      </c>
      <c r="Y91" s="33" t="str">
        <f t="shared" si="35"/>
        <v/>
      </c>
      <c r="AC91" s="33" t="str">
        <f t="shared" si="36"/>
        <v/>
      </c>
      <c r="AG91" s="33" t="str">
        <f t="shared" si="37"/>
        <v/>
      </c>
      <c r="AK91" s="33" t="str">
        <f t="shared" si="38"/>
        <v/>
      </c>
      <c r="AO91" s="33" t="str">
        <f t="shared" si="39"/>
        <v/>
      </c>
      <c r="AS91" s="33" t="str">
        <f t="shared" si="40"/>
        <v/>
      </c>
      <c r="AW91" s="33" t="str">
        <f t="shared" si="41"/>
        <v/>
      </c>
      <c r="BA91" s="33" t="str">
        <f t="shared" si="42"/>
        <v/>
      </c>
      <c r="BE91" s="33" t="str">
        <f t="shared" si="43"/>
        <v/>
      </c>
      <c r="BI91" s="33" t="str">
        <f t="shared" si="44"/>
        <v/>
      </c>
      <c r="BM91" s="33" t="str">
        <f t="shared" si="45"/>
        <v/>
      </c>
      <c r="BQ91" s="33" t="str">
        <f t="shared" si="46"/>
        <v/>
      </c>
      <c r="BU91" s="33" t="str">
        <f t="shared" si="47"/>
        <v/>
      </c>
      <c r="BY91" s="33" t="str">
        <f t="shared" si="48"/>
        <v/>
      </c>
      <c r="CC91" s="33" t="str">
        <f t="shared" si="49"/>
        <v/>
      </c>
      <c r="CG91" s="33" t="str">
        <f t="shared" si="50"/>
        <v/>
      </c>
      <c r="CK91" s="33" t="str">
        <f t="shared" si="51"/>
        <v/>
      </c>
      <c r="CO91" s="33" t="str">
        <f t="shared" si="52"/>
        <v/>
      </c>
      <c r="CS91" s="33" t="str">
        <f t="shared" si="53"/>
        <v/>
      </c>
      <c r="CW91" s="33" t="str">
        <f t="shared" si="54"/>
        <v/>
      </c>
      <c r="DA91" s="33" t="str">
        <f t="shared" si="55"/>
        <v/>
      </c>
      <c r="DE91" s="33" t="str">
        <f t="shared" si="56"/>
        <v/>
      </c>
      <c r="DI91" s="33" t="str">
        <f t="shared" si="57"/>
        <v/>
      </c>
      <c r="DM91" s="33" t="str">
        <f t="shared" si="58"/>
        <v/>
      </c>
      <c r="DQ91" s="33" t="str">
        <f t="shared" si="59"/>
        <v/>
      </c>
      <c r="DU91" s="33" t="str">
        <f t="shared" si="60"/>
        <v/>
      </c>
      <c r="DY91" s="33" t="str">
        <f t="shared" si="61"/>
        <v/>
      </c>
    </row>
    <row r="92" spans="1:129" x14ac:dyDescent="0.25">
      <c r="A92" s="16" t="str">
        <f t="shared" si="31"/>
        <v/>
      </c>
      <c r="K92" s="38"/>
      <c r="M92" s="33" t="str">
        <f t="shared" si="32"/>
        <v/>
      </c>
      <c r="Q92" s="33" t="str">
        <f t="shared" si="33"/>
        <v/>
      </c>
      <c r="U92" s="33" t="str">
        <f t="shared" si="34"/>
        <v/>
      </c>
      <c r="Y92" s="33" t="str">
        <f t="shared" si="35"/>
        <v/>
      </c>
      <c r="AC92" s="33" t="str">
        <f t="shared" si="36"/>
        <v/>
      </c>
      <c r="AG92" s="33" t="str">
        <f t="shared" si="37"/>
        <v/>
      </c>
      <c r="AK92" s="33" t="str">
        <f t="shared" si="38"/>
        <v/>
      </c>
      <c r="AO92" s="33" t="str">
        <f t="shared" si="39"/>
        <v/>
      </c>
      <c r="AS92" s="33" t="str">
        <f t="shared" si="40"/>
        <v/>
      </c>
      <c r="AW92" s="33" t="str">
        <f t="shared" si="41"/>
        <v/>
      </c>
      <c r="BA92" s="33" t="str">
        <f t="shared" si="42"/>
        <v/>
      </c>
      <c r="BE92" s="33" t="str">
        <f t="shared" si="43"/>
        <v/>
      </c>
      <c r="BI92" s="33" t="str">
        <f t="shared" si="44"/>
        <v/>
      </c>
      <c r="BM92" s="33" t="str">
        <f t="shared" si="45"/>
        <v/>
      </c>
      <c r="BQ92" s="33" t="str">
        <f t="shared" si="46"/>
        <v/>
      </c>
      <c r="BU92" s="33" t="str">
        <f t="shared" si="47"/>
        <v/>
      </c>
      <c r="BY92" s="33" t="str">
        <f t="shared" si="48"/>
        <v/>
      </c>
      <c r="CC92" s="33" t="str">
        <f t="shared" si="49"/>
        <v/>
      </c>
      <c r="CG92" s="33" t="str">
        <f t="shared" si="50"/>
        <v/>
      </c>
      <c r="CK92" s="33" t="str">
        <f t="shared" si="51"/>
        <v/>
      </c>
      <c r="CO92" s="33" t="str">
        <f t="shared" si="52"/>
        <v/>
      </c>
      <c r="CS92" s="33" t="str">
        <f t="shared" si="53"/>
        <v/>
      </c>
      <c r="CW92" s="33" t="str">
        <f t="shared" si="54"/>
        <v/>
      </c>
      <c r="DA92" s="33" t="str">
        <f t="shared" si="55"/>
        <v/>
      </c>
      <c r="DE92" s="33" t="str">
        <f t="shared" si="56"/>
        <v/>
      </c>
      <c r="DI92" s="33" t="str">
        <f t="shared" si="57"/>
        <v/>
      </c>
      <c r="DM92" s="33" t="str">
        <f t="shared" si="58"/>
        <v/>
      </c>
      <c r="DQ92" s="33" t="str">
        <f t="shared" si="59"/>
        <v/>
      </c>
      <c r="DU92" s="33" t="str">
        <f t="shared" si="60"/>
        <v/>
      </c>
      <c r="DY92" s="33" t="str">
        <f t="shared" si="61"/>
        <v/>
      </c>
    </row>
    <row r="93" spans="1:129" x14ac:dyDescent="0.25">
      <c r="A93" s="16" t="str">
        <f t="shared" si="31"/>
        <v/>
      </c>
      <c r="K93" s="38"/>
      <c r="M93" s="33" t="str">
        <f t="shared" si="32"/>
        <v/>
      </c>
      <c r="Q93" s="33" t="str">
        <f t="shared" si="33"/>
        <v/>
      </c>
      <c r="U93" s="33" t="str">
        <f t="shared" si="34"/>
        <v/>
      </c>
      <c r="Y93" s="33" t="str">
        <f t="shared" si="35"/>
        <v/>
      </c>
      <c r="AC93" s="33" t="str">
        <f t="shared" si="36"/>
        <v/>
      </c>
      <c r="AG93" s="33" t="str">
        <f t="shared" si="37"/>
        <v/>
      </c>
      <c r="AK93" s="33" t="str">
        <f t="shared" si="38"/>
        <v/>
      </c>
      <c r="AO93" s="33" t="str">
        <f t="shared" si="39"/>
        <v/>
      </c>
      <c r="AS93" s="33" t="str">
        <f t="shared" si="40"/>
        <v/>
      </c>
      <c r="AW93" s="33" t="str">
        <f t="shared" si="41"/>
        <v/>
      </c>
      <c r="BA93" s="33" t="str">
        <f t="shared" si="42"/>
        <v/>
      </c>
      <c r="BE93" s="33" t="str">
        <f t="shared" si="43"/>
        <v/>
      </c>
      <c r="BI93" s="33" t="str">
        <f t="shared" si="44"/>
        <v/>
      </c>
      <c r="BM93" s="33" t="str">
        <f t="shared" si="45"/>
        <v/>
      </c>
      <c r="BQ93" s="33" t="str">
        <f t="shared" si="46"/>
        <v/>
      </c>
      <c r="BU93" s="33" t="str">
        <f t="shared" si="47"/>
        <v/>
      </c>
      <c r="BY93" s="33" t="str">
        <f t="shared" si="48"/>
        <v/>
      </c>
      <c r="CC93" s="33" t="str">
        <f t="shared" si="49"/>
        <v/>
      </c>
      <c r="CG93" s="33" t="str">
        <f t="shared" si="50"/>
        <v/>
      </c>
      <c r="CK93" s="33" t="str">
        <f t="shared" si="51"/>
        <v/>
      </c>
      <c r="CO93" s="33" t="str">
        <f t="shared" si="52"/>
        <v/>
      </c>
      <c r="CS93" s="33" t="str">
        <f t="shared" si="53"/>
        <v/>
      </c>
      <c r="CW93" s="33" t="str">
        <f t="shared" si="54"/>
        <v/>
      </c>
      <c r="DA93" s="33" t="str">
        <f t="shared" si="55"/>
        <v/>
      </c>
      <c r="DE93" s="33" t="str">
        <f t="shared" si="56"/>
        <v/>
      </c>
      <c r="DI93" s="33" t="str">
        <f t="shared" si="57"/>
        <v/>
      </c>
      <c r="DM93" s="33" t="str">
        <f t="shared" si="58"/>
        <v/>
      </c>
      <c r="DQ93" s="33" t="str">
        <f t="shared" si="59"/>
        <v/>
      </c>
      <c r="DU93" s="33" t="str">
        <f t="shared" si="60"/>
        <v/>
      </c>
      <c r="DY93" s="33" t="str">
        <f t="shared" si="61"/>
        <v/>
      </c>
    </row>
    <row r="94" spans="1:129" x14ac:dyDescent="0.25">
      <c r="A94" s="16" t="str">
        <f t="shared" si="31"/>
        <v/>
      </c>
      <c r="K94" s="38"/>
      <c r="M94" s="33" t="str">
        <f t="shared" si="32"/>
        <v/>
      </c>
      <c r="Q94" s="33" t="str">
        <f t="shared" si="33"/>
        <v/>
      </c>
      <c r="U94" s="33" t="str">
        <f t="shared" si="34"/>
        <v/>
      </c>
      <c r="Y94" s="33" t="str">
        <f t="shared" si="35"/>
        <v/>
      </c>
      <c r="AC94" s="33" t="str">
        <f t="shared" si="36"/>
        <v/>
      </c>
      <c r="AG94" s="33" t="str">
        <f t="shared" si="37"/>
        <v/>
      </c>
      <c r="AK94" s="33" t="str">
        <f t="shared" si="38"/>
        <v/>
      </c>
      <c r="AO94" s="33" t="str">
        <f t="shared" si="39"/>
        <v/>
      </c>
      <c r="AS94" s="33" t="str">
        <f t="shared" si="40"/>
        <v/>
      </c>
      <c r="AW94" s="33" t="str">
        <f t="shared" si="41"/>
        <v/>
      </c>
      <c r="BA94" s="33" t="str">
        <f t="shared" si="42"/>
        <v/>
      </c>
      <c r="BE94" s="33" t="str">
        <f t="shared" si="43"/>
        <v/>
      </c>
      <c r="BI94" s="33" t="str">
        <f t="shared" si="44"/>
        <v/>
      </c>
      <c r="BM94" s="33" t="str">
        <f t="shared" si="45"/>
        <v/>
      </c>
      <c r="BQ94" s="33" t="str">
        <f t="shared" si="46"/>
        <v/>
      </c>
      <c r="BU94" s="33" t="str">
        <f t="shared" si="47"/>
        <v/>
      </c>
      <c r="BY94" s="33" t="str">
        <f t="shared" si="48"/>
        <v/>
      </c>
      <c r="CC94" s="33" t="str">
        <f t="shared" si="49"/>
        <v/>
      </c>
      <c r="CG94" s="33" t="str">
        <f t="shared" si="50"/>
        <v/>
      </c>
      <c r="CK94" s="33" t="str">
        <f t="shared" si="51"/>
        <v/>
      </c>
      <c r="CO94" s="33" t="str">
        <f t="shared" si="52"/>
        <v/>
      </c>
      <c r="CS94" s="33" t="str">
        <f t="shared" si="53"/>
        <v/>
      </c>
      <c r="CW94" s="33" t="str">
        <f t="shared" si="54"/>
        <v/>
      </c>
      <c r="DA94" s="33" t="str">
        <f t="shared" si="55"/>
        <v/>
      </c>
      <c r="DE94" s="33" t="str">
        <f t="shared" si="56"/>
        <v/>
      </c>
      <c r="DI94" s="33" t="str">
        <f t="shared" si="57"/>
        <v/>
      </c>
      <c r="DM94" s="33" t="str">
        <f t="shared" si="58"/>
        <v/>
      </c>
      <c r="DQ94" s="33" t="str">
        <f t="shared" si="59"/>
        <v/>
      </c>
      <c r="DU94" s="33" t="str">
        <f t="shared" si="60"/>
        <v/>
      </c>
      <c r="DY94" s="33" t="str">
        <f t="shared" si="61"/>
        <v/>
      </c>
    </row>
    <row r="95" spans="1:129" x14ac:dyDescent="0.25">
      <c r="A95" s="16" t="str">
        <f t="shared" si="31"/>
        <v/>
      </c>
      <c r="K95" s="38"/>
      <c r="M95" s="33" t="str">
        <f t="shared" si="32"/>
        <v/>
      </c>
      <c r="Q95" s="33" t="str">
        <f t="shared" si="33"/>
        <v/>
      </c>
      <c r="U95" s="33" t="str">
        <f t="shared" si="34"/>
        <v/>
      </c>
      <c r="Y95" s="33" t="str">
        <f t="shared" si="35"/>
        <v/>
      </c>
      <c r="AC95" s="33" t="str">
        <f t="shared" si="36"/>
        <v/>
      </c>
      <c r="AG95" s="33" t="str">
        <f t="shared" si="37"/>
        <v/>
      </c>
      <c r="AK95" s="33" t="str">
        <f t="shared" si="38"/>
        <v/>
      </c>
      <c r="AO95" s="33" t="str">
        <f t="shared" si="39"/>
        <v/>
      </c>
      <c r="AS95" s="33" t="str">
        <f t="shared" si="40"/>
        <v/>
      </c>
      <c r="AW95" s="33" t="str">
        <f t="shared" si="41"/>
        <v/>
      </c>
      <c r="BA95" s="33" t="str">
        <f t="shared" si="42"/>
        <v/>
      </c>
      <c r="BE95" s="33" t="str">
        <f t="shared" si="43"/>
        <v/>
      </c>
      <c r="BI95" s="33" t="str">
        <f t="shared" si="44"/>
        <v/>
      </c>
      <c r="BM95" s="33" t="str">
        <f t="shared" si="45"/>
        <v/>
      </c>
      <c r="BQ95" s="33" t="str">
        <f t="shared" si="46"/>
        <v/>
      </c>
      <c r="BU95" s="33" t="str">
        <f t="shared" si="47"/>
        <v/>
      </c>
      <c r="BY95" s="33" t="str">
        <f t="shared" si="48"/>
        <v/>
      </c>
      <c r="CC95" s="33" t="str">
        <f t="shared" si="49"/>
        <v/>
      </c>
      <c r="CG95" s="33" t="str">
        <f t="shared" si="50"/>
        <v/>
      </c>
      <c r="CK95" s="33" t="str">
        <f t="shared" si="51"/>
        <v/>
      </c>
      <c r="CO95" s="33" t="str">
        <f t="shared" si="52"/>
        <v/>
      </c>
      <c r="CS95" s="33" t="str">
        <f t="shared" si="53"/>
        <v/>
      </c>
      <c r="CW95" s="33" t="str">
        <f t="shared" si="54"/>
        <v/>
      </c>
      <c r="DA95" s="33" t="str">
        <f t="shared" si="55"/>
        <v/>
      </c>
      <c r="DE95" s="33" t="str">
        <f t="shared" si="56"/>
        <v/>
      </c>
      <c r="DI95" s="33" t="str">
        <f t="shared" si="57"/>
        <v/>
      </c>
      <c r="DM95" s="33" t="str">
        <f t="shared" si="58"/>
        <v/>
      </c>
      <c r="DQ95" s="33" t="str">
        <f t="shared" si="59"/>
        <v/>
      </c>
      <c r="DU95" s="33" t="str">
        <f t="shared" si="60"/>
        <v/>
      </c>
      <c r="DY95" s="33" t="str">
        <f t="shared" si="61"/>
        <v/>
      </c>
    </row>
    <row r="96" spans="1:129" x14ac:dyDescent="0.25">
      <c r="A96" s="16" t="str">
        <f t="shared" si="31"/>
        <v/>
      </c>
      <c r="K96" s="38"/>
      <c r="M96" s="33" t="str">
        <f t="shared" si="32"/>
        <v/>
      </c>
      <c r="Q96" s="33" t="str">
        <f t="shared" si="33"/>
        <v/>
      </c>
      <c r="U96" s="33" t="str">
        <f t="shared" si="34"/>
        <v/>
      </c>
      <c r="Y96" s="33" t="str">
        <f t="shared" si="35"/>
        <v/>
      </c>
      <c r="AC96" s="33" t="str">
        <f t="shared" si="36"/>
        <v/>
      </c>
      <c r="AG96" s="33" t="str">
        <f t="shared" si="37"/>
        <v/>
      </c>
      <c r="AK96" s="33" t="str">
        <f t="shared" si="38"/>
        <v/>
      </c>
      <c r="AO96" s="33" t="str">
        <f t="shared" si="39"/>
        <v/>
      </c>
      <c r="AS96" s="33" t="str">
        <f t="shared" si="40"/>
        <v/>
      </c>
      <c r="AW96" s="33" t="str">
        <f t="shared" si="41"/>
        <v/>
      </c>
      <c r="BA96" s="33" t="str">
        <f t="shared" si="42"/>
        <v/>
      </c>
      <c r="BE96" s="33" t="str">
        <f t="shared" si="43"/>
        <v/>
      </c>
      <c r="BI96" s="33" t="str">
        <f t="shared" si="44"/>
        <v/>
      </c>
      <c r="BM96" s="33" t="str">
        <f t="shared" si="45"/>
        <v/>
      </c>
      <c r="BQ96" s="33" t="str">
        <f t="shared" si="46"/>
        <v/>
      </c>
      <c r="BU96" s="33" t="str">
        <f t="shared" si="47"/>
        <v/>
      </c>
      <c r="BY96" s="33" t="str">
        <f t="shared" si="48"/>
        <v/>
      </c>
      <c r="CC96" s="33" t="str">
        <f t="shared" si="49"/>
        <v/>
      </c>
      <c r="CG96" s="33" t="str">
        <f t="shared" si="50"/>
        <v/>
      </c>
      <c r="CK96" s="33" t="str">
        <f t="shared" si="51"/>
        <v/>
      </c>
      <c r="CO96" s="33" t="str">
        <f t="shared" si="52"/>
        <v/>
      </c>
      <c r="CS96" s="33" t="str">
        <f t="shared" si="53"/>
        <v/>
      </c>
      <c r="CW96" s="33" t="str">
        <f t="shared" si="54"/>
        <v/>
      </c>
      <c r="DA96" s="33" t="str">
        <f t="shared" si="55"/>
        <v/>
      </c>
      <c r="DE96" s="33" t="str">
        <f t="shared" si="56"/>
        <v/>
      </c>
      <c r="DI96" s="33" t="str">
        <f t="shared" si="57"/>
        <v/>
      </c>
      <c r="DM96" s="33" t="str">
        <f t="shared" si="58"/>
        <v/>
      </c>
      <c r="DQ96" s="33" t="str">
        <f t="shared" si="59"/>
        <v/>
      </c>
      <c r="DU96" s="33" t="str">
        <f t="shared" si="60"/>
        <v/>
      </c>
      <c r="DY96" s="33" t="str">
        <f t="shared" si="61"/>
        <v/>
      </c>
    </row>
    <row r="97" spans="1:129" x14ac:dyDescent="0.25">
      <c r="A97" s="16" t="str">
        <f t="shared" si="31"/>
        <v/>
      </c>
      <c r="K97" s="38"/>
      <c r="M97" s="33" t="str">
        <f t="shared" si="32"/>
        <v/>
      </c>
      <c r="Q97" s="33" t="str">
        <f t="shared" si="33"/>
        <v/>
      </c>
      <c r="U97" s="33" t="str">
        <f t="shared" si="34"/>
        <v/>
      </c>
      <c r="Y97" s="33" t="str">
        <f t="shared" si="35"/>
        <v/>
      </c>
      <c r="AC97" s="33" t="str">
        <f t="shared" si="36"/>
        <v/>
      </c>
      <c r="AG97" s="33" t="str">
        <f t="shared" si="37"/>
        <v/>
      </c>
      <c r="AK97" s="33" t="str">
        <f t="shared" si="38"/>
        <v/>
      </c>
      <c r="AO97" s="33" t="str">
        <f t="shared" si="39"/>
        <v/>
      </c>
      <c r="AS97" s="33" t="str">
        <f t="shared" si="40"/>
        <v/>
      </c>
      <c r="AW97" s="33" t="str">
        <f t="shared" si="41"/>
        <v/>
      </c>
      <c r="BA97" s="33" t="str">
        <f t="shared" si="42"/>
        <v/>
      </c>
      <c r="BE97" s="33" t="str">
        <f t="shared" si="43"/>
        <v/>
      </c>
      <c r="BI97" s="33" t="str">
        <f t="shared" si="44"/>
        <v/>
      </c>
      <c r="BM97" s="33" t="str">
        <f t="shared" si="45"/>
        <v/>
      </c>
      <c r="BQ97" s="33" t="str">
        <f t="shared" si="46"/>
        <v/>
      </c>
      <c r="BU97" s="33" t="str">
        <f t="shared" si="47"/>
        <v/>
      </c>
      <c r="BY97" s="33" t="str">
        <f t="shared" si="48"/>
        <v/>
      </c>
      <c r="CC97" s="33" t="str">
        <f t="shared" si="49"/>
        <v/>
      </c>
      <c r="CG97" s="33" t="str">
        <f t="shared" si="50"/>
        <v/>
      </c>
      <c r="CK97" s="33" t="str">
        <f t="shared" si="51"/>
        <v/>
      </c>
      <c r="CO97" s="33" t="str">
        <f t="shared" si="52"/>
        <v/>
      </c>
      <c r="CS97" s="33" t="str">
        <f t="shared" si="53"/>
        <v/>
      </c>
      <c r="CW97" s="33" t="str">
        <f t="shared" si="54"/>
        <v/>
      </c>
      <c r="DA97" s="33" t="str">
        <f t="shared" si="55"/>
        <v/>
      </c>
      <c r="DE97" s="33" t="str">
        <f t="shared" si="56"/>
        <v/>
      </c>
      <c r="DI97" s="33" t="str">
        <f t="shared" si="57"/>
        <v/>
      </c>
      <c r="DM97" s="33" t="str">
        <f t="shared" si="58"/>
        <v/>
      </c>
      <c r="DQ97" s="33" t="str">
        <f t="shared" si="59"/>
        <v/>
      </c>
      <c r="DU97" s="33" t="str">
        <f t="shared" si="60"/>
        <v/>
      </c>
      <c r="DY97" s="33" t="str">
        <f t="shared" si="61"/>
        <v/>
      </c>
    </row>
    <row r="98" spans="1:129" x14ac:dyDescent="0.25">
      <c r="A98" s="16" t="str">
        <f t="shared" si="31"/>
        <v/>
      </c>
      <c r="K98" s="38"/>
      <c r="M98" s="33" t="str">
        <f t="shared" si="32"/>
        <v/>
      </c>
      <c r="Q98" s="33" t="str">
        <f t="shared" si="33"/>
        <v/>
      </c>
      <c r="U98" s="33" t="str">
        <f t="shared" si="34"/>
        <v/>
      </c>
      <c r="Y98" s="33" t="str">
        <f t="shared" si="35"/>
        <v/>
      </c>
      <c r="AC98" s="33" t="str">
        <f t="shared" si="36"/>
        <v/>
      </c>
      <c r="AG98" s="33" t="str">
        <f t="shared" si="37"/>
        <v/>
      </c>
      <c r="AK98" s="33" t="str">
        <f t="shared" si="38"/>
        <v/>
      </c>
      <c r="AO98" s="33" t="str">
        <f t="shared" si="39"/>
        <v/>
      </c>
      <c r="AS98" s="33" t="str">
        <f t="shared" si="40"/>
        <v/>
      </c>
      <c r="AW98" s="33" t="str">
        <f t="shared" si="41"/>
        <v/>
      </c>
      <c r="BA98" s="33" t="str">
        <f t="shared" si="42"/>
        <v/>
      </c>
      <c r="BE98" s="33" t="str">
        <f t="shared" si="43"/>
        <v/>
      </c>
      <c r="BI98" s="33" t="str">
        <f t="shared" si="44"/>
        <v/>
      </c>
      <c r="BM98" s="33" t="str">
        <f t="shared" si="45"/>
        <v/>
      </c>
      <c r="BQ98" s="33" t="str">
        <f t="shared" si="46"/>
        <v/>
      </c>
      <c r="BU98" s="33" t="str">
        <f t="shared" si="47"/>
        <v/>
      </c>
      <c r="BY98" s="33" t="str">
        <f t="shared" si="48"/>
        <v/>
      </c>
      <c r="CC98" s="33" t="str">
        <f t="shared" si="49"/>
        <v/>
      </c>
      <c r="CG98" s="33" t="str">
        <f t="shared" si="50"/>
        <v/>
      </c>
      <c r="CK98" s="33" t="str">
        <f t="shared" si="51"/>
        <v/>
      </c>
      <c r="CO98" s="33" t="str">
        <f t="shared" si="52"/>
        <v/>
      </c>
      <c r="CS98" s="33" t="str">
        <f t="shared" si="53"/>
        <v/>
      </c>
      <c r="CW98" s="33" t="str">
        <f t="shared" si="54"/>
        <v/>
      </c>
      <c r="DA98" s="33" t="str">
        <f t="shared" si="55"/>
        <v/>
      </c>
      <c r="DE98" s="33" t="str">
        <f t="shared" si="56"/>
        <v/>
      </c>
      <c r="DI98" s="33" t="str">
        <f t="shared" si="57"/>
        <v/>
      </c>
      <c r="DM98" s="33" t="str">
        <f t="shared" si="58"/>
        <v/>
      </c>
      <c r="DQ98" s="33" t="str">
        <f t="shared" si="59"/>
        <v/>
      </c>
      <c r="DU98" s="33" t="str">
        <f t="shared" si="60"/>
        <v/>
      </c>
      <c r="DY98" s="33" t="str">
        <f t="shared" si="61"/>
        <v/>
      </c>
    </row>
    <row r="99" spans="1:129" x14ac:dyDescent="0.25">
      <c r="A99" s="16" t="str">
        <f t="shared" si="31"/>
        <v/>
      </c>
      <c r="K99" s="38"/>
      <c r="M99" s="33" t="str">
        <f t="shared" si="32"/>
        <v/>
      </c>
      <c r="Q99" s="33" t="str">
        <f t="shared" si="33"/>
        <v/>
      </c>
      <c r="U99" s="33" t="str">
        <f t="shared" si="34"/>
        <v/>
      </c>
      <c r="Y99" s="33" t="str">
        <f t="shared" si="35"/>
        <v/>
      </c>
      <c r="AC99" s="33" t="str">
        <f t="shared" si="36"/>
        <v/>
      </c>
      <c r="AG99" s="33" t="str">
        <f t="shared" si="37"/>
        <v/>
      </c>
      <c r="AK99" s="33" t="str">
        <f t="shared" si="38"/>
        <v/>
      </c>
      <c r="AO99" s="33" t="str">
        <f t="shared" si="39"/>
        <v/>
      </c>
      <c r="AS99" s="33" t="str">
        <f t="shared" si="40"/>
        <v/>
      </c>
      <c r="AW99" s="33" t="str">
        <f t="shared" si="41"/>
        <v/>
      </c>
      <c r="BA99" s="33" t="str">
        <f t="shared" si="42"/>
        <v/>
      </c>
      <c r="BE99" s="33" t="str">
        <f t="shared" si="43"/>
        <v/>
      </c>
      <c r="BI99" s="33" t="str">
        <f t="shared" si="44"/>
        <v/>
      </c>
      <c r="BM99" s="33" t="str">
        <f t="shared" si="45"/>
        <v/>
      </c>
      <c r="BQ99" s="33" t="str">
        <f t="shared" si="46"/>
        <v/>
      </c>
      <c r="BU99" s="33" t="str">
        <f t="shared" si="47"/>
        <v/>
      </c>
      <c r="BY99" s="33" t="str">
        <f t="shared" si="48"/>
        <v/>
      </c>
      <c r="CC99" s="33" t="str">
        <f t="shared" si="49"/>
        <v/>
      </c>
      <c r="CG99" s="33" t="str">
        <f t="shared" si="50"/>
        <v/>
      </c>
      <c r="CK99" s="33" t="str">
        <f t="shared" si="51"/>
        <v/>
      </c>
      <c r="CO99" s="33" t="str">
        <f t="shared" si="52"/>
        <v/>
      </c>
      <c r="CS99" s="33" t="str">
        <f t="shared" si="53"/>
        <v/>
      </c>
      <c r="CW99" s="33" t="str">
        <f t="shared" si="54"/>
        <v/>
      </c>
      <c r="DA99" s="33" t="str">
        <f t="shared" si="55"/>
        <v/>
      </c>
      <c r="DE99" s="33" t="str">
        <f t="shared" si="56"/>
        <v/>
      </c>
      <c r="DI99" s="33" t="str">
        <f t="shared" si="57"/>
        <v/>
      </c>
      <c r="DM99" s="33" t="str">
        <f t="shared" si="58"/>
        <v/>
      </c>
      <c r="DQ99" s="33" t="str">
        <f t="shared" si="59"/>
        <v/>
      </c>
      <c r="DU99" s="33" t="str">
        <f t="shared" si="60"/>
        <v/>
      </c>
      <c r="DY99" s="33" t="str">
        <f t="shared" si="61"/>
        <v/>
      </c>
    </row>
    <row r="100" spans="1:129" x14ac:dyDescent="0.25">
      <c r="A100" s="16" t="str">
        <f t="shared" si="31"/>
        <v/>
      </c>
      <c r="K100" s="38"/>
      <c r="M100" s="33" t="str">
        <f t="shared" si="32"/>
        <v/>
      </c>
      <c r="Q100" s="33" t="str">
        <f t="shared" si="33"/>
        <v/>
      </c>
      <c r="U100" s="33" t="str">
        <f t="shared" si="34"/>
        <v/>
      </c>
      <c r="Y100" s="33" t="str">
        <f t="shared" si="35"/>
        <v/>
      </c>
      <c r="AC100" s="33" t="str">
        <f t="shared" si="36"/>
        <v/>
      </c>
      <c r="AG100" s="33" t="str">
        <f t="shared" si="37"/>
        <v/>
      </c>
      <c r="AK100" s="33" t="str">
        <f t="shared" si="38"/>
        <v/>
      </c>
      <c r="AO100" s="33" t="str">
        <f t="shared" si="39"/>
        <v/>
      </c>
      <c r="AS100" s="33" t="str">
        <f t="shared" si="40"/>
        <v/>
      </c>
      <c r="AW100" s="33" t="str">
        <f t="shared" si="41"/>
        <v/>
      </c>
      <c r="BA100" s="33" t="str">
        <f t="shared" si="42"/>
        <v/>
      </c>
      <c r="BE100" s="33" t="str">
        <f t="shared" si="43"/>
        <v/>
      </c>
      <c r="BI100" s="33" t="str">
        <f t="shared" si="44"/>
        <v/>
      </c>
      <c r="BM100" s="33" t="str">
        <f t="shared" si="45"/>
        <v/>
      </c>
      <c r="BQ100" s="33" t="str">
        <f t="shared" si="46"/>
        <v/>
      </c>
      <c r="BU100" s="33" t="str">
        <f t="shared" si="47"/>
        <v/>
      </c>
      <c r="BY100" s="33" t="str">
        <f t="shared" si="48"/>
        <v/>
      </c>
      <c r="CC100" s="33" t="str">
        <f t="shared" si="49"/>
        <v/>
      </c>
      <c r="CG100" s="33" t="str">
        <f t="shared" si="50"/>
        <v/>
      </c>
      <c r="CK100" s="33" t="str">
        <f t="shared" si="51"/>
        <v/>
      </c>
      <c r="CO100" s="33" t="str">
        <f t="shared" si="52"/>
        <v/>
      </c>
      <c r="CS100" s="33" t="str">
        <f t="shared" si="53"/>
        <v/>
      </c>
      <c r="CW100" s="33" t="str">
        <f t="shared" si="54"/>
        <v/>
      </c>
      <c r="DA100" s="33" t="str">
        <f t="shared" si="55"/>
        <v/>
      </c>
      <c r="DE100" s="33" t="str">
        <f t="shared" si="56"/>
        <v/>
      </c>
      <c r="DI100" s="33" t="str">
        <f t="shared" si="57"/>
        <v/>
      </c>
      <c r="DM100" s="33" t="str">
        <f t="shared" si="58"/>
        <v/>
      </c>
      <c r="DQ100" s="33" t="str">
        <f t="shared" si="59"/>
        <v/>
      </c>
      <c r="DU100" s="33" t="str">
        <f t="shared" si="60"/>
        <v/>
      </c>
      <c r="DY100" s="33" t="str">
        <f t="shared" si="61"/>
        <v/>
      </c>
    </row>
    <row r="101" spans="1:129" x14ac:dyDescent="0.25">
      <c r="A101" s="16" t="str">
        <f t="shared" si="31"/>
        <v/>
      </c>
      <c r="K101" s="41"/>
      <c r="M101" s="33" t="str">
        <f t="shared" si="32"/>
        <v/>
      </c>
      <c r="Q101" s="33" t="str">
        <f t="shared" si="33"/>
        <v/>
      </c>
      <c r="U101" s="33" t="str">
        <f t="shared" si="34"/>
        <v/>
      </c>
      <c r="Y101" s="33" t="str">
        <f t="shared" si="35"/>
        <v/>
      </c>
      <c r="AC101" s="33" t="str">
        <f t="shared" si="36"/>
        <v/>
      </c>
      <c r="AG101" s="33" t="str">
        <f t="shared" si="37"/>
        <v/>
      </c>
      <c r="AK101" s="33" t="str">
        <f t="shared" si="38"/>
        <v/>
      </c>
      <c r="AO101" s="33" t="str">
        <f t="shared" si="39"/>
        <v/>
      </c>
      <c r="AS101" s="33" t="str">
        <f t="shared" si="40"/>
        <v/>
      </c>
      <c r="AW101" s="33" t="str">
        <f t="shared" si="41"/>
        <v/>
      </c>
      <c r="BA101" s="33" t="str">
        <f t="shared" si="42"/>
        <v/>
      </c>
      <c r="BE101" s="33" t="str">
        <f t="shared" si="43"/>
        <v/>
      </c>
      <c r="BI101" s="33" t="str">
        <f t="shared" si="44"/>
        <v/>
      </c>
      <c r="BM101" s="33" t="str">
        <f t="shared" si="45"/>
        <v/>
      </c>
      <c r="BQ101" s="33" t="str">
        <f t="shared" si="46"/>
        <v/>
      </c>
      <c r="BU101" s="33" t="str">
        <f t="shared" si="47"/>
        <v/>
      </c>
      <c r="BY101" s="33" t="str">
        <f t="shared" si="48"/>
        <v/>
      </c>
      <c r="CC101" s="33" t="str">
        <f t="shared" si="49"/>
        <v/>
      </c>
      <c r="CG101" s="33" t="str">
        <f t="shared" si="50"/>
        <v/>
      </c>
      <c r="CK101" s="33" t="str">
        <f t="shared" si="51"/>
        <v/>
      </c>
      <c r="CO101" s="33" t="str">
        <f t="shared" si="52"/>
        <v/>
      </c>
      <c r="CS101" s="33" t="str">
        <f t="shared" si="53"/>
        <v/>
      </c>
      <c r="CW101" s="33" t="str">
        <f t="shared" si="54"/>
        <v/>
      </c>
      <c r="DA101" s="33" t="str">
        <f t="shared" si="55"/>
        <v/>
      </c>
      <c r="DE101" s="33" t="str">
        <f t="shared" si="56"/>
        <v/>
      </c>
      <c r="DI101" s="33" t="str">
        <f t="shared" si="57"/>
        <v/>
      </c>
      <c r="DM101" s="33" t="str">
        <f t="shared" si="58"/>
        <v/>
      </c>
      <c r="DQ101" s="33" t="str">
        <f t="shared" si="59"/>
        <v/>
      </c>
      <c r="DU101" s="33" t="str">
        <f t="shared" si="60"/>
        <v/>
      </c>
      <c r="DY101" s="33" t="str">
        <f t="shared" si="61"/>
        <v/>
      </c>
    </row>
    <row r="102" spans="1:129" x14ac:dyDescent="0.25">
      <c r="M102" s="33" t="str">
        <f t="shared" si="32"/>
        <v/>
      </c>
      <c r="Q102" s="33" t="str">
        <f t="shared" si="33"/>
        <v/>
      </c>
      <c r="U102" s="33" t="str">
        <f t="shared" si="34"/>
        <v/>
      </c>
      <c r="Y102" s="33" t="str">
        <f t="shared" si="35"/>
        <v/>
      </c>
      <c r="AC102" s="33" t="str">
        <f t="shared" si="36"/>
        <v/>
      </c>
      <c r="AG102" s="33" t="str">
        <f t="shared" si="37"/>
        <v/>
      </c>
      <c r="AK102" s="33" t="str">
        <f t="shared" si="38"/>
        <v/>
      </c>
      <c r="AO102" s="33" t="str">
        <f t="shared" si="39"/>
        <v/>
      </c>
      <c r="AS102" s="33" t="str">
        <f t="shared" si="40"/>
        <v/>
      </c>
      <c r="AW102" s="33" t="str">
        <f t="shared" si="41"/>
        <v/>
      </c>
      <c r="BA102" s="33" t="str">
        <f t="shared" si="42"/>
        <v/>
      </c>
      <c r="BE102" s="33" t="str">
        <f t="shared" si="43"/>
        <v/>
      </c>
      <c r="BI102" s="33" t="str">
        <f t="shared" si="44"/>
        <v/>
      </c>
      <c r="BM102" s="33" t="str">
        <f t="shared" si="45"/>
        <v/>
      </c>
      <c r="BQ102" s="33" t="str">
        <f t="shared" si="46"/>
        <v/>
      </c>
      <c r="BU102" s="33" t="str">
        <f t="shared" si="47"/>
        <v/>
      </c>
      <c r="BY102" s="33" t="str">
        <f t="shared" si="48"/>
        <v/>
      </c>
      <c r="CC102" s="33" t="str">
        <f t="shared" si="49"/>
        <v/>
      </c>
      <c r="CG102" s="33" t="str">
        <f t="shared" si="50"/>
        <v/>
      </c>
      <c r="CK102" s="33" t="str">
        <f t="shared" si="51"/>
        <v/>
      </c>
      <c r="CO102" s="33" t="str">
        <f t="shared" si="52"/>
        <v/>
      </c>
      <c r="CS102" s="33" t="str">
        <f t="shared" si="53"/>
        <v/>
      </c>
      <c r="CW102" s="33" t="str">
        <f t="shared" si="54"/>
        <v/>
      </c>
      <c r="DA102" s="33" t="str">
        <f t="shared" si="55"/>
        <v/>
      </c>
      <c r="DE102" s="33" t="str">
        <f t="shared" si="56"/>
        <v/>
      </c>
      <c r="DI102" s="33" t="str">
        <f t="shared" si="57"/>
        <v/>
      </c>
      <c r="DM102" s="33" t="str">
        <f t="shared" si="58"/>
        <v/>
      </c>
      <c r="DQ102" s="33" t="str">
        <f t="shared" si="59"/>
        <v/>
      </c>
    </row>
    <row r="103" spans="1:129" x14ac:dyDescent="0.25">
      <c r="M103" s="33" t="str">
        <f t="shared" si="32"/>
        <v/>
      </c>
      <c r="Q103" s="33" t="str">
        <f t="shared" si="33"/>
        <v/>
      </c>
      <c r="U103" s="33" t="str">
        <f t="shared" si="34"/>
        <v/>
      </c>
      <c r="Y103" s="33" t="str">
        <f t="shared" si="35"/>
        <v/>
      </c>
      <c r="AC103" s="33" t="str">
        <f t="shared" si="36"/>
        <v/>
      </c>
      <c r="AG103" s="33" t="str">
        <f t="shared" si="37"/>
        <v/>
      </c>
      <c r="AK103" s="33" t="str">
        <f t="shared" si="38"/>
        <v/>
      </c>
      <c r="AO103" s="33" t="str">
        <f t="shared" si="39"/>
        <v/>
      </c>
      <c r="AS103" s="33" t="str">
        <f t="shared" si="40"/>
        <v/>
      </c>
      <c r="AW103" s="33" t="str">
        <f t="shared" si="41"/>
        <v/>
      </c>
      <c r="BA103" s="33" t="str">
        <f t="shared" si="42"/>
        <v/>
      </c>
      <c r="BE103" s="33" t="str">
        <f t="shared" si="43"/>
        <v/>
      </c>
      <c r="BI103" s="33" t="str">
        <f t="shared" si="44"/>
        <v/>
      </c>
      <c r="BM103" s="33" t="str">
        <f t="shared" si="45"/>
        <v/>
      </c>
      <c r="BQ103" s="33" t="str">
        <f t="shared" si="46"/>
        <v/>
      </c>
      <c r="BU103" s="33" t="str">
        <f t="shared" si="47"/>
        <v/>
      </c>
      <c r="BY103" s="33" t="str">
        <f t="shared" si="48"/>
        <v/>
      </c>
      <c r="CC103" s="33" t="str">
        <f t="shared" si="49"/>
        <v/>
      </c>
      <c r="CG103" s="33" t="str">
        <f t="shared" si="50"/>
        <v/>
      </c>
      <c r="CK103" s="33" t="str">
        <f t="shared" si="51"/>
        <v/>
      </c>
      <c r="CO103" s="33" t="str">
        <f t="shared" si="52"/>
        <v/>
      </c>
      <c r="CS103" s="33" t="str">
        <f t="shared" si="53"/>
        <v/>
      </c>
      <c r="CW103" s="33" t="str">
        <f t="shared" si="54"/>
        <v/>
      </c>
      <c r="DA103" s="33" t="str">
        <f t="shared" si="55"/>
        <v/>
      </c>
      <c r="DE103" s="33" t="str">
        <f t="shared" si="56"/>
        <v/>
      </c>
      <c r="DI103" s="33" t="str">
        <f t="shared" si="57"/>
        <v/>
      </c>
      <c r="DM103" s="33" t="str">
        <f t="shared" si="58"/>
        <v/>
      </c>
      <c r="DQ103" s="33" t="str">
        <f t="shared" si="59"/>
        <v/>
      </c>
    </row>
  </sheetData>
  <mergeCells count="3">
    <mergeCell ref="H11:I11"/>
    <mergeCell ref="G13:I13"/>
    <mergeCell ref="A2:N2"/>
  </mergeCells>
  <conditionalFormatting sqref="A8:A101">
    <cfRule type="notContainsBlanks" dxfId="332" priority="34">
      <formula>LEN(TRIM(A8))&gt;0</formula>
    </cfRule>
  </conditionalFormatting>
  <conditionalFormatting sqref="E8:E13">
    <cfRule type="notContainsBlanks" dxfId="331" priority="4">
      <formula>LEN(TRIM(E8))&gt;0</formula>
    </cfRule>
  </conditionalFormatting>
  <conditionalFormatting sqref="F21:F102">
    <cfRule type="notContainsBlanks" dxfId="330" priority="3">
      <formula>LEN(TRIM(F21))&gt;0</formula>
    </cfRule>
  </conditionalFormatting>
  <conditionalFormatting sqref="G15:G17">
    <cfRule type="notContainsBlanks" dxfId="329" priority="33">
      <formula>LEN(TRIM(G15))&gt;0</formula>
    </cfRule>
  </conditionalFormatting>
  <conditionalFormatting sqref="M14:M103">
    <cfRule type="notContainsBlanks" dxfId="328" priority="32">
      <formula>LEN(TRIM(M14))&gt;0</formula>
    </cfRule>
  </conditionalFormatting>
  <conditionalFormatting sqref="Q14:Q103">
    <cfRule type="notContainsBlanks" dxfId="327" priority="31">
      <formula>LEN(TRIM(Q14))&gt;0</formula>
    </cfRule>
  </conditionalFormatting>
  <conditionalFormatting sqref="U14:U103">
    <cfRule type="notContainsBlanks" dxfId="326" priority="30">
      <formula>LEN(TRIM(U14))&gt;0</formula>
    </cfRule>
  </conditionalFormatting>
  <conditionalFormatting sqref="Y14:Y103">
    <cfRule type="notContainsBlanks" dxfId="325" priority="29">
      <formula>LEN(TRIM(Y14))&gt;0</formula>
    </cfRule>
  </conditionalFormatting>
  <conditionalFormatting sqref="AC14:AC103">
    <cfRule type="notContainsBlanks" dxfId="324" priority="28">
      <formula>LEN(TRIM(AC14))&gt;0</formula>
    </cfRule>
  </conditionalFormatting>
  <conditionalFormatting sqref="AG14:AG103">
    <cfRule type="notContainsBlanks" dxfId="323" priority="27">
      <formula>LEN(TRIM(AG14))&gt;0</formula>
    </cfRule>
  </conditionalFormatting>
  <conditionalFormatting sqref="AK14:AK103">
    <cfRule type="notContainsBlanks" dxfId="322" priority="26">
      <formula>LEN(TRIM(AK14))&gt;0</formula>
    </cfRule>
  </conditionalFormatting>
  <conditionalFormatting sqref="AO14:AO103">
    <cfRule type="notContainsBlanks" dxfId="321" priority="25">
      <formula>LEN(TRIM(AO14))&gt;0</formula>
    </cfRule>
  </conditionalFormatting>
  <conditionalFormatting sqref="AS14:AS103">
    <cfRule type="notContainsBlanks" dxfId="320" priority="24">
      <formula>LEN(TRIM(AS14))&gt;0</formula>
    </cfRule>
  </conditionalFormatting>
  <conditionalFormatting sqref="AW14:AW103">
    <cfRule type="notContainsBlanks" dxfId="319" priority="23">
      <formula>LEN(TRIM(AW14))&gt;0</formula>
    </cfRule>
  </conditionalFormatting>
  <conditionalFormatting sqref="BA14:BA103">
    <cfRule type="notContainsBlanks" dxfId="318" priority="22">
      <formula>LEN(TRIM(BA14))&gt;0</formula>
    </cfRule>
  </conditionalFormatting>
  <conditionalFormatting sqref="BE14:BE103">
    <cfRule type="notContainsBlanks" dxfId="317" priority="21">
      <formula>LEN(TRIM(BE14))&gt;0</formula>
    </cfRule>
  </conditionalFormatting>
  <conditionalFormatting sqref="BI14:BI103">
    <cfRule type="notContainsBlanks" dxfId="316" priority="20">
      <formula>LEN(TRIM(BI14))&gt;0</formula>
    </cfRule>
  </conditionalFormatting>
  <conditionalFormatting sqref="BM14:BM103">
    <cfRule type="notContainsBlanks" dxfId="315" priority="19">
      <formula>LEN(TRIM(BM14))&gt;0</formula>
    </cfRule>
  </conditionalFormatting>
  <conditionalFormatting sqref="BQ14:BQ103">
    <cfRule type="notContainsBlanks" dxfId="314" priority="18">
      <formula>LEN(TRIM(BQ14))&gt;0</formula>
    </cfRule>
  </conditionalFormatting>
  <conditionalFormatting sqref="BU14:BU103">
    <cfRule type="notContainsBlanks" dxfId="313" priority="17">
      <formula>LEN(TRIM(BU14))&gt;0</formula>
    </cfRule>
  </conditionalFormatting>
  <conditionalFormatting sqref="BY14:BY103">
    <cfRule type="notContainsBlanks" dxfId="312" priority="16">
      <formula>LEN(TRIM(BY14))&gt;0</formula>
    </cfRule>
  </conditionalFormatting>
  <conditionalFormatting sqref="CC14:CC103">
    <cfRule type="notContainsBlanks" dxfId="311" priority="15">
      <formula>LEN(TRIM(CC14))&gt;0</formula>
    </cfRule>
  </conditionalFormatting>
  <conditionalFormatting sqref="CG14:CG103">
    <cfRule type="notContainsBlanks" dxfId="310" priority="14">
      <formula>LEN(TRIM(CG14))&gt;0</formula>
    </cfRule>
  </conditionalFormatting>
  <conditionalFormatting sqref="CK14:CK103">
    <cfRule type="notContainsBlanks" dxfId="309" priority="13">
      <formula>LEN(TRIM(CK14))&gt;0</formula>
    </cfRule>
  </conditionalFormatting>
  <conditionalFormatting sqref="CO14:CO103">
    <cfRule type="notContainsBlanks" dxfId="308" priority="12">
      <formula>LEN(TRIM(CO14))&gt;0</formula>
    </cfRule>
  </conditionalFormatting>
  <conditionalFormatting sqref="CS14:CS103">
    <cfRule type="notContainsBlanks" dxfId="307" priority="11">
      <formula>LEN(TRIM(CS14))&gt;0</formula>
    </cfRule>
  </conditionalFormatting>
  <conditionalFormatting sqref="CW14:CW103">
    <cfRule type="notContainsBlanks" dxfId="306" priority="10">
      <formula>LEN(TRIM(CW14))&gt;0</formula>
    </cfRule>
  </conditionalFormatting>
  <conditionalFormatting sqref="DA14:DA103">
    <cfRule type="notContainsBlanks" dxfId="305" priority="9">
      <formula>LEN(TRIM(DA14))&gt;0</formula>
    </cfRule>
  </conditionalFormatting>
  <conditionalFormatting sqref="DE14:DE103">
    <cfRule type="notContainsBlanks" dxfId="304" priority="8">
      <formula>LEN(TRIM(DE14))&gt;0</formula>
    </cfRule>
  </conditionalFormatting>
  <conditionalFormatting sqref="DI14:DI103">
    <cfRule type="notContainsBlanks" dxfId="303" priority="7">
      <formula>LEN(TRIM(DI14))&gt;0</formula>
    </cfRule>
  </conditionalFormatting>
  <conditionalFormatting sqref="DM14:DM103">
    <cfRule type="notContainsBlanks" dxfId="302" priority="6">
      <formula>LEN(TRIM(DM14))&gt;0</formula>
    </cfRule>
  </conditionalFormatting>
  <conditionalFormatting sqref="DQ14:DQ103">
    <cfRule type="notContainsBlanks" dxfId="301" priority="5">
      <formula>LEN(TRIM(DQ14))&gt;0</formula>
    </cfRule>
  </conditionalFormatting>
  <conditionalFormatting sqref="DU14:DU101">
    <cfRule type="notContainsBlanks" dxfId="300" priority="2">
      <formula>LEN(TRIM(DU14))&gt;0</formula>
    </cfRule>
  </conditionalFormatting>
  <conditionalFormatting sqref="DY14:DY101">
    <cfRule type="notContainsBlanks" dxfId="299" priority="1">
      <formula>LEN(TRIM(DY14))&gt;0</formula>
    </cfRule>
  </conditionalFormatting>
  <pageMargins left="0.7" right="0.7" top="0.78740157499999996" bottom="0.78740157499999996" header="0.3" footer="0.3"/>
  <pageSetup paperSize="9" orientation="portrait" horizontalDpi="300" verticalDpi="300" r:id="rId32"/>
  <headerFooter>
    <oddFooter>&amp;C_x000D_&amp;1#&amp;"Calibri"&amp;10&amp;K000000 Confidential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8E25F-F008-47F9-8249-D9EF0B1498F1}">
  <sheetPr codeName="Sheet37"/>
  <dimension ref="A2:EA100"/>
  <sheetViews>
    <sheetView showGridLines="0" zoomScaleNormal="100" workbookViewId="0"/>
  </sheetViews>
  <sheetFormatPr defaultColWidth="7.140625" defaultRowHeight="15" x14ac:dyDescent="0.25"/>
  <cols>
    <col min="1" max="1" width="6.7109375" style="6" bestFit="1" customWidth="1"/>
    <col min="2" max="2" width="28" style="6" bestFit="1" customWidth="1"/>
    <col min="3" max="3" width="14.5703125" style="6" bestFit="1" customWidth="1"/>
    <col min="4" max="4" width="5.85546875" style="6" bestFit="1" customWidth="1"/>
    <col min="5" max="5" width="7.140625" style="6"/>
    <col min="6" max="6" width="7.140625" style="6" customWidth="1"/>
    <col min="7" max="7" width="6.7109375" style="6" bestFit="1" customWidth="1"/>
    <col min="8" max="8" width="28.42578125" style="6" bestFit="1" customWidth="1"/>
    <col min="9" max="9" width="6" style="6" bestFit="1" customWidth="1"/>
    <col min="10" max="12" width="7.140625" style="6"/>
    <col min="13" max="13" width="6.7109375" style="6" bestFit="1" customWidth="1"/>
    <col min="14" max="14" width="25.85546875" style="6" bestFit="1" customWidth="1"/>
    <col min="15" max="15" width="22.140625" style="6" bestFit="1" customWidth="1"/>
    <col min="16" max="16" width="7.140625" style="6"/>
    <col min="17" max="17" width="6.7109375" style="6" bestFit="1" customWidth="1"/>
    <col min="18" max="18" width="11.42578125" style="6" bestFit="1" customWidth="1"/>
    <col min="19" max="19" width="14.5703125" style="6" bestFit="1" customWidth="1"/>
    <col min="20" max="20" width="7.140625" style="6"/>
    <col min="21" max="21" width="6.7109375" style="6" bestFit="1" customWidth="1"/>
    <col min="22" max="22" width="26.42578125" style="6" bestFit="1" customWidth="1"/>
    <col min="23" max="23" width="14.5703125" style="6" bestFit="1" customWidth="1"/>
    <col min="24" max="24" width="7.140625" style="6"/>
    <col min="25" max="25" width="6.7109375" style="6" bestFit="1" customWidth="1"/>
    <col min="26" max="26" width="28" style="6" bestFit="1" customWidth="1"/>
    <col min="27" max="27" width="14.5703125" style="6" bestFit="1" customWidth="1"/>
    <col min="28" max="28" width="7.140625" style="6"/>
    <col min="29" max="29" width="6.7109375" style="6" bestFit="1" customWidth="1"/>
    <col min="30" max="30" width="11.42578125" style="6" bestFit="1" customWidth="1"/>
    <col min="31" max="31" width="14.5703125" style="6" bestFit="1" customWidth="1"/>
    <col min="32" max="32" width="7.140625" style="6"/>
    <col min="33" max="33" width="6.7109375" style="6" bestFit="1" customWidth="1"/>
    <col min="34" max="34" width="11.42578125" style="6" bestFit="1" customWidth="1"/>
    <col min="35" max="35" width="14.5703125" style="6" bestFit="1" customWidth="1"/>
    <col min="36" max="36" width="7.140625" style="6"/>
    <col min="37" max="37" width="6.7109375" style="6" bestFit="1" customWidth="1"/>
    <col min="38" max="38" width="11.42578125" style="6" bestFit="1" customWidth="1"/>
    <col min="39" max="39" width="14.5703125" style="6" bestFit="1" customWidth="1"/>
    <col min="40" max="40" width="7.140625" style="6"/>
    <col min="41" max="41" width="6.7109375" style="6" bestFit="1" customWidth="1"/>
    <col min="42" max="42" width="11.42578125" style="6" bestFit="1" customWidth="1"/>
    <col min="43" max="43" width="14.5703125" style="6" bestFit="1" customWidth="1"/>
    <col min="44" max="44" width="7.140625" style="6"/>
    <col min="45" max="45" width="6.7109375" style="6" bestFit="1" customWidth="1"/>
    <col min="46" max="46" width="11.42578125" style="6" bestFit="1" customWidth="1"/>
    <col min="47" max="47" width="14.5703125" style="6" bestFit="1" customWidth="1"/>
    <col min="48" max="48" width="7.140625" style="6"/>
    <col min="49" max="49" width="6.7109375" style="6" bestFit="1" customWidth="1"/>
    <col min="50" max="50" width="11.42578125" style="6" bestFit="1" customWidth="1"/>
    <col min="51" max="51" width="14.5703125" style="6" bestFit="1" customWidth="1"/>
    <col min="52" max="52" width="7.140625" style="6"/>
    <col min="53" max="53" width="6.7109375" style="6" bestFit="1" customWidth="1"/>
    <col min="54" max="54" width="11.42578125" style="6" bestFit="1" customWidth="1"/>
    <col min="55" max="55" width="14.5703125" style="6" bestFit="1" customWidth="1"/>
    <col min="56" max="56" width="7.140625" style="6"/>
    <col min="57" max="57" width="6.7109375" style="6" bestFit="1" customWidth="1"/>
    <col min="58" max="58" width="11.42578125" style="6" bestFit="1" customWidth="1"/>
    <col min="59" max="59" width="14.5703125" style="6" bestFit="1" customWidth="1"/>
    <col min="60" max="60" width="7.140625" style="6"/>
    <col min="61" max="61" width="6.7109375" style="6" bestFit="1" customWidth="1"/>
    <col min="62" max="62" width="11.42578125" style="6" bestFit="1" customWidth="1"/>
    <col min="63" max="63" width="14.5703125" style="6" bestFit="1" customWidth="1"/>
    <col min="64" max="64" width="7.140625" style="6"/>
    <col min="65" max="65" width="6.7109375" style="6" bestFit="1" customWidth="1"/>
    <col min="66" max="66" width="11.42578125" style="6" bestFit="1" customWidth="1"/>
    <col min="67" max="67" width="14.5703125" style="6" bestFit="1" customWidth="1"/>
    <col min="68" max="68" width="7.140625" style="6"/>
    <col min="69" max="69" width="6.7109375" style="6" bestFit="1" customWidth="1"/>
    <col min="70" max="70" width="11.42578125" style="6" bestFit="1" customWidth="1"/>
    <col min="71" max="71" width="14.5703125" style="6" bestFit="1" customWidth="1"/>
    <col min="72" max="72" width="7.140625" style="6"/>
    <col min="73" max="73" width="6.7109375" style="6" bestFit="1" customWidth="1"/>
    <col min="74" max="74" width="11.42578125" style="6" bestFit="1" customWidth="1"/>
    <col min="75" max="75" width="14.5703125" style="6" bestFit="1" customWidth="1"/>
    <col min="76" max="76" width="7.140625" style="6"/>
    <col min="77" max="77" width="6.7109375" style="6" bestFit="1" customWidth="1"/>
    <col min="78" max="78" width="11.42578125" style="6" bestFit="1" customWidth="1"/>
    <col min="79" max="79" width="14.5703125" style="6" bestFit="1" customWidth="1"/>
    <col min="80" max="80" width="7.140625" style="6"/>
    <col min="81" max="81" width="6.7109375" style="6" bestFit="1" customWidth="1"/>
    <col min="82" max="82" width="11.42578125" style="6" bestFit="1" customWidth="1"/>
    <col min="83" max="83" width="14.5703125" style="6" bestFit="1" customWidth="1"/>
    <col min="84" max="84" width="7.140625" style="6"/>
    <col min="85" max="85" width="6.7109375" style="6" bestFit="1" customWidth="1"/>
    <col min="86" max="86" width="11.42578125" style="6" bestFit="1" customWidth="1"/>
    <col min="87" max="87" width="14.5703125" style="6" bestFit="1" customWidth="1"/>
    <col min="88" max="88" width="7.140625" style="6"/>
    <col min="89" max="89" width="6.7109375" style="6" bestFit="1" customWidth="1"/>
    <col min="90" max="90" width="11.42578125" style="6" bestFit="1" customWidth="1"/>
    <col min="91" max="91" width="14.5703125" style="6" bestFit="1" customWidth="1"/>
    <col min="92" max="92" width="7.140625" style="6"/>
    <col min="93" max="93" width="6.7109375" style="6" bestFit="1" customWidth="1"/>
    <col min="94" max="94" width="11.42578125" style="6" bestFit="1" customWidth="1"/>
    <col min="95" max="95" width="14.5703125" style="6" bestFit="1" customWidth="1"/>
    <col min="96" max="96" width="7.140625" style="6"/>
    <col min="97" max="97" width="6.7109375" style="6" bestFit="1" customWidth="1"/>
    <col min="98" max="98" width="11.42578125" style="6" bestFit="1" customWidth="1"/>
    <col min="99" max="99" width="14.5703125" style="6" bestFit="1" customWidth="1"/>
    <col min="100" max="100" width="7.140625" style="6"/>
    <col min="101" max="101" width="6.7109375" style="6" bestFit="1" customWidth="1"/>
    <col min="102" max="102" width="11.42578125" style="6" bestFit="1" customWidth="1"/>
    <col min="103" max="103" width="14.5703125" style="6" bestFit="1" customWidth="1"/>
    <col min="104" max="104" width="7.140625" style="6"/>
    <col min="105" max="105" width="6.7109375" style="6" bestFit="1" customWidth="1"/>
    <col min="106" max="106" width="11.42578125" style="6" bestFit="1" customWidth="1"/>
    <col min="107" max="107" width="14.5703125" style="6" bestFit="1" customWidth="1"/>
    <col min="108" max="108" width="7.140625" style="6"/>
    <col min="109" max="109" width="6.7109375" style="6" bestFit="1" customWidth="1"/>
    <col min="110" max="110" width="11.42578125" style="6" bestFit="1" customWidth="1"/>
    <col min="111" max="111" width="14.5703125" style="6" bestFit="1" customWidth="1"/>
    <col min="112" max="112" width="7.140625" style="6"/>
    <col min="113" max="113" width="6.7109375" style="6" bestFit="1" customWidth="1"/>
    <col min="114" max="114" width="11.42578125" style="6" bestFit="1" customWidth="1"/>
    <col min="115" max="115" width="14.5703125" style="6" bestFit="1" customWidth="1"/>
    <col min="116" max="116" width="7.140625" style="6"/>
    <col min="117" max="117" width="6.7109375" style="6" bestFit="1" customWidth="1"/>
    <col min="118" max="118" width="11.42578125" style="6" bestFit="1" customWidth="1"/>
    <col min="119" max="119" width="14.5703125" style="6" bestFit="1" customWidth="1"/>
    <col min="120" max="120" width="7.140625" style="6"/>
    <col min="121" max="121" width="6.7109375" style="6" bestFit="1" customWidth="1"/>
    <col min="122" max="122" width="11.42578125" style="6" bestFit="1" customWidth="1"/>
    <col min="123" max="123" width="14.5703125" style="6" bestFit="1" customWidth="1"/>
    <col min="124" max="124" width="7.140625" style="6"/>
    <col min="125" max="125" width="6.7109375" style="6" bestFit="1" customWidth="1"/>
    <col min="126" max="126" width="11.42578125" style="6" bestFit="1" customWidth="1"/>
    <col min="127" max="127" width="14.5703125" style="6" bestFit="1" customWidth="1"/>
    <col min="128" max="128" width="7.140625" style="6"/>
    <col min="129" max="129" width="6.7109375" style="6" bestFit="1" customWidth="1"/>
    <col min="130" max="130" width="11.42578125" style="6" bestFit="1" customWidth="1"/>
    <col min="131" max="131" width="14.5703125" style="6" bestFit="1" customWidth="1"/>
    <col min="132" max="16384" width="7.140625" style="6"/>
  </cols>
  <sheetData>
    <row r="2" spans="1:131" ht="43.5" x14ac:dyDescent="0.25">
      <c r="A2" s="127" t="s">
        <v>174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7"/>
    </row>
    <row r="4" spans="1:131" x14ac:dyDescent="0.25">
      <c r="B4" s="110" t="s">
        <v>4</v>
      </c>
      <c r="C4" s="1" t="s">
        <v>41</v>
      </c>
    </row>
    <row r="5" spans="1:131" x14ac:dyDescent="0.25">
      <c r="B5" s="110" t="s">
        <v>5</v>
      </c>
      <c r="C5" s="1" t="s">
        <v>19</v>
      </c>
    </row>
    <row r="6" spans="1:131" s="4" customFormat="1" x14ac:dyDescent="0.25">
      <c r="A6" s="6"/>
      <c r="B6" s="6"/>
      <c r="C6" s="6"/>
      <c r="D6" s="6"/>
      <c r="E6" s="6"/>
      <c r="F6" s="6"/>
      <c r="L6" s="6"/>
    </row>
    <row r="7" spans="1:131" x14ac:dyDescent="0.25">
      <c r="A7" s="7" t="s">
        <v>0</v>
      </c>
      <c r="B7" s="46" t="s">
        <v>1</v>
      </c>
      <c r="C7" s="4" t="s">
        <v>100</v>
      </c>
      <c r="D7" s="4" t="s">
        <v>99</v>
      </c>
      <c r="H7" s="7" t="s">
        <v>113</v>
      </c>
      <c r="I7" s="109">
        <f>POŘADÍ!I23</f>
        <v>5</v>
      </c>
      <c r="K7" s="3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  <c r="DR7" s="106"/>
      <c r="DS7" s="106"/>
      <c r="DT7" s="106"/>
      <c r="DU7" s="106"/>
      <c r="DV7" s="106"/>
      <c r="DW7" s="106"/>
      <c r="DX7" s="106"/>
      <c r="DY7" s="106"/>
      <c r="DZ7" s="106"/>
      <c r="EA7" s="105"/>
    </row>
    <row r="8" spans="1:131" x14ac:dyDescent="0.25">
      <c r="A8" s="33">
        <f>IF(ISNUMBER(C8),1,"")</f>
        <v>1</v>
      </c>
      <c r="B8" s="1" t="s">
        <v>240</v>
      </c>
      <c r="C8" s="149">
        <v>2</v>
      </c>
      <c r="D8" s="149">
        <v>1400</v>
      </c>
      <c r="E8" s="43"/>
      <c r="H8" s="7" t="s">
        <v>171</v>
      </c>
      <c r="I8" s="91">
        <f>(SUM(C:C)/2)/I9</f>
        <v>3.3333333333333335</v>
      </c>
      <c r="J8" s="4"/>
      <c r="K8" s="38"/>
    </row>
    <row r="9" spans="1:131" x14ac:dyDescent="0.25">
      <c r="A9" s="33">
        <f>IF(ISNUMBER(C9),A8+1,"")</f>
        <v>2</v>
      </c>
      <c r="B9" s="1" t="s">
        <v>42</v>
      </c>
      <c r="C9" s="149">
        <v>2</v>
      </c>
      <c r="D9" s="149">
        <v>1300</v>
      </c>
      <c r="E9" s="43"/>
      <c r="H9" s="7" t="s">
        <v>184</v>
      </c>
      <c r="I9" s="109">
        <f>ÚČETNICTVÍ!AF43</f>
        <v>3</v>
      </c>
      <c r="K9" s="38"/>
      <c r="N9" s="110" t="s">
        <v>4</v>
      </c>
      <c r="O9" s="1" t="s">
        <v>211</v>
      </c>
      <c r="Q9" s="42"/>
      <c r="R9" s="110" t="s">
        <v>4</v>
      </c>
      <c r="S9" s="1" t="s">
        <v>41</v>
      </c>
      <c r="V9" s="110" t="s">
        <v>4</v>
      </c>
      <c r="W9" s="1" t="s">
        <v>41</v>
      </c>
      <c r="Z9" s="110" t="s">
        <v>4</v>
      </c>
      <c r="AA9" s="1" t="s">
        <v>41</v>
      </c>
      <c r="AD9" s="110" t="s">
        <v>4</v>
      </c>
      <c r="AE9" s="1" t="s">
        <v>41</v>
      </c>
      <c r="AH9" s="110" t="s">
        <v>4</v>
      </c>
      <c r="AI9" s="1" t="s">
        <v>41</v>
      </c>
      <c r="AL9" s="110" t="s">
        <v>4</v>
      </c>
      <c r="AM9" s="1" t="s">
        <v>41</v>
      </c>
      <c r="AP9" s="110" t="s">
        <v>4</v>
      </c>
      <c r="AQ9" s="1" t="s">
        <v>41</v>
      </c>
      <c r="AT9" s="110" t="s">
        <v>4</v>
      </c>
      <c r="AU9" s="1" t="s">
        <v>41</v>
      </c>
      <c r="AX9" s="110" t="s">
        <v>4</v>
      </c>
      <c r="AY9" s="1" t="s">
        <v>41</v>
      </c>
      <c r="BB9" s="110" t="s">
        <v>4</v>
      </c>
      <c r="BC9" s="1" t="s">
        <v>41</v>
      </c>
      <c r="BF9" s="110" t="s">
        <v>4</v>
      </c>
      <c r="BG9" s="1" t="s">
        <v>41</v>
      </c>
      <c r="BJ9" s="110" t="s">
        <v>4</v>
      </c>
      <c r="BK9" s="1" t="s">
        <v>41</v>
      </c>
      <c r="BN9" s="110" t="s">
        <v>4</v>
      </c>
      <c r="BO9" s="1" t="s">
        <v>41</v>
      </c>
      <c r="BR9" s="110" t="s">
        <v>4</v>
      </c>
      <c r="BS9" s="1" t="s">
        <v>41</v>
      </c>
      <c r="BV9" s="110" t="s">
        <v>4</v>
      </c>
      <c r="BW9" s="1" t="s">
        <v>41</v>
      </c>
      <c r="BZ9" s="110" t="s">
        <v>4</v>
      </c>
      <c r="CA9" s="1" t="s">
        <v>41</v>
      </c>
      <c r="CD9" s="110" t="s">
        <v>4</v>
      </c>
      <c r="CE9" s="1" t="s">
        <v>41</v>
      </c>
      <c r="CH9" s="110" t="s">
        <v>4</v>
      </c>
      <c r="CI9" s="1" t="s">
        <v>41</v>
      </c>
      <c r="CL9" s="110" t="s">
        <v>4</v>
      </c>
      <c r="CM9" s="1" t="s">
        <v>41</v>
      </c>
      <c r="CP9" s="110" t="s">
        <v>4</v>
      </c>
      <c r="CQ9" s="1" t="s">
        <v>41</v>
      </c>
      <c r="CT9" s="110" t="s">
        <v>4</v>
      </c>
      <c r="CU9" s="1" t="s">
        <v>41</v>
      </c>
      <c r="CX9" s="110" t="s">
        <v>4</v>
      </c>
      <c r="CY9" s="1" t="s">
        <v>41</v>
      </c>
      <c r="DB9" s="110" t="s">
        <v>4</v>
      </c>
      <c r="DC9" s="1" t="s">
        <v>41</v>
      </c>
      <c r="DF9" s="110" t="s">
        <v>4</v>
      </c>
      <c r="DG9" s="1" t="s">
        <v>41</v>
      </c>
      <c r="DJ9" s="110" t="s">
        <v>4</v>
      </c>
      <c r="DK9" s="1" t="s">
        <v>41</v>
      </c>
      <c r="DN9" s="110" t="s">
        <v>4</v>
      </c>
      <c r="DO9" s="1" t="s">
        <v>41</v>
      </c>
      <c r="DR9" s="110" t="s">
        <v>4</v>
      </c>
      <c r="DS9" s="1" t="s">
        <v>41</v>
      </c>
      <c r="DV9" s="110" t="s">
        <v>4</v>
      </c>
      <c r="DW9" s="1" t="s">
        <v>41</v>
      </c>
      <c r="DZ9" s="110" t="s">
        <v>4</v>
      </c>
      <c r="EA9" s="1" t="s">
        <v>41</v>
      </c>
    </row>
    <row r="10" spans="1:131" x14ac:dyDescent="0.25">
      <c r="A10" s="33">
        <f t="shared" ref="A10:A73" si="0">IF(ISNUMBER(C10),A9+1,"")</f>
        <v>3</v>
      </c>
      <c r="B10" s="1" t="s">
        <v>43</v>
      </c>
      <c r="C10" s="149">
        <v>3</v>
      </c>
      <c r="D10" s="149">
        <v>1050</v>
      </c>
      <c r="E10" s="43"/>
      <c r="J10" s="34"/>
      <c r="K10" s="38"/>
      <c r="N10" s="110" t="s">
        <v>5</v>
      </c>
      <c r="O10" s="1" t="s">
        <v>19</v>
      </c>
      <c r="R10" s="110" t="s">
        <v>5</v>
      </c>
      <c r="S10" s="1" t="s">
        <v>19</v>
      </c>
      <c r="V10" s="110" t="s">
        <v>5</v>
      </c>
      <c r="W10" s="1" t="s">
        <v>19</v>
      </c>
      <c r="Z10" s="110" t="s">
        <v>5</v>
      </c>
      <c r="AA10" s="1" t="s">
        <v>19</v>
      </c>
      <c r="AD10" s="110" t="s">
        <v>5</v>
      </c>
      <c r="AE10" s="1" t="s">
        <v>19</v>
      </c>
      <c r="AH10" s="110" t="s">
        <v>5</v>
      </c>
      <c r="AI10" s="1" t="s">
        <v>19</v>
      </c>
      <c r="AL10" s="110" t="s">
        <v>5</v>
      </c>
      <c r="AM10" s="1" t="s">
        <v>19</v>
      </c>
      <c r="AP10" s="110" t="s">
        <v>5</v>
      </c>
      <c r="AQ10" s="1" t="s">
        <v>19</v>
      </c>
      <c r="AT10" s="110" t="s">
        <v>5</v>
      </c>
      <c r="AU10" s="1" t="s">
        <v>19</v>
      </c>
      <c r="AX10" s="110" t="s">
        <v>5</v>
      </c>
      <c r="AY10" s="1" t="s">
        <v>19</v>
      </c>
      <c r="BB10" s="110" t="s">
        <v>5</v>
      </c>
      <c r="BC10" s="1" t="s">
        <v>19</v>
      </c>
      <c r="BF10" s="110" t="s">
        <v>5</v>
      </c>
      <c r="BG10" s="1" t="s">
        <v>19</v>
      </c>
      <c r="BJ10" s="110" t="s">
        <v>5</v>
      </c>
      <c r="BK10" s="1" t="s">
        <v>19</v>
      </c>
      <c r="BN10" s="110" t="s">
        <v>5</v>
      </c>
      <c r="BO10" s="1" t="s">
        <v>19</v>
      </c>
      <c r="BR10" s="110" t="s">
        <v>5</v>
      </c>
      <c r="BS10" s="1" t="s">
        <v>19</v>
      </c>
      <c r="BV10" s="110" t="s">
        <v>5</v>
      </c>
      <c r="BW10" s="1" t="s">
        <v>19</v>
      </c>
      <c r="BZ10" s="110" t="s">
        <v>5</v>
      </c>
      <c r="CA10" s="1" t="s">
        <v>19</v>
      </c>
      <c r="CD10" s="110" t="s">
        <v>5</v>
      </c>
      <c r="CE10" s="1" t="s">
        <v>19</v>
      </c>
      <c r="CH10" s="110" t="s">
        <v>5</v>
      </c>
      <c r="CI10" s="1" t="s">
        <v>19</v>
      </c>
      <c r="CL10" s="110" t="s">
        <v>5</v>
      </c>
      <c r="CM10" s="1" t="s">
        <v>19</v>
      </c>
      <c r="CP10" s="110" t="s">
        <v>5</v>
      </c>
      <c r="CQ10" s="1" t="s">
        <v>19</v>
      </c>
      <c r="CT10" s="110" t="s">
        <v>5</v>
      </c>
      <c r="CU10" s="1" t="s">
        <v>19</v>
      </c>
      <c r="CX10" s="110" t="s">
        <v>5</v>
      </c>
      <c r="CY10" s="1" t="s">
        <v>19</v>
      </c>
      <c r="DB10" s="110" t="s">
        <v>5</v>
      </c>
      <c r="DC10" s="1" t="s">
        <v>19</v>
      </c>
      <c r="DF10" s="110" t="s">
        <v>5</v>
      </c>
      <c r="DG10" s="1" t="s">
        <v>19</v>
      </c>
      <c r="DJ10" s="110" t="s">
        <v>5</v>
      </c>
      <c r="DK10" s="1" t="s">
        <v>19</v>
      </c>
      <c r="DN10" s="110" t="s">
        <v>5</v>
      </c>
      <c r="DO10" s="1" t="s">
        <v>19</v>
      </c>
      <c r="DR10" s="110" t="s">
        <v>5</v>
      </c>
      <c r="DS10" s="1" t="s">
        <v>19</v>
      </c>
      <c r="DV10" s="110" t="s">
        <v>5</v>
      </c>
      <c r="DW10" s="1" t="s">
        <v>19</v>
      </c>
      <c r="DZ10" s="110" t="s">
        <v>5</v>
      </c>
      <c r="EA10" s="1" t="s">
        <v>19</v>
      </c>
    </row>
    <row r="11" spans="1:131" x14ac:dyDescent="0.25">
      <c r="A11" s="33">
        <f t="shared" si="0"/>
        <v>4</v>
      </c>
      <c r="B11" s="1" t="s">
        <v>63</v>
      </c>
      <c r="C11" s="149">
        <v>3</v>
      </c>
      <c r="D11" s="149">
        <v>950</v>
      </c>
      <c r="E11" s="43"/>
      <c r="G11" s="139" t="s">
        <v>172</v>
      </c>
      <c r="H11" s="139"/>
      <c r="I11" s="139"/>
      <c r="J11" s="34"/>
      <c r="K11" s="38"/>
      <c r="N11" s="110" t="s">
        <v>3</v>
      </c>
      <c r="O11" s="1">
        <v>1</v>
      </c>
      <c r="R11" s="110" t="s">
        <v>3</v>
      </c>
      <c r="S11" s="1">
        <v>2</v>
      </c>
      <c r="V11" s="110" t="s">
        <v>3</v>
      </c>
      <c r="W11" s="1">
        <v>3</v>
      </c>
      <c r="Z11" s="110" t="s">
        <v>3</v>
      </c>
      <c r="AA11" s="1">
        <v>4</v>
      </c>
      <c r="AD11" s="110" t="s">
        <v>3</v>
      </c>
      <c r="AE11" s="1">
        <v>5</v>
      </c>
      <c r="AH11" s="110" t="s">
        <v>3</v>
      </c>
      <c r="AI11" s="1">
        <v>6</v>
      </c>
      <c r="AL11" s="110" t="s">
        <v>3</v>
      </c>
      <c r="AM11" s="1">
        <v>7</v>
      </c>
      <c r="AP11" s="110" t="s">
        <v>3</v>
      </c>
      <c r="AQ11" s="1">
        <v>8</v>
      </c>
      <c r="AT11" s="110" t="s">
        <v>3</v>
      </c>
      <c r="AU11" s="1">
        <v>9</v>
      </c>
      <c r="AX11" s="110" t="s">
        <v>3</v>
      </c>
      <c r="AY11" s="1">
        <v>10</v>
      </c>
      <c r="BB11" s="110" t="s">
        <v>3</v>
      </c>
      <c r="BC11" s="1">
        <v>11</v>
      </c>
      <c r="BF11" s="110" t="s">
        <v>3</v>
      </c>
      <c r="BG11" s="1">
        <v>12</v>
      </c>
      <c r="BJ11" s="110" t="s">
        <v>3</v>
      </c>
      <c r="BK11" s="1">
        <v>13</v>
      </c>
      <c r="BN11" s="110" t="s">
        <v>3</v>
      </c>
      <c r="BO11" s="1">
        <v>14</v>
      </c>
      <c r="BR11" s="110" t="s">
        <v>3</v>
      </c>
      <c r="BS11" s="1">
        <v>15</v>
      </c>
      <c r="BV11" s="110" t="s">
        <v>3</v>
      </c>
      <c r="BW11" s="1">
        <v>16</v>
      </c>
      <c r="BZ11" s="110" t="s">
        <v>3</v>
      </c>
      <c r="CA11" s="1">
        <v>17</v>
      </c>
      <c r="CD11" s="110" t="s">
        <v>3</v>
      </c>
      <c r="CE11" s="1">
        <v>18</v>
      </c>
      <c r="CH11" s="110" t="s">
        <v>3</v>
      </c>
      <c r="CI11" s="1">
        <v>19</v>
      </c>
      <c r="CL11" s="110" t="s">
        <v>3</v>
      </c>
      <c r="CM11" s="1">
        <v>20</v>
      </c>
      <c r="CP11" s="110" t="s">
        <v>3</v>
      </c>
      <c r="CQ11" s="1">
        <v>21</v>
      </c>
      <c r="CT11" s="110" t="s">
        <v>3</v>
      </c>
      <c r="CU11" s="1">
        <v>22</v>
      </c>
      <c r="CX11" s="110" t="s">
        <v>3</v>
      </c>
      <c r="CY11" s="1">
        <v>23</v>
      </c>
      <c r="DB11" s="110" t="s">
        <v>3</v>
      </c>
      <c r="DC11" s="1">
        <v>24</v>
      </c>
      <c r="DF11" s="110" t="s">
        <v>3</v>
      </c>
      <c r="DG11" s="1">
        <v>25</v>
      </c>
      <c r="DJ11" s="110" t="s">
        <v>3</v>
      </c>
      <c r="DK11" s="1">
        <v>26</v>
      </c>
      <c r="DN11" s="110" t="s">
        <v>3</v>
      </c>
      <c r="DO11" s="1">
        <v>27</v>
      </c>
      <c r="DR11" s="110" t="s">
        <v>3</v>
      </c>
      <c r="DS11" s="1">
        <v>28</v>
      </c>
      <c r="DV11" s="110" t="s">
        <v>3</v>
      </c>
      <c r="DW11" s="1">
        <v>29</v>
      </c>
      <c r="DZ11" s="110" t="s">
        <v>3</v>
      </c>
      <c r="EA11" s="1">
        <v>30</v>
      </c>
    </row>
    <row r="12" spans="1:131" x14ac:dyDescent="0.25">
      <c r="A12" s="33">
        <f t="shared" si="0"/>
        <v>5</v>
      </c>
      <c r="B12" s="1" t="s">
        <v>241</v>
      </c>
      <c r="C12" s="149">
        <v>2</v>
      </c>
      <c r="D12" s="149">
        <v>900</v>
      </c>
      <c r="E12" s="43"/>
      <c r="G12" s="7" t="s">
        <v>0</v>
      </c>
      <c r="H12" s="7" t="s">
        <v>1</v>
      </c>
      <c r="I12" s="7" t="s">
        <v>173</v>
      </c>
      <c r="K12" s="38"/>
    </row>
    <row r="13" spans="1:131" x14ac:dyDescent="0.25">
      <c r="A13" s="33">
        <f t="shared" si="0"/>
        <v>6</v>
      </c>
      <c r="B13" s="1" t="s">
        <v>185</v>
      </c>
      <c r="C13" s="149">
        <v>2</v>
      </c>
      <c r="D13" s="149">
        <v>800</v>
      </c>
      <c r="E13" s="43"/>
      <c r="G13" s="33">
        <f>IF(ISNUMBER(I13),1,"")</f>
        <v>1</v>
      </c>
      <c r="H13" s="21" t="str">
        <f>'PRVNÍ MÍSTA'!N6</f>
        <v>Fábera Jiří [CZE075508]</v>
      </c>
      <c r="I13" s="88">
        <f>'PRVNÍ MÍSTA'!O6</f>
        <v>1</v>
      </c>
      <c r="K13" s="38"/>
      <c r="M13" s="7" t="s">
        <v>0</v>
      </c>
      <c r="N13" s="13" t="s">
        <v>1</v>
      </c>
      <c r="O13" s="1" t="s">
        <v>99</v>
      </c>
      <c r="Q13" s="7" t="s">
        <v>0</v>
      </c>
      <c r="R13" s="13" t="s">
        <v>1</v>
      </c>
      <c r="S13" s="1" t="s">
        <v>99</v>
      </c>
      <c r="U13" s="7" t="s">
        <v>0</v>
      </c>
      <c r="V13" s="13" t="s">
        <v>1</v>
      </c>
      <c r="W13" s="1" t="s">
        <v>99</v>
      </c>
      <c r="Y13" s="7" t="s">
        <v>0</v>
      </c>
      <c r="Z13" s="13" t="s">
        <v>1</v>
      </c>
      <c r="AA13" s="1" t="s">
        <v>99</v>
      </c>
      <c r="AC13" s="7" t="s">
        <v>0</v>
      </c>
      <c r="AD13" s="13" t="s">
        <v>1</v>
      </c>
      <c r="AE13" s="1" t="s">
        <v>99</v>
      </c>
      <c r="AG13" s="7" t="s">
        <v>0</v>
      </c>
      <c r="AH13" s="13" t="s">
        <v>1</v>
      </c>
      <c r="AI13" s="1" t="s">
        <v>99</v>
      </c>
      <c r="AK13" s="7" t="s">
        <v>0</v>
      </c>
      <c r="AL13" s="13" t="s">
        <v>1</v>
      </c>
      <c r="AM13" s="1" t="s">
        <v>99</v>
      </c>
      <c r="AO13" s="7" t="s">
        <v>0</v>
      </c>
      <c r="AP13" s="13" t="s">
        <v>1</v>
      </c>
      <c r="AQ13" s="1" t="s">
        <v>99</v>
      </c>
      <c r="AS13" s="7" t="s">
        <v>0</v>
      </c>
      <c r="AT13" s="13" t="s">
        <v>1</v>
      </c>
      <c r="AU13" s="1" t="s">
        <v>99</v>
      </c>
      <c r="AW13" s="7" t="s">
        <v>0</v>
      </c>
      <c r="AX13" s="13" t="s">
        <v>1</v>
      </c>
      <c r="AY13" s="1" t="s">
        <v>99</v>
      </c>
      <c r="BA13" s="7" t="s">
        <v>0</v>
      </c>
      <c r="BB13" s="13" t="s">
        <v>1</v>
      </c>
      <c r="BC13" s="1" t="s">
        <v>99</v>
      </c>
      <c r="BE13" s="7" t="s">
        <v>0</v>
      </c>
      <c r="BF13" s="13" t="s">
        <v>1</v>
      </c>
      <c r="BG13" s="1" t="s">
        <v>99</v>
      </c>
      <c r="BI13" s="7" t="s">
        <v>0</v>
      </c>
      <c r="BJ13" s="13" t="s">
        <v>1</v>
      </c>
      <c r="BK13" s="1" t="s">
        <v>99</v>
      </c>
      <c r="BM13" s="7" t="s">
        <v>0</v>
      </c>
      <c r="BN13" s="13" t="s">
        <v>1</v>
      </c>
      <c r="BO13" s="1" t="s">
        <v>99</v>
      </c>
      <c r="BQ13" s="7" t="s">
        <v>0</v>
      </c>
      <c r="BR13" s="13" t="s">
        <v>1</v>
      </c>
      <c r="BS13" s="1" t="s">
        <v>99</v>
      </c>
      <c r="BU13" s="7" t="s">
        <v>0</v>
      </c>
      <c r="BV13" s="13" t="s">
        <v>1</v>
      </c>
      <c r="BW13" s="1" t="s">
        <v>99</v>
      </c>
      <c r="BY13" s="7" t="s">
        <v>0</v>
      </c>
      <c r="BZ13" s="13" t="s">
        <v>1</v>
      </c>
      <c r="CA13" s="1" t="s">
        <v>99</v>
      </c>
      <c r="CC13" s="7" t="s">
        <v>0</v>
      </c>
      <c r="CD13" s="13" t="s">
        <v>1</v>
      </c>
      <c r="CE13" s="1" t="s">
        <v>99</v>
      </c>
      <c r="CG13" s="7" t="s">
        <v>0</v>
      </c>
      <c r="CH13" s="13" t="s">
        <v>1</v>
      </c>
      <c r="CI13" s="1" t="s">
        <v>99</v>
      </c>
      <c r="CK13" s="7" t="s">
        <v>0</v>
      </c>
      <c r="CL13" s="13" t="s">
        <v>1</v>
      </c>
      <c r="CM13" s="1" t="s">
        <v>99</v>
      </c>
      <c r="CO13" s="7" t="s">
        <v>0</v>
      </c>
      <c r="CP13" s="13" t="s">
        <v>1</v>
      </c>
      <c r="CQ13" s="1" t="s">
        <v>99</v>
      </c>
      <c r="CS13" s="7" t="s">
        <v>0</v>
      </c>
      <c r="CT13" s="13" t="s">
        <v>1</v>
      </c>
      <c r="CU13" s="1" t="s">
        <v>99</v>
      </c>
      <c r="CW13" s="7" t="s">
        <v>0</v>
      </c>
      <c r="CX13" s="13" t="s">
        <v>1</v>
      </c>
      <c r="CY13" s="1" t="s">
        <v>99</v>
      </c>
      <c r="DA13" s="7" t="s">
        <v>0</v>
      </c>
      <c r="DB13" s="13" t="s">
        <v>1</v>
      </c>
      <c r="DC13" s="1" t="s">
        <v>99</v>
      </c>
      <c r="DE13" s="7" t="s">
        <v>0</v>
      </c>
      <c r="DF13" s="13" t="s">
        <v>1</v>
      </c>
      <c r="DG13" s="1" t="s">
        <v>99</v>
      </c>
      <c r="DI13" s="7" t="s">
        <v>0</v>
      </c>
      <c r="DJ13" s="13" t="s">
        <v>1</v>
      </c>
      <c r="DK13" s="1" t="s">
        <v>99</v>
      </c>
      <c r="DM13" s="7" t="s">
        <v>0</v>
      </c>
      <c r="DN13" s="13" t="s">
        <v>1</v>
      </c>
      <c r="DO13" s="1" t="s">
        <v>99</v>
      </c>
      <c r="DQ13" s="7" t="s">
        <v>0</v>
      </c>
      <c r="DR13" s="13" t="s">
        <v>1</v>
      </c>
      <c r="DS13" s="1" t="s">
        <v>99</v>
      </c>
      <c r="DU13" s="7" t="s">
        <v>0</v>
      </c>
      <c r="DV13" s="13" t="s">
        <v>1</v>
      </c>
      <c r="DW13" s="1" t="s">
        <v>99</v>
      </c>
      <c r="DY13" s="7" t="s">
        <v>0</v>
      </c>
      <c r="DZ13" s="13" t="s">
        <v>1</v>
      </c>
      <c r="EA13" s="1" t="s">
        <v>99</v>
      </c>
    </row>
    <row r="14" spans="1:131" x14ac:dyDescent="0.25">
      <c r="A14" s="16">
        <f t="shared" si="0"/>
        <v>7</v>
      </c>
      <c r="B14" s="1" t="s">
        <v>252</v>
      </c>
      <c r="C14" s="149">
        <v>1</v>
      </c>
      <c r="D14" s="149">
        <v>750</v>
      </c>
      <c r="G14" s="33">
        <f>IF(ISNUMBER(I14),G13+1,"")</f>
        <v>2</v>
      </c>
      <c r="H14" s="21" t="str">
        <f>'PRVNÍ MÍSTA'!N7</f>
        <v>Kříž Miroslav [CZE068544]</v>
      </c>
      <c r="I14" s="21">
        <f>'PRVNÍ MÍSTA'!O7</f>
        <v>1</v>
      </c>
      <c r="K14" s="38"/>
      <c r="M14" s="33">
        <f>IF(ISNUMBER(O14),1,"")</f>
        <v>1</v>
      </c>
      <c r="N14" s="1" t="s">
        <v>42</v>
      </c>
      <c r="O14" s="149">
        <v>650</v>
      </c>
      <c r="Q14" s="33" t="str">
        <f>IF(ISNUMBER(S14),1,"")</f>
        <v/>
      </c>
      <c r="R14"/>
      <c r="S14"/>
      <c r="U14" s="33">
        <f>IF(ISNUMBER(W14),1,"")</f>
        <v>1</v>
      </c>
      <c r="V14" s="1" t="s">
        <v>240</v>
      </c>
      <c r="W14" s="149">
        <v>750</v>
      </c>
      <c r="Y14" s="33">
        <f>IF(ISNUMBER(AA14),1,"")</f>
        <v>1</v>
      </c>
      <c r="Z14" s="1" t="s">
        <v>252</v>
      </c>
      <c r="AA14" s="149">
        <v>750</v>
      </c>
      <c r="AC14" s="33" t="str">
        <f>IF(ISNUMBER(AE14),1,"")</f>
        <v/>
      </c>
      <c r="AD14"/>
      <c r="AE14"/>
      <c r="AG14" s="33" t="str">
        <f>IF(ISNUMBER(AI14),1,"")</f>
        <v/>
      </c>
      <c r="AH14"/>
      <c r="AI14"/>
      <c r="AK14" s="33" t="str">
        <f>IF(ISNUMBER(AM14),1,"")</f>
        <v/>
      </c>
      <c r="AL14"/>
      <c r="AM14"/>
      <c r="AO14" s="33" t="str">
        <f>IF(ISNUMBER(AQ14),1,"")</f>
        <v/>
      </c>
      <c r="AP14"/>
      <c r="AQ14"/>
      <c r="AS14" s="33" t="str">
        <f>IF(ISNUMBER(AU14),1,"")</f>
        <v/>
      </c>
      <c r="AT14"/>
      <c r="AU14"/>
      <c r="AW14" s="33" t="str">
        <f>IF(ISNUMBER(AY14),1,"")</f>
        <v/>
      </c>
      <c r="AX14"/>
      <c r="AY14"/>
      <c r="BA14" s="33" t="str">
        <f>IF(ISNUMBER(BC14),1,"")</f>
        <v/>
      </c>
      <c r="BB14"/>
      <c r="BC14"/>
      <c r="BE14" s="33" t="str">
        <f>IF(ISNUMBER(BG14),1,"")</f>
        <v/>
      </c>
      <c r="BF14"/>
      <c r="BG14"/>
      <c r="BI14" s="33" t="str">
        <f>IF(ISNUMBER(BK14),1,"")</f>
        <v/>
      </c>
      <c r="BJ14"/>
      <c r="BK14"/>
      <c r="BM14" s="33" t="str">
        <f>IF(ISNUMBER(BO14),1,"")</f>
        <v/>
      </c>
      <c r="BN14"/>
      <c r="BO14"/>
      <c r="BQ14" s="33" t="str">
        <f>IF(ISNUMBER(BS14),1,"")</f>
        <v/>
      </c>
      <c r="BR14"/>
      <c r="BS14"/>
      <c r="BU14" s="33" t="str">
        <f>IF(ISNUMBER(BW14),1,"")</f>
        <v/>
      </c>
      <c r="BV14"/>
      <c r="BW14"/>
      <c r="BY14" s="33" t="str">
        <f>IF(ISNUMBER(CA14),1,"")</f>
        <v/>
      </c>
      <c r="BZ14"/>
      <c r="CA14"/>
      <c r="CC14" s="33" t="str">
        <f>IF(ISNUMBER(CE14),1,"")</f>
        <v/>
      </c>
      <c r="CD14"/>
      <c r="CE14"/>
      <c r="CG14" s="33" t="str">
        <f>IF(ISNUMBER(CI14),1,"")</f>
        <v/>
      </c>
      <c r="CH14"/>
      <c r="CI14"/>
      <c r="CK14" s="33" t="str">
        <f>IF(ISNUMBER(CM14),1,"")</f>
        <v/>
      </c>
      <c r="CL14"/>
      <c r="CM14"/>
      <c r="CO14" s="33" t="str">
        <f>IF(ISNUMBER(CQ14),1,"")</f>
        <v/>
      </c>
      <c r="CP14"/>
      <c r="CQ14"/>
      <c r="CS14" s="33" t="str">
        <f>IF(ISNUMBER(CU14),1,"")</f>
        <v/>
      </c>
      <c r="CT14"/>
      <c r="CU14"/>
      <c r="CW14" s="33" t="str">
        <f>IF(ISNUMBER(CY14),1,"")</f>
        <v/>
      </c>
      <c r="CX14"/>
      <c r="CY14"/>
      <c r="DA14" s="33" t="str">
        <f>IF(ISNUMBER(DC14),1,"")</f>
        <v/>
      </c>
      <c r="DB14"/>
      <c r="DC14"/>
      <c r="DE14" s="33" t="str">
        <f>IF(ISNUMBER(DG14),1,"")</f>
        <v/>
      </c>
      <c r="DF14"/>
      <c r="DG14"/>
      <c r="DI14" s="33" t="str">
        <f>IF(ISNUMBER(DK14),1,"")</f>
        <v/>
      </c>
      <c r="DJ14"/>
      <c r="DK14"/>
      <c r="DM14" s="33" t="str">
        <f>IF(ISNUMBER(DO14),1,"")</f>
        <v/>
      </c>
      <c r="DN14"/>
      <c r="DO14"/>
      <c r="DQ14" s="33" t="str">
        <f>IF(ISNUMBER(DS14),1,"")</f>
        <v/>
      </c>
      <c r="DR14"/>
      <c r="DS14"/>
      <c r="DU14" s="33" t="str">
        <f>IF(ISNUMBER(DW14),1,"")</f>
        <v/>
      </c>
      <c r="DV14"/>
      <c r="DW14"/>
      <c r="DY14" s="33" t="str">
        <f>IF(ISNUMBER(EA14),1,"")</f>
        <v/>
      </c>
      <c r="DZ14"/>
      <c r="EA14"/>
    </row>
    <row r="15" spans="1:131" x14ac:dyDescent="0.25">
      <c r="A15" s="16">
        <f t="shared" si="0"/>
        <v>8</v>
      </c>
      <c r="B15" s="1" t="s">
        <v>58</v>
      </c>
      <c r="C15" s="149">
        <v>2</v>
      </c>
      <c r="D15" s="149">
        <v>600</v>
      </c>
      <c r="G15" s="33">
        <f>IF(ISNUMBER(I15),G14+1,"")</f>
        <v>3</v>
      </c>
      <c r="H15" s="21" t="str">
        <f>'PRVNÍ MÍSTA'!N8</f>
        <v>Barták Martin [CZE084602]</v>
      </c>
      <c r="I15" s="21">
        <f>'PRVNÍ MÍSTA'!O8</f>
        <v>1</v>
      </c>
      <c r="K15" s="38"/>
      <c r="M15" s="33">
        <f t="shared" ref="M15:M78" si="1">IF(ISNUMBER(O15),M14+1,"")</f>
        <v>2</v>
      </c>
      <c r="N15" s="1" t="s">
        <v>185</v>
      </c>
      <c r="O15" s="149">
        <v>550</v>
      </c>
      <c r="Q15" s="33" t="str">
        <f t="shared" ref="Q15:Q78" si="2">IF(ISNUMBER(S15),Q14+1,"")</f>
        <v/>
      </c>
      <c r="R15"/>
      <c r="S15"/>
      <c r="U15" s="33">
        <f t="shared" ref="U15:U78" si="3">IF(ISNUMBER(W15),U14+1,"")</f>
        <v>2</v>
      </c>
      <c r="V15" s="1" t="s">
        <v>42</v>
      </c>
      <c r="W15" s="149">
        <v>650</v>
      </c>
      <c r="Y15" s="33">
        <f t="shared" ref="Y15:Y78" si="4">IF(ISNUMBER(AA15),Y14+1,"")</f>
        <v>2</v>
      </c>
      <c r="Z15" s="1" t="s">
        <v>240</v>
      </c>
      <c r="AA15" s="149">
        <v>650</v>
      </c>
      <c r="AC15" s="33" t="str">
        <f t="shared" ref="AC15:AC78" si="5">IF(ISNUMBER(AE15),AC14+1,"")</f>
        <v/>
      </c>
      <c r="AD15"/>
      <c r="AE15"/>
      <c r="AG15" s="33" t="str">
        <f t="shared" ref="AG15:AG78" si="6">IF(ISNUMBER(AI15),AG14+1,"")</f>
        <v/>
      </c>
      <c r="AH15"/>
      <c r="AI15"/>
      <c r="AK15" s="33" t="str">
        <f t="shared" ref="AK15:AK78" si="7">IF(ISNUMBER(AM15),AK14+1,"")</f>
        <v/>
      </c>
      <c r="AL15"/>
      <c r="AM15"/>
      <c r="AO15" s="33" t="str">
        <f t="shared" ref="AO15:AO78" si="8">IF(ISNUMBER(AQ15),AO14+1,"")</f>
        <v/>
      </c>
      <c r="AP15"/>
      <c r="AQ15"/>
      <c r="AS15" s="33" t="str">
        <f t="shared" ref="AS15:AS78" si="9">IF(ISNUMBER(AU15),AS14+1,"")</f>
        <v/>
      </c>
      <c r="AT15"/>
      <c r="AU15"/>
      <c r="AW15" s="33" t="str">
        <f t="shared" ref="AW15:AW78" si="10">IF(ISNUMBER(AY15),AW14+1,"")</f>
        <v/>
      </c>
      <c r="AX15"/>
      <c r="AY15"/>
      <c r="BA15" s="33" t="str">
        <f t="shared" ref="BA15:BA78" si="11">IF(ISNUMBER(BC15),BA14+1,"")</f>
        <v/>
      </c>
      <c r="BB15"/>
      <c r="BC15"/>
      <c r="BE15" s="33" t="str">
        <f t="shared" ref="BE15:BE78" si="12">IF(ISNUMBER(BG15),BE14+1,"")</f>
        <v/>
      </c>
      <c r="BF15"/>
      <c r="BG15"/>
      <c r="BI15" s="33" t="str">
        <f t="shared" ref="BI15:BI78" si="13">IF(ISNUMBER(BK15),BI14+1,"")</f>
        <v/>
      </c>
      <c r="BJ15"/>
      <c r="BK15"/>
      <c r="BM15" s="33" t="str">
        <f t="shared" ref="BM15:BM78" si="14">IF(ISNUMBER(BO15),BM14+1,"")</f>
        <v/>
      </c>
      <c r="BN15"/>
      <c r="BO15"/>
      <c r="BQ15" s="33" t="str">
        <f t="shared" ref="BQ15:BQ78" si="15">IF(ISNUMBER(BS15),BQ14+1,"")</f>
        <v/>
      </c>
      <c r="BR15"/>
      <c r="BS15"/>
      <c r="BU15" s="33" t="str">
        <f t="shared" ref="BU15:BU78" si="16">IF(ISNUMBER(BW15),BU14+1,"")</f>
        <v/>
      </c>
      <c r="BV15"/>
      <c r="BW15"/>
      <c r="BY15" s="33" t="str">
        <f t="shared" ref="BY15:BY78" si="17">IF(ISNUMBER(CA15),BY14+1,"")</f>
        <v/>
      </c>
      <c r="BZ15"/>
      <c r="CA15"/>
      <c r="CC15" s="33" t="str">
        <f t="shared" ref="CC15:CC78" si="18">IF(ISNUMBER(CE15),CC14+1,"")</f>
        <v/>
      </c>
      <c r="CD15"/>
      <c r="CE15"/>
      <c r="CG15" s="33" t="str">
        <f t="shared" ref="CG15:CG78" si="19">IF(ISNUMBER(CI15),CG14+1,"")</f>
        <v/>
      </c>
      <c r="CH15"/>
      <c r="CI15"/>
      <c r="CK15" s="33" t="str">
        <f t="shared" ref="CK15:CK78" si="20">IF(ISNUMBER(CM15),CK14+1,"")</f>
        <v/>
      </c>
      <c r="CL15"/>
      <c r="CM15"/>
      <c r="CO15" s="33" t="str">
        <f t="shared" ref="CO15:CO78" si="21">IF(ISNUMBER(CQ15),CO14+1,"")</f>
        <v/>
      </c>
      <c r="CP15"/>
      <c r="CQ15"/>
      <c r="CS15" s="33" t="str">
        <f t="shared" ref="CS15:CS78" si="22">IF(ISNUMBER(CU15),CS14+1,"")</f>
        <v/>
      </c>
      <c r="CT15"/>
      <c r="CU15"/>
      <c r="CW15" s="33" t="str">
        <f t="shared" ref="CW15:CW78" si="23">IF(ISNUMBER(CY15),CW14+1,"")</f>
        <v/>
      </c>
      <c r="CX15"/>
      <c r="CY15"/>
      <c r="DA15" s="33" t="str">
        <f t="shared" ref="DA15:DA78" si="24">IF(ISNUMBER(DC15),DA14+1,"")</f>
        <v/>
      </c>
      <c r="DB15"/>
      <c r="DC15"/>
      <c r="DE15" s="33" t="str">
        <f t="shared" ref="DE15:DE78" si="25">IF(ISNUMBER(DG15),DE14+1,"")</f>
        <v/>
      </c>
      <c r="DF15"/>
      <c r="DG15"/>
      <c r="DI15" s="33" t="str">
        <f t="shared" ref="DI15:DI78" si="26">IF(ISNUMBER(DK15),DI14+1,"")</f>
        <v/>
      </c>
      <c r="DJ15"/>
      <c r="DK15"/>
      <c r="DM15" s="33" t="str">
        <f t="shared" ref="DM15:DM78" si="27">IF(ISNUMBER(DO15),DM14+1,"")</f>
        <v/>
      </c>
      <c r="DN15"/>
      <c r="DO15"/>
      <c r="DQ15" s="33" t="str">
        <f t="shared" ref="DQ15:DQ78" si="28">IF(ISNUMBER(DS15),DQ14+1,"")</f>
        <v/>
      </c>
      <c r="DR15"/>
      <c r="DS15"/>
      <c r="DU15" s="33" t="str">
        <f t="shared" ref="DU15:DU78" si="29">IF(ISNUMBER(DW15),DU14+1,"")</f>
        <v/>
      </c>
      <c r="DV15"/>
      <c r="DW15"/>
      <c r="DY15" s="33" t="str">
        <f t="shared" ref="DY15:DY78" si="30">IF(ISNUMBER(EA15),DY14+1,"")</f>
        <v/>
      </c>
      <c r="DZ15"/>
      <c r="EA15"/>
    </row>
    <row r="16" spans="1:131" x14ac:dyDescent="0.25">
      <c r="A16" s="16">
        <f t="shared" si="0"/>
        <v>9</v>
      </c>
      <c r="B16" s="1" t="s">
        <v>250</v>
      </c>
      <c r="C16" s="149">
        <v>1</v>
      </c>
      <c r="D16" s="149">
        <v>550</v>
      </c>
      <c r="K16" s="38"/>
      <c r="M16" s="33">
        <f t="shared" si="1"/>
        <v>3</v>
      </c>
      <c r="N16" s="1" t="s">
        <v>43</v>
      </c>
      <c r="O16" s="149">
        <v>450</v>
      </c>
      <c r="Q16" s="33" t="str">
        <f t="shared" si="2"/>
        <v/>
      </c>
      <c r="R16"/>
      <c r="S16"/>
      <c r="U16" s="33">
        <f t="shared" si="3"/>
        <v>3</v>
      </c>
      <c r="V16" s="1" t="s">
        <v>241</v>
      </c>
      <c r="W16" s="149">
        <v>550</v>
      </c>
      <c r="Y16" s="33">
        <f t="shared" si="4"/>
        <v>3</v>
      </c>
      <c r="Z16" s="1" t="s">
        <v>250</v>
      </c>
      <c r="AA16" s="149">
        <v>550</v>
      </c>
      <c r="AC16" s="33" t="str">
        <f t="shared" si="5"/>
        <v/>
      </c>
      <c r="AD16"/>
      <c r="AE16"/>
      <c r="AG16" s="33" t="str">
        <f t="shared" si="6"/>
        <v/>
      </c>
      <c r="AH16"/>
      <c r="AI16"/>
      <c r="AK16" s="33" t="str">
        <f t="shared" si="7"/>
        <v/>
      </c>
      <c r="AL16"/>
      <c r="AM16"/>
      <c r="AO16" s="33" t="str">
        <f t="shared" si="8"/>
        <v/>
      </c>
      <c r="AP16"/>
      <c r="AQ16"/>
      <c r="AS16" s="33" t="str">
        <f t="shared" si="9"/>
        <v/>
      </c>
      <c r="AT16"/>
      <c r="AU16"/>
      <c r="AW16" s="33" t="str">
        <f t="shared" si="10"/>
        <v/>
      </c>
      <c r="AX16"/>
      <c r="AY16"/>
      <c r="BA16" s="33" t="str">
        <f t="shared" si="11"/>
        <v/>
      </c>
      <c r="BB16"/>
      <c r="BC16"/>
      <c r="BE16" s="33" t="str">
        <f t="shared" si="12"/>
        <v/>
      </c>
      <c r="BF16"/>
      <c r="BG16"/>
      <c r="BI16" s="33" t="str">
        <f t="shared" si="13"/>
        <v/>
      </c>
      <c r="BJ16"/>
      <c r="BK16"/>
      <c r="BM16" s="33" t="str">
        <f t="shared" si="14"/>
        <v/>
      </c>
      <c r="BN16"/>
      <c r="BO16"/>
      <c r="BQ16" s="33" t="str">
        <f t="shared" si="15"/>
        <v/>
      </c>
      <c r="BR16"/>
      <c r="BS16"/>
      <c r="BU16" s="33" t="str">
        <f t="shared" si="16"/>
        <v/>
      </c>
      <c r="BV16"/>
      <c r="BW16"/>
      <c r="BY16" s="33" t="str">
        <f t="shared" si="17"/>
        <v/>
      </c>
      <c r="BZ16"/>
      <c r="CA16"/>
      <c r="CC16" s="33" t="str">
        <f t="shared" si="18"/>
        <v/>
      </c>
      <c r="CD16"/>
      <c r="CE16"/>
      <c r="CG16" s="33" t="str">
        <f t="shared" si="19"/>
        <v/>
      </c>
      <c r="CH16"/>
      <c r="CI16"/>
      <c r="CK16" s="33" t="str">
        <f t="shared" si="20"/>
        <v/>
      </c>
      <c r="CL16"/>
      <c r="CM16"/>
      <c r="CO16" s="33" t="str">
        <f t="shared" si="21"/>
        <v/>
      </c>
      <c r="CP16"/>
      <c r="CQ16"/>
      <c r="CS16" s="33" t="str">
        <f t="shared" si="22"/>
        <v/>
      </c>
      <c r="CT16"/>
      <c r="CU16"/>
      <c r="CW16" s="33" t="str">
        <f t="shared" si="23"/>
        <v/>
      </c>
      <c r="CX16"/>
      <c r="CY16"/>
      <c r="DA16" s="33" t="str">
        <f t="shared" si="24"/>
        <v/>
      </c>
      <c r="DB16"/>
      <c r="DC16"/>
      <c r="DE16" s="33" t="str">
        <f t="shared" si="25"/>
        <v/>
      </c>
      <c r="DF16"/>
      <c r="DG16"/>
      <c r="DI16" s="33" t="str">
        <f t="shared" si="26"/>
        <v/>
      </c>
      <c r="DJ16"/>
      <c r="DK16"/>
      <c r="DM16" s="33" t="str">
        <f t="shared" si="27"/>
        <v/>
      </c>
      <c r="DN16"/>
      <c r="DO16"/>
      <c r="DQ16" s="33" t="str">
        <f t="shared" si="28"/>
        <v/>
      </c>
      <c r="DR16"/>
      <c r="DS16"/>
      <c r="DU16" s="33" t="str">
        <f t="shared" si="29"/>
        <v/>
      </c>
      <c r="DV16"/>
      <c r="DW16"/>
      <c r="DY16" s="33" t="str">
        <f t="shared" si="30"/>
        <v/>
      </c>
      <c r="DZ16"/>
      <c r="EA16"/>
    </row>
    <row r="17" spans="1:131" x14ac:dyDescent="0.25">
      <c r="A17" s="16">
        <f t="shared" si="0"/>
        <v>10</v>
      </c>
      <c r="B17" s="1" t="s">
        <v>251</v>
      </c>
      <c r="C17" s="149">
        <v>1</v>
      </c>
      <c r="D17" s="149">
        <v>450</v>
      </c>
      <c r="K17" s="38"/>
      <c r="M17" s="33">
        <f t="shared" si="1"/>
        <v>4</v>
      </c>
      <c r="N17" s="1" t="s">
        <v>63</v>
      </c>
      <c r="O17" s="149">
        <v>350</v>
      </c>
      <c r="Q17" s="33" t="str">
        <f t="shared" si="2"/>
        <v/>
      </c>
      <c r="R17"/>
      <c r="S17"/>
      <c r="U17" s="33">
        <f t="shared" si="3"/>
        <v>4</v>
      </c>
      <c r="V17" s="1" t="s">
        <v>242</v>
      </c>
      <c r="W17" s="149">
        <v>450</v>
      </c>
      <c r="Y17" s="33">
        <f t="shared" si="4"/>
        <v>4</v>
      </c>
      <c r="Z17" s="1" t="s">
        <v>251</v>
      </c>
      <c r="AA17" s="149">
        <v>450</v>
      </c>
      <c r="AC17" s="33" t="str">
        <f t="shared" si="5"/>
        <v/>
      </c>
      <c r="AD17"/>
      <c r="AE17"/>
      <c r="AG17" s="33" t="str">
        <f t="shared" si="6"/>
        <v/>
      </c>
      <c r="AH17"/>
      <c r="AI17"/>
      <c r="AK17" s="33" t="str">
        <f t="shared" si="7"/>
        <v/>
      </c>
      <c r="AL17"/>
      <c r="AM17"/>
      <c r="AO17" s="33" t="str">
        <f t="shared" si="8"/>
        <v/>
      </c>
      <c r="AP17"/>
      <c r="AQ17"/>
      <c r="AS17" s="33" t="str">
        <f t="shared" si="9"/>
        <v/>
      </c>
      <c r="AT17"/>
      <c r="AU17"/>
      <c r="AW17" s="33" t="str">
        <f t="shared" si="10"/>
        <v/>
      </c>
      <c r="AX17"/>
      <c r="AY17"/>
      <c r="BA17" s="33" t="str">
        <f t="shared" si="11"/>
        <v/>
      </c>
      <c r="BB17"/>
      <c r="BC17"/>
      <c r="BE17" s="33" t="str">
        <f t="shared" si="12"/>
        <v/>
      </c>
      <c r="BF17"/>
      <c r="BG17"/>
      <c r="BI17" s="33" t="str">
        <f t="shared" si="13"/>
        <v/>
      </c>
      <c r="BJ17"/>
      <c r="BK17"/>
      <c r="BM17" s="33" t="str">
        <f t="shared" si="14"/>
        <v/>
      </c>
      <c r="BN17"/>
      <c r="BO17"/>
      <c r="BQ17" s="33" t="str">
        <f t="shared" si="15"/>
        <v/>
      </c>
      <c r="BR17"/>
      <c r="BS17"/>
      <c r="BU17" s="33" t="str">
        <f t="shared" si="16"/>
        <v/>
      </c>
      <c r="BV17"/>
      <c r="BW17"/>
      <c r="BY17" s="33" t="str">
        <f t="shared" si="17"/>
        <v/>
      </c>
      <c r="BZ17"/>
      <c r="CA17"/>
      <c r="CC17" s="33" t="str">
        <f t="shared" si="18"/>
        <v/>
      </c>
      <c r="CD17"/>
      <c r="CE17"/>
      <c r="CG17" s="33" t="str">
        <f t="shared" si="19"/>
        <v/>
      </c>
      <c r="CH17"/>
      <c r="CI17"/>
      <c r="CK17" s="33" t="str">
        <f t="shared" si="20"/>
        <v/>
      </c>
      <c r="CL17"/>
      <c r="CM17"/>
      <c r="CO17" s="33" t="str">
        <f t="shared" si="21"/>
        <v/>
      </c>
      <c r="CP17"/>
      <c r="CQ17"/>
      <c r="CS17" s="33" t="str">
        <f t="shared" si="22"/>
        <v/>
      </c>
      <c r="CT17"/>
      <c r="CU17"/>
      <c r="CW17" s="33" t="str">
        <f t="shared" si="23"/>
        <v/>
      </c>
      <c r="CX17"/>
      <c r="CY17"/>
      <c r="DA17" s="33" t="str">
        <f t="shared" si="24"/>
        <v/>
      </c>
      <c r="DB17"/>
      <c r="DC17"/>
      <c r="DE17" s="33" t="str">
        <f t="shared" si="25"/>
        <v/>
      </c>
      <c r="DF17"/>
      <c r="DG17"/>
      <c r="DI17" s="33" t="str">
        <f t="shared" si="26"/>
        <v/>
      </c>
      <c r="DJ17"/>
      <c r="DK17"/>
      <c r="DM17" s="33" t="str">
        <f t="shared" si="27"/>
        <v/>
      </c>
      <c r="DN17"/>
      <c r="DO17"/>
      <c r="DQ17" s="33" t="str">
        <f t="shared" si="28"/>
        <v/>
      </c>
      <c r="DR17"/>
      <c r="DS17"/>
      <c r="DU17" s="33" t="str">
        <f t="shared" si="29"/>
        <v/>
      </c>
      <c r="DV17"/>
      <c r="DW17"/>
      <c r="DY17" s="33" t="str">
        <f t="shared" si="30"/>
        <v/>
      </c>
      <c r="DZ17"/>
      <c r="EA17"/>
    </row>
    <row r="18" spans="1:131" x14ac:dyDescent="0.25">
      <c r="A18" s="16">
        <f t="shared" si="0"/>
        <v>11</v>
      </c>
      <c r="B18" s="1" t="s">
        <v>242</v>
      </c>
      <c r="C18" s="149">
        <v>1</v>
      </c>
      <c r="D18" s="149">
        <v>450</v>
      </c>
      <c r="K18" s="38"/>
      <c r="M18" s="33">
        <f t="shared" si="1"/>
        <v>5</v>
      </c>
      <c r="N18" s="1" t="s">
        <v>58</v>
      </c>
      <c r="O18" s="149">
        <v>250</v>
      </c>
      <c r="Q18" s="33" t="str">
        <f t="shared" si="2"/>
        <v/>
      </c>
      <c r="R18"/>
      <c r="S18"/>
      <c r="U18" s="33">
        <f t="shared" si="3"/>
        <v>5</v>
      </c>
      <c r="V18" s="1" t="s">
        <v>43</v>
      </c>
      <c r="W18" s="149">
        <v>350</v>
      </c>
      <c r="Y18" s="33">
        <f t="shared" si="4"/>
        <v>5</v>
      </c>
      <c r="Z18" s="1" t="s">
        <v>58</v>
      </c>
      <c r="AA18" s="149">
        <v>350</v>
      </c>
      <c r="AC18" s="33" t="str">
        <f t="shared" si="5"/>
        <v/>
      </c>
      <c r="AD18"/>
      <c r="AE18"/>
      <c r="AG18" s="33" t="str">
        <f t="shared" si="6"/>
        <v/>
      </c>
      <c r="AH18"/>
      <c r="AI18"/>
      <c r="AK18" s="33" t="str">
        <f t="shared" si="7"/>
        <v/>
      </c>
      <c r="AL18"/>
      <c r="AM18"/>
      <c r="AO18" s="33" t="str">
        <f t="shared" si="8"/>
        <v/>
      </c>
      <c r="AP18"/>
      <c r="AQ18"/>
      <c r="AS18" s="33" t="str">
        <f t="shared" si="9"/>
        <v/>
      </c>
      <c r="AT18"/>
      <c r="AU18"/>
      <c r="AW18" s="33" t="str">
        <f t="shared" si="10"/>
        <v/>
      </c>
      <c r="AX18"/>
      <c r="AY18"/>
      <c r="BA18" s="33" t="str">
        <f t="shared" si="11"/>
        <v/>
      </c>
      <c r="BB18"/>
      <c r="BC18"/>
      <c r="BE18" s="33" t="str">
        <f t="shared" si="12"/>
        <v/>
      </c>
      <c r="BF18"/>
      <c r="BG18"/>
      <c r="BI18" s="33" t="str">
        <f t="shared" si="13"/>
        <v/>
      </c>
      <c r="BJ18"/>
      <c r="BK18"/>
      <c r="BM18" s="33" t="str">
        <f t="shared" si="14"/>
        <v/>
      </c>
      <c r="BN18"/>
      <c r="BO18"/>
      <c r="BQ18" s="33" t="str">
        <f t="shared" si="15"/>
        <v/>
      </c>
      <c r="BR18"/>
      <c r="BS18"/>
      <c r="BU18" s="33" t="str">
        <f t="shared" si="16"/>
        <v/>
      </c>
      <c r="BV18"/>
      <c r="BW18"/>
      <c r="BY18" s="33" t="str">
        <f t="shared" si="17"/>
        <v/>
      </c>
      <c r="BZ18"/>
      <c r="CA18"/>
      <c r="CC18" s="33" t="str">
        <f t="shared" si="18"/>
        <v/>
      </c>
      <c r="CD18"/>
      <c r="CE18"/>
      <c r="CG18" s="33" t="str">
        <f t="shared" si="19"/>
        <v/>
      </c>
      <c r="CH18"/>
      <c r="CI18"/>
      <c r="CK18" s="33" t="str">
        <f t="shared" si="20"/>
        <v/>
      </c>
      <c r="CL18"/>
      <c r="CM18"/>
      <c r="CO18" s="33" t="str">
        <f t="shared" si="21"/>
        <v/>
      </c>
      <c r="CP18"/>
      <c r="CQ18"/>
      <c r="CS18" s="33" t="str">
        <f t="shared" si="22"/>
        <v/>
      </c>
      <c r="CT18"/>
      <c r="CU18"/>
      <c r="CW18" s="33" t="str">
        <f t="shared" si="23"/>
        <v/>
      </c>
      <c r="CX18"/>
      <c r="CY18"/>
      <c r="DA18" s="33" t="str">
        <f t="shared" si="24"/>
        <v/>
      </c>
      <c r="DB18"/>
      <c r="DC18"/>
      <c r="DE18" s="33" t="str">
        <f t="shared" si="25"/>
        <v/>
      </c>
      <c r="DF18"/>
      <c r="DG18"/>
      <c r="DI18" s="33" t="str">
        <f t="shared" si="26"/>
        <v/>
      </c>
      <c r="DJ18"/>
      <c r="DK18"/>
      <c r="DM18" s="33" t="str">
        <f t="shared" si="27"/>
        <v/>
      </c>
      <c r="DN18"/>
      <c r="DO18"/>
      <c r="DQ18" s="33" t="str">
        <f t="shared" si="28"/>
        <v/>
      </c>
      <c r="DR18"/>
      <c r="DS18"/>
      <c r="DU18" s="33" t="str">
        <f t="shared" si="29"/>
        <v/>
      </c>
      <c r="DV18"/>
      <c r="DW18"/>
      <c r="DY18" s="33" t="str">
        <f t="shared" si="30"/>
        <v/>
      </c>
      <c r="DZ18"/>
      <c r="EA18"/>
    </row>
    <row r="19" spans="1:131" x14ac:dyDescent="0.25">
      <c r="A19" s="16" t="str">
        <f t="shared" si="0"/>
        <v/>
      </c>
      <c r="B19"/>
      <c r="C19"/>
      <c r="D19"/>
      <c r="K19" s="38"/>
      <c r="M19" s="33" t="str">
        <f t="shared" si="1"/>
        <v/>
      </c>
      <c r="N19"/>
      <c r="O19"/>
      <c r="Q19" s="33" t="str">
        <f t="shared" si="2"/>
        <v/>
      </c>
      <c r="R19"/>
      <c r="S19"/>
      <c r="U19" s="33">
        <f t="shared" si="3"/>
        <v>6</v>
      </c>
      <c r="V19" s="1" t="s">
        <v>63</v>
      </c>
      <c r="W19" s="149">
        <v>350</v>
      </c>
      <c r="Y19" s="33">
        <f t="shared" si="4"/>
        <v>6</v>
      </c>
      <c r="Z19" s="1" t="s">
        <v>241</v>
      </c>
      <c r="AA19" s="149">
        <v>350</v>
      </c>
      <c r="AC19" s="33" t="str">
        <f t="shared" si="5"/>
        <v/>
      </c>
      <c r="AD19"/>
      <c r="AE19"/>
      <c r="AG19" s="33" t="str">
        <f t="shared" si="6"/>
        <v/>
      </c>
      <c r="AH19"/>
      <c r="AI19"/>
      <c r="AK19" s="33" t="str">
        <f t="shared" si="7"/>
        <v/>
      </c>
      <c r="AL19"/>
      <c r="AM19"/>
      <c r="AO19" s="33" t="str">
        <f t="shared" si="8"/>
        <v/>
      </c>
      <c r="AP19"/>
      <c r="AQ19"/>
      <c r="AS19" s="33" t="str">
        <f t="shared" si="9"/>
        <v/>
      </c>
      <c r="AT19"/>
      <c r="AU19"/>
      <c r="AW19" s="33" t="str">
        <f t="shared" si="10"/>
        <v/>
      </c>
      <c r="AX19"/>
      <c r="AY19"/>
      <c r="BA19" s="33" t="str">
        <f t="shared" si="11"/>
        <v/>
      </c>
      <c r="BB19"/>
      <c r="BC19"/>
      <c r="BE19" s="33" t="str">
        <f t="shared" si="12"/>
        <v/>
      </c>
      <c r="BF19"/>
      <c r="BG19"/>
      <c r="BI19" s="33" t="str">
        <f t="shared" si="13"/>
        <v/>
      </c>
      <c r="BJ19"/>
      <c r="BK19"/>
      <c r="BM19" s="33" t="str">
        <f t="shared" si="14"/>
        <v/>
      </c>
      <c r="BN19"/>
      <c r="BO19"/>
      <c r="BQ19" s="33" t="str">
        <f t="shared" si="15"/>
        <v/>
      </c>
      <c r="BR19"/>
      <c r="BS19"/>
      <c r="BU19" s="33" t="str">
        <f t="shared" si="16"/>
        <v/>
      </c>
      <c r="BV19"/>
      <c r="BW19"/>
      <c r="BY19" s="33" t="str">
        <f t="shared" si="17"/>
        <v/>
      </c>
      <c r="BZ19"/>
      <c r="CA19"/>
      <c r="CC19" s="33" t="str">
        <f t="shared" si="18"/>
        <v/>
      </c>
      <c r="CD19"/>
      <c r="CE19"/>
      <c r="CG19" s="33" t="str">
        <f t="shared" si="19"/>
        <v/>
      </c>
      <c r="CH19"/>
      <c r="CI19"/>
      <c r="CK19" s="33" t="str">
        <f t="shared" si="20"/>
        <v/>
      </c>
      <c r="CL19"/>
      <c r="CM19"/>
      <c r="CO19" s="33" t="str">
        <f t="shared" si="21"/>
        <v/>
      </c>
      <c r="CP19"/>
      <c r="CQ19"/>
      <c r="CS19" s="33" t="str">
        <f t="shared" si="22"/>
        <v/>
      </c>
      <c r="CT19"/>
      <c r="CU19"/>
      <c r="CW19" s="33" t="str">
        <f t="shared" si="23"/>
        <v/>
      </c>
      <c r="CX19"/>
      <c r="CY19"/>
      <c r="DA19" s="33" t="str">
        <f t="shared" si="24"/>
        <v/>
      </c>
      <c r="DB19"/>
      <c r="DC19"/>
      <c r="DE19" s="33" t="str">
        <f t="shared" si="25"/>
        <v/>
      </c>
      <c r="DF19"/>
      <c r="DG19"/>
      <c r="DI19" s="33" t="str">
        <f t="shared" si="26"/>
        <v/>
      </c>
      <c r="DJ19"/>
      <c r="DK19"/>
      <c r="DM19" s="33" t="str">
        <f t="shared" si="27"/>
        <v/>
      </c>
      <c r="DN19"/>
      <c r="DO19"/>
      <c r="DQ19" s="33" t="str">
        <f t="shared" si="28"/>
        <v/>
      </c>
      <c r="DR19"/>
      <c r="DS19"/>
      <c r="DU19" s="33" t="str">
        <f t="shared" si="29"/>
        <v/>
      </c>
      <c r="DV19"/>
      <c r="DW19"/>
      <c r="DY19" s="33" t="str">
        <f t="shared" si="30"/>
        <v/>
      </c>
      <c r="DZ19"/>
      <c r="EA19"/>
    </row>
    <row r="20" spans="1:131" x14ac:dyDescent="0.25">
      <c r="A20" s="16" t="str">
        <f t="shared" si="0"/>
        <v/>
      </c>
      <c r="B20"/>
      <c r="C20"/>
      <c r="D20"/>
      <c r="K20" s="38"/>
      <c r="M20" s="33" t="str">
        <f t="shared" si="1"/>
        <v/>
      </c>
      <c r="N20"/>
      <c r="O20"/>
      <c r="Q20" s="33" t="str">
        <f t="shared" si="2"/>
        <v/>
      </c>
      <c r="R20"/>
      <c r="S20"/>
      <c r="U20" s="33">
        <f t="shared" si="3"/>
        <v>7</v>
      </c>
      <c r="V20" s="1" t="s">
        <v>185</v>
      </c>
      <c r="W20" s="149">
        <v>250</v>
      </c>
      <c r="Y20" s="33">
        <f t="shared" si="4"/>
        <v>7</v>
      </c>
      <c r="Z20" s="1" t="s">
        <v>43</v>
      </c>
      <c r="AA20" s="149">
        <v>250</v>
      </c>
      <c r="AC20" s="33" t="str">
        <f t="shared" si="5"/>
        <v/>
      </c>
      <c r="AD20"/>
      <c r="AE20"/>
      <c r="AG20" s="33" t="str">
        <f t="shared" si="6"/>
        <v/>
      </c>
      <c r="AH20"/>
      <c r="AI20"/>
      <c r="AK20" s="33" t="str">
        <f t="shared" si="7"/>
        <v/>
      </c>
      <c r="AL20"/>
      <c r="AM20"/>
      <c r="AO20" s="33" t="str">
        <f t="shared" si="8"/>
        <v/>
      </c>
      <c r="AP20"/>
      <c r="AQ20"/>
      <c r="AS20" s="33" t="str">
        <f t="shared" si="9"/>
        <v/>
      </c>
      <c r="AT20"/>
      <c r="AU20"/>
      <c r="AW20" s="33" t="str">
        <f t="shared" si="10"/>
        <v/>
      </c>
      <c r="AX20"/>
      <c r="AY20"/>
      <c r="BA20" s="33" t="str">
        <f t="shared" si="11"/>
        <v/>
      </c>
      <c r="BB20"/>
      <c r="BC20"/>
      <c r="BE20" s="33" t="str">
        <f t="shared" si="12"/>
        <v/>
      </c>
      <c r="BF20"/>
      <c r="BG20"/>
      <c r="BI20" s="33" t="str">
        <f t="shared" si="13"/>
        <v/>
      </c>
      <c r="BJ20"/>
      <c r="BK20"/>
      <c r="BM20" s="33" t="str">
        <f t="shared" si="14"/>
        <v/>
      </c>
      <c r="BN20"/>
      <c r="BO20"/>
      <c r="BQ20" s="33" t="str">
        <f t="shared" si="15"/>
        <v/>
      </c>
      <c r="BR20"/>
      <c r="BS20"/>
      <c r="BU20" s="33" t="str">
        <f t="shared" si="16"/>
        <v/>
      </c>
      <c r="BV20"/>
      <c r="BW20"/>
      <c r="BY20" s="33" t="str">
        <f t="shared" si="17"/>
        <v/>
      </c>
      <c r="BZ20"/>
      <c r="CA20"/>
      <c r="CC20" s="33" t="str">
        <f t="shared" si="18"/>
        <v/>
      </c>
      <c r="CD20"/>
      <c r="CE20"/>
      <c r="CG20" s="33" t="str">
        <f t="shared" si="19"/>
        <v/>
      </c>
      <c r="CH20"/>
      <c r="CI20"/>
      <c r="CK20" s="33" t="str">
        <f t="shared" si="20"/>
        <v/>
      </c>
      <c r="CL20"/>
      <c r="CM20"/>
      <c r="CO20" s="33" t="str">
        <f t="shared" si="21"/>
        <v/>
      </c>
      <c r="CP20"/>
      <c r="CQ20"/>
      <c r="CS20" s="33" t="str">
        <f t="shared" si="22"/>
        <v/>
      </c>
      <c r="CT20"/>
      <c r="CU20"/>
      <c r="CW20" s="33" t="str">
        <f t="shared" si="23"/>
        <v/>
      </c>
      <c r="CX20"/>
      <c r="CY20"/>
      <c r="DA20" s="33" t="str">
        <f t="shared" si="24"/>
        <v/>
      </c>
      <c r="DB20"/>
      <c r="DC20"/>
      <c r="DE20" s="33" t="str">
        <f t="shared" si="25"/>
        <v/>
      </c>
      <c r="DF20"/>
      <c r="DG20"/>
      <c r="DI20" s="33" t="str">
        <f t="shared" si="26"/>
        <v/>
      </c>
      <c r="DJ20"/>
      <c r="DK20"/>
      <c r="DM20" s="33" t="str">
        <f t="shared" si="27"/>
        <v/>
      </c>
      <c r="DN20"/>
      <c r="DO20"/>
      <c r="DQ20" s="33" t="str">
        <f t="shared" si="28"/>
        <v/>
      </c>
      <c r="DR20"/>
      <c r="DS20"/>
      <c r="DU20" s="33" t="str">
        <f t="shared" si="29"/>
        <v/>
      </c>
      <c r="DV20"/>
      <c r="DW20"/>
      <c r="DY20" s="33" t="str">
        <f t="shared" si="30"/>
        <v/>
      </c>
      <c r="DZ20"/>
      <c r="EA20"/>
    </row>
    <row r="21" spans="1:131" x14ac:dyDescent="0.25">
      <c r="A21" s="16" t="str">
        <f t="shared" si="0"/>
        <v/>
      </c>
      <c r="B21"/>
      <c r="C21"/>
      <c r="D21"/>
      <c r="K21" s="38"/>
      <c r="M21" s="33" t="str">
        <f t="shared" si="1"/>
        <v/>
      </c>
      <c r="Q21" s="33" t="str">
        <f t="shared" si="2"/>
        <v/>
      </c>
      <c r="R21"/>
      <c r="S21"/>
      <c r="U21" s="33" t="str">
        <f t="shared" si="3"/>
        <v/>
      </c>
      <c r="V21"/>
      <c r="W21"/>
      <c r="Y21" s="33">
        <f t="shared" si="4"/>
        <v>8</v>
      </c>
      <c r="Z21" s="1" t="s">
        <v>63</v>
      </c>
      <c r="AA21" s="149">
        <v>250</v>
      </c>
      <c r="AC21" s="33" t="str">
        <f t="shared" si="5"/>
        <v/>
      </c>
      <c r="AD21"/>
      <c r="AE21"/>
      <c r="AG21" s="33" t="str">
        <f t="shared" si="6"/>
        <v/>
      </c>
      <c r="AH21"/>
      <c r="AI21"/>
      <c r="AK21" s="33" t="str">
        <f t="shared" si="7"/>
        <v/>
      </c>
      <c r="AL21"/>
      <c r="AM21"/>
      <c r="AO21" s="33" t="str">
        <f t="shared" si="8"/>
        <v/>
      </c>
      <c r="AP21"/>
      <c r="AQ21"/>
      <c r="AS21" s="33" t="str">
        <f t="shared" si="9"/>
        <v/>
      </c>
      <c r="AT21"/>
      <c r="AU21"/>
      <c r="AW21" s="33" t="str">
        <f t="shared" si="10"/>
        <v/>
      </c>
      <c r="AX21"/>
      <c r="AY21"/>
      <c r="BA21" s="33" t="str">
        <f t="shared" si="11"/>
        <v/>
      </c>
      <c r="BB21"/>
      <c r="BC21"/>
      <c r="BE21" s="33" t="str">
        <f t="shared" si="12"/>
        <v/>
      </c>
      <c r="BF21"/>
      <c r="BG21"/>
      <c r="BI21" s="33" t="str">
        <f t="shared" si="13"/>
        <v/>
      </c>
      <c r="BJ21"/>
      <c r="BK21"/>
      <c r="BM21" s="33" t="str">
        <f t="shared" si="14"/>
        <v/>
      </c>
      <c r="BN21"/>
      <c r="BO21"/>
      <c r="BQ21" s="33" t="str">
        <f t="shared" si="15"/>
        <v/>
      </c>
      <c r="BR21"/>
      <c r="BS21"/>
      <c r="BU21" s="33" t="str">
        <f t="shared" si="16"/>
        <v/>
      </c>
      <c r="BV21"/>
      <c r="BW21"/>
      <c r="BY21" s="33" t="str">
        <f t="shared" si="17"/>
        <v/>
      </c>
      <c r="BZ21"/>
      <c r="CA21"/>
      <c r="CC21" s="33" t="str">
        <f t="shared" si="18"/>
        <v/>
      </c>
      <c r="CD21"/>
      <c r="CE21"/>
      <c r="CG21" s="33" t="str">
        <f t="shared" si="19"/>
        <v/>
      </c>
      <c r="CH21"/>
      <c r="CI21"/>
      <c r="CK21" s="33" t="str">
        <f t="shared" si="20"/>
        <v/>
      </c>
      <c r="CL21"/>
      <c r="CM21"/>
      <c r="CO21" s="33" t="str">
        <f t="shared" si="21"/>
        <v/>
      </c>
      <c r="CP21"/>
      <c r="CQ21"/>
      <c r="CS21" s="33" t="str">
        <f t="shared" si="22"/>
        <v/>
      </c>
      <c r="CT21"/>
      <c r="CU21"/>
      <c r="CW21" s="33" t="str">
        <f t="shared" si="23"/>
        <v/>
      </c>
      <c r="CX21"/>
      <c r="CY21"/>
      <c r="DA21" s="33" t="str">
        <f t="shared" si="24"/>
        <v/>
      </c>
      <c r="DB21"/>
      <c r="DC21"/>
      <c r="DE21" s="33" t="str">
        <f t="shared" si="25"/>
        <v/>
      </c>
      <c r="DF21"/>
      <c r="DG21"/>
      <c r="DI21" s="33" t="str">
        <f t="shared" si="26"/>
        <v/>
      </c>
      <c r="DJ21"/>
      <c r="DK21"/>
      <c r="DM21" s="33" t="str">
        <f t="shared" si="27"/>
        <v/>
      </c>
      <c r="DN21"/>
      <c r="DO21"/>
      <c r="DQ21" s="33" t="str">
        <f t="shared" si="28"/>
        <v/>
      </c>
      <c r="DR21"/>
      <c r="DS21"/>
      <c r="DU21" s="33" t="str">
        <f t="shared" si="29"/>
        <v/>
      </c>
      <c r="DV21"/>
      <c r="DW21"/>
      <c r="DY21" s="33" t="str">
        <f t="shared" si="30"/>
        <v/>
      </c>
      <c r="DZ21"/>
      <c r="EA21"/>
    </row>
    <row r="22" spans="1:131" x14ac:dyDescent="0.25">
      <c r="A22" s="16" t="str">
        <f t="shared" si="0"/>
        <v/>
      </c>
      <c r="B22"/>
      <c r="C22"/>
      <c r="D22"/>
      <c r="K22" s="38"/>
      <c r="M22" s="33" t="str">
        <f t="shared" si="1"/>
        <v/>
      </c>
      <c r="Q22" s="33" t="str">
        <f t="shared" si="2"/>
        <v/>
      </c>
      <c r="R22"/>
      <c r="S22"/>
      <c r="U22" s="33" t="str">
        <f t="shared" si="3"/>
        <v/>
      </c>
      <c r="V22"/>
      <c r="W22"/>
      <c r="Y22" s="33" t="str">
        <f t="shared" si="4"/>
        <v/>
      </c>
      <c r="Z22"/>
      <c r="AA22"/>
      <c r="AC22" s="33" t="str">
        <f t="shared" si="5"/>
        <v/>
      </c>
      <c r="AD22"/>
      <c r="AE22"/>
      <c r="AG22" s="33" t="str">
        <f t="shared" si="6"/>
        <v/>
      </c>
      <c r="AH22"/>
      <c r="AI22"/>
      <c r="AK22" s="33" t="str">
        <f t="shared" si="7"/>
        <v/>
      </c>
      <c r="AL22"/>
      <c r="AM22"/>
      <c r="AO22" s="33" t="str">
        <f t="shared" si="8"/>
        <v/>
      </c>
      <c r="AP22"/>
      <c r="AQ22"/>
      <c r="AS22" s="33" t="str">
        <f t="shared" si="9"/>
        <v/>
      </c>
      <c r="AT22"/>
      <c r="AU22"/>
      <c r="AW22" s="33" t="str">
        <f t="shared" si="10"/>
        <v/>
      </c>
      <c r="AX22"/>
      <c r="AY22"/>
      <c r="BA22" s="33" t="str">
        <f t="shared" si="11"/>
        <v/>
      </c>
      <c r="BB22"/>
      <c r="BC22"/>
      <c r="BE22" s="33" t="str">
        <f t="shared" si="12"/>
        <v/>
      </c>
      <c r="BF22"/>
      <c r="BG22"/>
      <c r="BI22" s="33" t="str">
        <f t="shared" si="13"/>
        <v/>
      </c>
      <c r="BJ22"/>
      <c r="BK22"/>
      <c r="BM22" s="33" t="str">
        <f t="shared" si="14"/>
        <v/>
      </c>
      <c r="BN22"/>
      <c r="BO22"/>
      <c r="BQ22" s="33" t="str">
        <f t="shared" si="15"/>
        <v/>
      </c>
      <c r="BR22"/>
      <c r="BS22"/>
      <c r="BU22" s="33" t="str">
        <f t="shared" si="16"/>
        <v/>
      </c>
      <c r="BV22"/>
      <c r="BW22"/>
      <c r="BY22" s="33" t="str">
        <f t="shared" si="17"/>
        <v/>
      </c>
      <c r="BZ22"/>
      <c r="CA22"/>
      <c r="CC22" s="33" t="str">
        <f t="shared" si="18"/>
        <v/>
      </c>
      <c r="CD22"/>
      <c r="CE22"/>
      <c r="CG22" s="33" t="str">
        <f t="shared" si="19"/>
        <v/>
      </c>
      <c r="CH22"/>
      <c r="CI22"/>
      <c r="CK22" s="33" t="str">
        <f t="shared" si="20"/>
        <v/>
      </c>
      <c r="CL22"/>
      <c r="CM22"/>
      <c r="CO22" s="33" t="str">
        <f t="shared" si="21"/>
        <v/>
      </c>
      <c r="CP22"/>
      <c r="CQ22"/>
      <c r="CS22" s="33" t="str">
        <f t="shared" si="22"/>
        <v/>
      </c>
      <c r="CT22"/>
      <c r="CU22"/>
      <c r="CW22" s="33" t="str">
        <f t="shared" si="23"/>
        <v/>
      </c>
      <c r="CX22"/>
      <c r="CY22"/>
      <c r="DA22" s="33" t="str">
        <f t="shared" si="24"/>
        <v/>
      </c>
      <c r="DB22"/>
      <c r="DC22"/>
      <c r="DE22" s="33" t="str">
        <f t="shared" si="25"/>
        <v/>
      </c>
      <c r="DF22"/>
      <c r="DG22"/>
      <c r="DI22" s="33" t="str">
        <f t="shared" si="26"/>
        <v/>
      </c>
      <c r="DJ22"/>
      <c r="DK22"/>
      <c r="DM22" s="33" t="str">
        <f t="shared" si="27"/>
        <v/>
      </c>
      <c r="DN22"/>
      <c r="DO22"/>
      <c r="DQ22" s="33" t="str">
        <f t="shared" si="28"/>
        <v/>
      </c>
      <c r="DR22"/>
      <c r="DS22"/>
      <c r="DU22" s="33" t="str">
        <f t="shared" si="29"/>
        <v/>
      </c>
      <c r="DV22"/>
      <c r="DW22"/>
      <c r="DY22" s="33" t="str">
        <f t="shared" si="30"/>
        <v/>
      </c>
      <c r="DZ22"/>
      <c r="EA22"/>
    </row>
    <row r="23" spans="1:131" x14ac:dyDescent="0.25">
      <c r="A23" s="16" t="str">
        <f t="shared" si="0"/>
        <v/>
      </c>
      <c r="B23"/>
      <c r="C23"/>
      <c r="D23"/>
      <c r="K23" s="38"/>
      <c r="M23" s="33" t="str">
        <f t="shared" si="1"/>
        <v/>
      </c>
      <c r="Q23" s="33" t="str">
        <f t="shared" si="2"/>
        <v/>
      </c>
      <c r="R23"/>
      <c r="S23"/>
      <c r="U23" s="33" t="str">
        <f t="shared" si="3"/>
        <v/>
      </c>
      <c r="V23"/>
      <c r="W23"/>
      <c r="Y23" s="33" t="str">
        <f t="shared" si="4"/>
        <v/>
      </c>
      <c r="Z23"/>
      <c r="AA23"/>
      <c r="AC23" s="33" t="str">
        <f t="shared" si="5"/>
        <v/>
      </c>
      <c r="AD23"/>
      <c r="AE23"/>
      <c r="AG23" s="33" t="str">
        <f t="shared" si="6"/>
        <v/>
      </c>
      <c r="AH23"/>
      <c r="AI23"/>
      <c r="AK23" s="33" t="str">
        <f t="shared" si="7"/>
        <v/>
      </c>
      <c r="AL23"/>
      <c r="AM23"/>
      <c r="AO23" s="33" t="str">
        <f t="shared" si="8"/>
        <v/>
      </c>
      <c r="AP23"/>
      <c r="AQ23"/>
      <c r="AS23" s="33" t="str">
        <f t="shared" si="9"/>
        <v/>
      </c>
      <c r="AT23"/>
      <c r="AU23"/>
      <c r="AW23" s="33" t="str">
        <f t="shared" si="10"/>
        <v/>
      </c>
      <c r="AX23"/>
      <c r="AY23"/>
      <c r="BA23" s="33" t="str">
        <f t="shared" si="11"/>
        <v/>
      </c>
      <c r="BB23"/>
      <c r="BC23"/>
      <c r="BE23" s="33" t="str">
        <f t="shared" si="12"/>
        <v/>
      </c>
      <c r="BF23"/>
      <c r="BG23"/>
      <c r="BI23" s="33" t="str">
        <f t="shared" si="13"/>
        <v/>
      </c>
      <c r="BJ23"/>
      <c r="BK23"/>
      <c r="BM23" s="33" t="str">
        <f t="shared" si="14"/>
        <v/>
      </c>
      <c r="BN23"/>
      <c r="BO23"/>
      <c r="BQ23" s="33" t="str">
        <f t="shared" si="15"/>
        <v/>
      </c>
      <c r="BR23"/>
      <c r="BS23"/>
      <c r="BU23" s="33" t="str">
        <f t="shared" si="16"/>
        <v/>
      </c>
      <c r="BV23"/>
      <c r="BW23"/>
      <c r="BY23" s="33" t="str">
        <f t="shared" si="17"/>
        <v/>
      </c>
      <c r="BZ23"/>
      <c r="CA23"/>
      <c r="CC23" s="33" t="str">
        <f t="shared" si="18"/>
        <v/>
      </c>
      <c r="CD23"/>
      <c r="CE23"/>
      <c r="CG23" s="33" t="str">
        <f t="shared" si="19"/>
        <v/>
      </c>
      <c r="CK23" s="33" t="str">
        <f t="shared" si="20"/>
        <v/>
      </c>
      <c r="CL23"/>
      <c r="CM23"/>
      <c r="CO23" s="33" t="str">
        <f t="shared" si="21"/>
        <v/>
      </c>
      <c r="CP23"/>
      <c r="CQ23"/>
      <c r="CS23" s="33" t="str">
        <f t="shared" si="22"/>
        <v/>
      </c>
      <c r="CT23"/>
      <c r="CU23"/>
      <c r="CW23" s="33" t="str">
        <f t="shared" si="23"/>
        <v/>
      </c>
      <c r="CX23"/>
      <c r="CY23"/>
      <c r="DA23" s="33" t="str">
        <f t="shared" si="24"/>
        <v/>
      </c>
      <c r="DB23"/>
      <c r="DC23"/>
      <c r="DE23" s="33" t="str">
        <f t="shared" si="25"/>
        <v/>
      </c>
      <c r="DF23"/>
      <c r="DG23"/>
      <c r="DI23" s="33" t="str">
        <f t="shared" si="26"/>
        <v/>
      </c>
      <c r="DJ23"/>
      <c r="DK23"/>
      <c r="DM23" s="33" t="str">
        <f t="shared" si="27"/>
        <v/>
      </c>
      <c r="DN23"/>
      <c r="DO23"/>
      <c r="DQ23" s="33" t="str">
        <f t="shared" si="28"/>
        <v/>
      </c>
      <c r="DR23"/>
      <c r="DS23"/>
      <c r="DU23" s="33" t="str">
        <f t="shared" si="29"/>
        <v/>
      </c>
      <c r="DV23"/>
      <c r="DW23"/>
      <c r="DY23" s="33" t="str">
        <f t="shared" si="30"/>
        <v/>
      </c>
      <c r="DZ23"/>
      <c r="EA23"/>
    </row>
    <row r="24" spans="1:131" x14ac:dyDescent="0.25">
      <c r="A24" s="16" t="str">
        <f t="shared" si="0"/>
        <v/>
      </c>
      <c r="B24"/>
      <c r="C24"/>
      <c r="D24"/>
      <c r="K24" s="38"/>
      <c r="M24" s="33" t="str">
        <f t="shared" si="1"/>
        <v/>
      </c>
      <c r="Q24" s="33" t="str">
        <f t="shared" si="2"/>
        <v/>
      </c>
      <c r="R24"/>
      <c r="S24"/>
      <c r="U24" s="33" t="str">
        <f t="shared" si="3"/>
        <v/>
      </c>
      <c r="V24"/>
      <c r="W24"/>
      <c r="Y24" s="33" t="str">
        <f t="shared" si="4"/>
        <v/>
      </c>
      <c r="Z24"/>
      <c r="AA24"/>
      <c r="AC24" s="33" t="str">
        <f t="shared" si="5"/>
        <v/>
      </c>
      <c r="AD24"/>
      <c r="AE24"/>
      <c r="AG24" s="33" t="str">
        <f t="shared" si="6"/>
        <v/>
      </c>
      <c r="AH24"/>
      <c r="AI24"/>
      <c r="AK24" s="33" t="str">
        <f t="shared" si="7"/>
        <v/>
      </c>
      <c r="AO24" s="33" t="str">
        <f t="shared" si="8"/>
        <v/>
      </c>
      <c r="AP24"/>
      <c r="AQ24"/>
      <c r="AS24" s="33" t="str">
        <f t="shared" si="9"/>
        <v/>
      </c>
      <c r="AW24" s="33" t="str">
        <f t="shared" si="10"/>
        <v/>
      </c>
      <c r="AX24"/>
      <c r="AY24"/>
      <c r="BA24" s="33" t="str">
        <f t="shared" si="11"/>
        <v/>
      </c>
      <c r="BE24" s="33" t="str">
        <f t="shared" si="12"/>
        <v/>
      </c>
      <c r="BF24"/>
      <c r="BG24"/>
      <c r="BI24" s="33" t="str">
        <f t="shared" si="13"/>
        <v/>
      </c>
      <c r="BJ24"/>
      <c r="BK24"/>
      <c r="BM24" s="33" t="str">
        <f t="shared" si="14"/>
        <v/>
      </c>
      <c r="BN24"/>
      <c r="BO24"/>
      <c r="BQ24" s="33" t="str">
        <f t="shared" si="15"/>
        <v/>
      </c>
      <c r="BU24" s="33" t="str">
        <f t="shared" si="16"/>
        <v/>
      </c>
      <c r="BV24"/>
      <c r="BW24"/>
      <c r="BY24" s="33" t="str">
        <f t="shared" si="17"/>
        <v/>
      </c>
      <c r="BZ24"/>
      <c r="CA24"/>
      <c r="CC24" s="33" t="str">
        <f t="shared" si="18"/>
        <v/>
      </c>
      <c r="CD24"/>
      <c r="CE24"/>
      <c r="CG24" s="33" t="str">
        <f t="shared" si="19"/>
        <v/>
      </c>
      <c r="CK24" s="33" t="str">
        <f t="shared" si="20"/>
        <v/>
      </c>
      <c r="CL24"/>
      <c r="CM24"/>
      <c r="CO24" s="33" t="str">
        <f t="shared" si="21"/>
        <v/>
      </c>
      <c r="CP24"/>
      <c r="CQ24"/>
      <c r="CS24" s="33" t="str">
        <f t="shared" si="22"/>
        <v/>
      </c>
      <c r="CT24"/>
      <c r="CU24"/>
      <c r="CW24" s="33" t="str">
        <f t="shared" si="23"/>
        <v/>
      </c>
      <c r="CX24"/>
      <c r="CY24"/>
      <c r="DA24" s="33" t="str">
        <f t="shared" si="24"/>
        <v/>
      </c>
      <c r="DB24"/>
      <c r="DC24"/>
      <c r="DE24" s="33" t="str">
        <f t="shared" si="25"/>
        <v/>
      </c>
      <c r="DF24"/>
      <c r="DG24"/>
      <c r="DI24" s="33" t="str">
        <f t="shared" si="26"/>
        <v/>
      </c>
      <c r="DJ24"/>
      <c r="DK24"/>
      <c r="DM24" s="33" t="str">
        <f t="shared" si="27"/>
        <v/>
      </c>
      <c r="DN24"/>
      <c r="DO24"/>
      <c r="DQ24" s="33" t="str">
        <f t="shared" si="28"/>
        <v/>
      </c>
      <c r="DR24"/>
      <c r="DS24"/>
      <c r="DU24" s="33" t="str">
        <f t="shared" si="29"/>
        <v/>
      </c>
      <c r="DV24"/>
      <c r="DW24"/>
      <c r="DY24" s="33" t="str">
        <f t="shared" si="30"/>
        <v/>
      </c>
      <c r="DZ24"/>
      <c r="EA24"/>
    </row>
    <row r="25" spans="1:131" x14ac:dyDescent="0.25">
      <c r="A25" s="16" t="str">
        <f t="shared" si="0"/>
        <v/>
      </c>
      <c r="B25"/>
      <c r="C25"/>
      <c r="D25"/>
      <c r="K25" s="38"/>
      <c r="M25" s="33" t="str">
        <f t="shared" si="1"/>
        <v/>
      </c>
      <c r="Q25" s="33" t="str">
        <f t="shared" si="2"/>
        <v/>
      </c>
      <c r="R25"/>
      <c r="S25"/>
      <c r="U25" s="33" t="str">
        <f t="shared" si="3"/>
        <v/>
      </c>
      <c r="V25"/>
      <c r="W25"/>
      <c r="Y25" s="33" t="str">
        <f t="shared" si="4"/>
        <v/>
      </c>
      <c r="Z25"/>
      <c r="AA25"/>
      <c r="AC25" s="33" t="str">
        <f t="shared" si="5"/>
        <v/>
      </c>
      <c r="AD25"/>
      <c r="AE25"/>
      <c r="AG25" s="33" t="str">
        <f t="shared" si="6"/>
        <v/>
      </c>
      <c r="AH25"/>
      <c r="AI25"/>
      <c r="AK25" s="33" t="str">
        <f t="shared" si="7"/>
        <v/>
      </c>
      <c r="AO25" s="33" t="str">
        <f t="shared" si="8"/>
        <v/>
      </c>
      <c r="AS25" s="33" t="str">
        <f t="shared" si="9"/>
        <v/>
      </c>
      <c r="AW25" s="33" t="str">
        <f t="shared" si="10"/>
        <v/>
      </c>
      <c r="AX25"/>
      <c r="AY25"/>
      <c r="BA25" s="33" t="str">
        <f t="shared" si="11"/>
        <v/>
      </c>
      <c r="BE25" s="33" t="str">
        <f t="shared" si="12"/>
        <v/>
      </c>
      <c r="BF25"/>
      <c r="BG25"/>
      <c r="BI25" s="33" t="str">
        <f t="shared" si="13"/>
        <v/>
      </c>
      <c r="BJ25"/>
      <c r="BK25"/>
      <c r="BM25" s="33" t="str">
        <f t="shared" si="14"/>
        <v/>
      </c>
      <c r="BN25"/>
      <c r="BO25"/>
      <c r="BQ25" s="33" t="str">
        <f t="shared" si="15"/>
        <v/>
      </c>
      <c r="BU25" s="33" t="str">
        <f t="shared" si="16"/>
        <v/>
      </c>
      <c r="BV25"/>
      <c r="BW25"/>
      <c r="BY25" s="33" t="str">
        <f t="shared" si="17"/>
        <v/>
      </c>
      <c r="CC25" s="33" t="str">
        <f t="shared" si="18"/>
        <v/>
      </c>
      <c r="CD25"/>
      <c r="CE25"/>
      <c r="CG25" s="33" t="str">
        <f t="shared" si="19"/>
        <v/>
      </c>
      <c r="CK25" s="33" t="str">
        <f t="shared" si="20"/>
        <v/>
      </c>
      <c r="CL25"/>
      <c r="CM25"/>
      <c r="CO25" s="33" t="str">
        <f t="shared" si="21"/>
        <v/>
      </c>
      <c r="CP25"/>
      <c r="CQ25"/>
      <c r="CS25" s="33" t="str">
        <f t="shared" si="22"/>
        <v/>
      </c>
      <c r="CT25"/>
      <c r="CU25"/>
      <c r="CW25" s="33" t="str">
        <f t="shared" si="23"/>
        <v/>
      </c>
      <c r="CX25"/>
      <c r="CY25"/>
      <c r="DA25" s="33" t="str">
        <f t="shared" si="24"/>
        <v/>
      </c>
      <c r="DB25"/>
      <c r="DC25"/>
      <c r="DE25" s="33" t="str">
        <f t="shared" si="25"/>
        <v/>
      </c>
      <c r="DI25" s="33" t="str">
        <f t="shared" si="26"/>
        <v/>
      </c>
      <c r="DJ25"/>
      <c r="DK25"/>
      <c r="DM25" s="33" t="str">
        <f t="shared" si="27"/>
        <v/>
      </c>
      <c r="DQ25" s="33" t="str">
        <f t="shared" si="28"/>
        <v/>
      </c>
      <c r="DR25"/>
      <c r="DS25"/>
      <c r="DU25" s="33" t="str">
        <f t="shared" si="29"/>
        <v/>
      </c>
      <c r="DV25"/>
      <c r="DW25"/>
      <c r="DY25" s="33" t="str">
        <f t="shared" si="30"/>
        <v/>
      </c>
    </row>
    <row r="26" spans="1:131" x14ac:dyDescent="0.25">
      <c r="A26" s="16" t="str">
        <f t="shared" si="0"/>
        <v/>
      </c>
      <c r="B26"/>
      <c r="C26"/>
      <c r="D26"/>
      <c r="K26" s="38"/>
      <c r="M26" s="33" t="str">
        <f t="shared" si="1"/>
        <v/>
      </c>
      <c r="Q26" s="33" t="str">
        <f t="shared" si="2"/>
        <v/>
      </c>
      <c r="U26" s="33" t="str">
        <f t="shared" si="3"/>
        <v/>
      </c>
      <c r="V26"/>
      <c r="W26"/>
      <c r="Y26" s="33" t="str">
        <f t="shared" si="4"/>
        <v/>
      </c>
      <c r="Z26"/>
      <c r="AA26"/>
      <c r="AC26" s="33" t="str">
        <f t="shared" si="5"/>
        <v/>
      </c>
      <c r="AD26"/>
      <c r="AE26"/>
      <c r="AG26" s="33" t="str">
        <f t="shared" si="6"/>
        <v/>
      </c>
      <c r="AH26"/>
      <c r="AI26"/>
      <c r="AK26" s="33" t="str">
        <f t="shared" si="7"/>
        <v/>
      </c>
      <c r="AO26" s="33" t="str">
        <f t="shared" si="8"/>
        <v/>
      </c>
      <c r="AS26" s="33" t="str">
        <f t="shared" si="9"/>
        <v/>
      </c>
      <c r="AW26" s="33" t="str">
        <f t="shared" si="10"/>
        <v/>
      </c>
      <c r="AX26"/>
      <c r="AY26"/>
      <c r="BA26" s="33" t="str">
        <f t="shared" si="11"/>
        <v/>
      </c>
      <c r="BE26" s="33" t="str">
        <f t="shared" si="12"/>
        <v/>
      </c>
      <c r="BF26"/>
      <c r="BG26"/>
      <c r="BI26" s="33" t="str">
        <f t="shared" si="13"/>
        <v/>
      </c>
      <c r="BM26" s="33" t="str">
        <f t="shared" si="14"/>
        <v/>
      </c>
      <c r="BQ26" s="33" t="str">
        <f t="shared" si="15"/>
        <v/>
      </c>
      <c r="BU26" s="33" t="str">
        <f t="shared" si="16"/>
        <v/>
      </c>
      <c r="BV26"/>
      <c r="BW26"/>
      <c r="BY26" s="33" t="str">
        <f t="shared" si="17"/>
        <v/>
      </c>
      <c r="CC26" s="33" t="str">
        <f t="shared" si="18"/>
        <v/>
      </c>
      <c r="CD26"/>
      <c r="CE26"/>
      <c r="CG26" s="33" t="str">
        <f t="shared" si="19"/>
        <v/>
      </c>
      <c r="CK26" s="33" t="str">
        <f t="shared" si="20"/>
        <v/>
      </c>
      <c r="CL26"/>
      <c r="CM26"/>
      <c r="CO26" s="33" t="str">
        <f t="shared" si="21"/>
        <v/>
      </c>
      <c r="CP26"/>
      <c r="CQ26"/>
      <c r="CS26" s="33" t="str">
        <f t="shared" si="22"/>
        <v/>
      </c>
      <c r="CT26"/>
      <c r="CU26"/>
      <c r="CW26" s="33" t="str">
        <f t="shared" si="23"/>
        <v/>
      </c>
      <c r="CX26"/>
      <c r="CY26"/>
      <c r="DA26" s="33" t="str">
        <f t="shared" si="24"/>
        <v/>
      </c>
      <c r="DB26"/>
      <c r="DC26"/>
      <c r="DE26" s="33" t="str">
        <f t="shared" si="25"/>
        <v/>
      </c>
      <c r="DI26" s="33" t="str">
        <f t="shared" si="26"/>
        <v/>
      </c>
      <c r="DJ26"/>
      <c r="DK26"/>
      <c r="DM26" s="33" t="str">
        <f t="shared" si="27"/>
        <v/>
      </c>
      <c r="DQ26" s="33" t="str">
        <f t="shared" si="28"/>
        <v/>
      </c>
      <c r="DR26"/>
      <c r="DS26"/>
      <c r="DU26" s="33" t="str">
        <f t="shared" si="29"/>
        <v/>
      </c>
      <c r="DV26"/>
      <c r="DW26"/>
      <c r="DY26" s="33" t="str">
        <f t="shared" si="30"/>
        <v/>
      </c>
    </row>
    <row r="27" spans="1:131" x14ac:dyDescent="0.25">
      <c r="A27" s="16" t="str">
        <f t="shared" si="0"/>
        <v/>
      </c>
      <c r="B27"/>
      <c r="C27"/>
      <c r="D27"/>
      <c r="K27" s="38"/>
      <c r="M27" s="33" t="str">
        <f t="shared" si="1"/>
        <v/>
      </c>
      <c r="Q27" s="33" t="str">
        <f t="shared" si="2"/>
        <v/>
      </c>
      <c r="U27" s="33" t="str">
        <f t="shared" si="3"/>
        <v/>
      </c>
      <c r="V27"/>
      <c r="W27"/>
      <c r="Y27" s="33" t="str">
        <f t="shared" si="4"/>
        <v/>
      </c>
      <c r="AC27" s="33" t="str">
        <f t="shared" si="5"/>
        <v/>
      </c>
      <c r="AG27" s="33" t="str">
        <f t="shared" si="6"/>
        <v/>
      </c>
      <c r="AH27"/>
      <c r="AI27"/>
      <c r="AK27" s="33" t="str">
        <f t="shared" si="7"/>
        <v/>
      </c>
      <c r="AO27" s="33" t="str">
        <f t="shared" si="8"/>
        <v/>
      </c>
      <c r="AS27" s="33" t="str">
        <f t="shared" si="9"/>
        <v/>
      </c>
      <c r="AW27" s="33" t="str">
        <f t="shared" si="10"/>
        <v/>
      </c>
      <c r="AX27"/>
      <c r="AY27"/>
      <c r="BA27" s="33" t="str">
        <f t="shared" si="11"/>
        <v/>
      </c>
      <c r="BE27" s="33" t="str">
        <f t="shared" si="12"/>
        <v/>
      </c>
      <c r="BF27"/>
      <c r="BG27"/>
      <c r="BI27" s="33" t="str">
        <f t="shared" si="13"/>
        <v/>
      </c>
      <c r="BM27" s="33" t="str">
        <f t="shared" si="14"/>
        <v/>
      </c>
      <c r="BQ27" s="33" t="str">
        <f t="shared" si="15"/>
        <v/>
      </c>
      <c r="BU27" s="33" t="str">
        <f t="shared" si="16"/>
        <v/>
      </c>
      <c r="BV27"/>
      <c r="BW27"/>
      <c r="BY27" s="33" t="str">
        <f t="shared" si="17"/>
        <v/>
      </c>
      <c r="CC27" s="33" t="str">
        <f t="shared" si="18"/>
        <v/>
      </c>
      <c r="CD27"/>
      <c r="CE27"/>
      <c r="CG27" s="33" t="str">
        <f t="shared" si="19"/>
        <v/>
      </c>
      <c r="CK27" s="33" t="str">
        <f t="shared" si="20"/>
        <v/>
      </c>
      <c r="CO27" s="33" t="str">
        <f t="shared" si="21"/>
        <v/>
      </c>
      <c r="CP27"/>
      <c r="CQ27"/>
      <c r="CS27" s="33" t="str">
        <f t="shared" si="22"/>
        <v/>
      </c>
      <c r="CT27"/>
      <c r="CU27"/>
      <c r="CW27" s="33" t="str">
        <f t="shared" si="23"/>
        <v/>
      </c>
      <c r="CX27"/>
      <c r="CY27"/>
      <c r="DA27" s="33" t="str">
        <f t="shared" si="24"/>
        <v/>
      </c>
      <c r="DB27"/>
      <c r="DC27"/>
      <c r="DE27" s="33" t="str">
        <f t="shared" si="25"/>
        <v/>
      </c>
      <c r="DI27" s="33" t="str">
        <f t="shared" si="26"/>
        <v/>
      </c>
      <c r="DJ27"/>
      <c r="DK27"/>
      <c r="DM27" s="33" t="str">
        <f t="shared" si="27"/>
        <v/>
      </c>
      <c r="DQ27" s="33" t="str">
        <f t="shared" si="28"/>
        <v/>
      </c>
      <c r="DU27" s="33" t="str">
        <f t="shared" si="29"/>
        <v/>
      </c>
      <c r="DV27"/>
      <c r="DW27"/>
      <c r="DY27" s="33" t="str">
        <f t="shared" si="30"/>
        <v/>
      </c>
    </row>
    <row r="28" spans="1:131" x14ac:dyDescent="0.25">
      <c r="A28" s="16" t="str">
        <f t="shared" si="0"/>
        <v/>
      </c>
      <c r="B28"/>
      <c r="C28"/>
      <c r="D28"/>
      <c r="K28" s="38"/>
      <c r="M28" s="33" t="str">
        <f t="shared" si="1"/>
        <v/>
      </c>
      <c r="Q28" s="33" t="str">
        <f t="shared" si="2"/>
        <v/>
      </c>
      <c r="U28" s="33" t="str">
        <f t="shared" si="3"/>
        <v/>
      </c>
      <c r="Y28" s="33" t="str">
        <f t="shared" si="4"/>
        <v/>
      </c>
      <c r="AC28" s="33" t="str">
        <f t="shared" si="5"/>
        <v/>
      </c>
      <c r="AG28" s="33" t="str">
        <f t="shared" si="6"/>
        <v/>
      </c>
      <c r="AH28"/>
      <c r="AI28"/>
      <c r="AK28" s="33" t="str">
        <f t="shared" si="7"/>
        <v/>
      </c>
      <c r="AO28" s="33" t="str">
        <f t="shared" si="8"/>
        <v/>
      </c>
      <c r="AS28" s="33" t="str">
        <f t="shared" si="9"/>
        <v/>
      </c>
      <c r="AW28" s="33" t="str">
        <f t="shared" si="10"/>
        <v/>
      </c>
      <c r="AX28"/>
      <c r="AY28"/>
      <c r="BA28" s="33" t="str">
        <f t="shared" si="11"/>
        <v/>
      </c>
      <c r="BE28" s="33" t="str">
        <f t="shared" si="12"/>
        <v/>
      </c>
      <c r="BF28"/>
      <c r="BG28"/>
      <c r="BI28" s="33" t="str">
        <f t="shared" si="13"/>
        <v/>
      </c>
      <c r="BM28" s="33" t="str">
        <f t="shared" si="14"/>
        <v/>
      </c>
      <c r="BQ28" s="33" t="str">
        <f t="shared" si="15"/>
        <v/>
      </c>
      <c r="BU28" s="33" t="str">
        <f t="shared" si="16"/>
        <v/>
      </c>
      <c r="BV28"/>
      <c r="BW28"/>
      <c r="BY28" s="33" t="str">
        <f t="shared" si="17"/>
        <v/>
      </c>
      <c r="CC28" s="33" t="str">
        <f t="shared" si="18"/>
        <v/>
      </c>
      <c r="CD28"/>
      <c r="CE28"/>
      <c r="CG28" s="33" t="str">
        <f t="shared" si="19"/>
        <v/>
      </c>
      <c r="CK28" s="33" t="str">
        <f t="shared" si="20"/>
        <v/>
      </c>
      <c r="CO28" s="33" t="str">
        <f t="shared" si="21"/>
        <v/>
      </c>
      <c r="CP28"/>
      <c r="CQ28"/>
      <c r="CS28" s="33" t="str">
        <f t="shared" si="22"/>
        <v/>
      </c>
      <c r="CT28"/>
      <c r="CU28"/>
      <c r="CW28" s="33" t="str">
        <f t="shared" si="23"/>
        <v/>
      </c>
      <c r="DA28" s="33" t="str">
        <f t="shared" si="24"/>
        <v/>
      </c>
      <c r="DB28"/>
      <c r="DC28"/>
      <c r="DE28" s="33" t="str">
        <f t="shared" si="25"/>
        <v/>
      </c>
      <c r="DI28" s="33" t="str">
        <f t="shared" si="26"/>
        <v/>
      </c>
      <c r="DJ28"/>
      <c r="DK28"/>
      <c r="DM28" s="33" t="str">
        <f t="shared" si="27"/>
        <v/>
      </c>
      <c r="DQ28" s="33" t="str">
        <f t="shared" si="28"/>
        <v/>
      </c>
      <c r="DU28" s="33" t="str">
        <f t="shared" si="29"/>
        <v/>
      </c>
      <c r="DY28" s="33" t="str">
        <f t="shared" si="30"/>
        <v/>
      </c>
    </row>
    <row r="29" spans="1:131" x14ac:dyDescent="0.25">
      <c r="A29" s="16" t="str">
        <f t="shared" si="0"/>
        <v/>
      </c>
      <c r="B29"/>
      <c r="C29"/>
      <c r="D29"/>
      <c r="K29" s="38"/>
      <c r="M29" s="33" t="str">
        <f t="shared" si="1"/>
        <v/>
      </c>
      <c r="Q29" s="33" t="str">
        <f t="shared" si="2"/>
        <v/>
      </c>
      <c r="U29" s="33" t="str">
        <f t="shared" si="3"/>
        <v/>
      </c>
      <c r="Y29" s="33" t="str">
        <f t="shared" si="4"/>
        <v/>
      </c>
      <c r="AC29" s="33" t="str">
        <f t="shared" si="5"/>
        <v/>
      </c>
      <c r="AG29" s="33" t="str">
        <f t="shared" si="6"/>
        <v/>
      </c>
      <c r="AH29"/>
      <c r="AI29"/>
      <c r="AK29" s="33" t="str">
        <f t="shared" si="7"/>
        <v/>
      </c>
      <c r="AO29" s="33" t="str">
        <f t="shared" si="8"/>
        <v/>
      </c>
      <c r="AS29" s="33" t="str">
        <f t="shared" si="9"/>
        <v/>
      </c>
      <c r="AW29" s="33" t="str">
        <f t="shared" si="10"/>
        <v/>
      </c>
      <c r="AX29"/>
      <c r="AY29"/>
      <c r="BA29" s="33" t="str">
        <f t="shared" si="11"/>
        <v/>
      </c>
      <c r="BE29" s="33" t="str">
        <f t="shared" si="12"/>
        <v/>
      </c>
      <c r="BF29"/>
      <c r="BG29"/>
      <c r="BI29" s="33" t="str">
        <f t="shared" si="13"/>
        <v/>
      </c>
      <c r="BM29" s="33" t="str">
        <f t="shared" si="14"/>
        <v/>
      </c>
      <c r="BQ29" s="33" t="str">
        <f t="shared" si="15"/>
        <v/>
      </c>
      <c r="BU29" s="33" t="str">
        <f t="shared" si="16"/>
        <v/>
      </c>
      <c r="BV29"/>
      <c r="BW29"/>
      <c r="BY29" s="33" t="str">
        <f t="shared" si="17"/>
        <v/>
      </c>
      <c r="CC29" s="33" t="str">
        <f t="shared" si="18"/>
        <v/>
      </c>
      <c r="CD29"/>
      <c r="CE29"/>
      <c r="CG29" s="33" t="str">
        <f t="shared" si="19"/>
        <v/>
      </c>
      <c r="CK29" s="33" t="str">
        <f t="shared" si="20"/>
        <v/>
      </c>
      <c r="CO29" s="33" t="str">
        <f t="shared" si="21"/>
        <v/>
      </c>
      <c r="CS29" s="33" t="str">
        <f t="shared" si="22"/>
        <v/>
      </c>
      <c r="CT29"/>
      <c r="CU29"/>
      <c r="CW29" s="33" t="str">
        <f t="shared" si="23"/>
        <v/>
      </c>
      <c r="DA29" s="33" t="str">
        <f t="shared" si="24"/>
        <v/>
      </c>
      <c r="DB29"/>
      <c r="DC29"/>
      <c r="DE29" s="33" t="str">
        <f t="shared" si="25"/>
        <v/>
      </c>
      <c r="DI29" s="33" t="str">
        <f t="shared" si="26"/>
        <v/>
      </c>
      <c r="DJ29"/>
      <c r="DK29"/>
      <c r="DM29" s="33" t="str">
        <f t="shared" si="27"/>
        <v/>
      </c>
      <c r="DQ29" s="33" t="str">
        <f t="shared" si="28"/>
        <v/>
      </c>
      <c r="DU29" s="33" t="str">
        <f t="shared" si="29"/>
        <v/>
      </c>
      <c r="DY29" s="33" t="str">
        <f t="shared" si="30"/>
        <v/>
      </c>
    </row>
    <row r="30" spans="1:131" x14ac:dyDescent="0.25">
      <c r="A30" s="16" t="str">
        <f t="shared" si="0"/>
        <v/>
      </c>
      <c r="B30"/>
      <c r="C30"/>
      <c r="D30"/>
      <c r="K30" s="38"/>
      <c r="M30" s="33" t="str">
        <f t="shared" si="1"/>
        <v/>
      </c>
      <c r="Q30" s="33" t="str">
        <f t="shared" si="2"/>
        <v/>
      </c>
      <c r="U30" s="33" t="str">
        <f t="shared" si="3"/>
        <v/>
      </c>
      <c r="Y30" s="33" t="str">
        <f t="shared" si="4"/>
        <v/>
      </c>
      <c r="AC30" s="33" t="str">
        <f t="shared" si="5"/>
        <v/>
      </c>
      <c r="AG30" s="33" t="str">
        <f t="shared" si="6"/>
        <v/>
      </c>
      <c r="AH30"/>
      <c r="AI30"/>
      <c r="AK30" s="33" t="str">
        <f t="shared" si="7"/>
        <v/>
      </c>
      <c r="AO30" s="33" t="str">
        <f t="shared" si="8"/>
        <v/>
      </c>
      <c r="AS30" s="33" t="str">
        <f t="shared" si="9"/>
        <v/>
      </c>
      <c r="AW30" s="33" t="str">
        <f t="shared" si="10"/>
        <v/>
      </c>
      <c r="AX30"/>
      <c r="AY30"/>
      <c r="BA30" s="33" t="str">
        <f t="shared" si="11"/>
        <v/>
      </c>
      <c r="BE30" s="33" t="str">
        <f t="shared" si="12"/>
        <v/>
      </c>
      <c r="BF30"/>
      <c r="BG30"/>
      <c r="BI30" s="33" t="str">
        <f t="shared" si="13"/>
        <v/>
      </c>
      <c r="BM30" s="33" t="str">
        <f t="shared" si="14"/>
        <v/>
      </c>
      <c r="BQ30" s="33" t="str">
        <f t="shared" si="15"/>
        <v/>
      </c>
      <c r="BU30" s="33" t="str">
        <f t="shared" si="16"/>
        <v/>
      </c>
      <c r="BV30"/>
      <c r="BW30"/>
      <c r="BY30" s="33" t="str">
        <f t="shared" si="17"/>
        <v/>
      </c>
      <c r="CC30" s="33" t="str">
        <f t="shared" si="18"/>
        <v/>
      </c>
      <c r="CD30"/>
      <c r="CE30"/>
      <c r="CG30" s="33" t="str">
        <f t="shared" si="19"/>
        <v/>
      </c>
      <c r="CK30" s="33" t="str">
        <f t="shared" si="20"/>
        <v/>
      </c>
      <c r="CO30" s="33" t="str">
        <f t="shared" si="21"/>
        <v/>
      </c>
      <c r="CS30" s="33" t="str">
        <f t="shared" si="22"/>
        <v/>
      </c>
      <c r="CW30" s="33" t="str">
        <f t="shared" si="23"/>
        <v/>
      </c>
      <c r="DA30" s="33" t="str">
        <f t="shared" si="24"/>
        <v/>
      </c>
      <c r="DB30"/>
      <c r="DC30"/>
      <c r="DE30" s="33" t="str">
        <f t="shared" si="25"/>
        <v/>
      </c>
      <c r="DI30" s="33" t="str">
        <f t="shared" si="26"/>
        <v/>
      </c>
      <c r="DJ30"/>
      <c r="DK30"/>
      <c r="DM30" s="33" t="str">
        <f t="shared" si="27"/>
        <v/>
      </c>
      <c r="DQ30" s="33" t="str">
        <f t="shared" si="28"/>
        <v/>
      </c>
      <c r="DU30" s="33" t="str">
        <f t="shared" si="29"/>
        <v/>
      </c>
      <c r="DY30" s="33" t="str">
        <f t="shared" si="30"/>
        <v/>
      </c>
    </row>
    <row r="31" spans="1:131" x14ac:dyDescent="0.25">
      <c r="A31" s="16" t="str">
        <f t="shared" si="0"/>
        <v/>
      </c>
      <c r="B31"/>
      <c r="C31"/>
      <c r="D31"/>
      <c r="K31" s="38"/>
      <c r="M31" s="33" t="str">
        <f t="shared" si="1"/>
        <v/>
      </c>
      <c r="Q31" s="33" t="str">
        <f t="shared" si="2"/>
        <v/>
      </c>
      <c r="U31" s="33" t="str">
        <f t="shared" si="3"/>
        <v/>
      </c>
      <c r="Y31" s="33" t="str">
        <f t="shared" si="4"/>
        <v/>
      </c>
      <c r="AC31" s="33" t="str">
        <f t="shared" si="5"/>
        <v/>
      </c>
      <c r="AG31" s="33" t="str">
        <f t="shared" si="6"/>
        <v/>
      </c>
      <c r="AK31" s="33" t="str">
        <f t="shared" si="7"/>
        <v/>
      </c>
      <c r="AO31" s="33" t="str">
        <f t="shared" si="8"/>
        <v/>
      </c>
      <c r="AS31" s="33" t="str">
        <f t="shared" si="9"/>
        <v/>
      </c>
      <c r="AW31" s="33" t="str">
        <f t="shared" si="10"/>
        <v/>
      </c>
      <c r="AX31"/>
      <c r="AY31"/>
      <c r="BA31" s="33" t="str">
        <f t="shared" si="11"/>
        <v/>
      </c>
      <c r="BE31" s="33" t="str">
        <f t="shared" si="12"/>
        <v/>
      </c>
      <c r="BF31"/>
      <c r="BG31"/>
      <c r="BI31" s="33" t="str">
        <f t="shared" si="13"/>
        <v/>
      </c>
      <c r="BM31" s="33" t="str">
        <f t="shared" si="14"/>
        <v/>
      </c>
      <c r="BQ31" s="33" t="str">
        <f t="shared" si="15"/>
        <v/>
      </c>
      <c r="BU31" s="33" t="str">
        <f t="shared" si="16"/>
        <v/>
      </c>
      <c r="BY31" s="33" t="str">
        <f t="shared" si="17"/>
        <v/>
      </c>
      <c r="CC31" s="33" t="str">
        <f t="shared" si="18"/>
        <v/>
      </c>
      <c r="CG31" s="33" t="str">
        <f t="shared" si="19"/>
        <v/>
      </c>
      <c r="CK31" s="33" t="str">
        <f t="shared" si="20"/>
        <v/>
      </c>
      <c r="CO31" s="33" t="str">
        <f t="shared" si="21"/>
        <v/>
      </c>
      <c r="CS31" s="33" t="str">
        <f t="shared" si="22"/>
        <v/>
      </c>
      <c r="CW31" s="33" t="str">
        <f t="shared" si="23"/>
        <v/>
      </c>
      <c r="DA31" s="33" t="str">
        <f t="shared" si="24"/>
        <v/>
      </c>
      <c r="DB31"/>
      <c r="DC31"/>
      <c r="DE31" s="33" t="str">
        <f t="shared" si="25"/>
        <v/>
      </c>
      <c r="DI31" s="33" t="str">
        <f t="shared" si="26"/>
        <v/>
      </c>
      <c r="DJ31"/>
      <c r="DK31"/>
      <c r="DM31" s="33" t="str">
        <f t="shared" si="27"/>
        <v/>
      </c>
      <c r="DQ31" s="33" t="str">
        <f t="shared" si="28"/>
        <v/>
      </c>
      <c r="DU31" s="33" t="str">
        <f t="shared" si="29"/>
        <v/>
      </c>
      <c r="DY31" s="33" t="str">
        <f t="shared" si="30"/>
        <v/>
      </c>
    </row>
    <row r="32" spans="1:131" x14ac:dyDescent="0.25">
      <c r="A32" s="16" t="str">
        <f t="shared" si="0"/>
        <v/>
      </c>
      <c r="B32"/>
      <c r="C32"/>
      <c r="D32"/>
      <c r="K32" s="38"/>
      <c r="M32" s="33" t="str">
        <f t="shared" si="1"/>
        <v/>
      </c>
      <c r="Q32" s="33" t="str">
        <f t="shared" si="2"/>
        <v/>
      </c>
      <c r="U32" s="33" t="str">
        <f t="shared" si="3"/>
        <v/>
      </c>
      <c r="Y32" s="33" t="str">
        <f t="shared" si="4"/>
        <v/>
      </c>
      <c r="AC32" s="33" t="str">
        <f t="shared" si="5"/>
        <v/>
      </c>
      <c r="AG32" s="33" t="str">
        <f t="shared" si="6"/>
        <v/>
      </c>
      <c r="AK32" s="33" t="str">
        <f t="shared" si="7"/>
        <v/>
      </c>
      <c r="AO32" s="33" t="str">
        <f t="shared" si="8"/>
        <v/>
      </c>
      <c r="AS32" s="33" t="str">
        <f t="shared" si="9"/>
        <v/>
      </c>
      <c r="AW32" s="33" t="str">
        <f t="shared" si="10"/>
        <v/>
      </c>
      <c r="AX32"/>
      <c r="AY32"/>
      <c r="BA32" s="33" t="str">
        <f t="shared" si="11"/>
        <v/>
      </c>
      <c r="BE32" s="33" t="str">
        <f t="shared" si="12"/>
        <v/>
      </c>
      <c r="BI32" s="33" t="str">
        <f t="shared" si="13"/>
        <v/>
      </c>
      <c r="BM32" s="33" t="str">
        <f t="shared" si="14"/>
        <v/>
      </c>
      <c r="BQ32" s="33" t="str">
        <f t="shared" si="15"/>
        <v/>
      </c>
      <c r="BU32" s="33" t="str">
        <f t="shared" si="16"/>
        <v/>
      </c>
      <c r="BY32" s="33" t="str">
        <f t="shared" si="17"/>
        <v/>
      </c>
      <c r="CC32" s="33" t="str">
        <f t="shared" si="18"/>
        <v/>
      </c>
      <c r="CG32" s="33" t="str">
        <f t="shared" si="19"/>
        <v/>
      </c>
      <c r="CK32" s="33" t="str">
        <f t="shared" si="20"/>
        <v/>
      </c>
      <c r="CO32" s="33" t="str">
        <f t="shared" si="21"/>
        <v/>
      </c>
      <c r="CS32" s="33" t="str">
        <f t="shared" si="22"/>
        <v/>
      </c>
      <c r="CW32" s="33" t="str">
        <f t="shared" si="23"/>
        <v/>
      </c>
      <c r="DA32" s="33" t="str">
        <f t="shared" si="24"/>
        <v/>
      </c>
      <c r="DB32"/>
      <c r="DC32"/>
      <c r="DE32" s="33" t="str">
        <f t="shared" si="25"/>
        <v/>
      </c>
      <c r="DI32" s="33" t="str">
        <f t="shared" si="26"/>
        <v/>
      </c>
      <c r="DJ32"/>
      <c r="DK32"/>
      <c r="DM32" s="33" t="str">
        <f t="shared" si="27"/>
        <v/>
      </c>
      <c r="DQ32" s="33" t="str">
        <f t="shared" si="28"/>
        <v/>
      </c>
      <c r="DU32" s="33" t="str">
        <f t="shared" si="29"/>
        <v/>
      </c>
      <c r="DY32" s="33" t="str">
        <f t="shared" si="30"/>
        <v/>
      </c>
    </row>
    <row r="33" spans="1:129" x14ac:dyDescent="0.25">
      <c r="A33" s="16" t="str">
        <f t="shared" si="0"/>
        <v/>
      </c>
      <c r="B33"/>
      <c r="C33"/>
      <c r="D33"/>
      <c r="K33" s="38"/>
      <c r="M33" s="33" t="str">
        <f t="shared" si="1"/>
        <v/>
      </c>
      <c r="Q33" s="33" t="str">
        <f t="shared" si="2"/>
        <v/>
      </c>
      <c r="U33" s="33" t="str">
        <f t="shared" si="3"/>
        <v/>
      </c>
      <c r="Y33" s="33" t="str">
        <f t="shared" si="4"/>
        <v/>
      </c>
      <c r="AC33" s="33" t="str">
        <f t="shared" si="5"/>
        <v/>
      </c>
      <c r="AG33" s="33" t="str">
        <f t="shared" si="6"/>
        <v/>
      </c>
      <c r="AK33" s="33" t="str">
        <f t="shared" si="7"/>
        <v/>
      </c>
      <c r="AO33" s="33" t="str">
        <f t="shared" si="8"/>
        <v/>
      </c>
      <c r="AS33" s="33" t="str">
        <f t="shared" si="9"/>
        <v/>
      </c>
      <c r="AW33" s="33" t="str">
        <f t="shared" si="10"/>
        <v/>
      </c>
      <c r="AX33"/>
      <c r="AY33"/>
      <c r="BA33" s="33" t="str">
        <f t="shared" si="11"/>
        <v/>
      </c>
      <c r="BE33" s="33" t="str">
        <f t="shared" si="12"/>
        <v/>
      </c>
      <c r="BI33" s="33" t="str">
        <f t="shared" si="13"/>
        <v/>
      </c>
      <c r="BM33" s="33" t="str">
        <f t="shared" si="14"/>
        <v/>
      </c>
      <c r="BQ33" s="33" t="str">
        <f t="shared" si="15"/>
        <v/>
      </c>
      <c r="BU33" s="33" t="str">
        <f t="shared" si="16"/>
        <v/>
      </c>
      <c r="BY33" s="33" t="str">
        <f t="shared" si="17"/>
        <v/>
      </c>
      <c r="CC33" s="33" t="str">
        <f t="shared" si="18"/>
        <v/>
      </c>
      <c r="CG33" s="33" t="str">
        <f t="shared" si="19"/>
        <v/>
      </c>
      <c r="CK33" s="33" t="str">
        <f t="shared" si="20"/>
        <v/>
      </c>
      <c r="CO33" s="33" t="str">
        <f t="shared" si="21"/>
        <v/>
      </c>
      <c r="CS33" s="33" t="str">
        <f t="shared" si="22"/>
        <v/>
      </c>
      <c r="CW33" s="33" t="str">
        <f t="shared" si="23"/>
        <v/>
      </c>
      <c r="DA33" s="33" t="str">
        <f t="shared" si="24"/>
        <v/>
      </c>
      <c r="DB33"/>
      <c r="DC33"/>
      <c r="DE33" s="33" t="str">
        <f t="shared" si="25"/>
        <v/>
      </c>
      <c r="DI33" s="33" t="str">
        <f t="shared" si="26"/>
        <v/>
      </c>
      <c r="DJ33"/>
      <c r="DK33"/>
      <c r="DM33" s="33" t="str">
        <f t="shared" si="27"/>
        <v/>
      </c>
      <c r="DQ33" s="33" t="str">
        <f t="shared" si="28"/>
        <v/>
      </c>
      <c r="DU33" s="33" t="str">
        <f t="shared" si="29"/>
        <v/>
      </c>
      <c r="DY33" s="33" t="str">
        <f t="shared" si="30"/>
        <v/>
      </c>
    </row>
    <row r="34" spans="1:129" x14ac:dyDescent="0.25">
      <c r="A34" s="16" t="str">
        <f t="shared" si="0"/>
        <v/>
      </c>
      <c r="B34"/>
      <c r="C34"/>
      <c r="D34"/>
      <c r="K34" s="38"/>
      <c r="M34" s="33" t="str">
        <f t="shared" si="1"/>
        <v/>
      </c>
      <c r="Q34" s="33" t="str">
        <f t="shared" si="2"/>
        <v/>
      </c>
      <c r="U34" s="33" t="str">
        <f t="shared" si="3"/>
        <v/>
      </c>
      <c r="Y34" s="33" t="str">
        <f t="shared" si="4"/>
        <v/>
      </c>
      <c r="AC34" s="33" t="str">
        <f t="shared" si="5"/>
        <v/>
      </c>
      <c r="AG34" s="33" t="str">
        <f t="shared" si="6"/>
        <v/>
      </c>
      <c r="AK34" s="33" t="str">
        <f t="shared" si="7"/>
        <v/>
      </c>
      <c r="AO34" s="33" t="str">
        <f t="shared" si="8"/>
        <v/>
      </c>
      <c r="AS34" s="33" t="str">
        <f t="shared" si="9"/>
        <v/>
      </c>
      <c r="AW34" s="33" t="str">
        <f t="shared" si="10"/>
        <v/>
      </c>
      <c r="BA34" s="33" t="str">
        <f t="shared" si="11"/>
        <v/>
      </c>
      <c r="BE34" s="33" t="str">
        <f t="shared" si="12"/>
        <v/>
      </c>
      <c r="BI34" s="33" t="str">
        <f t="shared" si="13"/>
        <v/>
      </c>
      <c r="BM34" s="33" t="str">
        <f t="shared" si="14"/>
        <v/>
      </c>
      <c r="BQ34" s="33" t="str">
        <f t="shared" si="15"/>
        <v/>
      </c>
      <c r="BU34" s="33" t="str">
        <f t="shared" si="16"/>
        <v/>
      </c>
      <c r="BY34" s="33" t="str">
        <f t="shared" si="17"/>
        <v/>
      </c>
      <c r="CC34" s="33" t="str">
        <f t="shared" si="18"/>
        <v/>
      </c>
      <c r="CG34" s="33" t="str">
        <f t="shared" si="19"/>
        <v/>
      </c>
      <c r="CK34" s="33" t="str">
        <f t="shared" si="20"/>
        <v/>
      </c>
      <c r="CO34" s="33" t="str">
        <f t="shared" si="21"/>
        <v/>
      </c>
      <c r="CS34" s="33" t="str">
        <f t="shared" si="22"/>
        <v/>
      </c>
      <c r="CW34" s="33" t="str">
        <f t="shared" si="23"/>
        <v/>
      </c>
      <c r="DA34" s="33" t="str">
        <f t="shared" si="24"/>
        <v/>
      </c>
      <c r="DB34"/>
      <c r="DC34"/>
      <c r="DE34" s="33" t="str">
        <f t="shared" si="25"/>
        <v/>
      </c>
      <c r="DI34" s="33" t="str">
        <f t="shared" si="26"/>
        <v/>
      </c>
      <c r="DM34" s="33" t="str">
        <f t="shared" si="27"/>
        <v/>
      </c>
      <c r="DQ34" s="33" t="str">
        <f t="shared" si="28"/>
        <v/>
      </c>
      <c r="DU34" s="33" t="str">
        <f t="shared" si="29"/>
        <v/>
      </c>
      <c r="DY34" s="33" t="str">
        <f t="shared" si="30"/>
        <v/>
      </c>
    </row>
    <row r="35" spans="1:129" x14ac:dyDescent="0.25">
      <c r="A35" s="16" t="str">
        <f t="shared" si="0"/>
        <v/>
      </c>
      <c r="B35"/>
      <c r="C35"/>
      <c r="D35"/>
      <c r="K35" s="38"/>
      <c r="M35" s="33" t="str">
        <f t="shared" si="1"/>
        <v/>
      </c>
      <c r="Q35" s="33" t="str">
        <f t="shared" si="2"/>
        <v/>
      </c>
      <c r="U35" s="33" t="str">
        <f t="shared" si="3"/>
        <v/>
      </c>
      <c r="Y35" s="33" t="str">
        <f t="shared" si="4"/>
        <v/>
      </c>
      <c r="AC35" s="33" t="str">
        <f t="shared" si="5"/>
        <v/>
      </c>
      <c r="AG35" s="33" t="str">
        <f t="shared" si="6"/>
        <v/>
      </c>
      <c r="AK35" s="33" t="str">
        <f t="shared" si="7"/>
        <v/>
      </c>
      <c r="AO35" s="33" t="str">
        <f t="shared" si="8"/>
        <v/>
      </c>
      <c r="AS35" s="33" t="str">
        <f t="shared" si="9"/>
        <v/>
      </c>
      <c r="AW35" s="33" t="str">
        <f t="shared" si="10"/>
        <v/>
      </c>
      <c r="BA35" s="33" t="str">
        <f t="shared" si="11"/>
        <v/>
      </c>
      <c r="BE35" s="33" t="str">
        <f t="shared" si="12"/>
        <v/>
      </c>
      <c r="BI35" s="33" t="str">
        <f t="shared" si="13"/>
        <v/>
      </c>
      <c r="BM35" s="33" t="str">
        <f t="shared" si="14"/>
        <v/>
      </c>
      <c r="BQ35" s="33" t="str">
        <f t="shared" si="15"/>
        <v/>
      </c>
      <c r="BU35" s="33" t="str">
        <f t="shared" si="16"/>
        <v/>
      </c>
      <c r="BY35" s="33" t="str">
        <f t="shared" si="17"/>
        <v/>
      </c>
      <c r="CC35" s="33" t="str">
        <f t="shared" si="18"/>
        <v/>
      </c>
      <c r="CG35" s="33" t="str">
        <f t="shared" si="19"/>
        <v/>
      </c>
      <c r="CK35" s="33" t="str">
        <f t="shared" si="20"/>
        <v/>
      </c>
      <c r="CO35" s="33" t="str">
        <f t="shared" si="21"/>
        <v/>
      </c>
      <c r="CS35" s="33" t="str">
        <f t="shared" si="22"/>
        <v/>
      </c>
      <c r="CW35" s="33" t="str">
        <f t="shared" si="23"/>
        <v/>
      </c>
      <c r="DA35" s="33" t="str">
        <f t="shared" si="24"/>
        <v/>
      </c>
      <c r="DB35"/>
      <c r="DC35"/>
      <c r="DE35" s="33" t="str">
        <f t="shared" si="25"/>
        <v/>
      </c>
      <c r="DI35" s="33" t="str">
        <f t="shared" si="26"/>
        <v/>
      </c>
      <c r="DM35" s="33" t="str">
        <f t="shared" si="27"/>
        <v/>
      </c>
      <c r="DQ35" s="33" t="str">
        <f t="shared" si="28"/>
        <v/>
      </c>
      <c r="DU35" s="33" t="str">
        <f t="shared" si="29"/>
        <v/>
      </c>
      <c r="DY35" s="33" t="str">
        <f t="shared" si="30"/>
        <v/>
      </c>
    </row>
    <row r="36" spans="1:129" x14ac:dyDescent="0.25">
      <c r="A36" s="16" t="str">
        <f t="shared" si="0"/>
        <v/>
      </c>
      <c r="B36"/>
      <c r="C36"/>
      <c r="D36"/>
      <c r="K36" s="38"/>
      <c r="M36" s="33" t="str">
        <f t="shared" si="1"/>
        <v/>
      </c>
      <c r="Q36" s="33" t="str">
        <f t="shared" si="2"/>
        <v/>
      </c>
      <c r="U36" s="33" t="str">
        <f t="shared" si="3"/>
        <v/>
      </c>
      <c r="Y36" s="33" t="str">
        <f t="shared" si="4"/>
        <v/>
      </c>
      <c r="AC36" s="33" t="str">
        <f t="shared" si="5"/>
        <v/>
      </c>
      <c r="AG36" s="33" t="str">
        <f t="shared" si="6"/>
        <v/>
      </c>
      <c r="AK36" s="33" t="str">
        <f t="shared" si="7"/>
        <v/>
      </c>
      <c r="AO36" s="33" t="str">
        <f t="shared" si="8"/>
        <v/>
      </c>
      <c r="AS36" s="33" t="str">
        <f t="shared" si="9"/>
        <v/>
      </c>
      <c r="AW36" s="33" t="str">
        <f t="shared" si="10"/>
        <v/>
      </c>
      <c r="BA36" s="33" t="str">
        <f t="shared" si="11"/>
        <v/>
      </c>
      <c r="BE36" s="33" t="str">
        <f t="shared" si="12"/>
        <v/>
      </c>
      <c r="BI36" s="33" t="str">
        <f t="shared" si="13"/>
        <v/>
      </c>
      <c r="BM36" s="33" t="str">
        <f t="shared" si="14"/>
        <v/>
      </c>
      <c r="BQ36" s="33" t="str">
        <f t="shared" si="15"/>
        <v/>
      </c>
      <c r="BU36" s="33" t="str">
        <f t="shared" si="16"/>
        <v/>
      </c>
      <c r="BY36" s="33" t="str">
        <f t="shared" si="17"/>
        <v/>
      </c>
      <c r="CC36" s="33" t="str">
        <f t="shared" si="18"/>
        <v/>
      </c>
      <c r="CG36" s="33" t="str">
        <f t="shared" si="19"/>
        <v/>
      </c>
      <c r="CK36" s="33" t="str">
        <f t="shared" si="20"/>
        <v/>
      </c>
      <c r="CO36" s="33" t="str">
        <f t="shared" si="21"/>
        <v/>
      </c>
      <c r="CS36" s="33" t="str">
        <f t="shared" si="22"/>
        <v/>
      </c>
      <c r="CW36" s="33" t="str">
        <f t="shared" si="23"/>
        <v/>
      </c>
      <c r="DA36" s="33" t="str">
        <f t="shared" si="24"/>
        <v/>
      </c>
      <c r="DB36"/>
      <c r="DC36"/>
      <c r="DE36" s="33" t="str">
        <f t="shared" si="25"/>
        <v/>
      </c>
      <c r="DI36" s="33" t="str">
        <f t="shared" si="26"/>
        <v/>
      </c>
      <c r="DM36" s="33" t="str">
        <f t="shared" si="27"/>
        <v/>
      </c>
      <c r="DQ36" s="33" t="str">
        <f t="shared" si="28"/>
        <v/>
      </c>
      <c r="DU36" s="33" t="str">
        <f t="shared" si="29"/>
        <v/>
      </c>
      <c r="DY36" s="33" t="str">
        <f t="shared" si="30"/>
        <v/>
      </c>
    </row>
    <row r="37" spans="1:129" x14ac:dyDescent="0.25">
      <c r="A37" s="16" t="str">
        <f t="shared" si="0"/>
        <v/>
      </c>
      <c r="B37"/>
      <c r="C37"/>
      <c r="D37"/>
      <c r="K37" s="38"/>
      <c r="M37" s="33" t="str">
        <f t="shared" si="1"/>
        <v/>
      </c>
      <c r="Q37" s="33" t="str">
        <f t="shared" si="2"/>
        <v/>
      </c>
      <c r="U37" s="33" t="str">
        <f t="shared" si="3"/>
        <v/>
      </c>
      <c r="Y37" s="33" t="str">
        <f t="shared" si="4"/>
        <v/>
      </c>
      <c r="AC37" s="33" t="str">
        <f t="shared" si="5"/>
        <v/>
      </c>
      <c r="AG37" s="33" t="str">
        <f t="shared" si="6"/>
        <v/>
      </c>
      <c r="AK37" s="33" t="str">
        <f t="shared" si="7"/>
        <v/>
      </c>
      <c r="AO37" s="33" t="str">
        <f t="shared" si="8"/>
        <v/>
      </c>
      <c r="AS37" s="33" t="str">
        <f t="shared" si="9"/>
        <v/>
      </c>
      <c r="AW37" s="33" t="str">
        <f t="shared" si="10"/>
        <v/>
      </c>
      <c r="BA37" s="33" t="str">
        <f t="shared" si="11"/>
        <v/>
      </c>
      <c r="BE37" s="33" t="str">
        <f t="shared" si="12"/>
        <v/>
      </c>
      <c r="BI37" s="33" t="str">
        <f t="shared" si="13"/>
        <v/>
      </c>
      <c r="BM37" s="33" t="str">
        <f t="shared" si="14"/>
        <v/>
      </c>
      <c r="BQ37" s="33" t="str">
        <f t="shared" si="15"/>
        <v/>
      </c>
      <c r="BU37" s="33" t="str">
        <f t="shared" si="16"/>
        <v/>
      </c>
      <c r="BY37" s="33" t="str">
        <f t="shared" si="17"/>
        <v/>
      </c>
      <c r="CC37" s="33" t="str">
        <f t="shared" si="18"/>
        <v/>
      </c>
      <c r="CG37" s="33" t="str">
        <f t="shared" si="19"/>
        <v/>
      </c>
      <c r="CK37" s="33" t="str">
        <f t="shared" si="20"/>
        <v/>
      </c>
      <c r="CO37" s="33" t="str">
        <f t="shared" si="21"/>
        <v/>
      </c>
      <c r="CS37" s="33" t="str">
        <f t="shared" si="22"/>
        <v/>
      </c>
      <c r="CW37" s="33" t="str">
        <f t="shared" si="23"/>
        <v/>
      </c>
      <c r="DA37" s="33" t="str">
        <f t="shared" si="24"/>
        <v/>
      </c>
      <c r="DB37"/>
      <c r="DC37"/>
      <c r="DE37" s="33" t="str">
        <f t="shared" si="25"/>
        <v/>
      </c>
      <c r="DI37" s="33" t="str">
        <f t="shared" si="26"/>
        <v/>
      </c>
      <c r="DM37" s="33" t="str">
        <f t="shared" si="27"/>
        <v/>
      </c>
      <c r="DQ37" s="33" t="str">
        <f t="shared" si="28"/>
        <v/>
      </c>
      <c r="DU37" s="33" t="str">
        <f t="shared" si="29"/>
        <v/>
      </c>
      <c r="DY37" s="33" t="str">
        <f t="shared" si="30"/>
        <v/>
      </c>
    </row>
    <row r="38" spans="1:129" x14ac:dyDescent="0.25">
      <c r="A38" s="16" t="str">
        <f t="shared" si="0"/>
        <v/>
      </c>
      <c r="B38"/>
      <c r="C38"/>
      <c r="D38"/>
      <c r="K38" s="38"/>
      <c r="M38" s="33" t="str">
        <f t="shared" si="1"/>
        <v/>
      </c>
      <c r="Q38" s="33" t="str">
        <f t="shared" si="2"/>
        <v/>
      </c>
      <c r="U38" s="33" t="str">
        <f t="shared" si="3"/>
        <v/>
      </c>
      <c r="Y38" s="33" t="str">
        <f t="shared" si="4"/>
        <v/>
      </c>
      <c r="AC38" s="33" t="str">
        <f t="shared" si="5"/>
        <v/>
      </c>
      <c r="AG38" s="33" t="str">
        <f t="shared" si="6"/>
        <v/>
      </c>
      <c r="AK38" s="33" t="str">
        <f t="shared" si="7"/>
        <v/>
      </c>
      <c r="AO38" s="33" t="str">
        <f t="shared" si="8"/>
        <v/>
      </c>
      <c r="AS38" s="33" t="str">
        <f t="shared" si="9"/>
        <v/>
      </c>
      <c r="AW38" s="33" t="str">
        <f t="shared" si="10"/>
        <v/>
      </c>
      <c r="BA38" s="33" t="str">
        <f t="shared" si="11"/>
        <v/>
      </c>
      <c r="BE38" s="33" t="str">
        <f t="shared" si="12"/>
        <v/>
      </c>
      <c r="BI38" s="33" t="str">
        <f t="shared" si="13"/>
        <v/>
      </c>
      <c r="BM38" s="33" t="str">
        <f t="shared" si="14"/>
        <v/>
      </c>
      <c r="BQ38" s="33" t="str">
        <f t="shared" si="15"/>
        <v/>
      </c>
      <c r="BU38" s="33" t="str">
        <f t="shared" si="16"/>
        <v/>
      </c>
      <c r="BY38" s="33" t="str">
        <f t="shared" si="17"/>
        <v/>
      </c>
      <c r="CC38" s="33" t="str">
        <f t="shared" si="18"/>
        <v/>
      </c>
      <c r="CG38" s="33" t="str">
        <f t="shared" si="19"/>
        <v/>
      </c>
      <c r="CK38" s="33" t="str">
        <f t="shared" si="20"/>
        <v/>
      </c>
      <c r="CO38" s="33" t="str">
        <f t="shared" si="21"/>
        <v/>
      </c>
      <c r="CS38" s="33" t="str">
        <f t="shared" si="22"/>
        <v/>
      </c>
      <c r="CW38" s="33" t="str">
        <f t="shared" si="23"/>
        <v/>
      </c>
      <c r="DA38" s="33" t="str">
        <f t="shared" si="24"/>
        <v/>
      </c>
      <c r="DB38"/>
      <c r="DC38"/>
      <c r="DE38" s="33" t="str">
        <f t="shared" si="25"/>
        <v/>
      </c>
      <c r="DI38" s="33" t="str">
        <f t="shared" si="26"/>
        <v/>
      </c>
      <c r="DM38" s="33" t="str">
        <f t="shared" si="27"/>
        <v/>
      </c>
      <c r="DQ38" s="33" t="str">
        <f t="shared" si="28"/>
        <v/>
      </c>
      <c r="DU38" s="33" t="str">
        <f t="shared" si="29"/>
        <v/>
      </c>
      <c r="DY38" s="33" t="str">
        <f t="shared" si="30"/>
        <v/>
      </c>
    </row>
    <row r="39" spans="1:129" x14ac:dyDescent="0.25">
      <c r="A39" s="16" t="str">
        <f t="shared" si="0"/>
        <v/>
      </c>
      <c r="B39"/>
      <c r="C39"/>
      <c r="D39"/>
      <c r="K39" s="38"/>
      <c r="M39" s="33" t="str">
        <f t="shared" si="1"/>
        <v/>
      </c>
      <c r="Q39" s="33" t="str">
        <f t="shared" si="2"/>
        <v/>
      </c>
      <c r="U39" s="33" t="str">
        <f t="shared" si="3"/>
        <v/>
      </c>
      <c r="Y39" s="33" t="str">
        <f t="shared" si="4"/>
        <v/>
      </c>
      <c r="AC39" s="33" t="str">
        <f t="shared" si="5"/>
        <v/>
      </c>
      <c r="AG39" s="33" t="str">
        <f t="shared" si="6"/>
        <v/>
      </c>
      <c r="AK39" s="33" t="str">
        <f t="shared" si="7"/>
        <v/>
      </c>
      <c r="AO39" s="33" t="str">
        <f t="shared" si="8"/>
        <v/>
      </c>
      <c r="AS39" s="33" t="str">
        <f t="shared" si="9"/>
        <v/>
      </c>
      <c r="AW39" s="33" t="str">
        <f t="shared" si="10"/>
        <v/>
      </c>
      <c r="BA39" s="33" t="str">
        <f t="shared" si="11"/>
        <v/>
      </c>
      <c r="BE39" s="33" t="str">
        <f t="shared" si="12"/>
        <v/>
      </c>
      <c r="BI39" s="33" t="str">
        <f t="shared" si="13"/>
        <v/>
      </c>
      <c r="BM39" s="33" t="str">
        <f t="shared" si="14"/>
        <v/>
      </c>
      <c r="BQ39" s="33" t="str">
        <f t="shared" si="15"/>
        <v/>
      </c>
      <c r="BU39" s="33" t="str">
        <f t="shared" si="16"/>
        <v/>
      </c>
      <c r="BY39" s="33" t="str">
        <f t="shared" si="17"/>
        <v/>
      </c>
      <c r="CC39" s="33" t="str">
        <f t="shared" si="18"/>
        <v/>
      </c>
      <c r="CG39" s="33" t="str">
        <f t="shared" si="19"/>
        <v/>
      </c>
      <c r="CK39" s="33" t="str">
        <f t="shared" si="20"/>
        <v/>
      </c>
      <c r="CO39" s="33" t="str">
        <f t="shared" si="21"/>
        <v/>
      </c>
      <c r="CS39" s="33" t="str">
        <f t="shared" si="22"/>
        <v/>
      </c>
      <c r="CW39" s="33" t="str">
        <f t="shared" si="23"/>
        <v/>
      </c>
      <c r="DA39" s="33" t="str">
        <f t="shared" si="24"/>
        <v/>
      </c>
      <c r="DE39" s="33" t="str">
        <f t="shared" si="25"/>
        <v/>
      </c>
      <c r="DI39" s="33" t="str">
        <f t="shared" si="26"/>
        <v/>
      </c>
      <c r="DM39" s="33" t="str">
        <f t="shared" si="27"/>
        <v/>
      </c>
      <c r="DQ39" s="33" t="str">
        <f t="shared" si="28"/>
        <v/>
      </c>
      <c r="DU39" s="33" t="str">
        <f t="shared" si="29"/>
        <v/>
      </c>
      <c r="DY39" s="33" t="str">
        <f t="shared" si="30"/>
        <v/>
      </c>
    </row>
    <row r="40" spans="1:129" x14ac:dyDescent="0.25">
      <c r="A40" s="16" t="str">
        <f t="shared" si="0"/>
        <v/>
      </c>
      <c r="B40"/>
      <c r="C40"/>
      <c r="D40"/>
      <c r="K40" s="38"/>
      <c r="M40" s="33" t="str">
        <f t="shared" si="1"/>
        <v/>
      </c>
      <c r="Q40" s="33" t="str">
        <f t="shared" si="2"/>
        <v/>
      </c>
      <c r="U40" s="33" t="str">
        <f t="shared" si="3"/>
        <v/>
      </c>
      <c r="Y40" s="33" t="str">
        <f t="shared" si="4"/>
        <v/>
      </c>
      <c r="AC40" s="33" t="str">
        <f t="shared" si="5"/>
        <v/>
      </c>
      <c r="AG40" s="33" t="str">
        <f t="shared" si="6"/>
        <v/>
      </c>
      <c r="AK40" s="33" t="str">
        <f t="shared" si="7"/>
        <v/>
      </c>
      <c r="AO40" s="33" t="str">
        <f t="shared" si="8"/>
        <v/>
      </c>
      <c r="AS40" s="33" t="str">
        <f t="shared" si="9"/>
        <v/>
      </c>
      <c r="AW40" s="33" t="str">
        <f t="shared" si="10"/>
        <v/>
      </c>
      <c r="BA40" s="33" t="str">
        <f t="shared" si="11"/>
        <v/>
      </c>
      <c r="BE40" s="33" t="str">
        <f t="shared" si="12"/>
        <v/>
      </c>
      <c r="BI40" s="33" t="str">
        <f t="shared" si="13"/>
        <v/>
      </c>
      <c r="BM40" s="33" t="str">
        <f t="shared" si="14"/>
        <v/>
      </c>
      <c r="BQ40" s="33" t="str">
        <f t="shared" si="15"/>
        <v/>
      </c>
      <c r="BU40" s="33" t="str">
        <f t="shared" si="16"/>
        <v/>
      </c>
      <c r="BY40" s="33" t="str">
        <f t="shared" si="17"/>
        <v/>
      </c>
      <c r="CC40" s="33" t="str">
        <f t="shared" si="18"/>
        <v/>
      </c>
      <c r="CG40" s="33" t="str">
        <f t="shared" si="19"/>
        <v/>
      </c>
      <c r="CK40" s="33" t="str">
        <f t="shared" si="20"/>
        <v/>
      </c>
      <c r="CO40" s="33" t="str">
        <f t="shared" si="21"/>
        <v/>
      </c>
      <c r="CS40" s="33" t="str">
        <f t="shared" si="22"/>
        <v/>
      </c>
      <c r="CW40" s="33" t="str">
        <f t="shared" si="23"/>
        <v/>
      </c>
      <c r="DA40" s="33" t="str">
        <f t="shared" si="24"/>
        <v/>
      </c>
      <c r="DE40" s="33" t="str">
        <f t="shared" si="25"/>
        <v/>
      </c>
      <c r="DI40" s="33" t="str">
        <f t="shared" si="26"/>
        <v/>
      </c>
      <c r="DM40" s="33" t="str">
        <f t="shared" si="27"/>
        <v/>
      </c>
      <c r="DQ40" s="33" t="str">
        <f t="shared" si="28"/>
        <v/>
      </c>
      <c r="DU40" s="33" t="str">
        <f t="shared" si="29"/>
        <v/>
      </c>
      <c r="DY40" s="33" t="str">
        <f t="shared" si="30"/>
        <v/>
      </c>
    </row>
    <row r="41" spans="1:129" x14ac:dyDescent="0.25">
      <c r="A41" s="16" t="str">
        <f t="shared" si="0"/>
        <v/>
      </c>
      <c r="B41"/>
      <c r="C41"/>
      <c r="D41"/>
      <c r="K41" s="38"/>
      <c r="M41" s="33" t="str">
        <f t="shared" si="1"/>
        <v/>
      </c>
      <c r="Q41" s="33" t="str">
        <f t="shared" si="2"/>
        <v/>
      </c>
      <c r="U41" s="33" t="str">
        <f t="shared" si="3"/>
        <v/>
      </c>
      <c r="Y41" s="33" t="str">
        <f t="shared" si="4"/>
        <v/>
      </c>
      <c r="AC41" s="33" t="str">
        <f t="shared" si="5"/>
        <v/>
      </c>
      <c r="AG41" s="33" t="str">
        <f t="shared" si="6"/>
        <v/>
      </c>
      <c r="AK41" s="33" t="str">
        <f t="shared" si="7"/>
        <v/>
      </c>
      <c r="AO41" s="33" t="str">
        <f t="shared" si="8"/>
        <v/>
      </c>
      <c r="AS41" s="33" t="str">
        <f t="shared" si="9"/>
        <v/>
      </c>
      <c r="AW41" s="33" t="str">
        <f t="shared" si="10"/>
        <v/>
      </c>
      <c r="BA41" s="33" t="str">
        <f t="shared" si="11"/>
        <v/>
      </c>
      <c r="BE41" s="33" t="str">
        <f t="shared" si="12"/>
        <v/>
      </c>
      <c r="BI41" s="33" t="str">
        <f t="shared" si="13"/>
        <v/>
      </c>
      <c r="BM41" s="33" t="str">
        <f t="shared" si="14"/>
        <v/>
      </c>
      <c r="BQ41" s="33" t="str">
        <f t="shared" si="15"/>
        <v/>
      </c>
      <c r="BU41" s="33" t="str">
        <f t="shared" si="16"/>
        <v/>
      </c>
      <c r="BY41" s="33" t="str">
        <f t="shared" si="17"/>
        <v/>
      </c>
      <c r="CC41" s="33" t="str">
        <f t="shared" si="18"/>
        <v/>
      </c>
      <c r="CG41" s="33" t="str">
        <f t="shared" si="19"/>
        <v/>
      </c>
      <c r="CK41" s="33" t="str">
        <f t="shared" si="20"/>
        <v/>
      </c>
      <c r="CO41" s="33" t="str">
        <f t="shared" si="21"/>
        <v/>
      </c>
      <c r="CS41" s="33" t="str">
        <f t="shared" si="22"/>
        <v/>
      </c>
      <c r="CW41" s="33" t="str">
        <f t="shared" si="23"/>
        <v/>
      </c>
      <c r="DA41" s="33" t="str">
        <f t="shared" si="24"/>
        <v/>
      </c>
      <c r="DE41" s="33" t="str">
        <f t="shared" si="25"/>
        <v/>
      </c>
      <c r="DI41" s="33" t="str">
        <f t="shared" si="26"/>
        <v/>
      </c>
      <c r="DM41" s="33" t="str">
        <f t="shared" si="27"/>
        <v/>
      </c>
      <c r="DQ41" s="33" t="str">
        <f t="shared" si="28"/>
        <v/>
      </c>
      <c r="DU41" s="33" t="str">
        <f t="shared" si="29"/>
        <v/>
      </c>
      <c r="DY41" s="33" t="str">
        <f t="shared" si="30"/>
        <v/>
      </c>
    </row>
    <row r="42" spans="1:129" x14ac:dyDescent="0.25">
      <c r="A42" s="16" t="str">
        <f t="shared" si="0"/>
        <v/>
      </c>
      <c r="B42"/>
      <c r="C42"/>
      <c r="D42"/>
      <c r="K42" s="38"/>
      <c r="M42" s="33" t="str">
        <f t="shared" si="1"/>
        <v/>
      </c>
      <c r="Q42" s="33" t="str">
        <f t="shared" si="2"/>
        <v/>
      </c>
      <c r="U42" s="33" t="str">
        <f t="shared" si="3"/>
        <v/>
      </c>
      <c r="Y42" s="33" t="str">
        <f t="shared" si="4"/>
        <v/>
      </c>
      <c r="AC42" s="33" t="str">
        <f t="shared" si="5"/>
        <v/>
      </c>
      <c r="AG42" s="33" t="str">
        <f t="shared" si="6"/>
        <v/>
      </c>
      <c r="AK42" s="33" t="str">
        <f t="shared" si="7"/>
        <v/>
      </c>
      <c r="AO42" s="33" t="str">
        <f t="shared" si="8"/>
        <v/>
      </c>
      <c r="AS42" s="33" t="str">
        <f t="shared" si="9"/>
        <v/>
      </c>
      <c r="AW42" s="33" t="str">
        <f t="shared" si="10"/>
        <v/>
      </c>
      <c r="BA42" s="33" t="str">
        <f t="shared" si="11"/>
        <v/>
      </c>
      <c r="BE42" s="33" t="str">
        <f t="shared" si="12"/>
        <v/>
      </c>
      <c r="BI42" s="33" t="str">
        <f t="shared" si="13"/>
        <v/>
      </c>
      <c r="BM42" s="33" t="str">
        <f t="shared" si="14"/>
        <v/>
      </c>
      <c r="BQ42" s="33" t="str">
        <f t="shared" si="15"/>
        <v/>
      </c>
      <c r="BU42" s="33" t="str">
        <f t="shared" si="16"/>
        <v/>
      </c>
      <c r="BY42" s="33" t="str">
        <f t="shared" si="17"/>
        <v/>
      </c>
      <c r="CC42" s="33" t="str">
        <f t="shared" si="18"/>
        <v/>
      </c>
      <c r="CG42" s="33" t="str">
        <f t="shared" si="19"/>
        <v/>
      </c>
      <c r="CK42" s="33" t="str">
        <f t="shared" si="20"/>
        <v/>
      </c>
      <c r="CO42" s="33" t="str">
        <f t="shared" si="21"/>
        <v/>
      </c>
      <c r="CS42" s="33" t="str">
        <f t="shared" si="22"/>
        <v/>
      </c>
      <c r="CW42" s="33" t="str">
        <f t="shared" si="23"/>
        <v/>
      </c>
      <c r="DA42" s="33" t="str">
        <f t="shared" si="24"/>
        <v/>
      </c>
      <c r="DE42" s="33" t="str">
        <f t="shared" si="25"/>
        <v/>
      </c>
      <c r="DI42" s="33" t="str">
        <f t="shared" si="26"/>
        <v/>
      </c>
      <c r="DM42" s="33" t="str">
        <f t="shared" si="27"/>
        <v/>
      </c>
      <c r="DQ42" s="33" t="str">
        <f t="shared" si="28"/>
        <v/>
      </c>
      <c r="DU42" s="33" t="str">
        <f t="shared" si="29"/>
        <v/>
      </c>
      <c r="DY42" s="33" t="str">
        <f t="shared" si="30"/>
        <v/>
      </c>
    </row>
    <row r="43" spans="1:129" x14ac:dyDescent="0.25">
      <c r="A43" s="16" t="str">
        <f t="shared" si="0"/>
        <v/>
      </c>
      <c r="B43"/>
      <c r="C43"/>
      <c r="D43"/>
      <c r="K43" s="38"/>
      <c r="M43" s="33" t="str">
        <f t="shared" si="1"/>
        <v/>
      </c>
      <c r="Q43" s="33" t="str">
        <f t="shared" si="2"/>
        <v/>
      </c>
      <c r="U43" s="33" t="str">
        <f t="shared" si="3"/>
        <v/>
      </c>
      <c r="Y43" s="33" t="str">
        <f t="shared" si="4"/>
        <v/>
      </c>
      <c r="AC43" s="33" t="str">
        <f t="shared" si="5"/>
        <v/>
      </c>
      <c r="AG43" s="33" t="str">
        <f t="shared" si="6"/>
        <v/>
      </c>
      <c r="AK43" s="33" t="str">
        <f t="shared" si="7"/>
        <v/>
      </c>
      <c r="AO43" s="33" t="str">
        <f t="shared" si="8"/>
        <v/>
      </c>
      <c r="AS43" s="33" t="str">
        <f t="shared" si="9"/>
        <v/>
      </c>
      <c r="AW43" s="33" t="str">
        <f t="shared" si="10"/>
        <v/>
      </c>
      <c r="BA43" s="33" t="str">
        <f t="shared" si="11"/>
        <v/>
      </c>
      <c r="BE43" s="33" t="str">
        <f t="shared" si="12"/>
        <v/>
      </c>
      <c r="BI43" s="33" t="str">
        <f t="shared" si="13"/>
        <v/>
      </c>
      <c r="BM43" s="33" t="str">
        <f t="shared" si="14"/>
        <v/>
      </c>
      <c r="BQ43" s="33" t="str">
        <f t="shared" si="15"/>
        <v/>
      </c>
      <c r="BU43" s="33" t="str">
        <f t="shared" si="16"/>
        <v/>
      </c>
      <c r="BY43" s="33" t="str">
        <f t="shared" si="17"/>
        <v/>
      </c>
      <c r="CC43" s="33" t="str">
        <f t="shared" si="18"/>
        <v/>
      </c>
      <c r="CG43" s="33" t="str">
        <f t="shared" si="19"/>
        <v/>
      </c>
      <c r="CK43" s="33" t="str">
        <f t="shared" si="20"/>
        <v/>
      </c>
      <c r="CO43" s="33" t="str">
        <f t="shared" si="21"/>
        <v/>
      </c>
      <c r="CS43" s="33" t="str">
        <f t="shared" si="22"/>
        <v/>
      </c>
      <c r="CW43" s="33" t="str">
        <f t="shared" si="23"/>
        <v/>
      </c>
      <c r="DA43" s="33" t="str">
        <f t="shared" si="24"/>
        <v/>
      </c>
      <c r="DE43" s="33" t="str">
        <f t="shared" si="25"/>
        <v/>
      </c>
      <c r="DI43" s="33" t="str">
        <f t="shared" si="26"/>
        <v/>
      </c>
      <c r="DM43" s="33" t="str">
        <f t="shared" si="27"/>
        <v/>
      </c>
      <c r="DQ43" s="33" t="str">
        <f t="shared" si="28"/>
        <v/>
      </c>
      <c r="DU43" s="33" t="str">
        <f t="shared" si="29"/>
        <v/>
      </c>
      <c r="DY43" s="33" t="str">
        <f t="shared" si="30"/>
        <v/>
      </c>
    </row>
    <row r="44" spans="1:129" x14ac:dyDescent="0.25">
      <c r="A44" s="16" t="str">
        <f t="shared" si="0"/>
        <v/>
      </c>
      <c r="B44"/>
      <c r="C44"/>
      <c r="D44"/>
      <c r="K44" s="38"/>
      <c r="M44" s="33" t="str">
        <f t="shared" si="1"/>
        <v/>
      </c>
      <c r="Q44" s="33" t="str">
        <f t="shared" si="2"/>
        <v/>
      </c>
      <c r="U44" s="33" t="str">
        <f t="shared" si="3"/>
        <v/>
      </c>
      <c r="Y44" s="33" t="str">
        <f t="shared" si="4"/>
        <v/>
      </c>
      <c r="AC44" s="33" t="str">
        <f t="shared" si="5"/>
        <v/>
      </c>
      <c r="AG44" s="33" t="str">
        <f t="shared" si="6"/>
        <v/>
      </c>
      <c r="AK44" s="33" t="str">
        <f t="shared" si="7"/>
        <v/>
      </c>
      <c r="AO44" s="33" t="str">
        <f t="shared" si="8"/>
        <v/>
      </c>
      <c r="AS44" s="33" t="str">
        <f t="shared" si="9"/>
        <v/>
      </c>
      <c r="AW44" s="33" t="str">
        <f t="shared" si="10"/>
        <v/>
      </c>
      <c r="BA44" s="33" t="str">
        <f t="shared" si="11"/>
        <v/>
      </c>
      <c r="BE44" s="33" t="str">
        <f t="shared" si="12"/>
        <v/>
      </c>
      <c r="BI44" s="33" t="str">
        <f t="shared" si="13"/>
        <v/>
      </c>
      <c r="BM44" s="33" t="str">
        <f t="shared" si="14"/>
        <v/>
      </c>
      <c r="BQ44" s="33" t="str">
        <f t="shared" si="15"/>
        <v/>
      </c>
      <c r="BU44" s="33" t="str">
        <f t="shared" si="16"/>
        <v/>
      </c>
      <c r="BY44" s="33" t="str">
        <f t="shared" si="17"/>
        <v/>
      </c>
      <c r="CC44" s="33" t="str">
        <f t="shared" si="18"/>
        <v/>
      </c>
      <c r="CG44" s="33" t="str">
        <f t="shared" si="19"/>
        <v/>
      </c>
      <c r="CK44" s="33" t="str">
        <f t="shared" si="20"/>
        <v/>
      </c>
      <c r="CO44" s="33" t="str">
        <f t="shared" si="21"/>
        <v/>
      </c>
      <c r="CS44" s="33" t="str">
        <f t="shared" si="22"/>
        <v/>
      </c>
      <c r="CW44" s="33" t="str">
        <f t="shared" si="23"/>
        <v/>
      </c>
      <c r="DA44" s="33" t="str">
        <f t="shared" si="24"/>
        <v/>
      </c>
      <c r="DE44" s="33" t="str">
        <f t="shared" si="25"/>
        <v/>
      </c>
      <c r="DI44" s="33" t="str">
        <f t="shared" si="26"/>
        <v/>
      </c>
      <c r="DM44" s="33" t="str">
        <f t="shared" si="27"/>
        <v/>
      </c>
      <c r="DQ44" s="33" t="str">
        <f t="shared" si="28"/>
        <v/>
      </c>
      <c r="DU44" s="33" t="str">
        <f t="shared" si="29"/>
        <v/>
      </c>
      <c r="DY44" s="33" t="str">
        <f t="shared" si="30"/>
        <v/>
      </c>
    </row>
    <row r="45" spans="1:129" x14ac:dyDescent="0.25">
      <c r="A45" s="16" t="str">
        <f t="shared" si="0"/>
        <v/>
      </c>
      <c r="B45"/>
      <c r="C45"/>
      <c r="D45"/>
      <c r="K45" s="38"/>
      <c r="M45" s="33" t="str">
        <f t="shared" si="1"/>
        <v/>
      </c>
      <c r="Q45" s="33" t="str">
        <f t="shared" si="2"/>
        <v/>
      </c>
      <c r="U45" s="33" t="str">
        <f t="shared" si="3"/>
        <v/>
      </c>
      <c r="Y45" s="33" t="str">
        <f t="shared" si="4"/>
        <v/>
      </c>
      <c r="AC45" s="33" t="str">
        <f t="shared" si="5"/>
        <v/>
      </c>
      <c r="AG45" s="33" t="str">
        <f t="shared" si="6"/>
        <v/>
      </c>
      <c r="AK45" s="33" t="str">
        <f t="shared" si="7"/>
        <v/>
      </c>
      <c r="AO45" s="33" t="str">
        <f t="shared" si="8"/>
        <v/>
      </c>
      <c r="AS45" s="33" t="str">
        <f t="shared" si="9"/>
        <v/>
      </c>
      <c r="AW45" s="33" t="str">
        <f t="shared" si="10"/>
        <v/>
      </c>
      <c r="BA45" s="33" t="str">
        <f t="shared" si="11"/>
        <v/>
      </c>
      <c r="BE45" s="33" t="str">
        <f t="shared" si="12"/>
        <v/>
      </c>
      <c r="BI45" s="33" t="str">
        <f t="shared" si="13"/>
        <v/>
      </c>
      <c r="BM45" s="33" t="str">
        <f t="shared" si="14"/>
        <v/>
      </c>
      <c r="BQ45" s="33" t="str">
        <f t="shared" si="15"/>
        <v/>
      </c>
      <c r="BU45" s="33" t="str">
        <f t="shared" si="16"/>
        <v/>
      </c>
      <c r="BY45" s="33" t="str">
        <f t="shared" si="17"/>
        <v/>
      </c>
      <c r="CC45" s="33" t="str">
        <f t="shared" si="18"/>
        <v/>
      </c>
      <c r="CG45" s="33" t="str">
        <f t="shared" si="19"/>
        <v/>
      </c>
      <c r="CK45" s="33" t="str">
        <f t="shared" si="20"/>
        <v/>
      </c>
      <c r="CO45" s="33" t="str">
        <f t="shared" si="21"/>
        <v/>
      </c>
      <c r="CS45" s="33" t="str">
        <f t="shared" si="22"/>
        <v/>
      </c>
      <c r="CW45" s="33" t="str">
        <f t="shared" si="23"/>
        <v/>
      </c>
      <c r="DA45" s="33" t="str">
        <f t="shared" si="24"/>
        <v/>
      </c>
      <c r="DE45" s="33" t="str">
        <f t="shared" si="25"/>
        <v/>
      </c>
      <c r="DI45" s="33" t="str">
        <f t="shared" si="26"/>
        <v/>
      </c>
      <c r="DM45" s="33" t="str">
        <f t="shared" si="27"/>
        <v/>
      </c>
      <c r="DQ45" s="33" t="str">
        <f t="shared" si="28"/>
        <v/>
      </c>
      <c r="DU45" s="33" t="str">
        <f t="shared" si="29"/>
        <v/>
      </c>
      <c r="DY45" s="33" t="str">
        <f t="shared" si="30"/>
        <v/>
      </c>
    </row>
    <row r="46" spans="1:129" x14ac:dyDescent="0.25">
      <c r="A46" s="16" t="str">
        <f t="shared" si="0"/>
        <v/>
      </c>
      <c r="B46"/>
      <c r="C46"/>
      <c r="D46"/>
      <c r="K46" s="38"/>
      <c r="M46" s="33" t="str">
        <f t="shared" si="1"/>
        <v/>
      </c>
      <c r="Q46" s="33" t="str">
        <f t="shared" si="2"/>
        <v/>
      </c>
      <c r="U46" s="33" t="str">
        <f t="shared" si="3"/>
        <v/>
      </c>
      <c r="Y46" s="33" t="str">
        <f t="shared" si="4"/>
        <v/>
      </c>
      <c r="AC46" s="33" t="str">
        <f t="shared" si="5"/>
        <v/>
      </c>
      <c r="AG46" s="33" t="str">
        <f t="shared" si="6"/>
        <v/>
      </c>
      <c r="AK46" s="33" t="str">
        <f t="shared" si="7"/>
        <v/>
      </c>
      <c r="AO46" s="33" t="str">
        <f t="shared" si="8"/>
        <v/>
      </c>
      <c r="AS46" s="33" t="str">
        <f t="shared" si="9"/>
        <v/>
      </c>
      <c r="AW46" s="33" t="str">
        <f t="shared" si="10"/>
        <v/>
      </c>
      <c r="BA46" s="33" t="str">
        <f t="shared" si="11"/>
        <v/>
      </c>
      <c r="BE46" s="33" t="str">
        <f t="shared" si="12"/>
        <v/>
      </c>
      <c r="BI46" s="33" t="str">
        <f t="shared" si="13"/>
        <v/>
      </c>
      <c r="BM46" s="33" t="str">
        <f t="shared" si="14"/>
        <v/>
      </c>
      <c r="BQ46" s="33" t="str">
        <f t="shared" si="15"/>
        <v/>
      </c>
      <c r="BU46" s="33" t="str">
        <f t="shared" si="16"/>
        <v/>
      </c>
      <c r="BY46" s="33" t="str">
        <f t="shared" si="17"/>
        <v/>
      </c>
      <c r="CC46" s="33" t="str">
        <f t="shared" si="18"/>
        <v/>
      </c>
      <c r="CG46" s="33" t="str">
        <f t="shared" si="19"/>
        <v/>
      </c>
      <c r="CK46" s="33" t="str">
        <f t="shared" si="20"/>
        <v/>
      </c>
      <c r="CO46" s="33" t="str">
        <f t="shared" si="21"/>
        <v/>
      </c>
      <c r="CS46" s="33" t="str">
        <f t="shared" si="22"/>
        <v/>
      </c>
      <c r="CW46" s="33" t="str">
        <f t="shared" si="23"/>
        <v/>
      </c>
      <c r="DA46" s="33" t="str">
        <f t="shared" si="24"/>
        <v/>
      </c>
      <c r="DE46" s="33" t="str">
        <f t="shared" si="25"/>
        <v/>
      </c>
      <c r="DI46" s="33" t="str">
        <f t="shared" si="26"/>
        <v/>
      </c>
      <c r="DM46" s="33" t="str">
        <f t="shared" si="27"/>
        <v/>
      </c>
      <c r="DQ46" s="33" t="str">
        <f t="shared" si="28"/>
        <v/>
      </c>
      <c r="DU46" s="33" t="str">
        <f t="shared" si="29"/>
        <v/>
      </c>
      <c r="DY46" s="33" t="str">
        <f t="shared" si="30"/>
        <v/>
      </c>
    </row>
    <row r="47" spans="1:129" x14ac:dyDescent="0.25">
      <c r="A47" s="16" t="str">
        <f t="shared" si="0"/>
        <v/>
      </c>
      <c r="B47"/>
      <c r="C47"/>
      <c r="D47"/>
      <c r="K47" s="38"/>
      <c r="M47" s="33" t="str">
        <f t="shared" si="1"/>
        <v/>
      </c>
      <c r="Q47" s="33" t="str">
        <f t="shared" si="2"/>
        <v/>
      </c>
      <c r="U47" s="33" t="str">
        <f t="shared" si="3"/>
        <v/>
      </c>
      <c r="Y47" s="33" t="str">
        <f t="shared" si="4"/>
        <v/>
      </c>
      <c r="AC47" s="33" t="str">
        <f t="shared" si="5"/>
        <v/>
      </c>
      <c r="AG47" s="33" t="str">
        <f t="shared" si="6"/>
        <v/>
      </c>
      <c r="AK47" s="33" t="str">
        <f t="shared" si="7"/>
        <v/>
      </c>
      <c r="AO47" s="33" t="str">
        <f t="shared" si="8"/>
        <v/>
      </c>
      <c r="AS47" s="33" t="str">
        <f t="shared" si="9"/>
        <v/>
      </c>
      <c r="AW47" s="33" t="str">
        <f t="shared" si="10"/>
        <v/>
      </c>
      <c r="BA47" s="33" t="str">
        <f t="shared" si="11"/>
        <v/>
      </c>
      <c r="BE47" s="33" t="str">
        <f t="shared" si="12"/>
        <v/>
      </c>
      <c r="BI47" s="33" t="str">
        <f t="shared" si="13"/>
        <v/>
      </c>
      <c r="BM47" s="33" t="str">
        <f t="shared" si="14"/>
        <v/>
      </c>
      <c r="BQ47" s="33" t="str">
        <f t="shared" si="15"/>
        <v/>
      </c>
      <c r="BU47" s="33" t="str">
        <f t="shared" si="16"/>
        <v/>
      </c>
      <c r="BY47" s="33" t="str">
        <f t="shared" si="17"/>
        <v/>
      </c>
      <c r="CC47" s="33" t="str">
        <f t="shared" si="18"/>
        <v/>
      </c>
      <c r="CG47" s="33" t="str">
        <f t="shared" si="19"/>
        <v/>
      </c>
      <c r="CK47" s="33" t="str">
        <f t="shared" si="20"/>
        <v/>
      </c>
      <c r="CO47" s="33" t="str">
        <f t="shared" si="21"/>
        <v/>
      </c>
      <c r="CS47" s="33" t="str">
        <f t="shared" si="22"/>
        <v/>
      </c>
      <c r="CW47" s="33" t="str">
        <f t="shared" si="23"/>
        <v/>
      </c>
      <c r="DA47" s="33" t="str">
        <f t="shared" si="24"/>
        <v/>
      </c>
      <c r="DE47" s="33" t="str">
        <f t="shared" si="25"/>
        <v/>
      </c>
      <c r="DI47" s="33" t="str">
        <f t="shared" si="26"/>
        <v/>
      </c>
      <c r="DM47" s="33" t="str">
        <f t="shared" si="27"/>
        <v/>
      </c>
      <c r="DQ47" s="33" t="str">
        <f t="shared" si="28"/>
        <v/>
      </c>
      <c r="DU47" s="33" t="str">
        <f t="shared" si="29"/>
        <v/>
      </c>
      <c r="DY47" s="33" t="str">
        <f t="shared" si="30"/>
        <v/>
      </c>
    </row>
    <row r="48" spans="1:129" x14ac:dyDescent="0.25">
      <c r="A48" s="16" t="str">
        <f t="shared" si="0"/>
        <v/>
      </c>
      <c r="B48"/>
      <c r="C48"/>
      <c r="D48"/>
      <c r="K48" s="38"/>
      <c r="M48" s="33" t="str">
        <f t="shared" si="1"/>
        <v/>
      </c>
      <c r="Q48" s="33" t="str">
        <f t="shared" si="2"/>
        <v/>
      </c>
      <c r="U48" s="33" t="str">
        <f t="shared" si="3"/>
        <v/>
      </c>
      <c r="Y48" s="33" t="str">
        <f t="shared" si="4"/>
        <v/>
      </c>
      <c r="AC48" s="33" t="str">
        <f t="shared" si="5"/>
        <v/>
      </c>
      <c r="AG48" s="33" t="str">
        <f t="shared" si="6"/>
        <v/>
      </c>
      <c r="AK48" s="33" t="str">
        <f t="shared" si="7"/>
        <v/>
      </c>
      <c r="AO48" s="33" t="str">
        <f t="shared" si="8"/>
        <v/>
      </c>
      <c r="AS48" s="33" t="str">
        <f t="shared" si="9"/>
        <v/>
      </c>
      <c r="AW48" s="33" t="str">
        <f t="shared" si="10"/>
        <v/>
      </c>
      <c r="BA48" s="33" t="str">
        <f t="shared" si="11"/>
        <v/>
      </c>
      <c r="BE48" s="33" t="str">
        <f t="shared" si="12"/>
        <v/>
      </c>
      <c r="BI48" s="33" t="str">
        <f t="shared" si="13"/>
        <v/>
      </c>
      <c r="BM48" s="33" t="str">
        <f t="shared" si="14"/>
        <v/>
      </c>
      <c r="BQ48" s="33" t="str">
        <f t="shared" si="15"/>
        <v/>
      </c>
      <c r="BU48" s="33" t="str">
        <f t="shared" si="16"/>
        <v/>
      </c>
      <c r="BY48" s="33" t="str">
        <f t="shared" si="17"/>
        <v/>
      </c>
      <c r="CC48" s="33" t="str">
        <f t="shared" si="18"/>
        <v/>
      </c>
      <c r="CG48" s="33" t="str">
        <f t="shared" si="19"/>
        <v/>
      </c>
      <c r="CK48" s="33" t="str">
        <f t="shared" si="20"/>
        <v/>
      </c>
      <c r="CO48" s="33" t="str">
        <f t="shared" si="21"/>
        <v/>
      </c>
      <c r="CS48" s="33" t="str">
        <f t="shared" si="22"/>
        <v/>
      </c>
      <c r="CW48" s="33" t="str">
        <f t="shared" si="23"/>
        <v/>
      </c>
      <c r="DA48" s="33" t="str">
        <f t="shared" si="24"/>
        <v/>
      </c>
      <c r="DE48" s="33" t="str">
        <f t="shared" si="25"/>
        <v/>
      </c>
      <c r="DI48" s="33" t="str">
        <f t="shared" si="26"/>
        <v/>
      </c>
      <c r="DM48" s="33" t="str">
        <f t="shared" si="27"/>
        <v/>
      </c>
      <c r="DQ48" s="33" t="str">
        <f t="shared" si="28"/>
        <v/>
      </c>
      <c r="DU48" s="33" t="str">
        <f t="shared" si="29"/>
        <v/>
      </c>
      <c r="DY48" s="33" t="str">
        <f t="shared" si="30"/>
        <v/>
      </c>
    </row>
    <row r="49" spans="1:129" x14ac:dyDescent="0.25">
      <c r="A49" s="16" t="str">
        <f t="shared" si="0"/>
        <v/>
      </c>
      <c r="B49"/>
      <c r="C49"/>
      <c r="D49"/>
      <c r="K49" s="38"/>
      <c r="M49" s="33" t="str">
        <f t="shared" si="1"/>
        <v/>
      </c>
      <c r="Q49" s="33" t="str">
        <f t="shared" si="2"/>
        <v/>
      </c>
      <c r="U49" s="33" t="str">
        <f t="shared" si="3"/>
        <v/>
      </c>
      <c r="Y49" s="33" t="str">
        <f t="shared" si="4"/>
        <v/>
      </c>
      <c r="AC49" s="33" t="str">
        <f t="shared" si="5"/>
        <v/>
      </c>
      <c r="AG49" s="33" t="str">
        <f t="shared" si="6"/>
        <v/>
      </c>
      <c r="AK49" s="33" t="str">
        <f t="shared" si="7"/>
        <v/>
      </c>
      <c r="AO49" s="33" t="str">
        <f t="shared" si="8"/>
        <v/>
      </c>
      <c r="AS49" s="33" t="str">
        <f t="shared" si="9"/>
        <v/>
      </c>
      <c r="AW49" s="33" t="str">
        <f t="shared" si="10"/>
        <v/>
      </c>
      <c r="BA49" s="33" t="str">
        <f t="shared" si="11"/>
        <v/>
      </c>
      <c r="BE49" s="33" t="str">
        <f t="shared" si="12"/>
        <v/>
      </c>
      <c r="BI49" s="33" t="str">
        <f t="shared" si="13"/>
        <v/>
      </c>
      <c r="BM49" s="33" t="str">
        <f t="shared" si="14"/>
        <v/>
      </c>
      <c r="BQ49" s="33" t="str">
        <f t="shared" si="15"/>
        <v/>
      </c>
      <c r="BU49" s="33" t="str">
        <f t="shared" si="16"/>
        <v/>
      </c>
      <c r="BY49" s="33" t="str">
        <f t="shared" si="17"/>
        <v/>
      </c>
      <c r="CC49" s="33" t="str">
        <f t="shared" si="18"/>
        <v/>
      </c>
      <c r="CG49" s="33" t="str">
        <f t="shared" si="19"/>
        <v/>
      </c>
      <c r="CK49" s="33" t="str">
        <f t="shared" si="20"/>
        <v/>
      </c>
      <c r="CO49" s="33" t="str">
        <f t="shared" si="21"/>
        <v/>
      </c>
      <c r="CS49" s="33" t="str">
        <f t="shared" si="22"/>
        <v/>
      </c>
      <c r="CW49" s="33" t="str">
        <f t="shared" si="23"/>
        <v/>
      </c>
      <c r="DA49" s="33" t="str">
        <f t="shared" si="24"/>
        <v/>
      </c>
      <c r="DE49" s="33" t="str">
        <f t="shared" si="25"/>
        <v/>
      </c>
      <c r="DI49" s="33" t="str">
        <f t="shared" si="26"/>
        <v/>
      </c>
      <c r="DM49" s="33" t="str">
        <f t="shared" si="27"/>
        <v/>
      </c>
      <c r="DQ49" s="33" t="str">
        <f t="shared" si="28"/>
        <v/>
      </c>
      <c r="DU49" s="33" t="str">
        <f t="shared" si="29"/>
        <v/>
      </c>
      <c r="DY49" s="33" t="str">
        <f t="shared" si="30"/>
        <v/>
      </c>
    </row>
    <row r="50" spans="1:129" x14ac:dyDescent="0.25">
      <c r="A50" s="16" t="str">
        <f t="shared" si="0"/>
        <v/>
      </c>
      <c r="B50"/>
      <c r="C50"/>
      <c r="D50"/>
      <c r="K50" s="38"/>
      <c r="M50" s="33" t="str">
        <f t="shared" si="1"/>
        <v/>
      </c>
      <c r="Q50" s="33" t="str">
        <f t="shared" si="2"/>
        <v/>
      </c>
      <c r="U50" s="33" t="str">
        <f t="shared" si="3"/>
        <v/>
      </c>
      <c r="Y50" s="33" t="str">
        <f t="shared" si="4"/>
        <v/>
      </c>
      <c r="AC50" s="33" t="str">
        <f t="shared" si="5"/>
        <v/>
      </c>
      <c r="AG50" s="33" t="str">
        <f t="shared" si="6"/>
        <v/>
      </c>
      <c r="AK50" s="33" t="str">
        <f t="shared" si="7"/>
        <v/>
      </c>
      <c r="AO50" s="33" t="str">
        <f t="shared" si="8"/>
        <v/>
      </c>
      <c r="AS50" s="33" t="str">
        <f t="shared" si="9"/>
        <v/>
      </c>
      <c r="AW50" s="33" t="str">
        <f t="shared" si="10"/>
        <v/>
      </c>
      <c r="BA50" s="33" t="str">
        <f t="shared" si="11"/>
        <v/>
      </c>
      <c r="BE50" s="33" t="str">
        <f t="shared" si="12"/>
        <v/>
      </c>
      <c r="BI50" s="33" t="str">
        <f t="shared" si="13"/>
        <v/>
      </c>
      <c r="BM50" s="33" t="str">
        <f t="shared" si="14"/>
        <v/>
      </c>
      <c r="BQ50" s="33" t="str">
        <f t="shared" si="15"/>
        <v/>
      </c>
      <c r="BU50" s="33" t="str">
        <f t="shared" si="16"/>
        <v/>
      </c>
      <c r="BY50" s="33" t="str">
        <f t="shared" si="17"/>
        <v/>
      </c>
      <c r="CC50" s="33" t="str">
        <f t="shared" si="18"/>
        <v/>
      </c>
      <c r="CG50" s="33" t="str">
        <f t="shared" si="19"/>
        <v/>
      </c>
      <c r="CK50" s="33" t="str">
        <f t="shared" si="20"/>
        <v/>
      </c>
      <c r="CO50" s="33" t="str">
        <f t="shared" si="21"/>
        <v/>
      </c>
      <c r="CS50" s="33" t="str">
        <f t="shared" si="22"/>
        <v/>
      </c>
      <c r="CW50" s="33" t="str">
        <f t="shared" si="23"/>
        <v/>
      </c>
      <c r="DA50" s="33" t="str">
        <f t="shared" si="24"/>
        <v/>
      </c>
      <c r="DE50" s="33" t="str">
        <f t="shared" si="25"/>
        <v/>
      </c>
      <c r="DI50" s="33" t="str">
        <f t="shared" si="26"/>
        <v/>
      </c>
      <c r="DM50" s="33" t="str">
        <f t="shared" si="27"/>
        <v/>
      </c>
      <c r="DQ50" s="33" t="str">
        <f t="shared" si="28"/>
        <v/>
      </c>
      <c r="DU50" s="33" t="str">
        <f t="shared" si="29"/>
        <v/>
      </c>
      <c r="DY50" s="33" t="str">
        <f t="shared" si="30"/>
        <v/>
      </c>
    </row>
    <row r="51" spans="1:129" x14ac:dyDescent="0.25">
      <c r="A51" s="16" t="str">
        <f t="shared" si="0"/>
        <v/>
      </c>
      <c r="B51"/>
      <c r="C51"/>
      <c r="D51"/>
      <c r="K51" s="38"/>
      <c r="M51" s="33" t="str">
        <f t="shared" si="1"/>
        <v/>
      </c>
      <c r="Q51" s="33" t="str">
        <f t="shared" si="2"/>
        <v/>
      </c>
      <c r="U51" s="33" t="str">
        <f t="shared" si="3"/>
        <v/>
      </c>
      <c r="Y51" s="33" t="str">
        <f t="shared" si="4"/>
        <v/>
      </c>
      <c r="AC51" s="33" t="str">
        <f t="shared" si="5"/>
        <v/>
      </c>
      <c r="AG51" s="33" t="str">
        <f t="shared" si="6"/>
        <v/>
      </c>
      <c r="AK51" s="33" t="str">
        <f t="shared" si="7"/>
        <v/>
      </c>
      <c r="AO51" s="33" t="str">
        <f t="shared" si="8"/>
        <v/>
      </c>
      <c r="AS51" s="33" t="str">
        <f t="shared" si="9"/>
        <v/>
      </c>
      <c r="AW51" s="33" t="str">
        <f t="shared" si="10"/>
        <v/>
      </c>
      <c r="BA51" s="33" t="str">
        <f t="shared" si="11"/>
        <v/>
      </c>
      <c r="BE51" s="33" t="str">
        <f t="shared" si="12"/>
        <v/>
      </c>
      <c r="BI51" s="33" t="str">
        <f t="shared" si="13"/>
        <v/>
      </c>
      <c r="BM51" s="33" t="str">
        <f t="shared" si="14"/>
        <v/>
      </c>
      <c r="BQ51" s="33" t="str">
        <f t="shared" si="15"/>
        <v/>
      </c>
      <c r="BU51" s="33" t="str">
        <f t="shared" si="16"/>
        <v/>
      </c>
      <c r="BY51" s="33" t="str">
        <f t="shared" si="17"/>
        <v/>
      </c>
      <c r="CC51" s="33" t="str">
        <f t="shared" si="18"/>
        <v/>
      </c>
      <c r="CG51" s="33" t="str">
        <f t="shared" si="19"/>
        <v/>
      </c>
      <c r="CK51" s="33" t="str">
        <f t="shared" si="20"/>
        <v/>
      </c>
      <c r="CO51" s="33" t="str">
        <f t="shared" si="21"/>
        <v/>
      </c>
      <c r="CS51" s="33" t="str">
        <f t="shared" si="22"/>
        <v/>
      </c>
      <c r="CW51" s="33" t="str">
        <f t="shared" si="23"/>
        <v/>
      </c>
      <c r="DA51" s="33" t="str">
        <f t="shared" si="24"/>
        <v/>
      </c>
      <c r="DE51" s="33" t="str">
        <f t="shared" si="25"/>
        <v/>
      </c>
      <c r="DI51" s="33" t="str">
        <f t="shared" si="26"/>
        <v/>
      </c>
      <c r="DM51" s="33" t="str">
        <f t="shared" si="27"/>
        <v/>
      </c>
      <c r="DQ51" s="33" t="str">
        <f t="shared" si="28"/>
        <v/>
      </c>
      <c r="DU51" s="33" t="str">
        <f t="shared" si="29"/>
        <v/>
      </c>
      <c r="DY51" s="33" t="str">
        <f t="shared" si="30"/>
        <v/>
      </c>
    </row>
    <row r="52" spans="1:129" x14ac:dyDescent="0.25">
      <c r="A52" s="16" t="str">
        <f t="shared" si="0"/>
        <v/>
      </c>
      <c r="B52"/>
      <c r="C52"/>
      <c r="D52"/>
      <c r="K52" s="38"/>
      <c r="M52" s="33" t="str">
        <f t="shared" si="1"/>
        <v/>
      </c>
      <c r="Q52" s="33" t="str">
        <f t="shared" si="2"/>
        <v/>
      </c>
      <c r="U52" s="33" t="str">
        <f t="shared" si="3"/>
        <v/>
      </c>
      <c r="Y52" s="33" t="str">
        <f t="shared" si="4"/>
        <v/>
      </c>
      <c r="AC52" s="33" t="str">
        <f t="shared" si="5"/>
        <v/>
      </c>
      <c r="AG52" s="33" t="str">
        <f t="shared" si="6"/>
        <v/>
      </c>
      <c r="AK52" s="33" t="str">
        <f t="shared" si="7"/>
        <v/>
      </c>
      <c r="AO52" s="33" t="str">
        <f t="shared" si="8"/>
        <v/>
      </c>
      <c r="AS52" s="33" t="str">
        <f t="shared" si="9"/>
        <v/>
      </c>
      <c r="AW52" s="33" t="str">
        <f t="shared" si="10"/>
        <v/>
      </c>
      <c r="BA52" s="33" t="str">
        <f t="shared" si="11"/>
        <v/>
      </c>
      <c r="BE52" s="33" t="str">
        <f t="shared" si="12"/>
        <v/>
      </c>
      <c r="BI52" s="33" t="str">
        <f t="shared" si="13"/>
        <v/>
      </c>
      <c r="BM52" s="33" t="str">
        <f t="shared" si="14"/>
        <v/>
      </c>
      <c r="BQ52" s="33" t="str">
        <f t="shared" si="15"/>
        <v/>
      </c>
      <c r="BU52" s="33" t="str">
        <f t="shared" si="16"/>
        <v/>
      </c>
      <c r="BY52" s="33" t="str">
        <f t="shared" si="17"/>
        <v/>
      </c>
      <c r="CC52" s="33" t="str">
        <f t="shared" si="18"/>
        <v/>
      </c>
      <c r="CG52" s="33" t="str">
        <f t="shared" si="19"/>
        <v/>
      </c>
      <c r="CK52" s="33" t="str">
        <f t="shared" si="20"/>
        <v/>
      </c>
      <c r="CO52" s="33" t="str">
        <f t="shared" si="21"/>
        <v/>
      </c>
      <c r="CS52" s="33" t="str">
        <f t="shared" si="22"/>
        <v/>
      </c>
      <c r="CW52" s="33" t="str">
        <f t="shared" si="23"/>
        <v/>
      </c>
      <c r="DA52" s="33" t="str">
        <f t="shared" si="24"/>
        <v/>
      </c>
      <c r="DE52" s="33" t="str">
        <f t="shared" si="25"/>
        <v/>
      </c>
      <c r="DI52" s="33" t="str">
        <f t="shared" si="26"/>
        <v/>
      </c>
      <c r="DM52" s="33" t="str">
        <f t="shared" si="27"/>
        <v/>
      </c>
      <c r="DQ52" s="33" t="str">
        <f t="shared" si="28"/>
        <v/>
      </c>
      <c r="DU52" s="33" t="str">
        <f t="shared" si="29"/>
        <v/>
      </c>
      <c r="DY52" s="33" t="str">
        <f t="shared" si="30"/>
        <v/>
      </c>
    </row>
    <row r="53" spans="1:129" x14ac:dyDescent="0.25">
      <c r="A53" s="16" t="str">
        <f t="shared" si="0"/>
        <v/>
      </c>
      <c r="B53"/>
      <c r="C53"/>
      <c r="D53"/>
      <c r="K53" s="38"/>
      <c r="M53" s="33" t="str">
        <f t="shared" si="1"/>
        <v/>
      </c>
      <c r="Q53" s="33" t="str">
        <f t="shared" si="2"/>
        <v/>
      </c>
      <c r="U53" s="33" t="str">
        <f t="shared" si="3"/>
        <v/>
      </c>
      <c r="Y53" s="33" t="str">
        <f t="shared" si="4"/>
        <v/>
      </c>
      <c r="AC53" s="33" t="str">
        <f t="shared" si="5"/>
        <v/>
      </c>
      <c r="AG53" s="33" t="str">
        <f t="shared" si="6"/>
        <v/>
      </c>
      <c r="AK53" s="33" t="str">
        <f t="shared" si="7"/>
        <v/>
      </c>
      <c r="AO53" s="33" t="str">
        <f t="shared" si="8"/>
        <v/>
      </c>
      <c r="AS53" s="33" t="str">
        <f t="shared" si="9"/>
        <v/>
      </c>
      <c r="AW53" s="33" t="str">
        <f t="shared" si="10"/>
        <v/>
      </c>
      <c r="BA53" s="33" t="str">
        <f t="shared" si="11"/>
        <v/>
      </c>
      <c r="BE53" s="33" t="str">
        <f t="shared" si="12"/>
        <v/>
      </c>
      <c r="BI53" s="33" t="str">
        <f t="shared" si="13"/>
        <v/>
      </c>
      <c r="BM53" s="33" t="str">
        <f t="shared" si="14"/>
        <v/>
      </c>
      <c r="BQ53" s="33" t="str">
        <f t="shared" si="15"/>
        <v/>
      </c>
      <c r="BU53" s="33" t="str">
        <f t="shared" si="16"/>
        <v/>
      </c>
      <c r="BY53" s="33" t="str">
        <f t="shared" si="17"/>
        <v/>
      </c>
      <c r="CC53" s="33" t="str">
        <f t="shared" si="18"/>
        <v/>
      </c>
      <c r="CG53" s="33" t="str">
        <f t="shared" si="19"/>
        <v/>
      </c>
      <c r="CK53" s="33" t="str">
        <f t="shared" si="20"/>
        <v/>
      </c>
      <c r="CO53" s="33" t="str">
        <f t="shared" si="21"/>
        <v/>
      </c>
      <c r="CS53" s="33" t="str">
        <f t="shared" si="22"/>
        <v/>
      </c>
      <c r="CW53" s="33" t="str">
        <f t="shared" si="23"/>
        <v/>
      </c>
      <c r="DA53" s="33" t="str">
        <f t="shared" si="24"/>
        <v/>
      </c>
      <c r="DE53" s="33" t="str">
        <f t="shared" si="25"/>
        <v/>
      </c>
      <c r="DI53" s="33" t="str">
        <f t="shared" si="26"/>
        <v/>
      </c>
      <c r="DM53" s="33" t="str">
        <f t="shared" si="27"/>
        <v/>
      </c>
      <c r="DQ53" s="33" t="str">
        <f t="shared" si="28"/>
        <v/>
      </c>
      <c r="DU53" s="33" t="str">
        <f t="shared" si="29"/>
        <v/>
      </c>
      <c r="DY53" s="33" t="str">
        <f t="shared" si="30"/>
        <v/>
      </c>
    </row>
    <row r="54" spans="1:129" x14ac:dyDescent="0.25">
      <c r="A54" s="16" t="str">
        <f t="shared" si="0"/>
        <v/>
      </c>
      <c r="B54"/>
      <c r="C54"/>
      <c r="D54"/>
      <c r="K54" s="38"/>
      <c r="M54" s="33" t="str">
        <f t="shared" si="1"/>
        <v/>
      </c>
      <c r="Q54" s="33" t="str">
        <f t="shared" si="2"/>
        <v/>
      </c>
      <c r="U54" s="33" t="str">
        <f t="shared" si="3"/>
        <v/>
      </c>
      <c r="Y54" s="33" t="str">
        <f t="shared" si="4"/>
        <v/>
      </c>
      <c r="AC54" s="33" t="str">
        <f t="shared" si="5"/>
        <v/>
      </c>
      <c r="AG54" s="33" t="str">
        <f t="shared" si="6"/>
        <v/>
      </c>
      <c r="AK54" s="33" t="str">
        <f t="shared" si="7"/>
        <v/>
      </c>
      <c r="AO54" s="33" t="str">
        <f t="shared" si="8"/>
        <v/>
      </c>
      <c r="AS54" s="33" t="str">
        <f t="shared" si="9"/>
        <v/>
      </c>
      <c r="AW54" s="33" t="str">
        <f t="shared" si="10"/>
        <v/>
      </c>
      <c r="BA54" s="33" t="str">
        <f t="shared" si="11"/>
        <v/>
      </c>
      <c r="BE54" s="33" t="str">
        <f t="shared" si="12"/>
        <v/>
      </c>
      <c r="BI54" s="33" t="str">
        <f t="shared" si="13"/>
        <v/>
      </c>
      <c r="BM54" s="33" t="str">
        <f t="shared" si="14"/>
        <v/>
      </c>
      <c r="BQ54" s="33" t="str">
        <f t="shared" si="15"/>
        <v/>
      </c>
      <c r="BU54" s="33" t="str">
        <f t="shared" si="16"/>
        <v/>
      </c>
      <c r="BY54" s="33" t="str">
        <f t="shared" si="17"/>
        <v/>
      </c>
      <c r="CC54" s="33" t="str">
        <f t="shared" si="18"/>
        <v/>
      </c>
      <c r="CG54" s="33" t="str">
        <f t="shared" si="19"/>
        <v/>
      </c>
      <c r="CK54" s="33" t="str">
        <f t="shared" si="20"/>
        <v/>
      </c>
      <c r="CO54" s="33" t="str">
        <f t="shared" si="21"/>
        <v/>
      </c>
      <c r="CS54" s="33" t="str">
        <f t="shared" si="22"/>
        <v/>
      </c>
      <c r="CW54" s="33" t="str">
        <f t="shared" si="23"/>
        <v/>
      </c>
      <c r="DA54" s="33" t="str">
        <f t="shared" si="24"/>
        <v/>
      </c>
      <c r="DE54" s="33" t="str">
        <f t="shared" si="25"/>
        <v/>
      </c>
      <c r="DI54" s="33" t="str">
        <f t="shared" si="26"/>
        <v/>
      </c>
      <c r="DM54" s="33" t="str">
        <f t="shared" si="27"/>
        <v/>
      </c>
      <c r="DQ54" s="33" t="str">
        <f t="shared" si="28"/>
        <v/>
      </c>
      <c r="DU54" s="33" t="str">
        <f t="shared" si="29"/>
        <v/>
      </c>
      <c r="DY54" s="33" t="str">
        <f t="shared" si="30"/>
        <v/>
      </c>
    </row>
    <row r="55" spans="1:129" x14ac:dyDescent="0.25">
      <c r="A55" s="16" t="str">
        <f t="shared" si="0"/>
        <v/>
      </c>
      <c r="B55"/>
      <c r="C55"/>
      <c r="D55"/>
      <c r="K55" s="38"/>
      <c r="M55" s="33" t="str">
        <f t="shared" si="1"/>
        <v/>
      </c>
      <c r="Q55" s="33" t="str">
        <f t="shared" si="2"/>
        <v/>
      </c>
      <c r="U55" s="33" t="str">
        <f t="shared" si="3"/>
        <v/>
      </c>
      <c r="Y55" s="33" t="str">
        <f t="shared" si="4"/>
        <v/>
      </c>
      <c r="AC55" s="33" t="str">
        <f t="shared" si="5"/>
        <v/>
      </c>
      <c r="AG55" s="33" t="str">
        <f t="shared" si="6"/>
        <v/>
      </c>
      <c r="AK55" s="33" t="str">
        <f t="shared" si="7"/>
        <v/>
      </c>
      <c r="AO55" s="33" t="str">
        <f t="shared" si="8"/>
        <v/>
      </c>
      <c r="AS55" s="33" t="str">
        <f t="shared" si="9"/>
        <v/>
      </c>
      <c r="AW55" s="33" t="str">
        <f t="shared" si="10"/>
        <v/>
      </c>
      <c r="BA55" s="33" t="str">
        <f t="shared" si="11"/>
        <v/>
      </c>
      <c r="BE55" s="33" t="str">
        <f t="shared" si="12"/>
        <v/>
      </c>
      <c r="BI55" s="33" t="str">
        <f t="shared" si="13"/>
        <v/>
      </c>
      <c r="BM55" s="33" t="str">
        <f t="shared" si="14"/>
        <v/>
      </c>
      <c r="BQ55" s="33" t="str">
        <f t="shared" si="15"/>
        <v/>
      </c>
      <c r="BU55" s="33" t="str">
        <f t="shared" si="16"/>
        <v/>
      </c>
      <c r="BY55" s="33" t="str">
        <f t="shared" si="17"/>
        <v/>
      </c>
      <c r="CC55" s="33" t="str">
        <f t="shared" si="18"/>
        <v/>
      </c>
      <c r="CG55" s="33" t="str">
        <f t="shared" si="19"/>
        <v/>
      </c>
      <c r="CK55" s="33" t="str">
        <f t="shared" si="20"/>
        <v/>
      </c>
      <c r="CO55" s="33" t="str">
        <f t="shared" si="21"/>
        <v/>
      </c>
      <c r="CS55" s="33" t="str">
        <f t="shared" si="22"/>
        <v/>
      </c>
      <c r="CW55" s="33" t="str">
        <f t="shared" si="23"/>
        <v/>
      </c>
      <c r="DA55" s="33" t="str">
        <f t="shared" si="24"/>
        <v/>
      </c>
      <c r="DE55" s="33" t="str">
        <f t="shared" si="25"/>
        <v/>
      </c>
      <c r="DI55" s="33" t="str">
        <f t="shared" si="26"/>
        <v/>
      </c>
      <c r="DM55" s="33" t="str">
        <f t="shared" si="27"/>
        <v/>
      </c>
      <c r="DQ55" s="33" t="str">
        <f t="shared" si="28"/>
        <v/>
      </c>
      <c r="DU55" s="33" t="str">
        <f t="shared" si="29"/>
        <v/>
      </c>
      <c r="DY55" s="33" t="str">
        <f t="shared" si="30"/>
        <v/>
      </c>
    </row>
    <row r="56" spans="1:129" x14ac:dyDescent="0.25">
      <c r="A56" s="16" t="str">
        <f t="shared" si="0"/>
        <v/>
      </c>
      <c r="B56"/>
      <c r="C56"/>
      <c r="D56"/>
      <c r="K56" s="38"/>
      <c r="M56" s="33" t="str">
        <f t="shared" si="1"/>
        <v/>
      </c>
      <c r="Q56" s="33" t="str">
        <f t="shared" si="2"/>
        <v/>
      </c>
      <c r="U56" s="33" t="str">
        <f t="shared" si="3"/>
        <v/>
      </c>
      <c r="Y56" s="33" t="str">
        <f t="shared" si="4"/>
        <v/>
      </c>
      <c r="AC56" s="33" t="str">
        <f t="shared" si="5"/>
        <v/>
      </c>
      <c r="AG56" s="33" t="str">
        <f t="shared" si="6"/>
        <v/>
      </c>
      <c r="AK56" s="33" t="str">
        <f t="shared" si="7"/>
        <v/>
      </c>
      <c r="AO56" s="33" t="str">
        <f t="shared" si="8"/>
        <v/>
      </c>
      <c r="AS56" s="33" t="str">
        <f t="shared" si="9"/>
        <v/>
      </c>
      <c r="AW56" s="33" t="str">
        <f t="shared" si="10"/>
        <v/>
      </c>
      <c r="BA56" s="33" t="str">
        <f t="shared" si="11"/>
        <v/>
      </c>
      <c r="BE56" s="33" t="str">
        <f t="shared" si="12"/>
        <v/>
      </c>
      <c r="BI56" s="33" t="str">
        <f t="shared" si="13"/>
        <v/>
      </c>
      <c r="BM56" s="33" t="str">
        <f t="shared" si="14"/>
        <v/>
      </c>
      <c r="BQ56" s="33" t="str">
        <f t="shared" si="15"/>
        <v/>
      </c>
      <c r="BU56" s="33" t="str">
        <f t="shared" si="16"/>
        <v/>
      </c>
      <c r="BY56" s="33" t="str">
        <f t="shared" si="17"/>
        <v/>
      </c>
      <c r="CC56" s="33" t="str">
        <f t="shared" si="18"/>
        <v/>
      </c>
      <c r="CG56" s="33" t="str">
        <f t="shared" si="19"/>
        <v/>
      </c>
      <c r="CK56" s="33" t="str">
        <f t="shared" si="20"/>
        <v/>
      </c>
      <c r="CO56" s="33" t="str">
        <f t="shared" si="21"/>
        <v/>
      </c>
      <c r="CS56" s="33" t="str">
        <f t="shared" si="22"/>
        <v/>
      </c>
      <c r="CW56" s="33" t="str">
        <f t="shared" si="23"/>
        <v/>
      </c>
      <c r="DA56" s="33" t="str">
        <f t="shared" si="24"/>
        <v/>
      </c>
      <c r="DE56" s="33" t="str">
        <f t="shared" si="25"/>
        <v/>
      </c>
      <c r="DI56" s="33" t="str">
        <f t="shared" si="26"/>
        <v/>
      </c>
      <c r="DM56" s="33" t="str">
        <f t="shared" si="27"/>
        <v/>
      </c>
      <c r="DQ56" s="33" t="str">
        <f t="shared" si="28"/>
        <v/>
      </c>
      <c r="DU56" s="33" t="str">
        <f t="shared" si="29"/>
        <v/>
      </c>
      <c r="DY56" s="33" t="str">
        <f t="shared" si="30"/>
        <v/>
      </c>
    </row>
    <row r="57" spans="1:129" x14ac:dyDescent="0.25">
      <c r="A57" s="16" t="str">
        <f t="shared" si="0"/>
        <v/>
      </c>
      <c r="B57"/>
      <c r="C57"/>
      <c r="D57"/>
      <c r="K57" s="38"/>
      <c r="M57" s="33" t="str">
        <f t="shared" si="1"/>
        <v/>
      </c>
      <c r="Q57" s="33" t="str">
        <f t="shared" si="2"/>
        <v/>
      </c>
      <c r="U57" s="33" t="str">
        <f t="shared" si="3"/>
        <v/>
      </c>
      <c r="Y57" s="33" t="str">
        <f t="shared" si="4"/>
        <v/>
      </c>
      <c r="AC57" s="33" t="str">
        <f t="shared" si="5"/>
        <v/>
      </c>
      <c r="AG57" s="33" t="str">
        <f t="shared" si="6"/>
        <v/>
      </c>
      <c r="AK57" s="33" t="str">
        <f t="shared" si="7"/>
        <v/>
      </c>
      <c r="AO57" s="33" t="str">
        <f t="shared" si="8"/>
        <v/>
      </c>
      <c r="AS57" s="33" t="str">
        <f t="shared" si="9"/>
        <v/>
      </c>
      <c r="AW57" s="33" t="str">
        <f t="shared" si="10"/>
        <v/>
      </c>
      <c r="BA57" s="33" t="str">
        <f t="shared" si="11"/>
        <v/>
      </c>
      <c r="BE57" s="33" t="str">
        <f t="shared" si="12"/>
        <v/>
      </c>
      <c r="BI57" s="33" t="str">
        <f t="shared" si="13"/>
        <v/>
      </c>
      <c r="BM57" s="33" t="str">
        <f t="shared" si="14"/>
        <v/>
      </c>
      <c r="BQ57" s="33" t="str">
        <f t="shared" si="15"/>
        <v/>
      </c>
      <c r="BU57" s="33" t="str">
        <f t="shared" si="16"/>
        <v/>
      </c>
      <c r="BY57" s="33" t="str">
        <f t="shared" si="17"/>
        <v/>
      </c>
      <c r="CC57" s="33" t="str">
        <f t="shared" si="18"/>
        <v/>
      </c>
      <c r="CG57" s="33" t="str">
        <f t="shared" si="19"/>
        <v/>
      </c>
      <c r="CK57" s="33" t="str">
        <f t="shared" si="20"/>
        <v/>
      </c>
      <c r="CO57" s="33" t="str">
        <f t="shared" si="21"/>
        <v/>
      </c>
      <c r="CS57" s="33" t="str">
        <f t="shared" si="22"/>
        <v/>
      </c>
      <c r="CW57" s="33" t="str">
        <f t="shared" si="23"/>
        <v/>
      </c>
      <c r="DA57" s="33" t="str">
        <f t="shared" si="24"/>
        <v/>
      </c>
      <c r="DE57" s="33" t="str">
        <f t="shared" si="25"/>
        <v/>
      </c>
      <c r="DI57" s="33" t="str">
        <f t="shared" si="26"/>
        <v/>
      </c>
      <c r="DM57" s="33" t="str">
        <f t="shared" si="27"/>
        <v/>
      </c>
      <c r="DQ57" s="33" t="str">
        <f t="shared" si="28"/>
        <v/>
      </c>
      <c r="DU57" s="33" t="str">
        <f t="shared" si="29"/>
        <v/>
      </c>
      <c r="DY57" s="33" t="str">
        <f t="shared" si="30"/>
        <v/>
      </c>
    </row>
    <row r="58" spans="1:129" x14ac:dyDescent="0.25">
      <c r="A58" s="16" t="str">
        <f t="shared" si="0"/>
        <v/>
      </c>
      <c r="B58"/>
      <c r="C58"/>
      <c r="D58"/>
      <c r="K58" s="38"/>
      <c r="M58" s="33" t="str">
        <f t="shared" si="1"/>
        <v/>
      </c>
      <c r="Q58" s="33" t="str">
        <f t="shared" si="2"/>
        <v/>
      </c>
      <c r="U58" s="33" t="str">
        <f t="shared" si="3"/>
        <v/>
      </c>
      <c r="Y58" s="33" t="str">
        <f t="shared" si="4"/>
        <v/>
      </c>
      <c r="AC58" s="33" t="str">
        <f t="shared" si="5"/>
        <v/>
      </c>
      <c r="AG58" s="33" t="str">
        <f t="shared" si="6"/>
        <v/>
      </c>
      <c r="AK58" s="33" t="str">
        <f t="shared" si="7"/>
        <v/>
      </c>
      <c r="AO58" s="33" t="str">
        <f t="shared" si="8"/>
        <v/>
      </c>
      <c r="AS58" s="33" t="str">
        <f t="shared" si="9"/>
        <v/>
      </c>
      <c r="AW58" s="33" t="str">
        <f t="shared" si="10"/>
        <v/>
      </c>
      <c r="BA58" s="33" t="str">
        <f t="shared" si="11"/>
        <v/>
      </c>
      <c r="BE58" s="33" t="str">
        <f t="shared" si="12"/>
        <v/>
      </c>
      <c r="BI58" s="33" t="str">
        <f t="shared" si="13"/>
        <v/>
      </c>
      <c r="BM58" s="33" t="str">
        <f t="shared" si="14"/>
        <v/>
      </c>
      <c r="BQ58" s="33" t="str">
        <f t="shared" si="15"/>
        <v/>
      </c>
      <c r="BU58" s="33" t="str">
        <f t="shared" si="16"/>
        <v/>
      </c>
      <c r="BY58" s="33" t="str">
        <f t="shared" si="17"/>
        <v/>
      </c>
      <c r="CC58" s="33" t="str">
        <f t="shared" si="18"/>
        <v/>
      </c>
      <c r="CG58" s="33" t="str">
        <f t="shared" si="19"/>
        <v/>
      </c>
      <c r="CK58" s="33" t="str">
        <f t="shared" si="20"/>
        <v/>
      </c>
      <c r="CO58" s="33" t="str">
        <f t="shared" si="21"/>
        <v/>
      </c>
      <c r="CS58" s="33" t="str">
        <f t="shared" si="22"/>
        <v/>
      </c>
      <c r="CW58" s="33" t="str">
        <f t="shared" si="23"/>
        <v/>
      </c>
      <c r="DA58" s="33" t="str">
        <f t="shared" si="24"/>
        <v/>
      </c>
      <c r="DE58" s="33" t="str">
        <f t="shared" si="25"/>
        <v/>
      </c>
      <c r="DI58" s="33" t="str">
        <f t="shared" si="26"/>
        <v/>
      </c>
      <c r="DM58" s="33" t="str">
        <f t="shared" si="27"/>
        <v/>
      </c>
      <c r="DQ58" s="33" t="str">
        <f t="shared" si="28"/>
        <v/>
      </c>
      <c r="DU58" s="33" t="str">
        <f t="shared" si="29"/>
        <v/>
      </c>
      <c r="DY58" s="33" t="str">
        <f t="shared" si="30"/>
        <v/>
      </c>
    </row>
    <row r="59" spans="1:129" x14ac:dyDescent="0.25">
      <c r="A59" s="16" t="str">
        <f t="shared" si="0"/>
        <v/>
      </c>
      <c r="B59"/>
      <c r="C59"/>
      <c r="D59"/>
      <c r="K59" s="38"/>
      <c r="M59" s="33" t="str">
        <f t="shared" si="1"/>
        <v/>
      </c>
      <c r="Q59" s="33" t="str">
        <f t="shared" si="2"/>
        <v/>
      </c>
      <c r="U59" s="33" t="str">
        <f t="shared" si="3"/>
        <v/>
      </c>
      <c r="Y59" s="33" t="str">
        <f t="shared" si="4"/>
        <v/>
      </c>
      <c r="AC59" s="33" t="str">
        <f t="shared" si="5"/>
        <v/>
      </c>
      <c r="AG59" s="33" t="str">
        <f t="shared" si="6"/>
        <v/>
      </c>
      <c r="AK59" s="33" t="str">
        <f t="shared" si="7"/>
        <v/>
      </c>
      <c r="AO59" s="33" t="str">
        <f t="shared" si="8"/>
        <v/>
      </c>
      <c r="AS59" s="33" t="str">
        <f t="shared" si="9"/>
        <v/>
      </c>
      <c r="AW59" s="33" t="str">
        <f t="shared" si="10"/>
        <v/>
      </c>
      <c r="BA59" s="33" t="str">
        <f t="shared" si="11"/>
        <v/>
      </c>
      <c r="BE59" s="33" t="str">
        <f t="shared" si="12"/>
        <v/>
      </c>
      <c r="BI59" s="33" t="str">
        <f t="shared" si="13"/>
        <v/>
      </c>
      <c r="BM59" s="33" t="str">
        <f t="shared" si="14"/>
        <v/>
      </c>
      <c r="BQ59" s="33" t="str">
        <f t="shared" si="15"/>
        <v/>
      </c>
      <c r="BU59" s="33" t="str">
        <f t="shared" si="16"/>
        <v/>
      </c>
      <c r="BY59" s="33" t="str">
        <f t="shared" si="17"/>
        <v/>
      </c>
      <c r="CC59" s="33" t="str">
        <f t="shared" si="18"/>
        <v/>
      </c>
      <c r="CG59" s="33" t="str">
        <f t="shared" si="19"/>
        <v/>
      </c>
      <c r="CK59" s="33" t="str">
        <f t="shared" si="20"/>
        <v/>
      </c>
      <c r="CO59" s="33" t="str">
        <f t="shared" si="21"/>
        <v/>
      </c>
      <c r="CS59" s="33" t="str">
        <f t="shared" si="22"/>
        <v/>
      </c>
      <c r="CW59" s="33" t="str">
        <f t="shared" si="23"/>
        <v/>
      </c>
      <c r="DA59" s="33" t="str">
        <f t="shared" si="24"/>
        <v/>
      </c>
      <c r="DE59" s="33" t="str">
        <f t="shared" si="25"/>
        <v/>
      </c>
      <c r="DI59" s="33" t="str">
        <f t="shared" si="26"/>
        <v/>
      </c>
      <c r="DM59" s="33" t="str">
        <f t="shared" si="27"/>
        <v/>
      </c>
      <c r="DQ59" s="33" t="str">
        <f t="shared" si="28"/>
        <v/>
      </c>
      <c r="DU59" s="33" t="str">
        <f t="shared" si="29"/>
        <v/>
      </c>
      <c r="DY59" s="33" t="str">
        <f t="shared" si="30"/>
        <v/>
      </c>
    </row>
    <row r="60" spans="1:129" x14ac:dyDescent="0.25">
      <c r="A60" s="16" t="str">
        <f t="shared" si="0"/>
        <v/>
      </c>
      <c r="B60"/>
      <c r="C60"/>
      <c r="D60"/>
      <c r="K60" s="38"/>
      <c r="M60" s="33" t="str">
        <f t="shared" si="1"/>
        <v/>
      </c>
      <c r="Q60" s="33" t="str">
        <f t="shared" si="2"/>
        <v/>
      </c>
      <c r="U60" s="33" t="str">
        <f t="shared" si="3"/>
        <v/>
      </c>
      <c r="Y60" s="33" t="str">
        <f t="shared" si="4"/>
        <v/>
      </c>
      <c r="AC60" s="33" t="str">
        <f t="shared" si="5"/>
        <v/>
      </c>
      <c r="AG60" s="33" t="str">
        <f t="shared" si="6"/>
        <v/>
      </c>
      <c r="AK60" s="33" t="str">
        <f t="shared" si="7"/>
        <v/>
      </c>
      <c r="AO60" s="33" t="str">
        <f t="shared" si="8"/>
        <v/>
      </c>
      <c r="AS60" s="33" t="str">
        <f t="shared" si="9"/>
        <v/>
      </c>
      <c r="AW60" s="33" t="str">
        <f t="shared" si="10"/>
        <v/>
      </c>
      <c r="BA60" s="33" t="str">
        <f t="shared" si="11"/>
        <v/>
      </c>
      <c r="BE60" s="33" t="str">
        <f t="shared" si="12"/>
        <v/>
      </c>
      <c r="BI60" s="33" t="str">
        <f t="shared" si="13"/>
        <v/>
      </c>
      <c r="BM60" s="33" t="str">
        <f t="shared" si="14"/>
        <v/>
      </c>
      <c r="BQ60" s="33" t="str">
        <f t="shared" si="15"/>
        <v/>
      </c>
      <c r="BU60" s="33" t="str">
        <f t="shared" si="16"/>
        <v/>
      </c>
      <c r="BY60" s="33" t="str">
        <f t="shared" si="17"/>
        <v/>
      </c>
      <c r="CC60" s="33" t="str">
        <f t="shared" si="18"/>
        <v/>
      </c>
      <c r="CG60" s="33" t="str">
        <f t="shared" si="19"/>
        <v/>
      </c>
      <c r="CK60" s="33" t="str">
        <f t="shared" si="20"/>
        <v/>
      </c>
      <c r="CO60" s="33" t="str">
        <f t="shared" si="21"/>
        <v/>
      </c>
      <c r="CS60" s="33" t="str">
        <f t="shared" si="22"/>
        <v/>
      </c>
      <c r="CW60" s="33" t="str">
        <f t="shared" si="23"/>
        <v/>
      </c>
      <c r="DA60" s="33" t="str">
        <f t="shared" si="24"/>
        <v/>
      </c>
      <c r="DE60" s="33" t="str">
        <f t="shared" si="25"/>
        <v/>
      </c>
      <c r="DI60" s="33" t="str">
        <f t="shared" si="26"/>
        <v/>
      </c>
      <c r="DM60" s="33" t="str">
        <f t="shared" si="27"/>
        <v/>
      </c>
      <c r="DQ60" s="33" t="str">
        <f t="shared" si="28"/>
        <v/>
      </c>
      <c r="DU60" s="33" t="str">
        <f t="shared" si="29"/>
        <v/>
      </c>
      <c r="DY60" s="33" t="str">
        <f t="shared" si="30"/>
        <v/>
      </c>
    </row>
    <row r="61" spans="1:129" x14ac:dyDescent="0.25">
      <c r="A61" s="16" t="str">
        <f t="shared" si="0"/>
        <v/>
      </c>
      <c r="B61"/>
      <c r="C61"/>
      <c r="D61"/>
      <c r="K61" s="38"/>
      <c r="M61" s="33" t="str">
        <f t="shared" si="1"/>
        <v/>
      </c>
      <c r="Q61" s="33" t="str">
        <f t="shared" si="2"/>
        <v/>
      </c>
      <c r="U61" s="33" t="str">
        <f t="shared" si="3"/>
        <v/>
      </c>
      <c r="Y61" s="33" t="str">
        <f t="shared" si="4"/>
        <v/>
      </c>
      <c r="AC61" s="33" t="str">
        <f t="shared" si="5"/>
        <v/>
      </c>
      <c r="AG61" s="33" t="str">
        <f t="shared" si="6"/>
        <v/>
      </c>
      <c r="AK61" s="33" t="str">
        <f t="shared" si="7"/>
        <v/>
      </c>
      <c r="AO61" s="33" t="str">
        <f t="shared" si="8"/>
        <v/>
      </c>
      <c r="AS61" s="33" t="str">
        <f t="shared" si="9"/>
        <v/>
      </c>
      <c r="AW61" s="33" t="str">
        <f t="shared" si="10"/>
        <v/>
      </c>
      <c r="BA61" s="33" t="str">
        <f t="shared" si="11"/>
        <v/>
      </c>
      <c r="BE61" s="33" t="str">
        <f t="shared" si="12"/>
        <v/>
      </c>
      <c r="BI61" s="33" t="str">
        <f t="shared" si="13"/>
        <v/>
      </c>
      <c r="BM61" s="33" t="str">
        <f t="shared" si="14"/>
        <v/>
      </c>
      <c r="BQ61" s="33" t="str">
        <f t="shared" si="15"/>
        <v/>
      </c>
      <c r="BU61" s="33" t="str">
        <f t="shared" si="16"/>
        <v/>
      </c>
      <c r="BY61" s="33" t="str">
        <f t="shared" si="17"/>
        <v/>
      </c>
      <c r="CC61" s="33" t="str">
        <f t="shared" si="18"/>
        <v/>
      </c>
      <c r="CG61" s="33" t="str">
        <f t="shared" si="19"/>
        <v/>
      </c>
      <c r="CK61" s="33" t="str">
        <f t="shared" si="20"/>
        <v/>
      </c>
      <c r="CO61" s="33" t="str">
        <f t="shared" si="21"/>
        <v/>
      </c>
      <c r="CS61" s="33" t="str">
        <f t="shared" si="22"/>
        <v/>
      </c>
      <c r="CW61" s="33" t="str">
        <f t="shared" si="23"/>
        <v/>
      </c>
      <c r="DA61" s="33" t="str">
        <f t="shared" si="24"/>
        <v/>
      </c>
      <c r="DE61" s="33" t="str">
        <f t="shared" si="25"/>
        <v/>
      </c>
      <c r="DI61" s="33" t="str">
        <f t="shared" si="26"/>
        <v/>
      </c>
      <c r="DM61" s="33" t="str">
        <f t="shared" si="27"/>
        <v/>
      </c>
      <c r="DQ61" s="33" t="str">
        <f t="shared" si="28"/>
        <v/>
      </c>
      <c r="DU61" s="33" t="str">
        <f t="shared" si="29"/>
        <v/>
      </c>
      <c r="DY61" s="33" t="str">
        <f t="shared" si="30"/>
        <v/>
      </c>
    </row>
    <row r="62" spans="1:129" x14ac:dyDescent="0.25">
      <c r="A62" s="16" t="str">
        <f t="shared" si="0"/>
        <v/>
      </c>
      <c r="B62"/>
      <c r="C62"/>
      <c r="D62"/>
      <c r="K62" s="38"/>
      <c r="M62" s="33" t="str">
        <f t="shared" si="1"/>
        <v/>
      </c>
      <c r="Q62" s="33" t="str">
        <f t="shared" si="2"/>
        <v/>
      </c>
      <c r="U62" s="33" t="str">
        <f t="shared" si="3"/>
        <v/>
      </c>
      <c r="Y62" s="33" t="str">
        <f t="shared" si="4"/>
        <v/>
      </c>
      <c r="AC62" s="33" t="str">
        <f t="shared" si="5"/>
        <v/>
      </c>
      <c r="AG62" s="33" t="str">
        <f t="shared" si="6"/>
        <v/>
      </c>
      <c r="AK62" s="33" t="str">
        <f t="shared" si="7"/>
        <v/>
      </c>
      <c r="AO62" s="33" t="str">
        <f t="shared" si="8"/>
        <v/>
      </c>
      <c r="AS62" s="33" t="str">
        <f t="shared" si="9"/>
        <v/>
      </c>
      <c r="AW62" s="33" t="str">
        <f t="shared" si="10"/>
        <v/>
      </c>
      <c r="BA62" s="33" t="str">
        <f t="shared" si="11"/>
        <v/>
      </c>
      <c r="BE62" s="33" t="str">
        <f t="shared" si="12"/>
        <v/>
      </c>
      <c r="BI62" s="33" t="str">
        <f t="shared" si="13"/>
        <v/>
      </c>
      <c r="BM62" s="33" t="str">
        <f t="shared" si="14"/>
        <v/>
      </c>
      <c r="BQ62" s="33" t="str">
        <f t="shared" si="15"/>
        <v/>
      </c>
      <c r="BU62" s="33" t="str">
        <f t="shared" si="16"/>
        <v/>
      </c>
      <c r="BY62" s="33" t="str">
        <f t="shared" si="17"/>
        <v/>
      </c>
      <c r="CC62" s="33" t="str">
        <f t="shared" si="18"/>
        <v/>
      </c>
      <c r="CG62" s="33" t="str">
        <f t="shared" si="19"/>
        <v/>
      </c>
      <c r="CK62" s="33" t="str">
        <f t="shared" si="20"/>
        <v/>
      </c>
      <c r="CO62" s="33" t="str">
        <f t="shared" si="21"/>
        <v/>
      </c>
      <c r="CS62" s="33" t="str">
        <f t="shared" si="22"/>
        <v/>
      </c>
      <c r="CW62" s="33" t="str">
        <f t="shared" si="23"/>
        <v/>
      </c>
      <c r="DA62" s="33" t="str">
        <f t="shared" si="24"/>
        <v/>
      </c>
      <c r="DE62" s="33" t="str">
        <f t="shared" si="25"/>
        <v/>
      </c>
      <c r="DI62" s="33" t="str">
        <f t="shared" si="26"/>
        <v/>
      </c>
      <c r="DM62" s="33" t="str">
        <f t="shared" si="27"/>
        <v/>
      </c>
      <c r="DQ62" s="33" t="str">
        <f t="shared" si="28"/>
        <v/>
      </c>
      <c r="DU62" s="33" t="str">
        <f t="shared" si="29"/>
        <v/>
      </c>
      <c r="DY62" s="33" t="str">
        <f t="shared" si="30"/>
        <v/>
      </c>
    </row>
    <row r="63" spans="1:129" x14ac:dyDescent="0.25">
      <c r="A63" s="16" t="str">
        <f t="shared" si="0"/>
        <v/>
      </c>
      <c r="B63"/>
      <c r="C63"/>
      <c r="D63"/>
      <c r="K63" s="38"/>
      <c r="M63" s="33" t="str">
        <f t="shared" si="1"/>
        <v/>
      </c>
      <c r="Q63" s="33" t="str">
        <f t="shared" si="2"/>
        <v/>
      </c>
      <c r="U63" s="33" t="str">
        <f t="shared" si="3"/>
        <v/>
      </c>
      <c r="Y63" s="33" t="str">
        <f t="shared" si="4"/>
        <v/>
      </c>
      <c r="AC63" s="33" t="str">
        <f t="shared" si="5"/>
        <v/>
      </c>
      <c r="AG63" s="33" t="str">
        <f t="shared" si="6"/>
        <v/>
      </c>
      <c r="AK63" s="33" t="str">
        <f t="shared" si="7"/>
        <v/>
      </c>
      <c r="AO63" s="33" t="str">
        <f t="shared" si="8"/>
        <v/>
      </c>
      <c r="AS63" s="33" t="str">
        <f t="shared" si="9"/>
        <v/>
      </c>
      <c r="AW63" s="33" t="str">
        <f t="shared" si="10"/>
        <v/>
      </c>
      <c r="BA63" s="33" t="str">
        <f t="shared" si="11"/>
        <v/>
      </c>
      <c r="BE63" s="33" t="str">
        <f t="shared" si="12"/>
        <v/>
      </c>
      <c r="BI63" s="33" t="str">
        <f t="shared" si="13"/>
        <v/>
      </c>
      <c r="BM63" s="33" t="str">
        <f t="shared" si="14"/>
        <v/>
      </c>
      <c r="BQ63" s="33" t="str">
        <f t="shared" si="15"/>
        <v/>
      </c>
      <c r="BU63" s="33" t="str">
        <f t="shared" si="16"/>
        <v/>
      </c>
      <c r="BY63" s="33" t="str">
        <f t="shared" si="17"/>
        <v/>
      </c>
      <c r="CC63" s="33" t="str">
        <f t="shared" si="18"/>
        <v/>
      </c>
      <c r="CG63" s="33" t="str">
        <f t="shared" si="19"/>
        <v/>
      </c>
      <c r="CK63" s="33" t="str">
        <f t="shared" si="20"/>
        <v/>
      </c>
      <c r="CO63" s="33" t="str">
        <f t="shared" si="21"/>
        <v/>
      </c>
      <c r="CS63" s="33" t="str">
        <f t="shared" si="22"/>
        <v/>
      </c>
      <c r="CW63" s="33" t="str">
        <f t="shared" si="23"/>
        <v/>
      </c>
      <c r="DA63" s="33" t="str">
        <f t="shared" si="24"/>
        <v/>
      </c>
      <c r="DE63" s="33" t="str">
        <f t="shared" si="25"/>
        <v/>
      </c>
      <c r="DI63" s="33" t="str">
        <f t="shared" si="26"/>
        <v/>
      </c>
      <c r="DM63" s="33" t="str">
        <f t="shared" si="27"/>
        <v/>
      </c>
      <c r="DQ63" s="33" t="str">
        <f t="shared" si="28"/>
        <v/>
      </c>
      <c r="DU63" s="33" t="str">
        <f t="shared" si="29"/>
        <v/>
      </c>
      <c r="DY63" s="33" t="str">
        <f t="shared" si="30"/>
        <v/>
      </c>
    </row>
    <row r="64" spans="1:129" x14ac:dyDescent="0.25">
      <c r="A64" s="16" t="str">
        <f t="shared" si="0"/>
        <v/>
      </c>
      <c r="B64"/>
      <c r="C64"/>
      <c r="D64"/>
      <c r="K64" s="38"/>
      <c r="M64" s="33" t="str">
        <f t="shared" si="1"/>
        <v/>
      </c>
      <c r="Q64" s="33" t="str">
        <f t="shared" si="2"/>
        <v/>
      </c>
      <c r="U64" s="33" t="str">
        <f t="shared" si="3"/>
        <v/>
      </c>
      <c r="Y64" s="33" t="str">
        <f t="shared" si="4"/>
        <v/>
      </c>
      <c r="AC64" s="33" t="str">
        <f t="shared" si="5"/>
        <v/>
      </c>
      <c r="AG64" s="33" t="str">
        <f t="shared" si="6"/>
        <v/>
      </c>
      <c r="AK64" s="33" t="str">
        <f t="shared" si="7"/>
        <v/>
      </c>
      <c r="AO64" s="33" t="str">
        <f t="shared" si="8"/>
        <v/>
      </c>
      <c r="AS64" s="33" t="str">
        <f t="shared" si="9"/>
        <v/>
      </c>
      <c r="AW64" s="33" t="str">
        <f t="shared" si="10"/>
        <v/>
      </c>
      <c r="BA64" s="33" t="str">
        <f t="shared" si="11"/>
        <v/>
      </c>
      <c r="BE64" s="33" t="str">
        <f t="shared" si="12"/>
        <v/>
      </c>
      <c r="BI64" s="33" t="str">
        <f t="shared" si="13"/>
        <v/>
      </c>
      <c r="BM64" s="33" t="str">
        <f t="shared" si="14"/>
        <v/>
      </c>
      <c r="BQ64" s="33" t="str">
        <f t="shared" si="15"/>
        <v/>
      </c>
      <c r="BU64" s="33" t="str">
        <f t="shared" si="16"/>
        <v/>
      </c>
      <c r="BY64" s="33" t="str">
        <f t="shared" si="17"/>
        <v/>
      </c>
      <c r="CC64" s="33" t="str">
        <f t="shared" si="18"/>
        <v/>
      </c>
      <c r="CG64" s="33" t="str">
        <f t="shared" si="19"/>
        <v/>
      </c>
      <c r="CK64" s="33" t="str">
        <f t="shared" si="20"/>
        <v/>
      </c>
      <c r="CO64" s="33" t="str">
        <f t="shared" si="21"/>
        <v/>
      </c>
      <c r="CS64" s="33" t="str">
        <f t="shared" si="22"/>
        <v/>
      </c>
      <c r="CW64" s="33" t="str">
        <f t="shared" si="23"/>
        <v/>
      </c>
      <c r="DA64" s="33" t="str">
        <f t="shared" si="24"/>
        <v/>
      </c>
      <c r="DE64" s="33" t="str">
        <f t="shared" si="25"/>
        <v/>
      </c>
      <c r="DI64" s="33" t="str">
        <f t="shared" si="26"/>
        <v/>
      </c>
      <c r="DM64" s="33" t="str">
        <f t="shared" si="27"/>
        <v/>
      </c>
      <c r="DQ64" s="33" t="str">
        <f t="shared" si="28"/>
        <v/>
      </c>
      <c r="DU64" s="33" t="str">
        <f t="shared" si="29"/>
        <v/>
      </c>
      <c r="DY64" s="33" t="str">
        <f t="shared" si="30"/>
        <v/>
      </c>
    </row>
    <row r="65" spans="1:129" x14ac:dyDescent="0.25">
      <c r="A65" s="16" t="str">
        <f t="shared" si="0"/>
        <v/>
      </c>
      <c r="B65"/>
      <c r="C65"/>
      <c r="D65"/>
      <c r="K65" s="38"/>
      <c r="M65" s="33" t="str">
        <f t="shared" si="1"/>
        <v/>
      </c>
      <c r="Q65" s="33" t="str">
        <f t="shared" si="2"/>
        <v/>
      </c>
      <c r="U65" s="33" t="str">
        <f t="shared" si="3"/>
        <v/>
      </c>
      <c r="Y65" s="33" t="str">
        <f t="shared" si="4"/>
        <v/>
      </c>
      <c r="AC65" s="33" t="str">
        <f t="shared" si="5"/>
        <v/>
      </c>
      <c r="AG65" s="33" t="str">
        <f t="shared" si="6"/>
        <v/>
      </c>
      <c r="AK65" s="33" t="str">
        <f t="shared" si="7"/>
        <v/>
      </c>
      <c r="AO65" s="33" t="str">
        <f t="shared" si="8"/>
        <v/>
      </c>
      <c r="AS65" s="33" t="str">
        <f t="shared" si="9"/>
        <v/>
      </c>
      <c r="AW65" s="33" t="str">
        <f t="shared" si="10"/>
        <v/>
      </c>
      <c r="BA65" s="33" t="str">
        <f t="shared" si="11"/>
        <v/>
      </c>
      <c r="BE65" s="33" t="str">
        <f t="shared" si="12"/>
        <v/>
      </c>
      <c r="BI65" s="33" t="str">
        <f t="shared" si="13"/>
        <v/>
      </c>
      <c r="BM65" s="33" t="str">
        <f t="shared" si="14"/>
        <v/>
      </c>
      <c r="BQ65" s="33" t="str">
        <f t="shared" si="15"/>
        <v/>
      </c>
      <c r="BU65" s="33" t="str">
        <f t="shared" si="16"/>
        <v/>
      </c>
      <c r="BY65" s="33" t="str">
        <f t="shared" si="17"/>
        <v/>
      </c>
      <c r="CC65" s="33" t="str">
        <f t="shared" si="18"/>
        <v/>
      </c>
      <c r="CG65" s="33" t="str">
        <f t="shared" si="19"/>
        <v/>
      </c>
      <c r="CK65" s="33" t="str">
        <f t="shared" si="20"/>
        <v/>
      </c>
      <c r="CO65" s="33" t="str">
        <f t="shared" si="21"/>
        <v/>
      </c>
      <c r="CS65" s="33" t="str">
        <f t="shared" si="22"/>
        <v/>
      </c>
      <c r="CW65" s="33" t="str">
        <f t="shared" si="23"/>
        <v/>
      </c>
      <c r="DA65" s="33" t="str">
        <f t="shared" si="24"/>
        <v/>
      </c>
      <c r="DE65" s="33" t="str">
        <f t="shared" si="25"/>
        <v/>
      </c>
      <c r="DI65" s="33" t="str">
        <f t="shared" si="26"/>
        <v/>
      </c>
      <c r="DM65" s="33" t="str">
        <f t="shared" si="27"/>
        <v/>
      </c>
      <c r="DQ65" s="33" t="str">
        <f t="shared" si="28"/>
        <v/>
      </c>
      <c r="DU65" s="33" t="str">
        <f t="shared" si="29"/>
        <v/>
      </c>
      <c r="DY65" s="33" t="str">
        <f t="shared" si="30"/>
        <v/>
      </c>
    </row>
    <row r="66" spans="1:129" x14ac:dyDescent="0.25">
      <c r="A66" s="16" t="str">
        <f t="shared" si="0"/>
        <v/>
      </c>
      <c r="B66"/>
      <c r="C66"/>
      <c r="D66"/>
      <c r="K66" s="38"/>
      <c r="M66" s="33" t="str">
        <f t="shared" si="1"/>
        <v/>
      </c>
      <c r="Q66" s="33" t="str">
        <f t="shared" si="2"/>
        <v/>
      </c>
      <c r="U66" s="33" t="str">
        <f t="shared" si="3"/>
        <v/>
      </c>
      <c r="Y66" s="33" t="str">
        <f t="shared" si="4"/>
        <v/>
      </c>
      <c r="AC66" s="33" t="str">
        <f t="shared" si="5"/>
        <v/>
      </c>
      <c r="AG66" s="33" t="str">
        <f t="shared" si="6"/>
        <v/>
      </c>
      <c r="AK66" s="33" t="str">
        <f t="shared" si="7"/>
        <v/>
      </c>
      <c r="AO66" s="33" t="str">
        <f t="shared" si="8"/>
        <v/>
      </c>
      <c r="AS66" s="33" t="str">
        <f t="shared" si="9"/>
        <v/>
      </c>
      <c r="AW66" s="33" t="str">
        <f t="shared" si="10"/>
        <v/>
      </c>
      <c r="BA66" s="33" t="str">
        <f t="shared" si="11"/>
        <v/>
      </c>
      <c r="BE66" s="33" t="str">
        <f t="shared" si="12"/>
        <v/>
      </c>
      <c r="BI66" s="33" t="str">
        <f t="shared" si="13"/>
        <v/>
      </c>
      <c r="BM66" s="33" t="str">
        <f t="shared" si="14"/>
        <v/>
      </c>
      <c r="BQ66" s="33" t="str">
        <f t="shared" si="15"/>
        <v/>
      </c>
      <c r="BU66" s="33" t="str">
        <f t="shared" si="16"/>
        <v/>
      </c>
      <c r="BY66" s="33" t="str">
        <f t="shared" si="17"/>
        <v/>
      </c>
      <c r="CC66" s="33" t="str">
        <f t="shared" si="18"/>
        <v/>
      </c>
      <c r="CG66" s="33" t="str">
        <f t="shared" si="19"/>
        <v/>
      </c>
      <c r="CK66" s="33" t="str">
        <f t="shared" si="20"/>
        <v/>
      </c>
      <c r="CO66" s="33" t="str">
        <f t="shared" si="21"/>
        <v/>
      </c>
      <c r="CS66" s="33" t="str">
        <f t="shared" si="22"/>
        <v/>
      </c>
      <c r="CW66" s="33" t="str">
        <f t="shared" si="23"/>
        <v/>
      </c>
      <c r="DA66" s="33" t="str">
        <f t="shared" si="24"/>
        <v/>
      </c>
      <c r="DE66" s="33" t="str">
        <f t="shared" si="25"/>
        <v/>
      </c>
      <c r="DI66" s="33" t="str">
        <f t="shared" si="26"/>
        <v/>
      </c>
      <c r="DM66" s="33" t="str">
        <f t="shared" si="27"/>
        <v/>
      </c>
      <c r="DQ66" s="33" t="str">
        <f t="shared" si="28"/>
        <v/>
      </c>
      <c r="DU66" s="33" t="str">
        <f t="shared" si="29"/>
        <v/>
      </c>
      <c r="DY66" s="33" t="str">
        <f t="shared" si="30"/>
        <v/>
      </c>
    </row>
    <row r="67" spans="1:129" x14ac:dyDescent="0.25">
      <c r="A67" s="16" t="str">
        <f t="shared" si="0"/>
        <v/>
      </c>
      <c r="B67"/>
      <c r="C67"/>
      <c r="D67"/>
      <c r="K67" s="38"/>
      <c r="M67" s="33" t="str">
        <f t="shared" si="1"/>
        <v/>
      </c>
      <c r="Q67" s="33" t="str">
        <f t="shared" si="2"/>
        <v/>
      </c>
      <c r="U67" s="33" t="str">
        <f t="shared" si="3"/>
        <v/>
      </c>
      <c r="Y67" s="33" t="str">
        <f t="shared" si="4"/>
        <v/>
      </c>
      <c r="AC67" s="33" t="str">
        <f t="shared" si="5"/>
        <v/>
      </c>
      <c r="AG67" s="33" t="str">
        <f t="shared" si="6"/>
        <v/>
      </c>
      <c r="AK67" s="33" t="str">
        <f t="shared" si="7"/>
        <v/>
      </c>
      <c r="AO67" s="33" t="str">
        <f t="shared" si="8"/>
        <v/>
      </c>
      <c r="AS67" s="33" t="str">
        <f t="shared" si="9"/>
        <v/>
      </c>
      <c r="AW67" s="33" t="str">
        <f t="shared" si="10"/>
        <v/>
      </c>
      <c r="BA67" s="33" t="str">
        <f t="shared" si="11"/>
        <v/>
      </c>
      <c r="BE67" s="33" t="str">
        <f t="shared" si="12"/>
        <v/>
      </c>
      <c r="BI67" s="33" t="str">
        <f t="shared" si="13"/>
        <v/>
      </c>
      <c r="BM67" s="33" t="str">
        <f t="shared" si="14"/>
        <v/>
      </c>
      <c r="BQ67" s="33" t="str">
        <f t="shared" si="15"/>
        <v/>
      </c>
      <c r="BU67" s="33" t="str">
        <f t="shared" si="16"/>
        <v/>
      </c>
      <c r="BY67" s="33" t="str">
        <f t="shared" si="17"/>
        <v/>
      </c>
      <c r="CC67" s="33" t="str">
        <f t="shared" si="18"/>
        <v/>
      </c>
      <c r="CG67" s="33" t="str">
        <f t="shared" si="19"/>
        <v/>
      </c>
      <c r="CK67" s="33" t="str">
        <f t="shared" si="20"/>
        <v/>
      </c>
      <c r="CO67" s="33" t="str">
        <f t="shared" si="21"/>
        <v/>
      </c>
      <c r="CS67" s="33" t="str">
        <f t="shared" si="22"/>
        <v/>
      </c>
      <c r="CW67" s="33" t="str">
        <f t="shared" si="23"/>
        <v/>
      </c>
      <c r="DA67" s="33" t="str">
        <f t="shared" si="24"/>
        <v/>
      </c>
      <c r="DE67" s="33" t="str">
        <f t="shared" si="25"/>
        <v/>
      </c>
      <c r="DI67" s="33" t="str">
        <f t="shared" si="26"/>
        <v/>
      </c>
      <c r="DM67" s="33" t="str">
        <f t="shared" si="27"/>
        <v/>
      </c>
      <c r="DQ67" s="33" t="str">
        <f t="shared" si="28"/>
        <v/>
      </c>
      <c r="DU67" s="33" t="str">
        <f t="shared" si="29"/>
        <v/>
      </c>
      <c r="DY67" s="33" t="str">
        <f t="shared" si="30"/>
        <v/>
      </c>
    </row>
    <row r="68" spans="1:129" x14ac:dyDescent="0.25">
      <c r="A68" s="16" t="str">
        <f t="shared" si="0"/>
        <v/>
      </c>
      <c r="B68"/>
      <c r="C68"/>
      <c r="D68"/>
      <c r="K68" s="38"/>
      <c r="M68" s="33" t="str">
        <f t="shared" si="1"/>
        <v/>
      </c>
      <c r="Q68" s="33" t="str">
        <f t="shared" si="2"/>
        <v/>
      </c>
      <c r="U68" s="33" t="str">
        <f t="shared" si="3"/>
        <v/>
      </c>
      <c r="Y68" s="33" t="str">
        <f t="shared" si="4"/>
        <v/>
      </c>
      <c r="AC68" s="33" t="str">
        <f t="shared" si="5"/>
        <v/>
      </c>
      <c r="AG68" s="33" t="str">
        <f t="shared" si="6"/>
        <v/>
      </c>
      <c r="AK68" s="33" t="str">
        <f t="shared" si="7"/>
        <v/>
      </c>
      <c r="AO68" s="33" t="str">
        <f t="shared" si="8"/>
        <v/>
      </c>
      <c r="AS68" s="33" t="str">
        <f t="shared" si="9"/>
        <v/>
      </c>
      <c r="AW68" s="33" t="str">
        <f t="shared" si="10"/>
        <v/>
      </c>
      <c r="BA68" s="33" t="str">
        <f t="shared" si="11"/>
        <v/>
      </c>
      <c r="BE68" s="33" t="str">
        <f t="shared" si="12"/>
        <v/>
      </c>
      <c r="BI68" s="33" t="str">
        <f t="shared" si="13"/>
        <v/>
      </c>
      <c r="BM68" s="33" t="str">
        <f t="shared" si="14"/>
        <v/>
      </c>
      <c r="BQ68" s="33" t="str">
        <f t="shared" si="15"/>
        <v/>
      </c>
      <c r="BU68" s="33" t="str">
        <f t="shared" si="16"/>
        <v/>
      </c>
      <c r="BY68" s="33" t="str">
        <f t="shared" si="17"/>
        <v/>
      </c>
      <c r="CC68" s="33" t="str">
        <f t="shared" si="18"/>
        <v/>
      </c>
      <c r="CG68" s="33" t="str">
        <f t="shared" si="19"/>
        <v/>
      </c>
      <c r="CK68" s="33" t="str">
        <f t="shared" si="20"/>
        <v/>
      </c>
      <c r="CO68" s="33" t="str">
        <f t="shared" si="21"/>
        <v/>
      </c>
      <c r="CS68" s="33" t="str">
        <f t="shared" si="22"/>
        <v/>
      </c>
      <c r="CW68" s="33" t="str">
        <f t="shared" si="23"/>
        <v/>
      </c>
      <c r="DA68" s="33" t="str">
        <f t="shared" si="24"/>
        <v/>
      </c>
      <c r="DE68" s="33" t="str">
        <f t="shared" si="25"/>
        <v/>
      </c>
      <c r="DI68" s="33" t="str">
        <f t="shared" si="26"/>
        <v/>
      </c>
      <c r="DM68" s="33" t="str">
        <f t="shared" si="27"/>
        <v/>
      </c>
      <c r="DQ68" s="33" t="str">
        <f t="shared" si="28"/>
        <v/>
      </c>
      <c r="DU68" s="33" t="str">
        <f t="shared" si="29"/>
        <v/>
      </c>
      <c r="DY68" s="33" t="str">
        <f t="shared" si="30"/>
        <v/>
      </c>
    </row>
    <row r="69" spans="1:129" x14ac:dyDescent="0.25">
      <c r="A69" s="16" t="str">
        <f t="shared" si="0"/>
        <v/>
      </c>
      <c r="K69" s="38"/>
      <c r="M69" s="33" t="str">
        <f t="shared" si="1"/>
        <v/>
      </c>
      <c r="Q69" s="33" t="str">
        <f t="shared" si="2"/>
        <v/>
      </c>
      <c r="U69" s="33" t="str">
        <f t="shared" si="3"/>
        <v/>
      </c>
      <c r="Y69" s="33" t="str">
        <f t="shared" si="4"/>
        <v/>
      </c>
      <c r="AC69" s="33" t="str">
        <f t="shared" si="5"/>
        <v/>
      </c>
      <c r="AG69" s="33" t="str">
        <f t="shared" si="6"/>
        <v/>
      </c>
      <c r="AK69" s="33" t="str">
        <f t="shared" si="7"/>
        <v/>
      </c>
      <c r="AO69" s="33" t="str">
        <f t="shared" si="8"/>
        <v/>
      </c>
      <c r="AS69" s="33" t="str">
        <f t="shared" si="9"/>
        <v/>
      </c>
      <c r="AW69" s="33" t="str">
        <f t="shared" si="10"/>
        <v/>
      </c>
      <c r="BA69" s="33" t="str">
        <f t="shared" si="11"/>
        <v/>
      </c>
      <c r="BE69" s="33" t="str">
        <f t="shared" si="12"/>
        <v/>
      </c>
      <c r="BI69" s="33" t="str">
        <f t="shared" si="13"/>
        <v/>
      </c>
      <c r="BM69" s="33" t="str">
        <f t="shared" si="14"/>
        <v/>
      </c>
      <c r="BQ69" s="33" t="str">
        <f t="shared" si="15"/>
        <v/>
      </c>
      <c r="BU69" s="33" t="str">
        <f t="shared" si="16"/>
        <v/>
      </c>
      <c r="BY69" s="33" t="str">
        <f t="shared" si="17"/>
        <v/>
      </c>
      <c r="CC69" s="33" t="str">
        <f t="shared" si="18"/>
        <v/>
      </c>
      <c r="CG69" s="33" t="str">
        <f t="shared" si="19"/>
        <v/>
      </c>
      <c r="CK69" s="33" t="str">
        <f t="shared" si="20"/>
        <v/>
      </c>
      <c r="CO69" s="33" t="str">
        <f t="shared" si="21"/>
        <v/>
      </c>
      <c r="CS69" s="33" t="str">
        <f t="shared" si="22"/>
        <v/>
      </c>
      <c r="CW69" s="33" t="str">
        <f t="shared" si="23"/>
        <v/>
      </c>
      <c r="DA69" s="33" t="str">
        <f t="shared" si="24"/>
        <v/>
      </c>
      <c r="DE69" s="33" t="str">
        <f t="shared" si="25"/>
        <v/>
      </c>
      <c r="DI69" s="33" t="str">
        <f t="shared" si="26"/>
        <v/>
      </c>
      <c r="DM69" s="33" t="str">
        <f t="shared" si="27"/>
        <v/>
      </c>
      <c r="DQ69" s="33" t="str">
        <f t="shared" si="28"/>
        <v/>
      </c>
      <c r="DU69" s="33" t="str">
        <f t="shared" si="29"/>
        <v/>
      </c>
      <c r="DY69" s="33" t="str">
        <f t="shared" si="30"/>
        <v/>
      </c>
    </row>
    <row r="70" spans="1:129" x14ac:dyDescent="0.25">
      <c r="A70" s="16" t="str">
        <f t="shared" si="0"/>
        <v/>
      </c>
      <c r="K70" s="38"/>
      <c r="M70" s="33" t="str">
        <f t="shared" si="1"/>
        <v/>
      </c>
      <c r="Q70" s="33" t="str">
        <f t="shared" si="2"/>
        <v/>
      </c>
      <c r="U70" s="33" t="str">
        <f t="shared" si="3"/>
        <v/>
      </c>
      <c r="Y70" s="33" t="str">
        <f t="shared" si="4"/>
        <v/>
      </c>
      <c r="AC70" s="33" t="str">
        <f t="shared" si="5"/>
        <v/>
      </c>
      <c r="AG70" s="33" t="str">
        <f t="shared" si="6"/>
        <v/>
      </c>
      <c r="AK70" s="33" t="str">
        <f t="shared" si="7"/>
        <v/>
      </c>
      <c r="AO70" s="33" t="str">
        <f t="shared" si="8"/>
        <v/>
      </c>
      <c r="AS70" s="33" t="str">
        <f t="shared" si="9"/>
        <v/>
      </c>
      <c r="AW70" s="33" t="str">
        <f t="shared" si="10"/>
        <v/>
      </c>
      <c r="BA70" s="33" t="str">
        <f t="shared" si="11"/>
        <v/>
      </c>
      <c r="BE70" s="33" t="str">
        <f t="shared" si="12"/>
        <v/>
      </c>
      <c r="BI70" s="33" t="str">
        <f t="shared" si="13"/>
        <v/>
      </c>
      <c r="BM70" s="33" t="str">
        <f t="shared" si="14"/>
        <v/>
      </c>
      <c r="BQ70" s="33" t="str">
        <f t="shared" si="15"/>
        <v/>
      </c>
      <c r="BU70" s="33" t="str">
        <f t="shared" si="16"/>
        <v/>
      </c>
      <c r="BY70" s="33" t="str">
        <f t="shared" si="17"/>
        <v/>
      </c>
      <c r="CC70" s="33" t="str">
        <f t="shared" si="18"/>
        <v/>
      </c>
      <c r="CG70" s="33" t="str">
        <f t="shared" si="19"/>
        <v/>
      </c>
      <c r="CK70" s="33" t="str">
        <f t="shared" si="20"/>
        <v/>
      </c>
      <c r="CO70" s="33" t="str">
        <f t="shared" si="21"/>
        <v/>
      </c>
      <c r="CS70" s="33" t="str">
        <f t="shared" si="22"/>
        <v/>
      </c>
      <c r="CW70" s="33" t="str">
        <f t="shared" si="23"/>
        <v/>
      </c>
      <c r="DA70" s="33" t="str">
        <f t="shared" si="24"/>
        <v/>
      </c>
      <c r="DE70" s="33" t="str">
        <f t="shared" si="25"/>
        <v/>
      </c>
      <c r="DI70" s="33" t="str">
        <f t="shared" si="26"/>
        <v/>
      </c>
      <c r="DM70" s="33" t="str">
        <f t="shared" si="27"/>
        <v/>
      </c>
      <c r="DQ70" s="33" t="str">
        <f t="shared" si="28"/>
        <v/>
      </c>
      <c r="DU70" s="33" t="str">
        <f t="shared" si="29"/>
        <v/>
      </c>
      <c r="DY70" s="33" t="str">
        <f t="shared" si="30"/>
        <v/>
      </c>
    </row>
    <row r="71" spans="1:129" x14ac:dyDescent="0.25">
      <c r="A71" s="16" t="str">
        <f t="shared" si="0"/>
        <v/>
      </c>
      <c r="K71" s="38"/>
      <c r="M71" s="33" t="str">
        <f t="shared" si="1"/>
        <v/>
      </c>
      <c r="Q71" s="33" t="str">
        <f t="shared" si="2"/>
        <v/>
      </c>
      <c r="U71" s="33" t="str">
        <f t="shared" si="3"/>
        <v/>
      </c>
      <c r="Y71" s="33" t="str">
        <f t="shared" si="4"/>
        <v/>
      </c>
      <c r="AC71" s="33" t="str">
        <f t="shared" si="5"/>
        <v/>
      </c>
      <c r="AG71" s="33" t="str">
        <f t="shared" si="6"/>
        <v/>
      </c>
      <c r="AK71" s="33" t="str">
        <f t="shared" si="7"/>
        <v/>
      </c>
      <c r="AO71" s="33" t="str">
        <f t="shared" si="8"/>
        <v/>
      </c>
      <c r="AS71" s="33" t="str">
        <f t="shared" si="9"/>
        <v/>
      </c>
      <c r="AW71" s="33" t="str">
        <f t="shared" si="10"/>
        <v/>
      </c>
      <c r="BA71" s="33" t="str">
        <f t="shared" si="11"/>
        <v/>
      </c>
      <c r="BE71" s="33" t="str">
        <f t="shared" si="12"/>
        <v/>
      </c>
      <c r="BI71" s="33" t="str">
        <f t="shared" si="13"/>
        <v/>
      </c>
      <c r="BM71" s="33" t="str">
        <f t="shared" si="14"/>
        <v/>
      </c>
      <c r="BQ71" s="33" t="str">
        <f t="shared" si="15"/>
        <v/>
      </c>
      <c r="BU71" s="33" t="str">
        <f t="shared" si="16"/>
        <v/>
      </c>
      <c r="BY71" s="33" t="str">
        <f t="shared" si="17"/>
        <v/>
      </c>
      <c r="CC71" s="33" t="str">
        <f t="shared" si="18"/>
        <v/>
      </c>
      <c r="CG71" s="33" t="str">
        <f t="shared" si="19"/>
        <v/>
      </c>
      <c r="CK71" s="33" t="str">
        <f t="shared" si="20"/>
        <v/>
      </c>
      <c r="CO71" s="33" t="str">
        <f t="shared" si="21"/>
        <v/>
      </c>
      <c r="CS71" s="33" t="str">
        <f t="shared" si="22"/>
        <v/>
      </c>
      <c r="CW71" s="33" t="str">
        <f t="shared" si="23"/>
        <v/>
      </c>
      <c r="DA71" s="33" t="str">
        <f t="shared" si="24"/>
        <v/>
      </c>
      <c r="DE71" s="33" t="str">
        <f t="shared" si="25"/>
        <v/>
      </c>
      <c r="DI71" s="33" t="str">
        <f t="shared" si="26"/>
        <v/>
      </c>
      <c r="DM71" s="33" t="str">
        <f t="shared" si="27"/>
        <v/>
      </c>
      <c r="DQ71" s="33" t="str">
        <f t="shared" si="28"/>
        <v/>
      </c>
      <c r="DU71" s="33" t="str">
        <f t="shared" si="29"/>
        <v/>
      </c>
      <c r="DY71" s="33" t="str">
        <f t="shared" si="30"/>
        <v/>
      </c>
    </row>
    <row r="72" spans="1:129" x14ac:dyDescent="0.25">
      <c r="A72" s="16" t="str">
        <f t="shared" si="0"/>
        <v/>
      </c>
      <c r="K72" s="38"/>
      <c r="M72" s="33" t="str">
        <f t="shared" si="1"/>
        <v/>
      </c>
      <c r="Q72" s="33" t="str">
        <f t="shared" si="2"/>
        <v/>
      </c>
      <c r="U72" s="33" t="str">
        <f t="shared" si="3"/>
        <v/>
      </c>
      <c r="Y72" s="33" t="str">
        <f t="shared" si="4"/>
        <v/>
      </c>
      <c r="AC72" s="33" t="str">
        <f t="shared" si="5"/>
        <v/>
      </c>
      <c r="AG72" s="33" t="str">
        <f t="shared" si="6"/>
        <v/>
      </c>
      <c r="AK72" s="33" t="str">
        <f t="shared" si="7"/>
        <v/>
      </c>
      <c r="AO72" s="33" t="str">
        <f t="shared" si="8"/>
        <v/>
      </c>
      <c r="AS72" s="33" t="str">
        <f t="shared" si="9"/>
        <v/>
      </c>
      <c r="AW72" s="33" t="str">
        <f t="shared" si="10"/>
        <v/>
      </c>
      <c r="BA72" s="33" t="str">
        <f t="shared" si="11"/>
        <v/>
      </c>
      <c r="BE72" s="33" t="str">
        <f t="shared" si="12"/>
        <v/>
      </c>
      <c r="BI72" s="33" t="str">
        <f t="shared" si="13"/>
        <v/>
      </c>
      <c r="BM72" s="33" t="str">
        <f t="shared" si="14"/>
        <v/>
      </c>
      <c r="BQ72" s="33" t="str">
        <f t="shared" si="15"/>
        <v/>
      </c>
      <c r="BU72" s="33" t="str">
        <f t="shared" si="16"/>
        <v/>
      </c>
      <c r="BY72" s="33" t="str">
        <f t="shared" si="17"/>
        <v/>
      </c>
      <c r="CC72" s="33" t="str">
        <f t="shared" si="18"/>
        <v/>
      </c>
      <c r="CG72" s="33" t="str">
        <f t="shared" si="19"/>
        <v/>
      </c>
      <c r="CK72" s="33" t="str">
        <f t="shared" si="20"/>
        <v/>
      </c>
      <c r="CO72" s="33" t="str">
        <f t="shared" si="21"/>
        <v/>
      </c>
      <c r="CS72" s="33" t="str">
        <f t="shared" si="22"/>
        <v/>
      </c>
      <c r="CW72" s="33" t="str">
        <f t="shared" si="23"/>
        <v/>
      </c>
      <c r="DA72" s="33" t="str">
        <f t="shared" si="24"/>
        <v/>
      </c>
      <c r="DE72" s="33" t="str">
        <f t="shared" si="25"/>
        <v/>
      </c>
      <c r="DI72" s="33" t="str">
        <f t="shared" si="26"/>
        <v/>
      </c>
      <c r="DM72" s="33" t="str">
        <f t="shared" si="27"/>
        <v/>
      </c>
      <c r="DQ72" s="33" t="str">
        <f t="shared" si="28"/>
        <v/>
      </c>
      <c r="DU72" s="33" t="str">
        <f t="shared" si="29"/>
        <v/>
      </c>
      <c r="DY72" s="33" t="str">
        <f t="shared" si="30"/>
        <v/>
      </c>
    </row>
    <row r="73" spans="1:129" x14ac:dyDescent="0.25">
      <c r="A73" s="16" t="str">
        <f t="shared" si="0"/>
        <v/>
      </c>
      <c r="K73" s="38"/>
      <c r="M73" s="33" t="str">
        <f t="shared" si="1"/>
        <v/>
      </c>
      <c r="Q73" s="33" t="str">
        <f t="shared" si="2"/>
        <v/>
      </c>
      <c r="U73" s="33" t="str">
        <f t="shared" si="3"/>
        <v/>
      </c>
      <c r="Y73" s="33" t="str">
        <f t="shared" si="4"/>
        <v/>
      </c>
      <c r="AC73" s="33" t="str">
        <f t="shared" si="5"/>
        <v/>
      </c>
      <c r="AG73" s="33" t="str">
        <f t="shared" si="6"/>
        <v/>
      </c>
      <c r="AK73" s="33" t="str">
        <f t="shared" si="7"/>
        <v/>
      </c>
      <c r="AO73" s="33" t="str">
        <f t="shared" si="8"/>
        <v/>
      </c>
      <c r="AS73" s="33" t="str">
        <f t="shared" si="9"/>
        <v/>
      </c>
      <c r="AW73" s="33" t="str">
        <f t="shared" si="10"/>
        <v/>
      </c>
      <c r="BA73" s="33" t="str">
        <f t="shared" si="11"/>
        <v/>
      </c>
      <c r="BE73" s="33" t="str">
        <f t="shared" si="12"/>
        <v/>
      </c>
      <c r="BI73" s="33" t="str">
        <f t="shared" si="13"/>
        <v/>
      </c>
      <c r="BM73" s="33" t="str">
        <f t="shared" si="14"/>
        <v/>
      </c>
      <c r="BQ73" s="33" t="str">
        <f t="shared" si="15"/>
        <v/>
      </c>
      <c r="BU73" s="33" t="str">
        <f t="shared" si="16"/>
        <v/>
      </c>
      <c r="BY73" s="33" t="str">
        <f t="shared" si="17"/>
        <v/>
      </c>
      <c r="CC73" s="33" t="str">
        <f t="shared" si="18"/>
        <v/>
      </c>
      <c r="CG73" s="33" t="str">
        <f t="shared" si="19"/>
        <v/>
      </c>
      <c r="CK73" s="33" t="str">
        <f t="shared" si="20"/>
        <v/>
      </c>
      <c r="CO73" s="33" t="str">
        <f t="shared" si="21"/>
        <v/>
      </c>
      <c r="CS73" s="33" t="str">
        <f t="shared" si="22"/>
        <v/>
      </c>
      <c r="CW73" s="33" t="str">
        <f t="shared" si="23"/>
        <v/>
      </c>
      <c r="DA73" s="33" t="str">
        <f t="shared" si="24"/>
        <v/>
      </c>
      <c r="DE73" s="33" t="str">
        <f t="shared" si="25"/>
        <v/>
      </c>
      <c r="DI73" s="33" t="str">
        <f t="shared" si="26"/>
        <v/>
      </c>
      <c r="DM73" s="33" t="str">
        <f t="shared" si="27"/>
        <v/>
      </c>
      <c r="DQ73" s="33" t="str">
        <f t="shared" si="28"/>
        <v/>
      </c>
      <c r="DU73" s="33" t="str">
        <f t="shared" si="29"/>
        <v/>
      </c>
      <c r="DY73" s="33" t="str">
        <f t="shared" si="30"/>
        <v/>
      </c>
    </row>
    <row r="74" spans="1:129" x14ac:dyDescent="0.25">
      <c r="A74" s="16" t="str">
        <f t="shared" ref="A74:A100" si="31">IF(ISNUMBER(C74),A73+1,"")</f>
        <v/>
      </c>
      <c r="K74" s="38"/>
      <c r="M74" s="33" t="str">
        <f t="shared" si="1"/>
        <v/>
      </c>
      <c r="Q74" s="33" t="str">
        <f t="shared" si="2"/>
        <v/>
      </c>
      <c r="U74" s="33" t="str">
        <f t="shared" si="3"/>
        <v/>
      </c>
      <c r="Y74" s="33" t="str">
        <f t="shared" si="4"/>
        <v/>
      </c>
      <c r="AC74" s="33" t="str">
        <f t="shared" si="5"/>
        <v/>
      </c>
      <c r="AG74" s="33" t="str">
        <f t="shared" si="6"/>
        <v/>
      </c>
      <c r="AK74" s="33" t="str">
        <f t="shared" si="7"/>
        <v/>
      </c>
      <c r="AO74" s="33" t="str">
        <f t="shared" si="8"/>
        <v/>
      </c>
      <c r="AS74" s="33" t="str">
        <f t="shared" si="9"/>
        <v/>
      </c>
      <c r="AW74" s="33" t="str">
        <f t="shared" si="10"/>
        <v/>
      </c>
      <c r="BA74" s="33" t="str">
        <f t="shared" si="11"/>
        <v/>
      </c>
      <c r="BE74" s="33" t="str">
        <f t="shared" si="12"/>
        <v/>
      </c>
      <c r="BI74" s="33" t="str">
        <f t="shared" si="13"/>
        <v/>
      </c>
      <c r="BM74" s="33" t="str">
        <f t="shared" si="14"/>
        <v/>
      </c>
      <c r="BQ74" s="33" t="str">
        <f t="shared" si="15"/>
        <v/>
      </c>
      <c r="BU74" s="33" t="str">
        <f t="shared" si="16"/>
        <v/>
      </c>
      <c r="BY74" s="33" t="str">
        <f t="shared" si="17"/>
        <v/>
      </c>
      <c r="CC74" s="33" t="str">
        <f t="shared" si="18"/>
        <v/>
      </c>
      <c r="CG74" s="33" t="str">
        <f t="shared" si="19"/>
        <v/>
      </c>
      <c r="CK74" s="33" t="str">
        <f t="shared" si="20"/>
        <v/>
      </c>
      <c r="CO74" s="33" t="str">
        <f t="shared" si="21"/>
        <v/>
      </c>
      <c r="CS74" s="33" t="str">
        <f t="shared" si="22"/>
        <v/>
      </c>
      <c r="CW74" s="33" t="str">
        <f t="shared" si="23"/>
        <v/>
      </c>
      <c r="DA74" s="33" t="str">
        <f t="shared" si="24"/>
        <v/>
      </c>
      <c r="DE74" s="33" t="str">
        <f t="shared" si="25"/>
        <v/>
      </c>
      <c r="DI74" s="33" t="str">
        <f t="shared" si="26"/>
        <v/>
      </c>
      <c r="DM74" s="33" t="str">
        <f t="shared" si="27"/>
        <v/>
      </c>
      <c r="DQ74" s="33" t="str">
        <f t="shared" si="28"/>
        <v/>
      </c>
      <c r="DU74" s="33" t="str">
        <f t="shared" si="29"/>
        <v/>
      </c>
      <c r="DY74" s="33" t="str">
        <f t="shared" si="30"/>
        <v/>
      </c>
    </row>
    <row r="75" spans="1:129" x14ac:dyDescent="0.25">
      <c r="A75" s="16" t="str">
        <f t="shared" si="31"/>
        <v/>
      </c>
      <c r="K75" s="38"/>
      <c r="M75" s="33" t="str">
        <f t="shared" si="1"/>
        <v/>
      </c>
      <c r="Q75" s="33" t="str">
        <f t="shared" si="2"/>
        <v/>
      </c>
      <c r="U75" s="33" t="str">
        <f t="shared" si="3"/>
        <v/>
      </c>
      <c r="Y75" s="33" t="str">
        <f t="shared" si="4"/>
        <v/>
      </c>
      <c r="AC75" s="33" t="str">
        <f t="shared" si="5"/>
        <v/>
      </c>
      <c r="AG75" s="33" t="str">
        <f t="shared" si="6"/>
        <v/>
      </c>
      <c r="AK75" s="33" t="str">
        <f t="shared" si="7"/>
        <v/>
      </c>
      <c r="AO75" s="33" t="str">
        <f t="shared" si="8"/>
        <v/>
      </c>
      <c r="AS75" s="33" t="str">
        <f t="shared" si="9"/>
        <v/>
      </c>
      <c r="AW75" s="33" t="str">
        <f t="shared" si="10"/>
        <v/>
      </c>
      <c r="BA75" s="33" t="str">
        <f t="shared" si="11"/>
        <v/>
      </c>
      <c r="BE75" s="33" t="str">
        <f t="shared" si="12"/>
        <v/>
      </c>
      <c r="BI75" s="33" t="str">
        <f t="shared" si="13"/>
        <v/>
      </c>
      <c r="BM75" s="33" t="str">
        <f t="shared" si="14"/>
        <v/>
      </c>
      <c r="BQ75" s="33" t="str">
        <f t="shared" si="15"/>
        <v/>
      </c>
      <c r="BU75" s="33" t="str">
        <f t="shared" si="16"/>
        <v/>
      </c>
      <c r="BY75" s="33" t="str">
        <f t="shared" si="17"/>
        <v/>
      </c>
      <c r="CC75" s="33" t="str">
        <f t="shared" si="18"/>
        <v/>
      </c>
      <c r="CG75" s="33" t="str">
        <f t="shared" si="19"/>
        <v/>
      </c>
      <c r="CK75" s="33" t="str">
        <f t="shared" si="20"/>
        <v/>
      </c>
      <c r="CO75" s="33" t="str">
        <f t="shared" si="21"/>
        <v/>
      </c>
      <c r="CS75" s="33" t="str">
        <f t="shared" si="22"/>
        <v/>
      </c>
      <c r="CW75" s="33" t="str">
        <f t="shared" si="23"/>
        <v/>
      </c>
      <c r="DA75" s="33" t="str">
        <f t="shared" si="24"/>
        <v/>
      </c>
      <c r="DE75" s="33" t="str">
        <f t="shared" si="25"/>
        <v/>
      </c>
      <c r="DI75" s="33" t="str">
        <f t="shared" si="26"/>
        <v/>
      </c>
      <c r="DM75" s="33" t="str">
        <f t="shared" si="27"/>
        <v/>
      </c>
      <c r="DQ75" s="33" t="str">
        <f t="shared" si="28"/>
        <v/>
      </c>
      <c r="DU75" s="33" t="str">
        <f t="shared" si="29"/>
        <v/>
      </c>
      <c r="DY75" s="33" t="str">
        <f t="shared" si="30"/>
        <v/>
      </c>
    </row>
    <row r="76" spans="1:129" x14ac:dyDescent="0.25">
      <c r="A76" s="16" t="str">
        <f t="shared" si="31"/>
        <v/>
      </c>
      <c r="K76" s="38"/>
      <c r="M76" s="33" t="str">
        <f t="shared" si="1"/>
        <v/>
      </c>
      <c r="Q76" s="33" t="str">
        <f t="shared" si="2"/>
        <v/>
      </c>
      <c r="U76" s="33" t="str">
        <f t="shared" si="3"/>
        <v/>
      </c>
      <c r="Y76" s="33" t="str">
        <f t="shared" si="4"/>
        <v/>
      </c>
      <c r="AC76" s="33" t="str">
        <f t="shared" si="5"/>
        <v/>
      </c>
      <c r="AG76" s="33" t="str">
        <f t="shared" si="6"/>
        <v/>
      </c>
      <c r="AK76" s="33" t="str">
        <f t="shared" si="7"/>
        <v/>
      </c>
      <c r="AO76" s="33" t="str">
        <f t="shared" si="8"/>
        <v/>
      </c>
      <c r="AS76" s="33" t="str">
        <f t="shared" si="9"/>
        <v/>
      </c>
      <c r="AW76" s="33" t="str">
        <f t="shared" si="10"/>
        <v/>
      </c>
      <c r="BA76" s="33" t="str">
        <f t="shared" si="11"/>
        <v/>
      </c>
      <c r="BE76" s="33" t="str">
        <f t="shared" si="12"/>
        <v/>
      </c>
      <c r="BI76" s="33" t="str">
        <f t="shared" si="13"/>
        <v/>
      </c>
      <c r="BM76" s="33" t="str">
        <f t="shared" si="14"/>
        <v/>
      </c>
      <c r="BQ76" s="33" t="str">
        <f t="shared" si="15"/>
        <v/>
      </c>
      <c r="BU76" s="33" t="str">
        <f t="shared" si="16"/>
        <v/>
      </c>
      <c r="BY76" s="33" t="str">
        <f t="shared" si="17"/>
        <v/>
      </c>
      <c r="CC76" s="33" t="str">
        <f t="shared" si="18"/>
        <v/>
      </c>
      <c r="CG76" s="33" t="str">
        <f t="shared" si="19"/>
        <v/>
      </c>
      <c r="CK76" s="33" t="str">
        <f t="shared" si="20"/>
        <v/>
      </c>
      <c r="CO76" s="33" t="str">
        <f t="shared" si="21"/>
        <v/>
      </c>
      <c r="CS76" s="33" t="str">
        <f t="shared" si="22"/>
        <v/>
      </c>
      <c r="CW76" s="33" t="str">
        <f t="shared" si="23"/>
        <v/>
      </c>
      <c r="DA76" s="33" t="str">
        <f t="shared" si="24"/>
        <v/>
      </c>
      <c r="DE76" s="33" t="str">
        <f t="shared" si="25"/>
        <v/>
      </c>
      <c r="DI76" s="33" t="str">
        <f t="shared" si="26"/>
        <v/>
      </c>
      <c r="DM76" s="33" t="str">
        <f t="shared" si="27"/>
        <v/>
      </c>
      <c r="DQ76" s="33" t="str">
        <f t="shared" si="28"/>
        <v/>
      </c>
      <c r="DU76" s="33" t="str">
        <f t="shared" si="29"/>
        <v/>
      </c>
      <c r="DY76" s="33" t="str">
        <f t="shared" si="30"/>
        <v/>
      </c>
    </row>
    <row r="77" spans="1:129" x14ac:dyDescent="0.25">
      <c r="A77" s="16" t="str">
        <f t="shared" si="31"/>
        <v/>
      </c>
      <c r="K77" s="38"/>
      <c r="M77" s="33" t="str">
        <f t="shared" si="1"/>
        <v/>
      </c>
      <c r="Q77" s="33" t="str">
        <f t="shared" si="2"/>
        <v/>
      </c>
      <c r="U77" s="33" t="str">
        <f t="shared" si="3"/>
        <v/>
      </c>
      <c r="Y77" s="33" t="str">
        <f t="shared" si="4"/>
        <v/>
      </c>
      <c r="AC77" s="33" t="str">
        <f t="shared" si="5"/>
        <v/>
      </c>
      <c r="AG77" s="33" t="str">
        <f t="shared" si="6"/>
        <v/>
      </c>
      <c r="AK77" s="33" t="str">
        <f t="shared" si="7"/>
        <v/>
      </c>
      <c r="AO77" s="33" t="str">
        <f t="shared" si="8"/>
        <v/>
      </c>
      <c r="AS77" s="33" t="str">
        <f t="shared" si="9"/>
        <v/>
      </c>
      <c r="AW77" s="33" t="str">
        <f t="shared" si="10"/>
        <v/>
      </c>
      <c r="BA77" s="33" t="str">
        <f t="shared" si="11"/>
        <v/>
      </c>
      <c r="BE77" s="33" t="str">
        <f t="shared" si="12"/>
        <v/>
      </c>
      <c r="BI77" s="33" t="str">
        <f t="shared" si="13"/>
        <v/>
      </c>
      <c r="BM77" s="33" t="str">
        <f t="shared" si="14"/>
        <v/>
      </c>
      <c r="BQ77" s="33" t="str">
        <f t="shared" si="15"/>
        <v/>
      </c>
      <c r="BU77" s="33" t="str">
        <f t="shared" si="16"/>
        <v/>
      </c>
      <c r="BY77" s="33" t="str">
        <f t="shared" si="17"/>
        <v/>
      </c>
      <c r="CC77" s="33" t="str">
        <f t="shared" si="18"/>
        <v/>
      </c>
      <c r="CG77" s="33" t="str">
        <f t="shared" si="19"/>
        <v/>
      </c>
      <c r="CK77" s="33" t="str">
        <f t="shared" si="20"/>
        <v/>
      </c>
      <c r="CO77" s="33" t="str">
        <f t="shared" si="21"/>
        <v/>
      </c>
      <c r="CS77" s="33" t="str">
        <f t="shared" si="22"/>
        <v/>
      </c>
      <c r="CW77" s="33" t="str">
        <f t="shared" si="23"/>
        <v/>
      </c>
      <c r="DA77" s="33" t="str">
        <f t="shared" si="24"/>
        <v/>
      </c>
      <c r="DE77" s="33" t="str">
        <f t="shared" si="25"/>
        <v/>
      </c>
      <c r="DI77" s="33" t="str">
        <f t="shared" si="26"/>
        <v/>
      </c>
      <c r="DM77" s="33" t="str">
        <f t="shared" si="27"/>
        <v/>
      </c>
      <c r="DQ77" s="33" t="str">
        <f t="shared" si="28"/>
        <v/>
      </c>
      <c r="DU77" s="33" t="str">
        <f t="shared" si="29"/>
        <v/>
      </c>
      <c r="DY77" s="33" t="str">
        <f t="shared" si="30"/>
        <v/>
      </c>
    </row>
    <row r="78" spans="1:129" x14ac:dyDescent="0.25">
      <c r="A78" s="16" t="str">
        <f t="shared" si="31"/>
        <v/>
      </c>
      <c r="K78" s="38"/>
      <c r="M78" s="33" t="str">
        <f t="shared" si="1"/>
        <v/>
      </c>
      <c r="Q78" s="33" t="str">
        <f t="shared" si="2"/>
        <v/>
      </c>
      <c r="U78" s="33" t="str">
        <f t="shared" si="3"/>
        <v/>
      </c>
      <c r="Y78" s="33" t="str">
        <f t="shared" si="4"/>
        <v/>
      </c>
      <c r="AC78" s="33" t="str">
        <f t="shared" si="5"/>
        <v/>
      </c>
      <c r="AG78" s="33" t="str">
        <f t="shared" si="6"/>
        <v/>
      </c>
      <c r="AK78" s="33" t="str">
        <f t="shared" si="7"/>
        <v/>
      </c>
      <c r="AO78" s="33" t="str">
        <f t="shared" si="8"/>
        <v/>
      </c>
      <c r="AS78" s="33" t="str">
        <f t="shared" si="9"/>
        <v/>
      </c>
      <c r="AW78" s="33" t="str">
        <f t="shared" si="10"/>
        <v/>
      </c>
      <c r="BA78" s="33" t="str">
        <f t="shared" si="11"/>
        <v/>
      </c>
      <c r="BE78" s="33" t="str">
        <f t="shared" si="12"/>
        <v/>
      </c>
      <c r="BI78" s="33" t="str">
        <f t="shared" si="13"/>
        <v/>
      </c>
      <c r="BM78" s="33" t="str">
        <f t="shared" si="14"/>
        <v/>
      </c>
      <c r="BQ78" s="33" t="str">
        <f t="shared" si="15"/>
        <v/>
      </c>
      <c r="BU78" s="33" t="str">
        <f t="shared" si="16"/>
        <v/>
      </c>
      <c r="BY78" s="33" t="str">
        <f t="shared" si="17"/>
        <v/>
      </c>
      <c r="CC78" s="33" t="str">
        <f t="shared" si="18"/>
        <v/>
      </c>
      <c r="CG78" s="33" t="str">
        <f t="shared" si="19"/>
        <v/>
      </c>
      <c r="CK78" s="33" t="str">
        <f t="shared" si="20"/>
        <v/>
      </c>
      <c r="CO78" s="33" t="str">
        <f t="shared" si="21"/>
        <v/>
      </c>
      <c r="CS78" s="33" t="str">
        <f t="shared" si="22"/>
        <v/>
      </c>
      <c r="CW78" s="33" t="str">
        <f t="shared" si="23"/>
        <v/>
      </c>
      <c r="DA78" s="33" t="str">
        <f t="shared" si="24"/>
        <v/>
      </c>
      <c r="DE78" s="33" t="str">
        <f t="shared" si="25"/>
        <v/>
      </c>
      <c r="DI78" s="33" t="str">
        <f t="shared" si="26"/>
        <v/>
      </c>
      <c r="DM78" s="33" t="str">
        <f t="shared" si="27"/>
        <v/>
      </c>
      <c r="DQ78" s="33" t="str">
        <f t="shared" si="28"/>
        <v/>
      </c>
      <c r="DU78" s="33" t="str">
        <f t="shared" si="29"/>
        <v/>
      </c>
      <c r="DY78" s="33" t="str">
        <f t="shared" si="30"/>
        <v/>
      </c>
    </row>
    <row r="79" spans="1:129" x14ac:dyDescent="0.25">
      <c r="A79" s="16" t="str">
        <f t="shared" si="31"/>
        <v/>
      </c>
      <c r="K79" s="38"/>
      <c r="M79" s="33" t="str">
        <f t="shared" ref="M79:M100" si="32">IF(ISNUMBER(O79),M78+1,"")</f>
        <v/>
      </c>
      <c r="Q79" s="33" t="str">
        <f t="shared" ref="Q79:Q100" si="33">IF(ISNUMBER(S79),Q78+1,"")</f>
        <v/>
      </c>
      <c r="U79" s="33" t="str">
        <f t="shared" ref="U79:U100" si="34">IF(ISNUMBER(W79),U78+1,"")</f>
        <v/>
      </c>
      <c r="Y79" s="33" t="str">
        <f t="shared" ref="Y79:Y100" si="35">IF(ISNUMBER(AA79),Y78+1,"")</f>
        <v/>
      </c>
      <c r="AC79" s="33" t="str">
        <f t="shared" ref="AC79:AC100" si="36">IF(ISNUMBER(AE79),AC78+1,"")</f>
        <v/>
      </c>
      <c r="AG79" s="33" t="str">
        <f t="shared" ref="AG79:AG100" si="37">IF(ISNUMBER(AI79),AG78+1,"")</f>
        <v/>
      </c>
      <c r="AK79" s="33" t="str">
        <f t="shared" ref="AK79:AK100" si="38">IF(ISNUMBER(AM79),AK78+1,"")</f>
        <v/>
      </c>
      <c r="AO79" s="33" t="str">
        <f t="shared" ref="AO79:AO100" si="39">IF(ISNUMBER(AQ79),AO78+1,"")</f>
        <v/>
      </c>
      <c r="AS79" s="33" t="str">
        <f t="shared" ref="AS79:AS100" si="40">IF(ISNUMBER(AU79),AS78+1,"")</f>
        <v/>
      </c>
      <c r="AW79" s="33" t="str">
        <f t="shared" ref="AW79:AW100" si="41">IF(ISNUMBER(AY79),AW78+1,"")</f>
        <v/>
      </c>
      <c r="BA79" s="33" t="str">
        <f t="shared" ref="BA79:BA100" si="42">IF(ISNUMBER(BC79),BA78+1,"")</f>
        <v/>
      </c>
      <c r="BE79" s="33" t="str">
        <f t="shared" ref="BE79:BE100" si="43">IF(ISNUMBER(BG79),BE78+1,"")</f>
        <v/>
      </c>
      <c r="BI79" s="33" t="str">
        <f t="shared" ref="BI79:BI100" si="44">IF(ISNUMBER(BK79),BI78+1,"")</f>
        <v/>
      </c>
      <c r="BM79" s="33" t="str">
        <f t="shared" ref="BM79:BM100" si="45">IF(ISNUMBER(BO79),BM78+1,"")</f>
        <v/>
      </c>
      <c r="BQ79" s="33" t="str">
        <f t="shared" ref="BQ79:BQ100" si="46">IF(ISNUMBER(BS79),BQ78+1,"")</f>
        <v/>
      </c>
      <c r="BU79" s="33" t="str">
        <f t="shared" ref="BU79:BU100" si="47">IF(ISNUMBER(BW79),BU78+1,"")</f>
        <v/>
      </c>
      <c r="BY79" s="33" t="str">
        <f t="shared" ref="BY79:BY100" si="48">IF(ISNUMBER(CA79),BY78+1,"")</f>
        <v/>
      </c>
      <c r="CC79" s="33" t="str">
        <f t="shared" ref="CC79:CC100" si="49">IF(ISNUMBER(CE79),CC78+1,"")</f>
        <v/>
      </c>
      <c r="CG79" s="33" t="str">
        <f t="shared" ref="CG79:CG100" si="50">IF(ISNUMBER(CI79),CG78+1,"")</f>
        <v/>
      </c>
      <c r="CK79" s="33" t="str">
        <f t="shared" ref="CK79:CK100" si="51">IF(ISNUMBER(CM79),CK78+1,"")</f>
        <v/>
      </c>
      <c r="CO79" s="33" t="str">
        <f t="shared" ref="CO79:CO100" si="52">IF(ISNUMBER(CQ79),CO78+1,"")</f>
        <v/>
      </c>
      <c r="CS79" s="33" t="str">
        <f t="shared" ref="CS79:CS100" si="53">IF(ISNUMBER(CU79),CS78+1,"")</f>
        <v/>
      </c>
      <c r="CW79" s="33" t="str">
        <f t="shared" ref="CW79:CW100" si="54">IF(ISNUMBER(CY79),CW78+1,"")</f>
        <v/>
      </c>
      <c r="DA79" s="33" t="str">
        <f t="shared" ref="DA79:DA100" si="55">IF(ISNUMBER(DC79),DA78+1,"")</f>
        <v/>
      </c>
      <c r="DE79" s="33" t="str">
        <f t="shared" ref="DE79:DE100" si="56">IF(ISNUMBER(DG79),DE78+1,"")</f>
        <v/>
      </c>
      <c r="DI79" s="33" t="str">
        <f t="shared" ref="DI79:DI100" si="57">IF(ISNUMBER(DK79),DI78+1,"")</f>
        <v/>
      </c>
      <c r="DM79" s="33" t="str">
        <f t="shared" ref="DM79:DM100" si="58">IF(ISNUMBER(DO79),DM78+1,"")</f>
        <v/>
      </c>
      <c r="DQ79" s="33" t="str">
        <f t="shared" ref="DQ79:DQ100" si="59">IF(ISNUMBER(DS79),DQ78+1,"")</f>
        <v/>
      </c>
      <c r="DU79" s="33" t="str">
        <f t="shared" ref="DU79:DU100" si="60">IF(ISNUMBER(DW79),DU78+1,"")</f>
        <v/>
      </c>
      <c r="DY79" s="33" t="str">
        <f t="shared" ref="DY79:DY100" si="61">IF(ISNUMBER(EA79),DY78+1,"")</f>
        <v/>
      </c>
    </row>
    <row r="80" spans="1:129" x14ac:dyDescent="0.25">
      <c r="A80" s="16" t="str">
        <f t="shared" si="31"/>
        <v/>
      </c>
      <c r="K80" s="38"/>
      <c r="M80" s="33" t="str">
        <f t="shared" si="32"/>
        <v/>
      </c>
      <c r="Q80" s="33" t="str">
        <f t="shared" si="33"/>
        <v/>
      </c>
      <c r="U80" s="33" t="str">
        <f t="shared" si="34"/>
        <v/>
      </c>
      <c r="Y80" s="33" t="str">
        <f t="shared" si="35"/>
        <v/>
      </c>
      <c r="AC80" s="33" t="str">
        <f t="shared" si="36"/>
        <v/>
      </c>
      <c r="AG80" s="33" t="str">
        <f t="shared" si="37"/>
        <v/>
      </c>
      <c r="AK80" s="33" t="str">
        <f t="shared" si="38"/>
        <v/>
      </c>
      <c r="AO80" s="33" t="str">
        <f t="shared" si="39"/>
        <v/>
      </c>
      <c r="AS80" s="33" t="str">
        <f t="shared" si="40"/>
        <v/>
      </c>
      <c r="AW80" s="33" t="str">
        <f t="shared" si="41"/>
        <v/>
      </c>
      <c r="BA80" s="33" t="str">
        <f t="shared" si="42"/>
        <v/>
      </c>
      <c r="BE80" s="33" t="str">
        <f t="shared" si="43"/>
        <v/>
      </c>
      <c r="BI80" s="33" t="str">
        <f t="shared" si="44"/>
        <v/>
      </c>
      <c r="BM80" s="33" t="str">
        <f t="shared" si="45"/>
        <v/>
      </c>
      <c r="BQ80" s="33" t="str">
        <f t="shared" si="46"/>
        <v/>
      </c>
      <c r="BU80" s="33" t="str">
        <f t="shared" si="47"/>
        <v/>
      </c>
      <c r="BY80" s="33" t="str">
        <f t="shared" si="48"/>
        <v/>
      </c>
      <c r="CC80" s="33" t="str">
        <f t="shared" si="49"/>
        <v/>
      </c>
      <c r="CG80" s="33" t="str">
        <f t="shared" si="50"/>
        <v/>
      </c>
      <c r="CK80" s="33" t="str">
        <f t="shared" si="51"/>
        <v/>
      </c>
      <c r="CO80" s="33" t="str">
        <f t="shared" si="52"/>
        <v/>
      </c>
      <c r="CS80" s="33" t="str">
        <f t="shared" si="53"/>
        <v/>
      </c>
      <c r="CW80" s="33" t="str">
        <f t="shared" si="54"/>
        <v/>
      </c>
      <c r="DA80" s="33" t="str">
        <f t="shared" si="55"/>
        <v/>
      </c>
      <c r="DE80" s="33" t="str">
        <f t="shared" si="56"/>
        <v/>
      </c>
      <c r="DI80" s="33" t="str">
        <f t="shared" si="57"/>
        <v/>
      </c>
      <c r="DM80" s="33" t="str">
        <f t="shared" si="58"/>
        <v/>
      </c>
      <c r="DQ80" s="33" t="str">
        <f t="shared" si="59"/>
        <v/>
      </c>
      <c r="DU80" s="33" t="str">
        <f t="shared" si="60"/>
        <v/>
      </c>
      <c r="DY80" s="33" t="str">
        <f t="shared" si="61"/>
        <v/>
      </c>
    </row>
    <row r="81" spans="1:129" x14ac:dyDescent="0.25">
      <c r="A81" s="16" t="str">
        <f t="shared" si="31"/>
        <v/>
      </c>
      <c r="K81" s="38"/>
      <c r="M81" s="33" t="str">
        <f t="shared" si="32"/>
        <v/>
      </c>
      <c r="Q81" s="33" t="str">
        <f t="shared" si="33"/>
        <v/>
      </c>
      <c r="U81" s="33" t="str">
        <f t="shared" si="34"/>
        <v/>
      </c>
      <c r="Y81" s="33" t="str">
        <f t="shared" si="35"/>
        <v/>
      </c>
      <c r="AC81" s="33" t="str">
        <f t="shared" si="36"/>
        <v/>
      </c>
      <c r="AG81" s="33" t="str">
        <f t="shared" si="37"/>
        <v/>
      </c>
      <c r="AK81" s="33" t="str">
        <f t="shared" si="38"/>
        <v/>
      </c>
      <c r="AO81" s="33" t="str">
        <f t="shared" si="39"/>
        <v/>
      </c>
      <c r="AS81" s="33" t="str">
        <f t="shared" si="40"/>
        <v/>
      </c>
      <c r="AW81" s="33" t="str">
        <f t="shared" si="41"/>
        <v/>
      </c>
      <c r="BA81" s="33" t="str">
        <f t="shared" si="42"/>
        <v/>
      </c>
      <c r="BE81" s="33" t="str">
        <f t="shared" si="43"/>
        <v/>
      </c>
      <c r="BI81" s="33" t="str">
        <f t="shared" si="44"/>
        <v/>
      </c>
      <c r="BM81" s="33" t="str">
        <f t="shared" si="45"/>
        <v/>
      </c>
      <c r="BQ81" s="33" t="str">
        <f t="shared" si="46"/>
        <v/>
      </c>
      <c r="BU81" s="33" t="str">
        <f t="shared" si="47"/>
        <v/>
      </c>
      <c r="BY81" s="33" t="str">
        <f t="shared" si="48"/>
        <v/>
      </c>
      <c r="CC81" s="33" t="str">
        <f t="shared" si="49"/>
        <v/>
      </c>
      <c r="CG81" s="33" t="str">
        <f t="shared" si="50"/>
        <v/>
      </c>
      <c r="CK81" s="33" t="str">
        <f t="shared" si="51"/>
        <v/>
      </c>
      <c r="CO81" s="33" t="str">
        <f t="shared" si="52"/>
        <v/>
      </c>
      <c r="CS81" s="33" t="str">
        <f t="shared" si="53"/>
        <v/>
      </c>
      <c r="CW81" s="33" t="str">
        <f t="shared" si="54"/>
        <v/>
      </c>
      <c r="DA81" s="33" t="str">
        <f t="shared" si="55"/>
        <v/>
      </c>
      <c r="DE81" s="33" t="str">
        <f t="shared" si="56"/>
        <v/>
      </c>
      <c r="DI81" s="33" t="str">
        <f t="shared" si="57"/>
        <v/>
      </c>
      <c r="DM81" s="33" t="str">
        <f t="shared" si="58"/>
        <v/>
      </c>
      <c r="DQ81" s="33" t="str">
        <f t="shared" si="59"/>
        <v/>
      </c>
      <c r="DU81" s="33" t="str">
        <f t="shared" si="60"/>
        <v/>
      </c>
      <c r="DY81" s="33" t="str">
        <f t="shared" si="61"/>
        <v/>
      </c>
    </row>
    <row r="82" spans="1:129" x14ac:dyDescent="0.25">
      <c r="A82" s="16" t="str">
        <f t="shared" si="31"/>
        <v/>
      </c>
      <c r="K82" s="38"/>
      <c r="M82" s="33" t="str">
        <f t="shared" si="32"/>
        <v/>
      </c>
      <c r="Q82" s="33" t="str">
        <f t="shared" si="33"/>
        <v/>
      </c>
      <c r="U82" s="33" t="str">
        <f t="shared" si="34"/>
        <v/>
      </c>
      <c r="Y82" s="33" t="str">
        <f t="shared" si="35"/>
        <v/>
      </c>
      <c r="AC82" s="33" t="str">
        <f t="shared" si="36"/>
        <v/>
      </c>
      <c r="AG82" s="33" t="str">
        <f t="shared" si="37"/>
        <v/>
      </c>
      <c r="AK82" s="33" t="str">
        <f t="shared" si="38"/>
        <v/>
      </c>
      <c r="AO82" s="33" t="str">
        <f t="shared" si="39"/>
        <v/>
      </c>
      <c r="AS82" s="33" t="str">
        <f t="shared" si="40"/>
        <v/>
      </c>
      <c r="AW82" s="33" t="str">
        <f t="shared" si="41"/>
        <v/>
      </c>
      <c r="BA82" s="33" t="str">
        <f t="shared" si="42"/>
        <v/>
      </c>
      <c r="BE82" s="33" t="str">
        <f t="shared" si="43"/>
        <v/>
      </c>
      <c r="BI82" s="33" t="str">
        <f t="shared" si="44"/>
        <v/>
      </c>
      <c r="BM82" s="33" t="str">
        <f t="shared" si="45"/>
        <v/>
      </c>
      <c r="BQ82" s="33" t="str">
        <f t="shared" si="46"/>
        <v/>
      </c>
      <c r="BU82" s="33" t="str">
        <f t="shared" si="47"/>
        <v/>
      </c>
      <c r="BY82" s="33" t="str">
        <f t="shared" si="48"/>
        <v/>
      </c>
      <c r="CC82" s="33" t="str">
        <f t="shared" si="49"/>
        <v/>
      </c>
      <c r="CG82" s="33" t="str">
        <f t="shared" si="50"/>
        <v/>
      </c>
      <c r="CK82" s="33" t="str">
        <f t="shared" si="51"/>
        <v/>
      </c>
      <c r="CO82" s="33" t="str">
        <f t="shared" si="52"/>
        <v/>
      </c>
      <c r="CS82" s="33" t="str">
        <f t="shared" si="53"/>
        <v/>
      </c>
      <c r="CW82" s="33" t="str">
        <f t="shared" si="54"/>
        <v/>
      </c>
      <c r="DA82" s="33" t="str">
        <f t="shared" si="55"/>
        <v/>
      </c>
      <c r="DE82" s="33" t="str">
        <f t="shared" si="56"/>
        <v/>
      </c>
      <c r="DI82" s="33" t="str">
        <f t="shared" si="57"/>
        <v/>
      </c>
      <c r="DM82" s="33" t="str">
        <f t="shared" si="58"/>
        <v/>
      </c>
      <c r="DQ82" s="33" t="str">
        <f t="shared" si="59"/>
        <v/>
      </c>
      <c r="DU82" s="33" t="str">
        <f t="shared" si="60"/>
        <v/>
      </c>
      <c r="DY82" s="33" t="str">
        <f t="shared" si="61"/>
        <v/>
      </c>
    </row>
    <row r="83" spans="1:129" x14ac:dyDescent="0.25">
      <c r="A83" s="16" t="str">
        <f t="shared" si="31"/>
        <v/>
      </c>
      <c r="K83" s="38"/>
      <c r="M83" s="33" t="str">
        <f t="shared" si="32"/>
        <v/>
      </c>
      <c r="Q83" s="33" t="str">
        <f t="shared" si="33"/>
        <v/>
      </c>
      <c r="U83" s="33" t="str">
        <f t="shared" si="34"/>
        <v/>
      </c>
      <c r="Y83" s="33" t="str">
        <f t="shared" si="35"/>
        <v/>
      </c>
      <c r="AC83" s="33" t="str">
        <f t="shared" si="36"/>
        <v/>
      </c>
      <c r="AG83" s="33" t="str">
        <f t="shared" si="37"/>
        <v/>
      </c>
      <c r="AK83" s="33" t="str">
        <f t="shared" si="38"/>
        <v/>
      </c>
      <c r="AO83" s="33" t="str">
        <f t="shared" si="39"/>
        <v/>
      </c>
      <c r="AS83" s="33" t="str">
        <f t="shared" si="40"/>
        <v/>
      </c>
      <c r="AW83" s="33" t="str">
        <f t="shared" si="41"/>
        <v/>
      </c>
      <c r="BA83" s="33" t="str">
        <f t="shared" si="42"/>
        <v/>
      </c>
      <c r="BE83" s="33" t="str">
        <f t="shared" si="43"/>
        <v/>
      </c>
      <c r="BI83" s="33" t="str">
        <f t="shared" si="44"/>
        <v/>
      </c>
      <c r="BM83" s="33" t="str">
        <f t="shared" si="45"/>
        <v/>
      </c>
      <c r="BQ83" s="33" t="str">
        <f t="shared" si="46"/>
        <v/>
      </c>
      <c r="BU83" s="33" t="str">
        <f t="shared" si="47"/>
        <v/>
      </c>
      <c r="BY83" s="33" t="str">
        <f t="shared" si="48"/>
        <v/>
      </c>
      <c r="CC83" s="33" t="str">
        <f t="shared" si="49"/>
        <v/>
      </c>
      <c r="CG83" s="33" t="str">
        <f t="shared" si="50"/>
        <v/>
      </c>
      <c r="CK83" s="33" t="str">
        <f t="shared" si="51"/>
        <v/>
      </c>
      <c r="CO83" s="33" t="str">
        <f t="shared" si="52"/>
        <v/>
      </c>
      <c r="CS83" s="33" t="str">
        <f t="shared" si="53"/>
        <v/>
      </c>
      <c r="CW83" s="33" t="str">
        <f t="shared" si="54"/>
        <v/>
      </c>
      <c r="DA83" s="33" t="str">
        <f t="shared" si="55"/>
        <v/>
      </c>
      <c r="DE83" s="33" t="str">
        <f t="shared" si="56"/>
        <v/>
      </c>
      <c r="DI83" s="33" t="str">
        <f t="shared" si="57"/>
        <v/>
      </c>
      <c r="DM83" s="33" t="str">
        <f t="shared" si="58"/>
        <v/>
      </c>
      <c r="DQ83" s="33" t="str">
        <f t="shared" si="59"/>
        <v/>
      </c>
      <c r="DU83" s="33" t="str">
        <f t="shared" si="60"/>
        <v/>
      </c>
      <c r="DY83" s="33" t="str">
        <f t="shared" si="61"/>
        <v/>
      </c>
    </row>
    <row r="84" spans="1:129" x14ac:dyDescent="0.25">
      <c r="A84" s="16" t="str">
        <f t="shared" si="31"/>
        <v/>
      </c>
      <c r="K84" s="38"/>
      <c r="M84" s="33" t="str">
        <f t="shared" si="32"/>
        <v/>
      </c>
      <c r="Q84" s="33" t="str">
        <f t="shared" si="33"/>
        <v/>
      </c>
      <c r="U84" s="33" t="str">
        <f t="shared" si="34"/>
        <v/>
      </c>
      <c r="Y84" s="33" t="str">
        <f t="shared" si="35"/>
        <v/>
      </c>
      <c r="AC84" s="33" t="str">
        <f t="shared" si="36"/>
        <v/>
      </c>
      <c r="AG84" s="33" t="str">
        <f t="shared" si="37"/>
        <v/>
      </c>
      <c r="AK84" s="33" t="str">
        <f t="shared" si="38"/>
        <v/>
      </c>
      <c r="AO84" s="33" t="str">
        <f t="shared" si="39"/>
        <v/>
      </c>
      <c r="AS84" s="33" t="str">
        <f t="shared" si="40"/>
        <v/>
      </c>
      <c r="AW84" s="33" t="str">
        <f t="shared" si="41"/>
        <v/>
      </c>
      <c r="BA84" s="33" t="str">
        <f t="shared" si="42"/>
        <v/>
      </c>
      <c r="BE84" s="33" t="str">
        <f t="shared" si="43"/>
        <v/>
      </c>
      <c r="BI84" s="33" t="str">
        <f t="shared" si="44"/>
        <v/>
      </c>
      <c r="BM84" s="33" t="str">
        <f t="shared" si="45"/>
        <v/>
      </c>
      <c r="BQ84" s="33" t="str">
        <f t="shared" si="46"/>
        <v/>
      </c>
      <c r="BU84" s="33" t="str">
        <f t="shared" si="47"/>
        <v/>
      </c>
      <c r="BY84" s="33" t="str">
        <f t="shared" si="48"/>
        <v/>
      </c>
      <c r="CC84" s="33" t="str">
        <f t="shared" si="49"/>
        <v/>
      </c>
      <c r="CG84" s="33" t="str">
        <f t="shared" si="50"/>
        <v/>
      </c>
      <c r="CK84" s="33" t="str">
        <f t="shared" si="51"/>
        <v/>
      </c>
      <c r="CO84" s="33" t="str">
        <f t="shared" si="52"/>
        <v/>
      </c>
      <c r="CS84" s="33" t="str">
        <f t="shared" si="53"/>
        <v/>
      </c>
      <c r="CW84" s="33" t="str">
        <f t="shared" si="54"/>
        <v/>
      </c>
      <c r="DA84" s="33" t="str">
        <f t="shared" si="55"/>
        <v/>
      </c>
      <c r="DE84" s="33" t="str">
        <f t="shared" si="56"/>
        <v/>
      </c>
      <c r="DI84" s="33" t="str">
        <f t="shared" si="57"/>
        <v/>
      </c>
      <c r="DM84" s="33" t="str">
        <f t="shared" si="58"/>
        <v/>
      </c>
      <c r="DQ84" s="33" t="str">
        <f t="shared" si="59"/>
        <v/>
      </c>
      <c r="DU84" s="33" t="str">
        <f t="shared" si="60"/>
        <v/>
      </c>
      <c r="DY84" s="33" t="str">
        <f t="shared" si="61"/>
        <v/>
      </c>
    </row>
    <row r="85" spans="1:129" x14ac:dyDescent="0.25">
      <c r="A85" s="16" t="str">
        <f t="shared" si="31"/>
        <v/>
      </c>
      <c r="K85" s="38"/>
      <c r="M85" s="33" t="str">
        <f t="shared" si="32"/>
        <v/>
      </c>
      <c r="Q85" s="33" t="str">
        <f t="shared" si="33"/>
        <v/>
      </c>
      <c r="U85" s="33" t="str">
        <f t="shared" si="34"/>
        <v/>
      </c>
      <c r="Y85" s="33" t="str">
        <f t="shared" si="35"/>
        <v/>
      </c>
      <c r="AC85" s="33" t="str">
        <f t="shared" si="36"/>
        <v/>
      </c>
      <c r="AG85" s="33" t="str">
        <f t="shared" si="37"/>
        <v/>
      </c>
      <c r="AK85" s="33" t="str">
        <f t="shared" si="38"/>
        <v/>
      </c>
      <c r="AO85" s="33" t="str">
        <f t="shared" si="39"/>
        <v/>
      </c>
      <c r="AS85" s="33" t="str">
        <f t="shared" si="40"/>
        <v/>
      </c>
      <c r="AW85" s="33" t="str">
        <f t="shared" si="41"/>
        <v/>
      </c>
      <c r="BA85" s="33" t="str">
        <f t="shared" si="42"/>
        <v/>
      </c>
      <c r="BE85" s="33" t="str">
        <f t="shared" si="43"/>
        <v/>
      </c>
      <c r="BI85" s="33" t="str">
        <f t="shared" si="44"/>
        <v/>
      </c>
      <c r="BM85" s="33" t="str">
        <f t="shared" si="45"/>
        <v/>
      </c>
      <c r="BQ85" s="33" t="str">
        <f t="shared" si="46"/>
        <v/>
      </c>
      <c r="BU85" s="33" t="str">
        <f t="shared" si="47"/>
        <v/>
      </c>
      <c r="BY85" s="33" t="str">
        <f t="shared" si="48"/>
        <v/>
      </c>
      <c r="CC85" s="33" t="str">
        <f t="shared" si="49"/>
        <v/>
      </c>
      <c r="CG85" s="33" t="str">
        <f t="shared" si="50"/>
        <v/>
      </c>
      <c r="CK85" s="33" t="str">
        <f t="shared" si="51"/>
        <v/>
      </c>
      <c r="CO85" s="33" t="str">
        <f t="shared" si="52"/>
        <v/>
      </c>
      <c r="CS85" s="33" t="str">
        <f t="shared" si="53"/>
        <v/>
      </c>
      <c r="CW85" s="33" t="str">
        <f t="shared" si="54"/>
        <v/>
      </c>
      <c r="DA85" s="33" t="str">
        <f t="shared" si="55"/>
        <v/>
      </c>
      <c r="DE85" s="33" t="str">
        <f t="shared" si="56"/>
        <v/>
      </c>
      <c r="DI85" s="33" t="str">
        <f t="shared" si="57"/>
        <v/>
      </c>
      <c r="DM85" s="33" t="str">
        <f t="shared" si="58"/>
        <v/>
      </c>
      <c r="DQ85" s="33" t="str">
        <f t="shared" si="59"/>
        <v/>
      </c>
      <c r="DU85" s="33" t="str">
        <f t="shared" si="60"/>
        <v/>
      </c>
      <c r="DY85" s="33" t="str">
        <f t="shared" si="61"/>
        <v/>
      </c>
    </row>
    <row r="86" spans="1:129" x14ac:dyDescent="0.25">
      <c r="A86" s="16" t="str">
        <f t="shared" si="31"/>
        <v/>
      </c>
      <c r="K86" s="38"/>
      <c r="M86" s="33" t="str">
        <f t="shared" si="32"/>
        <v/>
      </c>
      <c r="Q86" s="33" t="str">
        <f t="shared" si="33"/>
        <v/>
      </c>
      <c r="U86" s="33" t="str">
        <f t="shared" si="34"/>
        <v/>
      </c>
      <c r="Y86" s="33" t="str">
        <f t="shared" si="35"/>
        <v/>
      </c>
      <c r="AC86" s="33" t="str">
        <f t="shared" si="36"/>
        <v/>
      </c>
      <c r="AG86" s="33" t="str">
        <f t="shared" si="37"/>
        <v/>
      </c>
      <c r="AK86" s="33" t="str">
        <f t="shared" si="38"/>
        <v/>
      </c>
      <c r="AO86" s="33" t="str">
        <f t="shared" si="39"/>
        <v/>
      </c>
      <c r="AS86" s="33" t="str">
        <f t="shared" si="40"/>
        <v/>
      </c>
      <c r="AW86" s="33" t="str">
        <f t="shared" si="41"/>
        <v/>
      </c>
      <c r="BA86" s="33" t="str">
        <f t="shared" si="42"/>
        <v/>
      </c>
      <c r="BE86" s="33" t="str">
        <f t="shared" si="43"/>
        <v/>
      </c>
      <c r="BI86" s="33" t="str">
        <f t="shared" si="44"/>
        <v/>
      </c>
      <c r="BM86" s="33" t="str">
        <f t="shared" si="45"/>
        <v/>
      </c>
      <c r="BQ86" s="33" t="str">
        <f t="shared" si="46"/>
        <v/>
      </c>
      <c r="BU86" s="33" t="str">
        <f t="shared" si="47"/>
        <v/>
      </c>
      <c r="BY86" s="33" t="str">
        <f t="shared" si="48"/>
        <v/>
      </c>
      <c r="CC86" s="33" t="str">
        <f t="shared" si="49"/>
        <v/>
      </c>
      <c r="CG86" s="33" t="str">
        <f t="shared" si="50"/>
        <v/>
      </c>
      <c r="CK86" s="33" t="str">
        <f t="shared" si="51"/>
        <v/>
      </c>
      <c r="CO86" s="33" t="str">
        <f t="shared" si="52"/>
        <v/>
      </c>
      <c r="CS86" s="33" t="str">
        <f t="shared" si="53"/>
        <v/>
      </c>
      <c r="CW86" s="33" t="str">
        <f t="shared" si="54"/>
        <v/>
      </c>
      <c r="DA86" s="33" t="str">
        <f t="shared" si="55"/>
        <v/>
      </c>
      <c r="DE86" s="33" t="str">
        <f t="shared" si="56"/>
        <v/>
      </c>
      <c r="DI86" s="33" t="str">
        <f t="shared" si="57"/>
        <v/>
      </c>
      <c r="DM86" s="33" t="str">
        <f t="shared" si="58"/>
        <v/>
      </c>
      <c r="DQ86" s="33" t="str">
        <f t="shared" si="59"/>
        <v/>
      </c>
      <c r="DU86" s="33" t="str">
        <f t="shared" si="60"/>
        <v/>
      </c>
      <c r="DY86" s="33" t="str">
        <f t="shared" si="61"/>
        <v/>
      </c>
    </row>
    <row r="87" spans="1:129" x14ac:dyDescent="0.25">
      <c r="A87" s="16" t="str">
        <f t="shared" si="31"/>
        <v/>
      </c>
      <c r="K87" s="38"/>
      <c r="M87" s="33" t="str">
        <f t="shared" si="32"/>
        <v/>
      </c>
      <c r="Q87" s="33" t="str">
        <f t="shared" si="33"/>
        <v/>
      </c>
      <c r="U87" s="33" t="str">
        <f t="shared" si="34"/>
        <v/>
      </c>
      <c r="Y87" s="33" t="str">
        <f t="shared" si="35"/>
        <v/>
      </c>
      <c r="AC87" s="33" t="str">
        <f t="shared" si="36"/>
        <v/>
      </c>
      <c r="AG87" s="33" t="str">
        <f t="shared" si="37"/>
        <v/>
      </c>
      <c r="AK87" s="33" t="str">
        <f t="shared" si="38"/>
        <v/>
      </c>
      <c r="AO87" s="33" t="str">
        <f t="shared" si="39"/>
        <v/>
      </c>
      <c r="AS87" s="33" t="str">
        <f t="shared" si="40"/>
        <v/>
      </c>
      <c r="AW87" s="33" t="str">
        <f t="shared" si="41"/>
        <v/>
      </c>
      <c r="BA87" s="33" t="str">
        <f t="shared" si="42"/>
        <v/>
      </c>
      <c r="BE87" s="33" t="str">
        <f t="shared" si="43"/>
        <v/>
      </c>
      <c r="BI87" s="33" t="str">
        <f t="shared" si="44"/>
        <v/>
      </c>
      <c r="BM87" s="33" t="str">
        <f t="shared" si="45"/>
        <v/>
      </c>
      <c r="BQ87" s="33" t="str">
        <f t="shared" si="46"/>
        <v/>
      </c>
      <c r="BU87" s="33" t="str">
        <f t="shared" si="47"/>
        <v/>
      </c>
      <c r="BY87" s="33" t="str">
        <f t="shared" si="48"/>
        <v/>
      </c>
      <c r="CC87" s="33" t="str">
        <f t="shared" si="49"/>
        <v/>
      </c>
      <c r="CG87" s="33" t="str">
        <f t="shared" si="50"/>
        <v/>
      </c>
      <c r="CK87" s="33" t="str">
        <f t="shared" si="51"/>
        <v/>
      </c>
      <c r="CO87" s="33" t="str">
        <f t="shared" si="52"/>
        <v/>
      </c>
      <c r="CS87" s="33" t="str">
        <f t="shared" si="53"/>
        <v/>
      </c>
      <c r="CW87" s="33" t="str">
        <f t="shared" si="54"/>
        <v/>
      </c>
      <c r="DA87" s="33" t="str">
        <f t="shared" si="55"/>
        <v/>
      </c>
      <c r="DE87" s="33" t="str">
        <f t="shared" si="56"/>
        <v/>
      </c>
      <c r="DI87" s="33" t="str">
        <f t="shared" si="57"/>
        <v/>
      </c>
      <c r="DM87" s="33" t="str">
        <f t="shared" si="58"/>
        <v/>
      </c>
      <c r="DQ87" s="33" t="str">
        <f t="shared" si="59"/>
        <v/>
      </c>
      <c r="DU87" s="33" t="str">
        <f t="shared" si="60"/>
        <v/>
      </c>
      <c r="DY87" s="33" t="str">
        <f t="shared" si="61"/>
        <v/>
      </c>
    </row>
    <row r="88" spans="1:129" x14ac:dyDescent="0.25">
      <c r="A88" s="16" t="str">
        <f t="shared" si="31"/>
        <v/>
      </c>
      <c r="K88" s="38"/>
      <c r="M88" s="33" t="str">
        <f t="shared" si="32"/>
        <v/>
      </c>
      <c r="Q88" s="33" t="str">
        <f t="shared" si="33"/>
        <v/>
      </c>
      <c r="U88" s="33" t="str">
        <f t="shared" si="34"/>
        <v/>
      </c>
      <c r="Y88" s="33" t="str">
        <f t="shared" si="35"/>
        <v/>
      </c>
      <c r="AC88" s="33" t="str">
        <f t="shared" si="36"/>
        <v/>
      </c>
      <c r="AG88" s="33" t="str">
        <f t="shared" si="37"/>
        <v/>
      </c>
      <c r="AK88" s="33" t="str">
        <f t="shared" si="38"/>
        <v/>
      </c>
      <c r="AO88" s="33" t="str">
        <f t="shared" si="39"/>
        <v/>
      </c>
      <c r="AS88" s="33" t="str">
        <f t="shared" si="40"/>
        <v/>
      </c>
      <c r="AW88" s="33" t="str">
        <f t="shared" si="41"/>
        <v/>
      </c>
      <c r="BA88" s="33" t="str">
        <f t="shared" si="42"/>
        <v/>
      </c>
      <c r="BE88" s="33" t="str">
        <f t="shared" si="43"/>
        <v/>
      </c>
      <c r="BI88" s="33" t="str">
        <f t="shared" si="44"/>
        <v/>
      </c>
      <c r="BM88" s="33" t="str">
        <f t="shared" si="45"/>
        <v/>
      </c>
      <c r="BQ88" s="33" t="str">
        <f t="shared" si="46"/>
        <v/>
      </c>
      <c r="BU88" s="33" t="str">
        <f t="shared" si="47"/>
        <v/>
      </c>
      <c r="BY88" s="33" t="str">
        <f t="shared" si="48"/>
        <v/>
      </c>
      <c r="CC88" s="33" t="str">
        <f t="shared" si="49"/>
        <v/>
      </c>
      <c r="CG88" s="33" t="str">
        <f t="shared" si="50"/>
        <v/>
      </c>
      <c r="CK88" s="33" t="str">
        <f t="shared" si="51"/>
        <v/>
      </c>
      <c r="CO88" s="33" t="str">
        <f t="shared" si="52"/>
        <v/>
      </c>
      <c r="CS88" s="33" t="str">
        <f t="shared" si="53"/>
        <v/>
      </c>
      <c r="CW88" s="33" t="str">
        <f t="shared" si="54"/>
        <v/>
      </c>
      <c r="DA88" s="33" t="str">
        <f t="shared" si="55"/>
        <v/>
      </c>
      <c r="DE88" s="33" t="str">
        <f t="shared" si="56"/>
        <v/>
      </c>
      <c r="DI88" s="33" t="str">
        <f t="shared" si="57"/>
        <v/>
      </c>
      <c r="DM88" s="33" t="str">
        <f t="shared" si="58"/>
        <v/>
      </c>
      <c r="DQ88" s="33" t="str">
        <f t="shared" si="59"/>
        <v/>
      </c>
      <c r="DU88" s="33" t="str">
        <f t="shared" si="60"/>
        <v/>
      </c>
      <c r="DY88" s="33" t="str">
        <f t="shared" si="61"/>
        <v/>
      </c>
    </row>
    <row r="89" spans="1:129" x14ac:dyDescent="0.25">
      <c r="A89" s="16" t="str">
        <f t="shared" si="31"/>
        <v/>
      </c>
      <c r="K89" s="38"/>
      <c r="M89" s="33" t="str">
        <f t="shared" si="32"/>
        <v/>
      </c>
      <c r="Q89" s="33" t="str">
        <f t="shared" si="33"/>
        <v/>
      </c>
      <c r="U89" s="33" t="str">
        <f t="shared" si="34"/>
        <v/>
      </c>
      <c r="Y89" s="33" t="str">
        <f t="shared" si="35"/>
        <v/>
      </c>
      <c r="AC89" s="33" t="str">
        <f t="shared" si="36"/>
        <v/>
      </c>
      <c r="AG89" s="33" t="str">
        <f t="shared" si="37"/>
        <v/>
      </c>
      <c r="AK89" s="33" t="str">
        <f t="shared" si="38"/>
        <v/>
      </c>
      <c r="AO89" s="33" t="str">
        <f t="shared" si="39"/>
        <v/>
      </c>
      <c r="AS89" s="33" t="str">
        <f t="shared" si="40"/>
        <v/>
      </c>
      <c r="AW89" s="33" t="str">
        <f t="shared" si="41"/>
        <v/>
      </c>
      <c r="BA89" s="33" t="str">
        <f t="shared" si="42"/>
        <v/>
      </c>
      <c r="BE89" s="33" t="str">
        <f t="shared" si="43"/>
        <v/>
      </c>
      <c r="BI89" s="33" t="str">
        <f t="shared" si="44"/>
        <v/>
      </c>
      <c r="BM89" s="33" t="str">
        <f t="shared" si="45"/>
        <v/>
      </c>
      <c r="BQ89" s="33" t="str">
        <f t="shared" si="46"/>
        <v/>
      </c>
      <c r="BU89" s="33" t="str">
        <f t="shared" si="47"/>
        <v/>
      </c>
      <c r="BY89" s="33" t="str">
        <f t="shared" si="48"/>
        <v/>
      </c>
      <c r="CC89" s="33" t="str">
        <f t="shared" si="49"/>
        <v/>
      </c>
      <c r="CG89" s="33" t="str">
        <f t="shared" si="50"/>
        <v/>
      </c>
      <c r="CK89" s="33" t="str">
        <f t="shared" si="51"/>
        <v/>
      </c>
      <c r="CO89" s="33" t="str">
        <f t="shared" si="52"/>
        <v/>
      </c>
      <c r="CS89" s="33" t="str">
        <f t="shared" si="53"/>
        <v/>
      </c>
      <c r="CW89" s="33" t="str">
        <f t="shared" si="54"/>
        <v/>
      </c>
      <c r="DA89" s="33" t="str">
        <f t="shared" si="55"/>
        <v/>
      </c>
      <c r="DE89" s="33" t="str">
        <f t="shared" si="56"/>
        <v/>
      </c>
      <c r="DI89" s="33" t="str">
        <f t="shared" si="57"/>
        <v/>
      </c>
      <c r="DM89" s="33" t="str">
        <f t="shared" si="58"/>
        <v/>
      </c>
      <c r="DQ89" s="33" t="str">
        <f t="shared" si="59"/>
        <v/>
      </c>
      <c r="DU89" s="33" t="str">
        <f t="shared" si="60"/>
        <v/>
      </c>
      <c r="DY89" s="33" t="str">
        <f t="shared" si="61"/>
        <v/>
      </c>
    </row>
    <row r="90" spans="1:129" x14ac:dyDescent="0.25">
      <c r="A90" s="16" t="str">
        <f t="shared" si="31"/>
        <v/>
      </c>
      <c r="K90" s="38"/>
      <c r="M90" s="33" t="str">
        <f t="shared" si="32"/>
        <v/>
      </c>
      <c r="Q90" s="33" t="str">
        <f t="shared" si="33"/>
        <v/>
      </c>
      <c r="U90" s="33" t="str">
        <f t="shared" si="34"/>
        <v/>
      </c>
      <c r="Y90" s="33" t="str">
        <f t="shared" si="35"/>
        <v/>
      </c>
      <c r="AC90" s="33" t="str">
        <f t="shared" si="36"/>
        <v/>
      </c>
      <c r="AG90" s="33" t="str">
        <f t="shared" si="37"/>
        <v/>
      </c>
      <c r="AK90" s="33" t="str">
        <f t="shared" si="38"/>
        <v/>
      </c>
      <c r="AO90" s="33" t="str">
        <f t="shared" si="39"/>
        <v/>
      </c>
      <c r="AS90" s="33" t="str">
        <f t="shared" si="40"/>
        <v/>
      </c>
      <c r="AW90" s="33" t="str">
        <f t="shared" si="41"/>
        <v/>
      </c>
      <c r="BA90" s="33" t="str">
        <f t="shared" si="42"/>
        <v/>
      </c>
      <c r="BE90" s="33" t="str">
        <f t="shared" si="43"/>
        <v/>
      </c>
      <c r="BI90" s="33" t="str">
        <f t="shared" si="44"/>
        <v/>
      </c>
      <c r="BM90" s="33" t="str">
        <f t="shared" si="45"/>
        <v/>
      </c>
      <c r="BQ90" s="33" t="str">
        <f t="shared" si="46"/>
        <v/>
      </c>
      <c r="BU90" s="33" t="str">
        <f t="shared" si="47"/>
        <v/>
      </c>
      <c r="BY90" s="33" t="str">
        <f t="shared" si="48"/>
        <v/>
      </c>
      <c r="CC90" s="33" t="str">
        <f t="shared" si="49"/>
        <v/>
      </c>
      <c r="CG90" s="33" t="str">
        <f t="shared" si="50"/>
        <v/>
      </c>
      <c r="CK90" s="33" t="str">
        <f t="shared" si="51"/>
        <v/>
      </c>
      <c r="CO90" s="33" t="str">
        <f t="shared" si="52"/>
        <v/>
      </c>
      <c r="CS90" s="33" t="str">
        <f t="shared" si="53"/>
        <v/>
      </c>
      <c r="CW90" s="33" t="str">
        <f t="shared" si="54"/>
        <v/>
      </c>
      <c r="DA90" s="33" t="str">
        <f t="shared" si="55"/>
        <v/>
      </c>
      <c r="DE90" s="33" t="str">
        <f t="shared" si="56"/>
        <v/>
      </c>
      <c r="DI90" s="33" t="str">
        <f t="shared" si="57"/>
        <v/>
      </c>
      <c r="DM90" s="33" t="str">
        <f t="shared" si="58"/>
        <v/>
      </c>
      <c r="DQ90" s="33" t="str">
        <f t="shared" si="59"/>
        <v/>
      </c>
      <c r="DU90" s="33" t="str">
        <f t="shared" si="60"/>
        <v/>
      </c>
      <c r="DY90" s="33" t="str">
        <f t="shared" si="61"/>
        <v/>
      </c>
    </row>
    <row r="91" spans="1:129" x14ac:dyDescent="0.25">
      <c r="A91" s="16" t="str">
        <f t="shared" si="31"/>
        <v/>
      </c>
      <c r="K91" s="38"/>
      <c r="M91" s="33" t="str">
        <f t="shared" si="32"/>
        <v/>
      </c>
      <c r="Q91" s="33" t="str">
        <f t="shared" si="33"/>
        <v/>
      </c>
      <c r="U91" s="33" t="str">
        <f t="shared" si="34"/>
        <v/>
      </c>
      <c r="Y91" s="33" t="str">
        <f t="shared" si="35"/>
        <v/>
      </c>
      <c r="AC91" s="33" t="str">
        <f t="shared" si="36"/>
        <v/>
      </c>
      <c r="AG91" s="33" t="str">
        <f t="shared" si="37"/>
        <v/>
      </c>
      <c r="AK91" s="33" t="str">
        <f t="shared" si="38"/>
        <v/>
      </c>
      <c r="AO91" s="33" t="str">
        <f t="shared" si="39"/>
        <v/>
      </c>
      <c r="AS91" s="33" t="str">
        <f t="shared" si="40"/>
        <v/>
      </c>
      <c r="AW91" s="33" t="str">
        <f t="shared" si="41"/>
        <v/>
      </c>
      <c r="BA91" s="33" t="str">
        <f t="shared" si="42"/>
        <v/>
      </c>
      <c r="BE91" s="33" t="str">
        <f t="shared" si="43"/>
        <v/>
      </c>
      <c r="BI91" s="33" t="str">
        <f t="shared" si="44"/>
        <v/>
      </c>
      <c r="BM91" s="33" t="str">
        <f t="shared" si="45"/>
        <v/>
      </c>
      <c r="BQ91" s="33" t="str">
        <f t="shared" si="46"/>
        <v/>
      </c>
      <c r="BU91" s="33" t="str">
        <f t="shared" si="47"/>
        <v/>
      </c>
      <c r="BY91" s="33" t="str">
        <f t="shared" si="48"/>
        <v/>
      </c>
      <c r="CC91" s="33" t="str">
        <f t="shared" si="49"/>
        <v/>
      </c>
      <c r="CG91" s="33" t="str">
        <f t="shared" si="50"/>
        <v/>
      </c>
      <c r="CK91" s="33" t="str">
        <f t="shared" si="51"/>
        <v/>
      </c>
      <c r="CO91" s="33" t="str">
        <f t="shared" si="52"/>
        <v/>
      </c>
      <c r="CS91" s="33" t="str">
        <f t="shared" si="53"/>
        <v/>
      </c>
      <c r="CW91" s="33" t="str">
        <f t="shared" si="54"/>
        <v/>
      </c>
      <c r="DA91" s="33" t="str">
        <f t="shared" si="55"/>
        <v/>
      </c>
      <c r="DE91" s="33" t="str">
        <f t="shared" si="56"/>
        <v/>
      </c>
      <c r="DI91" s="33" t="str">
        <f t="shared" si="57"/>
        <v/>
      </c>
      <c r="DM91" s="33" t="str">
        <f t="shared" si="58"/>
        <v/>
      </c>
      <c r="DQ91" s="33" t="str">
        <f t="shared" si="59"/>
        <v/>
      </c>
      <c r="DU91" s="33" t="str">
        <f t="shared" si="60"/>
        <v/>
      </c>
      <c r="DY91" s="33" t="str">
        <f t="shared" si="61"/>
        <v/>
      </c>
    </row>
    <row r="92" spans="1:129" x14ac:dyDescent="0.25">
      <c r="A92" s="16" t="str">
        <f t="shared" si="31"/>
        <v/>
      </c>
      <c r="K92" s="38"/>
      <c r="M92" s="33" t="str">
        <f t="shared" si="32"/>
        <v/>
      </c>
      <c r="Q92" s="33" t="str">
        <f t="shared" si="33"/>
        <v/>
      </c>
      <c r="U92" s="33" t="str">
        <f t="shared" si="34"/>
        <v/>
      </c>
      <c r="Y92" s="33" t="str">
        <f t="shared" si="35"/>
        <v/>
      </c>
      <c r="AC92" s="33" t="str">
        <f t="shared" si="36"/>
        <v/>
      </c>
      <c r="AG92" s="33" t="str">
        <f t="shared" si="37"/>
        <v/>
      </c>
      <c r="AK92" s="33" t="str">
        <f t="shared" si="38"/>
        <v/>
      </c>
      <c r="AO92" s="33" t="str">
        <f t="shared" si="39"/>
        <v/>
      </c>
      <c r="AS92" s="33" t="str">
        <f t="shared" si="40"/>
        <v/>
      </c>
      <c r="AW92" s="33" t="str">
        <f t="shared" si="41"/>
        <v/>
      </c>
      <c r="BA92" s="33" t="str">
        <f t="shared" si="42"/>
        <v/>
      </c>
      <c r="BE92" s="33" t="str">
        <f t="shared" si="43"/>
        <v/>
      </c>
      <c r="BI92" s="33" t="str">
        <f t="shared" si="44"/>
        <v/>
      </c>
      <c r="BM92" s="33" t="str">
        <f t="shared" si="45"/>
        <v/>
      </c>
      <c r="BQ92" s="33" t="str">
        <f t="shared" si="46"/>
        <v/>
      </c>
      <c r="BU92" s="33" t="str">
        <f t="shared" si="47"/>
        <v/>
      </c>
      <c r="BY92" s="33" t="str">
        <f t="shared" si="48"/>
        <v/>
      </c>
      <c r="CC92" s="33" t="str">
        <f t="shared" si="49"/>
        <v/>
      </c>
      <c r="CG92" s="33" t="str">
        <f t="shared" si="50"/>
        <v/>
      </c>
      <c r="CK92" s="33" t="str">
        <f t="shared" si="51"/>
        <v/>
      </c>
      <c r="CO92" s="33" t="str">
        <f t="shared" si="52"/>
        <v/>
      </c>
      <c r="CS92" s="33" t="str">
        <f t="shared" si="53"/>
        <v/>
      </c>
      <c r="CW92" s="33" t="str">
        <f t="shared" si="54"/>
        <v/>
      </c>
      <c r="DA92" s="33" t="str">
        <f t="shared" si="55"/>
        <v/>
      </c>
      <c r="DE92" s="33" t="str">
        <f t="shared" si="56"/>
        <v/>
      </c>
      <c r="DI92" s="33" t="str">
        <f t="shared" si="57"/>
        <v/>
      </c>
      <c r="DM92" s="33" t="str">
        <f t="shared" si="58"/>
        <v/>
      </c>
      <c r="DQ92" s="33" t="str">
        <f t="shared" si="59"/>
        <v/>
      </c>
      <c r="DU92" s="33" t="str">
        <f t="shared" si="60"/>
        <v/>
      </c>
      <c r="DY92" s="33" t="str">
        <f t="shared" si="61"/>
        <v/>
      </c>
    </row>
    <row r="93" spans="1:129" x14ac:dyDescent="0.25">
      <c r="A93" s="16" t="str">
        <f t="shared" si="31"/>
        <v/>
      </c>
      <c r="K93" s="38"/>
      <c r="M93" s="33" t="str">
        <f t="shared" si="32"/>
        <v/>
      </c>
      <c r="Q93" s="33" t="str">
        <f t="shared" si="33"/>
        <v/>
      </c>
      <c r="U93" s="33" t="str">
        <f t="shared" si="34"/>
        <v/>
      </c>
      <c r="Y93" s="33" t="str">
        <f t="shared" si="35"/>
        <v/>
      </c>
      <c r="AC93" s="33" t="str">
        <f t="shared" si="36"/>
        <v/>
      </c>
      <c r="AG93" s="33" t="str">
        <f t="shared" si="37"/>
        <v/>
      </c>
      <c r="AK93" s="33" t="str">
        <f t="shared" si="38"/>
        <v/>
      </c>
      <c r="AO93" s="33" t="str">
        <f t="shared" si="39"/>
        <v/>
      </c>
      <c r="AS93" s="33" t="str">
        <f t="shared" si="40"/>
        <v/>
      </c>
      <c r="AW93" s="33" t="str">
        <f t="shared" si="41"/>
        <v/>
      </c>
      <c r="BA93" s="33" t="str">
        <f t="shared" si="42"/>
        <v/>
      </c>
      <c r="BE93" s="33" t="str">
        <f t="shared" si="43"/>
        <v/>
      </c>
      <c r="BI93" s="33" t="str">
        <f t="shared" si="44"/>
        <v/>
      </c>
      <c r="BM93" s="33" t="str">
        <f t="shared" si="45"/>
        <v/>
      </c>
      <c r="BQ93" s="33" t="str">
        <f t="shared" si="46"/>
        <v/>
      </c>
      <c r="BU93" s="33" t="str">
        <f t="shared" si="47"/>
        <v/>
      </c>
      <c r="BY93" s="33" t="str">
        <f t="shared" si="48"/>
        <v/>
      </c>
      <c r="CC93" s="33" t="str">
        <f t="shared" si="49"/>
        <v/>
      </c>
      <c r="CG93" s="33" t="str">
        <f t="shared" si="50"/>
        <v/>
      </c>
      <c r="CK93" s="33" t="str">
        <f t="shared" si="51"/>
        <v/>
      </c>
      <c r="CO93" s="33" t="str">
        <f t="shared" si="52"/>
        <v/>
      </c>
      <c r="CS93" s="33" t="str">
        <f t="shared" si="53"/>
        <v/>
      </c>
      <c r="CW93" s="33" t="str">
        <f t="shared" si="54"/>
        <v/>
      </c>
      <c r="DA93" s="33" t="str">
        <f t="shared" si="55"/>
        <v/>
      </c>
      <c r="DE93" s="33" t="str">
        <f t="shared" si="56"/>
        <v/>
      </c>
      <c r="DI93" s="33" t="str">
        <f t="shared" si="57"/>
        <v/>
      </c>
      <c r="DM93" s="33" t="str">
        <f t="shared" si="58"/>
        <v/>
      </c>
      <c r="DQ93" s="33" t="str">
        <f t="shared" si="59"/>
        <v/>
      </c>
      <c r="DU93" s="33" t="str">
        <f t="shared" si="60"/>
        <v/>
      </c>
      <c r="DY93" s="33" t="str">
        <f t="shared" si="61"/>
        <v/>
      </c>
    </row>
    <row r="94" spans="1:129" x14ac:dyDescent="0.25">
      <c r="A94" s="16" t="str">
        <f t="shared" si="31"/>
        <v/>
      </c>
      <c r="K94" s="38"/>
      <c r="M94" s="33" t="str">
        <f t="shared" si="32"/>
        <v/>
      </c>
      <c r="Q94" s="33" t="str">
        <f t="shared" si="33"/>
        <v/>
      </c>
      <c r="U94" s="33" t="str">
        <f t="shared" si="34"/>
        <v/>
      </c>
      <c r="Y94" s="33" t="str">
        <f t="shared" si="35"/>
        <v/>
      </c>
      <c r="AC94" s="33" t="str">
        <f t="shared" si="36"/>
        <v/>
      </c>
      <c r="AG94" s="33" t="str">
        <f t="shared" si="37"/>
        <v/>
      </c>
      <c r="AK94" s="33" t="str">
        <f t="shared" si="38"/>
        <v/>
      </c>
      <c r="AO94" s="33" t="str">
        <f t="shared" si="39"/>
        <v/>
      </c>
      <c r="AS94" s="33" t="str">
        <f t="shared" si="40"/>
        <v/>
      </c>
      <c r="AW94" s="33" t="str">
        <f t="shared" si="41"/>
        <v/>
      </c>
      <c r="BA94" s="33" t="str">
        <f t="shared" si="42"/>
        <v/>
      </c>
      <c r="BE94" s="33" t="str">
        <f t="shared" si="43"/>
        <v/>
      </c>
      <c r="BI94" s="33" t="str">
        <f t="shared" si="44"/>
        <v/>
      </c>
      <c r="BM94" s="33" t="str">
        <f t="shared" si="45"/>
        <v/>
      </c>
      <c r="BQ94" s="33" t="str">
        <f t="shared" si="46"/>
        <v/>
      </c>
      <c r="BU94" s="33" t="str">
        <f t="shared" si="47"/>
        <v/>
      </c>
      <c r="BY94" s="33" t="str">
        <f t="shared" si="48"/>
        <v/>
      </c>
      <c r="CC94" s="33" t="str">
        <f t="shared" si="49"/>
        <v/>
      </c>
      <c r="CG94" s="33" t="str">
        <f t="shared" si="50"/>
        <v/>
      </c>
      <c r="CK94" s="33" t="str">
        <f t="shared" si="51"/>
        <v/>
      </c>
      <c r="CO94" s="33" t="str">
        <f t="shared" si="52"/>
        <v/>
      </c>
      <c r="CS94" s="33" t="str">
        <f t="shared" si="53"/>
        <v/>
      </c>
      <c r="CW94" s="33" t="str">
        <f t="shared" si="54"/>
        <v/>
      </c>
      <c r="DA94" s="33" t="str">
        <f t="shared" si="55"/>
        <v/>
      </c>
      <c r="DE94" s="33" t="str">
        <f t="shared" si="56"/>
        <v/>
      </c>
      <c r="DI94" s="33" t="str">
        <f t="shared" si="57"/>
        <v/>
      </c>
      <c r="DM94" s="33" t="str">
        <f t="shared" si="58"/>
        <v/>
      </c>
      <c r="DQ94" s="33" t="str">
        <f t="shared" si="59"/>
        <v/>
      </c>
      <c r="DU94" s="33" t="str">
        <f t="shared" si="60"/>
        <v/>
      </c>
      <c r="DY94" s="33" t="str">
        <f t="shared" si="61"/>
        <v/>
      </c>
    </row>
    <row r="95" spans="1:129" x14ac:dyDescent="0.25">
      <c r="A95" s="16" t="str">
        <f t="shared" si="31"/>
        <v/>
      </c>
      <c r="K95" s="38"/>
      <c r="M95" s="33" t="str">
        <f t="shared" si="32"/>
        <v/>
      </c>
      <c r="Q95" s="33" t="str">
        <f t="shared" si="33"/>
        <v/>
      </c>
      <c r="U95" s="33" t="str">
        <f t="shared" si="34"/>
        <v/>
      </c>
      <c r="Y95" s="33" t="str">
        <f t="shared" si="35"/>
        <v/>
      </c>
      <c r="AC95" s="33" t="str">
        <f t="shared" si="36"/>
        <v/>
      </c>
      <c r="AG95" s="33" t="str">
        <f t="shared" si="37"/>
        <v/>
      </c>
      <c r="AK95" s="33" t="str">
        <f t="shared" si="38"/>
        <v/>
      </c>
      <c r="AO95" s="33" t="str">
        <f t="shared" si="39"/>
        <v/>
      </c>
      <c r="AS95" s="33" t="str">
        <f t="shared" si="40"/>
        <v/>
      </c>
      <c r="AW95" s="33" t="str">
        <f t="shared" si="41"/>
        <v/>
      </c>
      <c r="BA95" s="33" t="str">
        <f t="shared" si="42"/>
        <v/>
      </c>
      <c r="BE95" s="33" t="str">
        <f t="shared" si="43"/>
        <v/>
      </c>
      <c r="BI95" s="33" t="str">
        <f t="shared" si="44"/>
        <v/>
      </c>
      <c r="BM95" s="33" t="str">
        <f t="shared" si="45"/>
        <v/>
      </c>
      <c r="BQ95" s="33" t="str">
        <f t="shared" si="46"/>
        <v/>
      </c>
      <c r="BU95" s="33" t="str">
        <f t="shared" si="47"/>
        <v/>
      </c>
      <c r="BY95" s="33" t="str">
        <f t="shared" si="48"/>
        <v/>
      </c>
      <c r="CC95" s="33" t="str">
        <f t="shared" si="49"/>
        <v/>
      </c>
      <c r="CG95" s="33" t="str">
        <f t="shared" si="50"/>
        <v/>
      </c>
      <c r="CK95" s="33" t="str">
        <f t="shared" si="51"/>
        <v/>
      </c>
      <c r="CO95" s="33" t="str">
        <f t="shared" si="52"/>
        <v/>
      </c>
      <c r="CS95" s="33" t="str">
        <f t="shared" si="53"/>
        <v/>
      </c>
      <c r="CW95" s="33" t="str">
        <f t="shared" si="54"/>
        <v/>
      </c>
      <c r="DA95" s="33" t="str">
        <f t="shared" si="55"/>
        <v/>
      </c>
      <c r="DE95" s="33" t="str">
        <f t="shared" si="56"/>
        <v/>
      </c>
      <c r="DI95" s="33" t="str">
        <f t="shared" si="57"/>
        <v/>
      </c>
      <c r="DM95" s="33" t="str">
        <f t="shared" si="58"/>
        <v/>
      </c>
      <c r="DQ95" s="33" t="str">
        <f t="shared" si="59"/>
        <v/>
      </c>
      <c r="DU95" s="33" t="str">
        <f t="shared" si="60"/>
        <v/>
      </c>
      <c r="DY95" s="33" t="str">
        <f t="shared" si="61"/>
        <v/>
      </c>
    </row>
    <row r="96" spans="1:129" x14ac:dyDescent="0.25">
      <c r="A96" s="16" t="str">
        <f t="shared" si="31"/>
        <v/>
      </c>
      <c r="K96" s="38"/>
      <c r="M96" s="33" t="str">
        <f t="shared" si="32"/>
        <v/>
      </c>
      <c r="Q96" s="33" t="str">
        <f t="shared" si="33"/>
        <v/>
      </c>
      <c r="U96" s="33" t="str">
        <f t="shared" si="34"/>
        <v/>
      </c>
      <c r="Y96" s="33" t="str">
        <f t="shared" si="35"/>
        <v/>
      </c>
      <c r="AC96" s="33" t="str">
        <f t="shared" si="36"/>
        <v/>
      </c>
      <c r="AG96" s="33" t="str">
        <f t="shared" si="37"/>
        <v/>
      </c>
      <c r="AK96" s="33" t="str">
        <f t="shared" si="38"/>
        <v/>
      </c>
      <c r="AO96" s="33" t="str">
        <f t="shared" si="39"/>
        <v/>
      </c>
      <c r="AS96" s="33" t="str">
        <f t="shared" si="40"/>
        <v/>
      </c>
      <c r="AW96" s="33" t="str">
        <f t="shared" si="41"/>
        <v/>
      </c>
      <c r="BA96" s="33" t="str">
        <f t="shared" si="42"/>
        <v/>
      </c>
      <c r="BE96" s="33" t="str">
        <f t="shared" si="43"/>
        <v/>
      </c>
      <c r="BI96" s="33" t="str">
        <f t="shared" si="44"/>
        <v/>
      </c>
      <c r="BM96" s="33" t="str">
        <f t="shared" si="45"/>
        <v/>
      </c>
      <c r="BQ96" s="33" t="str">
        <f t="shared" si="46"/>
        <v/>
      </c>
      <c r="BU96" s="33" t="str">
        <f t="shared" si="47"/>
        <v/>
      </c>
      <c r="BY96" s="33" t="str">
        <f t="shared" si="48"/>
        <v/>
      </c>
      <c r="CC96" s="33" t="str">
        <f t="shared" si="49"/>
        <v/>
      </c>
      <c r="CG96" s="33" t="str">
        <f t="shared" si="50"/>
        <v/>
      </c>
      <c r="CK96" s="33" t="str">
        <f t="shared" si="51"/>
        <v/>
      </c>
      <c r="CO96" s="33" t="str">
        <f t="shared" si="52"/>
        <v/>
      </c>
      <c r="CS96" s="33" t="str">
        <f t="shared" si="53"/>
        <v/>
      </c>
      <c r="CW96" s="33" t="str">
        <f t="shared" si="54"/>
        <v/>
      </c>
      <c r="DA96" s="33" t="str">
        <f t="shared" si="55"/>
        <v/>
      </c>
      <c r="DE96" s="33" t="str">
        <f t="shared" si="56"/>
        <v/>
      </c>
      <c r="DI96" s="33" t="str">
        <f t="shared" si="57"/>
        <v/>
      </c>
      <c r="DM96" s="33" t="str">
        <f t="shared" si="58"/>
        <v/>
      </c>
      <c r="DQ96" s="33" t="str">
        <f t="shared" si="59"/>
        <v/>
      </c>
      <c r="DU96" s="33" t="str">
        <f t="shared" si="60"/>
        <v/>
      </c>
      <c r="DY96" s="33" t="str">
        <f t="shared" si="61"/>
        <v/>
      </c>
    </row>
    <row r="97" spans="1:129" x14ac:dyDescent="0.25">
      <c r="A97" s="16" t="str">
        <f t="shared" si="31"/>
        <v/>
      </c>
      <c r="K97" s="38"/>
      <c r="M97" s="33" t="str">
        <f t="shared" si="32"/>
        <v/>
      </c>
      <c r="Q97" s="33" t="str">
        <f t="shared" si="33"/>
        <v/>
      </c>
      <c r="U97" s="33" t="str">
        <f t="shared" si="34"/>
        <v/>
      </c>
      <c r="Y97" s="33" t="str">
        <f t="shared" si="35"/>
        <v/>
      </c>
      <c r="AC97" s="33" t="str">
        <f t="shared" si="36"/>
        <v/>
      </c>
      <c r="AG97" s="33" t="str">
        <f t="shared" si="37"/>
        <v/>
      </c>
      <c r="AK97" s="33" t="str">
        <f t="shared" si="38"/>
        <v/>
      </c>
      <c r="AO97" s="33" t="str">
        <f t="shared" si="39"/>
        <v/>
      </c>
      <c r="AS97" s="33" t="str">
        <f t="shared" si="40"/>
        <v/>
      </c>
      <c r="AW97" s="33" t="str">
        <f t="shared" si="41"/>
        <v/>
      </c>
      <c r="BA97" s="33" t="str">
        <f t="shared" si="42"/>
        <v/>
      </c>
      <c r="BE97" s="33" t="str">
        <f t="shared" si="43"/>
        <v/>
      </c>
      <c r="BI97" s="33" t="str">
        <f t="shared" si="44"/>
        <v/>
      </c>
      <c r="BM97" s="33" t="str">
        <f t="shared" si="45"/>
        <v/>
      </c>
      <c r="BQ97" s="33" t="str">
        <f t="shared" si="46"/>
        <v/>
      </c>
      <c r="BU97" s="33" t="str">
        <f t="shared" si="47"/>
        <v/>
      </c>
      <c r="BY97" s="33" t="str">
        <f t="shared" si="48"/>
        <v/>
      </c>
      <c r="CC97" s="33" t="str">
        <f t="shared" si="49"/>
        <v/>
      </c>
      <c r="CG97" s="33" t="str">
        <f t="shared" si="50"/>
        <v/>
      </c>
      <c r="CK97" s="33" t="str">
        <f t="shared" si="51"/>
        <v/>
      </c>
      <c r="CO97" s="33" t="str">
        <f t="shared" si="52"/>
        <v/>
      </c>
      <c r="CS97" s="33" t="str">
        <f t="shared" si="53"/>
        <v/>
      </c>
      <c r="CW97" s="33" t="str">
        <f t="shared" si="54"/>
        <v/>
      </c>
      <c r="DA97" s="33" t="str">
        <f t="shared" si="55"/>
        <v/>
      </c>
      <c r="DE97" s="33" t="str">
        <f t="shared" si="56"/>
        <v/>
      </c>
      <c r="DI97" s="33" t="str">
        <f t="shared" si="57"/>
        <v/>
      </c>
      <c r="DM97" s="33" t="str">
        <f t="shared" si="58"/>
        <v/>
      </c>
      <c r="DQ97" s="33" t="str">
        <f t="shared" si="59"/>
        <v/>
      </c>
      <c r="DU97" s="33" t="str">
        <f t="shared" si="60"/>
        <v/>
      </c>
      <c r="DY97" s="33" t="str">
        <f t="shared" si="61"/>
        <v/>
      </c>
    </row>
    <row r="98" spans="1:129" x14ac:dyDescent="0.25">
      <c r="A98" s="16" t="str">
        <f t="shared" si="31"/>
        <v/>
      </c>
      <c r="K98" s="38"/>
      <c r="M98" s="33" t="str">
        <f t="shared" si="32"/>
        <v/>
      </c>
      <c r="Q98" s="33" t="str">
        <f t="shared" si="33"/>
        <v/>
      </c>
      <c r="U98" s="33" t="str">
        <f t="shared" si="34"/>
        <v/>
      </c>
      <c r="Y98" s="33" t="str">
        <f t="shared" si="35"/>
        <v/>
      </c>
      <c r="AC98" s="33" t="str">
        <f t="shared" si="36"/>
        <v/>
      </c>
      <c r="AG98" s="33" t="str">
        <f t="shared" si="37"/>
        <v/>
      </c>
      <c r="AK98" s="33" t="str">
        <f t="shared" si="38"/>
        <v/>
      </c>
      <c r="AO98" s="33" t="str">
        <f t="shared" si="39"/>
        <v/>
      </c>
      <c r="AS98" s="33" t="str">
        <f t="shared" si="40"/>
        <v/>
      </c>
      <c r="AW98" s="33" t="str">
        <f t="shared" si="41"/>
        <v/>
      </c>
      <c r="BA98" s="33" t="str">
        <f t="shared" si="42"/>
        <v/>
      </c>
      <c r="BE98" s="33" t="str">
        <f t="shared" si="43"/>
        <v/>
      </c>
      <c r="BI98" s="33" t="str">
        <f t="shared" si="44"/>
        <v/>
      </c>
      <c r="BM98" s="33" t="str">
        <f t="shared" si="45"/>
        <v/>
      </c>
      <c r="BQ98" s="33" t="str">
        <f t="shared" si="46"/>
        <v/>
      </c>
      <c r="BU98" s="33" t="str">
        <f t="shared" si="47"/>
        <v/>
      </c>
      <c r="BY98" s="33" t="str">
        <f t="shared" si="48"/>
        <v/>
      </c>
      <c r="CC98" s="33" t="str">
        <f t="shared" si="49"/>
        <v/>
      </c>
      <c r="CG98" s="33" t="str">
        <f t="shared" si="50"/>
        <v/>
      </c>
      <c r="CK98" s="33" t="str">
        <f t="shared" si="51"/>
        <v/>
      </c>
      <c r="CO98" s="33" t="str">
        <f t="shared" si="52"/>
        <v/>
      </c>
      <c r="CS98" s="33" t="str">
        <f t="shared" si="53"/>
        <v/>
      </c>
      <c r="CW98" s="33" t="str">
        <f t="shared" si="54"/>
        <v/>
      </c>
      <c r="DA98" s="33" t="str">
        <f t="shared" si="55"/>
        <v/>
      </c>
      <c r="DE98" s="33" t="str">
        <f t="shared" si="56"/>
        <v/>
      </c>
      <c r="DI98" s="33" t="str">
        <f t="shared" si="57"/>
        <v/>
      </c>
      <c r="DM98" s="33" t="str">
        <f t="shared" si="58"/>
        <v/>
      </c>
      <c r="DQ98" s="33" t="str">
        <f t="shared" si="59"/>
        <v/>
      </c>
      <c r="DU98" s="33" t="str">
        <f t="shared" si="60"/>
        <v/>
      </c>
      <c r="DY98" s="33" t="str">
        <f t="shared" si="61"/>
        <v/>
      </c>
    </row>
    <row r="99" spans="1:129" x14ac:dyDescent="0.25">
      <c r="A99" s="16" t="str">
        <f t="shared" si="31"/>
        <v/>
      </c>
      <c r="K99" s="38"/>
      <c r="M99" s="33" t="str">
        <f t="shared" si="32"/>
        <v/>
      </c>
      <c r="Q99" s="33" t="str">
        <f t="shared" si="33"/>
        <v/>
      </c>
      <c r="U99" s="33" t="str">
        <f t="shared" si="34"/>
        <v/>
      </c>
      <c r="Y99" s="33" t="str">
        <f t="shared" si="35"/>
        <v/>
      </c>
      <c r="AC99" s="33" t="str">
        <f t="shared" si="36"/>
        <v/>
      </c>
      <c r="AG99" s="33" t="str">
        <f t="shared" si="37"/>
        <v/>
      </c>
      <c r="AK99" s="33" t="str">
        <f t="shared" si="38"/>
        <v/>
      </c>
      <c r="AO99" s="33" t="str">
        <f t="shared" si="39"/>
        <v/>
      </c>
      <c r="AS99" s="33" t="str">
        <f t="shared" si="40"/>
        <v/>
      </c>
      <c r="AW99" s="33" t="str">
        <f t="shared" si="41"/>
        <v/>
      </c>
      <c r="BA99" s="33" t="str">
        <f t="shared" si="42"/>
        <v/>
      </c>
      <c r="BE99" s="33" t="str">
        <f t="shared" si="43"/>
        <v/>
      </c>
      <c r="BI99" s="33" t="str">
        <f t="shared" si="44"/>
        <v/>
      </c>
      <c r="BM99" s="33" t="str">
        <f t="shared" si="45"/>
        <v/>
      </c>
      <c r="BQ99" s="33" t="str">
        <f t="shared" si="46"/>
        <v/>
      </c>
      <c r="BU99" s="33" t="str">
        <f t="shared" si="47"/>
        <v/>
      </c>
      <c r="BY99" s="33" t="str">
        <f t="shared" si="48"/>
        <v/>
      </c>
      <c r="CC99" s="33" t="str">
        <f t="shared" si="49"/>
        <v/>
      </c>
      <c r="CG99" s="33" t="str">
        <f t="shared" si="50"/>
        <v/>
      </c>
      <c r="CK99" s="33" t="str">
        <f t="shared" si="51"/>
        <v/>
      </c>
      <c r="CO99" s="33" t="str">
        <f t="shared" si="52"/>
        <v/>
      </c>
      <c r="CS99" s="33" t="str">
        <f t="shared" si="53"/>
        <v/>
      </c>
      <c r="CW99" s="33" t="str">
        <f t="shared" si="54"/>
        <v/>
      </c>
      <c r="DA99" s="33" t="str">
        <f t="shared" si="55"/>
        <v/>
      </c>
      <c r="DE99" s="33" t="str">
        <f t="shared" si="56"/>
        <v/>
      </c>
      <c r="DI99" s="33" t="str">
        <f t="shared" si="57"/>
        <v/>
      </c>
      <c r="DM99" s="33" t="str">
        <f t="shared" si="58"/>
        <v/>
      </c>
      <c r="DQ99" s="33" t="str">
        <f t="shared" si="59"/>
        <v/>
      </c>
      <c r="DU99" s="33" t="str">
        <f t="shared" si="60"/>
        <v/>
      </c>
      <c r="DY99" s="33" t="str">
        <f t="shared" si="61"/>
        <v/>
      </c>
    </row>
    <row r="100" spans="1:129" x14ac:dyDescent="0.25">
      <c r="A100" s="16" t="str">
        <f t="shared" si="31"/>
        <v/>
      </c>
      <c r="K100" s="41"/>
      <c r="M100" s="33" t="str">
        <f t="shared" si="32"/>
        <v/>
      </c>
      <c r="Q100" s="33" t="str">
        <f t="shared" si="33"/>
        <v/>
      </c>
      <c r="U100" s="33" t="str">
        <f t="shared" si="34"/>
        <v/>
      </c>
      <c r="Y100" s="33" t="str">
        <f t="shared" si="35"/>
        <v/>
      </c>
      <c r="AC100" s="33" t="str">
        <f t="shared" si="36"/>
        <v/>
      </c>
      <c r="AG100" s="33" t="str">
        <f t="shared" si="37"/>
        <v/>
      </c>
      <c r="AK100" s="33" t="str">
        <f t="shared" si="38"/>
        <v/>
      </c>
      <c r="AO100" s="33" t="str">
        <f t="shared" si="39"/>
        <v/>
      </c>
      <c r="AS100" s="33" t="str">
        <f t="shared" si="40"/>
        <v/>
      </c>
      <c r="AW100" s="33" t="str">
        <f t="shared" si="41"/>
        <v/>
      </c>
      <c r="BA100" s="33" t="str">
        <f t="shared" si="42"/>
        <v/>
      </c>
      <c r="BE100" s="33" t="str">
        <f t="shared" si="43"/>
        <v/>
      </c>
      <c r="BI100" s="33" t="str">
        <f t="shared" si="44"/>
        <v/>
      </c>
      <c r="BM100" s="33" t="str">
        <f t="shared" si="45"/>
        <v/>
      </c>
      <c r="BQ100" s="33" t="str">
        <f t="shared" si="46"/>
        <v/>
      </c>
      <c r="BU100" s="33" t="str">
        <f t="shared" si="47"/>
        <v/>
      </c>
      <c r="BY100" s="33" t="str">
        <f t="shared" si="48"/>
        <v/>
      </c>
      <c r="CC100" s="33" t="str">
        <f t="shared" si="49"/>
        <v/>
      </c>
      <c r="CG100" s="33" t="str">
        <f t="shared" si="50"/>
        <v/>
      </c>
      <c r="CK100" s="33" t="str">
        <f t="shared" si="51"/>
        <v/>
      </c>
      <c r="CO100" s="33" t="str">
        <f t="shared" si="52"/>
        <v/>
      </c>
      <c r="CS100" s="33" t="str">
        <f t="shared" si="53"/>
        <v/>
      </c>
      <c r="CW100" s="33" t="str">
        <f t="shared" si="54"/>
        <v/>
      </c>
      <c r="DA100" s="33" t="str">
        <f t="shared" si="55"/>
        <v/>
      </c>
      <c r="DE100" s="33" t="str">
        <f t="shared" si="56"/>
        <v/>
      </c>
      <c r="DI100" s="33" t="str">
        <f t="shared" si="57"/>
        <v/>
      </c>
      <c r="DM100" s="33" t="str">
        <f t="shared" si="58"/>
        <v/>
      </c>
      <c r="DQ100" s="33" t="str">
        <f t="shared" si="59"/>
        <v/>
      </c>
      <c r="DU100" s="33" t="str">
        <f t="shared" si="60"/>
        <v/>
      </c>
      <c r="DY100" s="33" t="str">
        <f t="shared" si="61"/>
        <v/>
      </c>
    </row>
  </sheetData>
  <mergeCells count="2">
    <mergeCell ref="G11:I11"/>
    <mergeCell ref="A2:N2"/>
  </mergeCells>
  <conditionalFormatting sqref="A8:A100">
    <cfRule type="notContainsBlanks" dxfId="298" priority="32">
      <formula>LEN(TRIM(A8))&gt;0</formula>
    </cfRule>
  </conditionalFormatting>
  <conditionalFormatting sqref="G13:G15">
    <cfRule type="notContainsBlanks" dxfId="297" priority="31">
      <formula>LEN(TRIM(G13))&gt;0</formula>
    </cfRule>
  </conditionalFormatting>
  <conditionalFormatting sqref="M14:M100">
    <cfRule type="notContainsBlanks" dxfId="296" priority="30">
      <formula>LEN(TRIM(M14))&gt;0</formula>
    </cfRule>
  </conditionalFormatting>
  <conditionalFormatting sqref="Q14:Q100">
    <cfRule type="notContainsBlanks" dxfId="295" priority="29">
      <formula>LEN(TRIM(Q14))&gt;0</formula>
    </cfRule>
  </conditionalFormatting>
  <conditionalFormatting sqref="U14:U100">
    <cfRule type="notContainsBlanks" dxfId="294" priority="28">
      <formula>LEN(TRIM(U14))&gt;0</formula>
    </cfRule>
  </conditionalFormatting>
  <conditionalFormatting sqref="Y14:Y100">
    <cfRule type="notContainsBlanks" dxfId="293" priority="27">
      <formula>LEN(TRIM(Y14))&gt;0</formula>
    </cfRule>
  </conditionalFormatting>
  <conditionalFormatting sqref="AC14:AC100">
    <cfRule type="notContainsBlanks" dxfId="292" priority="26">
      <formula>LEN(TRIM(AC14))&gt;0</formula>
    </cfRule>
  </conditionalFormatting>
  <conditionalFormatting sqref="AG14:AG100">
    <cfRule type="notContainsBlanks" dxfId="291" priority="25">
      <formula>LEN(TRIM(AG14))&gt;0</formula>
    </cfRule>
  </conditionalFormatting>
  <conditionalFormatting sqref="AK14:AK100">
    <cfRule type="notContainsBlanks" dxfId="290" priority="24">
      <formula>LEN(TRIM(AK14))&gt;0</formula>
    </cfRule>
  </conditionalFormatting>
  <conditionalFormatting sqref="AO14:AO100">
    <cfRule type="notContainsBlanks" dxfId="289" priority="23">
      <formula>LEN(TRIM(AO14))&gt;0</formula>
    </cfRule>
  </conditionalFormatting>
  <conditionalFormatting sqref="AS14:AS100">
    <cfRule type="notContainsBlanks" dxfId="288" priority="22">
      <formula>LEN(TRIM(AS14))&gt;0</formula>
    </cfRule>
  </conditionalFormatting>
  <conditionalFormatting sqref="AW14:AW100">
    <cfRule type="notContainsBlanks" dxfId="287" priority="21">
      <formula>LEN(TRIM(AW14))&gt;0</formula>
    </cfRule>
  </conditionalFormatting>
  <conditionalFormatting sqref="BA14:BA100">
    <cfRule type="notContainsBlanks" dxfId="286" priority="20">
      <formula>LEN(TRIM(BA14))&gt;0</formula>
    </cfRule>
  </conditionalFormatting>
  <conditionalFormatting sqref="BE14:BE100">
    <cfRule type="notContainsBlanks" dxfId="285" priority="19">
      <formula>LEN(TRIM(BE14))&gt;0</formula>
    </cfRule>
  </conditionalFormatting>
  <conditionalFormatting sqref="BI14:BI100">
    <cfRule type="notContainsBlanks" dxfId="284" priority="18">
      <formula>LEN(TRIM(BI14))&gt;0</formula>
    </cfRule>
  </conditionalFormatting>
  <conditionalFormatting sqref="BM14:BM100">
    <cfRule type="notContainsBlanks" dxfId="283" priority="17">
      <formula>LEN(TRIM(BM14))&gt;0</formula>
    </cfRule>
  </conditionalFormatting>
  <conditionalFormatting sqref="BQ14:BQ100">
    <cfRule type="notContainsBlanks" dxfId="282" priority="16">
      <formula>LEN(TRIM(BQ14))&gt;0</formula>
    </cfRule>
  </conditionalFormatting>
  <conditionalFormatting sqref="BU14:BU100">
    <cfRule type="notContainsBlanks" dxfId="281" priority="15">
      <formula>LEN(TRIM(BU14))&gt;0</formula>
    </cfRule>
  </conditionalFormatting>
  <conditionalFormatting sqref="BY14:BY100">
    <cfRule type="notContainsBlanks" dxfId="280" priority="14">
      <formula>LEN(TRIM(BY14))&gt;0</formula>
    </cfRule>
  </conditionalFormatting>
  <conditionalFormatting sqref="CC14:CC100">
    <cfRule type="notContainsBlanks" dxfId="279" priority="13">
      <formula>LEN(TRIM(CC14))&gt;0</formula>
    </cfRule>
  </conditionalFormatting>
  <conditionalFormatting sqref="CG14:CG100">
    <cfRule type="notContainsBlanks" dxfId="278" priority="12">
      <formula>LEN(TRIM(CG14))&gt;0</formula>
    </cfRule>
  </conditionalFormatting>
  <conditionalFormatting sqref="CK14:CK100">
    <cfRule type="notContainsBlanks" dxfId="277" priority="11">
      <formula>LEN(TRIM(CK14))&gt;0</formula>
    </cfRule>
  </conditionalFormatting>
  <conditionalFormatting sqref="CO14:CO100">
    <cfRule type="notContainsBlanks" dxfId="276" priority="10">
      <formula>LEN(TRIM(CO14))&gt;0</formula>
    </cfRule>
  </conditionalFormatting>
  <conditionalFormatting sqref="CS14:CS100">
    <cfRule type="notContainsBlanks" dxfId="275" priority="9">
      <formula>LEN(TRIM(CS14))&gt;0</formula>
    </cfRule>
  </conditionalFormatting>
  <conditionalFormatting sqref="CW14:CW100">
    <cfRule type="notContainsBlanks" dxfId="274" priority="8">
      <formula>LEN(TRIM(CW14))&gt;0</formula>
    </cfRule>
  </conditionalFormatting>
  <conditionalFormatting sqref="DA14:DA100">
    <cfRule type="notContainsBlanks" dxfId="273" priority="7">
      <formula>LEN(TRIM(DA14))&gt;0</formula>
    </cfRule>
  </conditionalFormatting>
  <conditionalFormatting sqref="DE14:DE100">
    <cfRule type="notContainsBlanks" dxfId="272" priority="6">
      <formula>LEN(TRIM(DE14))&gt;0</formula>
    </cfRule>
  </conditionalFormatting>
  <conditionalFormatting sqref="DI14:DI100">
    <cfRule type="notContainsBlanks" dxfId="271" priority="5">
      <formula>LEN(TRIM(DI14))&gt;0</formula>
    </cfRule>
  </conditionalFormatting>
  <conditionalFormatting sqref="DM14:DM100">
    <cfRule type="notContainsBlanks" dxfId="270" priority="4">
      <formula>LEN(TRIM(DM14))&gt;0</formula>
    </cfRule>
  </conditionalFormatting>
  <conditionalFormatting sqref="DQ14:DQ100">
    <cfRule type="notContainsBlanks" dxfId="269" priority="3">
      <formula>LEN(TRIM(DQ14))&gt;0</formula>
    </cfRule>
  </conditionalFormatting>
  <conditionalFormatting sqref="DU14:DU100">
    <cfRule type="notContainsBlanks" dxfId="268" priority="2">
      <formula>LEN(TRIM(DU14))&gt;0</formula>
    </cfRule>
  </conditionalFormatting>
  <conditionalFormatting sqref="DY14:DY100">
    <cfRule type="notContainsBlanks" dxfId="267" priority="1">
      <formula>LEN(TRIM(DY14))&gt;0</formula>
    </cfRule>
  </conditionalFormatting>
  <pageMargins left="0.7" right="0.7" top="0.78740157499999996" bottom="0.78740157499999996" header="0.3" footer="0.3"/>
  <pageSetup paperSize="9" orientation="portrait" horizontalDpi="300" verticalDpi="300" r:id="rId32"/>
  <headerFooter>
    <oddFooter>&amp;C_x000D_&amp;1#&amp;"Calibri"&amp;10&amp;K000000 Confidential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FCE7E-C7E8-4D75-BC7C-6B6C1767CF2F}">
  <sheetPr codeName="Sheet38"/>
  <dimension ref="A2:EA103"/>
  <sheetViews>
    <sheetView showGridLines="0" zoomScaleNormal="100" workbookViewId="0"/>
  </sheetViews>
  <sheetFormatPr defaultColWidth="7.140625" defaultRowHeight="15" x14ac:dyDescent="0.25"/>
  <cols>
    <col min="1" max="1" width="6.7109375" style="6" bestFit="1" customWidth="1"/>
    <col min="2" max="2" width="28" style="6" bestFit="1" customWidth="1"/>
    <col min="3" max="3" width="14.5703125" style="6" bestFit="1" customWidth="1"/>
    <col min="4" max="4" width="5.85546875" style="6" bestFit="1" customWidth="1"/>
    <col min="5" max="5" width="7.140625" style="6"/>
    <col min="6" max="7" width="6.7109375" style="6" bestFit="1" customWidth="1"/>
    <col min="8" max="8" width="28.42578125" style="6" bestFit="1" customWidth="1"/>
    <col min="9" max="9" width="6" style="6" bestFit="1" customWidth="1"/>
    <col min="10" max="12" width="7.140625" style="6"/>
    <col min="13" max="13" width="6.7109375" style="6" bestFit="1" customWidth="1"/>
    <col min="14" max="14" width="25.85546875" style="6" bestFit="1" customWidth="1"/>
    <col min="15" max="15" width="14.5703125" style="6" bestFit="1" customWidth="1"/>
    <col min="16" max="16" width="7.140625" style="6"/>
    <col min="17" max="17" width="6.7109375" style="6" bestFit="1" customWidth="1"/>
    <col min="18" max="18" width="11.42578125" style="6" bestFit="1" customWidth="1"/>
    <col min="19" max="19" width="14.5703125" style="6" bestFit="1" customWidth="1"/>
    <col min="20" max="20" width="7.140625" style="6"/>
    <col min="21" max="21" width="6.7109375" style="6" bestFit="1" customWidth="1"/>
    <col min="22" max="22" width="26.42578125" style="6" bestFit="1" customWidth="1"/>
    <col min="23" max="23" width="14.5703125" style="6" bestFit="1" customWidth="1"/>
    <col min="24" max="24" width="7.140625" style="6"/>
    <col min="25" max="25" width="6.7109375" style="6" bestFit="1" customWidth="1"/>
    <col min="26" max="26" width="28" style="6" bestFit="1" customWidth="1"/>
    <col min="27" max="27" width="14.5703125" style="6" bestFit="1" customWidth="1"/>
    <col min="28" max="28" width="7.140625" style="6"/>
    <col min="29" max="29" width="6.7109375" style="6" bestFit="1" customWidth="1"/>
    <col min="30" max="30" width="11.42578125" style="6" bestFit="1" customWidth="1"/>
    <col min="31" max="31" width="14.5703125" style="6" bestFit="1" customWidth="1"/>
    <col min="32" max="32" width="7.140625" style="6"/>
    <col min="33" max="33" width="6.7109375" style="6" bestFit="1" customWidth="1"/>
    <col min="34" max="34" width="11.42578125" style="6" bestFit="1" customWidth="1"/>
    <col min="35" max="35" width="14.5703125" style="6" bestFit="1" customWidth="1"/>
    <col min="36" max="36" width="7.140625" style="6"/>
    <col min="37" max="37" width="6.7109375" style="6" bestFit="1" customWidth="1"/>
    <col min="38" max="38" width="11.42578125" style="6" bestFit="1" customWidth="1"/>
    <col min="39" max="39" width="14.5703125" style="6" bestFit="1" customWidth="1"/>
    <col min="40" max="40" width="7.140625" style="6"/>
    <col min="41" max="41" width="6.7109375" style="6" bestFit="1" customWidth="1"/>
    <col min="42" max="42" width="11.42578125" style="6" bestFit="1" customWidth="1"/>
    <col min="43" max="43" width="14.5703125" style="6" bestFit="1" customWidth="1"/>
    <col min="44" max="44" width="7.140625" style="6"/>
    <col min="45" max="45" width="6.7109375" style="6" bestFit="1" customWidth="1"/>
    <col min="46" max="46" width="11.42578125" style="6" bestFit="1" customWidth="1"/>
    <col min="47" max="47" width="14.5703125" style="6" bestFit="1" customWidth="1"/>
    <col min="48" max="48" width="7.140625" style="6"/>
    <col min="49" max="49" width="6.7109375" style="6" bestFit="1" customWidth="1"/>
    <col min="50" max="50" width="11.42578125" style="6" bestFit="1" customWidth="1"/>
    <col min="51" max="51" width="14.5703125" style="6" bestFit="1" customWidth="1"/>
    <col min="52" max="52" width="7.140625" style="6"/>
    <col min="53" max="53" width="6.7109375" style="6" bestFit="1" customWidth="1"/>
    <col min="54" max="54" width="11.42578125" style="6" bestFit="1" customWidth="1"/>
    <col min="55" max="55" width="14.5703125" style="6" bestFit="1" customWidth="1"/>
    <col min="56" max="56" width="7.140625" style="6"/>
    <col min="57" max="57" width="6.7109375" style="6" bestFit="1" customWidth="1"/>
    <col min="58" max="58" width="11.42578125" style="6" bestFit="1" customWidth="1"/>
    <col min="59" max="59" width="14.5703125" style="6" bestFit="1" customWidth="1"/>
    <col min="60" max="60" width="7.140625" style="6"/>
    <col min="61" max="61" width="6.7109375" style="6" bestFit="1" customWidth="1"/>
    <col min="62" max="62" width="11.42578125" style="6" bestFit="1" customWidth="1"/>
    <col min="63" max="63" width="14.5703125" style="6" bestFit="1" customWidth="1"/>
    <col min="64" max="64" width="7.140625" style="6"/>
    <col min="65" max="65" width="6.7109375" style="6" bestFit="1" customWidth="1"/>
    <col min="66" max="66" width="11.42578125" style="6" bestFit="1" customWidth="1"/>
    <col min="67" max="67" width="14.5703125" style="6" bestFit="1" customWidth="1"/>
    <col min="68" max="68" width="7.140625" style="6"/>
    <col min="69" max="69" width="6.7109375" style="6" bestFit="1" customWidth="1"/>
    <col min="70" max="70" width="11.42578125" style="6" bestFit="1" customWidth="1"/>
    <col min="71" max="71" width="14.5703125" style="6" bestFit="1" customWidth="1"/>
    <col min="72" max="72" width="7.140625" style="6"/>
    <col min="73" max="73" width="6.7109375" style="6" bestFit="1" customWidth="1"/>
    <col min="74" max="74" width="11.42578125" style="6" bestFit="1" customWidth="1"/>
    <col min="75" max="75" width="14.5703125" style="6" bestFit="1" customWidth="1"/>
    <col min="76" max="76" width="7.140625" style="6"/>
    <col min="77" max="77" width="6.7109375" style="6" bestFit="1" customWidth="1"/>
    <col min="78" max="78" width="11.42578125" style="6" bestFit="1" customWidth="1"/>
    <col min="79" max="79" width="14.5703125" style="6" bestFit="1" customWidth="1"/>
    <col min="80" max="80" width="7.140625" style="6"/>
    <col min="81" max="81" width="6.7109375" style="6" bestFit="1" customWidth="1"/>
    <col min="82" max="82" width="11.42578125" style="6" bestFit="1" customWidth="1"/>
    <col min="83" max="83" width="14.5703125" style="6" bestFit="1" customWidth="1"/>
    <col min="84" max="84" width="7.140625" style="6"/>
    <col min="85" max="85" width="6.7109375" style="6" bestFit="1" customWidth="1"/>
    <col min="86" max="86" width="11.42578125" style="6" bestFit="1" customWidth="1"/>
    <col min="87" max="87" width="14.5703125" style="6" bestFit="1" customWidth="1"/>
    <col min="88" max="88" width="7.140625" style="6"/>
    <col min="89" max="89" width="6.7109375" style="6" bestFit="1" customWidth="1"/>
    <col min="90" max="90" width="11.42578125" style="6" bestFit="1" customWidth="1"/>
    <col min="91" max="91" width="14.5703125" style="6" bestFit="1" customWidth="1"/>
    <col min="92" max="92" width="7.140625" style="6"/>
    <col min="93" max="93" width="6.7109375" style="6" bestFit="1" customWidth="1"/>
    <col min="94" max="94" width="11.42578125" style="6" bestFit="1" customWidth="1"/>
    <col min="95" max="95" width="14.5703125" style="6" bestFit="1" customWidth="1"/>
    <col min="96" max="96" width="7.140625" style="6"/>
    <col min="97" max="97" width="6.7109375" style="6" bestFit="1" customWidth="1"/>
    <col min="98" max="98" width="11.42578125" style="6" bestFit="1" customWidth="1"/>
    <col min="99" max="99" width="14.5703125" style="6" bestFit="1" customWidth="1"/>
    <col min="100" max="100" width="7.140625" style="6"/>
    <col min="101" max="101" width="6.7109375" style="6" bestFit="1" customWidth="1"/>
    <col min="102" max="102" width="11.42578125" style="6" bestFit="1" customWidth="1"/>
    <col min="103" max="103" width="14.5703125" style="6" bestFit="1" customWidth="1"/>
    <col min="104" max="104" width="7.140625" style="6"/>
    <col min="105" max="105" width="6.7109375" style="6" bestFit="1" customWidth="1"/>
    <col min="106" max="106" width="11.42578125" style="6" bestFit="1" customWidth="1"/>
    <col min="107" max="107" width="14.5703125" style="6" bestFit="1" customWidth="1"/>
    <col min="108" max="108" width="7.140625" style="6"/>
    <col min="109" max="109" width="6.7109375" style="6" bestFit="1" customWidth="1"/>
    <col min="110" max="110" width="11.42578125" style="6" bestFit="1" customWidth="1"/>
    <col min="111" max="111" width="14.5703125" style="6" bestFit="1" customWidth="1"/>
    <col min="112" max="112" width="7.140625" style="6"/>
    <col min="113" max="113" width="6.7109375" style="6" bestFit="1" customWidth="1"/>
    <col min="114" max="114" width="11.42578125" style="6" bestFit="1" customWidth="1"/>
    <col min="115" max="115" width="14.5703125" style="6" bestFit="1" customWidth="1"/>
    <col min="116" max="116" width="7.140625" style="6"/>
    <col min="117" max="117" width="6.7109375" style="6" bestFit="1" customWidth="1"/>
    <col min="118" max="118" width="11.42578125" style="6" bestFit="1" customWidth="1"/>
    <col min="119" max="119" width="14.5703125" style="6" bestFit="1" customWidth="1"/>
    <col min="120" max="120" width="7.140625" style="6"/>
    <col min="121" max="121" width="6.7109375" style="6" bestFit="1" customWidth="1"/>
    <col min="122" max="122" width="11.42578125" style="6" bestFit="1" customWidth="1"/>
    <col min="123" max="123" width="14.5703125" style="6" bestFit="1" customWidth="1"/>
    <col min="124" max="124" width="7.140625" style="6"/>
    <col min="125" max="125" width="6.7109375" style="6" bestFit="1" customWidth="1"/>
    <col min="126" max="126" width="11.42578125" style="6" bestFit="1" customWidth="1"/>
    <col min="127" max="127" width="14.5703125" style="6" bestFit="1" customWidth="1"/>
    <col min="128" max="128" width="7.140625" style="6"/>
    <col min="129" max="129" width="6.7109375" style="6" bestFit="1" customWidth="1"/>
    <col min="130" max="130" width="11.42578125" style="6" bestFit="1" customWidth="1"/>
    <col min="131" max="131" width="14.5703125" style="6" bestFit="1" customWidth="1"/>
    <col min="132" max="16384" width="7.140625" style="6"/>
  </cols>
  <sheetData>
    <row r="2" spans="1:131" ht="43.5" x14ac:dyDescent="0.25">
      <c r="A2" s="127" t="s">
        <v>175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7"/>
    </row>
    <row r="4" spans="1:131" x14ac:dyDescent="0.25">
      <c r="B4" s="110" t="s">
        <v>4</v>
      </c>
      <c r="C4" s="1" t="s">
        <v>41</v>
      </c>
    </row>
    <row r="5" spans="1:131" x14ac:dyDescent="0.25">
      <c r="B5" s="110" t="s">
        <v>5</v>
      </c>
      <c r="C5" s="1" t="s">
        <v>186</v>
      </c>
    </row>
    <row r="6" spans="1:131" s="4" customFormat="1" x14ac:dyDescent="0.25">
      <c r="A6" s="6"/>
      <c r="B6" s="6"/>
      <c r="C6" s="6"/>
      <c r="D6" s="6"/>
      <c r="E6" s="6"/>
      <c r="F6" s="6"/>
      <c r="L6" s="6"/>
    </row>
    <row r="7" spans="1:131" x14ac:dyDescent="0.25">
      <c r="A7" s="7" t="s">
        <v>0</v>
      </c>
      <c r="B7" s="46" t="s">
        <v>1</v>
      </c>
      <c r="C7" s="4" t="s">
        <v>100</v>
      </c>
      <c r="D7" s="4" t="s">
        <v>99</v>
      </c>
      <c r="H7" s="7" t="s">
        <v>113</v>
      </c>
      <c r="I7" s="109">
        <f>POŘADÍ!I23</f>
        <v>5</v>
      </c>
      <c r="J7" s="35"/>
      <c r="K7" s="3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  <c r="DR7" s="106"/>
      <c r="DS7" s="106"/>
      <c r="DT7" s="106"/>
      <c r="DU7" s="106"/>
      <c r="DV7" s="106"/>
      <c r="DW7" s="106"/>
      <c r="DX7" s="106"/>
      <c r="DY7" s="106"/>
      <c r="DZ7" s="106"/>
      <c r="EA7" s="105"/>
    </row>
    <row r="8" spans="1:131" x14ac:dyDescent="0.25">
      <c r="A8" s="33">
        <f>IF(ISNUMBER(C8),1,"")</f>
        <v>1</v>
      </c>
      <c r="B8" s="1" t="s">
        <v>43</v>
      </c>
      <c r="C8" s="149">
        <v>3</v>
      </c>
      <c r="D8" s="149">
        <v>1250</v>
      </c>
      <c r="E8" s="43"/>
      <c r="H8" s="7" t="s">
        <v>171</v>
      </c>
      <c r="I8" s="91">
        <f>SUM(C:C)/I9</f>
        <v>6.666666666666667</v>
      </c>
      <c r="J8" s="37"/>
      <c r="K8" s="38"/>
    </row>
    <row r="9" spans="1:131" x14ac:dyDescent="0.25">
      <c r="A9" s="33">
        <f>IF(ISNUMBER(C9),A8+1,"")</f>
        <v>2</v>
      </c>
      <c r="B9" s="1" t="s">
        <v>42</v>
      </c>
      <c r="C9" s="149">
        <v>2</v>
      </c>
      <c r="D9" s="149">
        <v>1100</v>
      </c>
      <c r="E9" s="43"/>
      <c r="H9" s="7" t="s">
        <v>184</v>
      </c>
      <c r="I9" s="109">
        <f>ÚČETNICTVÍ!AF43</f>
        <v>3</v>
      </c>
      <c r="J9" s="37"/>
      <c r="K9" s="38"/>
      <c r="N9" s="110" t="s">
        <v>4</v>
      </c>
      <c r="O9" s="1" t="s">
        <v>41</v>
      </c>
      <c r="R9" s="110" t="s">
        <v>4</v>
      </c>
      <c r="S9" s="1" t="s">
        <v>41</v>
      </c>
      <c r="V9" s="110" t="s">
        <v>4</v>
      </c>
      <c r="W9" s="1" t="s">
        <v>41</v>
      </c>
      <c r="Z9" s="110" t="s">
        <v>4</v>
      </c>
      <c r="AA9" s="1" t="s">
        <v>41</v>
      </c>
      <c r="AD9" s="110" t="s">
        <v>4</v>
      </c>
      <c r="AE9" s="1" t="s">
        <v>41</v>
      </c>
      <c r="AH9" s="110" t="s">
        <v>4</v>
      </c>
      <c r="AI9" s="1" t="s">
        <v>41</v>
      </c>
      <c r="AL9" s="110" t="s">
        <v>4</v>
      </c>
      <c r="AM9" s="1" t="s">
        <v>41</v>
      </c>
      <c r="AP9" s="110" t="s">
        <v>4</v>
      </c>
      <c r="AQ9" s="1" t="s">
        <v>41</v>
      </c>
      <c r="AT9" s="110" t="s">
        <v>4</v>
      </c>
      <c r="AU9" s="1" t="s">
        <v>41</v>
      </c>
      <c r="AX9" s="110" t="s">
        <v>4</v>
      </c>
      <c r="AY9" s="1" t="s">
        <v>41</v>
      </c>
      <c r="BB9" s="110" t="s">
        <v>4</v>
      </c>
      <c r="BC9" s="1" t="s">
        <v>41</v>
      </c>
      <c r="BF9" s="110" t="s">
        <v>4</v>
      </c>
      <c r="BG9" s="1" t="s">
        <v>41</v>
      </c>
      <c r="BJ9" s="110" t="s">
        <v>4</v>
      </c>
      <c r="BK9" s="1" t="s">
        <v>41</v>
      </c>
      <c r="BN9" s="110" t="s">
        <v>4</v>
      </c>
      <c r="BO9" s="1" t="s">
        <v>41</v>
      </c>
      <c r="BR9" s="110" t="s">
        <v>4</v>
      </c>
      <c r="BS9" s="1" t="s">
        <v>41</v>
      </c>
      <c r="BV9" s="110" t="s">
        <v>4</v>
      </c>
      <c r="BW9" s="1" t="s">
        <v>41</v>
      </c>
      <c r="BZ9" s="110" t="s">
        <v>4</v>
      </c>
      <c r="CA9" s="1" t="s">
        <v>41</v>
      </c>
      <c r="CD9" s="110" t="s">
        <v>4</v>
      </c>
      <c r="CE9" s="1" t="s">
        <v>41</v>
      </c>
      <c r="CH9" s="110" t="s">
        <v>4</v>
      </c>
      <c r="CI9" s="1" t="s">
        <v>41</v>
      </c>
      <c r="CL9" s="110" t="s">
        <v>4</v>
      </c>
      <c r="CM9" s="1" t="s">
        <v>41</v>
      </c>
      <c r="CP9" s="110" t="s">
        <v>4</v>
      </c>
      <c r="CQ9" s="1" t="s">
        <v>41</v>
      </c>
      <c r="CT9" s="110" t="s">
        <v>4</v>
      </c>
      <c r="CU9" s="1" t="s">
        <v>41</v>
      </c>
      <c r="CX9" s="110" t="s">
        <v>4</v>
      </c>
      <c r="CY9" s="1" t="s">
        <v>41</v>
      </c>
      <c r="DB9" s="110" t="s">
        <v>4</v>
      </c>
      <c r="DC9" s="1" t="s">
        <v>41</v>
      </c>
      <c r="DF9" s="110" t="s">
        <v>4</v>
      </c>
      <c r="DG9" s="1" t="s">
        <v>41</v>
      </c>
      <c r="DJ9" s="110" t="s">
        <v>4</v>
      </c>
      <c r="DK9" s="1" t="s">
        <v>41</v>
      </c>
      <c r="DN9" s="110" t="s">
        <v>4</v>
      </c>
      <c r="DO9" s="1" t="s">
        <v>41</v>
      </c>
      <c r="DR9" s="110" t="s">
        <v>4</v>
      </c>
      <c r="DS9" s="1" t="s">
        <v>41</v>
      </c>
      <c r="DV9" s="110" t="s">
        <v>4</v>
      </c>
      <c r="DW9" s="1" t="s">
        <v>41</v>
      </c>
      <c r="DZ9" s="110" t="s">
        <v>4</v>
      </c>
      <c r="EA9" s="1" t="s">
        <v>41</v>
      </c>
    </row>
    <row r="10" spans="1:131" x14ac:dyDescent="0.25">
      <c r="A10" s="33">
        <f t="shared" ref="A10:A73" si="0">IF(ISNUMBER(C10),A9+1,"")</f>
        <v>3</v>
      </c>
      <c r="B10" s="1" t="s">
        <v>241</v>
      </c>
      <c r="C10" s="149">
        <v>2</v>
      </c>
      <c r="D10" s="149">
        <v>1100</v>
      </c>
      <c r="E10" s="43"/>
      <c r="J10" s="39"/>
      <c r="K10" s="38"/>
      <c r="N10" s="110" t="s">
        <v>5</v>
      </c>
      <c r="O10" s="1" t="s">
        <v>186</v>
      </c>
      <c r="R10" s="110" t="s">
        <v>5</v>
      </c>
      <c r="S10" s="1" t="s">
        <v>186</v>
      </c>
      <c r="V10" s="110" t="s">
        <v>5</v>
      </c>
      <c r="W10" s="1" t="s">
        <v>186</v>
      </c>
      <c r="Z10" s="110" t="s">
        <v>5</v>
      </c>
      <c r="AA10" s="1" t="s">
        <v>186</v>
      </c>
      <c r="AD10" s="110" t="s">
        <v>5</v>
      </c>
      <c r="AE10" s="1" t="s">
        <v>186</v>
      </c>
      <c r="AH10" s="110" t="s">
        <v>5</v>
      </c>
      <c r="AI10" s="1" t="s">
        <v>186</v>
      </c>
      <c r="AL10" s="110" t="s">
        <v>5</v>
      </c>
      <c r="AM10" s="1" t="s">
        <v>186</v>
      </c>
      <c r="AP10" s="110" t="s">
        <v>5</v>
      </c>
      <c r="AQ10" s="1" t="s">
        <v>186</v>
      </c>
      <c r="AT10" s="110" t="s">
        <v>5</v>
      </c>
      <c r="AU10" s="1" t="s">
        <v>186</v>
      </c>
      <c r="AX10" s="110" t="s">
        <v>5</v>
      </c>
      <c r="AY10" s="1" t="s">
        <v>186</v>
      </c>
      <c r="BB10" s="110" t="s">
        <v>5</v>
      </c>
      <c r="BC10" s="1" t="s">
        <v>186</v>
      </c>
      <c r="BF10" s="110" t="s">
        <v>5</v>
      </c>
      <c r="BG10" s="1" t="s">
        <v>186</v>
      </c>
      <c r="BJ10" s="110" t="s">
        <v>5</v>
      </c>
      <c r="BK10" s="1" t="s">
        <v>186</v>
      </c>
      <c r="BN10" s="110" t="s">
        <v>5</v>
      </c>
      <c r="BO10" s="1" t="s">
        <v>186</v>
      </c>
      <c r="BR10" s="110" t="s">
        <v>5</v>
      </c>
      <c r="BS10" s="1" t="s">
        <v>186</v>
      </c>
      <c r="BV10" s="110" t="s">
        <v>5</v>
      </c>
      <c r="BW10" s="1" t="s">
        <v>186</v>
      </c>
      <c r="BZ10" s="110" t="s">
        <v>5</v>
      </c>
      <c r="CA10" s="1" t="s">
        <v>186</v>
      </c>
      <c r="CD10" s="110" t="s">
        <v>5</v>
      </c>
      <c r="CE10" s="1" t="s">
        <v>186</v>
      </c>
      <c r="CH10" s="110" t="s">
        <v>5</v>
      </c>
      <c r="CI10" s="1" t="s">
        <v>186</v>
      </c>
      <c r="CL10" s="110" t="s">
        <v>5</v>
      </c>
      <c r="CM10" s="1" t="s">
        <v>186</v>
      </c>
      <c r="CP10" s="110" t="s">
        <v>5</v>
      </c>
      <c r="CQ10" s="1" t="s">
        <v>186</v>
      </c>
      <c r="CT10" s="110" t="s">
        <v>5</v>
      </c>
      <c r="CU10" s="1" t="s">
        <v>186</v>
      </c>
      <c r="CX10" s="110" t="s">
        <v>5</v>
      </c>
      <c r="CY10" s="1" t="s">
        <v>186</v>
      </c>
      <c r="DB10" s="110" t="s">
        <v>5</v>
      </c>
      <c r="DC10" s="1" t="s">
        <v>186</v>
      </c>
      <c r="DF10" s="110" t="s">
        <v>5</v>
      </c>
      <c r="DG10" s="1" t="s">
        <v>186</v>
      </c>
      <c r="DJ10" s="110" t="s">
        <v>5</v>
      </c>
      <c r="DK10" s="1" t="s">
        <v>186</v>
      </c>
      <c r="DN10" s="110" t="s">
        <v>5</v>
      </c>
      <c r="DO10" s="1" t="s">
        <v>186</v>
      </c>
      <c r="DR10" s="110" t="s">
        <v>5</v>
      </c>
      <c r="DS10" s="1" t="s">
        <v>186</v>
      </c>
      <c r="DV10" s="110" t="s">
        <v>5</v>
      </c>
      <c r="DW10" s="1" t="s">
        <v>186</v>
      </c>
      <c r="DZ10" s="110" t="s">
        <v>5</v>
      </c>
      <c r="EA10" s="1" t="s">
        <v>186</v>
      </c>
    </row>
    <row r="11" spans="1:131" x14ac:dyDescent="0.25">
      <c r="A11" s="33">
        <f t="shared" si="0"/>
        <v>4</v>
      </c>
      <c r="B11" s="1" t="s">
        <v>240</v>
      </c>
      <c r="C11" s="149">
        <v>2</v>
      </c>
      <c r="D11" s="149">
        <v>1000</v>
      </c>
      <c r="E11" s="43"/>
      <c r="G11" s="139" t="s">
        <v>172</v>
      </c>
      <c r="H11" s="139"/>
      <c r="I11" s="139"/>
      <c r="K11" s="38"/>
      <c r="N11" s="110" t="s">
        <v>3</v>
      </c>
      <c r="O11" s="1">
        <v>1</v>
      </c>
      <c r="R11" s="110" t="s">
        <v>3</v>
      </c>
      <c r="S11" s="1">
        <v>2</v>
      </c>
      <c r="V11" s="110" t="s">
        <v>3</v>
      </c>
      <c r="W11" s="1">
        <v>3</v>
      </c>
      <c r="Z11" s="110" t="s">
        <v>3</v>
      </c>
      <c r="AA11" s="1">
        <v>4</v>
      </c>
      <c r="AD11" s="110" t="s">
        <v>3</v>
      </c>
      <c r="AE11" s="1">
        <v>5</v>
      </c>
      <c r="AH11" s="110" t="s">
        <v>3</v>
      </c>
      <c r="AI11" s="1">
        <v>6</v>
      </c>
      <c r="AL11" s="110" t="s">
        <v>3</v>
      </c>
      <c r="AM11" s="1">
        <v>7</v>
      </c>
      <c r="AP11" s="110" t="s">
        <v>3</v>
      </c>
      <c r="AQ11" s="1">
        <v>8</v>
      </c>
      <c r="AT11" s="110" t="s">
        <v>3</v>
      </c>
      <c r="AU11" s="1">
        <v>9</v>
      </c>
      <c r="AX11" s="110" t="s">
        <v>3</v>
      </c>
      <c r="AY11" s="1">
        <v>10</v>
      </c>
      <c r="BB11" s="110" t="s">
        <v>3</v>
      </c>
      <c r="BC11" s="1">
        <v>11</v>
      </c>
      <c r="BF11" s="110" t="s">
        <v>3</v>
      </c>
      <c r="BG11" s="1">
        <v>12</v>
      </c>
      <c r="BJ11" s="110" t="s">
        <v>3</v>
      </c>
      <c r="BK11" s="1">
        <v>13</v>
      </c>
      <c r="BN11" s="110" t="s">
        <v>3</v>
      </c>
      <c r="BO11" s="1">
        <v>14</v>
      </c>
      <c r="BR11" s="110" t="s">
        <v>3</v>
      </c>
      <c r="BS11" s="1">
        <v>15</v>
      </c>
      <c r="BV11" s="110" t="s">
        <v>3</v>
      </c>
      <c r="BW11" s="1">
        <v>16</v>
      </c>
      <c r="BZ11" s="110" t="s">
        <v>3</v>
      </c>
      <c r="CA11" s="1">
        <v>17</v>
      </c>
      <c r="CD11" s="110" t="s">
        <v>3</v>
      </c>
      <c r="CE11" s="1">
        <v>18</v>
      </c>
      <c r="CH11" s="110" t="s">
        <v>3</v>
      </c>
      <c r="CI11" s="1">
        <v>19</v>
      </c>
      <c r="CL11" s="110" t="s">
        <v>3</v>
      </c>
      <c r="CM11" s="1">
        <v>20</v>
      </c>
      <c r="CP11" s="110" t="s">
        <v>3</v>
      </c>
      <c r="CQ11" s="1">
        <v>21</v>
      </c>
      <c r="CT11" s="110" t="s">
        <v>3</v>
      </c>
      <c r="CU11" s="1">
        <v>22</v>
      </c>
      <c r="CX11" s="110" t="s">
        <v>3</v>
      </c>
      <c r="CY11" s="1">
        <v>23</v>
      </c>
      <c r="DB11" s="110" t="s">
        <v>3</v>
      </c>
      <c r="DC11" s="1">
        <v>24</v>
      </c>
      <c r="DF11" s="110" t="s">
        <v>3</v>
      </c>
      <c r="DG11" s="1">
        <v>25</v>
      </c>
      <c r="DJ11" s="110" t="s">
        <v>3</v>
      </c>
      <c r="DK11" s="1">
        <v>26</v>
      </c>
      <c r="DN11" s="110" t="s">
        <v>3</v>
      </c>
      <c r="DO11" s="1">
        <v>27</v>
      </c>
      <c r="DR11" s="110" t="s">
        <v>3</v>
      </c>
      <c r="DS11" s="1">
        <v>28</v>
      </c>
      <c r="DV11" s="110" t="s">
        <v>3</v>
      </c>
      <c r="DW11" s="1">
        <v>29</v>
      </c>
      <c r="DZ11" s="110" t="s">
        <v>3</v>
      </c>
      <c r="EA11" s="1">
        <v>30</v>
      </c>
    </row>
    <row r="12" spans="1:131" x14ac:dyDescent="0.25">
      <c r="A12" s="33">
        <f t="shared" si="0"/>
        <v>5</v>
      </c>
      <c r="B12" s="1" t="s">
        <v>63</v>
      </c>
      <c r="C12" s="149">
        <v>3</v>
      </c>
      <c r="D12" s="149">
        <v>950</v>
      </c>
      <c r="E12" s="43"/>
      <c r="G12" s="7" t="s">
        <v>0</v>
      </c>
      <c r="H12" s="7" t="s">
        <v>1</v>
      </c>
      <c r="I12" s="7" t="s">
        <v>173</v>
      </c>
      <c r="K12" s="38"/>
    </row>
    <row r="13" spans="1:131" x14ac:dyDescent="0.25">
      <c r="A13" s="33">
        <f t="shared" si="0"/>
        <v>6</v>
      </c>
      <c r="B13" s="1" t="s">
        <v>185</v>
      </c>
      <c r="C13" s="149">
        <v>2</v>
      </c>
      <c r="D13" s="149">
        <v>900</v>
      </c>
      <c r="E13" s="43"/>
      <c r="G13" s="33">
        <f>IF(ISNUMBER(I13),1,"")</f>
        <v>1</v>
      </c>
      <c r="H13" s="21" t="str">
        <f>'PRVNÍ MÍSTA-DI'!N6</f>
        <v>Rosecký Václav [CZE084601]</v>
      </c>
      <c r="I13" s="88">
        <f>'PRVNÍ MÍSTA-DI'!O6</f>
        <v>1</v>
      </c>
      <c r="K13" s="40"/>
      <c r="M13" s="7" t="s">
        <v>0</v>
      </c>
      <c r="N13" s="13" t="s">
        <v>1</v>
      </c>
      <c r="O13" s="1" t="s">
        <v>99</v>
      </c>
      <c r="Q13" s="7" t="s">
        <v>0</v>
      </c>
      <c r="R13" s="13" t="s">
        <v>1</v>
      </c>
      <c r="S13" s="1" t="s">
        <v>99</v>
      </c>
      <c r="U13" s="7" t="s">
        <v>0</v>
      </c>
      <c r="V13" s="13" t="s">
        <v>1</v>
      </c>
      <c r="W13" s="1" t="s">
        <v>99</v>
      </c>
      <c r="Y13" s="7" t="s">
        <v>0</v>
      </c>
      <c r="Z13" s="13" t="s">
        <v>1</v>
      </c>
      <c r="AA13" s="1" t="s">
        <v>99</v>
      </c>
      <c r="AC13" s="7" t="s">
        <v>0</v>
      </c>
      <c r="AD13" s="13" t="s">
        <v>1</v>
      </c>
      <c r="AE13" s="1" t="s">
        <v>99</v>
      </c>
      <c r="AG13" s="7" t="s">
        <v>0</v>
      </c>
      <c r="AH13" s="13" t="s">
        <v>1</v>
      </c>
      <c r="AI13" s="1" t="s">
        <v>99</v>
      </c>
      <c r="AK13" s="7" t="s">
        <v>0</v>
      </c>
      <c r="AL13" s="13" t="s">
        <v>1</v>
      </c>
      <c r="AM13" s="1" t="s">
        <v>99</v>
      </c>
      <c r="AO13" s="7" t="s">
        <v>0</v>
      </c>
      <c r="AP13" s="13" t="s">
        <v>1</v>
      </c>
      <c r="AQ13" s="1" t="s">
        <v>99</v>
      </c>
      <c r="AS13" s="7" t="s">
        <v>0</v>
      </c>
      <c r="AT13" s="13" t="s">
        <v>1</v>
      </c>
      <c r="AU13" s="1" t="s">
        <v>99</v>
      </c>
      <c r="AW13" s="7" t="s">
        <v>0</v>
      </c>
      <c r="AX13" s="13" t="s">
        <v>1</v>
      </c>
      <c r="AY13" s="1" t="s">
        <v>99</v>
      </c>
      <c r="BA13" s="7" t="s">
        <v>0</v>
      </c>
      <c r="BB13" s="13" t="s">
        <v>1</v>
      </c>
      <c r="BC13" s="1" t="s">
        <v>99</v>
      </c>
      <c r="BE13" s="7" t="s">
        <v>0</v>
      </c>
      <c r="BF13" s="13" t="s">
        <v>1</v>
      </c>
      <c r="BG13" s="1" t="s">
        <v>99</v>
      </c>
      <c r="BI13" s="7" t="s">
        <v>0</v>
      </c>
      <c r="BJ13" s="13" t="s">
        <v>1</v>
      </c>
      <c r="BK13" s="1" t="s">
        <v>99</v>
      </c>
      <c r="BM13" s="7" t="s">
        <v>0</v>
      </c>
      <c r="BN13" s="13" t="s">
        <v>1</v>
      </c>
      <c r="BO13" s="1" t="s">
        <v>99</v>
      </c>
      <c r="BQ13" s="7" t="s">
        <v>0</v>
      </c>
      <c r="BR13" s="13" t="s">
        <v>1</v>
      </c>
      <c r="BS13" s="1" t="s">
        <v>99</v>
      </c>
      <c r="BU13" s="7" t="s">
        <v>0</v>
      </c>
      <c r="BV13" s="13" t="s">
        <v>1</v>
      </c>
      <c r="BW13" s="1" t="s">
        <v>99</v>
      </c>
      <c r="BY13" s="7" t="s">
        <v>0</v>
      </c>
      <c r="BZ13" s="13" t="s">
        <v>1</v>
      </c>
      <c r="CA13" s="1" t="s">
        <v>99</v>
      </c>
      <c r="CC13" s="7" t="s">
        <v>0</v>
      </c>
      <c r="CD13" s="13" t="s">
        <v>1</v>
      </c>
      <c r="CE13" s="1" t="s">
        <v>99</v>
      </c>
      <c r="CG13" s="7" t="s">
        <v>0</v>
      </c>
      <c r="CH13" s="13" t="s">
        <v>1</v>
      </c>
      <c r="CI13" s="1" t="s">
        <v>99</v>
      </c>
      <c r="CK13" s="7" t="s">
        <v>0</v>
      </c>
      <c r="CL13" s="13" t="s">
        <v>1</v>
      </c>
      <c r="CM13" s="1" t="s">
        <v>99</v>
      </c>
      <c r="CO13" s="7" t="s">
        <v>0</v>
      </c>
      <c r="CP13" s="13" t="s">
        <v>1</v>
      </c>
      <c r="CQ13" s="1" t="s">
        <v>99</v>
      </c>
      <c r="CS13" s="7" t="s">
        <v>0</v>
      </c>
      <c r="CT13" s="13" t="s">
        <v>1</v>
      </c>
      <c r="CU13" s="1" t="s">
        <v>99</v>
      </c>
      <c r="CW13" s="7" t="s">
        <v>0</v>
      </c>
      <c r="CX13" s="13" t="s">
        <v>1</v>
      </c>
      <c r="CY13" s="1" t="s">
        <v>99</v>
      </c>
      <c r="DA13" s="7" t="s">
        <v>0</v>
      </c>
      <c r="DB13" s="13" t="s">
        <v>1</v>
      </c>
      <c r="DC13" s="1" t="s">
        <v>99</v>
      </c>
      <c r="DE13" s="7" t="s">
        <v>0</v>
      </c>
      <c r="DF13" s="13" t="s">
        <v>1</v>
      </c>
      <c r="DG13" s="1" t="s">
        <v>99</v>
      </c>
      <c r="DI13" s="7" t="s">
        <v>0</v>
      </c>
      <c r="DJ13" s="13" t="s">
        <v>1</v>
      </c>
      <c r="DK13" s="1" t="s">
        <v>99</v>
      </c>
      <c r="DM13" s="7" t="s">
        <v>0</v>
      </c>
      <c r="DN13" s="13" t="s">
        <v>1</v>
      </c>
      <c r="DO13" s="1" t="s">
        <v>99</v>
      </c>
      <c r="DQ13" s="7" t="s">
        <v>0</v>
      </c>
      <c r="DR13" s="13" t="s">
        <v>1</v>
      </c>
      <c r="DS13" s="1" t="s">
        <v>99</v>
      </c>
      <c r="DU13" s="7" t="s">
        <v>0</v>
      </c>
      <c r="DV13" s="13" t="s">
        <v>1</v>
      </c>
      <c r="DW13" s="1" t="s">
        <v>99</v>
      </c>
      <c r="DY13" s="7" t="s">
        <v>0</v>
      </c>
      <c r="DZ13" s="13" t="s">
        <v>1</v>
      </c>
      <c r="EA13" s="1" t="s">
        <v>99</v>
      </c>
    </row>
    <row r="14" spans="1:131" x14ac:dyDescent="0.25">
      <c r="A14" s="16">
        <f t="shared" si="0"/>
        <v>7</v>
      </c>
      <c r="B14" s="1" t="s">
        <v>250</v>
      </c>
      <c r="C14" s="149">
        <v>1</v>
      </c>
      <c r="D14" s="149">
        <v>750</v>
      </c>
      <c r="G14" s="33">
        <f>IF(ISNUMBER(I14),G13+1,"")</f>
        <v>2</v>
      </c>
      <c r="H14" s="21" t="str">
        <f>'PRVNÍ MÍSTA-DI'!N7</f>
        <v>Vondrák Miroslav [CZE056477]</v>
      </c>
      <c r="I14" s="21">
        <f>'PRVNÍ MÍSTA-DI'!O7</f>
        <v>1</v>
      </c>
      <c r="K14" s="38"/>
      <c r="M14" s="33">
        <f>IF(ISNUMBER(O14),1,"")</f>
        <v>1</v>
      </c>
      <c r="N14" s="1" t="s">
        <v>185</v>
      </c>
      <c r="O14" s="149">
        <v>650</v>
      </c>
      <c r="Q14" s="33" t="str">
        <f>IF(ISNUMBER(S14),1,"")</f>
        <v/>
      </c>
      <c r="R14"/>
      <c r="S14"/>
      <c r="U14" s="33">
        <f>IF(ISNUMBER(W14),1,"")</f>
        <v>1</v>
      </c>
      <c r="V14" s="1" t="s">
        <v>240</v>
      </c>
      <c r="W14" s="149">
        <v>750</v>
      </c>
      <c r="Y14" s="33">
        <f>IF(ISNUMBER(AA14),1,"")</f>
        <v>1</v>
      </c>
      <c r="Z14" s="1" t="s">
        <v>250</v>
      </c>
      <c r="AA14" s="149">
        <v>750</v>
      </c>
      <c r="AC14" s="33" t="str">
        <f>IF(ISNUMBER(AE14),1,"")</f>
        <v/>
      </c>
      <c r="AD14"/>
      <c r="AE14"/>
      <c r="AG14" s="33" t="str">
        <f>IF(ISNUMBER(AI14),1,"")</f>
        <v/>
      </c>
      <c r="AH14"/>
      <c r="AI14"/>
      <c r="AK14" s="33" t="str">
        <f>IF(ISNUMBER(AM14),1,"")</f>
        <v/>
      </c>
      <c r="AL14"/>
      <c r="AM14"/>
      <c r="AO14" s="33" t="str">
        <f>IF(ISNUMBER(AQ14),1,"")</f>
        <v/>
      </c>
      <c r="AP14"/>
      <c r="AQ14"/>
      <c r="AS14" s="33" t="str">
        <f>IF(ISNUMBER(AU14),1,"")</f>
        <v/>
      </c>
      <c r="AT14"/>
      <c r="AU14"/>
      <c r="AW14" s="33" t="str">
        <f>IF(ISNUMBER(AY14),1,"")</f>
        <v/>
      </c>
      <c r="AX14"/>
      <c r="AY14"/>
      <c r="BA14" s="33" t="str">
        <f>IF(ISNUMBER(BC14),1,"")</f>
        <v/>
      </c>
      <c r="BB14"/>
      <c r="BC14"/>
      <c r="BE14" s="33" t="str">
        <f>IF(ISNUMBER(BG14),1,"")</f>
        <v/>
      </c>
      <c r="BF14"/>
      <c r="BG14"/>
      <c r="BI14" s="33" t="str">
        <f>IF(ISNUMBER(BK14),1,"")</f>
        <v/>
      </c>
      <c r="BJ14"/>
      <c r="BK14"/>
      <c r="BM14" s="33" t="str">
        <f>IF(ISNUMBER(BO14),1,"")</f>
        <v/>
      </c>
      <c r="BN14"/>
      <c r="BO14"/>
      <c r="BQ14" s="33" t="str">
        <f>IF(ISNUMBER(BS14),1,"")</f>
        <v/>
      </c>
      <c r="BR14"/>
      <c r="BS14"/>
      <c r="BU14" s="33" t="str">
        <f>IF(ISNUMBER(BW14),1,"")</f>
        <v/>
      </c>
      <c r="BV14"/>
      <c r="BW14"/>
      <c r="BY14" s="33" t="str">
        <f>IF(ISNUMBER(CA14),1,"")</f>
        <v/>
      </c>
      <c r="BZ14"/>
      <c r="CA14"/>
      <c r="CC14" s="33" t="str">
        <f>IF(ISNUMBER(CE14),1,"")</f>
        <v/>
      </c>
      <c r="CD14"/>
      <c r="CE14"/>
      <c r="CG14" s="33" t="str">
        <f>IF(ISNUMBER(CI14),1,"")</f>
        <v/>
      </c>
      <c r="CH14"/>
      <c r="CI14"/>
      <c r="CK14" s="33" t="str">
        <f>IF(ISNUMBER(CM14),1,"")</f>
        <v/>
      </c>
      <c r="CL14"/>
      <c r="CM14"/>
      <c r="CO14" s="33" t="str">
        <f>IF(ISNUMBER(CQ14),1,"")</f>
        <v/>
      </c>
      <c r="CP14"/>
      <c r="CQ14"/>
      <c r="CS14" s="33" t="str">
        <f>IF(ISNUMBER(CU14),1,"")</f>
        <v/>
      </c>
      <c r="CT14"/>
      <c r="CU14"/>
      <c r="CW14" s="33" t="str">
        <f>IF(ISNUMBER(CY14),1,"")</f>
        <v/>
      </c>
      <c r="CX14"/>
      <c r="CY14"/>
      <c r="DA14" s="33" t="str">
        <f>IF(ISNUMBER(DC14),1,"")</f>
        <v/>
      </c>
      <c r="DB14"/>
      <c r="DC14"/>
      <c r="DE14" s="33" t="str">
        <f>IF(ISNUMBER(DG14),1,"")</f>
        <v/>
      </c>
      <c r="DF14"/>
      <c r="DG14"/>
      <c r="DI14" s="33" t="str">
        <f>IF(ISNUMBER(DK14),1,"")</f>
        <v/>
      </c>
      <c r="DJ14"/>
      <c r="DK14"/>
      <c r="DM14" s="33" t="str">
        <f>IF(ISNUMBER(DO14),1,"")</f>
        <v/>
      </c>
      <c r="DN14"/>
      <c r="DO14"/>
      <c r="DQ14" s="33" t="str">
        <f>IF(ISNUMBER(DS14),1,"")</f>
        <v/>
      </c>
      <c r="DR14"/>
      <c r="DS14"/>
      <c r="DU14" s="33" t="str">
        <f>IF(ISNUMBER(DW14),1,"")</f>
        <v/>
      </c>
      <c r="DV14"/>
      <c r="DW14"/>
      <c r="DY14" s="33" t="str">
        <f>IF(ISNUMBER(EA14),1,"")</f>
        <v/>
      </c>
      <c r="DZ14"/>
      <c r="EA14"/>
    </row>
    <row r="15" spans="1:131" x14ac:dyDescent="0.25">
      <c r="A15" s="16">
        <f t="shared" si="0"/>
        <v>8</v>
      </c>
      <c r="B15" s="1" t="s">
        <v>251</v>
      </c>
      <c r="C15" s="149">
        <v>1</v>
      </c>
      <c r="D15" s="149">
        <v>650</v>
      </c>
      <c r="G15" s="33">
        <f>IF(ISNUMBER(I15),G14+1,"")</f>
        <v>3</v>
      </c>
      <c r="H15" s="21" t="str">
        <f>'PRVNÍ MÍSTA-DI'!N8</f>
        <v>Barták Martin [CZE084602]</v>
      </c>
      <c r="I15" s="21">
        <f>'PRVNÍ MÍSTA-DI'!O8</f>
        <v>1</v>
      </c>
      <c r="K15" s="38"/>
      <c r="M15" s="33">
        <f t="shared" ref="M15:M78" si="1">IF(ISNUMBER(O15),M14+1,"")</f>
        <v>2</v>
      </c>
      <c r="N15" s="1" t="s">
        <v>43</v>
      </c>
      <c r="O15" s="149">
        <v>550</v>
      </c>
      <c r="Q15" s="33" t="str">
        <f t="shared" ref="Q15:Q78" si="2">IF(ISNUMBER(S15),Q14+1,"")</f>
        <v/>
      </c>
      <c r="R15"/>
      <c r="S15"/>
      <c r="U15" s="33">
        <f t="shared" ref="U15:U78" si="3">IF(ISNUMBER(W15),U14+1,"")</f>
        <v>2</v>
      </c>
      <c r="V15" s="1" t="s">
        <v>42</v>
      </c>
      <c r="W15" s="149">
        <v>650</v>
      </c>
      <c r="Y15" s="33">
        <f t="shared" ref="Y15:Y78" si="4">IF(ISNUMBER(AA15),Y14+1,"")</f>
        <v>2</v>
      </c>
      <c r="Z15" s="1" t="s">
        <v>251</v>
      </c>
      <c r="AA15" s="149">
        <v>650</v>
      </c>
      <c r="AC15" s="33" t="str">
        <f t="shared" ref="AC15:AC78" si="5">IF(ISNUMBER(AE15),AC14+1,"")</f>
        <v/>
      </c>
      <c r="AD15"/>
      <c r="AE15"/>
      <c r="AG15" s="33" t="str">
        <f t="shared" ref="AG15:AG78" si="6">IF(ISNUMBER(AI15),AG14+1,"")</f>
        <v/>
      </c>
      <c r="AH15"/>
      <c r="AI15"/>
      <c r="AK15" s="33" t="str">
        <f t="shared" ref="AK15:AK78" si="7">IF(ISNUMBER(AM15),AK14+1,"")</f>
        <v/>
      </c>
      <c r="AL15"/>
      <c r="AM15"/>
      <c r="AO15" s="33" t="str">
        <f t="shared" ref="AO15:AO78" si="8">IF(ISNUMBER(AQ15),AO14+1,"")</f>
        <v/>
      </c>
      <c r="AP15"/>
      <c r="AQ15"/>
      <c r="AS15" s="33" t="str">
        <f t="shared" ref="AS15:AS78" si="9">IF(ISNUMBER(AU15),AS14+1,"")</f>
        <v/>
      </c>
      <c r="AT15"/>
      <c r="AU15"/>
      <c r="AW15" s="33" t="str">
        <f t="shared" ref="AW15:AW78" si="10">IF(ISNUMBER(AY15),AW14+1,"")</f>
        <v/>
      </c>
      <c r="AX15"/>
      <c r="AY15"/>
      <c r="BA15" s="33" t="str">
        <f t="shared" ref="BA15:BA78" si="11">IF(ISNUMBER(BC15),BA14+1,"")</f>
        <v/>
      </c>
      <c r="BB15"/>
      <c r="BC15"/>
      <c r="BE15" s="33" t="str">
        <f t="shared" ref="BE15:BE78" si="12">IF(ISNUMBER(BG15),BE14+1,"")</f>
        <v/>
      </c>
      <c r="BF15"/>
      <c r="BG15"/>
      <c r="BI15" s="33" t="str">
        <f t="shared" ref="BI15:BI78" si="13">IF(ISNUMBER(BK15),BI14+1,"")</f>
        <v/>
      </c>
      <c r="BJ15"/>
      <c r="BK15"/>
      <c r="BM15" s="33" t="str">
        <f t="shared" ref="BM15:BM78" si="14">IF(ISNUMBER(BO15),BM14+1,"")</f>
        <v/>
      </c>
      <c r="BN15"/>
      <c r="BO15"/>
      <c r="BQ15" s="33" t="str">
        <f t="shared" ref="BQ15:BQ78" si="15">IF(ISNUMBER(BS15),BQ14+1,"")</f>
        <v/>
      </c>
      <c r="BR15"/>
      <c r="BS15"/>
      <c r="BU15" s="33" t="str">
        <f t="shared" ref="BU15:BU78" si="16">IF(ISNUMBER(BW15),BU14+1,"")</f>
        <v/>
      </c>
      <c r="BV15"/>
      <c r="BW15"/>
      <c r="BY15" s="33" t="str">
        <f t="shared" ref="BY15:BY78" si="17">IF(ISNUMBER(CA15),BY14+1,"")</f>
        <v/>
      </c>
      <c r="BZ15"/>
      <c r="CA15"/>
      <c r="CC15" s="33" t="str">
        <f t="shared" ref="CC15:CC78" si="18">IF(ISNUMBER(CE15),CC14+1,"")</f>
        <v/>
      </c>
      <c r="CD15"/>
      <c r="CE15"/>
      <c r="CG15" s="33" t="str">
        <f t="shared" ref="CG15:CG78" si="19">IF(ISNUMBER(CI15),CG14+1,"")</f>
        <v/>
      </c>
      <c r="CH15"/>
      <c r="CI15"/>
      <c r="CK15" s="33" t="str">
        <f t="shared" ref="CK15:CK78" si="20">IF(ISNUMBER(CM15),CK14+1,"")</f>
        <v/>
      </c>
      <c r="CL15"/>
      <c r="CM15"/>
      <c r="CO15" s="33" t="str">
        <f t="shared" ref="CO15:CO78" si="21">IF(ISNUMBER(CQ15),CO14+1,"")</f>
        <v/>
      </c>
      <c r="CP15"/>
      <c r="CQ15"/>
      <c r="CS15" s="33" t="str">
        <f t="shared" ref="CS15:CS78" si="22">IF(ISNUMBER(CU15),CS14+1,"")</f>
        <v/>
      </c>
      <c r="CT15"/>
      <c r="CU15"/>
      <c r="CW15" s="33" t="str">
        <f t="shared" ref="CW15:CW78" si="23">IF(ISNUMBER(CY15),CW14+1,"")</f>
        <v/>
      </c>
      <c r="CX15"/>
      <c r="CY15"/>
      <c r="DA15" s="33" t="str">
        <f t="shared" ref="DA15:DA78" si="24">IF(ISNUMBER(DC15),DA14+1,"")</f>
        <v/>
      </c>
      <c r="DB15"/>
      <c r="DC15"/>
      <c r="DE15" s="33" t="str">
        <f t="shared" ref="DE15:DE78" si="25">IF(ISNUMBER(DG15),DE14+1,"")</f>
        <v/>
      </c>
      <c r="DF15"/>
      <c r="DG15"/>
      <c r="DI15" s="33" t="str">
        <f t="shared" ref="DI15:DI78" si="26">IF(ISNUMBER(DK15),DI14+1,"")</f>
        <v/>
      </c>
      <c r="DJ15"/>
      <c r="DK15"/>
      <c r="DM15" s="33" t="str">
        <f t="shared" ref="DM15:DM78" si="27">IF(ISNUMBER(DO15),DM14+1,"")</f>
        <v/>
      </c>
      <c r="DN15"/>
      <c r="DO15"/>
      <c r="DQ15" s="33" t="str">
        <f t="shared" ref="DQ15:DQ78" si="28">IF(ISNUMBER(DS15),DQ14+1,"")</f>
        <v/>
      </c>
      <c r="DR15"/>
      <c r="DS15"/>
      <c r="DU15" s="33" t="str">
        <f t="shared" ref="DU15:DU78" si="29">IF(ISNUMBER(DW15),DU14+1,"")</f>
        <v/>
      </c>
      <c r="DV15"/>
      <c r="DW15"/>
      <c r="DY15" s="33" t="str">
        <f t="shared" ref="DY15:DY78" si="30">IF(ISNUMBER(EA15),DY14+1,"")</f>
        <v/>
      </c>
      <c r="DZ15"/>
      <c r="EA15"/>
    </row>
    <row r="16" spans="1:131" x14ac:dyDescent="0.25">
      <c r="A16" s="16">
        <f t="shared" si="0"/>
        <v>9</v>
      </c>
      <c r="B16" s="1" t="s">
        <v>58</v>
      </c>
      <c r="C16" s="149">
        <v>2</v>
      </c>
      <c r="D16" s="149">
        <v>600</v>
      </c>
      <c r="K16" s="38"/>
      <c r="M16" s="33">
        <f t="shared" si="1"/>
        <v>3</v>
      </c>
      <c r="N16" s="1" t="s">
        <v>42</v>
      </c>
      <c r="O16" s="149">
        <v>450</v>
      </c>
      <c r="Q16" s="33" t="str">
        <f t="shared" si="2"/>
        <v/>
      </c>
      <c r="R16"/>
      <c r="S16"/>
      <c r="U16" s="33">
        <f t="shared" si="3"/>
        <v>3</v>
      </c>
      <c r="V16" s="1" t="s">
        <v>241</v>
      </c>
      <c r="W16" s="149">
        <v>550</v>
      </c>
      <c r="Y16" s="33">
        <f t="shared" si="4"/>
        <v>3</v>
      </c>
      <c r="Z16" s="1" t="s">
        <v>241</v>
      </c>
      <c r="AA16" s="149">
        <v>550</v>
      </c>
      <c r="AC16" s="33" t="str">
        <f t="shared" si="5"/>
        <v/>
      </c>
      <c r="AD16"/>
      <c r="AE16"/>
      <c r="AG16" s="33" t="str">
        <f t="shared" si="6"/>
        <v/>
      </c>
      <c r="AH16"/>
      <c r="AI16"/>
      <c r="AK16" s="33" t="str">
        <f t="shared" si="7"/>
        <v/>
      </c>
      <c r="AL16"/>
      <c r="AM16"/>
      <c r="AO16" s="33" t="str">
        <f t="shared" si="8"/>
        <v/>
      </c>
      <c r="AP16"/>
      <c r="AQ16"/>
      <c r="AS16" s="33" t="str">
        <f t="shared" si="9"/>
        <v/>
      </c>
      <c r="AT16"/>
      <c r="AU16"/>
      <c r="AW16" s="33" t="str">
        <f t="shared" si="10"/>
        <v/>
      </c>
      <c r="AX16"/>
      <c r="AY16"/>
      <c r="BA16" s="33" t="str">
        <f t="shared" si="11"/>
        <v/>
      </c>
      <c r="BB16"/>
      <c r="BC16"/>
      <c r="BE16" s="33" t="str">
        <f t="shared" si="12"/>
        <v/>
      </c>
      <c r="BF16"/>
      <c r="BG16"/>
      <c r="BI16" s="33" t="str">
        <f t="shared" si="13"/>
        <v/>
      </c>
      <c r="BJ16"/>
      <c r="BK16"/>
      <c r="BM16" s="33" t="str">
        <f t="shared" si="14"/>
        <v/>
      </c>
      <c r="BN16"/>
      <c r="BO16"/>
      <c r="BQ16" s="33" t="str">
        <f t="shared" si="15"/>
        <v/>
      </c>
      <c r="BR16"/>
      <c r="BS16"/>
      <c r="BU16" s="33" t="str">
        <f t="shared" si="16"/>
        <v/>
      </c>
      <c r="BV16"/>
      <c r="BW16"/>
      <c r="BY16" s="33" t="str">
        <f t="shared" si="17"/>
        <v/>
      </c>
      <c r="BZ16"/>
      <c r="CA16"/>
      <c r="CC16" s="33" t="str">
        <f t="shared" si="18"/>
        <v/>
      </c>
      <c r="CD16"/>
      <c r="CE16"/>
      <c r="CG16" s="33" t="str">
        <f t="shared" si="19"/>
        <v/>
      </c>
      <c r="CH16"/>
      <c r="CI16"/>
      <c r="CK16" s="33" t="str">
        <f t="shared" si="20"/>
        <v/>
      </c>
      <c r="CL16"/>
      <c r="CM16"/>
      <c r="CO16" s="33" t="str">
        <f t="shared" si="21"/>
        <v/>
      </c>
      <c r="CP16"/>
      <c r="CQ16"/>
      <c r="CS16" s="33" t="str">
        <f t="shared" si="22"/>
        <v/>
      </c>
      <c r="CT16"/>
      <c r="CU16"/>
      <c r="CW16" s="33" t="str">
        <f t="shared" si="23"/>
        <v/>
      </c>
      <c r="CX16"/>
      <c r="CY16"/>
      <c r="DA16" s="33" t="str">
        <f t="shared" si="24"/>
        <v/>
      </c>
      <c r="DB16"/>
      <c r="DC16"/>
      <c r="DE16" s="33" t="str">
        <f t="shared" si="25"/>
        <v/>
      </c>
      <c r="DF16"/>
      <c r="DG16"/>
      <c r="DI16" s="33" t="str">
        <f t="shared" si="26"/>
        <v/>
      </c>
      <c r="DJ16"/>
      <c r="DK16"/>
      <c r="DM16" s="33" t="str">
        <f t="shared" si="27"/>
        <v/>
      </c>
      <c r="DN16"/>
      <c r="DO16"/>
      <c r="DQ16" s="33" t="str">
        <f t="shared" si="28"/>
        <v/>
      </c>
      <c r="DR16"/>
      <c r="DS16"/>
      <c r="DU16" s="33" t="str">
        <f t="shared" si="29"/>
        <v/>
      </c>
      <c r="DV16"/>
      <c r="DW16"/>
      <c r="DY16" s="33" t="str">
        <f t="shared" si="30"/>
        <v/>
      </c>
      <c r="DZ16"/>
      <c r="EA16"/>
    </row>
    <row r="17" spans="1:131" x14ac:dyDescent="0.25">
      <c r="A17" s="16">
        <f t="shared" si="0"/>
        <v>10</v>
      </c>
      <c r="B17" s="1" t="s">
        <v>252</v>
      </c>
      <c r="C17" s="149">
        <v>1</v>
      </c>
      <c r="D17" s="149">
        <v>450</v>
      </c>
      <c r="K17" s="38"/>
      <c r="M17" s="33">
        <f t="shared" si="1"/>
        <v>4</v>
      </c>
      <c r="N17" s="1" t="s">
        <v>63</v>
      </c>
      <c r="O17" s="149">
        <v>350</v>
      </c>
      <c r="Q17" s="33" t="str">
        <f t="shared" si="2"/>
        <v/>
      </c>
      <c r="R17"/>
      <c r="S17"/>
      <c r="U17" s="33">
        <f t="shared" si="3"/>
        <v>4</v>
      </c>
      <c r="V17" s="1" t="s">
        <v>242</v>
      </c>
      <c r="W17" s="149">
        <v>450</v>
      </c>
      <c r="Y17" s="33">
        <f t="shared" si="4"/>
        <v>4</v>
      </c>
      <c r="Z17" s="1" t="s">
        <v>252</v>
      </c>
      <c r="AA17" s="149">
        <v>450</v>
      </c>
      <c r="AC17" s="33" t="str">
        <f t="shared" si="5"/>
        <v/>
      </c>
      <c r="AD17"/>
      <c r="AE17"/>
      <c r="AG17" s="33" t="str">
        <f t="shared" si="6"/>
        <v/>
      </c>
      <c r="AH17"/>
      <c r="AI17"/>
      <c r="AK17" s="33" t="str">
        <f t="shared" si="7"/>
        <v/>
      </c>
      <c r="AL17"/>
      <c r="AM17"/>
      <c r="AO17" s="33" t="str">
        <f t="shared" si="8"/>
        <v/>
      </c>
      <c r="AP17"/>
      <c r="AQ17"/>
      <c r="AS17" s="33" t="str">
        <f t="shared" si="9"/>
        <v/>
      </c>
      <c r="AT17"/>
      <c r="AU17"/>
      <c r="AW17" s="33" t="str">
        <f t="shared" si="10"/>
        <v/>
      </c>
      <c r="AX17"/>
      <c r="AY17"/>
      <c r="BA17" s="33" t="str">
        <f t="shared" si="11"/>
        <v/>
      </c>
      <c r="BB17"/>
      <c r="BC17"/>
      <c r="BE17" s="33" t="str">
        <f t="shared" si="12"/>
        <v/>
      </c>
      <c r="BF17"/>
      <c r="BG17"/>
      <c r="BI17" s="33" t="str">
        <f t="shared" si="13"/>
        <v/>
      </c>
      <c r="BJ17"/>
      <c r="BK17"/>
      <c r="BM17" s="33" t="str">
        <f t="shared" si="14"/>
        <v/>
      </c>
      <c r="BN17"/>
      <c r="BO17"/>
      <c r="BQ17" s="33" t="str">
        <f t="shared" si="15"/>
        <v/>
      </c>
      <c r="BR17"/>
      <c r="BS17"/>
      <c r="BU17" s="33" t="str">
        <f t="shared" si="16"/>
        <v/>
      </c>
      <c r="BV17"/>
      <c r="BW17"/>
      <c r="BY17" s="33" t="str">
        <f t="shared" si="17"/>
        <v/>
      </c>
      <c r="BZ17"/>
      <c r="CA17"/>
      <c r="CC17" s="33" t="str">
        <f t="shared" si="18"/>
        <v/>
      </c>
      <c r="CD17"/>
      <c r="CE17"/>
      <c r="CG17" s="33" t="str">
        <f t="shared" si="19"/>
        <v/>
      </c>
      <c r="CH17"/>
      <c r="CI17"/>
      <c r="CK17" s="33" t="str">
        <f t="shared" si="20"/>
        <v/>
      </c>
      <c r="CL17"/>
      <c r="CM17"/>
      <c r="CO17" s="33" t="str">
        <f t="shared" si="21"/>
        <v/>
      </c>
      <c r="CP17"/>
      <c r="CQ17"/>
      <c r="CS17" s="33" t="str">
        <f t="shared" si="22"/>
        <v/>
      </c>
      <c r="CT17"/>
      <c r="CU17"/>
      <c r="CW17" s="33" t="str">
        <f t="shared" si="23"/>
        <v/>
      </c>
      <c r="CX17"/>
      <c r="CY17"/>
      <c r="DA17" s="33" t="str">
        <f t="shared" si="24"/>
        <v/>
      </c>
      <c r="DB17"/>
      <c r="DC17"/>
      <c r="DE17" s="33" t="str">
        <f t="shared" si="25"/>
        <v/>
      </c>
      <c r="DF17"/>
      <c r="DG17"/>
      <c r="DI17" s="33" t="str">
        <f t="shared" si="26"/>
        <v/>
      </c>
      <c r="DJ17"/>
      <c r="DK17"/>
      <c r="DM17" s="33" t="str">
        <f t="shared" si="27"/>
        <v/>
      </c>
      <c r="DN17"/>
      <c r="DO17"/>
      <c r="DQ17" s="33" t="str">
        <f t="shared" si="28"/>
        <v/>
      </c>
      <c r="DR17"/>
      <c r="DS17"/>
      <c r="DU17" s="33" t="str">
        <f t="shared" si="29"/>
        <v/>
      </c>
      <c r="DV17"/>
      <c r="DW17"/>
      <c r="DY17" s="33" t="str">
        <f t="shared" si="30"/>
        <v/>
      </c>
      <c r="DZ17"/>
      <c r="EA17"/>
    </row>
    <row r="18" spans="1:131" x14ac:dyDescent="0.25">
      <c r="A18" s="16">
        <f t="shared" si="0"/>
        <v>11</v>
      </c>
      <c r="B18" s="1" t="s">
        <v>242</v>
      </c>
      <c r="C18" s="149">
        <v>1</v>
      </c>
      <c r="D18" s="149">
        <v>450</v>
      </c>
      <c r="K18" s="38"/>
      <c r="M18" s="33">
        <f t="shared" si="1"/>
        <v>5</v>
      </c>
      <c r="N18" s="1" t="s">
        <v>58</v>
      </c>
      <c r="O18" s="149">
        <v>250</v>
      </c>
      <c r="Q18" s="33" t="str">
        <f t="shared" si="2"/>
        <v/>
      </c>
      <c r="R18"/>
      <c r="S18"/>
      <c r="U18" s="33">
        <f t="shared" si="3"/>
        <v>5</v>
      </c>
      <c r="V18" s="1" t="s">
        <v>43</v>
      </c>
      <c r="W18" s="149">
        <v>350</v>
      </c>
      <c r="Y18" s="33">
        <f t="shared" si="4"/>
        <v>5</v>
      </c>
      <c r="Z18" s="1" t="s">
        <v>58</v>
      </c>
      <c r="AA18" s="149">
        <v>350</v>
      </c>
      <c r="AC18" s="33" t="str">
        <f t="shared" si="5"/>
        <v/>
      </c>
      <c r="AD18"/>
      <c r="AE18"/>
      <c r="AG18" s="33" t="str">
        <f t="shared" si="6"/>
        <v/>
      </c>
      <c r="AH18"/>
      <c r="AI18"/>
      <c r="AK18" s="33" t="str">
        <f t="shared" si="7"/>
        <v/>
      </c>
      <c r="AL18"/>
      <c r="AM18"/>
      <c r="AO18" s="33" t="str">
        <f t="shared" si="8"/>
        <v/>
      </c>
      <c r="AP18"/>
      <c r="AQ18"/>
      <c r="AS18" s="33" t="str">
        <f t="shared" si="9"/>
        <v/>
      </c>
      <c r="AT18"/>
      <c r="AU18"/>
      <c r="AW18" s="33" t="str">
        <f t="shared" si="10"/>
        <v/>
      </c>
      <c r="AX18"/>
      <c r="AY18"/>
      <c r="BA18" s="33" t="str">
        <f t="shared" si="11"/>
        <v/>
      </c>
      <c r="BB18"/>
      <c r="BC18"/>
      <c r="BE18" s="33" t="str">
        <f t="shared" si="12"/>
        <v/>
      </c>
      <c r="BF18"/>
      <c r="BG18"/>
      <c r="BI18" s="33" t="str">
        <f t="shared" si="13"/>
        <v/>
      </c>
      <c r="BJ18"/>
      <c r="BK18"/>
      <c r="BM18" s="33" t="str">
        <f t="shared" si="14"/>
        <v/>
      </c>
      <c r="BN18"/>
      <c r="BO18"/>
      <c r="BQ18" s="33" t="str">
        <f t="shared" si="15"/>
        <v/>
      </c>
      <c r="BR18"/>
      <c r="BS18"/>
      <c r="BU18" s="33" t="str">
        <f t="shared" si="16"/>
        <v/>
      </c>
      <c r="BV18"/>
      <c r="BW18"/>
      <c r="BY18" s="33" t="str">
        <f t="shared" si="17"/>
        <v/>
      </c>
      <c r="BZ18"/>
      <c r="CA18"/>
      <c r="CC18" s="33" t="str">
        <f t="shared" si="18"/>
        <v/>
      </c>
      <c r="CD18"/>
      <c r="CE18"/>
      <c r="CG18" s="33" t="str">
        <f t="shared" si="19"/>
        <v/>
      </c>
      <c r="CH18"/>
      <c r="CI18"/>
      <c r="CK18" s="33" t="str">
        <f t="shared" si="20"/>
        <v/>
      </c>
      <c r="CL18"/>
      <c r="CM18"/>
      <c r="CO18" s="33" t="str">
        <f t="shared" si="21"/>
        <v/>
      </c>
      <c r="CP18"/>
      <c r="CQ18"/>
      <c r="CS18" s="33" t="str">
        <f t="shared" si="22"/>
        <v/>
      </c>
      <c r="CT18"/>
      <c r="CU18"/>
      <c r="CW18" s="33" t="str">
        <f t="shared" si="23"/>
        <v/>
      </c>
      <c r="CX18"/>
      <c r="CY18"/>
      <c r="DA18" s="33" t="str">
        <f t="shared" si="24"/>
        <v/>
      </c>
      <c r="DB18"/>
      <c r="DC18"/>
      <c r="DE18" s="33" t="str">
        <f t="shared" si="25"/>
        <v/>
      </c>
      <c r="DF18"/>
      <c r="DG18"/>
      <c r="DI18" s="33" t="str">
        <f t="shared" si="26"/>
        <v/>
      </c>
      <c r="DJ18"/>
      <c r="DK18"/>
      <c r="DM18" s="33" t="str">
        <f t="shared" si="27"/>
        <v/>
      </c>
      <c r="DN18"/>
      <c r="DO18"/>
      <c r="DQ18" s="33" t="str">
        <f t="shared" si="28"/>
        <v/>
      </c>
      <c r="DR18"/>
      <c r="DS18"/>
      <c r="DU18" s="33" t="str">
        <f t="shared" si="29"/>
        <v/>
      </c>
      <c r="DV18"/>
      <c r="DW18"/>
      <c r="DY18" s="33" t="str">
        <f t="shared" si="30"/>
        <v/>
      </c>
      <c r="DZ18"/>
      <c r="EA18"/>
    </row>
    <row r="19" spans="1:131" x14ac:dyDescent="0.25">
      <c r="A19" s="16" t="str">
        <f t="shared" si="0"/>
        <v/>
      </c>
      <c r="B19"/>
      <c r="C19"/>
      <c r="D19"/>
      <c r="K19" s="38"/>
      <c r="M19" s="33" t="str">
        <f t="shared" si="1"/>
        <v/>
      </c>
      <c r="N19"/>
      <c r="O19"/>
      <c r="Q19" s="33" t="str">
        <f t="shared" si="2"/>
        <v/>
      </c>
      <c r="R19"/>
      <c r="S19"/>
      <c r="U19" s="33">
        <f t="shared" si="3"/>
        <v>6</v>
      </c>
      <c r="V19" s="1" t="s">
        <v>63</v>
      </c>
      <c r="W19" s="149">
        <v>350</v>
      </c>
      <c r="Y19" s="33">
        <f t="shared" si="4"/>
        <v>6</v>
      </c>
      <c r="Z19" s="1" t="s">
        <v>43</v>
      </c>
      <c r="AA19" s="149">
        <v>350</v>
      </c>
      <c r="AC19" s="33" t="str">
        <f t="shared" si="5"/>
        <v/>
      </c>
      <c r="AD19"/>
      <c r="AE19"/>
      <c r="AG19" s="33" t="str">
        <f t="shared" si="6"/>
        <v/>
      </c>
      <c r="AH19"/>
      <c r="AI19"/>
      <c r="AK19" s="33" t="str">
        <f t="shared" si="7"/>
        <v/>
      </c>
      <c r="AL19"/>
      <c r="AM19"/>
      <c r="AO19" s="33" t="str">
        <f t="shared" si="8"/>
        <v/>
      </c>
      <c r="AP19"/>
      <c r="AQ19"/>
      <c r="AS19" s="33" t="str">
        <f t="shared" si="9"/>
        <v/>
      </c>
      <c r="AT19"/>
      <c r="AU19"/>
      <c r="AW19" s="33" t="str">
        <f t="shared" si="10"/>
        <v/>
      </c>
      <c r="AX19"/>
      <c r="AY19"/>
      <c r="BA19" s="33" t="str">
        <f t="shared" si="11"/>
        <v/>
      </c>
      <c r="BB19"/>
      <c r="BC19"/>
      <c r="BE19" s="33" t="str">
        <f t="shared" si="12"/>
        <v/>
      </c>
      <c r="BF19"/>
      <c r="BG19"/>
      <c r="BI19" s="33" t="str">
        <f t="shared" si="13"/>
        <v/>
      </c>
      <c r="BJ19"/>
      <c r="BK19"/>
      <c r="BM19" s="33" t="str">
        <f t="shared" si="14"/>
        <v/>
      </c>
      <c r="BN19"/>
      <c r="BO19"/>
      <c r="BQ19" s="33" t="str">
        <f t="shared" si="15"/>
        <v/>
      </c>
      <c r="BR19"/>
      <c r="BS19"/>
      <c r="BU19" s="33" t="str">
        <f t="shared" si="16"/>
        <v/>
      </c>
      <c r="BV19"/>
      <c r="BW19"/>
      <c r="BY19" s="33" t="str">
        <f t="shared" si="17"/>
        <v/>
      </c>
      <c r="BZ19"/>
      <c r="CA19"/>
      <c r="CC19" s="33" t="str">
        <f t="shared" si="18"/>
        <v/>
      </c>
      <c r="CD19"/>
      <c r="CE19"/>
      <c r="CG19" s="33" t="str">
        <f t="shared" si="19"/>
        <v/>
      </c>
      <c r="CH19"/>
      <c r="CI19"/>
      <c r="CK19" s="33" t="str">
        <f t="shared" si="20"/>
        <v/>
      </c>
      <c r="CL19"/>
      <c r="CM19"/>
      <c r="CO19" s="33" t="str">
        <f t="shared" si="21"/>
        <v/>
      </c>
      <c r="CP19"/>
      <c r="CQ19"/>
      <c r="CS19" s="33" t="str">
        <f t="shared" si="22"/>
        <v/>
      </c>
      <c r="CT19"/>
      <c r="CU19"/>
      <c r="CW19" s="33" t="str">
        <f t="shared" si="23"/>
        <v/>
      </c>
      <c r="CX19"/>
      <c r="CY19"/>
      <c r="DA19" s="33" t="str">
        <f t="shared" si="24"/>
        <v/>
      </c>
      <c r="DB19"/>
      <c r="DC19"/>
      <c r="DE19" s="33" t="str">
        <f t="shared" si="25"/>
        <v/>
      </c>
      <c r="DF19"/>
      <c r="DG19"/>
      <c r="DI19" s="33" t="str">
        <f t="shared" si="26"/>
        <v/>
      </c>
      <c r="DJ19"/>
      <c r="DK19"/>
      <c r="DM19" s="33" t="str">
        <f t="shared" si="27"/>
        <v/>
      </c>
      <c r="DN19"/>
      <c r="DO19"/>
      <c r="DQ19" s="33" t="str">
        <f t="shared" si="28"/>
        <v/>
      </c>
      <c r="DR19"/>
      <c r="DS19"/>
      <c r="DU19" s="33" t="str">
        <f t="shared" si="29"/>
        <v/>
      </c>
      <c r="DV19"/>
      <c r="DW19"/>
      <c r="DY19" s="33" t="str">
        <f t="shared" si="30"/>
        <v/>
      </c>
      <c r="DZ19"/>
      <c r="EA19"/>
    </row>
    <row r="20" spans="1:131" x14ac:dyDescent="0.25">
      <c r="A20" s="16" t="str">
        <f t="shared" si="0"/>
        <v/>
      </c>
      <c r="B20"/>
      <c r="C20"/>
      <c r="D20"/>
      <c r="K20" s="38"/>
      <c r="M20" s="33" t="str">
        <f t="shared" si="1"/>
        <v/>
      </c>
      <c r="Q20" s="33" t="str">
        <f t="shared" si="2"/>
        <v/>
      </c>
      <c r="R20"/>
      <c r="S20"/>
      <c r="U20" s="33">
        <f t="shared" si="3"/>
        <v>7</v>
      </c>
      <c r="V20" s="1" t="s">
        <v>185</v>
      </c>
      <c r="W20" s="149">
        <v>250</v>
      </c>
      <c r="Y20" s="33">
        <f t="shared" si="4"/>
        <v>7</v>
      </c>
      <c r="Z20" s="1" t="s">
        <v>63</v>
      </c>
      <c r="AA20" s="149">
        <v>250</v>
      </c>
      <c r="AC20" s="33" t="str">
        <f t="shared" si="5"/>
        <v/>
      </c>
      <c r="AD20"/>
      <c r="AE20"/>
      <c r="AG20" s="33" t="str">
        <f t="shared" si="6"/>
        <v/>
      </c>
      <c r="AH20"/>
      <c r="AI20"/>
      <c r="AK20" s="33" t="str">
        <f t="shared" si="7"/>
        <v/>
      </c>
      <c r="AL20"/>
      <c r="AM20"/>
      <c r="AO20" s="33" t="str">
        <f t="shared" si="8"/>
        <v/>
      </c>
      <c r="AP20"/>
      <c r="AQ20"/>
      <c r="AS20" s="33" t="str">
        <f t="shared" si="9"/>
        <v/>
      </c>
      <c r="AT20"/>
      <c r="AU20"/>
      <c r="AW20" s="33" t="str">
        <f t="shared" si="10"/>
        <v/>
      </c>
      <c r="AX20"/>
      <c r="AY20"/>
      <c r="BA20" s="33" t="str">
        <f t="shared" si="11"/>
        <v/>
      </c>
      <c r="BB20"/>
      <c r="BC20"/>
      <c r="BE20" s="33" t="str">
        <f t="shared" si="12"/>
        <v/>
      </c>
      <c r="BF20"/>
      <c r="BG20"/>
      <c r="BI20" s="33" t="str">
        <f t="shared" si="13"/>
        <v/>
      </c>
      <c r="BJ20"/>
      <c r="BK20"/>
      <c r="BM20" s="33" t="str">
        <f t="shared" si="14"/>
        <v/>
      </c>
      <c r="BN20"/>
      <c r="BO20"/>
      <c r="BQ20" s="33" t="str">
        <f t="shared" si="15"/>
        <v/>
      </c>
      <c r="BR20"/>
      <c r="BS20"/>
      <c r="BU20" s="33" t="str">
        <f t="shared" si="16"/>
        <v/>
      </c>
      <c r="BV20"/>
      <c r="BW20"/>
      <c r="BY20" s="33" t="str">
        <f t="shared" si="17"/>
        <v/>
      </c>
      <c r="BZ20"/>
      <c r="CA20"/>
      <c r="CC20" s="33" t="str">
        <f t="shared" si="18"/>
        <v/>
      </c>
      <c r="CD20"/>
      <c r="CE20"/>
      <c r="CG20" s="33" t="str">
        <f t="shared" si="19"/>
        <v/>
      </c>
      <c r="CH20"/>
      <c r="CI20"/>
      <c r="CK20" s="33" t="str">
        <f t="shared" si="20"/>
        <v/>
      </c>
      <c r="CL20"/>
      <c r="CM20"/>
      <c r="CO20" s="33" t="str">
        <f t="shared" si="21"/>
        <v/>
      </c>
      <c r="CP20"/>
      <c r="CQ20"/>
      <c r="CS20" s="33" t="str">
        <f t="shared" si="22"/>
        <v/>
      </c>
      <c r="CT20"/>
      <c r="CU20"/>
      <c r="CW20" s="33" t="str">
        <f t="shared" si="23"/>
        <v/>
      </c>
      <c r="CX20"/>
      <c r="CY20"/>
      <c r="DA20" s="33" t="str">
        <f t="shared" si="24"/>
        <v/>
      </c>
      <c r="DB20"/>
      <c r="DC20"/>
      <c r="DE20" s="33" t="str">
        <f t="shared" si="25"/>
        <v/>
      </c>
      <c r="DF20"/>
      <c r="DG20"/>
      <c r="DI20" s="33" t="str">
        <f t="shared" si="26"/>
        <v/>
      </c>
      <c r="DJ20"/>
      <c r="DK20"/>
      <c r="DM20" s="33" t="str">
        <f t="shared" si="27"/>
        <v/>
      </c>
      <c r="DN20"/>
      <c r="DO20"/>
      <c r="DQ20" s="33" t="str">
        <f t="shared" si="28"/>
        <v/>
      </c>
      <c r="DR20"/>
      <c r="DS20"/>
      <c r="DU20" s="33" t="str">
        <f t="shared" si="29"/>
        <v/>
      </c>
      <c r="DV20"/>
      <c r="DW20"/>
      <c r="DY20" s="33" t="str">
        <f t="shared" si="30"/>
        <v/>
      </c>
      <c r="DZ20"/>
      <c r="EA20"/>
    </row>
    <row r="21" spans="1:131" x14ac:dyDescent="0.25">
      <c r="A21" s="16" t="str">
        <f t="shared" si="0"/>
        <v/>
      </c>
      <c r="B21"/>
      <c r="C21"/>
      <c r="D21"/>
      <c r="K21" s="38"/>
      <c r="M21" s="33" t="str">
        <f t="shared" si="1"/>
        <v/>
      </c>
      <c r="Q21" s="33" t="str">
        <f t="shared" si="2"/>
        <v/>
      </c>
      <c r="R21"/>
      <c r="S21"/>
      <c r="U21" s="33" t="str">
        <f t="shared" si="3"/>
        <v/>
      </c>
      <c r="V21"/>
      <c r="W21"/>
      <c r="Y21" s="33">
        <f t="shared" si="4"/>
        <v>8</v>
      </c>
      <c r="Z21" s="1" t="s">
        <v>240</v>
      </c>
      <c r="AA21" s="149">
        <v>250</v>
      </c>
      <c r="AC21" s="33" t="str">
        <f t="shared" si="5"/>
        <v/>
      </c>
      <c r="AD21"/>
      <c r="AE21"/>
      <c r="AG21" s="33" t="str">
        <f t="shared" si="6"/>
        <v/>
      </c>
      <c r="AH21"/>
      <c r="AI21"/>
      <c r="AK21" s="33" t="str">
        <f t="shared" si="7"/>
        <v/>
      </c>
      <c r="AL21"/>
      <c r="AM21"/>
      <c r="AO21" s="33" t="str">
        <f t="shared" si="8"/>
        <v/>
      </c>
      <c r="AP21"/>
      <c r="AQ21"/>
      <c r="AS21" s="33" t="str">
        <f t="shared" si="9"/>
        <v/>
      </c>
      <c r="AT21"/>
      <c r="AU21"/>
      <c r="AW21" s="33" t="str">
        <f t="shared" si="10"/>
        <v/>
      </c>
      <c r="AX21"/>
      <c r="AY21"/>
      <c r="BA21" s="33" t="str">
        <f t="shared" si="11"/>
        <v/>
      </c>
      <c r="BB21"/>
      <c r="BC21"/>
      <c r="BE21" s="33" t="str">
        <f t="shared" si="12"/>
        <v/>
      </c>
      <c r="BF21"/>
      <c r="BG21"/>
      <c r="BI21" s="33" t="str">
        <f t="shared" si="13"/>
        <v/>
      </c>
      <c r="BJ21"/>
      <c r="BK21"/>
      <c r="BM21" s="33" t="str">
        <f t="shared" si="14"/>
        <v/>
      </c>
      <c r="BN21"/>
      <c r="BO21"/>
      <c r="BQ21" s="33" t="str">
        <f t="shared" si="15"/>
        <v/>
      </c>
      <c r="BR21"/>
      <c r="BS21"/>
      <c r="BU21" s="33" t="str">
        <f t="shared" si="16"/>
        <v/>
      </c>
      <c r="BV21"/>
      <c r="BW21"/>
      <c r="BY21" s="33" t="str">
        <f t="shared" si="17"/>
        <v/>
      </c>
      <c r="BZ21"/>
      <c r="CA21"/>
      <c r="CC21" s="33" t="str">
        <f t="shared" si="18"/>
        <v/>
      </c>
      <c r="CD21"/>
      <c r="CE21"/>
      <c r="CG21" s="33" t="str">
        <f t="shared" si="19"/>
        <v/>
      </c>
      <c r="CH21"/>
      <c r="CI21"/>
      <c r="CK21" s="33" t="str">
        <f t="shared" si="20"/>
        <v/>
      </c>
      <c r="CL21"/>
      <c r="CM21"/>
      <c r="CO21" s="33" t="str">
        <f t="shared" si="21"/>
        <v/>
      </c>
      <c r="CP21"/>
      <c r="CQ21"/>
      <c r="CS21" s="33" t="str">
        <f t="shared" si="22"/>
        <v/>
      </c>
      <c r="CT21"/>
      <c r="CU21"/>
      <c r="CW21" s="33" t="str">
        <f t="shared" si="23"/>
        <v/>
      </c>
      <c r="CX21"/>
      <c r="CY21"/>
      <c r="DA21" s="33" t="str">
        <f t="shared" si="24"/>
        <v/>
      </c>
      <c r="DB21"/>
      <c r="DC21"/>
      <c r="DE21" s="33" t="str">
        <f t="shared" si="25"/>
        <v/>
      </c>
      <c r="DF21"/>
      <c r="DG21"/>
      <c r="DI21" s="33" t="str">
        <f t="shared" si="26"/>
        <v/>
      </c>
      <c r="DJ21"/>
      <c r="DK21"/>
      <c r="DM21" s="33" t="str">
        <f t="shared" si="27"/>
        <v/>
      </c>
      <c r="DN21"/>
      <c r="DO21"/>
      <c r="DQ21" s="33" t="str">
        <f t="shared" si="28"/>
        <v/>
      </c>
      <c r="DR21"/>
      <c r="DS21"/>
      <c r="DU21" s="33" t="str">
        <f t="shared" si="29"/>
        <v/>
      </c>
      <c r="DV21"/>
      <c r="DW21"/>
      <c r="DY21" s="33" t="str">
        <f t="shared" si="30"/>
        <v/>
      </c>
      <c r="DZ21"/>
      <c r="EA21"/>
    </row>
    <row r="22" spans="1:131" x14ac:dyDescent="0.25">
      <c r="A22" s="16" t="str">
        <f t="shared" si="0"/>
        <v/>
      </c>
      <c r="B22"/>
      <c r="C22"/>
      <c r="D22"/>
      <c r="K22" s="38"/>
      <c r="M22" s="33" t="str">
        <f t="shared" si="1"/>
        <v/>
      </c>
      <c r="Q22" s="33" t="str">
        <f t="shared" si="2"/>
        <v/>
      </c>
      <c r="R22"/>
      <c r="S22"/>
      <c r="U22" s="33" t="str">
        <f t="shared" si="3"/>
        <v/>
      </c>
      <c r="V22"/>
      <c r="W22"/>
      <c r="Y22" s="33" t="str">
        <f t="shared" si="4"/>
        <v/>
      </c>
      <c r="Z22"/>
      <c r="AA22"/>
      <c r="AC22" s="33" t="str">
        <f t="shared" si="5"/>
        <v/>
      </c>
      <c r="AD22"/>
      <c r="AE22"/>
      <c r="AG22" s="33" t="str">
        <f t="shared" si="6"/>
        <v/>
      </c>
      <c r="AH22"/>
      <c r="AI22"/>
      <c r="AK22" s="33" t="str">
        <f t="shared" si="7"/>
        <v/>
      </c>
      <c r="AL22"/>
      <c r="AM22"/>
      <c r="AO22" s="33" t="str">
        <f t="shared" si="8"/>
        <v/>
      </c>
      <c r="AP22"/>
      <c r="AQ22"/>
      <c r="AS22" s="33" t="str">
        <f t="shared" si="9"/>
        <v/>
      </c>
      <c r="AT22"/>
      <c r="AU22"/>
      <c r="AW22" s="33" t="str">
        <f t="shared" si="10"/>
        <v/>
      </c>
      <c r="AX22"/>
      <c r="AY22"/>
      <c r="BA22" s="33" t="str">
        <f t="shared" si="11"/>
        <v/>
      </c>
      <c r="BB22"/>
      <c r="BC22"/>
      <c r="BE22" s="33" t="str">
        <f t="shared" si="12"/>
        <v/>
      </c>
      <c r="BF22"/>
      <c r="BG22"/>
      <c r="BI22" s="33" t="str">
        <f t="shared" si="13"/>
        <v/>
      </c>
      <c r="BJ22"/>
      <c r="BK22"/>
      <c r="BM22" s="33" t="str">
        <f t="shared" si="14"/>
        <v/>
      </c>
      <c r="BN22"/>
      <c r="BO22"/>
      <c r="BQ22" s="33" t="str">
        <f t="shared" si="15"/>
        <v/>
      </c>
      <c r="BR22"/>
      <c r="BS22"/>
      <c r="BU22" s="33" t="str">
        <f t="shared" si="16"/>
        <v/>
      </c>
      <c r="BV22"/>
      <c r="BW22"/>
      <c r="BY22" s="33" t="str">
        <f t="shared" si="17"/>
        <v/>
      </c>
      <c r="BZ22"/>
      <c r="CA22"/>
      <c r="CC22" s="33" t="str">
        <f t="shared" si="18"/>
        <v/>
      </c>
      <c r="CD22"/>
      <c r="CE22"/>
      <c r="CG22" s="33" t="str">
        <f t="shared" si="19"/>
        <v/>
      </c>
      <c r="CH22"/>
      <c r="CI22"/>
      <c r="CK22" s="33" t="str">
        <f t="shared" si="20"/>
        <v/>
      </c>
      <c r="CL22"/>
      <c r="CM22"/>
      <c r="CO22" s="33" t="str">
        <f t="shared" si="21"/>
        <v/>
      </c>
      <c r="CP22"/>
      <c r="CQ22"/>
      <c r="CS22" s="33" t="str">
        <f t="shared" si="22"/>
        <v/>
      </c>
      <c r="CT22"/>
      <c r="CU22"/>
      <c r="CW22" s="33" t="str">
        <f t="shared" si="23"/>
        <v/>
      </c>
      <c r="CX22"/>
      <c r="CY22"/>
      <c r="DA22" s="33" t="str">
        <f t="shared" si="24"/>
        <v/>
      </c>
      <c r="DB22"/>
      <c r="DC22"/>
      <c r="DE22" s="33" t="str">
        <f t="shared" si="25"/>
        <v/>
      </c>
      <c r="DF22"/>
      <c r="DG22"/>
      <c r="DI22" s="33" t="str">
        <f t="shared" si="26"/>
        <v/>
      </c>
      <c r="DJ22"/>
      <c r="DK22"/>
      <c r="DM22" s="33" t="str">
        <f t="shared" si="27"/>
        <v/>
      </c>
      <c r="DN22"/>
      <c r="DO22"/>
      <c r="DQ22" s="33" t="str">
        <f t="shared" si="28"/>
        <v/>
      </c>
      <c r="DR22"/>
      <c r="DS22"/>
      <c r="DU22" s="33" t="str">
        <f t="shared" si="29"/>
        <v/>
      </c>
      <c r="DV22"/>
      <c r="DW22"/>
      <c r="DY22" s="33" t="str">
        <f t="shared" si="30"/>
        <v/>
      </c>
      <c r="DZ22"/>
      <c r="EA22"/>
    </row>
    <row r="23" spans="1:131" x14ac:dyDescent="0.25">
      <c r="A23" s="16" t="str">
        <f t="shared" si="0"/>
        <v/>
      </c>
      <c r="B23"/>
      <c r="C23"/>
      <c r="D23"/>
      <c r="K23" s="38"/>
      <c r="M23" s="33" t="str">
        <f t="shared" si="1"/>
        <v/>
      </c>
      <c r="Q23" s="33" t="str">
        <f t="shared" si="2"/>
        <v/>
      </c>
      <c r="R23"/>
      <c r="S23"/>
      <c r="U23" s="33" t="str">
        <f t="shared" si="3"/>
        <v/>
      </c>
      <c r="V23"/>
      <c r="W23"/>
      <c r="Y23" s="33" t="str">
        <f t="shared" si="4"/>
        <v/>
      </c>
      <c r="Z23"/>
      <c r="AA23"/>
      <c r="AC23" s="33" t="str">
        <f t="shared" si="5"/>
        <v/>
      </c>
      <c r="AD23"/>
      <c r="AE23"/>
      <c r="AG23" s="33" t="str">
        <f t="shared" si="6"/>
        <v/>
      </c>
      <c r="AH23"/>
      <c r="AI23"/>
      <c r="AK23" s="33" t="str">
        <f t="shared" si="7"/>
        <v/>
      </c>
      <c r="AL23"/>
      <c r="AM23"/>
      <c r="AO23" s="33" t="str">
        <f t="shared" si="8"/>
        <v/>
      </c>
      <c r="AP23"/>
      <c r="AQ23"/>
      <c r="AS23" s="33" t="str">
        <f t="shared" si="9"/>
        <v/>
      </c>
      <c r="AT23"/>
      <c r="AU23"/>
      <c r="AW23" s="33" t="str">
        <f t="shared" si="10"/>
        <v/>
      </c>
      <c r="AX23"/>
      <c r="AY23"/>
      <c r="BA23" s="33" t="str">
        <f t="shared" si="11"/>
        <v/>
      </c>
      <c r="BE23" s="33" t="str">
        <f t="shared" si="12"/>
        <v/>
      </c>
      <c r="BF23"/>
      <c r="BG23"/>
      <c r="BI23" s="33" t="str">
        <f t="shared" si="13"/>
        <v/>
      </c>
      <c r="BJ23"/>
      <c r="BK23"/>
      <c r="BM23" s="33" t="str">
        <f t="shared" si="14"/>
        <v/>
      </c>
      <c r="BN23"/>
      <c r="BO23"/>
      <c r="BQ23" s="33" t="str">
        <f t="shared" si="15"/>
        <v/>
      </c>
      <c r="BR23"/>
      <c r="BS23"/>
      <c r="BU23" s="33" t="str">
        <f t="shared" si="16"/>
        <v/>
      </c>
      <c r="BV23"/>
      <c r="BW23"/>
      <c r="BY23" s="33" t="str">
        <f t="shared" si="17"/>
        <v/>
      </c>
      <c r="BZ23"/>
      <c r="CA23"/>
      <c r="CC23" s="33" t="str">
        <f t="shared" si="18"/>
        <v/>
      </c>
      <c r="CD23"/>
      <c r="CE23"/>
      <c r="CG23" s="33" t="str">
        <f t="shared" si="19"/>
        <v/>
      </c>
      <c r="CK23" s="33" t="str">
        <f t="shared" si="20"/>
        <v/>
      </c>
      <c r="CL23"/>
      <c r="CM23"/>
      <c r="CO23" s="33" t="str">
        <f t="shared" si="21"/>
        <v/>
      </c>
      <c r="CP23"/>
      <c r="CQ23"/>
      <c r="CS23" s="33" t="str">
        <f t="shared" si="22"/>
        <v/>
      </c>
      <c r="CT23"/>
      <c r="CU23"/>
      <c r="CW23" s="33" t="str">
        <f t="shared" si="23"/>
        <v/>
      </c>
      <c r="CX23"/>
      <c r="CY23"/>
      <c r="DA23" s="33" t="str">
        <f t="shared" si="24"/>
        <v/>
      </c>
      <c r="DB23"/>
      <c r="DC23"/>
      <c r="DE23" s="33" t="str">
        <f t="shared" si="25"/>
        <v/>
      </c>
      <c r="DF23"/>
      <c r="DG23"/>
      <c r="DI23" s="33" t="str">
        <f t="shared" si="26"/>
        <v/>
      </c>
      <c r="DJ23"/>
      <c r="DK23"/>
      <c r="DM23" s="33" t="str">
        <f t="shared" si="27"/>
        <v/>
      </c>
      <c r="DN23"/>
      <c r="DO23"/>
      <c r="DQ23" s="33" t="str">
        <f t="shared" si="28"/>
        <v/>
      </c>
      <c r="DR23"/>
      <c r="DS23"/>
      <c r="DU23" s="33" t="str">
        <f t="shared" si="29"/>
        <v/>
      </c>
      <c r="DV23"/>
      <c r="DW23"/>
      <c r="DY23" s="33" t="str">
        <f t="shared" si="30"/>
        <v/>
      </c>
      <c r="DZ23"/>
      <c r="EA23"/>
    </row>
    <row r="24" spans="1:131" x14ac:dyDescent="0.25">
      <c r="A24" s="16" t="str">
        <f t="shared" si="0"/>
        <v/>
      </c>
      <c r="B24"/>
      <c r="C24"/>
      <c r="D24"/>
      <c r="K24" s="38"/>
      <c r="M24" s="33" t="str">
        <f t="shared" si="1"/>
        <v/>
      </c>
      <c r="Q24" s="33" t="str">
        <f t="shared" si="2"/>
        <v/>
      </c>
      <c r="R24"/>
      <c r="S24"/>
      <c r="U24" s="33" t="str">
        <f t="shared" si="3"/>
        <v/>
      </c>
      <c r="V24"/>
      <c r="W24"/>
      <c r="Y24" s="33" t="str">
        <f t="shared" si="4"/>
        <v/>
      </c>
      <c r="Z24"/>
      <c r="AA24"/>
      <c r="AC24" s="33" t="str">
        <f t="shared" si="5"/>
        <v/>
      </c>
      <c r="AD24"/>
      <c r="AE24"/>
      <c r="AG24" s="33" t="str">
        <f t="shared" si="6"/>
        <v/>
      </c>
      <c r="AH24"/>
      <c r="AI24"/>
      <c r="AK24" s="33" t="str">
        <f t="shared" si="7"/>
        <v/>
      </c>
      <c r="AO24" s="33" t="str">
        <f t="shared" si="8"/>
        <v/>
      </c>
      <c r="AS24" s="33" t="str">
        <f t="shared" si="9"/>
        <v/>
      </c>
      <c r="AW24" s="33" t="str">
        <f t="shared" si="10"/>
        <v/>
      </c>
      <c r="AX24"/>
      <c r="AY24"/>
      <c r="BA24" s="33" t="str">
        <f t="shared" si="11"/>
        <v/>
      </c>
      <c r="BE24" s="33" t="str">
        <f t="shared" si="12"/>
        <v/>
      </c>
      <c r="BF24"/>
      <c r="BG24"/>
      <c r="BI24" s="33" t="str">
        <f t="shared" si="13"/>
        <v/>
      </c>
      <c r="BJ24"/>
      <c r="BK24"/>
      <c r="BM24" s="33" t="str">
        <f t="shared" si="14"/>
        <v/>
      </c>
      <c r="BN24"/>
      <c r="BO24"/>
      <c r="BQ24" s="33" t="str">
        <f t="shared" si="15"/>
        <v/>
      </c>
      <c r="BU24" s="33" t="str">
        <f t="shared" si="16"/>
        <v/>
      </c>
      <c r="BV24"/>
      <c r="BW24"/>
      <c r="BY24" s="33" t="str">
        <f t="shared" si="17"/>
        <v/>
      </c>
      <c r="BZ24"/>
      <c r="CA24"/>
      <c r="CC24" s="33" t="str">
        <f t="shared" si="18"/>
        <v/>
      </c>
      <c r="CD24"/>
      <c r="CE24"/>
      <c r="CG24" s="33" t="str">
        <f t="shared" si="19"/>
        <v/>
      </c>
      <c r="CK24" s="33" t="str">
        <f t="shared" si="20"/>
        <v/>
      </c>
      <c r="CL24"/>
      <c r="CM24"/>
      <c r="CO24" s="33" t="str">
        <f t="shared" si="21"/>
        <v/>
      </c>
      <c r="CP24"/>
      <c r="CQ24"/>
      <c r="CS24" s="33" t="str">
        <f t="shared" si="22"/>
        <v/>
      </c>
      <c r="CT24"/>
      <c r="CU24"/>
      <c r="CW24" s="33" t="str">
        <f t="shared" si="23"/>
        <v/>
      </c>
      <c r="CX24"/>
      <c r="CY24"/>
      <c r="DA24" s="33" t="str">
        <f t="shared" si="24"/>
        <v/>
      </c>
      <c r="DB24"/>
      <c r="DC24"/>
      <c r="DE24" s="33" t="str">
        <f t="shared" si="25"/>
        <v/>
      </c>
      <c r="DF24"/>
      <c r="DG24"/>
      <c r="DI24" s="33" t="str">
        <f t="shared" si="26"/>
        <v/>
      </c>
      <c r="DJ24"/>
      <c r="DK24"/>
      <c r="DM24" s="33" t="str">
        <f t="shared" si="27"/>
        <v/>
      </c>
      <c r="DN24"/>
      <c r="DO24"/>
      <c r="DQ24" s="33" t="str">
        <f t="shared" si="28"/>
        <v/>
      </c>
      <c r="DR24"/>
      <c r="DS24"/>
      <c r="DU24" s="33" t="str">
        <f t="shared" si="29"/>
        <v/>
      </c>
      <c r="DV24"/>
      <c r="DW24"/>
      <c r="DY24" s="33" t="str">
        <f t="shared" si="30"/>
        <v/>
      </c>
      <c r="DZ24"/>
      <c r="EA24"/>
    </row>
    <row r="25" spans="1:131" x14ac:dyDescent="0.25">
      <c r="A25" s="16" t="str">
        <f t="shared" si="0"/>
        <v/>
      </c>
      <c r="B25"/>
      <c r="C25"/>
      <c r="D25"/>
      <c r="K25" s="38"/>
      <c r="M25" s="33" t="str">
        <f t="shared" si="1"/>
        <v/>
      </c>
      <c r="Q25" s="33" t="str">
        <f t="shared" si="2"/>
        <v/>
      </c>
      <c r="R25"/>
      <c r="S25"/>
      <c r="U25" s="33" t="str">
        <f t="shared" si="3"/>
        <v/>
      </c>
      <c r="V25"/>
      <c r="W25"/>
      <c r="Y25" s="33" t="str">
        <f t="shared" si="4"/>
        <v/>
      </c>
      <c r="Z25"/>
      <c r="AA25"/>
      <c r="AC25" s="33" t="str">
        <f t="shared" si="5"/>
        <v/>
      </c>
      <c r="AG25" s="33" t="str">
        <f t="shared" si="6"/>
        <v/>
      </c>
      <c r="AH25"/>
      <c r="AI25"/>
      <c r="AK25" s="33" t="str">
        <f t="shared" si="7"/>
        <v/>
      </c>
      <c r="AO25" s="33" t="str">
        <f t="shared" si="8"/>
        <v/>
      </c>
      <c r="AS25" s="33" t="str">
        <f t="shared" si="9"/>
        <v/>
      </c>
      <c r="AW25" s="33" t="str">
        <f t="shared" si="10"/>
        <v/>
      </c>
      <c r="AX25"/>
      <c r="AY25"/>
      <c r="BA25" s="33" t="str">
        <f t="shared" si="11"/>
        <v/>
      </c>
      <c r="BE25" s="33" t="str">
        <f t="shared" si="12"/>
        <v/>
      </c>
      <c r="BF25"/>
      <c r="BG25"/>
      <c r="BI25" s="33" t="str">
        <f t="shared" si="13"/>
        <v/>
      </c>
      <c r="BJ25"/>
      <c r="BK25"/>
      <c r="BM25" s="33" t="str">
        <f t="shared" si="14"/>
        <v/>
      </c>
      <c r="BN25"/>
      <c r="BO25"/>
      <c r="BQ25" s="33" t="str">
        <f t="shared" si="15"/>
        <v/>
      </c>
      <c r="BU25" s="33" t="str">
        <f t="shared" si="16"/>
        <v/>
      </c>
      <c r="BV25"/>
      <c r="BW25"/>
      <c r="BY25" s="33" t="str">
        <f t="shared" si="17"/>
        <v/>
      </c>
      <c r="CC25" s="33" t="str">
        <f t="shared" si="18"/>
        <v/>
      </c>
      <c r="CD25"/>
      <c r="CE25"/>
      <c r="CG25" s="33" t="str">
        <f t="shared" si="19"/>
        <v/>
      </c>
      <c r="CK25" s="33" t="str">
        <f t="shared" si="20"/>
        <v/>
      </c>
      <c r="CL25"/>
      <c r="CM25"/>
      <c r="CO25" s="33" t="str">
        <f t="shared" si="21"/>
        <v/>
      </c>
      <c r="CP25"/>
      <c r="CQ25"/>
      <c r="CS25" s="33" t="str">
        <f t="shared" si="22"/>
        <v/>
      </c>
      <c r="CT25"/>
      <c r="CU25"/>
      <c r="CW25" s="33" t="str">
        <f t="shared" si="23"/>
        <v/>
      </c>
      <c r="CX25"/>
      <c r="CY25"/>
      <c r="DA25" s="33" t="str">
        <f t="shared" si="24"/>
        <v/>
      </c>
      <c r="DE25" s="33" t="str">
        <f t="shared" si="25"/>
        <v/>
      </c>
      <c r="DI25" s="33" t="str">
        <f t="shared" si="26"/>
        <v/>
      </c>
      <c r="DJ25"/>
      <c r="DK25"/>
      <c r="DM25" s="33" t="str">
        <f t="shared" si="27"/>
        <v/>
      </c>
      <c r="DQ25" s="33" t="str">
        <f t="shared" si="28"/>
        <v/>
      </c>
      <c r="DR25"/>
      <c r="DS25"/>
      <c r="DU25" s="33" t="str">
        <f t="shared" si="29"/>
        <v/>
      </c>
      <c r="DV25"/>
      <c r="DW25"/>
      <c r="DY25" s="33" t="str">
        <f t="shared" si="30"/>
        <v/>
      </c>
    </row>
    <row r="26" spans="1:131" x14ac:dyDescent="0.25">
      <c r="A26" s="16" t="str">
        <f t="shared" si="0"/>
        <v/>
      </c>
      <c r="B26"/>
      <c r="C26"/>
      <c r="D26"/>
      <c r="K26" s="38"/>
      <c r="M26" s="33" t="str">
        <f t="shared" si="1"/>
        <v/>
      </c>
      <c r="Q26" s="33" t="str">
        <f t="shared" si="2"/>
        <v/>
      </c>
      <c r="U26" s="33" t="str">
        <f t="shared" si="3"/>
        <v/>
      </c>
      <c r="V26"/>
      <c r="W26"/>
      <c r="Y26" s="33" t="str">
        <f t="shared" si="4"/>
        <v/>
      </c>
      <c r="Z26"/>
      <c r="AA26"/>
      <c r="AC26" s="33" t="str">
        <f t="shared" si="5"/>
        <v/>
      </c>
      <c r="AG26" s="33" t="str">
        <f t="shared" si="6"/>
        <v/>
      </c>
      <c r="AH26"/>
      <c r="AI26"/>
      <c r="AK26" s="33" t="str">
        <f t="shared" si="7"/>
        <v/>
      </c>
      <c r="AO26" s="33" t="str">
        <f t="shared" si="8"/>
        <v/>
      </c>
      <c r="AS26" s="33" t="str">
        <f t="shared" si="9"/>
        <v/>
      </c>
      <c r="AW26" s="33" t="str">
        <f t="shared" si="10"/>
        <v/>
      </c>
      <c r="AX26"/>
      <c r="AY26"/>
      <c r="BA26" s="33" t="str">
        <f t="shared" si="11"/>
        <v/>
      </c>
      <c r="BE26" s="33" t="str">
        <f t="shared" si="12"/>
        <v/>
      </c>
      <c r="BF26"/>
      <c r="BG26"/>
      <c r="BI26" s="33" t="str">
        <f t="shared" si="13"/>
        <v/>
      </c>
      <c r="BM26" s="33" t="str">
        <f t="shared" si="14"/>
        <v/>
      </c>
      <c r="BQ26" s="33" t="str">
        <f t="shared" si="15"/>
        <v/>
      </c>
      <c r="BU26" s="33" t="str">
        <f t="shared" si="16"/>
        <v/>
      </c>
      <c r="BV26"/>
      <c r="BW26"/>
      <c r="BY26" s="33" t="str">
        <f t="shared" si="17"/>
        <v/>
      </c>
      <c r="CC26" s="33" t="str">
        <f t="shared" si="18"/>
        <v/>
      </c>
      <c r="CD26"/>
      <c r="CE26"/>
      <c r="CG26" s="33" t="str">
        <f t="shared" si="19"/>
        <v/>
      </c>
      <c r="CK26" s="33" t="str">
        <f t="shared" si="20"/>
        <v/>
      </c>
      <c r="CL26"/>
      <c r="CM26"/>
      <c r="CO26" s="33" t="str">
        <f t="shared" si="21"/>
        <v/>
      </c>
      <c r="CP26"/>
      <c r="CQ26"/>
      <c r="CS26" s="33" t="str">
        <f t="shared" si="22"/>
        <v/>
      </c>
      <c r="CT26"/>
      <c r="CU26"/>
      <c r="CW26" s="33" t="str">
        <f t="shared" si="23"/>
        <v/>
      </c>
      <c r="CX26"/>
      <c r="CY26"/>
      <c r="DA26" s="33" t="str">
        <f t="shared" si="24"/>
        <v/>
      </c>
      <c r="DE26" s="33" t="str">
        <f t="shared" si="25"/>
        <v/>
      </c>
      <c r="DI26" s="33" t="str">
        <f t="shared" si="26"/>
        <v/>
      </c>
      <c r="DJ26"/>
      <c r="DK26"/>
      <c r="DM26" s="33" t="str">
        <f t="shared" si="27"/>
        <v/>
      </c>
      <c r="DQ26" s="33" t="str">
        <f t="shared" si="28"/>
        <v/>
      </c>
      <c r="DR26"/>
      <c r="DS26"/>
      <c r="DU26" s="33" t="str">
        <f t="shared" si="29"/>
        <v/>
      </c>
      <c r="DY26" s="33" t="str">
        <f t="shared" si="30"/>
        <v/>
      </c>
    </row>
    <row r="27" spans="1:131" x14ac:dyDescent="0.25">
      <c r="A27" s="16" t="str">
        <f t="shared" si="0"/>
        <v/>
      </c>
      <c r="B27"/>
      <c r="C27"/>
      <c r="D27"/>
      <c r="K27" s="38"/>
      <c r="M27" s="33" t="str">
        <f t="shared" si="1"/>
        <v/>
      </c>
      <c r="Q27" s="33" t="str">
        <f t="shared" si="2"/>
        <v/>
      </c>
      <c r="U27" s="33" t="str">
        <f t="shared" si="3"/>
        <v/>
      </c>
      <c r="V27"/>
      <c r="W27"/>
      <c r="Y27" s="33" t="str">
        <f t="shared" si="4"/>
        <v/>
      </c>
      <c r="AC27" s="33" t="str">
        <f t="shared" si="5"/>
        <v/>
      </c>
      <c r="AG27" s="33" t="str">
        <f t="shared" si="6"/>
        <v/>
      </c>
      <c r="AH27"/>
      <c r="AI27"/>
      <c r="AK27" s="33" t="str">
        <f t="shared" si="7"/>
        <v/>
      </c>
      <c r="AO27" s="33" t="str">
        <f t="shared" si="8"/>
        <v/>
      </c>
      <c r="AS27" s="33" t="str">
        <f t="shared" si="9"/>
        <v/>
      </c>
      <c r="AW27" s="33" t="str">
        <f t="shared" si="10"/>
        <v/>
      </c>
      <c r="AX27"/>
      <c r="AY27"/>
      <c r="BA27" s="33" t="str">
        <f t="shared" si="11"/>
        <v/>
      </c>
      <c r="BE27" s="33" t="str">
        <f t="shared" si="12"/>
        <v/>
      </c>
      <c r="BF27"/>
      <c r="BG27"/>
      <c r="BI27" s="33" t="str">
        <f t="shared" si="13"/>
        <v/>
      </c>
      <c r="BM27" s="33" t="str">
        <f t="shared" si="14"/>
        <v/>
      </c>
      <c r="BQ27" s="33" t="str">
        <f t="shared" si="15"/>
        <v/>
      </c>
      <c r="BU27" s="33" t="str">
        <f t="shared" si="16"/>
        <v/>
      </c>
      <c r="BV27"/>
      <c r="BW27"/>
      <c r="BY27" s="33" t="str">
        <f t="shared" si="17"/>
        <v/>
      </c>
      <c r="CC27" s="33" t="str">
        <f t="shared" si="18"/>
        <v/>
      </c>
      <c r="CD27"/>
      <c r="CE27"/>
      <c r="CG27" s="33" t="str">
        <f t="shared" si="19"/>
        <v/>
      </c>
      <c r="CK27" s="33" t="str">
        <f t="shared" si="20"/>
        <v/>
      </c>
      <c r="CO27" s="33" t="str">
        <f t="shared" si="21"/>
        <v/>
      </c>
      <c r="CP27"/>
      <c r="CQ27"/>
      <c r="CS27" s="33" t="str">
        <f t="shared" si="22"/>
        <v/>
      </c>
      <c r="CT27"/>
      <c r="CU27"/>
      <c r="CW27" s="33" t="str">
        <f t="shared" si="23"/>
        <v/>
      </c>
      <c r="CX27"/>
      <c r="CY27"/>
      <c r="DA27" s="33" t="str">
        <f t="shared" si="24"/>
        <v/>
      </c>
      <c r="DE27" s="33" t="str">
        <f t="shared" si="25"/>
        <v/>
      </c>
      <c r="DI27" s="33" t="str">
        <f t="shared" si="26"/>
        <v/>
      </c>
      <c r="DJ27"/>
      <c r="DK27"/>
      <c r="DM27" s="33" t="str">
        <f t="shared" si="27"/>
        <v/>
      </c>
      <c r="DQ27" s="33" t="str">
        <f t="shared" si="28"/>
        <v/>
      </c>
      <c r="DU27" s="33" t="str">
        <f t="shared" si="29"/>
        <v/>
      </c>
      <c r="DY27" s="33" t="str">
        <f t="shared" si="30"/>
        <v/>
      </c>
    </row>
    <row r="28" spans="1:131" x14ac:dyDescent="0.25">
      <c r="A28" s="16" t="str">
        <f t="shared" si="0"/>
        <v/>
      </c>
      <c r="B28"/>
      <c r="C28"/>
      <c r="D28"/>
      <c r="K28" s="38"/>
      <c r="M28" s="33" t="str">
        <f t="shared" si="1"/>
        <v/>
      </c>
      <c r="Q28" s="33" t="str">
        <f t="shared" si="2"/>
        <v/>
      </c>
      <c r="U28" s="33" t="str">
        <f t="shared" si="3"/>
        <v/>
      </c>
      <c r="Y28" s="33" t="str">
        <f t="shared" si="4"/>
        <v/>
      </c>
      <c r="AC28" s="33" t="str">
        <f t="shared" si="5"/>
        <v/>
      </c>
      <c r="AG28" s="33" t="str">
        <f t="shared" si="6"/>
        <v/>
      </c>
      <c r="AH28"/>
      <c r="AI28"/>
      <c r="AK28" s="33" t="str">
        <f t="shared" si="7"/>
        <v/>
      </c>
      <c r="AO28" s="33" t="str">
        <f t="shared" si="8"/>
        <v/>
      </c>
      <c r="AS28" s="33" t="str">
        <f t="shared" si="9"/>
        <v/>
      </c>
      <c r="AW28" s="33" t="str">
        <f t="shared" si="10"/>
        <v/>
      </c>
      <c r="AX28"/>
      <c r="AY28"/>
      <c r="BA28" s="33" t="str">
        <f t="shared" si="11"/>
        <v/>
      </c>
      <c r="BE28" s="33" t="str">
        <f t="shared" si="12"/>
        <v/>
      </c>
      <c r="BF28"/>
      <c r="BG28"/>
      <c r="BI28" s="33" t="str">
        <f t="shared" si="13"/>
        <v/>
      </c>
      <c r="BM28" s="33" t="str">
        <f t="shared" si="14"/>
        <v/>
      </c>
      <c r="BQ28" s="33" t="str">
        <f t="shared" si="15"/>
        <v/>
      </c>
      <c r="BU28" s="33" t="str">
        <f t="shared" si="16"/>
        <v/>
      </c>
      <c r="BV28"/>
      <c r="BW28"/>
      <c r="BY28" s="33" t="str">
        <f t="shared" si="17"/>
        <v/>
      </c>
      <c r="CC28" s="33" t="str">
        <f t="shared" si="18"/>
        <v/>
      </c>
      <c r="CD28"/>
      <c r="CE28"/>
      <c r="CG28" s="33" t="str">
        <f t="shared" si="19"/>
        <v/>
      </c>
      <c r="CK28" s="33" t="str">
        <f t="shared" si="20"/>
        <v/>
      </c>
      <c r="CO28" s="33" t="str">
        <f t="shared" si="21"/>
        <v/>
      </c>
      <c r="CS28" s="33" t="str">
        <f t="shared" si="22"/>
        <v/>
      </c>
      <c r="CT28"/>
      <c r="CU28"/>
      <c r="CW28" s="33" t="str">
        <f t="shared" si="23"/>
        <v/>
      </c>
      <c r="DA28" s="33" t="str">
        <f t="shared" si="24"/>
        <v/>
      </c>
      <c r="DE28" s="33" t="str">
        <f t="shared" si="25"/>
        <v/>
      </c>
      <c r="DI28" s="33" t="str">
        <f t="shared" si="26"/>
        <v/>
      </c>
      <c r="DJ28"/>
      <c r="DK28"/>
      <c r="DM28" s="33" t="str">
        <f t="shared" si="27"/>
        <v/>
      </c>
      <c r="DQ28" s="33" t="str">
        <f t="shared" si="28"/>
        <v/>
      </c>
      <c r="DU28" s="33" t="str">
        <f t="shared" si="29"/>
        <v/>
      </c>
      <c r="DY28" s="33" t="str">
        <f t="shared" si="30"/>
        <v/>
      </c>
    </row>
    <row r="29" spans="1:131" x14ac:dyDescent="0.25">
      <c r="A29" s="16" t="str">
        <f t="shared" si="0"/>
        <v/>
      </c>
      <c r="B29"/>
      <c r="C29"/>
      <c r="D29"/>
      <c r="K29" s="38"/>
      <c r="M29" s="33" t="str">
        <f t="shared" si="1"/>
        <v/>
      </c>
      <c r="Q29" s="33" t="str">
        <f t="shared" si="2"/>
        <v/>
      </c>
      <c r="U29" s="33" t="str">
        <f t="shared" si="3"/>
        <v/>
      </c>
      <c r="Y29" s="33" t="str">
        <f t="shared" si="4"/>
        <v/>
      </c>
      <c r="AC29" s="33" t="str">
        <f t="shared" si="5"/>
        <v/>
      </c>
      <c r="AG29" s="33" t="str">
        <f t="shared" si="6"/>
        <v/>
      </c>
      <c r="AH29"/>
      <c r="AI29"/>
      <c r="AK29" s="33" t="str">
        <f t="shared" si="7"/>
        <v/>
      </c>
      <c r="AO29" s="33" t="str">
        <f t="shared" si="8"/>
        <v/>
      </c>
      <c r="AS29" s="33" t="str">
        <f t="shared" si="9"/>
        <v/>
      </c>
      <c r="AW29" s="33" t="str">
        <f t="shared" si="10"/>
        <v/>
      </c>
      <c r="AX29"/>
      <c r="AY29"/>
      <c r="BA29" s="33" t="str">
        <f t="shared" si="11"/>
        <v/>
      </c>
      <c r="BE29" s="33" t="str">
        <f t="shared" si="12"/>
        <v/>
      </c>
      <c r="BF29"/>
      <c r="BG29"/>
      <c r="BI29" s="33" t="str">
        <f t="shared" si="13"/>
        <v/>
      </c>
      <c r="BM29" s="33" t="str">
        <f t="shared" si="14"/>
        <v/>
      </c>
      <c r="BQ29" s="33" t="str">
        <f t="shared" si="15"/>
        <v/>
      </c>
      <c r="BU29" s="33" t="str">
        <f t="shared" si="16"/>
        <v/>
      </c>
      <c r="BV29"/>
      <c r="BW29"/>
      <c r="BY29" s="33" t="str">
        <f t="shared" si="17"/>
        <v/>
      </c>
      <c r="CC29" s="33" t="str">
        <f t="shared" si="18"/>
        <v/>
      </c>
      <c r="CD29"/>
      <c r="CE29"/>
      <c r="CG29" s="33" t="str">
        <f t="shared" si="19"/>
        <v/>
      </c>
      <c r="CK29" s="33" t="str">
        <f t="shared" si="20"/>
        <v/>
      </c>
      <c r="CO29" s="33" t="str">
        <f t="shared" si="21"/>
        <v/>
      </c>
      <c r="CS29" s="33" t="str">
        <f t="shared" si="22"/>
        <v/>
      </c>
      <c r="CW29" s="33" t="str">
        <f t="shared" si="23"/>
        <v/>
      </c>
      <c r="DA29" s="33" t="str">
        <f t="shared" si="24"/>
        <v/>
      </c>
      <c r="DE29" s="33" t="str">
        <f t="shared" si="25"/>
        <v/>
      </c>
      <c r="DI29" s="33" t="str">
        <f t="shared" si="26"/>
        <v/>
      </c>
      <c r="DJ29"/>
      <c r="DK29"/>
      <c r="DM29" s="33" t="str">
        <f t="shared" si="27"/>
        <v/>
      </c>
      <c r="DQ29" s="33" t="str">
        <f t="shared" si="28"/>
        <v/>
      </c>
      <c r="DU29" s="33" t="str">
        <f t="shared" si="29"/>
        <v/>
      </c>
      <c r="DY29" s="33" t="str">
        <f t="shared" si="30"/>
        <v/>
      </c>
    </row>
    <row r="30" spans="1:131" x14ac:dyDescent="0.25">
      <c r="A30" s="16" t="str">
        <f t="shared" si="0"/>
        <v/>
      </c>
      <c r="B30"/>
      <c r="C30"/>
      <c r="D30"/>
      <c r="K30" s="38"/>
      <c r="M30" s="33" t="str">
        <f t="shared" si="1"/>
        <v/>
      </c>
      <c r="Q30" s="33" t="str">
        <f t="shared" si="2"/>
        <v/>
      </c>
      <c r="U30" s="33" t="str">
        <f t="shared" si="3"/>
        <v/>
      </c>
      <c r="Y30" s="33" t="str">
        <f t="shared" si="4"/>
        <v/>
      </c>
      <c r="AC30" s="33" t="str">
        <f t="shared" si="5"/>
        <v/>
      </c>
      <c r="AG30" s="33" t="str">
        <f t="shared" si="6"/>
        <v/>
      </c>
      <c r="AH30"/>
      <c r="AI30"/>
      <c r="AK30" s="33" t="str">
        <f t="shared" si="7"/>
        <v/>
      </c>
      <c r="AO30" s="33" t="str">
        <f t="shared" si="8"/>
        <v/>
      </c>
      <c r="AS30" s="33" t="str">
        <f t="shared" si="9"/>
        <v/>
      </c>
      <c r="AW30" s="33" t="str">
        <f t="shared" si="10"/>
        <v/>
      </c>
      <c r="AX30"/>
      <c r="AY30"/>
      <c r="BA30" s="33" t="str">
        <f t="shared" si="11"/>
        <v/>
      </c>
      <c r="BE30" s="33" t="str">
        <f t="shared" si="12"/>
        <v/>
      </c>
      <c r="BF30"/>
      <c r="BG30"/>
      <c r="BI30" s="33" t="str">
        <f t="shared" si="13"/>
        <v/>
      </c>
      <c r="BM30" s="33" t="str">
        <f t="shared" si="14"/>
        <v/>
      </c>
      <c r="BQ30" s="33" t="str">
        <f t="shared" si="15"/>
        <v/>
      </c>
      <c r="BU30" s="33" t="str">
        <f t="shared" si="16"/>
        <v/>
      </c>
      <c r="BV30"/>
      <c r="BW30"/>
      <c r="BY30" s="33" t="str">
        <f t="shared" si="17"/>
        <v/>
      </c>
      <c r="CC30" s="33" t="str">
        <f t="shared" si="18"/>
        <v/>
      </c>
      <c r="CG30" s="33" t="str">
        <f t="shared" si="19"/>
        <v/>
      </c>
      <c r="CK30" s="33" t="str">
        <f t="shared" si="20"/>
        <v/>
      </c>
      <c r="CO30" s="33" t="str">
        <f t="shared" si="21"/>
        <v/>
      </c>
      <c r="CS30" s="33" t="str">
        <f t="shared" si="22"/>
        <v/>
      </c>
      <c r="CW30" s="33" t="str">
        <f t="shared" si="23"/>
        <v/>
      </c>
      <c r="DA30" s="33" t="str">
        <f t="shared" si="24"/>
        <v/>
      </c>
      <c r="DE30" s="33" t="str">
        <f t="shared" si="25"/>
        <v/>
      </c>
      <c r="DI30" s="33" t="str">
        <f t="shared" si="26"/>
        <v/>
      </c>
      <c r="DJ30"/>
      <c r="DK30"/>
      <c r="DM30" s="33" t="str">
        <f t="shared" si="27"/>
        <v/>
      </c>
      <c r="DQ30" s="33" t="str">
        <f t="shared" si="28"/>
        <v/>
      </c>
      <c r="DU30" s="33" t="str">
        <f t="shared" si="29"/>
        <v/>
      </c>
      <c r="DY30" s="33" t="str">
        <f t="shared" si="30"/>
        <v/>
      </c>
    </row>
    <row r="31" spans="1:131" x14ac:dyDescent="0.25">
      <c r="A31" s="16" t="str">
        <f t="shared" si="0"/>
        <v/>
      </c>
      <c r="B31"/>
      <c r="C31"/>
      <c r="D31"/>
      <c r="K31" s="38"/>
      <c r="M31" s="33" t="str">
        <f t="shared" si="1"/>
        <v/>
      </c>
      <c r="Q31" s="33" t="str">
        <f t="shared" si="2"/>
        <v/>
      </c>
      <c r="U31" s="33" t="str">
        <f t="shared" si="3"/>
        <v/>
      </c>
      <c r="Y31" s="33" t="str">
        <f t="shared" si="4"/>
        <v/>
      </c>
      <c r="AC31" s="33" t="str">
        <f t="shared" si="5"/>
        <v/>
      </c>
      <c r="AG31" s="33" t="str">
        <f t="shared" si="6"/>
        <v/>
      </c>
      <c r="AK31" s="33" t="str">
        <f t="shared" si="7"/>
        <v/>
      </c>
      <c r="AO31" s="33" t="str">
        <f t="shared" si="8"/>
        <v/>
      </c>
      <c r="AS31" s="33" t="str">
        <f t="shared" si="9"/>
        <v/>
      </c>
      <c r="AW31" s="33" t="str">
        <f t="shared" si="10"/>
        <v/>
      </c>
      <c r="AX31"/>
      <c r="AY31"/>
      <c r="BA31" s="33" t="str">
        <f t="shared" si="11"/>
        <v/>
      </c>
      <c r="BE31" s="33" t="str">
        <f t="shared" si="12"/>
        <v/>
      </c>
      <c r="BF31"/>
      <c r="BG31"/>
      <c r="BI31" s="33" t="str">
        <f t="shared" si="13"/>
        <v/>
      </c>
      <c r="BM31" s="33" t="str">
        <f t="shared" si="14"/>
        <v/>
      </c>
      <c r="BQ31" s="33" t="str">
        <f t="shared" si="15"/>
        <v/>
      </c>
      <c r="BU31" s="33" t="str">
        <f t="shared" si="16"/>
        <v/>
      </c>
      <c r="BY31" s="33" t="str">
        <f t="shared" si="17"/>
        <v/>
      </c>
      <c r="CC31" s="33" t="str">
        <f t="shared" si="18"/>
        <v/>
      </c>
      <c r="CG31" s="33" t="str">
        <f t="shared" si="19"/>
        <v/>
      </c>
      <c r="CK31" s="33" t="str">
        <f t="shared" si="20"/>
        <v/>
      </c>
      <c r="CO31" s="33" t="str">
        <f t="shared" si="21"/>
        <v/>
      </c>
      <c r="CS31" s="33" t="str">
        <f t="shared" si="22"/>
        <v/>
      </c>
      <c r="CW31" s="33" t="str">
        <f t="shared" si="23"/>
        <v/>
      </c>
      <c r="DA31" s="33" t="str">
        <f t="shared" si="24"/>
        <v/>
      </c>
      <c r="DE31" s="33" t="str">
        <f t="shared" si="25"/>
        <v/>
      </c>
      <c r="DI31" s="33" t="str">
        <f t="shared" si="26"/>
        <v/>
      </c>
      <c r="DJ31"/>
      <c r="DK31"/>
      <c r="DM31" s="33" t="str">
        <f t="shared" si="27"/>
        <v/>
      </c>
      <c r="DQ31" s="33" t="str">
        <f t="shared" si="28"/>
        <v/>
      </c>
      <c r="DU31" s="33" t="str">
        <f t="shared" si="29"/>
        <v/>
      </c>
      <c r="DY31" s="33" t="str">
        <f t="shared" si="30"/>
        <v/>
      </c>
    </row>
    <row r="32" spans="1:131" x14ac:dyDescent="0.25">
      <c r="A32" s="16" t="str">
        <f t="shared" si="0"/>
        <v/>
      </c>
      <c r="B32"/>
      <c r="C32"/>
      <c r="D32"/>
      <c r="K32" s="38"/>
      <c r="M32" s="33" t="str">
        <f t="shared" si="1"/>
        <v/>
      </c>
      <c r="Q32" s="33" t="str">
        <f t="shared" si="2"/>
        <v/>
      </c>
      <c r="U32" s="33" t="str">
        <f t="shared" si="3"/>
        <v/>
      </c>
      <c r="Y32" s="33" t="str">
        <f t="shared" si="4"/>
        <v/>
      </c>
      <c r="AC32" s="33" t="str">
        <f t="shared" si="5"/>
        <v/>
      </c>
      <c r="AG32" s="33" t="str">
        <f t="shared" si="6"/>
        <v/>
      </c>
      <c r="AK32" s="33" t="str">
        <f t="shared" si="7"/>
        <v/>
      </c>
      <c r="AO32" s="33" t="str">
        <f t="shared" si="8"/>
        <v/>
      </c>
      <c r="AS32" s="33" t="str">
        <f t="shared" si="9"/>
        <v/>
      </c>
      <c r="AW32" s="33" t="str">
        <f t="shared" si="10"/>
        <v/>
      </c>
      <c r="BA32" s="33" t="str">
        <f t="shared" si="11"/>
        <v/>
      </c>
      <c r="BE32" s="33" t="str">
        <f t="shared" si="12"/>
        <v/>
      </c>
      <c r="BI32" s="33" t="str">
        <f t="shared" si="13"/>
        <v/>
      </c>
      <c r="BM32" s="33" t="str">
        <f t="shared" si="14"/>
        <v/>
      </c>
      <c r="BQ32" s="33" t="str">
        <f t="shared" si="15"/>
        <v/>
      </c>
      <c r="BU32" s="33" t="str">
        <f t="shared" si="16"/>
        <v/>
      </c>
      <c r="BY32" s="33" t="str">
        <f t="shared" si="17"/>
        <v/>
      </c>
      <c r="CC32" s="33" t="str">
        <f t="shared" si="18"/>
        <v/>
      </c>
      <c r="CG32" s="33" t="str">
        <f t="shared" si="19"/>
        <v/>
      </c>
      <c r="CK32" s="33" t="str">
        <f t="shared" si="20"/>
        <v/>
      </c>
      <c r="CO32" s="33" t="str">
        <f t="shared" si="21"/>
        <v/>
      </c>
      <c r="CS32" s="33" t="str">
        <f t="shared" si="22"/>
        <v/>
      </c>
      <c r="CW32" s="33" t="str">
        <f t="shared" si="23"/>
        <v/>
      </c>
      <c r="DA32" s="33" t="str">
        <f t="shared" si="24"/>
        <v/>
      </c>
      <c r="DE32" s="33" t="str">
        <f t="shared" si="25"/>
        <v/>
      </c>
      <c r="DI32" s="33" t="str">
        <f t="shared" si="26"/>
        <v/>
      </c>
      <c r="DJ32"/>
      <c r="DK32"/>
      <c r="DM32" s="33" t="str">
        <f t="shared" si="27"/>
        <v/>
      </c>
      <c r="DQ32" s="33" t="str">
        <f t="shared" si="28"/>
        <v/>
      </c>
      <c r="DU32" s="33" t="str">
        <f t="shared" si="29"/>
        <v/>
      </c>
      <c r="DY32" s="33" t="str">
        <f t="shared" si="30"/>
        <v/>
      </c>
    </row>
    <row r="33" spans="1:129" x14ac:dyDescent="0.25">
      <c r="A33" s="16" t="str">
        <f t="shared" si="0"/>
        <v/>
      </c>
      <c r="B33"/>
      <c r="C33"/>
      <c r="D33"/>
      <c r="K33" s="38"/>
      <c r="M33" s="33" t="str">
        <f t="shared" si="1"/>
        <v/>
      </c>
      <c r="Q33" s="33" t="str">
        <f t="shared" si="2"/>
        <v/>
      </c>
      <c r="U33" s="33" t="str">
        <f t="shared" si="3"/>
        <v/>
      </c>
      <c r="Y33" s="33" t="str">
        <f t="shared" si="4"/>
        <v/>
      </c>
      <c r="AC33" s="33" t="str">
        <f t="shared" si="5"/>
        <v/>
      </c>
      <c r="AG33" s="33" t="str">
        <f t="shared" si="6"/>
        <v/>
      </c>
      <c r="AK33" s="33" t="str">
        <f t="shared" si="7"/>
        <v/>
      </c>
      <c r="AO33" s="33" t="str">
        <f t="shared" si="8"/>
        <v/>
      </c>
      <c r="AS33" s="33" t="str">
        <f t="shared" si="9"/>
        <v/>
      </c>
      <c r="AW33" s="33" t="str">
        <f t="shared" si="10"/>
        <v/>
      </c>
      <c r="BA33" s="33" t="str">
        <f t="shared" si="11"/>
        <v/>
      </c>
      <c r="BE33" s="33" t="str">
        <f t="shared" si="12"/>
        <v/>
      </c>
      <c r="BI33" s="33" t="str">
        <f t="shared" si="13"/>
        <v/>
      </c>
      <c r="BM33" s="33" t="str">
        <f t="shared" si="14"/>
        <v/>
      </c>
      <c r="BQ33" s="33" t="str">
        <f t="shared" si="15"/>
        <v/>
      </c>
      <c r="BU33" s="33" t="str">
        <f t="shared" si="16"/>
        <v/>
      </c>
      <c r="BY33" s="33" t="str">
        <f t="shared" si="17"/>
        <v/>
      </c>
      <c r="CC33" s="33" t="str">
        <f t="shared" si="18"/>
        <v/>
      </c>
      <c r="CG33" s="33" t="str">
        <f t="shared" si="19"/>
        <v/>
      </c>
      <c r="CK33" s="33" t="str">
        <f t="shared" si="20"/>
        <v/>
      </c>
      <c r="CO33" s="33" t="str">
        <f t="shared" si="21"/>
        <v/>
      </c>
      <c r="CS33" s="33" t="str">
        <f t="shared" si="22"/>
        <v/>
      </c>
      <c r="CW33" s="33" t="str">
        <f t="shared" si="23"/>
        <v/>
      </c>
      <c r="DA33" s="33" t="str">
        <f t="shared" si="24"/>
        <v/>
      </c>
      <c r="DE33" s="33" t="str">
        <f t="shared" si="25"/>
        <v/>
      </c>
      <c r="DI33" s="33" t="str">
        <f t="shared" si="26"/>
        <v/>
      </c>
      <c r="DM33" s="33" t="str">
        <f t="shared" si="27"/>
        <v/>
      </c>
      <c r="DQ33" s="33" t="str">
        <f t="shared" si="28"/>
        <v/>
      </c>
      <c r="DU33" s="33" t="str">
        <f t="shared" si="29"/>
        <v/>
      </c>
      <c r="DY33" s="33" t="str">
        <f t="shared" si="30"/>
        <v/>
      </c>
    </row>
    <row r="34" spans="1:129" x14ac:dyDescent="0.25">
      <c r="A34" s="16" t="str">
        <f t="shared" si="0"/>
        <v/>
      </c>
      <c r="B34"/>
      <c r="C34"/>
      <c r="D34"/>
      <c r="K34" s="38"/>
      <c r="M34" s="33" t="str">
        <f t="shared" si="1"/>
        <v/>
      </c>
      <c r="Q34" s="33" t="str">
        <f t="shared" si="2"/>
        <v/>
      </c>
      <c r="U34" s="33" t="str">
        <f t="shared" si="3"/>
        <v/>
      </c>
      <c r="Y34" s="33" t="str">
        <f t="shared" si="4"/>
        <v/>
      </c>
      <c r="AC34" s="33" t="str">
        <f t="shared" si="5"/>
        <v/>
      </c>
      <c r="AG34" s="33" t="str">
        <f t="shared" si="6"/>
        <v/>
      </c>
      <c r="AK34" s="33" t="str">
        <f t="shared" si="7"/>
        <v/>
      </c>
      <c r="AO34" s="33" t="str">
        <f t="shared" si="8"/>
        <v/>
      </c>
      <c r="AS34" s="33" t="str">
        <f t="shared" si="9"/>
        <v/>
      </c>
      <c r="AW34" s="33" t="str">
        <f t="shared" si="10"/>
        <v/>
      </c>
      <c r="BA34" s="33" t="str">
        <f t="shared" si="11"/>
        <v/>
      </c>
      <c r="BE34" s="33" t="str">
        <f t="shared" si="12"/>
        <v/>
      </c>
      <c r="BI34" s="33" t="str">
        <f t="shared" si="13"/>
        <v/>
      </c>
      <c r="BM34" s="33" t="str">
        <f t="shared" si="14"/>
        <v/>
      </c>
      <c r="BQ34" s="33" t="str">
        <f t="shared" si="15"/>
        <v/>
      </c>
      <c r="BU34" s="33" t="str">
        <f t="shared" si="16"/>
        <v/>
      </c>
      <c r="BY34" s="33" t="str">
        <f t="shared" si="17"/>
        <v/>
      </c>
      <c r="CC34" s="33" t="str">
        <f t="shared" si="18"/>
        <v/>
      </c>
      <c r="CG34" s="33" t="str">
        <f t="shared" si="19"/>
        <v/>
      </c>
      <c r="CK34" s="33" t="str">
        <f t="shared" si="20"/>
        <v/>
      </c>
      <c r="CO34" s="33" t="str">
        <f t="shared" si="21"/>
        <v/>
      </c>
      <c r="CS34" s="33" t="str">
        <f t="shared" si="22"/>
        <v/>
      </c>
      <c r="CW34" s="33" t="str">
        <f t="shared" si="23"/>
        <v/>
      </c>
      <c r="DA34" s="33" t="str">
        <f t="shared" si="24"/>
        <v/>
      </c>
      <c r="DE34" s="33" t="str">
        <f t="shared" si="25"/>
        <v/>
      </c>
      <c r="DI34" s="33" t="str">
        <f t="shared" si="26"/>
        <v/>
      </c>
      <c r="DM34" s="33" t="str">
        <f t="shared" si="27"/>
        <v/>
      </c>
      <c r="DQ34" s="33" t="str">
        <f t="shared" si="28"/>
        <v/>
      </c>
      <c r="DU34" s="33" t="str">
        <f t="shared" si="29"/>
        <v/>
      </c>
      <c r="DY34" s="33" t="str">
        <f t="shared" si="30"/>
        <v/>
      </c>
    </row>
    <row r="35" spans="1:129" x14ac:dyDescent="0.25">
      <c r="A35" s="16" t="str">
        <f t="shared" si="0"/>
        <v/>
      </c>
      <c r="B35"/>
      <c r="C35"/>
      <c r="D35"/>
      <c r="K35" s="38"/>
      <c r="M35" s="33" t="str">
        <f t="shared" si="1"/>
        <v/>
      </c>
      <c r="Q35" s="33" t="str">
        <f t="shared" si="2"/>
        <v/>
      </c>
      <c r="U35" s="33" t="str">
        <f t="shared" si="3"/>
        <v/>
      </c>
      <c r="Y35" s="33" t="str">
        <f t="shared" si="4"/>
        <v/>
      </c>
      <c r="AC35" s="33" t="str">
        <f t="shared" si="5"/>
        <v/>
      </c>
      <c r="AG35" s="33" t="str">
        <f t="shared" si="6"/>
        <v/>
      </c>
      <c r="AK35" s="33" t="str">
        <f t="shared" si="7"/>
        <v/>
      </c>
      <c r="AO35" s="33" t="str">
        <f t="shared" si="8"/>
        <v/>
      </c>
      <c r="AS35" s="33" t="str">
        <f t="shared" si="9"/>
        <v/>
      </c>
      <c r="AW35" s="33" t="str">
        <f t="shared" si="10"/>
        <v/>
      </c>
      <c r="BA35" s="33" t="str">
        <f t="shared" si="11"/>
        <v/>
      </c>
      <c r="BE35" s="33" t="str">
        <f t="shared" si="12"/>
        <v/>
      </c>
      <c r="BI35" s="33" t="str">
        <f t="shared" si="13"/>
        <v/>
      </c>
      <c r="BM35" s="33" t="str">
        <f t="shared" si="14"/>
        <v/>
      </c>
      <c r="BQ35" s="33" t="str">
        <f t="shared" si="15"/>
        <v/>
      </c>
      <c r="BU35" s="33" t="str">
        <f t="shared" si="16"/>
        <v/>
      </c>
      <c r="BY35" s="33" t="str">
        <f t="shared" si="17"/>
        <v/>
      </c>
      <c r="CC35" s="33" t="str">
        <f t="shared" si="18"/>
        <v/>
      </c>
      <c r="CG35" s="33" t="str">
        <f t="shared" si="19"/>
        <v/>
      </c>
      <c r="CK35" s="33" t="str">
        <f t="shared" si="20"/>
        <v/>
      </c>
      <c r="CO35" s="33" t="str">
        <f t="shared" si="21"/>
        <v/>
      </c>
      <c r="CS35" s="33" t="str">
        <f t="shared" si="22"/>
        <v/>
      </c>
      <c r="CW35" s="33" t="str">
        <f t="shared" si="23"/>
        <v/>
      </c>
      <c r="DA35" s="33" t="str">
        <f t="shared" si="24"/>
        <v/>
      </c>
      <c r="DE35" s="33" t="str">
        <f t="shared" si="25"/>
        <v/>
      </c>
      <c r="DI35" s="33" t="str">
        <f t="shared" si="26"/>
        <v/>
      </c>
      <c r="DM35" s="33" t="str">
        <f t="shared" si="27"/>
        <v/>
      </c>
      <c r="DQ35" s="33" t="str">
        <f t="shared" si="28"/>
        <v/>
      </c>
      <c r="DU35" s="33" t="str">
        <f t="shared" si="29"/>
        <v/>
      </c>
      <c r="DY35" s="33" t="str">
        <f t="shared" si="30"/>
        <v/>
      </c>
    </row>
    <row r="36" spans="1:129" x14ac:dyDescent="0.25">
      <c r="A36" s="16" t="str">
        <f t="shared" si="0"/>
        <v/>
      </c>
      <c r="B36"/>
      <c r="C36"/>
      <c r="D36"/>
      <c r="K36" s="38"/>
      <c r="M36" s="33" t="str">
        <f t="shared" si="1"/>
        <v/>
      </c>
      <c r="Q36" s="33" t="str">
        <f t="shared" si="2"/>
        <v/>
      </c>
      <c r="U36" s="33" t="str">
        <f t="shared" si="3"/>
        <v/>
      </c>
      <c r="Y36" s="33" t="str">
        <f t="shared" si="4"/>
        <v/>
      </c>
      <c r="AC36" s="33" t="str">
        <f t="shared" si="5"/>
        <v/>
      </c>
      <c r="AG36" s="33" t="str">
        <f t="shared" si="6"/>
        <v/>
      </c>
      <c r="AK36" s="33" t="str">
        <f t="shared" si="7"/>
        <v/>
      </c>
      <c r="AO36" s="33" t="str">
        <f t="shared" si="8"/>
        <v/>
      </c>
      <c r="AS36" s="33" t="str">
        <f t="shared" si="9"/>
        <v/>
      </c>
      <c r="AW36" s="33" t="str">
        <f t="shared" si="10"/>
        <v/>
      </c>
      <c r="BA36" s="33" t="str">
        <f t="shared" si="11"/>
        <v/>
      </c>
      <c r="BE36" s="33" t="str">
        <f t="shared" si="12"/>
        <v/>
      </c>
      <c r="BI36" s="33" t="str">
        <f t="shared" si="13"/>
        <v/>
      </c>
      <c r="BM36" s="33" t="str">
        <f t="shared" si="14"/>
        <v/>
      </c>
      <c r="BQ36" s="33" t="str">
        <f t="shared" si="15"/>
        <v/>
      </c>
      <c r="BU36" s="33" t="str">
        <f t="shared" si="16"/>
        <v/>
      </c>
      <c r="BY36" s="33" t="str">
        <f t="shared" si="17"/>
        <v/>
      </c>
      <c r="CC36" s="33" t="str">
        <f t="shared" si="18"/>
        <v/>
      </c>
      <c r="CG36" s="33" t="str">
        <f t="shared" si="19"/>
        <v/>
      </c>
      <c r="CK36" s="33" t="str">
        <f t="shared" si="20"/>
        <v/>
      </c>
      <c r="CO36" s="33" t="str">
        <f t="shared" si="21"/>
        <v/>
      </c>
      <c r="CS36" s="33" t="str">
        <f t="shared" si="22"/>
        <v/>
      </c>
      <c r="CW36" s="33" t="str">
        <f t="shared" si="23"/>
        <v/>
      </c>
      <c r="DA36" s="33" t="str">
        <f t="shared" si="24"/>
        <v/>
      </c>
      <c r="DE36" s="33" t="str">
        <f t="shared" si="25"/>
        <v/>
      </c>
      <c r="DI36" s="33" t="str">
        <f t="shared" si="26"/>
        <v/>
      </c>
      <c r="DM36" s="33" t="str">
        <f t="shared" si="27"/>
        <v/>
      </c>
      <c r="DQ36" s="33" t="str">
        <f t="shared" si="28"/>
        <v/>
      </c>
      <c r="DU36" s="33" t="str">
        <f t="shared" si="29"/>
        <v/>
      </c>
      <c r="DY36" s="33" t="str">
        <f t="shared" si="30"/>
        <v/>
      </c>
    </row>
    <row r="37" spans="1:129" x14ac:dyDescent="0.25">
      <c r="A37" s="16" t="str">
        <f t="shared" si="0"/>
        <v/>
      </c>
      <c r="B37"/>
      <c r="C37"/>
      <c r="D37"/>
      <c r="K37" s="38"/>
      <c r="M37" s="33" t="str">
        <f t="shared" si="1"/>
        <v/>
      </c>
      <c r="Q37" s="33" t="str">
        <f t="shared" si="2"/>
        <v/>
      </c>
      <c r="U37" s="33" t="str">
        <f t="shared" si="3"/>
        <v/>
      </c>
      <c r="Y37" s="33" t="str">
        <f t="shared" si="4"/>
        <v/>
      </c>
      <c r="AC37" s="33" t="str">
        <f t="shared" si="5"/>
        <v/>
      </c>
      <c r="AG37" s="33" t="str">
        <f t="shared" si="6"/>
        <v/>
      </c>
      <c r="AK37" s="33" t="str">
        <f t="shared" si="7"/>
        <v/>
      </c>
      <c r="AO37" s="33" t="str">
        <f t="shared" si="8"/>
        <v/>
      </c>
      <c r="AS37" s="33" t="str">
        <f t="shared" si="9"/>
        <v/>
      </c>
      <c r="AW37" s="33" t="str">
        <f t="shared" si="10"/>
        <v/>
      </c>
      <c r="BA37" s="33" t="str">
        <f t="shared" si="11"/>
        <v/>
      </c>
      <c r="BE37" s="33" t="str">
        <f t="shared" si="12"/>
        <v/>
      </c>
      <c r="BI37" s="33" t="str">
        <f t="shared" si="13"/>
        <v/>
      </c>
      <c r="BM37" s="33" t="str">
        <f t="shared" si="14"/>
        <v/>
      </c>
      <c r="BQ37" s="33" t="str">
        <f t="shared" si="15"/>
        <v/>
      </c>
      <c r="BU37" s="33" t="str">
        <f t="shared" si="16"/>
        <v/>
      </c>
      <c r="BY37" s="33" t="str">
        <f t="shared" si="17"/>
        <v/>
      </c>
      <c r="CC37" s="33" t="str">
        <f t="shared" si="18"/>
        <v/>
      </c>
      <c r="CG37" s="33" t="str">
        <f t="shared" si="19"/>
        <v/>
      </c>
      <c r="CK37" s="33" t="str">
        <f t="shared" si="20"/>
        <v/>
      </c>
      <c r="CO37" s="33" t="str">
        <f t="shared" si="21"/>
        <v/>
      </c>
      <c r="CS37" s="33" t="str">
        <f t="shared" si="22"/>
        <v/>
      </c>
      <c r="CW37" s="33" t="str">
        <f t="shared" si="23"/>
        <v/>
      </c>
      <c r="DA37" s="33" t="str">
        <f t="shared" si="24"/>
        <v/>
      </c>
      <c r="DE37" s="33" t="str">
        <f t="shared" si="25"/>
        <v/>
      </c>
      <c r="DI37" s="33" t="str">
        <f t="shared" si="26"/>
        <v/>
      </c>
      <c r="DM37" s="33" t="str">
        <f t="shared" si="27"/>
        <v/>
      </c>
      <c r="DQ37" s="33" t="str">
        <f t="shared" si="28"/>
        <v/>
      </c>
      <c r="DU37" s="33" t="str">
        <f t="shared" si="29"/>
        <v/>
      </c>
      <c r="DY37" s="33" t="str">
        <f t="shared" si="30"/>
        <v/>
      </c>
    </row>
    <row r="38" spans="1:129" x14ac:dyDescent="0.25">
      <c r="A38" s="16" t="str">
        <f t="shared" si="0"/>
        <v/>
      </c>
      <c r="B38"/>
      <c r="C38"/>
      <c r="D38"/>
      <c r="K38" s="38"/>
      <c r="M38" s="33" t="str">
        <f t="shared" si="1"/>
        <v/>
      </c>
      <c r="Q38" s="33" t="str">
        <f t="shared" si="2"/>
        <v/>
      </c>
      <c r="U38" s="33" t="str">
        <f t="shared" si="3"/>
        <v/>
      </c>
      <c r="Y38" s="33" t="str">
        <f t="shared" si="4"/>
        <v/>
      </c>
      <c r="AC38" s="33" t="str">
        <f t="shared" si="5"/>
        <v/>
      </c>
      <c r="AG38" s="33" t="str">
        <f t="shared" si="6"/>
        <v/>
      </c>
      <c r="AK38" s="33" t="str">
        <f t="shared" si="7"/>
        <v/>
      </c>
      <c r="AO38" s="33" t="str">
        <f t="shared" si="8"/>
        <v/>
      </c>
      <c r="AS38" s="33" t="str">
        <f t="shared" si="9"/>
        <v/>
      </c>
      <c r="AW38" s="33" t="str">
        <f t="shared" si="10"/>
        <v/>
      </c>
      <c r="BA38" s="33" t="str">
        <f t="shared" si="11"/>
        <v/>
      </c>
      <c r="BE38" s="33" t="str">
        <f t="shared" si="12"/>
        <v/>
      </c>
      <c r="BI38" s="33" t="str">
        <f t="shared" si="13"/>
        <v/>
      </c>
      <c r="BM38" s="33" t="str">
        <f t="shared" si="14"/>
        <v/>
      </c>
      <c r="BQ38" s="33" t="str">
        <f t="shared" si="15"/>
        <v/>
      </c>
      <c r="BU38" s="33" t="str">
        <f t="shared" si="16"/>
        <v/>
      </c>
      <c r="BY38" s="33" t="str">
        <f t="shared" si="17"/>
        <v/>
      </c>
      <c r="CC38" s="33" t="str">
        <f t="shared" si="18"/>
        <v/>
      </c>
      <c r="CG38" s="33" t="str">
        <f t="shared" si="19"/>
        <v/>
      </c>
      <c r="CK38" s="33" t="str">
        <f t="shared" si="20"/>
        <v/>
      </c>
      <c r="CO38" s="33" t="str">
        <f t="shared" si="21"/>
        <v/>
      </c>
      <c r="CS38" s="33" t="str">
        <f t="shared" si="22"/>
        <v/>
      </c>
      <c r="CW38" s="33" t="str">
        <f t="shared" si="23"/>
        <v/>
      </c>
      <c r="DA38" s="33" t="str">
        <f t="shared" si="24"/>
        <v/>
      </c>
      <c r="DE38" s="33" t="str">
        <f t="shared" si="25"/>
        <v/>
      </c>
      <c r="DI38" s="33" t="str">
        <f t="shared" si="26"/>
        <v/>
      </c>
      <c r="DM38" s="33" t="str">
        <f t="shared" si="27"/>
        <v/>
      </c>
      <c r="DQ38" s="33" t="str">
        <f t="shared" si="28"/>
        <v/>
      </c>
      <c r="DU38" s="33" t="str">
        <f t="shared" si="29"/>
        <v/>
      </c>
      <c r="DY38" s="33" t="str">
        <f t="shared" si="30"/>
        <v/>
      </c>
    </row>
    <row r="39" spans="1:129" x14ac:dyDescent="0.25">
      <c r="A39" s="16" t="str">
        <f t="shared" si="0"/>
        <v/>
      </c>
      <c r="B39"/>
      <c r="C39"/>
      <c r="D39"/>
      <c r="K39" s="38"/>
      <c r="M39" s="33" t="str">
        <f t="shared" si="1"/>
        <v/>
      </c>
      <c r="Q39" s="33" t="str">
        <f t="shared" si="2"/>
        <v/>
      </c>
      <c r="U39" s="33" t="str">
        <f t="shared" si="3"/>
        <v/>
      </c>
      <c r="Y39" s="33" t="str">
        <f t="shared" si="4"/>
        <v/>
      </c>
      <c r="AC39" s="33" t="str">
        <f t="shared" si="5"/>
        <v/>
      </c>
      <c r="AG39" s="33" t="str">
        <f t="shared" si="6"/>
        <v/>
      </c>
      <c r="AK39" s="33" t="str">
        <f t="shared" si="7"/>
        <v/>
      </c>
      <c r="AO39" s="33" t="str">
        <f t="shared" si="8"/>
        <v/>
      </c>
      <c r="AS39" s="33" t="str">
        <f t="shared" si="9"/>
        <v/>
      </c>
      <c r="AW39" s="33" t="str">
        <f t="shared" si="10"/>
        <v/>
      </c>
      <c r="BA39" s="33" t="str">
        <f t="shared" si="11"/>
        <v/>
      </c>
      <c r="BE39" s="33" t="str">
        <f t="shared" si="12"/>
        <v/>
      </c>
      <c r="BI39" s="33" t="str">
        <f t="shared" si="13"/>
        <v/>
      </c>
      <c r="BM39" s="33" t="str">
        <f t="shared" si="14"/>
        <v/>
      </c>
      <c r="BQ39" s="33" t="str">
        <f t="shared" si="15"/>
        <v/>
      </c>
      <c r="BU39" s="33" t="str">
        <f t="shared" si="16"/>
        <v/>
      </c>
      <c r="BY39" s="33" t="str">
        <f t="shared" si="17"/>
        <v/>
      </c>
      <c r="CC39" s="33" t="str">
        <f t="shared" si="18"/>
        <v/>
      </c>
      <c r="CG39" s="33" t="str">
        <f t="shared" si="19"/>
        <v/>
      </c>
      <c r="CK39" s="33" t="str">
        <f t="shared" si="20"/>
        <v/>
      </c>
      <c r="CO39" s="33" t="str">
        <f t="shared" si="21"/>
        <v/>
      </c>
      <c r="CS39" s="33" t="str">
        <f t="shared" si="22"/>
        <v/>
      </c>
      <c r="CW39" s="33" t="str">
        <f t="shared" si="23"/>
        <v/>
      </c>
      <c r="DA39" s="33" t="str">
        <f t="shared" si="24"/>
        <v/>
      </c>
      <c r="DE39" s="33" t="str">
        <f t="shared" si="25"/>
        <v/>
      </c>
      <c r="DI39" s="33" t="str">
        <f t="shared" si="26"/>
        <v/>
      </c>
      <c r="DM39" s="33" t="str">
        <f t="shared" si="27"/>
        <v/>
      </c>
      <c r="DQ39" s="33" t="str">
        <f t="shared" si="28"/>
        <v/>
      </c>
      <c r="DU39" s="33" t="str">
        <f t="shared" si="29"/>
        <v/>
      </c>
      <c r="DY39" s="33" t="str">
        <f t="shared" si="30"/>
        <v/>
      </c>
    </row>
    <row r="40" spans="1:129" x14ac:dyDescent="0.25">
      <c r="A40" s="16" t="str">
        <f t="shared" si="0"/>
        <v/>
      </c>
      <c r="B40"/>
      <c r="C40"/>
      <c r="D40"/>
      <c r="K40" s="38"/>
      <c r="M40" s="33" t="str">
        <f t="shared" si="1"/>
        <v/>
      </c>
      <c r="Q40" s="33" t="str">
        <f t="shared" si="2"/>
        <v/>
      </c>
      <c r="U40" s="33" t="str">
        <f t="shared" si="3"/>
        <v/>
      </c>
      <c r="Y40" s="33" t="str">
        <f t="shared" si="4"/>
        <v/>
      </c>
      <c r="AC40" s="33" t="str">
        <f t="shared" si="5"/>
        <v/>
      </c>
      <c r="AG40" s="33" t="str">
        <f t="shared" si="6"/>
        <v/>
      </c>
      <c r="AK40" s="33" t="str">
        <f t="shared" si="7"/>
        <v/>
      </c>
      <c r="AO40" s="33" t="str">
        <f t="shared" si="8"/>
        <v/>
      </c>
      <c r="AS40" s="33" t="str">
        <f t="shared" si="9"/>
        <v/>
      </c>
      <c r="AW40" s="33" t="str">
        <f t="shared" si="10"/>
        <v/>
      </c>
      <c r="BA40" s="33" t="str">
        <f t="shared" si="11"/>
        <v/>
      </c>
      <c r="BE40" s="33" t="str">
        <f t="shared" si="12"/>
        <v/>
      </c>
      <c r="BI40" s="33" t="str">
        <f t="shared" si="13"/>
        <v/>
      </c>
      <c r="BM40" s="33" t="str">
        <f t="shared" si="14"/>
        <v/>
      </c>
      <c r="BQ40" s="33" t="str">
        <f t="shared" si="15"/>
        <v/>
      </c>
      <c r="BU40" s="33" t="str">
        <f t="shared" si="16"/>
        <v/>
      </c>
      <c r="BY40" s="33" t="str">
        <f t="shared" si="17"/>
        <v/>
      </c>
      <c r="CC40" s="33" t="str">
        <f t="shared" si="18"/>
        <v/>
      </c>
      <c r="CG40" s="33" t="str">
        <f t="shared" si="19"/>
        <v/>
      </c>
      <c r="CK40" s="33" t="str">
        <f t="shared" si="20"/>
        <v/>
      </c>
      <c r="CO40" s="33" t="str">
        <f t="shared" si="21"/>
        <v/>
      </c>
      <c r="CS40" s="33" t="str">
        <f t="shared" si="22"/>
        <v/>
      </c>
      <c r="CW40" s="33" t="str">
        <f t="shared" si="23"/>
        <v/>
      </c>
      <c r="DA40" s="33" t="str">
        <f t="shared" si="24"/>
        <v/>
      </c>
      <c r="DE40" s="33" t="str">
        <f t="shared" si="25"/>
        <v/>
      </c>
      <c r="DI40" s="33" t="str">
        <f t="shared" si="26"/>
        <v/>
      </c>
      <c r="DM40" s="33" t="str">
        <f t="shared" si="27"/>
        <v/>
      </c>
      <c r="DQ40" s="33" t="str">
        <f t="shared" si="28"/>
        <v/>
      </c>
      <c r="DU40" s="33" t="str">
        <f t="shared" si="29"/>
        <v/>
      </c>
      <c r="DY40" s="33" t="str">
        <f t="shared" si="30"/>
        <v/>
      </c>
    </row>
    <row r="41" spans="1:129" x14ac:dyDescent="0.25">
      <c r="A41" s="16" t="str">
        <f t="shared" si="0"/>
        <v/>
      </c>
      <c r="B41"/>
      <c r="C41"/>
      <c r="D41"/>
      <c r="K41" s="38"/>
      <c r="M41" s="33" t="str">
        <f t="shared" si="1"/>
        <v/>
      </c>
      <c r="Q41" s="33" t="str">
        <f t="shared" si="2"/>
        <v/>
      </c>
      <c r="U41" s="33" t="str">
        <f t="shared" si="3"/>
        <v/>
      </c>
      <c r="Y41" s="33" t="str">
        <f t="shared" si="4"/>
        <v/>
      </c>
      <c r="AC41" s="33" t="str">
        <f t="shared" si="5"/>
        <v/>
      </c>
      <c r="AG41" s="33" t="str">
        <f t="shared" si="6"/>
        <v/>
      </c>
      <c r="AK41" s="33" t="str">
        <f t="shared" si="7"/>
        <v/>
      </c>
      <c r="AO41" s="33" t="str">
        <f t="shared" si="8"/>
        <v/>
      </c>
      <c r="AS41" s="33" t="str">
        <f t="shared" si="9"/>
        <v/>
      </c>
      <c r="AW41" s="33" t="str">
        <f t="shared" si="10"/>
        <v/>
      </c>
      <c r="BA41" s="33" t="str">
        <f t="shared" si="11"/>
        <v/>
      </c>
      <c r="BE41" s="33" t="str">
        <f t="shared" si="12"/>
        <v/>
      </c>
      <c r="BI41" s="33" t="str">
        <f t="shared" si="13"/>
        <v/>
      </c>
      <c r="BM41" s="33" t="str">
        <f t="shared" si="14"/>
        <v/>
      </c>
      <c r="BQ41" s="33" t="str">
        <f t="shared" si="15"/>
        <v/>
      </c>
      <c r="BU41" s="33" t="str">
        <f t="shared" si="16"/>
        <v/>
      </c>
      <c r="BY41" s="33" t="str">
        <f t="shared" si="17"/>
        <v/>
      </c>
      <c r="CC41" s="33" t="str">
        <f t="shared" si="18"/>
        <v/>
      </c>
      <c r="CG41" s="33" t="str">
        <f t="shared" si="19"/>
        <v/>
      </c>
      <c r="CK41" s="33" t="str">
        <f t="shared" si="20"/>
        <v/>
      </c>
      <c r="CO41" s="33" t="str">
        <f t="shared" si="21"/>
        <v/>
      </c>
      <c r="CS41" s="33" t="str">
        <f t="shared" si="22"/>
        <v/>
      </c>
      <c r="CW41" s="33" t="str">
        <f t="shared" si="23"/>
        <v/>
      </c>
      <c r="DA41" s="33" t="str">
        <f t="shared" si="24"/>
        <v/>
      </c>
      <c r="DE41" s="33" t="str">
        <f t="shared" si="25"/>
        <v/>
      </c>
      <c r="DI41" s="33" t="str">
        <f t="shared" si="26"/>
        <v/>
      </c>
      <c r="DM41" s="33" t="str">
        <f t="shared" si="27"/>
        <v/>
      </c>
      <c r="DQ41" s="33" t="str">
        <f t="shared" si="28"/>
        <v/>
      </c>
      <c r="DU41" s="33" t="str">
        <f t="shared" si="29"/>
        <v/>
      </c>
      <c r="DY41" s="33" t="str">
        <f t="shared" si="30"/>
        <v/>
      </c>
    </row>
    <row r="42" spans="1:129" x14ac:dyDescent="0.25">
      <c r="A42" s="16" t="str">
        <f t="shared" si="0"/>
        <v/>
      </c>
      <c r="B42"/>
      <c r="C42"/>
      <c r="D42"/>
      <c r="K42" s="38"/>
      <c r="M42" s="33" t="str">
        <f t="shared" si="1"/>
        <v/>
      </c>
      <c r="Q42" s="33" t="str">
        <f t="shared" si="2"/>
        <v/>
      </c>
      <c r="U42" s="33" t="str">
        <f t="shared" si="3"/>
        <v/>
      </c>
      <c r="Y42" s="33" t="str">
        <f t="shared" si="4"/>
        <v/>
      </c>
      <c r="AC42" s="33" t="str">
        <f t="shared" si="5"/>
        <v/>
      </c>
      <c r="AG42" s="33" t="str">
        <f t="shared" si="6"/>
        <v/>
      </c>
      <c r="AK42" s="33" t="str">
        <f t="shared" si="7"/>
        <v/>
      </c>
      <c r="AO42" s="33" t="str">
        <f t="shared" si="8"/>
        <v/>
      </c>
      <c r="AS42" s="33" t="str">
        <f t="shared" si="9"/>
        <v/>
      </c>
      <c r="AW42" s="33" t="str">
        <f t="shared" si="10"/>
        <v/>
      </c>
      <c r="BA42" s="33" t="str">
        <f t="shared" si="11"/>
        <v/>
      </c>
      <c r="BE42" s="33" t="str">
        <f t="shared" si="12"/>
        <v/>
      </c>
      <c r="BI42" s="33" t="str">
        <f t="shared" si="13"/>
        <v/>
      </c>
      <c r="BM42" s="33" t="str">
        <f t="shared" si="14"/>
        <v/>
      </c>
      <c r="BQ42" s="33" t="str">
        <f t="shared" si="15"/>
        <v/>
      </c>
      <c r="BU42" s="33" t="str">
        <f t="shared" si="16"/>
        <v/>
      </c>
      <c r="BY42" s="33" t="str">
        <f t="shared" si="17"/>
        <v/>
      </c>
      <c r="CC42" s="33" t="str">
        <f t="shared" si="18"/>
        <v/>
      </c>
      <c r="CG42" s="33" t="str">
        <f t="shared" si="19"/>
        <v/>
      </c>
      <c r="CK42" s="33" t="str">
        <f t="shared" si="20"/>
        <v/>
      </c>
      <c r="CO42" s="33" t="str">
        <f t="shared" si="21"/>
        <v/>
      </c>
      <c r="CS42" s="33" t="str">
        <f t="shared" si="22"/>
        <v/>
      </c>
      <c r="CW42" s="33" t="str">
        <f t="shared" si="23"/>
        <v/>
      </c>
      <c r="DA42" s="33" t="str">
        <f t="shared" si="24"/>
        <v/>
      </c>
      <c r="DE42" s="33" t="str">
        <f t="shared" si="25"/>
        <v/>
      </c>
      <c r="DI42" s="33" t="str">
        <f t="shared" si="26"/>
        <v/>
      </c>
      <c r="DM42" s="33" t="str">
        <f t="shared" si="27"/>
        <v/>
      </c>
      <c r="DQ42" s="33" t="str">
        <f t="shared" si="28"/>
        <v/>
      </c>
      <c r="DU42" s="33" t="str">
        <f t="shared" si="29"/>
        <v/>
      </c>
      <c r="DY42" s="33" t="str">
        <f t="shared" si="30"/>
        <v/>
      </c>
    </row>
    <row r="43" spans="1:129" x14ac:dyDescent="0.25">
      <c r="A43" s="16" t="str">
        <f t="shared" si="0"/>
        <v/>
      </c>
      <c r="B43"/>
      <c r="C43"/>
      <c r="D43"/>
      <c r="K43" s="38"/>
      <c r="M43" s="33" t="str">
        <f t="shared" si="1"/>
        <v/>
      </c>
      <c r="Q43" s="33" t="str">
        <f t="shared" si="2"/>
        <v/>
      </c>
      <c r="U43" s="33" t="str">
        <f t="shared" si="3"/>
        <v/>
      </c>
      <c r="Y43" s="33" t="str">
        <f t="shared" si="4"/>
        <v/>
      </c>
      <c r="AC43" s="33" t="str">
        <f t="shared" si="5"/>
        <v/>
      </c>
      <c r="AG43" s="33" t="str">
        <f t="shared" si="6"/>
        <v/>
      </c>
      <c r="AK43" s="33" t="str">
        <f t="shared" si="7"/>
        <v/>
      </c>
      <c r="AO43" s="33" t="str">
        <f t="shared" si="8"/>
        <v/>
      </c>
      <c r="AS43" s="33" t="str">
        <f t="shared" si="9"/>
        <v/>
      </c>
      <c r="AW43" s="33" t="str">
        <f t="shared" si="10"/>
        <v/>
      </c>
      <c r="BA43" s="33" t="str">
        <f t="shared" si="11"/>
        <v/>
      </c>
      <c r="BE43" s="33" t="str">
        <f t="shared" si="12"/>
        <v/>
      </c>
      <c r="BI43" s="33" t="str">
        <f t="shared" si="13"/>
        <v/>
      </c>
      <c r="BM43" s="33" t="str">
        <f t="shared" si="14"/>
        <v/>
      </c>
      <c r="BQ43" s="33" t="str">
        <f t="shared" si="15"/>
        <v/>
      </c>
      <c r="BU43" s="33" t="str">
        <f t="shared" si="16"/>
        <v/>
      </c>
      <c r="BY43" s="33" t="str">
        <f t="shared" si="17"/>
        <v/>
      </c>
      <c r="CC43" s="33" t="str">
        <f t="shared" si="18"/>
        <v/>
      </c>
      <c r="CG43" s="33" t="str">
        <f t="shared" si="19"/>
        <v/>
      </c>
      <c r="CK43" s="33" t="str">
        <f t="shared" si="20"/>
        <v/>
      </c>
      <c r="CO43" s="33" t="str">
        <f t="shared" si="21"/>
        <v/>
      </c>
      <c r="CS43" s="33" t="str">
        <f t="shared" si="22"/>
        <v/>
      </c>
      <c r="CW43" s="33" t="str">
        <f t="shared" si="23"/>
        <v/>
      </c>
      <c r="DA43" s="33" t="str">
        <f t="shared" si="24"/>
        <v/>
      </c>
      <c r="DE43" s="33" t="str">
        <f t="shared" si="25"/>
        <v/>
      </c>
      <c r="DI43" s="33" t="str">
        <f t="shared" si="26"/>
        <v/>
      </c>
      <c r="DM43" s="33" t="str">
        <f t="shared" si="27"/>
        <v/>
      </c>
      <c r="DQ43" s="33" t="str">
        <f t="shared" si="28"/>
        <v/>
      </c>
      <c r="DU43" s="33" t="str">
        <f t="shared" si="29"/>
        <v/>
      </c>
      <c r="DY43" s="33" t="str">
        <f t="shared" si="30"/>
        <v/>
      </c>
    </row>
    <row r="44" spans="1:129" x14ac:dyDescent="0.25">
      <c r="A44" s="16" t="str">
        <f t="shared" si="0"/>
        <v/>
      </c>
      <c r="B44"/>
      <c r="C44"/>
      <c r="D44"/>
      <c r="K44" s="38"/>
      <c r="M44" s="33" t="str">
        <f t="shared" si="1"/>
        <v/>
      </c>
      <c r="Q44" s="33" t="str">
        <f t="shared" si="2"/>
        <v/>
      </c>
      <c r="U44" s="33" t="str">
        <f t="shared" si="3"/>
        <v/>
      </c>
      <c r="Y44" s="33" t="str">
        <f t="shared" si="4"/>
        <v/>
      </c>
      <c r="AC44" s="33" t="str">
        <f t="shared" si="5"/>
        <v/>
      </c>
      <c r="AG44" s="33" t="str">
        <f t="shared" si="6"/>
        <v/>
      </c>
      <c r="AK44" s="33" t="str">
        <f t="shared" si="7"/>
        <v/>
      </c>
      <c r="AO44" s="33" t="str">
        <f t="shared" si="8"/>
        <v/>
      </c>
      <c r="AS44" s="33" t="str">
        <f t="shared" si="9"/>
        <v/>
      </c>
      <c r="AW44" s="33" t="str">
        <f t="shared" si="10"/>
        <v/>
      </c>
      <c r="BA44" s="33" t="str">
        <f t="shared" si="11"/>
        <v/>
      </c>
      <c r="BE44" s="33" t="str">
        <f t="shared" si="12"/>
        <v/>
      </c>
      <c r="BI44" s="33" t="str">
        <f t="shared" si="13"/>
        <v/>
      </c>
      <c r="BM44" s="33" t="str">
        <f t="shared" si="14"/>
        <v/>
      </c>
      <c r="BQ44" s="33" t="str">
        <f t="shared" si="15"/>
        <v/>
      </c>
      <c r="BU44" s="33" t="str">
        <f t="shared" si="16"/>
        <v/>
      </c>
      <c r="BY44" s="33" t="str">
        <f t="shared" si="17"/>
        <v/>
      </c>
      <c r="CC44" s="33" t="str">
        <f t="shared" si="18"/>
        <v/>
      </c>
      <c r="CG44" s="33" t="str">
        <f t="shared" si="19"/>
        <v/>
      </c>
      <c r="CK44" s="33" t="str">
        <f t="shared" si="20"/>
        <v/>
      </c>
      <c r="CO44" s="33" t="str">
        <f t="shared" si="21"/>
        <v/>
      </c>
      <c r="CS44" s="33" t="str">
        <f t="shared" si="22"/>
        <v/>
      </c>
      <c r="CW44" s="33" t="str">
        <f t="shared" si="23"/>
        <v/>
      </c>
      <c r="DA44" s="33" t="str">
        <f t="shared" si="24"/>
        <v/>
      </c>
      <c r="DE44" s="33" t="str">
        <f t="shared" si="25"/>
        <v/>
      </c>
      <c r="DI44" s="33" t="str">
        <f t="shared" si="26"/>
        <v/>
      </c>
      <c r="DM44" s="33" t="str">
        <f t="shared" si="27"/>
        <v/>
      </c>
      <c r="DQ44" s="33" t="str">
        <f t="shared" si="28"/>
        <v/>
      </c>
      <c r="DU44" s="33" t="str">
        <f t="shared" si="29"/>
        <v/>
      </c>
      <c r="DY44" s="33" t="str">
        <f t="shared" si="30"/>
        <v/>
      </c>
    </row>
    <row r="45" spans="1:129" x14ac:dyDescent="0.25">
      <c r="A45" s="16" t="str">
        <f t="shared" si="0"/>
        <v/>
      </c>
      <c r="B45"/>
      <c r="C45"/>
      <c r="D45"/>
      <c r="K45" s="38"/>
      <c r="M45" s="33" t="str">
        <f t="shared" si="1"/>
        <v/>
      </c>
      <c r="Q45" s="33" t="str">
        <f t="shared" si="2"/>
        <v/>
      </c>
      <c r="U45" s="33" t="str">
        <f t="shared" si="3"/>
        <v/>
      </c>
      <c r="Y45" s="33" t="str">
        <f t="shared" si="4"/>
        <v/>
      </c>
      <c r="AC45" s="33" t="str">
        <f t="shared" si="5"/>
        <v/>
      </c>
      <c r="AG45" s="33" t="str">
        <f t="shared" si="6"/>
        <v/>
      </c>
      <c r="AK45" s="33" t="str">
        <f t="shared" si="7"/>
        <v/>
      </c>
      <c r="AO45" s="33" t="str">
        <f t="shared" si="8"/>
        <v/>
      </c>
      <c r="AS45" s="33" t="str">
        <f t="shared" si="9"/>
        <v/>
      </c>
      <c r="AW45" s="33" t="str">
        <f t="shared" si="10"/>
        <v/>
      </c>
      <c r="BA45" s="33" t="str">
        <f t="shared" si="11"/>
        <v/>
      </c>
      <c r="BE45" s="33" t="str">
        <f t="shared" si="12"/>
        <v/>
      </c>
      <c r="BI45" s="33" t="str">
        <f t="shared" si="13"/>
        <v/>
      </c>
      <c r="BM45" s="33" t="str">
        <f t="shared" si="14"/>
        <v/>
      </c>
      <c r="BQ45" s="33" t="str">
        <f t="shared" si="15"/>
        <v/>
      </c>
      <c r="BU45" s="33" t="str">
        <f t="shared" si="16"/>
        <v/>
      </c>
      <c r="BY45" s="33" t="str">
        <f t="shared" si="17"/>
        <v/>
      </c>
      <c r="CC45" s="33" t="str">
        <f t="shared" si="18"/>
        <v/>
      </c>
      <c r="CG45" s="33" t="str">
        <f t="shared" si="19"/>
        <v/>
      </c>
      <c r="CK45" s="33" t="str">
        <f t="shared" si="20"/>
        <v/>
      </c>
      <c r="CO45" s="33" t="str">
        <f t="shared" si="21"/>
        <v/>
      </c>
      <c r="CS45" s="33" t="str">
        <f t="shared" si="22"/>
        <v/>
      </c>
      <c r="CW45" s="33" t="str">
        <f t="shared" si="23"/>
        <v/>
      </c>
      <c r="DA45" s="33" t="str">
        <f t="shared" si="24"/>
        <v/>
      </c>
      <c r="DE45" s="33" t="str">
        <f t="shared" si="25"/>
        <v/>
      </c>
      <c r="DI45" s="33" t="str">
        <f t="shared" si="26"/>
        <v/>
      </c>
      <c r="DM45" s="33" t="str">
        <f t="shared" si="27"/>
        <v/>
      </c>
      <c r="DQ45" s="33" t="str">
        <f t="shared" si="28"/>
        <v/>
      </c>
      <c r="DU45" s="33" t="str">
        <f t="shared" si="29"/>
        <v/>
      </c>
      <c r="DY45" s="33" t="str">
        <f t="shared" si="30"/>
        <v/>
      </c>
    </row>
    <row r="46" spans="1:129" x14ac:dyDescent="0.25">
      <c r="A46" s="16" t="str">
        <f t="shared" si="0"/>
        <v/>
      </c>
      <c r="B46"/>
      <c r="C46"/>
      <c r="D46"/>
      <c r="K46" s="38"/>
      <c r="M46" s="33" t="str">
        <f t="shared" si="1"/>
        <v/>
      </c>
      <c r="Q46" s="33" t="str">
        <f t="shared" si="2"/>
        <v/>
      </c>
      <c r="U46" s="33" t="str">
        <f t="shared" si="3"/>
        <v/>
      </c>
      <c r="Y46" s="33" t="str">
        <f t="shared" si="4"/>
        <v/>
      </c>
      <c r="AC46" s="33" t="str">
        <f t="shared" si="5"/>
        <v/>
      </c>
      <c r="AG46" s="33" t="str">
        <f t="shared" si="6"/>
        <v/>
      </c>
      <c r="AK46" s="33" t="str">
        <f t="shared" si="7"/>
        <v/>
      </c>
      <c r="AO46" s="33" t="str">
        <f t="shared" si="8"/>
        <v/>
      </c>
      <c r="AS46" s="33" t="str">
        <f t="shared" si="9"/>
        <v/>
      </c>
      <c r="AW46" s="33" t="str">
        <f t="shared" si="10"/>
        <v/>
      </c>
      <c r="BA46" s="33" t="str">
        <f t="shared" si="11"/>
        <v/>
      </c>
      <c r="BE46" s="33" t="str">
        <f t="shared" si="12"/>
        <v/>
      </c>
      <c r="BI46" s="33" t="str">
        <f t="shared" si="13"/>
        <v/>
      </c>
      <c r="BM46" s="33" t="str">
        <f t="shared" si="14"/>
        <v/>
      </c>
      <c r="BQ46" s="33" t="str">
        <f t="shared" si="15"/>
        <v/>
      </c>
      <c r="BU46" s="33" t="str">
        <f t="shared" si="16"/>
        <v/>
      </c>
      <c r="BY46" s="33" t="str">
        <f t="shared" si="17"/>
        <v/>
      </c>
      <c r="CC46" s="33" t="str">
        <f t="shared" si="18"/>
        <v/>
      </c>
      <c r="CG46" s="33" t="str">
        <f t="shared" si="19"/>
        <v/>
      </c>
      <c r="CK46" s="33" t="str">
        <f t="shared" si="20"/>
        <v/>
      </c>
      <c r="CO46" s="33" t="str">
        <f t="shared" si="21"/>
        <v/>
      </c>
      <c r="CS46" s="33" t="str">
        <f t="shared" si="22"/>
        <v/>
      </c>
      <c r="CW46" s="33" t="str">
        <f t="shared" si="23"/>
        <v/>
      </c>
      <c r="DA46" s="33" t="str">
        <f t="shared" si="24"/>
        <v/>
      </c>
      <c r="DE46" s="33" t="str">
        <f t="shared" si="25"/>
        <v/>
      </c>
      <c r="DI46" s="33" t="str">
        <f t="shared" si="26"/>
        <v/>
      </c>
      <c r="DM46" s="33" t="str">
        <f t="shared" si="27"/>
        <v/>
      </c>
      <c r="DQ46" s="33" t="str">
        <f t="shared" si="28"/>
        <v/>
      </c>
      <c r="DU46" s="33" t="str">
        <f t="shared" si="29"/>
        <v/>
      </c>
      <c r="DY46" s="33" t="str">
        <f t="shared" si="30"/>
        <v/>
      </c>
    </row>
    <row r="47" spans="1:129" x14ac:dyDescent="0.25">
      <c r="A47" s="16" t="str">
        <f t="shared" si="0"/>
        <v/>
      </c>
      <c r="B47"/>
      <c r="C47"/>
      <c r="D47"/>
      <c r="K47" s="38"/>
      <c r="M47" s="33" t="str">
        <f t="shared" si="1"/>
        <v/>
      </c>
      <c r="Q47" s="33" t="str">
        <f t="shared" si="2"/>
        <v/>
      </c>
      <c r="U47" s="33" t="str">
        <f t="shared" si="3"/>
        <v/>
      </c>
      <c r="Y47" s="33" t="str">
        <f t="shared" si="4"/>
        <v/>
      </c>
      <c r="AC47" s="33" t="str">
        <f t="shared" si="5"/>
        <v/>
      </c>
      <c r="AG47" s="33" t="str">
        <f t="shared" si="6"/>
        <v/>
      </c>
      <c r="AK47" s="33" t="str">
        <f t="shared" si="7"/>
        <v/>
      </c>
      <c r="AO47" s="33" t="str">
        <f t="shared" si="8"/>
        <v/>
      </c>
      <c r="AS47" s="33" t="str">
        <f t="shared" si="9"/>
        <v/>
      </c>
      <c r="AW47" s="33" t="str">
        <f t="shared" si="10"/>
        <v/>
      </c>
      <c r="BA47" s="33" t="str">
        <f t="shared" si="11"/>
        <v/>
      </c>
      <c r="BE47" s="33" t="str">
        <f t="shared" si="12"/>
        <v/>
      </c>
      <c r="BI47" s="33" t="str">
        <f t="shared" si="13"/>
        <v/>
      </c>
      <c r="BM47" s="33" t="str">
        <f t="shared" si="14"/>
        <v/>
      </c>
      <c r="BQ47" s="33" t="str">
        <f t="shared" si="15"/>
        <v/>
      </c>
      <c r="BU47" s="33" t="str">
        <f t="shared" si="16"/>
        <v/>
      </c>
      <c r="BY47" s="33" t="str">
        <f t="shared" si="17"/>
        <v/>
      </c>
      <c r="CC47" s="33" t="str">
        <f t="shared" si="18"/>
        <v/>
      </c>
      <c r="CG47" s="33" t="str">
        <f t="shared" si="19"/>
        <v/>
      </c>
      <c r="CK47" s="33" t="str">
        <f t="shared" si="20"/>
        <v/>
      </c>
      <c r="CO47" s="33" t="str">
        <f t="shared" si="21"/>
        <v/>
      </c>
      <c r="CS47" s="33" t="str">
        <f t="shared" si="22"/>
        <v/>
      </c>
      <c r="CW47" s="33" t="str">
        <f t="shared" si="23"/>
        <v/>
      </c>
      <c r="DA47" s="33" t="str">
        <f t="shared" si="24"/>
        <v/>
      </c>
      <c r="DE47" s="33" t="str">
        <f t="shared" si="25"/>
        <v/>
      </c>
      <c r="DI47" s="33" t="str">
        <f t="shared" si="26"/>
        <v/>
      </c>
      <c r="DM47" s="33" t="str">
        <f t="shared" si="27"/>
        <v/>
      </c>
      <c r="DQ47" s="33" t="str">
        <f t="shared" si="28"/>
        <v/>
      </c>
      <c r="DU47" s="33" t="str">
        <f t="shared" si="29"/>
        <v/>
      </c>
      <c r="DY47" s="33" t="str">
        <f t="shared" si="30"/>
        <v/>
      </c>
    </row>
    <row r="48" spans="1:129" x14ac:dyDescent="0.25">
      <c r="A48" s="16" t="str">
        <f t="shared" si="0"/>
        <v/>
      </c>
      <c r="B48"/>
      <c r="C48"/>
      <c r="D48"/>
      <c r="K48" s="38"/>
      <c r="M48" s="33" t="str">
        <f t="shared" si="1"/>
        <v/>
      </c>
      <c r="Q48" s="33" t="str">
        <f t="shared" si="2"/>
        <v/>
      </c>
      <c r="U48" s="33" t="str">
        <f t="shared" si="3"/>
        <v/>
      </c>
      <c r="Y48" s="33" t="str">
        <f t="shared" si="4"/>
        <v/>
      </c>
      <c r="AC48" s="33" t="str">
        <f t="shared" si="5"/>
        <v/>
      </c>
      <c r="AG48" s="33" t="str">
        <f t="shared" si="6"/>
        <v/>
      </c>
      <c r="AK48" s="33" t="str">
        <f t="shared" si="7"/>
        <v/>
      </c>
      <c r="AO48" s="33" t="str">
        <f t="shared" si="8"/>
        <v/>
      </c>
      <c r="AS48" s="33" t="str">
        <f t="shared" si="9"/>
        <v/>
      </c>
      <c r="AW48" s="33" t="str">
        <f t="shared" si="10"/>
        <v/>
      </c>
      <c r="BA48" s="33" t="str">
        <f t="shared" si="11"/>
        <v/>
      </c>
      <c r="BE48" s="33" t="str">
        <f t="shared" si="12"/>
        <v/>
      </c>
      <c r="BI48" s="33" t="str">
        <f t="shared" si="13"/>
        <v/>
      </c>
      <c r="BM48" s="33" t="str">
        <f t="shared" si="14"/>
        <v/>
      </c>
      <c r="BQ48" s="33" t="str">
        <f t="shared" si="15"/>
        <v/>
      </c>
      <c r="BU48" s="33" t="str">
        <f t="shared" si="16"/>
        <v/>
      </c>
      <c r="BY48" s="33" t="str">
        <f t="shared" si="17"/>
        <v/>
      </c>
      <c r="CC48" s="33" t="str">
        <f t="shared" si="18"/>
        <v/>
      </c>
      <c r="CG48" s="33" t="str">
        <f t="shared" si="19"/>
        <v/>
      </c>
      <c r="CK48" s="33" t="str">
        <f t="shared" si="20"/>
        <v/>
      </c>
      <c r="CO48" s="33" t="str">
        <f t="shared" si="21"/>
        <v/>
      </c>
      <c r="CS48" s="33" t="str">
        <f t="shared" si="22"/>
        <v/>
      </c>
      <c r="CW48" s="33" t="str">
        <f t="shared" si="23"/>
        <v/>
      </c>
      <c r="DA48" s="33" t="str">
        <f t="shared" si="24"/>
        <v/>
      </c>
      <c r="DE48" s="33" t="str">
        <f t="shared" si="25"/>
        <v/>
      </c>
      <c r="DI48" s="33" t="str">
        <f t="shared" si="26"/>
        <v/>
      </c>
      <c r="DM48" s="33" t="str">
        <f t="shared" si="27"/>
        <v/>
      </c>
      <c r="DQ48" s="33" t="str">
        <f t="shared" si="28"/>
        <v/>
      </c>
      <c r="DU48" s="33" t="str">
        <f t="shared" si="29"/>
        <v/>
      </c>
      <c r="DY48" s="33" t="str">
        <f t="shared" si="30"/>
        <v/>
      </c>
    </row>
    <row r="49" spans="1:129" x14ac:dyDescent="0.25">
      <c r="A49" s="16" t="str">
        <f t="shared" si="0"/>
        <v/>
      </c>
      <c r="B49"/>
      <c r="C49"/>
      <c r="D49"/>
      <c r="K49" s="38"/>
      <c r="M49" s="33" t="str">
        <f t="shared" si="1"/>
        <v/>
      </c>
      <c r="Q49" s="33" t="str">
        <f t="shared" si="2"/>
        <v/>
      </c>
      <c r="U49" s="33" t="str">
        <f t="shared" si="3"/>
        <v/>
      </c>
      <c r="Y49" s="33" t="str">
        <f t="shared" si="4"/>
        <v/>
      </c>
      <c r="AC49" s="33" t="str">
        <f t="shared" si="5"/>
        <v/>
      </c>
      <c r="AG49" s="33" t="str">
        <f t="shared" si="6"/>
        <v/>
      </c>
      <c r="AK49" s="33" t="str">
        <f t="shared" si="7"/>
        <v/>
      </c>
      <c r="AO49" s="33" t="str">
        <f t="shared" si="8"/>
        <v/>
      </c>
      <c r="AS49" s="33" t="str">
        <f t="shared" si="9"/>
        <v/>
      </c>
      <c r="AW49" s="33" t="str">
        <f t="shared" si="10"/>
        <v/>
      </c>
      <c r="BA49" s="33" t="str">
        <f t="shared" si="11"/>
        <v/>
      </c>
      <c r="BE49" s="33" t="str">
        <f t="shared" si="12"/>
        <v/>
      </c>
      <c r="BI49" s="33" t="str">
        <f t="shared" si="13"/>
        <v/>
      </c>
      <c r="BM49" s="33" t="str">
        <f t="shared" si="14"/>
        <v/>
      </c>
      <c r="BQ49" s="33" t="str">
        <f t="shared" si="15"/>
        <v/>
      </c>
      <c r="BU49" s="33" t="str">
        <f t="shared" si="16"/>
        <v/>
      </c>
      <c r="BY49" s="33" t="str">
        <f t="shared" si="17"/>
        <v/>
      </c>
      <c r="CC49" s="33" t="str">
        <f t="shared" si="18"/>
        <v/>
      </c>
      <c r="CG49" s="33" t="str">
        <f t="shared" si="19"/>
        <v/>
      </c>
      <c r="CK49" s="33" t="str">
        <f t="shared" si="20"/>
        <v/>
      </c>
      <c r="CO49" s="33" t="str">
        <f t="shared" si="21"/>
        <v/>
      </c>
      <c r="CS49" s="33" t="str">
        <f t="shared" si="22"/>
        <v/>
      </c>
      <c r="CW49" s="33" t="str">
        <f t="shared" si="23"/>
        <v/>
      </c>
      <c r="DA49" s="33" t="str">
        <f t="shared" si="24"/>
        <v/>
      </c>
      <c r="DE49" s="33" t="str">
        <f t="shared" si="25"/>
        <v/>
      </c>
      <c r="DI49" s="33" t="str">
        <f t="shared" si="26"/>
        <v/>
      </c>
      <c r="DM49" s="33" t="str">
        <f t="shared" si="27"/>
        <v/>
      </c>
      <c r="DQ49" s="33" t="str">
        <f t="shared" si="28"/>
        <v/>
      </c>
      <c r="DU49" s="33" t="str">
        <f t="shared" si="29"/>
        <v/>
      </c>
      <c r="DY49" s="33" t="str">
        <f t="shared" si="30"/>
        <v/>
      </c>
    </row>
    <row r="50" spans="1:129" x14ac:dyDescent="0.25">
      <c r="A50" s="16" t="str">
        <f t="shared" si="0"/>
        <v/>
      </c>
      <c r="B50"/>
      <c r="C50"/>
      <c r="D50"/>
      <c r="K50" s="38"/>
      <c r="M50" s="33" t="str">
        <f t="shared" si="1"/>
        <v/>
      </c>
      <c r="Q50" s="33" t="str">
        <f t="shared" si="2"/>
        <v/>
      </c>
      <c r="U50" s="33" t="str">
        <f t="shared" si="3"/>
        <v/>
      </c>
      <c r="Y50" s="33" t="str">
        <f t="shared" si="4"/>
        <v/>
      </c>
      <c r="AC50" s="33" t="str">
        <f t="shared" si="5"/>
        <v/>
      </c>
      <c r="AG50" s="33" t="str">
        <f t="shared" si="6"/>
        <v/>
      </c>
      <c r="AK50" s="33" t="str">
        <f t="shared" si="7"/>
        <v/>
      </c>
      <c r="AO50" s="33" t="str">
        <f t="shared" si="8"/>
        <v/>
      </c>
      <c r="AS50" s="33" t="str">
        <f t="shared" si="9"/>
        <v/>
      </c>
      <c r="AW50" s="33" t="str">
        <f t="shared" si="10"/>
        <v/>
      </c>
      <c r="BA50" s="33" t="str">
        <f t="shared" si="11"/>
        <v/>
      </c>
      <c r="BE50" s="33" t="str">
        <f t="shared" si="12"/>
        <v/>
      </c>
      <c r="BI50" s="33" t="str">
        <f t="shared" si="13"/>
        <v/>
      </c>
      <c r="BM50" s="33" t="str">
        <f t="shared" si="14"/>
        <v/>
      </c>
      <c r="BQ50" s="33" t="str">
        <f t="shared" si="15"/>
        <v/>
      </c>
      <c r="BU50" s="33" t="str">
        <f t="shared" si="16"/>
        <v/>
      </c>
      <c r="BY50" s="33" t="str">
        <f t="shared" si="17"/>
        <v/>
      </c>
      <c r="CC50" s="33" t="str">
        <f t="shared" si="18"/>
        <v/>
      </c>
      <c r="CG50" s="33" t="str">
        <f t="shared" si="19"/>
        <v/>
      </c>
      <c r="CK50" s="33" t="str">
        <f t="shared" si="20"/>
        <v/>
      </c>
      <c r="CO50" s="33" t="str">
        <f t="shared" si="21"/>
        <v/>
      </c>
      <c r="CS50" s="33" t="str">
        <f t="shared" si="22"/>
        <v/>
      </c>
      <c r="CW50" s="33" t="str">
        <f t="shared" si="23"/>
        <v/>
      </c>
      <c r="DA50" s="33" t="str">
        <f t="shared" si="24"/>
        <v/>
      </c>
      <c r="DE50" s="33" t="str">
        <f t="shared" si="25"/>
        <v/>
      </c>
      <c r="DI50" s="33" t="str">
        <f t="shared" si="26"/>
        <v/>
      </c>
      <c r="DM50" s="33" t="str">
        <f t="shared" si="27"/>
        <v/>
      </c>
      <c r="DQ50" s="33" t="str">
        <f t="shared" si="28"/>
        <v/>
      </c>
      <c r="DU50" s="33" t="str">
        <f t="shared" si="29"/>
        <v/>
      </c>
      <c r="DY50" s="33" t="str">
        <f t="shared" si="30"/>
        <v/>
      </c>
    </row>
    <row r="51" spans="1:129" x14ac:dyDescent="0.25">
      <c r="A51" s="16" t="str">
        <f t="shared" si="0"/>
        <v/>
      </c>
      <c r="B51"/>
      <c r="C51"/>
      <c r="D51"/>
      <c r="K51" s="38"/>
      <c r="M51" s="33" t="str">
        <f t="shared" si="1"/>
        <v/>
      </c>
      <c r="Q51" s="33" t="str">
        <f t="shared" si="2"/>
        <v/>
      </c>
      <c r="U51" s="33" t="str">
        <f t="shared" si="3"/>
        <v/>
      </c>
      <c r="Y51" s="33" t="str">
        <f t="shared" si="4"/>
        <v/>
      </c>
      <c r="AC51" s="33" t="str">
        <f t="shared" si="5"/>
        <v/>
      </c>
      <c r="AG51" s="33" t="str">
        <f t="shared" si="6"/>
        <v/>
      </c>
      <c r="AK51" s="33" t="str">
        <f t="shared" si="7"/>
        <v/>
      </c>
      <c r="AO51" s="33" t="str">
        <f t="shared" si="8"/>
        <v/>
      </c>
      <c r="AS51" s="33" t="str">
        <f t="shared" si="9"/>
        <v/>
      </c>
      <c r="AW51" s="33" t="str">
        <f t="shared" si="10"/>
        <v/>
      </c>
      <c r="BA51" s="33" t="str">
        <f t="shared" si="11"/>
        <v/>
      </c>
      <c r="BE51" s="33" t="str">
        <f t="shared" si="12"/>
        <v/>
      </c>
      <c r="BI51" s="33" t="str">
        <f t="shared" si="13"/>
        <v/>
      </c>
      <c r="BM51" s="33" t="str">
        <f t="shared" si="14"/>
        <v/>
      </c>
      <c r="BQ51" s="33" t="str">
        <f t="shared" si="15"/>
        <v/>
      </c>
      <c r="BU51" s="33" t="str">
        <f t="shared" si="16"/>
        <v/>
      </c>
      <c r="BY51" s="33" t="str">
        <f t="shared" si="17"/>
        <v/>
      </c>
      <c r="CC51" s="33" t="str">
        <f t="shared" si="18"/>
        <v/>
      </c>
      <c r="CG51" s="33" t="str">
        <f t="shared" si="19"/>
        <v/>
      </c>
      <c r="CK51" s="33" t="str">
        <f t="shared" si="20"/>
        <v/>
      </c>
      <c r="CO51" s="33" t="str">
        <f t="shared" si="21"/>
        <v/>
      </c>
      <c r="CS51" s="33" t="str">
        <f t="shared" si="22"/>
        <v/>
      </c>
      <c r="CW51" s="33" t="str">
        <f t="shared" si="23"/>
        <v/>
      </c>
      <c r="DA51" s="33" t="str">
        <f t="shared" si="24"/>
        <v/>
      </c>
      <c r="DE51" s="33" t="str">
        <f t="shared" si="25"/>
        <v/>
      </c>
      <c r="DI51" s="33" t="str">
        <f t="shared" si="26"/>
        <v/>
      </c>
      <c r="DM51" s="33" t="str">
        <f t="shared" si="27"/>
        <v/>
      </c>
      <c r="DQ51" s="33" t="str">
        <f t="shared" si="28"/>
        <v/>
      </c>
      <c r="DU51" s="33" t="str">
        <f t="shared" si="29"/>
        <v/>
      </c>
      <c r="DY51" s="33" t="str">
        <f t="shared" si="30"/>
        <v/>
      </c>
    </row>
    <row r="52" spans="1:129" x14ac:dyDescent="0.25">
      <c r="A52" s="16" t="str">
        <f t="shared" si="0"/>
        <v/>
      </c>
      <c r="B52"/>
      <c r="C52"/>
      <c r="D52"/>
      <c r="K52" s="38"/>
      <c r="M52" s="33" t="str">
        <f t="shared" si="1"/>
        <v/>
      </c>
      <c r="Q52" s="33" t="str">
        <f t="shared" si="2"/>
        <v/>
      </c>
      <c r="U52" s="33" t="str">
        <f t="shared" si="3"/>
        <v/>
      </c>
      <c r="Y52" s="33" t="str">
        <f t="shared" si="4"/>
        <v/>
      </c>
      <c r="AC52" s="33" t="str">
        <f t="shared" si="5"/>
        <v/>
      </c>
      <c r="AG52" s="33" t="str">
        <f t="shared" si="6"/>
        <v/>
      </c>
      <c r="AK52" s="33" t="str">
        <f t="shared" si="7"/>
        <v/>
      </c>
      <c r="AO52" s="33" t="str">
        <f t="shared" si="8"/>
        <v/>
      </c>
      <c r="AS52" s="33" t="str">
        <f t="shared" si="9"/>
        <v/>
      </c>
      <c r="AW52" s="33" t="str">
        <f t="shared" si="10"/>
        <v/>
      </c>
      <c r="BA52" s="33" t="str">
        <f t="shared" si="11"/>
        <v/>
      </c>
      <c r="BE52" s="33" t="str">
        <f t="shared" si="12"/>
        <v/>
      </c>
      <c r="BI52" s="33" t="str">
        <f t="shared" si="13"/>
        <v/>
      </c>
      <c r="BM52" s="33" t="str">
        <f t="shared" si="14"/>
        <v/>
      </c>
      <c r="BQ52" s="33" t="str">
        <f t="shared" si="15"/>
        <v/>
      </c>
      <c r="BU52" s="33" t="str">
        <f t="shared" si="16"/>
        <v/>
      </c>
      <c r="BY52" s="33" t="str">
        <f t="shared" si="17"/>
        <v/>
      </c>
      <c r="CC52" s="33" t="str">
        <f t="shared" si="18"/>
        <v/>
      </c>
      <c r="CG52" s="33" t="str">
        <f t="shared" si="19"/>
        <v/>
      </c>
      <c r="CK52" s="33" t="str">
        <f t="shared" si="20"/>
        <v/>
      </c>
      <c r="CO52" s="33" t="str">
        <f t="shared" si="21"/>
        <v/>
      </c>
      <c r="CS52" s="33" t="str">
        <f t="shared" si="22"/>
        <v/>
      </c>
      <c r="CW52" s="33" t="str">
        <f t="shared" si="23"/>
        <v/>
      </c>
      <c r="DA52" s="33" t="str">
        <f t="shared" si="24"/>
        <v/>
      </c>
      <c r="DE52" s="33" t="str">
        <f t="shared" si="25"/>
        <v/>
      </c>
      <c r="DI52" s="33" t="str">
        <f t="shared" si="26"/>
        <v/>
      </c>
      <c r="DM52" s="33" t="str">
        <f t="shared" si="27"/>
        <v/>
      </c>
      <c r="DQ52" s="33" t="str">
        <f t="shared" si="28"/>
        <v/>
      </c>
      <c r="DU52" s="33" t="str">
        <f t="shared" si="29"/>
        <v/>
      </c>
      <c r="DY52" s="33" t="str">
        <f t="shared" si="30"/>
        <v/>
      </c>
    </row>
    <row r="53" spans="1:129" x14ac:dyDescent="0.25">
      <c r="A53" s="16" t="str">
        <f t="shared" si="0"/>
        <v/>
      </c>
      <c r="B53"/>
      <c r="C53"/>
      <c r="D53"/>
      <c r="K53" s="38"/>
      <c r="M53" s="33" t="str">
        <f t="shared" si="1"/>
        <v/>
      </c>
      <c r="Q53" s="33" t="str">
        <f t="shared" si="2"/>
        <v/>
      </c>
      <c r="U53" s="33" t="str">
        <f t="shared" si="3"/>
        <v/>
      </c>
      <c r="Y53" s="33" t="str">
        <f t="shared" si="4"/>
        <v/>
      </c>
      <c r="AC53" s="33" t="str">
        <f t="shared" si="5"/>
        <v/>
      </c>
      <c r="AG53" s="33" t="str">
        <f t="shared" si="6"/>
        <v/>
      </c>
      <c r="AK53" s="33" t="str">
        <f t="shared" si="7"/>
        <v/>
      </c>
      <c r="AO53" s="33" t="str">
        <f t="shared" si="8"/>
        <v/>
      </c>
      <c r="AS53" s="33" t="str">
        <f t="shared" si="9"/>
        <v/>
      </c>
      <c r="AW53" s="33" t="str">
        <f t="shared" si="10"/>
        <v/>
      </c>
      <c r="BA53" s="33" t="str">
        <f t="shared" si="11"/>
        <v/>
      </c>
      <c r="BE53" s="33" t="str">
        <f t="shared" si="12"/>
        <v/>
      </c>
      <c r="BI53" s="33" t="str">
        <f t="shared" si="13"/>
        <v/>
      </c>
      <c r="BM53" s="33" t="str">
        <f t="shared" si="14"/>
        <v/>
      </c>
      <c r="BQ53" s="33" t="str">
        <f t="shared" si="15"/>
        <v/>
      </c>
      <c r="BU53" s="33" t="str">
        <f t="shared" si="16"/>
        <v/>
      </c>
      <c r="BY53" s="33" t="str">
        <f t="shared" si="17"/>
        <v/>
      </c>
      <c r="CC53" s="33" t="str">
        <f t="shared" si="18"/>
        <v/>
      </c>
      <c r="CG53" s="33" t="str">
        <f t="shared" si="19"/>
        <v/>
      </c>
      <c r="CK53" s="33" t="str">
        <f t="shared" si="20"/>
        <v/>
      </c>
      <c r="CO53" s="33" t="str">
        <f t="shared" si="21"/>
        <v/>
      </c>
      <c r="CS53" s="33" t="str">
        <f t="shared" si="22"/>
        <v/>
      </c>
      <c r="CW53" s="33" t="str">
        <f t="shared" si="23"/>
        <v/>
      </c>
      <c r="DA53" s="33" t="str">
        <f t="shared" si="24"/>
        <v/>
      </c>
      <c r="DE53" s="33" t="str">
        <f t="shared" si="25"/>
        <v/>
      </c>
      <c r="DI53" s="33" t="str">
        <f t="shared" si="26"/>
        <v/>
      </c>
      <c r="DM53" s="33" t="str">
        <f t="shared" si="27"/>
        <v/>
      </c>
      <c r="DQ53" s="33" t="str">
        <f t="shared" si="28"/>
        <v/>
      </c>
      <c r="DU53" s="33" t="str">
        <f t="shared" si="29"/>
        <v/>
      </c>
      <c r="DY53" s="33" t="str">
        <f t="shared" si="30"/>
        <v/>
      </c>
    </row>
    <row r="54" spans="1:129" x14ac:dyDescent="0.25">
      <c r="A54" s="16" t="str">
        <f t="shared" si="0"/>
        <v/>
      </c>
      <c r="B54"/>
      <c r="C54"/>
      <c r="D54"/>
      <c r="K54" s="38"/>
      <c r="M54" s="33" t="str">
        <f t="shared" si="1"/>
        <v/>
      </c>
      <c r="Q54" s="33" t="str">
        <f t="shared" si="2"/>
        <v/>
      </c>
      <c r="U54" s="33" t="str">
        <f t="shared" si="3"/>
        <v/>
      </c>
      <c r="Y54" s="33" t="str">
        <f t="shared" si="4"/>
        <v/>
      </c>
      <c r="AC54" s="33" t="str">
        <f t="shared" si="5"/>
        <v/>
      </c>
      <c r="AG54" s="33" t="str">
        <f t="shared" si="6"/>
        <v/>
      </c>
      <c r="AK54" s="33" t="str">
        <f t="shared" si="7"/>
        <v/>
      </c>
      <c r="AO54" s="33" t="str">
        <f t="shared" si="8"/>
        <v/>
      </c>
      <c r="AS54" s="33" t="str">
        <f t="shared" si="9"/>
        <v/>
      </c>
      <c r="AW54" s="33" t="str">
        <f t="shared" si="10"/>
        <v/>
      </c>
      <c r="BA54" s="33" t="str">
        <f t="shared" si="11"/>
        <v/>
      </c>
      <c r="BE54" s="33" t="str">
        <f t="shared" si="12"/>
        <v/>
      </c>
      <c r="BI54" s="33" t="str">
        <f t="shared" si="13"/>
        <v/>
      </c>
      <c r="BM54" s="33" t="str">
        <f t="shared" si="14"/>
        <v/>
      </c>
      <c r="BQ54" s="33" t="str">
        <f t="shared" si="15"/>
        <v/>
      </c>
      <c r="BU54" s="33" t="str">
        <f t="shared" si="16"/>
        <v/>
      </c>
      <c r="BY54" s="33" t="str">
        <f t="shared" si="17"/>
        <v/>
      </c>
      <c r="CC54" s="33" t="str">
        <f t="shared" si="18"/>
        <v/>
      </c>
      <c r="CG54" s="33" t="str">
        <f t="shared" si="19"/>
        <v/>
      </c>
      <c r="CK54" s="33" t="str">
        <f t="shared" si="20"/>
        <v/>
      </c>
      <c r="CO54" s="33" t="str">
        <f t="shared" si="21"/>
        <v/>
      </c>
      <c r="CS54" s="33" t="str">
        <f t="shared" si="22"/>
        <v/>
      </c>
      <c r="CW54" s="33" t="str">
        <f t="shared" si="23"/>
        <v/>
      </c>
      <c r="DA54" s="33" t="str">
        <f t="shared" si="24"/>
        <v/>
      </c>
      <c r="DE54" s="33" t="str">
        <f t="shared" si="25"/>
        <v/>
      </c>
      <c r="DI54" s="33" t="str">
        <f t="shared" si="26"/>
        <v/>
      </c>
      <c r="DM54" s="33" t="str">
        <f t="shared" si="27"/>
        <v/>
      </c>
      <c r="DQ54" s="33" t="str">
        <f t="shared" si="28"/>
        <v/>
      </c>
      <c r="DU54" s="33" t="str">
        <f t="shared" si="29"/>
        <v/>
      </c>
      <c r="DY54" s="33" t="str">
        <f t="shared" si="30"/>
        <v/>
      </c>
    </row>
    <row r="55" spans="1:129" x14ac:dyDescent="0.25">
      <c r="A55" s="16" t="str">
        <f t="shared" si="0"/>
        <v/>
      </c>
      <c r="B55"/>
      <c r="C55"/>
      <c r="D55"/>
      <c r="K55" s="38"/>
      <c r="M55" s="33" t="str">
        <f t="shared" si="1"/>
        <v/>
      </c>
      <c r="Q55" s="33" t="str">
        <f t="shared" si="2"/>
        <v/>
      </c>
      <c r="U55" s="33" t="str">
        <f t="shared" si="3"/>
        <v/>
      </c>
      <c r="Y55" s="33" t="str">
        <f t="shared" si="4"/>
        <v/>
      </c>
      <c r="AC55" s="33" t="str">
        <f t="shared" si="5"/>
        <v/>
      </c>
      <c r="AG55" s="33" t="str">
        <f t="shared" si="6"/>
        <v/>
      </c>
      <c r="AK55" s="33" t="str">
        <f t="shared" si="7"/>
        <v/>
      </c>
      <c r="AO55" s="33" t="str">
        <f t="shared" si="8"/>
        <v/>
      </c>
      <c r="AS55" s="33" t="str">
        <f t="shared" si="9"/>
        <v/>
      </c>
      <c r="AW55" s="33" t="str">
        <f t="shared" si="10"/>
        <v/>
      </c>
      <c r="BA55" s="33" t="str">
        <f t="shared" si="11"/>
        <v/>
      </c>
      <c r="BE55" s="33" t="str">
        <f t="shared" si="12"/>
        <v/>
      </c>
      <c r="BI55" s="33" t="str">
        <f t="shared" si="13"/>
        <v/>
      </c>
      <c r="BM55" s="33" t="str">
        <f t="shared" si="14"/>
        <v/>
      </c>
      <c r="BQ55" s="33" t="str">
        <f t="shared" si="15"/>
        <v/>
      </c>
      <c r="BU55" s="33" t="str">
        <f t="shared" si="16"/>
        <v/>
      </c>
      <c r="BY55" s="33" t="str">
        <f t="shared" si="17"/>
        <v/>
      </c>
      <c r="CC55" s="33" t="str">
        <f t="shared" si="18"/>
        <v/>
      </c>
      <c r="CG55" s="33" t="str">
        <f t="shared" si="19"/>
        <v/>
      </c>
      <c r="CK55" s="33" t="str">
        <f t="shared" si="20"/>
        <v/>
      </c>
      <c r="CO55" s="33" t="str">
        <f t="shared" si="21"/>
        <v/>
      </c>
      <c r="CS55" s="33" t="str">
        <f t="shared" si="22"/>
        <v/>
      </c>
      <c r="CW55" s="33" t="str">
        <f t="shared" si="23"/>
        <v/>
      </c>
      <c r="DA55" s="33" t="str">
        <f t="shared" si="24"/>
        <v/>
      </c>
      <c r="DE55" s="33" t="str">
        <f t="shared" si="25"/>
        <v/>
      </c>
      <c r="DI55" s="33" t="str">
        <f t="shared" si="26"/>
        <v/>
      </c>
      <c r="DM55" s="33" t="str">
        <f t="shared" si="27"/>
        <v/>
      </c>
      <c r="DQ55" s="33" t="str">
        <f t="shared" si="28"/>
        <v/>
      </c>
      <c r="DU55" s="33" t="str">
        <f t="shared" si="29"/>
        <v/>
      </c>
      <c r="DY55" s="33" t="str">
        <f t="shared" si="30"/>
        <v/>
      </c>
    </row>
    <row r="56" spans="1:129" x14ac:dyDescent="0.25">
      <c r="A56" s="16" t="str">
        <f t="shared" si="0"/>
        <v/>
      </c>
      <c r="B56"/>
      <c r="C56"/>
      <c r="D56"/>
      <c r="K56" s="38"/>
      <c r="M56" s="33" t="str">
        <f t="shared" si="1"/>
        <v/>
      </c>
      <c r="Q56" s="33" t="str">
        <f t="shared" si="2"/>
        <v/>
      </c>
      <c r="U56" s="33" t="str">
        <f t="shared" si="3"/>
        <v/>
      </c>
      <c r="Y56" s="33" t="str">
        <f t="shared" si="4"/>
        <v/>
      </c>
      <c r="AC56" s="33" t="str">
        <f t="shared" si="5"/>
        <v/>
      </c>
      <c r="AG56" s="33" t="str">
        <f t="shared" si="6"/>
        <v/>
      </c>
      <c r="AK56" s="33" t="str">
        <f t="shared" si="7"/>
        <v/>
      </c>
      <c r="AO56" s="33" t="str">
        <f t="shared" si="8"/>
        <v/>
      </c>
      <c r="AS56" s="33" t="str">
        <f t="shared" si="9"/>
        <v/>
      </c>
      <c r="AW56" s="33" t="str">
        <f t="shared" si="10"/>
        <v/>
      </c>
      <c r="BA56" s="33" t="str">
        <f t="shared" si="11"/>
        <v/>
      </c>
      <c r="BE56" s="33" t="str">
        <f t="shared" si="12"/>
        <v/>
      </c>
      <c r="BI56" s="33" t="str">
        <f t="shared" si="13"/>
        <v/>
      </c>
      <c r="BM56" s="33" t="str">
        <f t="shared" si="14"/>
        <v/>
      </c>
      <c r="BQ56" s="33" t="str">
        <f t="shared" si="15"/>
        <v/>
      </c>
      <c r="BU56" s="33" t="str">
        <f t="shared" si="16"/>
        <v/>
      </c>
      <c r="BY56" s="33" t="str">
        <f t="shared" si="17"/>
        <v/>
      </c>
      <c r="CC56" s="33" t="str">
        <f t="shared" si="18"/>
        <v/>
      </c>
      <c r="CG56" s="33" t="str">
        <f t="shared" si="19"/>
        <v/>
      </c>
      <c r="CK56" s="33" t="str">
        <f t="shared" si="20"/>
        <v/>
      </c>
      <c r="CO56" s="33" t="str">
        <f t="shared" si="21"/>
        <v/>
      </c>
      <c r="CS56" s="33" t="str">
        <f t="shared" si="22"/>
        <v/>
      </c>
      <c r="CW56" s="33" t="str">
        <f t="shared" si="23"/>
        <v/>
      </c>
      <c r="DA56" s="33" t="str">
        <f t="shared" si="24"/>
        <v/>
      </c>
      <c r="DE56" s="33" t="str">
        <f t="shared" si="25"/>
        <v/>
      </c>
      <c r="DI56" s="33" t="str">
        <f t="shared" si="26"/>
        <v/>
      </c>
      <c r="DM56" s="33" t="str">
        <f t="shared" si="27"/>
        <v/>
      </c>
      <c r="DQ56" s="33" t="str">
        <f t="shared" si="28"/>
        <v/>
      </c>
      <c r="DU56" s="33" t="str">
        <f t="shared" si="29"/>
        <v/>
      </c>
      <c r="DY56" s="33" t="str">
        <f t="shared" si="30"/>
        <v/>
      </c>
    </row>
    <row r="57" spans="1:129" x14ac:dyDescent="0.25">
      <c r="A57" s="16" t="str">
        <f t="shared" si="0"/>
        <v/>
      </c>
      <c r="B57"/>
      <c r="C57"/>
      <c r="D57"/>
      <c r="K57" s="38"/>
      <c r="M57" s="33" t="str">
        <f t="shared" si="1"/>
        <v/>
      </c>
      <c r="Q57" s="33" t="str">
        <f t="shared" si="2"/>
        <v/>
      </c>
      <c r="U57" s="33" t="str">
        <f t="shared" si="3"/>
        <v/>
      </c>
      <c r="Y57" s="33" t="str">
        <f t="shared" si="4"/>
        <v/>
      </c>
      <c r="AC57" s="33" t="str">
        <f t="shared" si="5"/>
        <v/>
      </c>
      <c r="AG57" s="33" t="str">
        <f t="shared" si="6"/>
        <v/>
      </c>
      <c r="AK57" s="33" t="str">
        <f t="shared" si="7"/>
        <v/>
      </c>
      <c r="AO57" s="33" t="str">
        <f t="shared" si="8"/>
        <v/>
      </c>
      <c r="AS57" s="33" t="str">
        <f t="shared" si="9"/>
        <v/>
      </c>
      <c r="AW57" s="33" t="str">
        <f t="shared" si="10"/>
        <v/>
      </c>
      <c r="BA57" s="33" t="str">
        <f t="shared" si="11"/>
        <v/>
      </c>
      <c r="BE57" s="33" t="str">
        <f t="shared" si="12"/>
        <v/>
      </c>
      <c r="BI57" s="33" t="str">
        <f t="shared" si="13"/>
        <v/>
      </c>
      <c r="BM57" s="33" t="str">
        <f t="shared" si="14"/>
        <v/>
      </c>
      <c r="BQ57" s="33" t="str">
        <f t="shared" si="15"/>
        <v/>
      </c>
      <c r="BU57" s="33" t="str">
        <f t="shared" si="16"/>
        <v/>
      </c>
      <c r="BY57" s="33" t="str">
        <f t="shared" si="17"/>
        <v/>
      </c>
      <c r="CC57" s="33" t="str">
        <f t="shared" si="18"/>
        <v/>
      </c>
      <c r="CG57" s="33" t="str">
        <f t="shared" si="19"/>
        <v/>
      </c>
      <c r="CK57" s="33" t="str">
        <f t="shared" si="20"/>
        <v/>
      </c>
      <c r="CO57" s="33" t="str">
        <f t="shared" si="21"/>
        <v/>
      </c>
      <c r="CS57" s="33" t="str">
        <f t="shared" si="22"/>
        <v/>
      </c>
      <c r="CW57" s="33" t="str">
        <f t="shared" si="23"/>
        <v/>
      </c>
      <c r="DA57" s="33" t="str">
        <f t="shared" si="24"/>
        <v/>
      </c>
      <c r="DE57" s="33" t="str">
        <f t="shared" si="25"/>
        <v/>
      </c>
      <c r="DI57" s="33" t="str">
        <f t="shared" si="26"/>
        <v/>
      </c>
      <c r="DM57" s="33" t="str">
        <f t="shared" si="27"/>
        <v/>
      </c>
      <c r="DQ57" s="33" t="str">
        <f t="shared" si="28"/>
        <v/>
      </c>
      <c r="DU57" s="33" t="str">
        <f t="shared" si="29"/>
        <v/>
      </c>
      <c r="DY57" s="33" t="str">
        <f t="shared" si="30"/>
        <v/>
      </c>
    </row>
    <row r="58" spans="1:129" x14ac:dyDescent="0.25">
      <c r="A58" s="16" t="str">
        <f t="shared" si="0"/>
        <v/>
      </c>
      <c r="B58"/>
      <c r="C58"/>
      <c r="D58"/>
      <c r="K58" s="38"/>
      <c r="M58" s="33" t="str">
        <f t="shared" si="1"/>
        <v/>
      </c>
      <c r="Q58" s="33" t="str">
        <f t="shared" si="2"/>
        <v/>
      </c>
      <c r="U58" s="33" t="str">
        <f t="shared" si="3"/>
        <v/>
      </c>
      <c r="Y58" s="33" t="str">
        <f t="shared" si="4"/>
        <v/>
      </c>
      <c r="AC58" s="33" t="str">
        <f t="shared" si="5"/>
        <v/>
      </c>
      <c r="AG58" s="33" t="str">
        <f t="shared" si="6"/>
        <v/>
      </c>
      <c r="AK58" s="33" t="str">
        <f t="shared" si="7"/>
        <v/>
      </c>
      <c r="AO58" s="33" t="str">
        <f t="shared" si="8"/>
        <v/>
      </c>
      <c r="AS58" s="33" t="str">
        <f t="shared" si="9"/>
        <v/>
      </c>
      <c r="AW58" s="33" t="str">
        <f t="shared" si="10"/>
        <v/>
      </c>
      <c r="BA58" s="33" t="str">
        <f t="shared" si="11"/>
        <v/>
      </c>
      <c r="BE58" s="33" t="str">
        <f t="shared" si="12"/>
        <v/>
      </c>
      <c r="BI58" s="33" t="str">
        <f t="shared" si="13"/>
        <v/>
      </c>
      <c r="BM58" s="33" t="str">
        <f t="shared" si="14"/>
        <v/>
      </c>
      <c r="BQ58" s="33" t="str">
        <f t="shared" si="15"/>
        <v/>
      </c>
      <c r="BU58" s="33" t="str">
        <f t="shared" si="16"/>
        <v/>
      </c>
      <c r="BY58" s="33" t="str">
        <f t="shared" si="17"/>
        <v/>
      </c>
      <c r="CC58" s="33" t="str">
        <f t="shared" si="18"/>
        <v/>
      </c>
      <c r="CG58" s="33" t="str">
        <f t="shared" si="19"/>
        <v/>
      </c>
      <c r="CK58" s="33" t="str">
        <f t="shared" si="20"/>
        <v/>
      </c>
      <c r="CO58" s="33" t="str">
        <f t="shared" si="21"/>
        <v/>
      </c>
      <c r="CS58" s="33" t="str">
        <f t="shared" si="22"/>
        <v/>
      </c>
      <c r="CW58" s="33" t="str">
        <f t="shared" si="23"/>
        <v/>
      </c>
      <c r="DA58" s="33" t="str">
        <f t="shared" si="24"/>
        <v/>
      </c>
      <c r="DE58" s="33" t="str">
        <f t="shared" si="25"/>
        <v/>
      </c>
      <c r="DI58" s="33" t="str">
        <f t="shared" si="26"/>
        <v/>
      </c>
      <c r="DM58" s="33" t="str">
        <f t="shared" si="27"/>
        <v/>
      </c>
      <c r="DQ58" s="33" t="str">
        <f t="shared" si="28"/>
        <v/>
      </c>
      <c r="DU58" s="33" t="str">
        <f t="shared" si="29"/>
        <v/>
      </c>
      <c r="DY58" s="33" t="str">
        <f t="shared" si="30"/>
        <v/>
      </c>
    </row>
    <row r="59" spans="1:129" x14ac:dyDescent="0.25">
      <c r="A59" s="16" t="str">
        <f t="shared" si="0"/>
        <v/>
      </c>
      <c r="B59"/>
      <c r="C59"/>
      <c r="D59"/>
      <c r="K59" s="38"/>
      <c r="M59" s="33" t="str">
        <f t="shared" si="1"/>
        <v/>
      </c>
      <c r="Q59" s="33" t="str">
        <f t="shared" si="2"/>
        <v/>
      </c>
      <c r="U59" s="33" t="str">
        <f t="shared" si="3"/>
        <v/>
      </c>
      <c r="Y59" s="33" t="str">
        <f t="shared" si="4"/>
        <v/>
      </c>
      <c r="AC59" s="33" t="str">
        <f t="shared" si="5"/>
        <v/>
      </c>
      <c r="AG59" s="33" t="str">
        <f t="shared" si="6"/>
        <v/>
      </c>
      <c r="AK59" s="33" t="str">
        <f t="shared" si="7"/>
        <v/>
      </c>
      <c r="AO59" s="33" t="str">
        <f t="shared" si="8"/>
        <v/>
      </c>
      <c r="AS59" s="33" t="str">
        <f t="shared" si="9"/>
        <v/>
      </c>
      <c r="AW59" s="33" t="str">
        <f t="shared" si="10"/>
        <v/>
      </c>
      <c r="BA59" s="33" t="str">
        <f t="shared" si="11"/>
        <v/>
      </c>
      <c r="BE59" s="33" t="str">
        <f t="shared" si="12"/>
        <v/>
      </c>
      <c r="BI59" s="33" t="str">
        <f t="shared" si="13"/>
        <v/>
      </c>
      <c r="BM59" s="33" t="str">
        <f t="shared" si="14"/>
        <v/>
      </c>
      <c r="BQ59" s="33" t="str">
        <f t="shared" si="15"/>
        <v/>
      </c>
      <c r="BU59" s="33" t="str">
        <f t="shared" si="16"/>
        <v/>
      </c>
      <c r="BY59" s="33" t="str">
        <f t="shared" si="17"/>
        <v/>
      </c>
      <c r="CC59" s="33" t="str">
        <f t="shared" si="18"/>
        <v/>
      </c>
      <c r="CG59" s="33" t="str">
        <f t="shared" si="19"/>
        <v/>
      </c>
      <c r="CK59" s="33" t="str">
        <f t="shared" si="20"/>
        <v/>
      </c>
      <c r="CO59" s="33" t="str">
        <f t="shared" si="21"/>
        <v/>
      </c>
      <c r="CS59" s="33" t="str">
        <f t="shared" si="22"/>
        <v/>
      </c>
      <c r="CW59" s="33" t="str">
        <f t="shared" si="23"/>
        <v/>
      </c>
      <c r="DA59" s="33" t="str">
        <f t="shared" si="24"/>
        <v/>
      </c>
      <c r="DE59" s="33" t="str">
        <f t="shared" si="25"/>
        <v/>
      </c>
      <c r="DI59" s="33" t="str">
        <f t="shared" si="26"/>
        <v/>
      </c>
      <c r="DM59" s="33" t="str">
        <f t="shared" si="27"/>
        <v/>
      </c>
      <c r="DQ59" s="33" t="str">
        <f t="shared" si="28"/>
        <v/>
      </c>
      <c r="DU59" s="33" t="str">
        <f t="shared" si="29"/>
        <v/>
      </c>
      <c r="DY59" s="33" t="str">
        <f t="shared" si="30"/>
        <v/>
      </c>
    </row>
    <row r="60" spans="1:129" x14ac:dyDescent="0.25">
      <c r="A60" s="16" t="str">
        <f t="shared" si="0"/>
        <v/>
      </c>
      <c r="B60"/>
      <c r="C60"/>
      <c r="D60"/>
      <c r="K60" s="38"/>
      <c r="M60" s="33" t="str">
        <f t="shared" si="1"/>
        <v/>
      </c>
      <c r="Q60" s="33" t="str">
        <f t="shared" si="2"/>
        <v/>
      </c>
      <c r="U60" s="33" t="str">
        <f t="shared" si="3"/>
        <v/>
      </c>
      <c r="Y60" s="33" t="str">
        <f t="shared" si="4"/>
        <v/>
      </c>
      <c r="AC60" s="33" t="str">
        <f t="shared" si="5"/>
        <v/>
      </c>
      <c r="AG60" s="33" t="str">
        <f t="shared" si="6"/>
        <v/>
      </c>
      <c r="AK60" s="33" t="str">
        <f t="shared" si="7"/>
        <v/>
      </c>
      <c r="AO60" s="33" t="str">
        <f t="shared" si="8"/>
        <v/>
      </c>
      <c r="AS60" s="33" t="str">
        <f t="shared" si="9"/>
        <v/>
      </c>
      <c r="AW60" s="33" t="str">
        <f t="shared" si="10"/>
        <v/>
      </c>
      <c r="BA60" s="33" t="str">
        <f t="shared" si="11"/>
        <v/>
      </c>
      <c r="BE60" s="33" t="str">
        <f t="shared" si="12"/>
        <v/>
      </c>
      <c r="BI60" s="33" t="str">
        <f t="shared" si="13"/>
        <v/>
      </c>
      <c r="BM60" s="33" t="str">
        <f t="shared" si="14"/>
        <v/>
      </c>
      <c r="BQ60" s="33" t="str">
        <f t="shared" si="15"/>
        <v/>
      </c>
      <c r="BU60" s="33" t="str">
        <f t="shared" si="16"/>
        <v/>
      </c>
      <c r="BY60" s="33" t="str">
        <f t="shared" si="17"/>
        <v/>
      </c>
      <c r="CC60" s="33" t="str">
        <f t="shared" si="18"/>
        <v/>
      </c>
      <c r="CG60" s="33" t="str">
        <f t="shared" si="19"/>
        <v/>
      </c>
      <c r="CK60" s="33" t="str">
        <f t="shared" si="20"/>
        <v/>
      </c>
      <c r="CO60" s="33" t="str">
        <f t="shared" si="21"/>
        <v/>
      </c>
      <c r="CS60" s="33" t="str">
        <f t="shared" si="22"/>
        <v/>
      </c>
      <c r="CW60" s="33" t="str">
        <f t="shared" si="23"/>
        <v/>
      </c>
      <c r="DA60" s="33" t="str">
        <f t="shared" si="24"/>
        <v/>
      </c>
      <c r="DE60" s="33" t="str">
        <f t="shared" si="25"/>
        <v/>
      </c>
      <c r="DI60" s="33" t="str">
        <f t="shared" si="26"/>
        <v/>
      </c>
      <c r="DM60" s="33" t="str">
        <f t="shared" si="27"/>
        <v/>
      </c>
      <c r="DQ60" s="33" t="str">
        <f t="shared" si="28"/>
        <v/>
      </c>
      <c r="DU60" s="33" t="str">
        <f t="shared" si="29"/>
        <v/>
      </c>
      <c r="DY60" s="33" t="str">
        <f t="shared" si="30"/>
        <v/>
      </c>
    </row>
    <row r="61" spans="1:129" x14ac:dyDescent="0.25">
      <c r="A61" s="16" t="str">
        <f t="shared" si="0"/>
        <v/>
      </c>
      <c r="B61"/>
      <c r="C61"/>
      <c r="D61"/>
      <c r="K61" s="38"/>
      <c r="M61" s="33" t="str">
        <f t="shared" si="1"/>
        <v/>
      </c>
      <c r="Q61" s="33" t="str">
        <f t="shared" si="2"/>
        <v/>
      </c>
      <c r="U61" s="33" t="str">
        <f t="shared" si="3"/>
        <v/>
      </c>
      <c r="Y61" s="33" t="str">
        <f t="shared" si="4"/>
        <v/>
      </c>
      <c r="AC61" s="33" t="str">
        <f t="shared" si="5"/>
        <v/>
      </c>
      <c r="AG61" s="33" t="str">
        <f t="shared" si="6"/>
        <v/>
      </c>
      <c r="AK61" s="33" t="str">
        <f t="shared" si="7"/>
        <v/>
      </c>
      <c r="AO61" s="33" t="str">
        <f t="shared" si="8"/>
        <v/>
      </c>
      <c r="AS61" s="33" t="str">
        <f t="shared" si="9"/>
        <v/>
      </c>
      <c r="AW61" s="33" t="str">
        <f t="shared" si="10"/>
        <v/>
      </c>
      <c r="BA61" s="33" t="str">
        <f t="shared" si="11"/>
        <v/>
      </c>
      <c r="BE61" s="33" t="str">
        <f t="shared" si="12"/>
        <v/>
      </c>
      <c r="BI61" s="33" t="str">
        <f t="shared" si="13"/>
        <v/>
      </c>
      <c r="BM61" s="33" t="str">
        <f t="shared" si="14"/>
        <v/>
      </c>
      <c r="BQ61" s="33" t="str">
        <f t="shared" si="15"/>
        <v/>
      </c>
      <c r="BU61" s="33" t="str">
        <f t="shared" si="16"/>
        <v/>
      </c>
      <c r="BY61" s="33" t="str">
        <f t="shared" si="17"/>
        <v/>
      </c>
      <c r="CC61" s="33" t="str">
        <f t="shared" si="18"/>
        <v/>
      </c>
      <c r="CG61" s="33" t="str">
        <f t="shared" si="19"/>
        <v/>
      </c>
      <c r="CK61" s="33" t="str">
        <f t="shared" si="20"/>
        <v/>
      </c>
      <c r="CO61" s="33" t="str">
        <f t="shared" si="21"/>
        <v/>
      </c>
      <c r="CS61" s="33" t="str">
        <f t="shared" si="22"/>
        <v/>
      </c>
      <c r="CW61" s="33" t="str">
        <f t="shared" si="23"/>
        <v/>
      </c>
      <c r="DA61" s="33" t="str">
        <f t="shared" si="24"/>
        <v/>
      </c>
      <c r="DE61" s="33" t="str">
        <f t="shared" si="25"/>
        <v/>
      </c>
      <c r="DI61" s="33" t="str">
        <f t="shared" si="26"/>
        <v/>
      </c>
      <c r="DM61" s="33" t="str">
        <f t="shared" si="27"/>
        <v/>
      </c>
      <c r="DQ61" s="33" t="str">
        <f t="shared" si="28"/>
        <v/>
      </c>
      <c r="DU61" s="33" t="str">
        <f t="shared" si="29"/>
        <v/>
      </c>
      <c r="DY61" s="33" t="str">
        <f t="shared" si="30"/>
        <v/>
      </c>
    </row>
    <row r="62" spans="1:129" x14ac:dyDescent="0.25">
      <c r="A62" s="16" t="str">
        <f t="shared" si="0"/>
        <v/>
      </c>
      <c r="B62"/>
      <c r="C62"/>
      <c r="D62"/>
      <c r="K62" s="38"/>
      <c r="M62" s="33" t="str">
        <f t="shared" si="1"/>
        <v/>
      </c>
      <c r="Q62" s="33" t="str">
        <f t="shared" si="2"/>
        <v/>
      </c>
      <c r="U62" s="33" t="str">
        <f t="shared" si="3"/>
        <v/>
      </c>
      <c r="Y62" s="33" t="str">
        <f t="shared" si="4"/>
        <v/>
      </c>
      <c r="AC62" s="33" t="str">
        <f t="shared" si="5"/>
        <v/>
      </c>
      <c r="AG62" s="33" t="str">
        <f t="shared" si="6"/>
        <v/>
      </c>
      <c r="AK62" s="33" t="str">
        <f t="shared" si="7"/>
        <v/>
      </c>
      <c r="AO62" s="33" t="str">
        <f t="shared" si="8"/>
        <v/>
      </c>
      <c r="AS62" s="33" t="str">
        <f t="shared" si="9"/>
        <v/>
      </c>
      <c r="AW62" s="33" t="str">
        <f t="shared" si="10"/>
        <v/>
      </c>
      <c r="BA62" s="33" t="str">
        <f t="shared" si="11"/>
        <v/>
      </c>
      <c r="BE62" s="33" t="str">
        <f t="shared" si="12"/>
        <v/>
      </c>
      <c r="BI62" s="33" t="str">
        <f t="shared" si="13"/>
        <v/>
      </c>
      <c r="BM62" s="33" t="str">
        <f t="shared" si="14"/>
        <v/>
      </c>
      <c r="BQ62" s="33" t="str">
        <f t="shared" si="15"/>
        <v/>
      </c>
      <c r="BU62" s="33" t="str">
        <f t="shared" si="16"/>
        <v/>
      </c>
      <c r="BY62" s="33" t="str">
        <f t="shared" si="17"/>
        <v/>
      </c>
      <c r="CC62" s="33" t="str">
        <f t="shared" si="18"/>
        <v/>
      </c>
      <c r="CG62" s="33" t="str">
        <f t="shared" si="19"/>
        <v/>
      </c>
      <c r="CK62" s="33" t="str">
        <f t="shared" si="20"/>
        <v/>
      </c>
      <c r="CO62" s="33" t="str">
        <f t="shared" si="21"/>
        <v/>
      </c>
      <c r="CS62" s="33" t="str">
        <f t="shared" si="22"/>
        <v/>
      </c>
      <c r="CW62" s="33" t="str">
        <f t="shared" si="23"/>
        <v/>
      </c>
      <c r="DA62" s="33" t="str">
        <f t="shared" si="24"/>
        <v/>
      </c>
      <c r="DE62" s="33" t="str">
        <f t="shared" si="25"/>
        <v/>
      </c>
      <c r="DI62" s="33" t="str">
        <f t="shared" si="26"/>
        <v/>
      </c>
      <c r="DM62" s="33" t="str">
        <f t="shared" si="27"/>
        <v/>
      </c>
      <c r="DQ62" s="33" t="str">
        <f t="shared" si="28"/>
        <v/>
      </c>
      <c r="DU62" s="33" t="str">
        <f t="shared" si="29"/>
        <v/>
      </c>
      <c r="DY62" s="33" t="str">
        <f t="shared" si="30"/>
        <v/>
      </c>
    </row>
    <row r="63" spans="1:129" x14ac:dyDescent="0.25">
      <c r="A63" s="16" t="str">
        <f t="shared" si="0"/>
        <v/>
      </c>
      <c r="B63"/>
      <c r="C63"/>
      <c r="D63"/>
      <c r="K63" s="38"/>
      <c r="M63" s="33" t="str">
        <f t="shared" si="1"/>
        <v/>
      </c>
      <c r="Q63" s="33" t="str">
        <f t="shared" si="2"/>
        <v/>
      </c>
      <c r="U63" s="33" t="str">
        <f t="shared" si="3"/>
        <v/>
      </c>
      <c r="Y63" s="33" t="str">
        <f t="shared" si="4"/>
        <v/>
      </c>
      <c r="AC63" s="33" t="str">
        <f t="shared" si="5"/>
        <v/>
      </c>
      <c r="AG63" s="33" t="str">
        <f t="shared" si="6"/>
        <v/>
      </c>
      <c r="AK63" s="33" t="str">
        <f t="shared" si="7"/>
        <v/>
      </c>
      <c r="AO63" s="33" t="str">
        <f t="shared" si="8"/>
        <v/>
      </c>
      <c r="AS63" s="33" t="str">
        <f t="shared" si="9"/>
        <v/>
      </c>
      <c r="AW63" s="33" t="str">
        <f t="shared" si="10"/>
        <v/>
      </c>
      <c r="BA63" s="33" t="str">
        <f t="shared" si="11"/>
        <v/>
      </c>
      <c r="BE63" s="33" t="str">
        <f t="shared" si="12"/>
        <v/>
      </c>
      <c r="BI63" s="33" t="str">
        <f t="shared" si="13"/>
        <v/>
      </c>
      <c r="BM63" s="33" t="str">
        <f t="shared" si="14"/>
        <v/>
      </c>
      <c r="BQ63" s="33" t="str">
        <f t="shared" si="15"/>
        <v/>
      </c>
      <c r="BU63" s="33" t="str">
        <f t="shared" si="16"/>
        <v/>
      </c>
      <c r="BY63" s="33" t="str">
        <f t="shared" si="17"/>
        <v/>
      </c>
      <c r="CC63" s="33" t="str">
        <f t="shared" si="18"/>
        <v/>
      </c>
      <c r="CG63" s="33" t="str">
        <f t="shared" si="19"/>
        <v/>
      </c>
      <c r="CK63" s="33" t="str">
        <f t="shared" si="20"/>
        <v/>
      </c>
      <c r="CO63" s="33" t="str">
        <f t="shared" si="21"/>
        <v/>
      </c>
      <c r="CS63" s="33" t="str">
        <f t="shared" si="22"/>
        <v/>
      </c>
      <c r="CW63" s="33" t="str">
        <f t="shared" si="23"/>
        <v/>
      </c>
      <c r="DA63" s="33" t="str">
        <f t="shared" si="24"/>
        <v/>
      </c>
      <c r="DE63" s="33" t="str">
        <f t="shared" si="25"/>
        <v/>
      </c>
      <c r="DI63" s="33" t="str">
        <f t="shared" si="26"/>
        <v/>
      </c>
      <c r="DM63" s="33" t="str">
        <f t="shared" si="27"/>
        <v/>
      </c>
      <c r="DQ63" s="33" t="str">
        <f t="shared" si="28"/>
        <v/>
      </c>
      <c r="DU63" s="33" t="str">
        <f t="shared" si="29"/>
        <v/>
      </c>
      <c r="DY63" s="33" t="str">
        <f t="shared" si="30"/>
        <v/>
      </c>
    </row>
    <row r="64" spans="1:129" x14ac:dyDescent="0.25">
      <c r="A64" s="16" t="str">
        <f t="shared" si="0"/>
        <v/>
      </c>
      <c r="B64"/>
      <c r="C64"/>
      <c r="D64"/>
      <c r="K64" s="38"/>
      <c r="M64" s="33" t="str">
        <f t="shared" si="1"/>
        <v/>
      </c>
      <c r="Q64" s="33" t="str">
        <f t="shared" si="2"/>
        <v/>
      </c>
      <c r="U64" s="33" t="str">
        <f t="shared" si="3"/>
        <v/>
      </c>
      <c r="Y64" s="33" t="str">
        <f t="shared" si="4"/>
        <v/>
      </c>
      <c r="AC64" s="33" t="str">
        <f t="shared" si="5"/>
        <v/>
      </c>
      <c r="AG64" s="33" t="str">
        <f t="shared" si="6"/>
        <v/>
      </c>
      <c r="AK64" s="33" t="str">
        <f t="shared" si="7"/>
        <v/>
      </c>
      <c r="AO64" s="33" t="str">
        <f t="shared" si="8"/>
        <v/>
      </c>
      <c r="AS64" s="33" t="str">
        <f t="shared" si="9"/>
        <v/>
      </c>
      <c r="AW64" s="33" t="str">
        <f t="shared" si="10"/>
        <v/>
      </c>
      <c r="BA64" s="33" t="str">
        <f t="shared" si="11"/>
        <v/>
      </c>
      <c r="BE64" s="33" t="str">
        <f t="shared" si="12"/>
        <v/>
      </c>
      <c r="BI64" s="33" t="str">
        <f t="shared" si="13"/>
        <v/>
      </c>
      <c r="BM64" s="33" t="str">
        <f t="shared" si="14"/>
        <v/>
      </c>
      <c r="BQ64" s="33" t="str">
        <f t="shared" si="15"/>
        <v/>
      </c>
      <c r="BU64" s="33" t="str">
        <f t="shared" si="16"/>
        <v/>
      </c>
      <c r="BY64" s="33" t="str">
        <f t="shared" si="17"/>
        <v/>
      </c>
      <c r="CC64" s="33" t="str">
        <f t="shared" si="18"/>
        <v/>
      </c>
      <c r="CG64" s="33" t="str">
        <f t="shared" si="19"/>
        <v/>
      </c>
      <c r="CK64" s="33" t="str">
        <f t="shared" si="20"/>
        <v/>
      </c>
      <c r="CO64" s="33" t="str">
        <f t="shared" si="21"/>
        <v/>
      </c>
      <c r="CS64" s="33" t="str">
        <f t="shared" si="22"/>
        <v/>
      </c>
      <c r="CW64" s="33" t="str">
        <f t="shared" si="23"/>
        <v/>
      </c>
      <c r="DA64" s="33" t="str">
        <f t="shared" si="24"/>
        <v/>
      </c>
      <c r="DE64" s="33" t="str">
        <f t="shared" si="25"/>
        <v/>
      </c>
      <c r="DI64" s="33" t="str">
        <f t="shared" si="26"/>
        <v/>
      </c>
      <c r="DM64" s="33" t="str">
        <f t="shared" si="27"/>
        <v/>
      </c>
      <c r="DQ64" s="33" t="str">
        <f t="shared" si="28"/>
        <v/>
      </c>
      <c r="DU64" s="33" t="str">
        <f t="shared" si="29"/>
        <v/>
      </c>
      <c r="DY64" s="33" t="str">
        <f t="shared" si="30"/>
        <v/>
      </c>
    </row>
    <row r="65" spans="1:129" x14ac:dyDescent="0.25">
      <c r="A65" s="16" t="str">
        <f t="shared" si="0"/>
        <v/>
      </c>
      <c r="B65"/>
      <c r="C65"/>
      <c r="D65"/>
      <c r="K65" s="38"/>
      <c r="M65" s="33" t="str">
        <f t="shared" si="1"/>
        <v/>
      </c>
      <c r="Q65" s="33" t="str">
        <f t="shared" si="2"/>
        <v/>
      </c>
      <c r="U65" s="33" t="str">
        <f t="shared" si="3"/>
        <v/>
      </c>
      <c r="Y65" s="33" t="str">
        <f t="shared" si="4"/>
        <v/>
      </c>
      <c r="AC65" s="33" t="str">
        <f t="shared" si="5"/>
        <v/>
      </c>
      <c r="AG65" s="33" t="str">
        <f t="shared" si="6"/>
        <v/>
      </c>
      <c r="AK65" s="33" t="str">
        <f t="shared" si="7"/>
        <v/>
      </c>
      <c r="AO65" s="33" t="str">
        <f t="shared" si="8"/>
        <v/>
      </c>
      <c r="AS65" s="33" t="str">
        <f t="shared" si="9"/>
        <v/>
      </c>
      <c r="AW65" s="33" t="str">
        <f t="shared" si="10"/>
        <v/>
      </c>
      <c r="BA65" s="33" t="str">
        <f t="shared" si="11"/>
        <v/>
      </c>
      <c r="BE65" s="33" t="str">
        <f t="shared" si="12"/>
        <v/>
      </c>
      <c r="BI65" s="33" t="str">
        <f t="shared" si="13"/>
        <v/>
      </c>
      <c r="BM65" s="33" t="str">
        <f t="shared" si="14"/>
        <v/>
      </c>
      <c r="BQ65" s="33" t="str">
        <f t="shared" si="15"/>
        <v/>
      </c>
      <c r="BU65" s="33" t="str">
        <f t="shared" si="16"/>
        <v/>
      </c>
      <c r="BY65" s="33" t="str">
        <f t="shared" si="17"/>
        <v/>
      </c>
      <c r="CC65" s="33" t="str">
        <f t="shared" si="18"/>
        <v/>
      </c>
      <c r="CG65" s="33" t="str">
        <f t="shared" si="19"/>
        <v/>
      </c>
      <c r="CK65" s="33" t="str">
        <f t="shared" si="20"/>
        <v/>
      </c>
      <c r="CO65" s="33" t="str">
        <f t="shared" si="21"/>
        <v/>
      </c>
      <c r="CS65" s="33" t="str">
        <f t="shared" si="22"/>
        <v/>
      </c>
      <c r="CW65" s="33" t="str">
        <f t="shared" si="23"/>
        <v/>
      </c>
      <c r="DA65" s="33" t="str">
        <f t="shared" si="24"/>
        <v/>
      </c>
      <c r="DE65" s="33" t="str">
        <f t="shared" si="25"/>
        <v/>
      </c>
      <c r="DI65" s="33" t="str">
        <f t="shared" si="26"/>
        <v/>
      </c>
      <c r="DM65" s="33" t="str">
        <f t="shared" si="27"/>
        <v/>
      </c>
      <c r="DQ65" s="33" t="str">
        <f t="shared" si="28"/>
        <v/>
      </c>
      <c r="DU65" s="33" t="str">
        <f t="shared" si="29"/>
        <v/>
      </c>
      <c r="DY65" s="33" t="str">
        <f t="shared" si="30"/>
        <v/>
      </c>
    </row>
    <row r="66" spans="1:129" x14ac:dyDescent="0.25">
      <c r="A66" s="16" t="str">
        <f t="shared" si="0"/>
        <v/>
      </c>
      <c r="K66" s="38"/>
      <c r="M66" s="33" t="str">
        <f t="shared" si="1"/>
        <v/>
      </c>
      <c r="Q66" s="33" t="str">
        <f t="shared" si="2"/>
        <v/>
      </c>
      <c r="U66" s="33" t="str">
        <f t="shared" si="3"/>
        <v/>
      </c>
      <c r="Y66" s="33" t="str">
        <f t="shared" si="4"/>
        <v/>
      </c>
      <c r="AC66" s="33" t="str">
        <f t="shared" si="5"/>
        <v/>
      </c>
      <c r="AG66" s="33" t="str">
        <f t="shared" si="6"/>
        <v/>
      </c>
      <c r="AK66" s="33" t="str">
        <f t="shared" si="7"/>
        <v/>
      </c>
      <c r="AO66" s="33" t="str">
        <f t="shared" si="8"/>
        <v/>
      </c>
      <c r="AS66" s="33" t="str">
        <f t="shared" si="9"/>
        <v/>
      </c>
      <c r="AW66" s="33" t="str">
        <f t="shared" si="10"/>
        <v/>
      </c>
      <c r="BA66" s="33" t="str">
        <f t="shared" si="11"/>
        <v/>
      </c>
      <c r="BE66" s="33" t="str">
        <f t="shared" si="12"/>
        <v/>
      </c>
      <c r="BI66" s="33" t="str">
        <f t="shared" si="13"/>
        <v/>
      </c>
      <c r="BM66" s="33" t="str">
        <f t="shared" si="14"/>
        <v/>
      </c>
      <c r="BQ66" s="33" t="str">
        <f t="shared" si="15"/>
        <v/>
      </c>
      <c r="BU66" s="33" t="str">
        <f t="shared" si="16"/>
        <v/>
      </c>
      <c r="BY66" s="33" t="str">
        <f t="shared" si="17"/>
        <v/>
      </c>
      <c r="CC66" s="33" t="str">
        <f t="shared" si="18"/>
        <v/>
      </c>
      <c r="CG66" s="33" t="str">
        <f t="shared" si="19"/>
        <v/>
      </c>
      <c r="CK66" s="33" t="str">
        <f t="shared" si="20"/>
        <v/>
      </c>
      <c r="CO66" s="33" t="str">
        <f t="shared" si="21"/>
        <v/>
      </c>
      <c r="CS66" s="33" t="str">
        <f t="shared" si="22"/>
        <v/>
      </c>
      <c r="CW66" s="33" t="str">
        <f t="shared" si="23"/>
        <v/>
      </c>
      <c r="DA66" s="33" t="str">
        <f t="shared" si="24"/>
        <v/>
      </c>
      <c r="DE66" s="33" t="str">
        <f t="shared" si="25"/>
        <v/>
      </c>
      <c r="DI66" s="33" t="str">
        <f t="shared" si="26"/>
        <v/>
      </c>
      <c r="DM66" s="33" t="str">
        <f t="shared" si="27"/>
        <v/>
      </c>
      <c r="DQ66" s="33" t="str">
        <f t="shared" si="28"/>
        <v/>
      </c>
      <c r="DU66" s="33" t="str">
        <f t="shared" si="29"/>
        <v/>
      </c>
      <c r="DY66" s="33" t="str">
        <f t="shared" si="30"/>
        <v/>
      </c>
    </row>
    <row r="67" spans="1:129" x14ac:dyDescent="0.25">
      <c r="A67" s="16" t="str">
        <f t="shared" si="0"/>
        <v/>
      </c>
      <c r="K67" s="38"/>
      <c r="M67" s="33" t="str">
        <f t="shared" si="1"/>
        <v/>
      </c>
      <c r="Q67" s="33" t="str">
        <f t="shared" si="2"/>
        <v/>
      </c>
      <c r="U67" s="33" t="str">
        <f t="shared" si="3"/>
        <v/>
      </c>
      <c r="Y67" s="33" t="str">
        <f t="shared" si="4"/>
        <v/>
      </c>
      <c r="AC67" s="33" t="str">
        <f t="shared" si="5"/>
        <v/>
      </c>
      <c r="AG67" s="33" t="str">
        <f t="shared" si="6"/>
        <v/>
      </c>
      <c r="AK67" s="33" t="str">
        <f t="shared" si="7"/>
        <v/>
      </c>
      <c r="AO67" s="33" t="str">
        <f t="shared" si="8"/>
        <v/>
      </c>
      <c r="AS67" s="33" t="str">
        <f t="shared" si="9"/>
        <v/>
      </c>
      <c r="AW67" s="33" t="str">
        <f t="shared" si="10"/>
        <v/>
      </c>
      <c r="BA67" s="33" t="str">
        <f t="shared" si="11"/>
        <v/>
      </c>
      <c r="BE67" s="33" t="str">
        <f t="shared" si="12"/>
        <v/>
      </c>
      <c r="BI67" s="33" t="str">
        <f t="shared" si="13"/>
        <v/>
      </c>
      <c r="BM67" s="33" t="str">
        <f t="shared" si="14"/>
        <v/>
      </c>
      <c r="BQ67" s="33" t="str">
        <f t="shared" si="15"/>
        <v/>
      </c>
      <c r="BU67" s="33" t="str">
        <f t="shared" si="16"/>
        <v/>
      </c>
      <c r="BY67" s="33" t="str">
        <f t="shared" si="17"/>
        <v/>
      </c>
      <c r="CC67" s="33" t="str">
        <f t="shared" si="18"/>
        <v/>
      </c>
      <c r="CG67" s="33" t="str">
        <f t="shared" si="19"/>
        <v/>
      </c>
      <c r="CK67" s="33" t="str">
        <f t="shared" si="20"/>
        <v/>
      </c>
      <c r="CO67" s="33" t="str">
        <f t="shared" si="21"/>
        <v/>
      </c>
      <c r="CS67" s="33" t="str">
        <f t="shared" si="22"/>
        <v/>
      </c>
      <c r="CW67" s="33" t="str">
        <f t="shared" si="23"/>
        <v/>
      </c>
      <c r="DA67" s="33" t="str">
        <f t="shared" si="24"/>
        <v/>
      </c>
      <c r="DE67" s="33" t="str">
        <f t="shared" si="25"/>
        <v/>
      </c>
      <c r="DI67" s="33" t="str">
        <f t="shared" si="26"/>
        <v/>
      </c>
      <c r="DM67" s="33" t="str">
        <f t="shared" si="27"/>
        <v/>
      </c>
      <c r="DQ67" s="33" t="str">
        <f t="shared" si="28"/>
        <v/>
      </c>
      <c r="DU67" s="33" t="str">
        <f t="shared" si="29"/>
        <v/>
      </c>
      <c r="DY67" s="33" t="str">
        <f t="shared" si="30"/>
        <v/>
      </c>
    </row>
    <row r="68" spans="1:129" x14ac:dyDescent="0.25">
      <c r="A68" s="16" t="str">
        <f t="shared" si="0"/>
        <v/>
      </c>
      <c r="K68" s="38"/>
      <c r="M68" s="33" t="str">
        <f t="shared" si="1"/>
        <v/>
      </c>
      <c r="Q68" s="33" t="str">
        <f t="shared" si="2"/>
        <v/>
      </c>
      <c r="U68" s="33" t="str">
        <f t="shared" si="3"/>
        <v/>
      </c>
      <c r="Y68" s="33" t="str">
        <f t="shared" si="4"/>
        <v/>
      </c>
      <c r="AC68" s="33" t="str">
        <f t="shared" si="5"/>
        <v/>
      </c>
      <c r="AG68" s="33" t="str">
        <f t="shared" si="6"/>
        <v/>
      </c>
      <c r="AK68" s="33" t="str">
        <f t="shared" si="7"/>
        <v/>
      </c>
      <c r="AO68" s="33" t="str">
        <f t="shared" si="8"/>
        <v/>
      </c>
      <c r="AS68" s="33" t="str">
        <f t="shared" si="9"/>
        <v/>
      </c>
      <c r="AW68" s="33" t="str">
        <f t="shared" si="10"/>
        <v/>
      </c>
      <c r="BA68" s="33" t="str">
        <f t="shared" si="11"/>
        <v/>
      </c>
      <c r="BE68" s="33" t="str">
        <f t="shared" si="12"/>
        <v/>
      </c>
      <c r="BI68" s="33" t="str">
        <f t="shared" si="13"/>
        <v/>
      </c>
      <c r="BM68" s="33" t="str">
        <f t="shared" si="14"/>
        <v/>
      </c>
      <c r="BQ68" s="33" t="str">
        <f t="shared" si="15"/>
        <v/>
      </c>
      <c r="BU68" s="33" t="str">
        <f t="shared" si="16"/>
        <v/>
      </c>
      <c r="BY68" s="33" t="str">
        <f t="shared" si="17"/>
        <v/>
      </c>
      <c r="CC68" s="33" t="str">
        <f t="shared" si="18"/>
        <v/>
      </c>
      <c r="CG68" s="33" t="str">
        <f t="shared" si="19"/>
        <v/>
      </c>
      <c r="CK68" s="33" t="str">
        <f t="shared" si="20"/>
        <v/>
      </c>
      <c r="CO68" s="33" t="str">
        <f t="shared" si="21"/>
        <v/>
      </c>
      <c r="CS68" s="33" t="str">
        <f t="shared" si="22"/>
        <v/>
      </c>
      <c r="CW68" s="33" t="str">
        <f t="shared" si="23"/>
        <v/>
      </c>
      <c r="DA68" s="33" t="str">
        <f t="shared" si="24"/>
        <v/>
      </c>
      <c r="DE68" s="33" t="str">
        <f t="shared" si="25"/>
        <v/>
      </c>
      <c r="DI68" s="33" t="str">
        <f t="shared" si="26"/>
        <v/>
      </c>
      <c r="DM68" s="33" t="str">
        <f t="shared" si="27"/>
        <v/>
      </c>
      <c r="DQ68" s="33" t="str">
        <f t="shared" si="28"/>
        <v/>
      </c>
      <c r="DU68" s="33" t="str">
        <f t="shared" si="29"/>
        <v/>
      </c>
      <c r="DY68" s="33" t="str">
        <f t="shared" si="30"/>
        <v/>
      </c>
    </row>
    <row r="69" spans="1:129" x14ac:dyDescent="0.25">
      <c r="A69" s="16" t="str">
        <f t="shared" si="0"/>
        <v/>
      </c>
      <c r="K69" s="38"/>
      <c r="M69" s="33" t="str">
        <f t="shared" si="1"/>
        <v/>
      </c>
      <c r="Q69" s="33" t="str">
        <f t="shared" si="2"/>
        <v/>
      </c>
      <c r="U69" s="33" t="str">
        <f t="shared" si="3"/>
        <v/>
      </c>
      <c r="Y69" s="33" t="str">
        <f t="shared" si="4"/>
        <v/>
      </c>
      <c r="AC69" s="33" t="str">
        <f t="shared" si="5"/>
        <v/>
      </c>
      <c r="AG69" s="33" t="str">
        <f t="shared" si="6"/>
        <v/>
      </c>
      <c r="AK69" s="33" t="str">
        <f t="shared" si="7"/>
        <v/>
      </c>
      <c r="AO69" s="33" t="str">
        <f t="shared" si="8"/>
        <v/>
      </c>
      <c r="AS69" s="33" t="str">
        <f t="shared" si="9"/>
        <v/>
      </c>
      <c r="AW69" s="33" t="str">
        <f t="shared" si="10"/>
        <v/>
      </c>
      <c r="BA69" s="33" t="str">
        <f t="shared" si="11"/>
        <v/>
      </c>
      <c r="BE69" s="33" t="str">
        <f t="shared" si="12"/>
        <v/>
      </c>
      <c r="BI69" s="33" t="str">
        <f t="shared" si="13"/>
        <v/>
      </c>
      <c r="BM69" s="33" t="str">
        <f t="shared" si="14"/>
        <v/>
      </c>
      <c r="BQ69" s="33" t="str">
        <f t="shared" si="15"/>
        <v/>
      </c>
      <c r="BU69" s="33" t="str">
        <f t="shared" si="16"/>
        <v/>
      </c>
      <c r="BY69" s="33" t="str">
        <f t="shared" si="17"/>
        <v/>
      </c>
      <c r="CC69" s="33" t="str">
        <f t="shared" si="18"/>
        <v/>
      </c>
      <c r="CG69" s="33" t="str">
        <f t="shared" si="19"/>
        <v/>
      </c>
      <c r="CK69" s="33" t="str">
        <f t="shared" si="20"/>
        <v/>
      </c>
      <c r="CO69" s="33" t="str">
        <f t="shared" si="21"/>
        <v/>
      </c>
      <c r="CS69" s="33" t="str">
        <f t="shared" si="22"/>
        <v/>
      </c>
      <c r="CW69" s="33" t="str">
        <f t="shared" si="23"/>
        <v/>
      </c>
      <c r="DA69" s="33" t="str">
        <f t="shared" si="24"/>
        <v/>
      </c>
      <c r="DE69" s="33" t="str">
        <f t="shared" si="25"/>
        <v/>
      </c>
      <c r="DI69" s="33" t="str">
        <f t="shared" si="26"/>
        <v/>
      </c>
      <c r="DM69" s="33" t="str">
        <f t="shared" si="27"/>
        <v/>
      </c>
      <c r="DQ69" s="33" t="str">
        <f t="shared" si="28"/>
        <v/>
      </c>
      <c r="DU69" s="33" t="str">
        <f t="shared" si="29"/>
        <v/>
      </c>
      <c r="DY69" s="33" t="str">
        <f t="shared" si="30"/>
        <v/>
      </c>
    </row>
    <row r="70" spans="1:129" x14ac:dyDescent="0.25">
      <c r="A70" s="16" t="str">
        <f t="shared" si="0"/>
        <v/>
      </c>
      <c r="K70" s="38"/>
      <c r="M70" s="33" t="str">
        <f t="shared" si="1"/>
        <v/>
      </c>
      <c r="Q70" s="33" t="str">
        <f t="shared" si="2"/>
        <v/>
      </c>
      <c r="U70" s="33" t="str">
        <f t="shared" si="3"/>
        <v/>
      </c>
      <c r="Y70" s="33" t="str">
        <f t="shared" si="4"/>
        <v/>
      </c>
      <c r="AC70" s="33" t="str">
        <f t="shared" si="5"/>
        <v/>
      </c>
      <c r="AG70" s="33" t="str">
        <f t="shared" si="6"/>
        <v/>
      </c>
      <c r="AK70" s="33" t="str">
        <f t="shared" si="7"/>
        <v/>
      </c>
      <c r="AO70" s="33" t="str">
        <f t="shared" si="8"/>
        <v/>
      </c>
      <c r="AS70" s="33" t="str">
        <f t="shared" si="9"/>
        <v/>
      </c>
      <c r="AW70" s="33" t="str">
        <f t="shared" si="10"/>
        <v/>
      </c>
      <c r="BA70" s="33" t="str">
        <f t="shared" si="11"/>
        <v/>
      </c>
      <c r="BE70" s="33" t="str">
        <f t="shared" si="12"/>
        <v/>
      </c>
      <c r="BI70" s="33" t="str">
        <f t="shared" si="13"/>
        <v/>
      </c>
      <c r="BM70" s="33" t="str">
        <f t="shared" si="14"/>
        <v/>
      </c>
      <c r="BQ70" s="33" t="str">
        <f t="shared" si="15"/>
        <v/>
      </c>
      <c r="BU70" s="33" t="str">
        <f t="shared" si="16"/>
        <v/>
      </c>
      <c r="BY70" s="33" t="str">
        <f t="shared" si="17"/>
        <v/>
      </c>
      <c r="CC70" s="33" t="str">
        <f t="shared" si="18"/>
        <v/>
      </c>
      <c r="CG70" s="33" t="str">
        <f t="shared" si="19"/>
        <v/>
      </c>
      <c r="CK70" s="33" t="str">
        <f t="shared" si="20"/>
        <v/>
      </c>
      <c r="CO70" s="33" t="str">
        <f t="shared" si="21"/>
        <v/>
      </c>
      <c r="CS70" s="33" t="str">
        <f t="shared" si="22"/>
        <v/>
      </c>
      <c r="CW70" s="33" t="str">
        <f t="shared" si="23"/>
        <v/>
      </c>
      <c r="DA70" s="33" t="str">
        <f t="shared" si="24"/>
        <v/>
      </c>
      <c r="DE70" s="33" t="str">
        <f t="shared" si="25"/>
        <v/>
      </c>
      <c r="DI70" s="33" t="str">
        <f t="shared" si="26"/>
        <v/>
      </c>
      <c r="DM70" s="33" t="str">
        <f t="shared" si="27"/>
        <v/>
      </c>
      <c r="DQ70" s="33" t="str">
        <f t="shared" si="28"/>
        <v/>
      </c>
      <c r="DU70" s="33" t="str">
        <f t="shared" si="29"/>
        <v/>
      </c>
      <c r="DY70" s="33" t="str">
        <f t="shared" si="30"/>
        <v/>
      </c>
    </row>
    <row r="71" spans="1:129" x14ac:dyDescent="0.25">
      <c r="A71" s="16" t="str">
        <f t="shared" si="0"/>
        <v/>
      </c>
      <c r="K71" s="38"/>
      <c r="M71" s="33" t="str">
        <f t="shared" si="1"/>
        <v/>
      </c>
      <c r="Q71" s="33" t="str">
        <f t="shared" si="2"/>
        <v/>
      </c>
      <c r="U71" s="33" t="str">
        <f t="shared" si="3"/>
        <v/>
      </c>
      <c r="Y71" s="33" t="str">
        <f t="shared" si="4"/>
        <v/>
      </c>
      <c r="AC71" s="33" t="str">
        <f t="shared" si="5"/>
        <v/>
      </c>
      <c r="AG71" s="33" t="str">
        <f t="shared" si="6"/>
        <v/>
      </c>
      <c r="AK71" s="33" t="str">
        <f t="shared" si="7"/>
        <v/>
      </c>
      <c r="AO71" s="33" t="str">
        <f t="shared" si="8"/>
        <v/>
      </c>
      <c r="AS71" s="33" t="str">
        <f t="shared" si="9"/>
        <v/>
      </c>
      <c r="AW71" s="33" t="str">
        <f t="shared" si="10"/>
        <v/>
      </c>
      <c r="BA71" s="33" t="str">
        <f t="shared" si="11"/>
        <v/>
      </c>
      <c r="BE71" s="33" t="str">
        <f t="shared" si="12"/>
        <v/>
      </c>
      <c r="BI71" s="33" t="str">
        <f t="shared" si="13"/>
        <v/>
      </c>
      <c r="BM71" s="33" t="str">
        <f t="shared" si="14"/>
        <v/>
      </c>
      <c r="BQ71" s="33" t="str">
        <f t="shared" si="15"/>
        <v/>
      </c>
      <c r="BU71" s="33" t="str">
        <f t="shared" si="16"/>
        <v/>
      </c>
      <c r="BY71" s="33" t="str">
        <f t="shared" si="17"/>
        <v/>
      </c>
      <c r="CC71" s="33" t="str">
        <f t="shared" si="18"/>
        <v/>
      </c>
      <c r="CG71" s="33" t="str">
        <f t="shared" si="19"/>
        <v/>
      </c>
      <c r="CK71" s="33" t="str">
        <f t="shared" si="20"/>
        <v/>
      </c>
      <c r="CO71" s="33" t="str">
        <f t="shared" si="21"/>
        <v/>
      </c>
      <c r="CS71" s="33" t="str">
        <f t="shared" si="22"/>
        <v/>
      </c>
      <c r="CW71" s="33" t="str">
        <f t="shared" si="23"/>
        <v/>
      </c>
      <c r="DA71" s="33" t="str">
        <f t="shared" si="24"/>
        <v/>
      </c>
      <c r="DE71" s="33" t="str">
        <f t="shared" si="25"/>
        <v/>
      </c>
      <c r="DI71" s="33" t="str">
        <f t="shared" si="26"/>
        <v/>
      </c>
      <c r="DM71" s="33" t="str">
        <f t="shared" si="27"/>
        <v/>
      </c>
      <c r="DQ71" s="33" t="str">
        <f t="shared" si="28"/>
        <v/>
      </c>
      <c r="DU71" s="33" t="str">
        <f t="shared" si="29"/>
        <v/>
      </c>
      <c r="DY71" s="33" t="str">
        <f t="shared" si="30"/>
        <v/>
      </c>
    </row>
    <row r="72" spans="1:129" x14ac:dyDescent="0.25">
      <c r="A72" s="16" t="str">
        <f t="shared" si="0"/>
        <v/>
      </c>
      <c r="K72" s="38"/>
      <c r="M72" s="33" t="str">
        <f t="shared" si="1"/>
        <v/>
      </c>
      <c r="Q72" s="33" t="str">
        <f t="shared" si="2"/>
        <v/>
      </c>
      <c r="U72" s="33" t="str">
        <f t="shared" si="3"/>
        <v/>
      </c>
      <c r="Y72" s="33" t="str">
        <f t="shared" si="4"/>
        <v/>
      </c>
      <c r="AC72" s="33" t="str">
        <f t="shared" si="5"/>
        <v/>
      </c>
      <c r="AG72" s="33" t="str">
        <f t="shared" si="6"/>
        <v/>
      </c>
      <c r="AK72" s="33" t="str">
        <f t="shared" si="7"/>
        <v/>
      </c>
      <c r="AO72" s="33" t="str">
        <f t="shared" si="8"/>
        <v/>
      </c>
      <c r="AS72" s="33" t="str">
        <f t="shared" si="9"/>
        <v/>
      </c>
      <c r="AW72" s="33" t="str">
        <f t="shared" si="10"/>
        <v/>
      </c>
      <c r="BA72" s="33" t="str">
        <f t="shared" si="11"/>
        <v/>
      </c>
      <c r="BE72" s="33" t="str">
        <f t="shared" si="12"/>
        <v/>
      </c>
      <c r="BI72" s="33" t="str">
        <f t="shared" si="13"/>
        <v/>
      </c>
      <c r="BM72" s="33" t="str">
        <f t="shared" si="14"/>
        <v/>
      </c>
      <c r="BQ72" s="33" t="str">
        <f t="shared" si="15"/>
        <v/>
      </c>
      <c r="BU72" s="33" t="str">
        <f t="shared" si="16"/>
        <v/>
      </c>
      <c r="BY72" s="33" t="str">
        <f t="shared" si="17"/>
        <v/>
      </c>
      <c r="CC72" s="33" t="str">
        <f t="shared" si="18"/>
        <v/>
      </c>
      <c r="CG72" s="33" t="str">
        <f t="shared" si="19"/>
        <v/>
      </c>
      <c r="CK72" s="33" t="str">
        <f t="shared" si="20"/>
        <v/>
      </c>
      <c r="CO72" s="33" t="str">
        <f t="shared" si="21"/>
        <v/>
      </c>
      <c r="CS72" s="33" t="str">
        <f t="shared" si="22"/>
        <v/>
      </c>
      <c r="CW72" s="33" t="str">
        <f t="shared" si="23"/>
        <v/>
      </c>
      <c r="DA72" s="33" t="str">
        <f t="shared" si="24"/>
        <v/>
      </c>
      <c r="DE72" s="33" t="str">
        <f t="shared" si="25"/>
        <v/>
      </c>
      <c r="DI72" s="33" t="str">
        <f t="shared" si="26"/>
        <v/>
      </c>
      <c r="DM72" s="33" t="str">
        <f t="shared" si="27"/>
        <v/>
      </c>
      <c r="DQ72" s="33" t="str">
        <f t="shared" si="28"/>
        <v/>
      </c>
      <c r="DU72" s="33" t="str">
        <f t="shared" si="29"/>
        <v/>
      </c>
      <c r="DY72" s="33" t="str">
        <f t="shared" si="30"/>
        <v/>
      </c>
    </row>
    <row r="73" spans="1:129" x14ac:dyDescent="0.25">
      <c r="A73" s="16" t="str">
        <f t="shared" si="0"/>
        <v/>
      </c>
      <c r="K73" s="38"/>
      <c r="M73" s="33" t="str">
        <f t="shared" si="1"/>
        <v/>
      </c>
      <c r="Q73" s="33" t="str">
        <f t="shared" si="2"/>
        <v/>
      </c>
      <c r="U73" s="33" t="str">
        <f t="shared" si="3"/>
        <v/>
      </c>
      <c r="Y73" s="33" t="str">
        <f t="shared" si="4"/>
        <v/>
      </c>
      <c r="AC73" s="33" t="str">
        <f t="shared" si="5"/>
        <v/>
      </c>
      <c r="AG73" s="33" t="str">
        <f t="shared" si="6"/>
        <v/>
      </c>
      <c r="AK73" s="33" t="str">
        <f t="shared" si="7"/>
        <v/>
      </c>
      <c r="AO73" s="33" t="str">
        <f t="shared" si="8"/>
        <v/>
      </c>
      <c r="AS73" s="33" t="str">
        <f t="shared" si="9"/>
        <v/>
      </c>
      <c r="AW73" s="33" t="str">
        <f t="shared" si="10"/>
        <v/>
      </c>
      <c r="BA73" s="33" t="str">
        <f t="shared" si="11"/>
        <v/>
      </c>
      <c r="BE73" s="33" t="str">
        <f t="shared" si="12"/>
        <v/>
      </c>
      <c r="BI73" s="33" t="str">
        <f t="shared" si="13"/>
        <v/>
      </c>
      <c r="BM73" s="33" t="str">
        <f t="shared" si="14"/>
        <v/>
      </c>
      <c r="BQ73" s="33" t="str">
        <f t="shared" si="15"/>
        <v/>
      </c>
      <c r="BU73" s="33" t="str">
        <f t="shared" si="16"/>
        <v/>
      </c>
      <c r="BY73" s="33" t="str">
        <f t="shared" si="17"/>
        <v/>
      </c>
      <c r="CC73" s="33" t="str">
        <f t="shared" si="18"/>
        <v/>
      </c>
      <c r="CG73" s="33" t="str">
        <f t="shared" si="19"/>
        <v/>
      </c>
      <c r="CK73" s="33" t="str">
        <f t="shared" si="20"/>
        <v/>
      </c>
      <c r="CO73" s="33" t="str">
        <f t="shared" si="21"/>
        <v/>
      </c>
      <c r="CS73" s="33" t="str">
        <f t="shared" si="22"/>
        <v/>
      </c>
      <c r="CW73" s="33" t="str">
        <f t="shared" si="23"/>
        <v/>
      </c>
      <c r="DA73" s="33" t="str">
        <f t="shared" si="24"/>
        <v/>
      </c>
      <c r="DE73" s="33" t="str">
        <f t="shared" si="25"/>
        <v/>
      </c>
      <c r="DI73" s="33" t="str">
        <f t="shared" si="26"/>
        <v/>
      </c>
      <c r="DM73" s="33" t="str">
        <f t="shared" si="27"/>
        <v/>
      </c>
      <c r="DQ73" s="33" t="str">
        <f t="shared" si="28"/>
        <v/>
      </c>
      <c r="DU73" s="33" t="str">
        <f t="shared" si="29"/>
        <v/>
      </c>
      <c r="DY73" s="33" t="str">
        <f t="shared" si="30"/>
        <v/>
      </c>
    </row>
    <row r="74" spans="1:129" x14ac:dyDescent="0.25">
      <c r="A74" s="16" t="str">
        <f t="shared" ref="A74:A101" si="31">IF(ISNUMBER(C74),A73+1,"")</f>
        <v/>
      </c>
      <c r="K74" s="38"/>
      <c r="M74" s="33" t="str">
        <f t="shared" si="1"/>
        <v/>
      </c>
      <c r="Q74" s="33" t="str">
        <f t="shared" si="2"/>
        <v/>
      </c>
      <c r="U74" s="33" t="str">
        <f t="shared" si="3"/>
        <v/>
      </c>
      <c r="Y74" s="33" t="str">
        <f t="shared" si="4"/>
        <v/>
      </c>
      <c r="AC74" s="33" t="str">
        <f t="shared" si="5"/>
        <v/>
      </c>
      <c r="AG74" s="33" t="str">
        <f t="shared" si="6"/>
        <v/>
      </c>
      <c r="AK74" s="33" t="str">
        <f t="shared" si="7"/>
        <v/>
      </c>
      <c r="AO74" s="33" t="str">
        <f t="shared" si="8"/>
        <v/>
      </c>
      <c r="AS74" s="33" t="str">
        <f t="shared" si="9"/>
        <v/>
      </c>
      <c r="AW74" s="33" t="str">
        <f t="shared" si="10"/>
        <v/>
      </c>
      <c r="BA74" s="33" t="str">
        <f t="shared" si="11"/>
        <v/>
      </c>
      <c r="BE74" s="33" t="str">
        <f t="shared" si="12"/>
        <v/>
      </c>
      <c r="BI74" s="33" t="str">
        <f t="shared" si="13"/>
        <v/>
      </c>
      <c r="BM74" s="33" t="str">
        <f t="shared" si="14"/>
        <v/>
      </c>
      <c r="BQ74" s="33" t="str">
        <f t="shared" si="15"/>
        <v/>
      </c>
      <c r="BU74" s="33" t="str">
        <f t="shared" si="16"/>
        <v/>
      </c>
      <c r="BY74" s="33" t="str">
        <f t="shared" si="17"/>
        <v/>
      </c>
      <c r="CC74" s="33" t="str">
        <f t="shared" si="18"/>
        <v/>
      </c>
      <c r="CG74" s="33" t="str">
        <f t="shared" si="19"/>
        <v/>
      </c>
      <c r="CK74" s="33" t="str">
        <f t="shared" si="20"/>
        <v/>
      </c>
      <c r="CO74" s="33" t="str">
        <f t="shared" si="21"/>
        <v/>
      </c>
      <c r="CS74" s="33" t="str">
        <f t="shared" si="22"/>
        <v/>
      </c>
      <c r="CW74" s="33" t="str">
        <f t="shared" si="23"/>
        <v/>
      </c>
      <c r="DA74" s="33" t="str">
        <f t="shared" si="24"/>
        <v/>
      </c>
      <c r="DE74" s="33" t="str">
        <f t="shared" si="25"/>
        <v/>
      </c>
      <c r="DI74" s="33" t="str">
        <f t="shared" si="26"/>
        <v/>
      </c>
      <c r="DM74" s="33" t="str">
        <f t="shared" si="27"/>
        <v/>
      </c>
      <c r="DQ74" s="33" t="str">
        <f t="shared" si="28"/>
        <v/>
      </c>
      <c r="DU74" s="33" t="str">
        <f t="shared" si="29"/>
        <v/>
      </c>
      <c r="DY74" s="33" t="str">
        <f t="shared" si="30"/>
        <v/>
      </c>
    </row>
    <row r="75" spans="1:129" x14ac:dyDescent="0.25">
      <c r="A75" s="16" t="str">
        <f t="shared" si="31"/>
        <v/>
      </c>
      <c r="K75" s="38"/>
      <c r="M75" s="33" t="str">
        <f t="shared" si="1"/>
        <v/>
      </c>
      <c r="Q75" s="33" t="str">
        <f t="shared" si="2"/>
        <v/>
      </c>
      <c r="U75" s="33" t="str">
        <f t="shared" si="3"/>
        <v/>
      </c>
      <c r="Y75" s="33" t="str">
        <f t="shared" si="4"/>
        <v/>
      </c>
      <c r="AC75" s="33" t="str">
        <f t="shared" si="5"/>
        <v/>
      </c>
      <c r="AG75" s="33" t="str">
        <f t="shared" si="6"/>
        <v/>
      </c>
      <c r="AK75" s="33" t="str">
        <f t="shared" si="7"/>
        <v/>
      </c>
      <c r="AO75" s="33" t="str">
        <f t="shared" si="8"/>
        <v/>
      </c>
      <c r="AS75" s="33" t="str">
        <f t="shared" si="9"/>
        <v/>
      </c>
      <c r="AW75" s="33" t="str">
        <f t="shared" si="10"/>
        <v/>
      </c>
      <c r="BA75" s="33" t="str">
        <f t="shared" si="11"/>
        <v/>
      </c>
      <c r="BE75" s="33" t="str">
        <f t="shared" si="12"/>
        <v/>
      </c>
      <c r="BI75" s="33" t="str">
        <f t="shared" si="13"/>
        <v/>
      </c>
      <c r="BM75" s="33" t="str">
        <f t="shared" si="14"/>
        <v/>
      </c>
      <c r="BQ75" s="33" t="str">
        <f t="shared" si="15"/>
        <v/>
      </c>
      <c r="BU75" s="33" t="str">
        <f t="shared" si="16"/>
        <v/>
      </c>
      <c r="BY75" s="33" t="str">
        <f t="shared" si="17"/>
        <v/>
      </c>
      <c r="CC75" s="33" t="str">
        <f t="shared" si="18"/>
        <v/>
      </c>
      <c r="CG75" s="33" t="str">
        <f t="shared" si="19"/>
        <v/>
      </c>
      <c r="CK75" s="33" t="str">
        <f t="shared" si="20"/>
        <v/>
      </c>
      <c r="CO75" s="33" t="str">
        <f t="shared" si="21"/>
        <v/>
      </c>
      <c r="CS75" s="33" t="str">
        <f t="shared" si="22"/>
        <v/>
      </c>
      <c r="CW75" s="33" t="str">
        <f t="shared" si="23"/>
        <v/>
      </c>
      <c r="DA75" s="33" t="str">
        <f t="shared" si="24"/>
        <v/>
      </c>
      <c r="DE75" s="33" t="str">
        <f t="shared" si="25"/>
        <v/>
      </c>
      <c r="DI75" s="33" t="str">
        <f t="shared" si="26"/>
        <v/>
      </c>
      <c r="DM75" s="33" t="str">
        <f t="shared" si="27"/>
        <v/>
      </c>
      <c r="DQ75" s="33" t="str">
        <f t="shared" si="28"/>
        <v/>
      </c>
      <c r="DU75" s="33" t="str">
        <f t="shared" si="29"/>
        <v/>
      </c>
      <c r="DY75" s="33" t="str">
        <f t="shared" si="30"/>
        <v/>
      </c>
    </row>
    <row r="76" spans="1:129" x14ac:dyDescent="0.25">
      <c r="A76" s="16" t="str">
        <f t="shared" si="31"/>
        <v/>
      </c>
      <c r="K76" s="38"/>
      <c r="M76" s="33" t="str">
        <f t="shared" si="1"/>
        <v/>
      </c>
      <c r="Q76" s="33" t="str">
        <f t="shared" si="2"/>
        <v/>
      </c>
      <c r="U76" s="33" t="str">
        <f t="shared" si="3"/>
        <v/>
      </c>
      <c r="Y76" s="33" t="str">
        <f t="shared" si="4"/>
        <v/>
      </c>
      <c r="AC76" s="33" t="str">
        <f t="shared" si="5"/>
        <v/>
      </c>
      <c r="AG76" s="33" t="str">
        <f t="shared" si="6"/>
        <v/>
      </c>
      <c r="AK76" s="33" t="str">
        <f t="shared" si="7"/>
        <v/>
      </c>
      <c r="AO76" s="33" t="str">
        <f t="shared" si="8"/>
        <v/>
      </c>
      <c r="AS76" s="33" t="str">
        <f t="shared" si="9"/>
        <v/>
      </c>
      <c r="AW76" s="33" t="str">
        <f t="shared" si="10"/>
        <v/>
      </c>
      <c r="BA76" s="33" t="str">
        <f t="shared" si="11"/>
        <v/>
      </c>
      <c r="BE76" s="33" t="str">
        <f t="shared" si="12"/>
        <v/>
      </c>
      <c r="BI76" s="33" t="str">
        <f t="shared" si="13"/>
        <v/>
      </c>
      <c r="BM76" s="33" t="str">
        <f t="shared" si="14"/>
        <v/>
      </c>
      <c r="BQ76" s="33" t="str">
        <f t="shared" si="15"/>
        <v/>
      </c>
      <c r="BU76" s="33" t="str">
        <f t="shared" si="16"/>
        <v/>
      </c>
      <c r="BY76" s="33" t="str">
        <f t="shared" si="17"/>
        <v/>
      </c>
      <c r="CC76" s="33" t="str">
        <f t="shared" si="18"/>
        <v/>
      </c>
      <c r="CG76" s="33" t="str">
        <f t="shared" si="19"/>
        <v/>
      </c>
      <c r="CK76" s="33" t="str">
        <f t="shared" si="20"/>
        <v/>
      </c>
      <c r="CO76" s="33" t="str">
        <f t="shared" si="21"/>
        <v/>
      </c>
      <c r="CS76" s="33" t="str">
        <f t="shared" si="22"/>
        <v/>
      </c>
      <c r="CW76" s="33" t="str">
        <f t="shared" si="23"/>
        <v/>
      </c>
      <c r="DA76" s="33" t="str">
        <f t="shared" si="24"/>
        <v/>
      </c>
      <c r="DE76" s="33" t="str">
        <f t="shared" si="25"/>
        <v/>
      </c>
      <c r="DI76" s="33" t="str">
        <f t="shared" si="26"/>
        <v/>
      </c>
      <c r="DM76" s="33" t="str">
        <f t="shared" si="27"/>
        <v/>
      </c>
      <c r="DQ76" s="33" t="str">
        <f t="shared" si="28"/>
        <v/>
      </c>
      <c r="DU76" s="33" t="str">
        <f t="shared" si="29"/>
        <v/>
      </c>
      <c r="DY76" s="33" t="str">
        <f t="shared" si="30"/>
        <v/>
      </c>
    </row>
    <row r="77" spans="1:129" x14ac:dyDescent="0.25">
      <c r="A77" s="16" t="str">
        <f t="shared" si="31"/>
        <v/>
      </c>
      <c r="K77" s="38"/>
      <c r="M77" s="33" t="str">
        <f t="shared" si="1"/>
        <v/>
      </c>
      <c r="Q77" s="33" t="str">
        <f t="shared" si="2"/>
        <v/>
      </c>
      <c r="U77" s="33" t="str">
        <f t="shared" si="3"/>
        <v/>
      </c>
      <c r="Y77" s="33" t="str">
        <f t="shared" si="4"/>
        <v/>
      </c>
      <c r="AC77" s="33" t="str">
        <f t="shared" si="5"/>
        <v/>
      </c>
      <c r="AG77" s="33" t="str">
        <f t="shared" si="6"/>
        <v/>
      </c>
      <c r="AK77" s="33" t="str">
        <f t="shared" si="7"/>
        <v/>
      </c>
      <c r="AO77" s="33" t="str">
        <f t="shared" si="8"/>
        <v/>
      </c>
      <c r="AS77" s="33" t="str">
        <f t="shared" si="9"/>
        <v/>
      </c>
      <c r="AW77" s="33" t="str">
        <f t="shared" si="10"/>
        <v/>
      </c>
      <c r="BA77" s="33" t="str">
        <f t="shared" si="11"/>
        <v/>
      </c>
      <c r="BE77" s="33" t="str">
        <f t="shared" si="12"/>
        <v/>
      </c>
      <c r="BI77" s="33" t="str">
        <f t="shared" si="13"/>
        <v/>
      </c>
      <c r="BM77" s="33" t="str">
        <f t="shared" si="14"/>
        <v/>
      </c>
      <c r="BQ77" s="33" t="str">
        <f t="shared" si="15"/>
        <v/>
      </c>
      <c r="BU77" s="33" t="str">
        <f t="shared" si="16"/>
        <v/>
      </c>
      <c r="BY77" s="33" t="str">
        <f t="shared" si="17"/>
        <v/>
      </c>
      <c r="CC77" s="33" t="str">
        <f t="shared" si="18"/>
        <v/>
      </c>
      <c r="CG77" s="33" t="str">
        <f t="shared" si="19"/>
        <v/>
      </c>
      <c r="CK77" s="33" t="str">
        <f t="shared" si="20"/>
        <v/>
      </c>
      <c r="CO77" s="33" t="str">
        <f t="shared" si="21"/>
        <v/>
      </c>
      <c r="CS77" s="33" t="str">
        <f t="shared" si="22"/>
        <v/>
      </c>
      <c r="CW77" s="33" t="str">
        <f t="shared" si="23"/>
        <v/>
      </c>
      <c r="DA77" s="33" t="str">
        <f t="shared" si="24"/>
        <v/>
      </c>
      <c r="DE77" s="33" t="str">
        <f t="shared" si="25"/>
        <v/>
      </c>
      <c r="DI77" s="33" t="str">
        <f t="shared" si="26"/>
        <v/>
      </c>
      <c r="DM77" s="33" t="str">
        <f t="shared" si="27"/>
        <v/>
      </c>
      <c r="DQ77" s="33" t="str">
        <f t="shared" si="28"/>
        <v/>
      </c>
      <c r="DU77" s="33" t="str">
        <f t="shared" si="29"/>
        <v/>
      </c>
      <c r="DY77" s="33" t="str">
        <f t="shared" si="30"/>
        <v/>
      </c>
    </row>
    <row r="78" spans="1:129" x14ac:dyDescent="0.25">
      <c r="A78" s="16" t="str">
        <f t="shared" si="31"/>
        <v/>
      </c>
      <c r="K78" s="38"/>
      <c r="M78" s="33" t="str">
        <f t="shared" si="1"/>
        <v/>
      </c>
      <c r="Q78" s="33" t="str">
        <f t="shared" si="2"/>
        <v/>
      </c>
      <c r="U78" s="33" t="str">
        <f t="shared" si="3"/>
        <v/>
      </c>
      <c r="Y78" s="33" t="str">
        <f t="shared" si="4"/>
        <v/>
      </c>
      <c r="AC78" s="33" t="str">
        <f t="shared" si="5"/>
        <v/>
      </c>
      <c r="AG78" s="33" t="str">
        <f t="shared" si="6"/>
        <v/>
      </c>
      <c r="AK78" s="33" t="str">
        <f t="shared" si="7"/>
        <v/>
      </c>
      <c r="AO78" s="33" t="str">
        <f t="shared" si="8"/>
        <v/>
      </c>
      <c r="AS78" s="33" t="str">
        <f t="shared" si="9"/>
        <v/>
      </c>
      <c r="AW78" s="33" t="str">
        <f t="shared" si="10"/>
        <v/>
      </c>
      <c r="BA78" s="33" t="str">
        <f t="shared" si="11"/>
        <v/>
      </c>
      <c r="BE78" s="33" t="str">
        <f t="shared" si="12"/>
        <v/>
      </c>
      <c r="BI78" s="33" t="str">
        <f t="shared" si="13"/>
        <v/>
      </c>
      <c r="BM78" s="33" t="str">
        <f t="shared" si="14"/>
        <v/>
      </c>
      <c r="BQ78" s="33" t="str">
        <f t="shared" si="15"/>
        <v/>
      </c>
      <c r="BU78" s="33" t="str">
        <f t="shared" si="16"/>
        <v/>
      </c>
      <c r="BY78" s="33" t="str">
        <f t="shared" si="17"/>
        <v/>
      </c>
      <c r="CC78" s="33" t="str">
        <f t="shared" si="18"/>
        <v/>
      </c>
      <c r="CG78" s="33" t="str">
        <f t="shared" si="19"/>
        <v/>
      </c>
      <c r="CK78" s="33" t="str">
        <f t="shared" si="20"/>
        <v/>
      </c>
      <c r="CO78" s="33" t="str">
        <f t="shared" si="21"/>
        <v/>
      </c>
      <c r="CS78" s="33" t="str">
        <f t="shared" si="22"/>
        <v/>
      </c>
      <c r="CW78" s="33" t="str">
        <f t="shared" si="23"/>
        <v/>
      </c>
      <c r="DA78" s="33" t="str">
        <f t="shared" si="24"/>
        <v/>
      </c>
      <c r="DE78" s="33" t="str">
        <f t="shared" si="25"/>
        <v/>
      </c>
      <c r="DI78" s="33" t="str">
        <f t="shared" si="26"/>
        <v/>
      </c>
      <c r="DM78" s="33" t="str">
        <f t="shared" si="27"/>
        <v/>
      </c>
      <c r="DQ78" s="33" t="str">
        <f t="shared" si="28"/>
        <v/>
      </c>
      <c r="DU78" s="33" t="str">
        <f t="shared" si="29"/>
        <v/>
      </c>
      <c r="DY78" s="33" t="str">
        <f t="shared" si="30"/>
        <v/>
      </c>
    </row>
    <row r="79" spans="1:129" x14ac:dyDescent="0.25">
      <c r="A79" s="16" t="str">
        <f t="shared" si="31"/>
        <v/>
      </c>
      <c r="K79" s="38"/>
      <c r="M79" s="33" t="str">
        <f t="shared" ref="M79:M103" si="32">IF(ISNUMBER(O79),M78+1,"")</f>
        <v/>
      </c>
      <c r="Q79" s="33" t="str">
        <f t="shared" ref="Q79:Q103" si="33">IF(ISNUMBER(S79),Q78+1,"")</f>
        <v/>
      </c>
      <c r="U79" s="33" t="str">
        <f t="shared" ref="U79:U103" si="34">IF(ISNUMBER(W79),U78+1,"")</f>
        <v/>
      </c>
      <c r="Y79" s="33" t="str">
        <f t="shared" ref="Y79:Y103" si="35">IF(ISNUMBER(AA79),Y78+1,"")</f>
        <v/>
      </c>
      <c r="AC79" s="33" t="str">
        <f t="shared" ref="AC79:AC103" si="36">IF(ISNUMBER(AE79),AC78+1,"")</f>
        <v/>
      </c>
      <c r="AG79" s="33" t="str">
        <f t="shared" ref="AG79:AG103" si="37">IF(ISNUMBER(AI79),AG78+1,"")</f>
        <v/>
      </c>
      <c r="AK79" s="33" t="str">
        <f t="shared" ref="AK79:AK103" si="38">IF(ISNUMBER(AM79),AK78+1,"")</f>
        <v/>
      </c>
      <c r="AO79" s="33" t="str">
        <f t="shared" ref="AO79:AO103" si="39">IF(ISNUMBER(AQ79),AO78+1,"")</f>
        <v/>
      </c>
      <c r="AS79" s="33" t="str">
        <f t="shared" ref="AS79:AS103" si="40">IF(ISNUMBER(AU79),AS78+1,"")</f>
        <v/>
      </c>
      <c r="AW79" s="33" t="str">
        <f t="shared" ref="AW79:AW103" si="41">IF(ISNUMBER(AY79),AW78+1,"")</f>
        <v/>
      </c>
      <c r="BA79" s="33" t="str">
        <f t="shared" ref="BA79:BA103" si="42">IF(ISNUMBER(BC79),BA78+1,"")</f>
        <v/>
      </c>
      <c r="BE79" s="33" t="str">
        <f t="shared" ref="BE79:BE103" si="43">IF(ISNUMBER(BG79),BE78+1,"")</f>
        <v/>
      </c>
      <c r="BI79" s="33" t="str">
        <f t="shared" ref="BI79:BI103" si="44">IF(ISNUMBER(BK79),BI78+1,"")</f>
        <v/>
      </c>
      <c r="BM79" s="33" t="str">
        <f t="shared" ref="BM79:BM103" si="45">IF(ISNUMBER(BO79),BM78+1,"")</f>
        <v/>
      </c>
      <c r="BQ79" s="33" t="str">
        <f t="shared" ref="BQ79:BQ103" si="46">IF(ISNUMBER(BS79),BQ78+1,"")</f>
        <v/>
      </c>
      <c r="BU79" s="33" t="str">
        <f t="shared" ref="BU79:BU103" si="47">IF(ISNUMBER(BW79),BU78+1,"")</f>
        <v/>
      </c>
      <c r="BY79" s="33" t="str">
        <f t="shared" ref="BY79:BY103" si="48">IF(ISNUMBER(CA79),BY78+1,"")</f>
        <v/>
      </c>
      <c r="CC79" s="33" t="str">
        <f t="shared" ref="CC79:CC103" si="49">IF(ISNUMBER(CE79),CC78+1,"")</f>
        <v/>
      </c>
      <c r="CG79" s="33" t="str">
        <f t="shared" ref="CG79:CG103" si="50">IF(ISNUMBER(CI79),CG78+1,"")</f>
        <v/>
      </c>
      <c r="CK79" s="33" t="str">
        <f t="shared" ref="CK79:CK103" si="51">IF(ISNUMBER(CM79),CK78+1,"")</f>
        <v/>
      </c>
      <c r="CO79" s="33" t="str">
        <f t="shared" ref="CO79:CO103" si="52">IF(ISNUMBER(CQ79),CO78+1,"")</f>
        <v/>
      </c>
      <c r="CS79" s="33" t="str">
        <f t="shared" ref="CS79:CS103" si="53">IF(ISNUMBER(CU79),CS78+1,"")</f>
        <v/>
      </c>
      <c r="CW79" s="33" t="str">
        <f t="shared" ref="CW79:CW103" si="54">IF(ISNUMBER(CY79),CW78+1,"")</f>
        <v/>
      </c>
      <c r="DA79" s="33" t="str">
        <f t="shared" ref="DA79:DA103" si="55">IF(ISNUMBER(DC79),DA78+1,"")</f>
        <v/>
      </c>
      <c r="DE79" s="33" t="str">
        <f t="shared" ref="DE79:DE103" si="56">IF(ISNUMBER(DG79),DE78+1,"")</f>
        <v/>
      </c>
      <c r="DI79" s="33" t="str">
        <f t="shared" ref="DI79:DI103" si="57">IF(ISNUMBER(DK79),DI78+1,"")</f>
        <v/>
      </c>
      <c r="DM79" s="33" t="str">
        <f t="shared" ref="DM79:DM103" si="58">IF(ISNUMBER(DO79),DM78+1,"")</f>
        <v/>
      </c>
      <c r="DQ79" s="33" t="str">
        <f t="shared" ref="DQ79:DQ103" si="59">IF(ISNUMBER(DS79),DQ78+1,"")</f>
        <v/>
      </c>
      <c r="DU79" s="33" t="str">
        <f t="shared" ref="DU79:DU102" si="60">IF(ISNUMBER(DW79),DU78+1,"")</f>
        <v/>
      </c>
      <c r="DY79" s="33" t="str">
        <f t="shared" ref="DY79:DY102" si="61">IF(ISNUMBER(EA79),DY78+1,"")</f>
        <v/>
      </c>
    </row>
    <row r="80" spans="1:129" x14ac:dyDescent="0.25">
      <c r="A80" s="16" t="str">
        <f t="shared" si="31"/>
        <v/>
      </c>
      <c r="K80" s="38"/>
      <c r="M80" s="33" t="str">
        <f t="shared" si="32"/>
        <v/>
      </c>
      <c r="Q80" s="33" t="str">
        <f t="shared" si="33"/>
        <v/>
      </c>
      <c r="U80" s="33" t="str">
        <f t="shared" si="34"/>
        <v/>
      </c>
      <c r="Y80" s="33" t="str">
        <f t="shared" si="35"/>
        <v/>
      </c>
      <c r="AC80" s="33" t="str">
        <f t="shared" si="36"/>
        <v/>
      </c>
      <c r="AG80" s="33" t="str">
        <f t="shared" si="37"/>
        <v/>
      </c>
      <c r="AK80" s="33" t="str">
        <f t="shared" si="38"/>
        <v/>
      </c>
      <c r="AO80" s="33" t="str">
        <f t="shared" si="39"/>
        <v/>
      </c>
      <c r="AS80" s="33" t="str">
        <f t="shared" si="40"/>
        <v/>
      </c>
      <c r="AW80" s="33" t="str">
        <f t="shared" si="41"/>
        <v/>
      </c>
      <c r="BA80" s="33" t="str">
        <f t="shared" si="42"/>
        <v/>
      </c>
      <c r="BE80" s="33" t="str">
        <f t="shared" si="43"/>
        <v/>
      </c>
      <c r="BI80" s="33" t="str">
        <f t="shared" si="44"/>
        <v/>
      </c>
      <c r="BM80" s="33" t="str">
        <f t="shared" si="45"/>
        <v/>
      </c>
      <c r="BQ80" s="33" t="str">
        <f t="shared" si="46"/>
        <v/>
      </c>
      <c r="BU80" s="33" t="str">
        <f t="shared" si="47"/>
        <v/>
      </c>
      <c r="BY80" s="33" t="str">
        <f t="shared" si="48"/>
        <v/>
      </c>
      <c r="CC80" s="33" t="str">
        <f t="shared" si="49"/>
        <v/>
      </c>
      <c r="CG80" s="33" t="str">
        <f t="shared" si="50"/>
        <v/>
      </c>
      <c r="CK80" s="33" t="str">
        <f t="shared" si="51"/>
        <v/>
      </c>
      <c r="CO80" s="33" t="str">
        <f t="shared" si="52"/>
        <v/>
      </c>
      <c r="CS80" s="33" t="str">
        <f t="shared" si="53"/>
        <v/>
      </c>
      <c r="CW80" s="33" t="str">
        <f t="shared" si="54"/>
        <v/>
      </c>
      <c r="DA80" s="33" t="str">
        <f t="shared" si="55"/>
        <v/>
      </c>
      <c r="DE80" s="33" t="str">
        <f t="shared" si="56"/>
        <v/>
      </c>
      <c r="DI80" s="33" t="str">
        <f t="shared" si="57"/>
        <v/>
      </c>
      <c r="DM80" s="33" t="str">
        <f t="shared" si="58"/>
        <v/>
      </c>
      <c r="DQ80" s="33" t="str">
        <f t="shared" si="59"/>
        <v/>
      </c>
      <c r="DU80" s="33" t="str">
        <f t="shared" si="60"/>
        <v/>
      </c>
      <c r="DY80" s="33" t="str">
        <f t="shared" si="61"/>
        <v/>
      </c>
    </row>
    <row r="81" spans="1:129" x14ac:dyDescent="0.25">
      <c r="A81" s="16" t="str">
        <f t="shared" si="31"/>
        <v/>
      </c>
      <c r="K81" s="38"/>
      <c r="M81" s="33" t="str">
        <f t="shared" si="32"/>
        <v/>
      </c>
      <c r="Q81" s="33" t="str">
        <f t="shared" si="33"/>
        <v/>
      </c>
      <c r="U81" s="33" t="str">
        <f t="shared" si="34"/>
        <v/>
      </c>
      <c r="Y81" s="33" t="str">
        <f t="shared" si="35"/>
        <v/>
      </c>
      <c r="AC81" s="33" t="str">
        <f t="shared" si="36"/>
        <v/>
      </c>
      <c r="AG81" s="33" t="str">
        <f t="shared" si="37"/>
        <v/>
      </c>
      <c r="AK81" s="33" t="str">
        <f t="shared" si="38"/>
        <v/>
      </c>
      <c r="AO81" s="33" t="str">
        <f t="shared" si="39"/>
        <v/>
      </c>
      <c r="AS81" s="33" t="str">
        <f t="shared" si="40"/>
        <v/>
      </c>
      <c r="AW81" s="33" t="str">
        <f t="shared" si="41"/>
        <v/>
      </c>
      <c r="BA81" s="33" t="str">
        <f t="shared" si="42"/>
        <v/>
      </c>
      <c r="BE81" s="33" t="str">
        <f t="shared" si="43"/>
        <v/>
      </c>
      <c r="BI81" s="33" t="str">
        <f t="shared" si="44"/>
        <v/>
      </c>
      <c r="BM81" s="33" t="str">
        <f t="shared" si="45"/>
        <v/>
      </c>
      <c r="BQ81" s="33" t="str">
        <f t="shared" si="46"/>
        <v/>
      </c>
      <c r="BU81" s="33" t="str">
        <f t="shared" si="47"/>
        <v/>
      </c>
      <c r="BY81" s="33" t="str">
        <f t="shared" si="48"/>
        <v/>
      </c>
      <c r="CC81" s="33" t="str">
        <f t="shared" si="49"/>
        <v/>
      </c>
      <c r="CG81" s="33" t="str">
        <f t="shared" si="50"/>
        <v/>
      </c>
      <c r="CK81" s="33" t="str">
        <f t="shared" si="51"/>
        <v/>
      </c>
      <c r="CO81" s="33" t="str">
        <f t="shared" si="52"/>
        <v/>
      </c>
      <c r="CS81" s="33" t="str">
        <f t="shared" si="53"/>
        <v/>
      </c>
      <c r="CW81" s="33" t="str">
        <f t="shared" si="54"/>
        <v/>
      </c>
      <c r="DA81" s="33" t="str">
        <f t="shared" si="55"/>
        <v/>
      </c>
      <c r="DE81" s="33" t="str">
        <f t="shared" si="56"/>
        <v/>
      </c>
      <c r="DI81" s="33" t="str">
        <f t="shared" si="57"/>
        <v/>
      </c>
      <c r="DM81" s="33" t="str">
        <f t="shared" si="58"/>
        <v/>
      </c>
      <c r="DQ81" s="33" t="str">
        <f t="shared" si="59"/>
        <v/>
      </c>
      <c r="DU81" s="33" t="str">
        <f t="shared" si="60"/>
        <v/>
      </c>
      <c r="DY81" s="33" t="str">
        <f t="shared" si="61"/>
        <v/>
      </c>
    </row>
    <row r="82" spans="1:129" x14ac:dyDescent="0.25">
      <c r="A82" s="16" t="str">
        <f t="shared" si="31"/>
        <v/>
      </c>
      <c r="K82" s="38"/>
      <c r="M82" s="33" t="str">
        <f t="shared" si="32"/>
        <v/>
      </c>
      <c r="Q82" s="33" t="str">
        <f t="shared" si="33"/>
        <v/>
      </c>
      <c r="U82" s="33" t="str">
        <f t="shared" si="34"/>
        <v/>
      </c>
      <c r="Y82" s="33" t="str">
        <f t="shared" si="35"/>
        <v/>
      </c>
      <c r="AC82" s="33" t="str">
        <f t="shared" si="36"/>
        <v/>
      </c>
      <c r="AG82" s="33" t="str">
        <f t="shared" si="37"/>
        <v/>
      </c>
      <c r="AK82" s="33" t="str">
        <f t="shared" si="38"/>
        <v/>
      </c>
      <c r="AO82" s="33" t="str">
        <f t="shared" si="39"/>
        <v/>
      </c>
      <c r="AS82" s="33" t="str">
        <f t="shared" si="40"/>
        <v/>
      </c>
      <c r="AW82" s="33" t="str">
        <f t="shared" si="41"/>
        <v/>
      </c>
      <c r="BA82" s="33" t="str">
        <f t="shared" si="42"/>
        <v/>
      </c>
      <c r="BE82" s="33" t="str">
        <f t="shared" si="43"/>
        <v/>
      </c>
      <c r="BI82" s="33" t="str">
        <f t="shared" si="44"/>
        <v/>
      </c>
      <c r="BM82" s="33" t="str">
        <f t="shared" si="45"/>
        <v/>
      </c>
      <c r="BQ82" s="33" t="str">
        <f t="shared" si="46"/>
        <v/>
      </c>
      <c r="BU82" s="33" t="str">
        <f t="shared" si="47"/>
        <v/>
      </c>
      <c r="BY82" s="33" t="str">
        <f t="shared" si="48"/>
        <v/>
      </c>
      <c r="CC82" s="33" t="str">
        <f t="shared" si="49"/>
        <v/>
      </c>
      <c r="CG82" s="33" t="str">
        <f t="shared" si="50"/>
        <v/>
      </c>
      <c r="CK82" s="33" t="str">
        <f t="shared" si="51"/>
        <v/>
      </c>
      <c r="CO82" s="33" t="str">
        <f t="shared" si="52"/>
        <v/>
      </c>
      <c r="CS82" s="33" t="str">
        <f t="shared" si="53"/>
        <v/>
      </c>
      <c r="CW82" s="33" t="str">
        <f t="shared" si="54"/>
        <v/>
      </c>
      <c r="DA82" s="33" t="str">
        <f t="shared" si="55"/>
        <v/>
      </c>
      <c r="DE82" s="33" t="str">
        <f t="shared" si="56"/>
        <v/>
      </c>
      <c r="DI82" s="33" t="str">
        <f t="shared" si="57"/>
        <v/>
      </c>
      <c r="DM82" s="33" t="str">
        <f t="shared" si="58"/>
        <v/>
      </c>
      <c r="DQ82" s="33" t="str">
        <f t="shared" si="59"/>
        <v/>
      </c>
      <c r="DU82" s="33" t="str">
        <f t="shared" si="60"/>
        <v/>
      </c>
      <c r="DY82" s="33" t="str">
        <f t="shared" si="61"/>
        <v/>
      </c>
    </row>
    <row r="83" spans="1:129" x14ac:dyDescent="0.25">
      <c r="A83" s="16" t="str">
        <f t="shared" si="31"/>
        <v/>
      </c>
      <c r="K83" s="38"/>
      <c r="M83" s="33" t="str">
        <f t="shared" si="32"/>
        <v/>
      </c>
      <c r="Q83" s="33" t="str">
        <f t="shared" si="33"/>
        <v/>
      </c>
      <c r="U83" s="33" t="str">
        <f t="shared" si="34"/>
        <v/>
      </c>
      <c r="Y83" s="33" t="str">
        <f t="shared" si="35"/>
        <v/>
      </c>
      <c r="AC83" s="33" t="str">
        <f t="shared" si="36"/>
        <v/>
      </c>
      <c r="AG83" s="33" t="str">
        <f t="shared" si="37"/>
        <v/>
      </c>
      <c r="AK83" s="33" t="str">
        <f t="shared" si="38"/>
        <v/>
      </c>
      <c r="AO83" s="33" t="str">
        <f t="shared" si="39"/>
        <v/>
      </c>
      <c r="AS83" s="33" t="str">
        <f t="shared" si="40"/>
        <v/>
      </c>
      <c r="AW83" s="33" t="str">
        <f t="shared" si="41"/>
        <v/>
      </c>
      <c r="BA83" s="33" t="str">
        <f t="shared" si="42"/>
        <v/>
      </c>
      <c r="BE83" s="33" t="str">
        <f t="shared" si="43"/>
        <v/>
      </c>
      <c r="BI83" s="33" t="str">
        <f t="shared" si="44"/>
        <v/>
      </c>
      <c r="BM83" s="33" t="str">
        <f t="shared" si="45"/>
        <v/>
      </c>
      <c r="BQ83" s="33" t="str">
        <f t="shared" si="46"/>
        <v/>
      </c>
      <c r="BU83" s="33" t="str">
        <f t="shared" si="47"/>
        <v/>
      </c>
      <c r="BY83" s="33" t="str">
        <f t="shared" si="48"/>
        <v/>
      </c>
      <c r="CC83" s="33" t="str">
        <f t="shared" si="49"/>
        <v/>
      </c>
      <c r="CG83" s="33" t="str">
        <f t="shared" si="50"/>
        <v/>
      </c>
      <c r="CK83" s="33" t="str">
        <f t="shared" si="51"/>
        <v/>
      </c>
      <c r="CO83" s="33" t="str">
        <f t="shared" si="52"/>
        <v/>
      </c>
      <c r="CS83" s="33" t="str">
        <f t="shared" si="53"/>
        <v/>
      </c>
      <c r="CW83" s="33" t="str">
        <f t="shared" si="54"/>
        <v/>
      </c>
      <c r="DA83" s="33" t="str">
        <f t="shared" si="55"/>
        <v/>
      </c>
      <c r="DE83" s="33" t="str">
        <f t="shared" si="56"/>
        <v/>
      </c>
      <c r="DI83" s="33" t="str">
        <f t="shared" si="57"/>
        <v/>
      </c>
      <c r="DM83" s="33" t="str">
        <f t="shared" si="58"/>
        <v/>
      </c>
      <c r="DQ83" s="33" t="str">
        <f t="shared" si="59"/>
        <v/>
      </c>
      <c r="DU83" s="33" t="str">
        <f t="shared" si="60"/>
        <v/>
      </c>
      <c r="DY83" s="33" t="str">
        <f t="shared" si="61"/>
        <v/>
      </c>
    </row>
    <row r="84" spans="1:129" x14ac:dyDescent="0.25">
      <c r="A84" s="16" t="str">
        <f t="shared" si="31"/>
        <v/>
      </c>
      <c r="K84" s="38"/>
      <c r="M84" s="33" t="str">
        <f t="shared" si="32"/>
        <v/>
      </c>
      <c r="Q84" s="33" t="str">
        <f t="shared" si="33"/>
        <v/>
      </c>
      <c r="U84" s="33" t="str">
        <f t="shared" si="34"/>
        <v/>
      </c>
      <c r="Y84" s="33" t="str">
        <f t="shared" si="35"/>
        <v/>
      </c>
      <c r="AC84" s="33" t="str">
        <f t="shared" si="36"/>
        <v/>
      </c>
      <c r="AG84" s="33" t="str">
        <f t="shared" si="37"/>
        <v/>
      </c>
      <c r="AK84" s="33" t="str">
        <f t="shared" si="38"/>
        <v/>
      </c>
      <c r="AO84" s="33" t="str">
        <f t="shared" si="39"/>
        <v/>
      </c>
      <c r="AS84" s="33" t="str">
        <f t="shared" si="40"/>
        <v/>
      </c>
      <c r="AW84" s="33" t="str">
        <f t="shared" si="41"/>
        <v/>
      </c>
      <c r="BA84" s="33" t="str">
        <f t="shared" si="42"/>
        <v/>
      </c>
      <c r="BE84" s="33" t="str">
        <f t="shared" si="43"/>
        <v/>
      </c>
      <c r="BI84" s="33" t="str">
        <f t="shared" si="44"/>
        <v/>
      </c>
      <c r="BM84" s="33" t="str">
        <f t="shared" si="45"/>
        <v/>
      </c>
      <c r="BQ84" s="33" t="str">
        <f t="shared" si="46"/>
        <v/>
      </c>
      <c r="BU84" s="33" t="str">
        <f t="shared" si="47"/>
        <v/>
      </c>
      <c r="BY84" s="33" t="str">
        <f t="shared" si="48"/>
        <v/>
      </c>
      <c r="CC84" s="33" t="str">
        <f t="shared" si="49"/>
        <v/>
      </c>
      <c r="CG84" s="33" t="str">
        <f t="shared" si="50"/>
        <v/>
      </c>
      <c r="CK84" s="33" t="str">
        <f t="shared" si="51"/>
        <v/>
      </c>
      <c r="CO84" s="33" t="str">
        <f t="shared" si="52"/>
        <v/>
      </c>
      <c r="CS84" s="33" t="str">
        <f t="shared" si="53"/>
        <v/>
      </c>
      <c r="CW84" s="33" t="str">
        <f t="shared" si="54"/>
        <v/>
      </c>
      <c r="DA84" s="33" t="str">
        <f t="shared" si="55"/>
        <v/>
      </c>
      <c r="DE84" s="33" t="str">
        <f t="shared" si="56"/>
        <v/>
      </c>
      <c r="DI84" s="33" t="str">
        <f t="shared" si="57"/>
        <v/>
      </c>
      <c r="DM84" s="33" t="str">
        <f t="shared" si="58"/>
        <v/>
      </c>
      <c r="DQ84" s="33" t="str">
        <f t="shared" si="59"/>
        <v/>
      </c>
      <c r="DU84" s="33" t="str">
        <f t="shared" si="60"/>
        <v/>
      </c>
      <c r="DY84" s="33" t="str">
        <f t="shared" si="61"/>
        <v/>
      </c>
    </row>
    <row r="85" spans="1:129" x14ac:dyDescent="0.25">
      <c r="A85" s="16" t="str">
        <f t="shared" si="31"/>
        <v/>
      </c>
      <c r="K85" s="38"/>
      <c r="M85" s="33" t="str">
        <f t="shared" si="32"/>
        <v/>
      </c>
      <c r="Q85" s="33" t="str">
        <f t="shared" si="33"/>
        <v/>
      </c>
      <c r="U85" s="33" t="str">
        <f t="shared" si="34"/>
        <v/>
      </c>
      <c r="Y85" s="33" t="str">
        <f t="shared" si="35"/>
        <v/>
      </c>
      <c r="AC85" s="33" t="str">
        <f t="shared" si="36"/>
        <v/>
      </c>
      <c r="AG85" s="33" t="str">
        <f t="shared" si="37"/>
        <v/>
      </c>
      <c r="AK85" s="33" t="str">
        <f t="shared" si="38"/>
        <v/>
      </c>
      <c r="AO85" s="33" t="str">
        <f t="shared" si="39"/>
        <v/>
      </c>
      <c r="AS85" s="33" t="str">
        <f t="shared" si="40"/>
        <v/>
      </c>
      <c r="AW85" s="33" t="str">
        <f t="shared" si="41"/>
        <v/>
      </c>
      <c r="BA85" s="33" t="str">
        <f t="shared" si="42"/>
        <v/>
      </c>
      <c r="BE85" s="33" t="str">
        <f t="shared" si="43"/>
        <v/>
      </c>
      <c r="BI85" s="33" t="str">
        <f t="shared" si="44"/>
        <v/>
      </c>
      <c r="BM85" s="33" t="str">
        <f t="shared" si="45"/>
        <v/>
      </c>
      <c r="BQ85" s="33" t="str">
        <f t="shared" si="46"/>
        <v/>
      </c>
      <c r="BU85" s="33" t="str">
        <f t="shared" si="47"/>
        <v/>
      </c>
      <c r="BY85" s="33" t="str">
        <f t="shared" si="48"/>
        <v/>
      </c>
      <c r="CC85" s="33" t="str">
        <f t="shared" si="49"/>
        <v/>
      </c>
      <c r="CG85" s="33" t="str">
        <f t="shared" si="50"/>
        <v/>
      </c>
      <c r="CK85" s="33" t="str">
        <f t="shared" si="51"/>
        <v/>
      </c>
      <c r="CO85" s="33" t="str">
        <f t="shared" si="52"/>
        <v/>
      </c>
      <c r="CS85" s="33" t="str">
        <f t="shared" si="53"/>
        <v/>
      </c>
      <c r="CW85" s="33" t="str">
        <f t="shared" si="54"/>
        <v/>
      </c>
      <c r="DA85" s="33" t="str">
        <f t="shared" si="55"/>
        <v/>
      </c>
      <c r="DE85" s="33" t="str">
        <f t="shared" si="56"/>
        <v/>
      </c>
      <c r="DI85" s="33" t="str">
        <f t="shared" si="57"/>
        <v/>
      </c>
      <c r="DM85" s="33" t="str">
        <f t="shared" si="58"/>
        <v/>
      </c>
      <c r="DQ85" s="33" t="str">
        <f t="shared" si="59"/>
        <v/>
      </c>
      <c r="DU85" s="33" t="str">
        <f t="shared" si="60"/>
        <v/>
      </c>
      <c r="DY85" s="33" t="str">
        <f t="shared" si="61"/>
        <v/>
      </c>
    </row>
    <row r="86" spans="1:129" x14ac:dyDescent="0.25">
      <c r="A86" s="16" t="str">
        <f t="shared" si="31"/>
        <v/>
      </c>
      <c r="K86" s="38"/>
      <c r="M86" s="33" t="str">
        <f t="shared" si="32"/>
        <v/>
      </c>
      <c r="Q86" s="33" t="str">
        <f t="shared" si="33"/>
        <v/>
      </c>
      <c r="U86" s="33" t="str">
        <f t="shared" si="34"/>
        <v/>
      </c>
      <c r="Y86" s="33" t="str">
        <f t="shared" si="35"/>
        <v/>
      </c>
      <c r="AC86" s="33" t="str">
        <f t="shared" si="36"/>
        <v/>
      </c>
      <c r="AG86" s="33" t="str">
        <f t="shared" si="37"/>
        <v/>
      </c>
      <c r="AK86" s="33" t="str">
        <f t="shared" si="38"/>
        <v/>
      </c>
      <c r="AO86" s="33" t="str">
        <f t="shared" si="39"/>
        <v/>
      </c>
      <c r="AS86" s="33" t="str">
        <f t="shared" si="40"/>
        <v/>
      </c>
      <c r="AW86" s="33" t="str">
        <f t="shared" si="41"/>
        <v/>
      </c>
      <c r="BA86" s="33" t="str">
        <f t="shared" si="42"/>
        <v/>
      </c>
      <c r="BE86" s="33" t="str">
        <f t="shared" si="43"/>
        <v/>
      </c>
      <c r="BI86" s="33" t="str">
        <f t="shared" si="44"/>
        <v/>
      </c>
      <c r="BM86" s="33" t="str">
        <f t="shared" si="45"/>
        <v/>
      </c>
      <c r="BQ86" s="33" t="str">
        <f t="shared" si="46"/>
        <v/>
      </c>
      <c r="BU86" s="33" t="str">
        <f t="shared" si="47"/>
        <v/>
      </c>
      <c r="BY86" s="33" t="str">
        <f t="shared" si="48"/>
        <v/>
      </c>
      <c r="CC86" s="33" t="str">
        <f t="shared" si="49"/>
        <v/>
      </c>
      <c r="CG86" s="33" t="str">
        <f t="shared" si="50"/>
        <v/>
      </c>
      <c r="CK86" s="33" t="str">
        <f t="shared" si="51"/>
        <v/>
      </c>
      <c r="CO86" s="33" t="str">
        <f t="shared" si="52"/>
        <v/>
      </c>
      <c r="CS86" s="33" t="str">
        <f t="shared" si="53"/>
        <v/>
      </c>
      <c r="CW86" s="33" t="str">
        <f t="shared" si="54"/>
        <v/>
      </c>
      <c r="DA86" s="33" t="str">
        <f t="shared" si="55"/>
        <v/>
      </c>
      <c r="DE86" s="33" t="str">
        <f t="shared" si="56"/>
        <v/>
      </c>
      <c r="DI86" s="33" t="str">
        <f t="shared" si="57"/>
        <v/>
      </c>
      <c r="DM86" s="33" t="str">
        <f t="shared" si="58"/>
        <v/>
      </c>
      <c r="DQ86" s="33" t="str">
        <f t="shared" si="59"/>
        <v/>
      </c>
      <c r="DU86" s="33" t="str">
        <f t="shared" si="60"/>
        <v/>
      </c>
      <c r="DY86" s="33" t="str">
        <f t="shared" si="61"/>
        <v/>
      </c>
    </row>
    <row r="87" spans="1:129" x14ac:dyDescent="0.25">
      <c r="A87" s="16" t="str">
        <f t="shared" si="31"/>
        <v/>
      </c>
      <c r="K87" s="38"/>
      <c r="M87" s="33" t="str">
        <f t="shared" si="32"/>
        <v/>
      </c>
      <c r="Q87" s="33" t="str">
        <f t="shared" si="33"/>
        <v/>
      </c>
      <c r="U87" s="33" t="str">
        <f t="shared" si="34"/>
        <v/>
      </c>
      <c r="Y87" s="33" t="str">
        <f t="shared" si="35"/>
        <v/>
      </c>
      <c r="AC87" s="33" t="str">
        <f t="shared" si="36"/>
        <v/>
      </c>
      <c r="AG87" s="33" t="str">
        <f t="shared" si="37"/>
        <v/>
      </c>
      <c r="AK87" s="33" t="str">
        <f t="shared" si="38"/>
        <v/>
      </c>
      <c r="AO87" s="33" t="str">
        <f t="shared" si="39"/>
        <v/>
      </c>
      <c r="AS87" s="33" t="str">
        <f t="shared" si="40"/>
        <v/>
      </c>
      <c r="AW87" s="33" t="str">
        <f t="shared" si="41"/>
        <v/>
      </c>
      <c r="BA87" s="33" t="str">
        <f t="shared" si="42"/>
        <v/>
      </c>
      <c r="BE87" s="33" t="str">
        <f t="shared" si="43"/>
        <v/>
      </c>
      <c r="BI87" s="33" t="str">
        <f t="shared" si="44"/>
        <v/>
      </c>
      <c r="BM87" s="33" t="str">
        <f t="shared" si="45"/>
        <v/>
      </c>
      <c r="BQ87" s="33" t="str">
        <f t="shared" si="46"/>
        <v/>
      </c>
      <c r="BU87" s="33" t="str">
        <f t="shared" si="47"/>
        <v/>
      </c>
      <c r="BY87" s="33" t="str">
        <f t="shared" si="48"/>
        <v/>
      </c>
      <c r="CC87" s="33" t="str">
        <f t="shared" si="49"/>
        <v/>
      </c>
      <c r="CG87" s="33" t="str">
        <f t="shared" si="50"/>
        <v/>
      </c>
      <c r="CK87" s="33" t="str">
        <f t="shared" si="51"/>
        <v/>
      </c>
      <c r="CO87" s="33" t="str">
        <f t="shared" si="52"/>
        <v/>
      </c>
      <c r="CS87" s="33" t="str">
        <f t="shared" si="53"/>
        <v/>
      </c>
      <c r="CW87" s="33" t="str">
        <f t="shared" si="54"/>
        <v/>
      </c>
      <c r="DA87" s="33" t="str">
        <f t="shared" si="55"/>
        <v/>
      </c>
      <c r="DE87" s="33" t="str">
        <f t="shared" si="56"/>
        <v/>
      </c>
      <c r="DI87" s="33" t="str">
        <f t="shared" si="57"/>
        <v/>
      </c>
      <c r="DM87" s="33" t="str">
        <f t="shared" si="58"/>
        <v/>
      </c>
      <c r="DQ87" s="33" t="str">
        <f t="shared" si="59"/>
        <v/>
      </c>
      <c r="DU87" s="33" t="str">
        <f t="shared" si="60"/>
        <v/>
      </c>
      <c r="DY87" s="33" t="str">
        <f t="shared" si="61"/>
        <v/>
      </c>
    </row>
    <row r="88" spans="1:129" x14ac:dyDescent="0.25">
      <c r="A88" s="16" t="str">
        <f t="shared" si="31"/>
        <v/>
      </c>
      <c r="K88" s="38"/>
      <c r="M88" s="33" t="str">
        <f t="shared" si="32"/>
        <v/>
      </c>
      <c r="Q88" s="33" t="str">
        <f t="shared" si="33"/>
        <v/>
      </c>
      <c r="U88" s="33" t="str">
        <f t="shared" si="34"/>
        <v/>
      </c>
      <c r="Y88" s="33" t="str">
        <f t="shared" si="35"/>
        <v/>
      </c>
      <c r="AC88" s="33" t="str">
        <f t="shared" si="36"/>
        <v/>
      </c>
      <c r="AG88" s="33" t="str">
        <f t="shared" si="37"/>
        <v/>
      </c>
      <c r="AK88" s="33" t="str">
        <f t="shared" si="38"/>
        <v/>
      </c>
      <c r="AO88" s="33" t="str">
        <f t="shared" si="39"/>
        <v/>
      </c>
      <c r="AS88" s="33" t="str">
        <f t="shared" si="40"/>
        <v/>
      </c>
      <c r="AW88" s="33" t="str">
        <f t="shared" si="41"/>
        <v/>
      </c>
      <c r="BA88" s="33" t="str">
        <f t="shared" si="42"/>
        <v/>
      </c>
      <c r="BE88" s="33" t="str">
        <f t="shared" si="43"/>
        <v/>
      </c>
      <c r="BI88" s="33" t="str">
        <f t="shared" si="44"/>
        <v/>
      </c>
      <c r="BM88" s="33" t="str">
        <f t="shared" si="45"/>
        <v/>
      </c>
      <c r="BQ88" s="33" t="str">
        <f t="shared" si="46"/>
        <v/>
      </c>
      <c r="BU88" s="33" t="str">
        <f t="shared" si="47"/>
        <v/>
      </c>
      <c r="BY88" s="33" t="str">
        <f t="shared" si="48"/>
        <v/>
      </c>
      <c r="CC88" s="33" t="str">
        <f t="shared" si="49"/>
        <v/>
      </c>
      <c r="CG88" s="33" t="str">
        <f t="shared" si="50"/>
        <v/>
      </c>
      <c r="CK88" s="33" t="str">
        <f t="shared" si="51"/>
        <v/>
      </c>
      <c r="CO88" s="33" t="str">
        <f t="shared" si="52"/>
        <v/>
      </c>
      <c r="CS88" s="33" t="str">
        <f t="shared" si="53"/>
        <v/>
      </c>
      <c r="CW88" s="33" t="str">
        <f t="shared" si="54"/>
        <v/>
      </c>
      <c r="DA88" s="33" t="str">
        <f t="shared" si="55"/>
        <v/>
      </c>
      <c r="DE88" s="33" t="str">
        <f t="shared" si="56"/>
        <v/>
      </c>
      <c r="DI88" s="33" t="str">
        <f t="shared" si="57"/>
        <v/>
      </c>
      <c r="DM88" s="33" t="str">
        <f t="shared" si="58"/>
        <v/>
      </c>
      <c r="DQ88" s="33" t="str">
        <f t="shared" si="59"/>
        <v/>
      </c>
      <c r="DU88" s="33" t="str">
        <f t="shared" si="60"/>
        <v/>
      </c>
      <c r="DY88" s="33" t="str">
        <f t="shared" si="61"/>
        <v/>
      </c>
    </row>
    <row r="89" spans="1:129" x14ac:dyDescent="0.25">
      <c r="A89" s="16" t="str">
        <f t="shared" si="31"/>
        <v/>
      </c>
      <c r="K89" s="38"/>
      <c r="M89" s="33" t="str">
        <f t="shared" si="32"/>
        <v/>
      </c>
      <c r="Q89" s="33" t="str">
        <f t="shared" si="33"/>
        <v/>
      </c>
      <c r="U89" s="33" t="str">
        <f t="shared" si="34"/>
        <v/>
      </c>
      <c r="Y89" s="33" t="str">
        <f t="shared" si="35"/>
        <v/>
      </c>
      <c r="AC89" s="33" t="str">
        <f t="shared" si="36"/>
        <v/>
      </c>
      <c r="AG89" s="33" t="str">
        <f t="shared" si="37"/>
        <v/>
      </c>
      <c r="AK89" s="33" t="str">
        <f t="shared" si="38"/>
        <v/>
      </c>
      <c r="AO89" s="33" t="str">
        <f t="shared" si="39"/>
        <v/>
      </c>
      <c r="AS89" s="33" t="str">
        <f t="shared" si="40"/>
        <v/>
      </c>
      <c r="AW89" s="33" t="str">
        <f t="shared" si="41"/>
        <v/>
      </c>
      <c r="BA89" s="33" t="str">
        <f t="shared" si="42"/>
        <v/>
      </c>
      <c r="BE89" s="33" t="str">
        <f t="shared" si="43"/>
        <v/>
      </c>
      <c r="BI89" s="33" t="str">
        <f t="shared" si="44"/>
        <v/>
      </c>
      <c r="BM89" s="33" t="str">
        <f t="shared" si="45"/>
        <v/>
      </c>
      <c r="BQ89" s="33" t="str">
        <f t="shared" si="46"/>
        <v/>
      </c>
      <c r="BU89" s="33" t="str">
        <f t="shared" si="47"/>
        <v/>
      </c>
      <c r="BY89" s="33" t="str">
        <f t="shared" si="48"/>
        <v/>
      </c>
      <c r="CC89" s="33" t="str">
        <f t="shared" si="49"/>
        <v/>
      </c>
      <c r="CG89" s="33" t="str">
        <f t="shared" si="50"/>
        <v/>
      </c>
      <c r="CK89" s="33" t="str">
        <f t="shared" si="51"/>
        <v/>
      </c>
      <c r="CO89" s="33" t="str">
        <f t="shared" si="52"/>
        <v/>
      </c>
      <c r="CS89" s="33" t="str">
        <f t="shared" si="53"/>
        <v/>
      </c>
      <c r="CW89" s="33" t="str">
        <f t="shared" si="54"/>
        <v/>
      </c>
      <c r="DA89" s="33" t="str">
        <f t="shared" si="55"/>
        <v/>
      </c>
      <c r="DE89" s="33" t="str">
        <f t="shared" si="56"/>
        <v/>
      </c>
      <c r="DI89" s="33" t="str">
        <f t="shared" si="57"/>
        <v/>
      </c>
      <c r="DM89" s="33" t="str">
        <f t="shared" si="58"/>
        <v/>
      </c>
      <c r="DQ89" s="33" t="str">
        <f t="shared" si="59"/>
        <v/>
      </c>
      <c r="DU89" s="33" t="str">
        <f t="shared" si="60"/>
        <v/>
      </c>
      <c r="DY89" s="33" t="str">
        <f t="shared" si="61"/>
        <v/>
      </c>
    </row>
    <row r="90" spans="1:129" x14ac:dyDescent="0.25">
      <c r="A90" s="16" t="str">
        <f t="shared" si="31"/>
        <v/>
      </c>
      <c r="K90" s="38"/>
      <c r="M90" s="33" t="str">
        <f t="shared" si="32"/>
        <v/>
      </c>
      <c r="Q90" s="33" t="str">
        <f t="shared" si="33"/>
        <v/>
      </c>
      <c r="U90" s="33" t="str">
        <f t="shared" si="34"/>
        <v/>
      </c>
      <c r="Y90" s="33" t="str">
        <f t="shared" si="35"/>
        <v/>
      </c>
      <c r="AC90" s="33" t="str">
        <f t="shared" si="36"/>
        <v/>
      </c>
      <c r="AG90" s="33" t="str">
        <f t="shared" si="37"/>
        <v/>
      </c>
      <c r="AK90" s="33" t="str">
        <f t="shared" si="38"/>
        <v/>
      </c>
      <c r="AO90" s="33" t="str">
        <f t="shared" si="39"/>
        <v/>
      </c>
      <c r="AS90" s="33" t="str">
        <f t="shared" si="40"/>
        <v/>
      </c>
      <c r="AW90" s="33" t="str">
        <f t="shared" si="41"/>
        <v/>
      </c>
      <c r="BA90" s="33" t="str">
        <f t="shared" si="42"/>
        <v/>
      </c>
      <c r="BE90" s="33" t="str">
        <f t="shared" si="43"/>
        <v/>
      </c>
      <c r="BI90" s="33" t="str">
        <f t="shared" si="44"/>
        <v/>
      </c>
      <c r="BM90" s="33" t="str">
        <f t="shared" si="45"/>
        <v/>
      </c>
      <c r="BQ90" s="33" t="str">
        <f t="shared" si="46"/>
        <v/>
      </c>
      <c r="BU90" s="33" t="str">
        <f t="shared" si="47"/>
        <v/>
      </c>
      <c r="BY90" s="33" t="str">
        <f t="shared" si="48"/>
        <v/>
      </c>
      <c r="CC90" s="33" t="str">
        <f t="shared" si="49"/>
        <v/>
      </c>
      <c r="CG90" s="33" t="str">
        <f t="shared" si="50"/>
        <v/>
      </c>
      <c r="CK90" s="33" t="str">
        <f t="shared" si="51"/>
        <v/>
      </c>
      <c r="CO90" s="33" t="str">
        <f t="shared" si="52"/>
        <v/>
      </c>
      <c r="CS90" s="33" t="str">
        <f t="shared" si="53"/>
        <v/>
      </c>
      <c r="CW90" s="33" t="str">
        <f t="shared" si="54"/>
        <v/>
      </c>
      <c r="DA90" s="33" t="str">
        <f t="shared" si="55"/>
        <v/>
      </c>
      <c r="DE90" s="33" t="str">
        <f t="shared" si="56"/>
        <v/>
      </c>
      <c r="DI90" s="33" t="str">
        <f t="shared" si="57"/>
        <v/>
      </c>
      <c r="DM90" s="33" t="str">
        <f t="shared" si="58"/>
        <v/>
      </c>
      <c r="DQ90" s="33" t="str">
        <f t="shared" si="59"/>
        <v/>
      </c>
      <c r="DU90" s="33" t="str">
        <f t="shared" si="60"/>
        <v/>
      </c>
      <c r="DY90" s="33" t="str">
        <f t="shared" si="61"/>
        <v/>
      </c>
    </row>
    <row r="91" spans="1:129" x14ac:dyDescent="0.25">
      <c r="A91" s="16" t="str">
        <f t="shared" si="31"/>
        <v/>
      </c>
      <c r="K91" s="38"/>
      <c r="M91" s="33" t="str">
        <f t="shared" si="32"/>
        <v/>
      </c>
      <c r="Q91" s="33" t="str">
        <f t="shared" si="33"/>
        <v/>
      </c>
      <c r="U91" s="33" t="str">
        <f t="shared" si="34"/>
        <v/>
      </c>
      <c r="Y91" s="33" t="str">
        <f t="shared" si="35"/>
        <v/>
      </c>
      <c r="AC91" s="33" t="str">
        <f t="shared" si="36"/>
        <v/>
      </c>
      <c r="AG91" s="33" t="str">
        <f t="shared" si="37"/>
        <v/>
      </c>
      <c r="AK91" s="33" t="str">
        <f t="shared" si="38"/>
        <v/>
      </c>
      <c r="AO91" s="33" t="str">
        <f t="shared" si="39"/>
        <v/>
      </c>
      <c r="AS91" s="33" t="str">
        <f t="shared" si="40"/>
        <v/>
      </c>
      <c r="AW91" s="33" t="str">
        <f t="shared" si="41"/>
        <v/>
      </c>
      <c r="BA91" s="33" t="str">
        <f t="shared" si="42"/>
        <v/>
      </c>
      <c r="BE91" s="33" t="str">
        <f t="shared" si="43"/>
        <v/>
      </c>
      <c r="BI91" s="33" t="str">
        <f t="shared" si="44"/>
        <v/>
      </c>
      <c r="BM91" s="33" t="str">
        <f t="shared" si="45"/>
        <v/>
      </c>
      <c r="BQ91" s="33" t="str">
        <f t="shared" si="46"/>
        <v/>
      </c>
      <c r="BU91" s="33" t="str">
        <f t="shared" si="47"/>
        <v/>
      </c>
      <c r="BY91" s="33" t="str">
        <f t="shared" si="48"/>
        <v/>
      </c>
      <c r="CC91" s="33" t="str">
        <f t="shared" si="49"/>
        <v/>
      </c>
      <c r="CG91" s="33" t="str">
        <f t="shared" si="50"/>
        <v/>
      </c>
      <c r="CK91" s="33" t="str">
        <f t="shared" si="51"/>
        <v/>
      </c>
      <c r="CO91" s="33" t="str">
        <f t="shared" si="52"/>
        <v/>
      </c>
      <c r="CS91" s="33" t="str">
        <f t="shared" si="53"/>
        <v/>
      </c>
      <c r="CW91" s="33" t="str">
        <f t="shared" si="54"/>
        <v/>
      </c>
      <c r="DA91" s="33" t="str">
        <f t="shared" si="55"/>
        <v/>
      </c>
      <c r="DE91" s="33" t="str">
        <f t="shared" si="56"/>
        <v/>
      </c>
      <c r="DI91" s="33" t="str">
        <f t="shared" si="57"/>
        <v/>
      </c>
      <c r="DM91" s="33" t="str">
        <f t="shared" si="58"/>
        <v/>
      </c>
      <c r="DQ91" s="33" t="str">
        <f t="shared" si="59"/>
        <v/>
      </c>
      <c r="DU91" s="33" t="str">
        <f t="shared" si="60"/>
        <v/>
      </c>
      <c r="DY91" s="33" t="str">
        <f t="shared" si="61"/>
        <v/>
      </c>
    </row>
    <row r="92" spans="1:129" x14ac:dyDescent="0.25">
      <c r="A92" s="16" t="str">
        <f t="shared" si="31"/>
        <v/>
      </c>
      <c r="K92" s="38"/>
      <c r="M92" s="33" t="str">
        <f t="shared" si="32"/>
        <v/>
      </c>
      <c r="Q92" s="33" t="str">
        <f t="shared" si="33"/>
        <v/>
      </c>
      <c r="U92" s="33" t="str">
        <f t="shared" si="34"/>
        <v/>
      </c>
      <c r="Y92" s="33" t="str">
        <f t="shared" si="35"/>
        <v/>
      </c>
      <c r="AC92" s="33" t="str">
        <f t="shared" si="36"/>
        <v/>
      </c>
      <c r="AG92" s="33" t="str">
        <f t="shared" si="37"/>
        <v/>
      </c>
      <c r="AK92" s="33" t="str">
        <f t="shared" si="38"/>
        <v/>
      </c>
      <c r="AO92" s="33" t="str">
        <f t="shared" si="39"/>
        <v/>
      </c>
      <c r="AS92" s="33" t="str">
        <f t="shared" si="40"/>
        <v/>
      </c>
      <c r="AW92" s="33" t="str">
        <f t="shared" si="41"/>
        <v/>
      </c>
      <c r="BA92" s="33" t="str">
        <f t="shared" si="42"/>
        <v/>
      </c>
      <c r="BE92" s="33" t="str">
        <f t="shared" si="43"/>
        <v/>
      </c>
      <c r="BI92" s="33" t="str">
        <f t="shared" si="44"/>
        <v/>
      </c>
      <c r="BM92" s="33" t="str">
        <f t="shared" si="45"/>
        <v/>
      </c>
      <c r="BQ92" s="33" t="str">
        <f t="shared" si="46"/>
        <v/>
      </c>
      <c r="BU92" s="33" t="str">
        <f t="shared" si="47"/>
        <v/>
      </c>
      <c r="BY92" s="33" t="str">
        <f t="shared" si="48"/>
        <v/>
      </c>
      <c r="CC92" s="33" t="str">
        <f t="shared" si="49"/>
        <v/>
      </c>
      <c r="CG92" s="33" t="str">
        <f t="shared" si="50"/>
        <v/>
      </c>
      <c r="CK92" s="33" t="str">
        <f t="shared" si="51"/>
        <v/>
      </c>
      <c r="CO92" s="33" t="str">
        <f t="shared" si="52"/>
        <v/>
      </c>
      <c r="CS92" s="33" t="str">
        <f t="shared" si="53"/>
        <v/>
      </c>
      <c r="CW92" s="33" t="str">
        <f t="shared" si="54"/>
        <v/>
      </c>
      <c r="DA92" s="33" t="str">
        <f t="shared" si="55"/>
        <v/>
      </c>
      <c r="DE92" s="33" t="str">
        <f t="shared" si="56"/>
        <v/>
      </c>
      <c r="DI92" s="33" t="str">
        <f t="shared" si="57"/>
        <v/>
      </c>
      <c r="DM92" s="33" t="str">
        <f t="shared" si="58"/>
        <v/>
      </c>
      <c r="DQ92" s="33" t="str">
        <f t="shared" si="59"/>
        <v/>
      </c>
      <c r="DU92" s="33" t="str">
        <f t="shared" si="60"/>
        <v/>
      </c>
      <c r="DY92" s="33" t="str">
        <f t="shared" si="61"/>
        <v/>
      </c>
    </row>
    <row r="93" spans="1:129" x14ac:dyDescent="0.25">
      <c r="A93" s="16" t="str">
        <f t="shared" si="31"/>
        <v/>
      </c>
      <c r="K93" s="38"/>
      <c r="M93" s="33" t="str">
        <f t="shared" si="32"/>
        <v/>
      </c>
      <c r="Q93" s="33" t="str">
        <f t="shared" si="33"/>
        <v/>
      </c>
      <c r="U93" s="33" t="str">
        <f t="shared" si="34"/>
        <v/>
      </c>
      <c r="Y93" s="33" t="str">
        <f t="shared" si="35"/>
        <v/>
      </c>
      <c r="AC93" s="33" t="str">
        <f t="shared" si="36"/>
        <v/>
      </c>
      <c r="AG93" s="33" t="str">
        <f t="shared" si="37"/>
        <v/>
      </c>
      <c r="AK93" s="33" t="str">
        <f t="shared" si="38"/>
        <v/>
      </c>
      <c r="AO93" s="33" t="str">
        <f t="shared" si="39"/>
        <v/>
      </c>
      <c r="AS93" s="33" t="str">
        <f t="shared" si="40"/>
        <v/>
      </c>
      <c r="AW93" s="33" t="str">
        <f t="shared" si="41"/>
        <v/>
      </c>
      <c r="BA93" s="33" t="str">
        <f t="shared" si="42"/>
        <v/>
      </c>
      <c r="BE93" s="33" t="str">
        <f t="shared" si="43"/>
        <v/>
      </c>
      <c r="BI93" s="33" t="str">
        <f t="shared" si="44"/>
        <v/>
      </c>
      <c r="BM93" s="33" t="str">
        <f t="shared" si="45"/>
        <v/>
      </c>
      <c r="BQ93" s="33" t="str">
        <f t="shared" si="46"/>
        <v/>
      </c>
      <c r="BU93" s="33" t="str">
        <f t="shared" si="47"/>
        <v/>
      </c>
      <c r="BY93" s="33" t="str">
        <f t="shared" si="48"/>
        <v/>
      </c>
      <c r="CC93" s="33" t="str">
        <f t="shared" si="49"/>
        <v/>
      </c>
      <c r="CG93" s="33" t="str">
        <f t="shared" si="50"/>
        <v/>
      </c>
      <c r="CK93" s="33" t="str">
        <f t="shared" si="51"/>
        <v/>
      </c>
      <c r="CO93" s="33" t="str">
        <f t="shared" si="52"/>
        <v/>
      </c>
      <c r="CS93" s="33" t="str">
        <f t="shared" si="53"/>
        <v/>
      </c>
      <c r="CW93" s="33" t="str">
        <f t="shared" si="54"/>
        <v/>
      </c>
      <c r="DA93" s="33" t="str">
        <f t="shared" si="55"/>
        <v/>
      </c>
      <c r="DE93" s="33" t="str">
        <f t="shared" si="56"/>
        <v/>
      </c>
      <c r="DI93" s="33" t="str">
        <f t="shared" si="57"/>
        <v/>
      </c>
      <c r="DM93" s="33" t="str">
        <f t="shared" si="58"/>
        <v/>
      </c>
      <c r="DQ93" s="33" t="str">
        <f t="shared" si="59"/>
        <v/>
      </c>
      <c r="DU93" s="33" t="str">
        <f t="shared" si="60"/>
        <v/>
      </c>
      <c r="DY93" s="33" t="str">
        <f t="shared" si="61"/>
        <v/>
      </c>
    </row>
    <row r="94" spans="1:129" x14ac:dyDescent="0.25">
      <c r="A94" s="16" t="str">
        <f t="shared" si="31"/>
        <v/>
      </c>
      <c r="K94" s="38"/>
      <c r="M94" s="33" t="str">
        <f t="shared" si="32"/>
        <v/>
      </c>
      <c r="Q94" s="33" t="str">
        <f t="shared" si="33"/>
        <v/>
      </c>
      <c r="U94" s="33" t="str">
        <f t="shared" si="34"/>
        <v/>
      </c>
      <c r="Y94" s="33" t="str">
        <f t="shared" si="35"/>
        <v/>
      </c>
      <c r="AC94" s="33" t="str">
        <f t="shared" si="36"/>
        <v/>
      </c>
      <c r="AG94" s="33" t="str">
        <f t="shared" si="37"/>
        <v/>
      </c>
      <c r="AK94" s="33" t="str">
        <f t="shared" si="38"/>
        <v/>
      </c>
      <c r="AO94" s="33" t="str">
        <f t="shared" si="39"/>
        <v/>
      </c>
      <c r="AS94" s="33" t="str">
        <f t="shared" si="40"/>
        <v/>
      </c>
      <c r="AW94" s="33" t="str">
        <f t="shared" si="41"/>
        <v/>
      </c>
      <c r="BA94" s="33" t="str">
        <f t="shared" si="42"/>
        <v/>
      </c>
      <c r="BE94" s="33" t="str">
        <f t="shared" si="43"/>
        <v/>
      </c>
      <c r="BI94" s="33" t="str">
        <f t="shared" si="44"/>
        <v/>
      </c>
      <c r="BM94" s="33" t="str">
        <f t="shared" si="45"/>
        <v/>
      </c>
      <c r="BQ94" s="33" t="str">
        <f t="shared" si="46"/>
        <v/>
      </c>
      <c r="BU94" s="33" t="str">
        <f t="shared" si="47"/>
        <v/>
      </c>
      <c r="BY94" s="33" t="str">
        <f t="shared" si="48"/>
        <v/>
      </c>
      <c r="CC94" s="33" t="str">
        <f t="shared" si="49"/>
        <v/>
      </c>
      <c r="CG94" s="33" t="str">
        <f t="shared" si="50"/>
        <v/>
      </c>
      <c r="CK94" s="33" t="str">
        <f t="shared" si="51"/>
        <v/>
      </c>
      <c r="CO94" s="33" t="str">
        <f t="shared" si="52"/>
        <v/>
      </c>
      <c r="CS94" s="33" t="str">
        <f t="shared" si="53"/>
        <v/>
      </c>
      <c r="CW94" s="33" t="str">
        <f t="shared" si="54"/>
        <v/>
      </c>
      <c r="DA94" s="33" t="str">
        <f t="shared" si="55"/>
        <v/>
      </c>
      <c r="DE94" s="33" t="str">
        <f t="shared" si="56"/>
        <v/>
      </c>
      <c r="DI94" s="33" t="str">
        <f t="shared" si="57"/>
        <v/>
      </c>
      <c r="DM94" s="33" t="str">
        <f t="shared" si="58"/>
        <v/>
      </c>
      <c r="DQ94" s="33" t="str">
        <f t="shared" si="59"/>
        <v/>
      </c>
      <c r="DU94" s="33" t="str">
        <f t="shared" si="60"/>
        <v/>
      </c>
      <c r="DY94" s="33" t="str">
        <f t="shared" si="61"/>
        <v/>
      </c>
    </row>
    <row r="95" spans="1:129" x14ac:dyDescent="0.25">
      <c r="A95" s="16" t="str">
        <f t="shared" si="31"/>
        <v/>
      </c>
      <c r="K95" s="38"/>
      <c r="M95" s="33" t="str">
        <f t="shared" si="32"/>
        <v/>
      </c>
      <c r="Q95" s="33" t="str">
        <f t="shared" si="33"/>
        <v/>
      </c>
      <c r="U95" s="33" t="str">
        <f t="shared" si="34"/>
        <v/>
      </c>
      <c r="Y95" s="33" t="str">
        <f t="shared" si="35"/>
        <v/>
      </c>
      <c r="AC95" s="33" t="str">
        <f t="shared" si="36"/>
        <v/>
      </c>
      <c r="AG95" s="33" t="str">
        <f t="shared" si="37"/>
        <v/>
      </c>
      <c r="AK95" s="33" t="str">
        <f t="shared" si="38"/>
        <v/>
      </c>
      <c r="AO95" s="33" t="str">
        <f t="shared" si="39"/>
        <v/>
      </c>
      <c r="AS95" s="33" t="str">
        <f t="shared" si="40"/>
        <v/>
      </c>
      <c r="AW95" s="33" t="str">
        <f t="shared" si="41"/>
        <v/>
      </c>
      <c r="BA95" s="33" t="str">
        <f t="shared" si="42"/>
        <v/>
      </c>
      <c r="BE95" s="33" t="str">
        <f t="shared" si="43"/>
        <v/>
      </c>
      <c r="BI95" s="33" t="str">
        <f t="shared" si="44"/>
        <v/>
      </c>
      <c r="BM95" s="33" t="str">
        <f t="shared" si="45"/>
        <v/>
      </c>
      <c r="BQ95" s="33" t="str">
        <f t="shared" si="46"/>
        <v/>
      </c>
      <c r="BU95" s="33" t="str">
        <f t="shared" si="47"/>
        <v/>
      </c>
      <c r="BY95" s="33" t="str">
        <f t="shared" si="48"/>
        <v/>
      </c>
      <c r="CC95" s="33" t="str">
        <f t="shared" si="49"/>
        <v/>
      </c>
      <c r="CG95" s="33" t="str">
        <f t="shared" si="50"/>
        <v/>
      </c>
      <c r="CK95" s="33" t="str">
        <f t="shared" si="51"/>
        <v/>
      </c>
      <c r="CO95" s="33" t="str">
        <f t="shared" si="52"/>
        <v/>
      </c>
      <c r="CS95" s="33" t="str">
        <f t="shared" si="53"/>
        <v/>
      </c>
      <c r="CW95" s="33" t="str">
        <f t="shared" si="54"/>
        <v/>
      </c>
      <c r="DA95" s="33" t="str">
        <f t="shared" si="55"/>
        <v/>
      </c>
      <c r="DE95" s="33" t="str">
        <f t="shared" si="56"/>
        <v/>
      </c>
      <c r="DI95" s="33" t="str">
        <f t="shared" si="57"/>
        <v/>
      </c>
      <c r="DM95" s="33" t="str">
        <f t="shared" si="58"/>
        <v/>
      </c>
      <c r="DQ95" s="33" t="str">
        <f t="shared" si="59"/>
        <v/>
      </c>
      <c r="DU95" s="33" t="str">
        <f t="shared" si="60"/>
        <v/>
      </c>
      <c r="DY95" s="33" t="str">
        <f t="shared" si="61"/>
        <v/>
      </c>
    </row>
    <row r="96" spans="1:129" x14ac:dyDescent="0.25">
      <c r="A96" s="16" t="str">
        <f t="shared" si="31"/>
        <v/>
      </c>
      <c r="K96" s="38"/>
      <c r="M96" s="33" t="str">
        <f t="shared" si="32"/>
        <v/>
      </c>
      <c r="Q96" s="33" t="str">
        <f t="shared" si="33"/>
        <v/>
      </c>
      <c r="U96" s="33" t="str">
        <f t="shared" si="34"/>
        <v/>
      </c>
      <c r="Y96" s="33" t="str">
        <f t="shared" si="35"/>
        <v/>
      </c>
      <c r="AC96" s="33" t="str">
        <f t="shared" si="36"/>
        <v/>
      </c>
      <c r="AG96" s="33" t="str">
        <f t="shared" si="37"/>
        <v/>
      </c>
      <c r="AK96" s="33" t="str">
        <f t="shared" si="38"/>
        <v/>
      </c>
      <c r="AO96" s="33" t="str">
        <f t="shared" si="39"/>
        <v/>
      </c>
      <c r="AS96" s="33" t="str">
        <f t="shared" si="40"/>
        <v/>
      </c>
      <c r="AW96" s="33" t="str">
        <f t="shared" si="41"/>
        <v/>
      </c>
      <c r="BA96" s="33" t="str">
        <f t="shared" si="42"/>
        <v/>
      </c>
      <c r="BE96" s="33" t="str">
        <f t="shared" si="43"/>
        <v/>
      </c>
      <c r="BI96" s="33" t="str">
        <f t="shared" si="44"/>
        <v/>
      </c>
      <c r="BM96" s="33" t="str">
        <f t="shared" si="45"/>
        <v/>
      </c>
      <c r="BQ96" s="33" t="str">
        <f t="shared" si="46"/>
        <v/>
      </c>
      <c r="BU96" s="33" t="str">
        <f t="shared" si="47"/>
        <v/>
      </c>
      <c r="BY96" s="33" t="str">
        <f t="shared" si="48"/>
        <v/>
      </c>
      <c r="CC96" s="33" t="str">
        <f t="shared" si="49"/>
        <v/>
      </c>
      <c r="CG96" s="33" t="str">
        <f t="shared" si="50"/>
        <v/>
      </c>
      <c r="CK96" s="33" t="str">
        <f t="shared" si="51"/>
        <v/>
      </c>
      <c r="CO96" s="33" t="str">
        <f t="shared" si="52"/>
        <v/>
      </c>
      <c r="CS96" s="33" t="str">
        <f t="shared" si="53"/>
        <v/>
      </c>
      <c r="CW96" s="33" t="str">
        <f t="shared" si="54"/>
        <v/>
      </c>
      <c r="DA96" s="33" t="str">
        <f t="shared" si="55"/>
        <v/>
      </c>
      <c r="DE96" s="33" t="str">
        <f t="shared" si="56"/>
        <v/>
      </c>
      <c r="DI96" s="33" t="str">
        <f t="shared" si="57"/>
        <v/>
      </c>
      <c r="DM96" s="33" t="str">
        <f t="shared" si="58"/>
        <v/>
      </c>
      <c r="DQ96" s="33" t="str">
        <f t="shared" si="59"/>
        <v/>
      </c>
      <c r="DU96" s="33" t="str">
        <f t="shared" si="60"/>
        <v/>
      </c>
      <c r="DY96" s="33" t="str">
        <f t="shared" si="61"/>
        <v/>
      </c>
    </row>
    <row r="97" spans="1:129" x14ac:dyDescent="0.25">
      <c r="A97" s="16" t="str">
        <f t="shared" si="31"/>
        <v/>
      </c>
      <c r="K97" s="38"/>
      <c r="M97" s="33" t="str">
        <f t="shared" si="32"/>
        <v/>
      </c>
      <c r="Q97" s="33" t="str">
        <f t="shared" si="33"/>
        <v/>
      </c>
      <c r="U97" s="33" t="str">
        <f t="shared" si="34"/>
        <v/>
      </c>
      <c r="Y97" s="33" t="str">
        <f t="shared" si="35"/>
        <v/>
      </c>
      <c r="AC97" s="33" t="str">
        <f t="shared" si="36"/>
        <v/>
      </c>
      <c r="AG97" s="33" t="str">
        <f t="shared" si="37"/>
        <v/>
      </c>
      <c r="AK97" s="33" t="str">
        <f t="shared" si="38"/>
        <v/>
      </c>
      <c r="AO97" s="33" t="str">
        <f t="shared" si="39"/>
        <v/>
      </c>
      <c r="AS97" s="33" t="str">
        <f t="shared" si="40"/>
        <v/>
      </c>
      <c r="AW97" s="33" t="str">
        <f t="shared" si="41"/>
        <v/>
      </c>
      <c r="BA97" s="33" t="str">
        <f t="shared" si="42"/>
        <v/>
      </c>
      <c r="BE97" s="33" t="str">
        <f t="shared" si="43"/>
        <v/>
      </c>
      <c r="BI97" s="33" t="str">
        <f t="shared" si="44"/>
        <v/>
      </c>
      <c r="BM97" s="33" t="str">
        <f t="shared" si="45"/>
        <v/>
      </c>
      <c r="BQ97" s="33" t="str">
        <f t="shared" si="46"/>
        <v/>
      </c>
      <c r="BU97" s="33" t="str">
        <f t="shared" si="47"/>
        <v/>
      </c>
      <c r="BY97" s="33" t="str">
        <f t="shared" si="48"/>
        <v/>
      </c>
      <c r="CC97" s="33" t="str">
        <f t="shared" si="49"/>
        <v/>
      </c>
      <c r="CG97" s="33" t="str">
        <f t="shared" si="50"/>
        <v/>
      </c>
      <c r="CK97" s="33" t="str">
        <f t="shared" si="51"/>
        <v/>
      </c>
      <c r="CO97" s="33" t="str">
        <f t="shared" si="52"/>
        <v/>
      </c>
      <c r="CS97" s="33" t="str">
        <f t="shared" si="53"/>
        <v/>
      </c>
      <c r="CW97" s="33" t="str">
        <f t="shared" si="54"/>
        <v/>
      </c>
      <c r="DA97" s="33" t="str">
        <f t="shared" si="55"/>
        <v/>
      </c>
      <c r="DE97" s="33" t="str">
        <f t="shared" si="56"/>
        <v/>
      </c>
      <c r="DI97" s="33" t="str">
        <f t="shared" si="57"/>
        <v/>
      </c>
      <c r="DM97" s="33" t="str">
        <f t="shared" si="58"/>
        <v/>
      </c>
      <c r="DQ97" s="33" t="str">
        <f t="shared" si="59"/>
        <v/>
      </c>
      <c r="DU97" s="33" t="str">
        <f t="shared" si="60"/>
        <v/>
      </c>
      <c r="DY97" s="33" t="str">
        <f t="shared" si="61"/>
        <v/>
      </c>
    </row>
    <row r="98" spans="1:129" x14ac:dyDescent="0.25">
      <c r="A98" s="16" t="str">
        <f t="shared" si="31"/>
        <v/>
      </c>
      <c r="K98" s="38"/>
      <c r="M98" s="33" t="str">
        <f t="shared" si="32"/>
        <v/>
      </c>
      <c r="Q98" s="33" t="str">
        <f t="shared" si="33"/>
        <v/>
      </c>
      <c r="U98" s="33" t="str">
        <f t="shared" si="34"/>
        <v/>
      </c>
      <c r="Y98" s="33" t="str">
        <f t="shared" si="35"/>
        <v/>
      </c>
      <c r="AC98" s="33" t="str">
        <f t="shared" si="36"/>
        <v/>
      </c>
      <c r="AG98" s="33" t="str">
        <f t="shared" si="37"/>
        <v/>
      </c>
      <c r="AK98" s="33" t="str">
        <f t="shared" si="38"/>
        <v/>
      </c>
      <c r="AO98" s="33" t="str">
        <f t="shared" si="39"/>
        <v/>
      </c>
      <c r="AS98" s="33" t="str">
        <f t="shared" si="40"/>
        <v/>
      </c>
      <c r="AW98" s="33" t="str">
        <f t="shared" si="41"/>
        <v/>
      </c>
      <c r="BA98" s="33" t="str">
        <f t="shared" si="42"/>
        <v/>
      </c>
      <c r="BE98" s="33" t="str">
        <f t="shared" si="43"/>
        <v/>
      </c>
      <c r="BI98" s="33" t="str">
        <f t="shared" si="44"/>
        <v/>
      </c>
      <c r="BM98" s="33" t="str">
        <f t="shared" si="45"/>
        <v/>
      </c>
      <c r="BQ98" s="33" t="str">
        <f t="shared" si="46"/>
        <v/>
      </c>
      <c r="BU98" s="33" t="str">
        <f t="shared" si="47"/>
        <v/>
      </c>
      <c r="BY98" s="33" t="str">
        <f t="shared" si="48"/>
        <v/>
      </c>
      <c r="CC98" s="33" t="str">
        <f t="shared" si="49"/>
        <v/>
      </c>
      <c r="CG98" s="33" t="str">
        <f t="shared" si="50"/>
        <v/>
      </c>
      <c r="CK98" s="33" t="str">
        <f t="shared" si="51"/>
        <v/>
      </c>
      <c r="CO98" s="33" t="str">
        <f t="shared" si="52"/>
        <v/>
      </c>
      <c r="CS98" s="33" t="str">
        <f t="shared" si="53"/>
        <v/>
      </c>
      <c r="CW98" s="33" t="str">
        <f t="shared" si="54"/>
        <v/>
      </c>
      <c r="DA98" s="33" t="str">
        <f t="shared" si="55"/>
        <v/>
      </c>
      <c r="DE98" s="33" t="str">
        <f t="shared" si="56"/>
        <v/>
      </c>
      <c r="DI98" s="33" t="str">
        <f t="shared" si="57"/>
        <v/>
      </c>
      <c r="DM98" s="33" t="str">
        <f t="shared" si="58"/>
        <v/>
      </c>
      <c r="DQ98" s="33" t="str">
        <f t="shared" si="59"/>
        <v/>
      </c>
      <c r="DU98" s="33" t="str">
        <f t="shared" si="60"/>
        <v/>
      </c>
      <c r="DY98" s="33" t="str">
        <f t="shared" si="61"/>
        <v/>
      </c>
    </row>
    <row r="99" spans="1:129" x14ac:dyDescent="0.25">
      <c r="A99" s="16" t="str">
        <f t="shared" si="31"/>
        <v/>
      </c>
      <c r="K99" s="38"/>
      <c r="M99" s="33" t="str">
        <f t="shared" si="32"/>
        <v/>
      </c>
      <c r="Q99" s="33" t="str">
        <f t="shared" si="33"/>
        <v/>
      </c>
      <c r="U99" s="33" t="str">
        <f t="shared" si="34"/>
        <v/>
      </c>
      <c r="Y99" s="33" t="str">
        <f t="shared" si="35"/>
        <v/>
      </c>
      <c r="AC99" s="33" t="str">
        <f t="shared" si="36"/>
        <v/>
      </c>
      <c r="AG99" s="33" t="str">
        <f t="shared" si="37"/>
        <v/>
      </c>
      <c r="AK99" s="33" t="str">
        <f t="shared" si="38"/>
        <v/>
      </c>
      <c r="AO99" s="33" t="str">
        <f t="shared" si="39"/>
        <v/>
      </c>
      <c r="AS99" s="33" t="str">
        <f t="shared" si="40"/>
        <v/>
      </c>
      <c r="AW99" s="33" t="str">
        <f t="shared" si="41"/>
        <v/>
      </c>
      <c r="BA99" s="33" t="str">
        <f t="shared" si="42"/>
        <v/>
      </c>
      <c r="BE99" s="33" t="str">
        <f t="shared" si="43"/>
        <v/>
      </c>
      <c r="BI99" s="33" t="str">
        <f t="shared" si="44"/>
        <v/>
      </c>
      <c r="BM99" s="33" t="str">
        <f t="shared" si="45"/>
        <v/>
      </c>
      <c r="BQ99" s="33" t="str">
        <f t="shared" si="46"/>
        <v/>
      </c>
      <c r="BU99" s="33" t="str">
        <f t="shared" si="47"/>
        <v/>
      </c>
      <c r="BY99" s="33" t="str">
        <f t="shared" si="48"/>
        <v/>
      </c>
      <c r="CC99" s="33" t="str">
        <f t="shared" si="49"/>
        <v/>
      </c>
      <c r="CG99" s="33" t="str">
        <f t="shared" si="50"/>
        <v/>
      </c>
      <c r="CK99" s="33" t="str">
        <f t="shared" si="51"/>
        <v/>
      </c>
      <c r="CO99" s="33" t="str">
        <f t="shared" si="52"/>
        <v/>
      </c>
      <c r="CS99" s="33" t="str">
        <f t="shared" si="53"/>
        <v/>
      </c>
      <c r="CW99" s="33" t="str">
        <f t="shared" si="54"/>
        <v/>
      </c>
      <c r="DA99" s="33" t="str">
        <f t="shared" si="55"/>
        <v/>
      </c>
      <c r="DE99" s="33" t="str">
        <f t="shared" si="56"/>
        <v/>
      </c>
      <c r="DI99" s="33" t="str">
        <f t="shared" si="57"/>
        <v/>
      </c>
      <c r="DM99" s="33" t="str">
        <f t="shared" si="58"/>
        <v/>
      </c>
      <c r="DQ99" s="33" t="str">
        <f t="shared" si="59"/>
        <v/>
      </c>
      <c r="DU99" s="33" t="str">
        <f t="shared" si="60"/>
        <v/>
      </c>
      <c r="DY99" s="33" t="str">
        <f t="shared" si="61"/>
        <v/>
      </c>
    </row>
    <row r="100" spans="1:129" x14ac:dyDescent="0.25">
      <c r="A100" s="16" t="str">
        <f t="shared" si="31"/>
        <v/>
      </c>
      <c r="K100" s="38"/>
      <c r="M100" s="33" t="str">
        <f t="shared" si="32"/>
        <v/>
      </c>
      <c r="Q100" s="33" t="str">
        <f t="shared" si="33"/>
        <v/>
      </c>
      <c r="U100" s="33" t="str">
        <f t="shared" si="34"/>
        <v/>
      </c>
      <c r="Y100" s="33" t="str">
        <f t="shared" si="35"/>
        <v/>
      </c>
      <c r="AC100" s="33" t="str">
        <f t="shared" si="36"/>
        <v/>
      </c>
      <c r="AG100" s="33" t="str">
        <f t="shared" si="37"/>
        <v/>
      </c>
      <c r="AK100" s="33" t="str">
        <f t="shared" si="38"/>
        <v/>
      </c>
      <c r="AO100" s="33" t="str">
        <f t="shared" si="39"/>
        <v/>
      </c>
      <c r="AS100" s="33" t="str">
        <f t="shared" si="40"/>
        <v/>
      </c>
      <c r="AW100" s="33" t="str">
        <f t="shared" si="41"/>
        <v/>
      </c>
      <c r="BA100" s="33" t="str">
        <f t="shared" si="42"/>
        <v/>
      </c>
      <c r="BE100" s="33" t="str">
        <f t="shared" si="43"/>
        <v/>
      </c>
      <c r="BI100" s="33" t="str">
        <f t="shared" si="44"/>
        <v/>
      </c>
      <c r="BM100" s="33" t="str">
        <f t="shared" si="45"/>
        <v/>
      </c>
      <c r="BQ100" s="33" t="str">
        <f t="shared" si="46"/>
        <v/>
      </c>
      <c r="BU100" s="33" t="str">
        <f t="shared" si="47"/>
        <v/>
      </c>
      <c r="BY100" s="33" t="str">
        <f t="shared" si="48"/>
        <v/>
      </c>
      <c r="CC100" s="33" t="str">
        <f t="shared" si="49"/>
        <v/>
      </c>
      <c r="CG100" s="33" t="str">
        <f t="shared" si="50"/>
        <v/>
      </c>
      <c r="CK100" s="33" t="str">
        <f t="shared" si="51"/>
        <v/>
      </c>
      <c r="CO100" s="33" t="str">
        <f t="shared" si="52"/>
        <v/>
      </c>
      <c r="CS100" s="33" t="str">
        <f t="shared" si="53"/>
        <v/>
      </c>
      <c r="CW100" s="33" t="str">
        <f t="shared" si="54"/>
        <v/>
      </c>
      <c r="DA100" s="33" t="str">
        <f t="shared" si="55"/>
        <v/>
      </c>
      <c r="DE100" s="33" t="str">
        <f t="shared" si="56"/>
        <v/>
      </c>
      <c r="DI100" s="33" t="str">
        <f t="shared" si="57"/>
        <v/>
      </c>
      <c r="DM100" s="33" t="str">
        <f t="shared" si="58"/>
        <v/>
      </c>
      <c r="DQ100" s="33" t="str">
        <f t="shared" si="59"/>
        <v/>
      </c>
      <c r="DU100" s="33" t="str">
        <f t="shared" si="60"/>
        <v/>
      </c>
      <c r="DY100" s="33" t="str">
        <f t="shared" si="61"/>
        <v/>
      </c>
    </row>
    <row r="101" spans="1:129" x14ac:dyDescent="0.25">
      <c r="A101" s="16" t="str">
        <f t="shared" si="31"/>
        <v/>
      </c>
      <c r="K101" s="41"/>
      <c r="M101" s="33" t="str">
        <f t="shared" si="32"/>
        <v/>
      </c>
      <c r="Q101" s="33" t="str">
        <f t="shared" si="33"/>
        <v/>
      </c>
      <c r="U101" s="33" t="str">
        <f t="shared" si="34"/>
        <v/>
      </c>
      <c r="Y101" s="33" t="str">
        <f t="shared" si="35"/>
        <v/>
      </c>
      <c r="AC101" s="33" t="str">
        <f t="shared" si="36"/>
        <v/>
      </c>
      <c r="AG101" s="33" t="str">
        <f t="shared" si="37"/>
        <v/>
      </c>
      <c r="AK101" s="33" t="str">
        <f t="shared" si="38"/>
        <v/>
      </c>
      <c r="AO101" s="33" t="str">
        <f t="shared" si="39"/>
        <v/>
      </c>
      <c r="AS101" s="33" t="str">
        <f t="shared" si="40"/>
        <v/>
      </c>
      <c r="AW101" s="33" t="str">
        <f t="shared" si="41"/>
        <v/>
      </c>
      <c r="BA101" s="33" t="str">
        <f t="shared" si="42"/>
        <v/>
      </c>
      <c r="BE101" s="33" t="str">
        <f t="shared" si="43"/>
        <v/>
      </c>
      <c r="BI101" s="33" t="str">
        <f t="shared" si="44"/>
        <v/>
      </c>
      <c r="BM101" s="33" t="str">
        <f t="shared" si="45"/>
        <v/>
      </c>
      <c r="BQ101" s="33" t="str">
        <f t="shared" si="46"/>
        <v/>
      </c>
      <c r="BU101" s="33" t="str">
        <f t="shared" si="47"/>
        <v/>
      </c>
      <c r="BY101" s="33" t="str">
        <f t="shared" si="48"/>
        <v/>
      </c>
      <c r="CC101" s="33" t="str">
        <f t="shared" si="49"/>
        <v/>
      </c>
      <c r="CG101" s="33" t="str">
        <f t="shared" si="50"/>
        <v/>
      </c>
      <c r="CK101" s="33" t="str">
        <f t="shared" si="51"/>
        <v/>
      </c>
      <c r="CO101" s="33" t="str">
        <f t="shared" si="52"/>
        <v/>
      </c>
      <c r="CS101" s="33" t="str">
        <f t="shared" si="53"/>
        <v/>
      </c>
      <c r="CW101" s="33" t="str">
        <f t="shared" si="54"/>
        <v/>
      </c>
      <c r="DA101" s="33" t="str">
        <f t="shared" si="55"/>
        <v/>
      </c>
      <c r="DE101" s="33" t="str">
        <f t="shared" si="56"/>
        <v/>
      </c>
      <c r="DI101" s="33" t="str">
        <f t="shared" si="57"/>
        <v/>
      </c>
      <c r="DM101" s="33" t="str">
        <f t="shared" si="58"/>
        <v/>
      </c>
      <c r="DQ101" s="33" t="str">
        <f t="shared" si="59"/>
        <v/>
      </c>
      <c r="DU101" s="33" t="str">
        <f t="shared" si="60"/>
        <v/>
      </c>
      <c r="DY101" s="33" t="str">
        <f t="shared" si="61"/>
        <v/>
      </c>
    </row>
    <row r="102" spans="1:129" x14ac:dyDescent="0.25">
      <c r="F102" s="33" t="str">
        <f>IF(ISNUMBER(H102),F101+1,"")</f>
        <v/>
      </c>
      <c r="M102" s="33" t="str">
        <f t="shared" si="32"/>
        <v/>
      </c>
      <c r="Q102" s="33" t="str">
        <f t="shared" si="33"/>
        <v/>
      </c>
      <c r="U102" s="33" t="str">
        <f t="shared" si="34"/>
        <v/>
      </c>
      <c r="Y102" s="33" t="str">
        <f t="shared" si="35"/>
        <v/>
      </c>
      <c r="AC102" s="33" t="str">
        <f t="shared" si="36"/>
        <v/>
      </c>
      <c r="AG102" s="33" t="str">
        <f t="shared" si="37"/>
        <v/>
      </c>
      <c r="AK102" s="33" t="str">
        <f t="shared" si="38"/>
        <v/>
      </c>
      <c r="AO102" s="33" t="str">
        <f t="shared" si="39"/>
        <v/>
      </c>
      <c r="AS102" s="33" t="str">
        <f t="shared" si="40"/>
        <v/>
      </c>
      <c r="AW102" s="33" t="str">
        <f t="shared" si="41"/>
        <v/>
      </c>
      <c r="BA102" s="33" t="str">
        <f t="shared" si="42"/>
        <v/>
      </c>
      <c r="BE102" s="33" t="str">
        <f t="shared" si="43"/>
        <v/>
      </c>
      <c r="BI102" s="33" t="str">
        <f t="shared" si="44"/>
        <v/>
      </c>
      <c r="BM102" s="33" t="str">
        <f t="shared" si="45"/>
        <v/>
      </c>
      <c r="BQ102" s="33" t="str">
        <f t="shared" si="46"/>
        <v/>
      </c>
      <c r="BU102" s="33" t="str">
        <f t="shared" si="47"/>
        <v/>
      </c>
      <c r="BY102" s="33" t="str">
        <f t="shared" si="48"/>
        <v/>
      </c>
      <c r="CC102" s="33" t="str">
        <f t="shared" si="49"/>
        <v/>
      </c>
      <c r="CG102" s="33" t="str">
        <f t="shared" si="50"/>
        <v/>
      </c>
      <c r="CK102" s="33" t="str">
        <f t="shared" si="51"/>
        <v/>
      </c>
      <c r="CO102" s="33" t="str">
        <f t="shared" si="52"/>
        <v/>
      </c>
      <c r="CS102" s="33" t="str">
        <f t="shared" si="53"/>
        <v/>
      </c>
      <c r="CW102" s="33" t="str">
        <f t="shared" si="54"/>
        <v/>
      </c>
      <c r="DA102" s="33" t="str">
        <f t="shared" si="55"/>
        <v/>
      </c>
      <c r="DE102" s="33" t="str">
        <f t="shared" si="56"/>
        <v/>
      </c>
      <c r="DI102" s="33" t="str">
        <f t="shared" si="57"/>
        <v/>
      </c>
      <c r="DM102" s="33" t="str">
        <f t="shared" si="58"/>
        <v/>
      </c>
      <c r="DQ102" s="33" t="str">
        <f t="shared" si="59"/>
        <v/>
      </c>
      <c r="DU102" s="33" t="str">
        <f t="shared" si="60"/>
        <v/>
      </c>
      <c r="DY102" s="33" t="str">
        <f t="shared" si="61"/>
        <v/>
      </c>
    </row>
    <row r="103" spans="1:129" x14ac:dyDescent="0.25">
      <c r="M103" s="33" t="str">
        <f t="shared" si="32"/>
        <v/>
      </c>
      <c r="Q103" s="33" t="str">
        <f t="shared" si="33"/>
        <v/>
      </c>
      <c r="U103" s="33" t="str">
        <f t="shared" si="34"/>
        <v/>
      </c>
      <c r="Y103" s="33" t="str">
        <f t="shared" si="35"/>
        <v/>
      </c>
      <c r="AC103" s="33" t="str">
        <f t="shared" si="36"/>
        <v/>
      </c>
      <c r="AG103" s="33" t="str">
        <f t="shared" si="37"/>
        <v/>
      </c>
      <c r="AK103" s="33" t="str">
        <f t="shared" si="38"/>
        <v/>
      </c>
      <c r="AO103" s="33" t="str">
        <f t="shared" si="39"/>
        <v/>
      </c>
      <c r="AS103" s="33" t="str">
        <f t="shared" si="40"/>
        <v/>
      </c>
      <c r="AW103" s="33" t="str">
        <f t="shared" si="41"/>
        <v/>
      </c>
      <c r="BA103" s="33" t="str">
        <f t="shared" si="42"/>
        <v/>
      </c>
      <c r="BE103" s="33" t="str">
        <f t="shared" si="43"/>
        <v/>
      </c>
      <c r="BI103" s="33" t="str">
        <f t="shared" si="44"/>
        <v/>
      </c>
      <c r="BM103" s="33" t="str">
        <f t="shared" si="45"/>
        <v/>
      </c>
      <c r="BQ103" s="33" t="str">
        <f t="shared" si="46"/>
        <v/>
      </c>
      <c r="BU103" s="33" t="str">
        <f t="shared" si="47"/>
        <v/>
      </c>
      <c r="BY103" s="33" t="str">
        <f t="shared" si="48"/>
        <v/>
      </c>
      <c r="CC103" s="33" t="str">
        <f t="shared" si="49"/>
        <v/>
      </c>
      <c r="CG103" s="33" t="str">
        <f t="shared" si="50"/>
        <v/>
      </c>
      <c r="CK103" s="33" t="str">
        <f t="shared" si="51"/>
        <v/>
      </c>
      <c r="CO103" s="33" t="str">
        <f t="shared" si="52"/>
        <v/>
      </c>
      <c r="CS103" s="33" t="str">
        <f t="shared" si="53"/>
        <v/>
      </c>
      <c r="CW103" s="33" t="str">
        <f t="shared" si="54"/>
        <v/>
      </c>
      <c r="DA103" s="33" t="str">
        <f t="shared" si="55"/>
        <v/>
      </c>
      <c r="DE103" s="33" t="str">
        <f t="shared" si="56"/>
        <v/>
      </c>
      <c r="DI103" s="33" t="str">
        <f t="shared" si="57"/>
        <v/>
      </c>
      <c r="DM103" s="33" t="str">
        <f t="shared" si="58"/>
        <v/>
      </c>
      <c r="DQ103" s="33" t="str">
        <f t="shared" si="59"/>
        <v/>
      </c>
    </row>
  </sheetData>
  <mergeCells count="2">
    <mergeCell ref="G11:I11"/>
    <mergeCell ref="A2:N2"/>
  </mergeCells>
  <conditionalFormatting sqref="A8:A101">
    <cfRule type="notContainsBlanks" dxfId="266" priority="33">
      <formula>LEN(TRIM(A8))&gt;0</formula>
    </cfRule>
  </conditionalFormatting>
  <conditionalFormatting sqref="F20:F102">
    <cfRule type="notContainsBlanks" dxfId="265" priority="31">
      <formula>LEN(TRIM(F20))&gt;0</formula>
    </cfRule>
  </conditionalFormatting>
  <conditionalFormatting sqref="G13:G15">
    <cfRule type="notContainsBlanks" dxfId="264" priority="32">
      <formula>LEN(TRIM(G13))&gt;0</formula>
    </cfRule>
  </conditionalFormatting>
  <conditionalFormatting sqref="M14:M103">
    <cfRule type="notContainsBlanks" dxfId="263" priority="30">
      <formula>LEN(TRIM(M14))&gt;0</formula>
    </cfRule>
  </conditionalFormatting>
  <conditionalFormatting sqref="Q14:Q103">
    <cfRule type="notContainsBlanks" dxfId="262" priority="29">
      <formula>LEN(TRIM(Q14))&gt;0</formula>
    </cfRule>
  </conditionalFormatting>
  <conditionalFormatting sqref="U14:U103">
    <cfRule type="notContainsBlanks" dxfId="261" priority="28">
      <formula>LEN(TRIM(U14))&gt;0</formula>
    </cfRule>
  </conditionalFormatting>
  <conditionalFormatting sqref="Y14:Y103">
    <cfRule type="notContainsBlanks" dxfId="260" priority="27">
      <formula>LEN(TRIM(Y14))&gt;0</formula>
    </cfRule>
  </conditionalFormatting>
  <conditionalFormatting sqref="AC14:AC103">
    <cfRule type="notContainsBlanks" dxfId="259" priority="26">
      <formula>LEN(TRIM(AC14))&gt;0</formula>
    </cfRule>
  </conditionalFormatting>
  <conditionalFormatting sqref="AG14:AG103">
    <cfRule type="notContainsBlanks" dxfId="258" priority="25">
      <formula>LEN(TRIM(AG14))&gt;0</formula>
    </cfRule>
  </conditionalFormatting>
  <conditionalFormatting sqref="AK14:AK103">
    <cfRule type="notContainsBlanks" dxfId="257" priority="24">
      <formula>LEN(TRIM(AK14))&gt;0</formula>
    </cfRule>
  </conditionalFormatting>
  <conditionalFormatting sqref="AO14:AO103">
    <cfRule type="notContainsBlanks" dxfId="256" priority="23">
      <formula>LEN(TRIM(AO14))&gt;0</formula>
    </cfRule>
  </conditionalFormatting>
  <conditionalFormatting sqref="AS14:AS103">
    <cfRule type="notContainsBlanks" dxfId="255" priority="22">
      <formula>LEN(TRIM(AS14))&gt;0</formula>
    </cfRule>
  </conditionalFormatting>
  <conditionalFormatting sqref="AW14:AW103">
    <cfRule type="notContainsBlanks" dxfId="254" priority="21">
      <formula>LEN(TRIM(AW14))&gt;0</formula>
    </cfRule>
  </conditionalFormatting>
  <conditionalFormatting sqref="BA14:BA103">
    <cfRule type="notContainsBlanks" dxfId="253" priority="20">
      <formula>LEN(TRIM(BA14))&gt;0</formula>
    </cfRule>
  </conditionalFormatting>
  <conditionalFormatting sqref="BE14:BE103">
    <cfRule type="notContainsBlanks" dxfId="252" priority="19">
      <formula>LEN(TRIM(BE14))&gt;0</formula>
    </cfRule>
  </conditionalFormatting>
  <conditionalFormatting sqref="BI14:BI103">
    <cfRule type="notContainsBlanks" dxfId="251" priority="18">
      <formula>LEN(TRIM(BI14))&gt;0</formula>
    </cfRule>
  </conditionalFormatting>
  <conditionalFormatting sqref="BM14:BM103">
    <cfRule type="notContainsBlanks" dxfId="250" priority="17">
      <formula>LEN(TRIM(BM14))&gt;0</formula>
    </cfRule>
  </conditionalFormatting>
  <conditionalFormatting sqref="BQ14:BQ103">
    <cfRule type="notContainsBlanks" dxfId="249" priority="16">
      <formula>LEN(TRIM(BQ14))&gt;0</formula>
    </cfRule>
  </conditionalFormatting>
  <conditionalFormatting sqref="BU14:BU103">
    <cfRule type="notContainsBlanks" dxfId="248" priority="15">
      <formula>LEN(TRIM(BU14))&gt;0</formula>
    </cfRule>
  </conditionalFormatting>
  <conditionalFormatting sqref="BY14:BY103">
    <cfRule type="notContainsBlanks" dxfId="247" priority="14">
      <formula>LEN(TRIM(BY14))&gt;0</formula>
    </cfRule>
  </conditionalFormatting>
  <conditionalFormatting sqref="CC14:CC103">
    <cfRule type="notContainsBlanks" dxfId="246" priority="13">
      <formula>LEN(TRIM(CC14))&gt;0</formula>
    </cfRule>
  </conditionalFormatting>
  <conditionalFormatting sqref="CG14:CG103">
    <cfRule type="notContainsBlanks" dxfId="245" priority="12">
      <formula>LEN(TRIM(CG14))&gt;0</formula>
    </cfRule>
  </conditionalFormatting>
  <conditionalFormatting sqref="CK14:CK103">
    <cfRule type="notContainsBlanks" dxfId="244" priority="11">
      <formula>LEN(TRIM(CK14))&gt;0</formula>
    </cfRule>
  </conditionalFormatting>
  <conditionalFormatting sqref="CO14:CO103">
    <cfRule type="notContainsBlanks" dxfId="243" priority="10">
      <formula>LEN(TRIM(CO14))&gt;0</formula>
    </cfRule>
  </conditionalFormatting>
  <conditionalFormatting sqref="CS14:CS103">
    <cfRule type="notContainsBlanks" dxfId="242" priority="9">
      <formula>LEN(TRIM(CS14))&gt;0</formula>
    </cfRule>
  </conditionalFormatting>
  <conditionalFormatting sqref="CW14:CW103">
    <cfRule type="notContainsBlanks" dxfId="241" priority="8">
      <formula>LEN(TRIM(CW14))&gt;0</formula>
    </cfRule>
  </conditionalFormatting>
  <conditionalFormatting sqref="DA14:DA103">
    <cfRule type="notContainsBlanks" dxfId="240" priority="7">
      <formula>LEN(TRIM(DA14))&gt;0</formula>
    </cfRule>
  </conditionalFormatting>
  <conditionalFormatting sqref="DE14:DE103">
    <cfRule type="notContainsBlanks" dxfId="239" priority="6">
      <formula>LEN(TRIM(DE14))&gt;0</formula>
    </cfRule>
  </conditionalFormatting>
  <conditionalFormatting sqref="DI14:DI103">
    <cfRule type="notContainsBlanks" dxfId="238" priority="5">
      <formula>LEN(TRIM(DI14))&gt;0</formula>
    </cfRule>
  </conditionalFormatting>
  <conditionalFormatting sqref="DM14:DM103">
    <cfRule type="notContainsBlanks" dxfId="237" priority="4">
      <formula>LEN(TRIM(DM14))&gt;0</formula>
    </cfRule>
  </conditionalFormatting>
  <conditionalFormatting sqref="DQ14:DQ103">
    <cfRule type="notContainsBlanks" dxfId="236" priority="3">
      <formula>LEN(TRIM(DQ14))&gt;0</formula>
    </cfRule>
  </conditionalFormatting>
  <conditionalFormatting sqref="DU14:DU102">
    <cfRule type="notContainsBlanks" dxfId="235" priority="2">
      <formula>LEN(TRIM(DU14))&gt;0</formula>
    </cfRule>
  </conditionalFormatting>
  <conditionalFormatting sqref="DY14:DY102">
    <cfRule type="notContainsBlanks" dxfId="234" priority="1">
      <formula>LEN(TRIM(DY14))&gt;0</formula>
    </cfRule>
  </conditionalFormatting>
  <pageMargins left="0.7" right="0.7" top="0.78740157499999996" bottom="0.78740157499999996" header="0.3" footer="0.3"/>
  <pageSetup paperSize="9" orientation="portrait" horizontalDpi="300" verticalDpi="300" r:id="rId32"/>
  <headerFooter>
    <oddFooter>&amp;C_x000D_&amp;1#&amp;"Calibri"&amp;10&amp;K000000 Confidential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96946-D288-43A3-82DD-11992F556756}">
  <sheetPr codeName="Sheet39"/>
  <dimension ref="A2:EA103"/>
  <sheetViews>
    <sheetView showGridLines="0" zoomScaleNormal="100" workbookViewId="0"/>
  </sheetViews>
  <sheetFormatPr defaultColWidth="7.140625" defaultRowHeight="15" x14ac:dyDescent="0.25"/>
  <cols>
    <col min="1" max="1" width="6.7109375" style="6" bestFit="1" customWidth="1"/>
    <col min="2" max="2" width="28" style="6" bestFit="1" customWidth="1"/>
    <col min="3" max="3" width="14.5703125" style="6" bestFit="1" customWidth="1"/>
    <col min="4" max="4" width="5.85546875" style="6" bestFit="1" customWidth="1"/>
    <col min="5" max="5" width="13.140625" style="6" bestFit="1" customWidth="1"/>
    <col min="6" max="6" width="6.7109375" style="6" bestFit="1" customWidth="1"/>
    <col min="7" max="7" width="8.5703125" style="6" bestFit="1" customWidth="1"/>
    <col min="8" max="8" width="28.42578125" style="6" bestFit="1" customWidth="1"/>
    <col min="9" max="9" width="6" style="6" bestFit="1" customWidth="1"/>
    <col min="10" max="12" width="7.140625" style="6"/>
    <col min="13" max="13" width="6.7109375" style="6" bestFit="1" customWidth="1"/>
    <col min="14" max="14" width="25.85546875" style="6" bestFit="1" customWidth="1"/>
    <col min="15" max="15" width="14.5703125" style="6" bestFit="1" customWidth="1"/>
    <col min="16" max="16" width="7.140625" style="6"/>
    <col min="17" max="17" width="6.7109375" style="6" bestFit="1" customWidth="1"/>
    <col min="18" max="18" width="11.42578125" style="6" bestFit="1" customWidth="1"/>
    <col min="19" max="19" width="14.5703125" style="6" bestFit="1" customWidth="1"/>
    <col min="20" max="20" width="7.140625" style="6"/>
    <col min="21" max="21" width="6.7109375" style="6" bestFit="1" customWidth="1"/>
    <col min="22" max="22" width="26.42578125" style="6" bestFit="1" customWidth="1"/>
    <col min="23" max="23" width="14.5703125" style="6" bestFit="1" customWidth="1"/>
    <col min="24" max="24" width="7.140625" style="6"/>
    <col min="25" max="25" width="6.7109375" style="6" bestFit="1" customWidth="1"/>
    <col min="26" max="26" width="28" style="6" bestFit="1" customWidth="1"/>
    <col min="27" max="27" width="14.5703125" style="6" bestFit="1" customWidth="1"/>
    <col min="28" max="28" width="7.140625" style="6"/>
    <col min="29" max="29" width="6.7109375" style="6" bestFit="1" customWidth="1"/>
    <col min="30" max="30" width="11.42578125" style="6" bestFit="1" customWidth="1"/>
    <col min="31" max="31" width="14.5703125" style="6" bestFit="1" customWidth="1"/>
    <col min="32" max="32" width="7.140625" style="6"/>
    <col min="33" max="33" width="6.7109375" style="6" bestFit="1" customWidth="1"/>
    <col min="34" max="34" width="11.42578125" style="6" bestFit="1" customWidth="1"/>
    <col min="35" max="35" width="14.5703125" style="6" bestFit="1" customWidth="1"/>
    <col min="36" max="36" width="7.140625" style="6"/>
    <col min="37" max="37" width="6.7109375" style="6" bestFit="1" customWidth="1"/>
    <col min="38" max="38" width="11.42578125" style="6" bestFit="1" customWidth="1"/>
    <col min="39" max="39" width="14.5703125" style="6" bestFit="1" customWidth="1"/>
    <col min="40" max="40" width="7.140625" style="6"/>
    <col min="41" max="41" width="6.7109375" style="6" bestFit="1" customWidth="1"/>
    <col min="42" max="42" width="11.42578125" style="6" bestFit="1" customWidth="1"/>
    <col min="43" max="43" width="14.5703125" style="6" bestFit="1" customWidth="1"/>
    <col min="44" max="44" width="7.140625" style="6"/>
    <col min="45" max="45" width="6.7109375" style="6" bestFit="1" customWidth="1"/>
    <col min="46" max="46" width="11.42578125" style="6" bestFit="1" customWidth="1"/>
    <col min="47" max="47" width="14.5703125" style="6" bestFit="1" customWidth="1"/>
    <col min="48" max="48" width="7.140625" style="6"/>
    <col min="49" max="49" width="6.7109375" style="6" bestFit="1" customWidth="1"/>
    <col min="50" max="50" width="11.42578125" style="6" bestFit="1" customWidth="1"/>
    <col min="51" max="51" width="14.5703125" style="6" bestFit="1" customWidth="1"/>
    <col min="52" max="52" width="7.140625" style="6"/>
    <col min="53" max="53" width="6.7109375" style="6" bestFit="1" customWidth="1"/>
    <col min="54" max="54" width="11.42578125" style="6" bestFit="1" customWidth="1"/>
    <col min="55" max="55" width="14.5703125" style="6" bestFit="1" customWidth="1"/>
    <col min="56" max="56" width="7.140625" style="6"/>
    <col min="57" max="57" width="6.7109375" style="6" bestFit="1" customWidth="1"/>
    <col min="58" max="58" width="11.42578125" style="6" bestFit="1" customWidth="1"/>
    <col min="59" max="59" width="14.5703125" style="6" bestFit="1" customWidth="1"/>
    <col min="60" max="60" width="7.140625" style="6"/>
    <col min="61" max="61" width="6.7109375" style="6" bestFit="1" customWidth="1"/>
    <col min="62" max="62" width="11.42578125" style="6" bestFit="1" customWidth="1"/>
    <col min="63" max="63" width="14.5703125" style="6" bestFit="1" customWidth="1"/>
    <col min="64" max="64" width="7.140625" style="6"/>
    <col min="65" max="65" width="6.7109375" style="6" bestFit="1" customWidth="1"/>
    <col min="66" max="66" width="11.42578125" style="6" bestFit="1" customWidth="1"/>
    <col min="67" max="67" width="14.5703125" style="6" bestFit="1" customWidth="1"/>
    <col min="68" max="68" width="7.140625" style="6"/>
    <col min="69" max="69" width="6.7109375" style="6" bestFit="1" customWidth="1"/>
    <col min="70" max="70" width="11.42578125" style="6" bestFit="1" customWidth="1"/>
    <col min="71" max="71" width="14.5703125" style="6" bestFit="1" customWidth="1"/>
    <col min="72" max="72" width="7.140625" style="6"/>
    <col min="73" max="73" width="6.7109375" style="6" bestFit="1" customWidth="1"/>
    <col min="74" max="74" width="11.42578125" style="6" bestFit="1" customWidth="1"/>
    <col min="75" max="75" width="14.5703125" style="6" bestFit="1" customWidth="1"/>
    <col min="76" max="76" width="7.140625" style="6"/>
    <col min="77" max="77" width="6.7109375" style="6" bestFit="1" customWidth="1"/>
    <col min="78" max="78" width="11.42578125" style="6" bestFit="1" customWidth="1"/>
    <col min="79" max="79" width="14.5703125" style="6" bestFit="1" customWidth="1"/>
    <col min="80" max="80" width="7.140625" style="6"/>
    <col min="81" max="81" width="6.7109375" style="6" bestFit="1" customWidth="1"/>
    <col min="82" max="82" width="11.42578125" style="6" bestFit="1" customWidth="1"/>
    <col min="83" max="83" width="14.5703125" style="6" bestFit="1" customWidth="1"/>
    <col min="84" max="84" width="7.140625" style="6"/>
    <col min="85" max="85" width="6.7109375" style="6" bestFit="1" customWidth="1"/>
    <col min="86" max="86" width="11.42578125" style="6" bestFit="1" customWidth="1"/>
    <col min="87" max="87" width="14.5703125" style="6" bestFit="1" customWidth="1"/>
    <col min="88" max="88" width="7.140625" style="6"/>
    <col min="89" max="89" width="6.7109375" style="6" bestFit="1" customWidth="1"/>
    <col min="90" max="90" width="11.42578125" style="6" bestFit="1" customWidth="1"/>
    <col min="91" max="91" width="14.5703125" style="6" bestFit="1" customWidth="1"/>
    <col min="92" max="92" width="7.140625" style="6"/>
    <col min="93" max="93" width="6.7109375" style="6" bestFit="1" customWidth="1"/>
    <col min="94" max="94" width="11.42578125" style="6" bestFit="1" customWidth="1"/>
    <col min="95" max="95" width="14.5703125" style="6" bestFit="1" customWidth="1"/>
    <col min="96" max="96" width="7.140625" style="6"/>
    <col min="97" max="97" width="6.7109375" style="6" bestFit="1" customWidth="1"/>
    <col min="98" max="98" width="11.42578125" style="6" bestFit="1" customWidth="1"/>
    <col min="99" max="99" width="14.5703125" style="6" bestFit="1" customWidth="1"/>
    <col min="100" max="100" width="7.140625" style="6"/>
    <col min="101" max="101" width="6.7109375" style="6" bestFit="1" customWidth="1"/>
    <col min="102" max="102" width="11.42578125" style="6" bestFit="1" customWidth="1"/>
    <col min="103" max="103" width="14.5703125" style="6" bestFit="1" customWidth="1"/>
    <col min="104" max="104" width="7.140625" style="6"/>
    <col min="105" max="105" width="6.7109375" style="6" bestFit="1" customWidth="1"/>
    <col min="106" max="106" width="11.42578125" style="6" bestFit="1" customWidth="1"/>
    <col min="107" max="107" width="14.5703125" style="6" bestFit="1" customWidth="1"/>
    <col min="108" max="108" width="7.140625" style="6"/>
    <col min="109" max="109" width="6.7109375" style="6" bestFit="1" customWidth="1"/>
    <col min="110" max="110" width="11.42578125" style="6" bestFit="1" customWidth="1"/>
    <col min="111" max="111" width="14.5703125" style="6" bestFit="1" customWidth="1"/>
    <col min="112" max="112" width="7.140625" style="6"/>
    <col min="113" max="113" width="6.7109375" style="6" bestFit="1" customWidth="1"/>
    <col min="114" max="114" width="11.42578125" style="6" bestFit="1" customWidth="1"/>
    <col min="115" max="115" width="14.5703125" style="6" bestFit="1" customWidth="1"/>
    <col min="116" max="116" width="7.140625" style="6"/>
    <col min="117" max="117" width="6.7109375" style="6" bestFit="1" customWidth="1"/>
    <col min="118" max="118" width="11.42578125" style="6" bestFit="1" customWidth="1"/>
    <col min="119" max="119" width="14.5703125" style="6" bestFit="1" customWidth="1"/>
    <col min="120" max="120" width="7.140625" style="6"/>
    <col min="121" max="121" width="6.7109375" style="6" bestFit="1" customWidth="1"/>
    <col min="122" max="122" width="11.42578125" style="6" bestFit="1" customWidth="1"/>
    <col min="123" max="123" width="14.5703125" style="6" bestFit="1" customWidth="1"/>
    <col min="124" max="124" width="7.140625" style="6"/>
    <col min="125" max="125" width="6.7109375" style="6" bestFit="1" customWidth="1"/>
    <col min="126" max="126" width="11.42578125" style="6" bestFit="1" customWidth="1"/>
    <col min="127" max="127" width="14.5703125" style="6" bestFit="1" customWidth="1"/>
    <col min="128" max="128" width="7.140625" style="6"/>
    <col min="129" max="129" width="6.7109375" style="6" bestFit="1" customWidth="1"/>
    <col min="130" max="130" width="11.42578125" style="6" bestFit="1" customWidth="1"/>
    <col min="131" max="131" width="14.5703125" style="6" bestFit="1" customWidth="1"/>
    <col min="132" max="16384" width="7.140625" style="6"/>
  </cols>
  <sheetData>
    <row r="2" spans="1:131" ht="43.5" x14ac:dyDescent="0.25">
      <c r="A2" s="127" t="s">
        <v>176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7"/>
    </row>
    <row r="4" spans="1:131" x14ac:dyDescent="0.25">
      <c r="B4" s="14" t="s">
        <v>4</v>
      </c>
      <c r="C4" s="6" t="s">
        <v>41</v>
      </c>
    </row>
    <row r="5" spans="1:131" x14ac:dyDescent="0.25">
      <c r="B5" s="14" t="s">
        <v>5</v>
      </c>
      <c r="C5" s="6" t="s">
        <v>19</v>
      </c>
    </row>
    <row r="6" spans="1:131" s="4" customFormat="1" x14ac:dyDescent="0.25">
      <c r="A6" s="6"/>
      <c r="B6" s="6"/>
      <c r="C6" s="6"/>
      <c r="D6" s="6"/>
      <c r="E6" s="6"/>
      <c r="F6" s="6"/>
      <c r="L6" s="6"/>
    </row>
    <row r="7" spans="1:131" x14ac:dyDescent="0.25">
      <c r="A7" s="7" t="s">
        <v>0</v>
      </c>
      <c r="B7" s="46" t="s">
        <v>1</v>
      </c>
      <c r="C7" s="4" t="s">
        <v>100</v>
      </c>
      <c r="D7" s="4" t="s">
        <v>99</v>
      </c>
      <c r="E7" s="7" t="s">
        <v>89</v>
      </c>
      <c r="H7" s="7" t="s">
        <v>113</v>
      </c>
      <c r="I7" s="109">
        <f>POŘADÍ!I23</f>
        <v>5</v>
      </c>
      <c r="J7" s="35"/>
      <c r="K7" s="3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  <c r="DR7" s="106"/>
      <c r="DS7" s="106"/>
      <c r="DT7" s="106"/>
      <c r="DU7" s="106"/>
      <c r="DV7" s="106"/>
      <c r="DW7" s="106"/>
      <c r="DX7" s="106"/>
      <c r="DY7" s="106"/>
      <c r="DZ7" s="106"/>
      <c r="EA7" s="105"/>
    </row>
    <row r="8" spans="1:131" x14ac:dyDescent="0.25">
      <c r="A8" s="33">
        <f>IF(ISNUMBER(C8),1,"")</f>
        <v>1</v>
      </c>
      <c r="B8" s="6" t="s">
        <v>240</v>
      </c>
      <c r="C8" s="150">
        <v>2</v>
      </c>
      <c r="D8" s="150">
        <v>1400</v>
      </c>
      <c r="E8" s="81">
        <f>(H11/'VÝPOČET-DO'!N12)*D8</f>
        <v>103.03999999999999</v>
      </c>
      <c r="H8" s="7" t="s">
        <v>171</v>
      </c>
      <c r="I8" s="91">
        <f>SUM(C:C)/I9</f>
        <v>6.666666666666667</v>
      </c>
      <c r="J8" s="37"/>
      <c r="K8" s="38"/>
    </row>
    <row r="9" spans="1:131" x14ac:dyDescent="0.25">
      <c r="A9" s="33">
        <f>IF(ISNUMBER(C9),A8+1,"")</f>
        <v>2</v>
      </c>
      <c r="B9" s="6" t="s">
        <v>42</v>
      </c>
      <c r="C9" s="150">
        <v>2</v>
      </c>
      <c r="D9" s="150">
        <v>1300</v>
      </c>
      <c r="E9" s="81">
        <f>(H11/'VÝPOČET-DO'!N12)*D9</f>
        <v>95.679999999999993</v>
      </c>
      <c r="H9" s="7" t="s">
        <v>184</v>
      </c>
      <c r="I9" s="109">
        <f>ÚČETNICTVÍ!AF43</f>
        <v>3</v>
      </c>
      <c r="J9" s="37"/>
      <c r="K9" s="38"/>
      <c r="N9" s="14" t="s">
        <v>4</v>
      </c>
      <c r="O9" s="6" t="s">
        <v>41</v>
      </c>
      <c r="R9" s="14" t="s">
        <v>4</v>
      </c>
      <c r="S9" s="6" t="s">
        <v>41</v>
      </c>
      <c r="V9" s="14" t="s">
        <v>4</v>
      </c>
      <c r="W9" s="6" t="s">
        <v>41</v>
      </c>
      <c r="Z9" s="14" t="s">
        <v>4</v>
      </c>
      <c r="AA9" s="6" t="s">
        <v>41</v>
      </c>
      <c r="AD9" s="14" t="s">
        <v>4</v>
      </c>
      <c r="AE9" s="6" t="s">
        <v>41</v>
      </c>
      <c r="AH9" s="14" t="s">
        <v>4</v>
      </c>
      <c r="AI9" s="6" t="s">
        <v>41</v>
      </c>
      <c r="AL9" s="14" t="s">
        <v>4</v>
      </c>
      <c r="AM9" s="6" t="s">
        <v>41</v>
      </c>
      <c r="AP9" s="14" t="s">
        <v>4</v>
      </c>
      <c r="AQ9" s="6" t="s">
        <v>41</v>
      </c>
      <c r="AT9" s="14" t="s">
        <v>4</v>
      </c>
      <c r="AU9" s="6" t="s">
        <v>41</v>
      </c>
      <c r="AX9" s="14" t="s">
        <v>4</v>
      </c>
      <c r="AY9" s="6" t="s">
        <v>41</v>
      </c>
      <c r="BB9" s="14" t="s">
        <v>4</v>
      </c>
      <c r="BC9" s="6" t="s">
        <v>41</v>
      </c>
      <c r="BF9" s="14" t="s">
        <v>4</v>
      </c>
      <c r="BG9" s="6" t="s">
        <v>41</v>
      </c>
      <c r="BJ9" s="14" t="s">
        <v>4</v>
      </c>
      <c r="BK9" s="6" t="s">
        <v>41</v>
      </c>
      <c r="BN9" s="14" t="s">
        <v>4</v>
      </c>
      <c r="BO9" s="6" t="s">
        <v>41</v>
      </c>
      <c r="BR9" s="14" t="s">
        <v>4</v>
      </c>
      <c r="BS9" s="6" t="s">
        <v>41</v>
      </c>
      <c r="BV9" s="14" t="s">
        <v>4</v>
      </c>
      <c r="BW9" s="6" t="s">
        <v>41</v>
      </c>
      <c r="BZ9" s="14" t="s">
        <v>4</v>
      </c>
      <c r="CA9" s="6" t="s">
        <v>41</v>
      </c>
      <c r="CD9" s="14" t="s">
        <v>4</v>
      </c>
      <c r="CE9" s="6" t="s">
        <v>41</v>
      </c>
      <c r="CH9" s="14" t="s">
        <v>4</v>
      </c>
      <c r="CI9" s="6" t="s">
        <v>41</v>
      </c>
      <c r="CL9" s="14" t="s">
        <v>4</v>
      </c>
      <c r="CM9" s="6" t="s">
        <v>41</v>
      </c>
      <c r="CP9" s="14" t="s">
        <v>4</v>
      </c>
      <c r="CQ9" s="6" t="s">
        <v>41</v>
      </c>
      <c r="CT9" s="14" t="s">
        <v>4</v>
      </c>
      <c r="CU9" s="6" t="s">
        <v>41</v>
      </c>
      <c r="CX9" s="14" t="s">
        <v>4</v>
      </c>
      <c r="CY9" s="6" t="s">
        <v>41</v>
      </c>
      <c r="DB9" s="14" t="s">
        <v>4</v>
      </c>
      <c r="DC9" s="6" t="s">
        <v>41</v>
      </c>
      <c r="DF9" s="14" t="s">
        <v>4</v>
      </c>
      <c r="DG9" s="6" t="s">
        <v>41</v>
      </c>
      <c r="DJ9" s="14" t="s">
        <v>4</v>
      </c>
      <c r="DK9" s="6" t="s">
        <v>41</v>
      </c>
      <c r="DN9" s="14" t="s">
        <v>4</v>
      </c>
      <c r="DO9" s="6" t="s">
        <v>41</v>
      </c>
      <c r="DR9" s="14" t="s">
        <v>4</v>
      </c>
      <c r="DS9" s="6" t="s">
        <v>41</v>
      </c>
      <c r="DV9" s="14" t="s">
        <v>4</v>
      </c>
      <c r="DW9" s="6" t="s">
        <v>41</v>
      </c>
      <c r="DZ9" s="14" t="s">
        <v>4</v>
      </c>
      <c r="EA9" s="6" t="s">
        <v>41</v>
      </c>
    </row>
    <row r="10" spans="1:131" x14ac:dyDescent="0.25">
      <c r="A10" s="33">
        <f t="shared" ref="A10:A73" si="0">IF(ISNUMBER(C10),A9+1,"")</f>
        <v>3</v>
      </c>
      <c r="B10" s="6" t="s">
        <v>43</v>
      </c>
      <c r="C10" s="150">
        <v>3</v>
      </c>
      <c r="D10" s="150">
        <v>1050</v>
      </c>
      <c r="E10" s="81">
        <f>(H11/'VÝPOČET-DO'!N12)*D10</f>
        <v>77.28</v>
      </c>
      <c r="J10" s="39"/>
      <c r="K10" s="38"/>
      <c r="N10" s="14" t="s">
        <v>5</v>
      </c>
      <c r="O10" s="6" t="s">
        <v>19</v>
      </c>
      <c r="R10" s="14" t="s">
        <v>5</v>
      </c>
      <c r="S10" s="6" t="s">
        <v>19</v>
      </c>
      <c r="V10" s="14" t="s">
        <v>5</v>
      </c>
      <c r="W10" s="6" t="s">
        <v>19</v>
      </c>
      <c r="Z10" s="14" t="s">
        <v>5</v>
      </c>
      <c r="AA10" s="6" t="s">
        <v>19</v>
      </c>
      <c r="AD10" s="14" t="s">
        <v>5</v>
      </c>
      <c r="AE10" s="6" t="s">
        <v>19</v>
      </c>
      <c r="AH10" s="14" t="s">
        <v>5</v>
      </c>
      <c r="AI10" s="6" t="s">
        <v>19</v>
      </c>
      <c r="AL10" s="14" t="s">
        <v>5</v>
      </c>
      <c r="AM10" s="6" t="s">
        <v>19</v>
      </c>
      <c r="AP10" s="14" t="s">
        <v>5</v>
      </c>
      <c r="AQ10" s="6" t="s">
        <v>19</v>
      </c>
      <c r="AT10" s="14" t="s">
        <v>5</v>
      </c>
      <c r="AU10" s="6" t="s">
        <v>19</v>
      </c>
      <c r="AX10" s="14" t="s">
        <v>5</v>
      </c>
      <c r="AY10" s="6" t="s">
        <v>19</v>
      </c>
      <c r="BB10" s="14" t="s">
        <v>5</v>
      </c>
      <c r="BC10" s="6" t="s">
        <v>19</v>
      </c>
      <c r="BF10" s="14" t="s">
        <v>5</v>
      </c>
      <c r="BG10" s="6" t="s">
        <v>19</v>
      </c>
      <c r="BJ10" s="14" t="s">
        <v>5</v>
      </c>
      <c r="BK10" s="6" t="s">
        <v>19</v>
      </c>
      <c r="BN10" s="14" t="s">
        <v>5</v>
      </c>
      <c r="BO10" s="6" t="s">
        <v>19</v>
      </c>
      <c r="BR10" s="14" t="s">
        <v>5</v>
      </c>
      <c r="BS10" s="6" t="s">
        <v>19</v>
      </c>
      <c r="BV10" s="14" t="s">
        <v>5</v>
      </c>
      <c r="BW10" s="6" t="s">
        <v>19</v>
      </c>
      <c r="BZ10" s="14" t="s">
        <v>5</v>
      </c>
      <c r="CA10" s="6" t="s">
        <v>19</v>
      </c>
      <c r="CD10" s="14" t="s">
        <v>5</v>
      </c>
      <c r="CE10" s="6" t="s">
        <v>19</v>
      </c>
      <c r="CH10" s="14" t="s">
        <v>5</v>
      </c>
      <c r="CI10" s="6" t="s">
        <v>19</v>
      </c>
      <c r="CL10" s="14" t="s">
        <v>5</v>
      </c>
      <c r="CM10" s="6" t="s">
        <v>19</v>
      </c>
      <c r="CP10" s="14" t="s">
        <v>5</v>
      </c>
      <c r="CQ10" s="6" t="s">
        <v>19</v>
      </c>
      <c r="CT10" s="14" t="s">
        <v>5</v>
      </c>
      <c r="CU10" s="6" t="s">
        <v>19</v>
      </c>
      <c r="CX10" s="14" t="s">
        <v>5</v>
      </c>
      <c r="CY10" s="6" t="s">
        <v>19</v>
      </c>
      <c r="DB10" s="14" t="s">
        <v>5</v>
      </c>
      <c r="DC10" s="6" t="s">
        <v>19</v>
      </c>
      <c r="DF10" s="14" t="s">
        <v>5</v>
      </c>
      <c r="DG10" s="6" t="s">
        <v>19</v>
      </c>
      <c r="DJ10" s="14" t="s">
        <v>5</v>
      </c>
      <c r="DK10" s="6" t="s">
        <v>19</v>
      </c>
      <c r="DN10" s="14" t="s">
        <v>5</v>
      </c>
      <c r="DO10" s="6" t="s">
        <v>19</v>
      </c>
      <c r="DR10" s="14" t="s">
        <v>5</v>
      </c>
      <c r="DS10" s="6" t="s">
        <v>19</v>
      </c>
      <c r="DV10" s="14" t="s">
        <v>5</v>
      </c>
      <c r="DW10" s="6" t="s">
        <v>19</v>
      </c>
      <c r="DZ10" s="14" t="s">
        <v>5</v>
      </c>
      <c r="EA10" s="6" t="s">
        <v>19</v>
      </c>
    </row>
    <row r="11" spans="1:131" x14ac:dyDescent="0.25">
      <c r="A11" s="33">
        <f t="shared" si="0"/>
        <v>4</v>
      </c>
      <c r="B11" s="6" t="s">
        <v>63</v>
      </c>
      <c r="C11" s="150">
        <v>3</v>
      </c>
      <c r="D11" s="150">
        <v>950</v>
      </c>
      <c r="E11" s="81" t="str">
        <f>IF(I7&gt;6,(H11/'VÝPOČET-DO'!N12)*D11,"")</f>
        <v/>
      </c>
      <c r="G11" s="7" t="s">
        <v>83</v>
      </c>
      <c r="H11" s="146">
        <f>SUM(C:C)*13.8</f>
        <v>276</v>
      </c>
      <c r="I11" s="147"/>
      <c r="K11" s="38"/>
      <c r="N11" s="14" t="s">
        <v>3</v>
      </c>
      <c r="O11" s="6">
        <v>1</v>
      </c>
      <c r="R11" s="14" t="s">
        <v>3</v>
      </c>
      <c r="S11" s="6">
        <v>2</v>
      </c>
      <c r="V11" s="14" t="s">
        <v>3</v>
      </c>
      <c r="W11" s="6">
        <v>3</v>
      </c>
      <c r="Z11" s="14" t="s">
        <v>3</v>
      </c>
      <c r="AA11" s="6">
        <v>4</v>
      </c>
      <c r="AD11" s="14" t="s">
        <v>3</v>
      </c>
      <c r="AE11" s="6">
        <v>5</v>
      </c>
      <c r="AH11" s="14" t="s">
        <v>3</v>
      </c>
      <c r="AI11" s="6">
        <v>6</v>
      </c>
      <c r="AL11" s="14" t="s">
        <v>3</v>
      </c>
      <c r="AM11" s="6">
        <v>7</v>
      </c>
      <c r="AP11" s="14" t="s">
        <v>3</v>
      </c>
      <c r="AQ11" s="6">
        <v>8</v>
      </c>
      <c r="AT11" s="14" t="s">
        <v>3</v>
      </c>
      <c r="AU11" s="6">
        <v>9</v>
      </c>
      <c r="AX11" s="14" t="s">
        <v>3</v>
      </c>
      <c r="AY11" s="6">
        <v>10</v>
      </c>
      <c r="BB11" s="14" t="s">
        <v>3</v>
      </c>
      <c r="BC11" s="6">
        <v>11</v>
      </c>
      <c r="BF11" s="14" t="s">
        <v>3</v>
      </c>
      <c r="BG11" s="6">
        <v>12</v>
      </c>
      <c r="BJ11" s="14" t="s">
        <v>3</v>
      </c>
      <c r="BK11" s="6">
        <v>13</v>
      </c>
      <c r="BN11" s="14" t="s">
        <v>3</v>
      </c>
      <c r="BO11" s="6">
        <v>14</v>
      </c>
      <c r="BR11" s="14" t="s">
        <v>3</v>
      </c>
      <c r="BS11" s="6">
        <v>15</v>
      </c>
      <c r="BV11" s="14" t="s">
        <v>3</v>
      </c>
      <c r="BW11" s="6">
        <v>16</v>
      </c>
      <c r="BZ11" s="14" t="s">
        <v>3</v>
      </c>
      <c r="CA11" s="6">
        <v>17</v>
      </c>
      <c r="CD11" s="14" t="s">
        <v>3</v>
      </c>
      <c r="CE11" s="6">
        <v>18</v>
      </c>
      <c r="CH11" s="14" t="s">
        <v>3</v>
      </c>
      <c r="CI11" s="6">
        <v>19</v>
      </c>
      <c r="CL11" s="14" t="s">
        <v>3</v>
      </c>
      <c r="CM11" s="6">
        <v>20</v>
      </c>
      <c r="CP11" s="14" t="s">
        <v>3</v>
      </c>
      <c r="CQ11" s="6">
        <v>21</v>
      </c>
      <c r="CT11" s="14" t="s">
        <v>3</v>
      </c>
      <c r="CU11" s="6">
        <v>22</v>
      </c>
      <c r="CX11" s="14" t="s">
        <v>3</v>
      </c>
      <c r="CY11" s="6">
        <v>23</v>
      </c>
      <c r="DB11" s="14" t="s">
        <v>3</v>
      </c>
      <c r="DC11" s="6">
        <v>24</v>
      </c>
      <c r="DF11" s="14" t="s">
        <v>3</v>
      </c>
      <c r="DG11" s="6">
        <v>25</v>
      </c>
      <c r="DJ11" s="14" t="s">
        <v>3</v>
      </c>
      <c r="DK11" s="6">
        <v>26</v>
      </c>
      <c r="DN11" s="14" t="s">
        <v>3</v>
      </c>
      <c r="DO11" s="6">
        <v>27</v>
      </c>
      <c r="DR11" s="14" t="s">
        <v>3</v>
      </c>
      <c r="DS11" s="6">
        <v>28</v>
      </c>
      <c r="DV11" s="14" t="s">
        <v>3</v>
      </c>
      <c r="DW11" s="6">
        <v>29</v>
      </c>
      <c r="DZ11" s="14" t="s">
        <v>3</v>
      </c>
      <c r="EA11" s="6">
        <v>30</v>
      </c>
    </row>
    <row r="12" spans="1:131" x14ac:dyDescent="0.25">
      <c r="A12" s="33">
        <f t="shared" si="0"/>
        <v>5</v>
      </c>
      <c r="B12" s="6" t="s">
        <v>241</v>
      </c>
      <c r="C12" s="150">
        <v>2</v>
      </c>
      <c r="D12" s="150">
        <v>900</v>
      </c>
      <c r="E12" s="81" t="str">
        <f>IF(I7&gt;9,(H11/'VÝPOČET-DO'!N12)*D12,"")</f>
        <v/>
      </c>
      <c r="K12" s="38"/>
    </row>
    <row r="13" spans="1:131" x14ac:dyDescent="0.25">
      <c r="A13" s="33">
        <f t="shared" si="0"/>
        <v>6</v>
      </c>
      <c r="B13" s="6" t="s">
        <v>185</v>
      </c>
      <c r="C13" s="150">
        <v>2</v>
      </c>
      <c r="D13" s="150">
        <v>800</v>
      </c>
      <c r="E13" s="81" t="str">
        <f>IF(I7&gt;13,(H11/'VÝPOČET-DO'!N12)*D13,"")</f>
        <v/>
      </c>
      <c r="G13" s="139" t="s">
        <v>172</v>
      </c>
      <c r="H13" s="139"/>
      <c r="I13" s="139"/>
      <c r="K13" s="40"/>
      <c r="M13" s="7" t="s">
        <v>0</v>
      </c>
      <c r="N13" s="15" t="s">
        <v>1</v>
      </c>
      <c r="O13" s="6" t="s">
        <v>99</v>
      </c>
      <c r="Q13" s="7" t="s">
        <v>0</v>
      </c>
      <c r="R13" s="15" t="s">
        <v>1</v>
      </c>
      <c r="S13" s="6" t="s">
        <v>99</v>
      </c>
      <c r="U13" s="7" t="s">
        <v>0</v>
      </c>
      <c r="V13" s="15" t="s">
        <v>1</v>
      </c>
      <c r="W13" s="6" t="s">
        <v>99</v>
      </c>
      <c r="Y13" s="7" t="s">
        <v>0</v>
      </c>
      <c r="Z13" s="15" t="s">
        <v>1</v>
      </c>
      <c r="AA13" s="6" t="s">
        <v>99</v>
      </c>
      <c r="AC13" s="7" t="s">
        <v>0</v>
      </c>
      <c r="AD13" s="15" t="s">
        <v>1</v>
      </c>
      <c r="AE13" s="6" t="s">
        <v>99</v>
      </c>
      <c r="AG13" s="7" t="s">
        <v>0</v>
      </c>
      <c r="AH13" s="15" t="s">
        <v>1</v>
      </c>
      <c r="AI13" s="6" t="s">
        <v>99</v>
      </c>
      <c r="AK13" s="7" t="s">
        <v>0</v>
      </c>
      <c r="AL13" s="15" t="s">
        <v>1</v>
      </c>
      <c r="AM13" s="6" t="s">
        <v>99</v>
      </c>
      <c r="AO13" s="7" t="s">
        <v>0</v>
      </c>
      <c r="AP13" s="15" t="s">
        <v>1</v>
      </c>
      <c r="AQ13" s="6" t="s">
        <v>99</v>
      </c>
      <c r="AS13" s="7" t="s">
        <v>0</v>
      </c>
      <c r="AT13" s="15" t="s">
        <v>1</v>
      </c>
      <c r="AU13" s="6" t="s">
        <v>99</v>
      </c>
      <c r="AW13" s="7" t="s">
        <v>0</v>
      </c>
      <c r="AX13" s="15" t="s">
        <v>1</v>
      </c>
      <c r="AY13" s="6" t="s">
        <v>99</v>
      </c>
      <c r="BA13" s="7" t="s">
        <v>0</v>
      </c>
      <c r="BB13" s="15" t="s">
        <v>1</v>
      </c>
      <c r="BC13" s="6" t="s">
        <v>99</v>
      </c>
      <c r="BE13" s="7" t="s">
        <v>0</v>
      </c>
      <c r="BF13" s="15" t="s">
        <v>1</v>
      </c>
      <c r="BG13" s="6" t="s">
        <v>99</v>
      </c>
      <c r="BI13" s="7" t="s">
        <v>0</v>
      </c>
      <c r="BJ13" s="15" t="s">
        <v>1</v>
      </c>
      <c r="BK13" s="6" t="s">
        <v>99</v>
      </c>
      <c r="BM13" s="7" t="s">
        <v>0</v>
      </c>
      <c r="BN13" s="15" t="s">
        <v>1</v>
      </c>
      <c r="BO13" s="6" t="s">
        <v>99</v>
      </c>
      <c r="BQ13" s="7" t="s">
        <v>0</v>
      </c>
      <c r="BR13" s="15" t="s">
        <v>1</v>
      </c>
      <c r="BS13" s="6" t="s">
        <v>99</v>
      </c>
      <c r="BU13" s="7" t="s">
        <v>0</v>
      </c>
      <c r="BV13" s="15" t="s">
        <v>1</v>
      </c>
      <c r="BW13" s="6" t="s">
        <v>99</v>
      </c>
      <c r="BY13" s="7" t="s">
        <v>0</v>
      </c>
      <c r="BZ13" s="15" t="s">
        <v>1</v>
      </c>
      <c r="CA13" s="6" t="s">
        <v>99</v>
      </c>
      <c r="CC13" s="7" t="s">
        <v>0</v>
      </c>
      <c r="CD13" s="15" t="s">
        <v>1</v>
      </c>
      <c r="CE13" s="6" t="s">
        <v>99</v>
      </c>
      <c r="CG13" s="7" t="s">
        <v>0</v>
      </c>
      <c r="CH13" s="15" t="s">
        <v>1</v>
      </c>
      <c r="CI13" s="6" t="s">
        <v>99</v>
      </c>
      <c r="CK13" s="7" t="s">
        <v>0</v>
      </c>
      <c r="CL13" s="15" t="s">
        <v>1</v>
      </c>
      <c r="CM13" s="6" t="s">
        <v>99</v>
      </c>
      <c r="CO13" s="7" t="s">
        <v>0</v>
      </c>
      <c r="CP13" s="15" t="s">
        <v>1</v>
      </c>
      <c r="CQ13" s="6" t="s">
        <v>99</v>
      </c>
      <c r="CS13" s="7" t="s">
        <v>0</v>
      </c>
      <c r="CT13" s="15" t="s">
        <v>1</v>
      </c>
      <c r="CU13" s="6" t="s">
        <v>99</v>
      </c>
      <c r="CW13" s="7" t="s">
        <v>0</v>
      </c>
      <c r="CX13" s="15" t="s">
        <v>1</v>
      </c>
      <c r="CY13" s="6" t="s">
        <v>99</v>
      </c>
      <c r="DA13" s="7" t="s">
        <v>0</v>
      </c>
      <c r="DB13" s="15" t="s">
        <v>1</v>
      </c>
      <c r="DC13" s="6" t="s">
        <v>99</v>
      </c>
      <c r="DE13" s="7" t="s">
        <v>0</v>
      </c>
      <c r="DF13" s="15" t="s">
        <v>1</v>
      </c>
      <c r="DG13" s="6" t="s">
        <v>99</v>
      </c>
      <c r="DI13" s="7" t="s">
        <v>0</v>
      </c>
      <c r="DJ13" s="15" t="s">
        <v>1</v>
      </c>
      <c r="DK13" s="6" t="s">
        <v>99</v>
      </c>
      <c r="DM13" s="7" t="s">
        <v>0</v>
      </c>
      <c r="DN13" s="15" t="s">
        <v>1</v>
      </c>
      <c r="DO13" s="6" t="s">
        <v>99</v>
      </c>
      <c r="DQ13" s="7" t="s">
        <v>0</v>
      </c>
      <c r="DR13" s="15" t="s">
        <v>1</v>
      </c>
      <c r="DS13" s="6" t="s">
        <v>99</v>
      </c>
      <c r="DU13" s="7" t="s">
        <v>0</v>
      </c>
      <c r="DV13" s="15" t="s">
        <v>1</v>
      </c>
      <c r="DW13" s="6" t="s">
        <v>99</v>
      </c>
      <c r="DY13" s="7" t="s">
        <v>0</v>
      </c>
      <c r="DZ13" s="15" t="s">
        <v>1</v>
      </c>
      <c r="EA13" s="6" t="s">
        <v>99</v>
      </c>
    </row>
    <row r="14" spans="1:131" x14ac:dyDescent="0.25">
      <c r="A14" s="16">
        <f t="shared" si="0"/>
        <v>7</v>
      </c>
      <c r="B14" s="6" t="s">
        <v>252</v>
      </c>
      <c r="C14" s="150">
        <v>1</v>
      </c>
      <c r="D14" s="150">
        <v>750</v>
      </c>
      <c r="G14" s="7" t="s">
        <v>0</v>
      </c>
      <c r="H14" s="7" t="s">
        <v>1</v>
      </c>
      <c r="I14" s="7" t="s">
        <v>173</v>
      </c>
      <c r="K14" s="38"/>
      <c r="M14" s="33">
        <f>IF(ISNUMBER(O14),1,"")</f>
        <v>1</v>
      </c>
      <c r="N14" s="6" t="s">
        <v>42</v>
      </c>
      <c r="O14" s="150">
        <v>650</v>
      </c>
      <c r="Q14" s="33" t="str">
        <f>IF(ISNUMBER(S14),1,"")</f>
        <v/>
      </c>
      <c r="R14"/>
      <c r="S14"/>
      <c r="U14" s="33">
        <f>IF(ISNUMBER(W14),1,"")</f>
        <v>1</v>
      </c>
      <c r="V14" s="6" t="s">
        <v>240</v>
      </c>
      <c r="W14" s="150">
        <v>750</v>
      </c>
      <c r="Y14" s="33">
        <f>IF(ISNUMBER(AA14),1,"")</f>
        <v>1</v>
      </c>
      <c r="Z14" s="6" t="s">
        <v>252</v>
      </c>
      <c r="AA14" s="150">
        <v>750</v>
      </c>
      <c r="AC14" s="33" t="str">
        <f>IF(ISNUMBER(AE14),1,"")</f>
        <v/>
      </c>
      <c r="AD14"/>
      <c r="AE14"/>
      <c r="AG14" s="33" t="str">
        <f>IF(ISNUMBER(AI14),1,"")</f>
        <v/>
      </c>
      <c r="AH14"/>
      <c r="AI14"/>
      <c r="AK14" s="33" t="str">
        <f>IF(ISNUMBER(AM14),1,"")</f>
        <v/>
      </c>
      <c r="AL14"/>
      <c r="AM14"/>
      <c r="AO14" s="33" t="str">
        <f>IF(ISNUMBER(AQ14),1,"")</f>
        <v/>
      </c>
      <c r="AP14"/>
      <c r="AQ14"/>
      <c r="AS14" s="33" t="str">
        <f>IF(ISNUMBER(AU14),1,"")</f>
        <v/>
      </c>
      <c r="AT14"/>
      <c r="AU14"/>
      <c r="AW14" s="33" t="str">
        <f>IF(ISNUMBER(AY14),1,"")</f>
        <v/>
      </c>
      <c r="AX14"/>
      <c r="AY14"/>
      <c r="BA14" s="33" t="str">
        <f>IF(ISNUMBER(BC14),1,"")</f>
        <v/>
      </c>
      <c r="BB14"/>
      <c r="BC14"/>
      <c r="BE14" s="33" t="str">
        <f>IF(ISNUMBER(BG14),1,"")</f>
        <v/>
      </c>
      <c r="BF14"/>
      <c r="BG14"/>
      <c r="BI14" s="33" t="str">
        <f>IF(ISNUMBER(BK14),1,"")</f>
        <v/>
      </c>
      <c r="BJ14"/>
      <c r="BK14"/>
      <c r="BM14" s="33" t="str">
        <f>IF(ISNUMBER(BO14),1,"")</f>
        <v/>
      </c>
      <c r="BN14"/>
      <c r="BO14"/>
      <c r="BQ14" s="33" t="str">
        <f>IF(ISNUMBER(BS14),1,"")</f>
        <v/>
      </c>
      <c r="BR14"/>
      <c r="BS14"/>
      <c r="BU14" s="33" t="str">
        <f>IF(ISNUMBER(BW14),1,"")</f>
        <v/>
      </c>
      <c r="BV14"/>
      <c r="BW14"/>
      <c r="BY14" s="33" t="str">
        <f>IF(ISNUMBER(CA14),1,"")</f>
        <v/>
      </c>
      <c r="BZ14"/>
      <c r="CA14"/>
      <c r="CC14" s="33" t="str">
        <f>IF(ISNUMBER(CE14),1,"")</f>
        <v/>
      </c>
      <c r="CD14"/>
      <c r="CE14"/>
      <c r="CG14" s="33" t="str">
        <f>IF(ISNUMBER(CI14),1,"")</f>
        <v/>
      </c>
      <c r="CH14"/>
      <c r="CI14"/>
      <c r="CK14" s="33" t="str">
        <f>IF(ISNUMBER(CM14),1,"")</f>
        <v/>
      </c>
      <c r="CL14"/>
      <c r="CM14"/>
      <c r="CO14" s="33" t="str">
        <f>IF(ISNUMBER(CQ14),1,"")</f>
        <v/>
      </c>
      <c r="CP14"/>
      <c r="CQ14"/>
      <c r="CS14" s="33" t="str">
        <f>IF(ISNUMBER(CU14),1,"")</f>
        <v/>
      </c>
      <c r="CT14"/>
      <c r="CU14"/>
      <c r="CW14" s="33" t="str">
        <f>IF(ISNUMBER(CY14),1,"")</f>
        <v/>
      </c>
      <c r="CX14"/>
      <c r="CY14"/>
      <c r="DA14" s="33" t="str">
        <f>IF(ISNUMBER(DC14),1,"")</f>
        <v/>
      </c>
      <c r="DB14"/>
      <c r="DC14"/>
      <c r="DE14" s="33" t="str">
        <f>IF(ISNUMBER(DG14),1,"")</f>
        <v/>
      </c>
      <c r="DF14"/>
      <c r="DG14"/>
      <c r="DI14" s="33" t="str">
        <f>IF(ISNUMBER(DK14),1,"")</f>
        <v/>
      </c>
      <c r="DJ14"/>
      <c r="DK14"/>
      <c r="DM14" s="33" t="str">
        <f>IF(ISNUMBER(DO14),1,"")</f>
        <v/>
      </c>
      <c r="DN14"/>
      <c r="DO14"/>
      <c r="DQ14" s="33" t="str">
        <f>IF(ISNUMBER(DS14),1,"")</f>
        <v/>
      </c>
      <c r="DR14"/>
      <c r="DS14"/>
      <c r="DU14" s="33" t="str">
        <f>IF(ISNUMBER(DW14),1,"")</f>
        <v/>
      </c>
      <c r="DV14"/>
      <c r="DW14"/>
      <c r="DY14" s="33" t="str">
        <f>IF(ISNUMBER(EA14),1,"")</f>
        <v/>
      </c>
      <c r="DZ14"/>
      <c r="EA14"/>
    </row>
    <row r="15" spans="1:131" x14ac:dyDescent="0.25">
      <c r="A15" s="16">
        <f t="shared" si="0"/>
        <v>8</v>
      </c>
      <c r="B15" s="6" t="s">
        <v>58</v>
      </c>
      <c r="C15" s="150">
        <v>2</v>
      </c>
      <c r="D15" s="150">
        <v>600</v>
      </c>
      <c r="G15" s="33">
        <f>IF(ISNUMBER(I15),1,"")</f>
        <v>1</v>
      </c>
      <c r="H15" s="21" t="str">
        <f>'PRVNÍ MÍSTA-DO'!N6</f>
        <v>Fábera Jiří [CZE075508]</v>
      </c>
      <c r="I15" s="88">
        <f>'PRVNÍ MÍSTA-DO'!O6</f>
        <v>1</v>
      </c>
      <c r="K15" s="38"/>
      <c r="M15" s="33">
        <f t="shared" ref="M15:M78" si="1">IF(ISNUMBER(O15),M14+1,"")</f>
        <v>2</v>
      </c>
      <c r="N15" s="6" t="s">
        <v>185</v>
      </c>
      <c r="O15" s="150">
        <v>550</v>
      </c>
      <c r="Q15" s="33" t="str">
        <f t="shared" ref="Q15:Q78" si="2">IF(ISNUMBER(S15),Q14+1,"")</f>
        <v/>
      </c>
      <c r="R15"/>
      <c r="S15"/>
      <c r="U15" s="33">
        <f t="shared" ref="U15:U78" si="3">IF(ISNUMBER(W15),U14+1,"")</f>
        <v>2</v>
      </c>
      <c r="V15" s="6" t="s">
        <v>42</v>
      </c>
      <c r="W15" s="150">
        <v>650</v>
      </c>
      <c r="Y15" s="33">
        <f t="shared" ref="Y15:Y78" si="4">IF(ISNUMBER(AA15),Y14+1,"")</f>
        <v>2</v>
      </c>
      <c r="Z15" s="6" t="s">
        <v>240</v>
      </c>
      <c r="AA15" s="150">
        <v>650</v>
      </c>
      <c r="AC15" s="33" t="str">
        <f t="shared" ref="AC15:AC78" si="5">IF(ISNUMBER(AE15),AC14+1,"")</f>
        <v/>
      </c>
      <c r="AD15"/>
      <c r="AE15"/>
      <c r="AG15" s="33" t="str">
        <f t="shared" ref="AG15:AG78" si="6">IF(ISNUMBER(AI15),AG14+1,"")</f>
        <v/>
      </c>
      <c r="AH15"/>
      <c r="AI15"/>
      <c r="AK15" s="33" t="str">
        <f t="shared" ref="AK15:AK78" si="7">IF(ISNUMBER(AM15),AK14+1,"")</f>
        <v/>
      </c>
      <c r="AL15"/>
      <c r="AM15"/>
      <c r="AO15" s="33" t="str">
        <f t="shared" ref="AO15:AO78" si="8">IF(ISNUMBER(AQ15),AO14+1,"")</f>
        <v/>
      </c>
      <c r="AP15"/>
      <c r="AQ15"/>
      <c r="AS15" s="33" t="str">
        <f t="shared" ref="AS15:AS78" si="9">IF(ISNUMBER(AU15),AS14+1,"")</f>
        <v/>
      </c>
      <c r="AT15"/>
      <c r="AU15"/>
      <c r="AW15" s="33" t="str">
        <f t="shared" ref="AW15:AW78" si="10">IF(ISNUMBER(AY15),AW14+1,"")</f>
        <v/>
      </c>
      <c r="AX15"/>
      <c r="AY15"/>
      <c r="BA15" s="33" t="str">
        <f t="shared" ref="BA15:BA78" si="11">IF(ISNUMBER(BC15),BA14+1,"")</f>
        <v/>
      </c>
      <c r="BB15"/>
      <c r="BC15"/>
      <c r="BE15" s="33" t="str">
        <f t="shared" ref="BE15:BE78" si="12">IF(ISNUMBER(BG15),BE14+1,"")</f>
        <v/>
      </c>
      <c r="BF15"/>
      <c r="BG15"/>
      <c r="BI15" s="33" t="str">
        <f t="shared" ref="BI15:BI78" si="13">IF(ISNUMBER(BK15),BI14+1,"")</f>
        <v/>
      </c>
      <c r="BJ15"/>
      <c r="BK15"/>
      <c r="BM15" s="33" t="str">
        <f t="shared" ref="BM15:BM78" si="14">IF(ISNUMBER(BO15),BM14+1,"")</f>
        <v/>
      </c>
      <c r="BN15"/>
      <c r="BO15"/>
      <c r="BQ15" s="33" t="str">
        <f t="shared" ref="BQ15:BQ78" si="15">IF(ISNUMBER(BS15),BQ14+1,"")</f>
        <v/>
      </c>
      <c r="BR15"/>
      <c r="BS15"/>
      <c r="BU15" s="33" t="str">
        <f t="shared" ref="BU15:BU78" si="16">IF(ISNUMBER(BW15),BU14+1,"")</f>
        <v/>
      </c>
      <c r="BV15"/>
      <c r="BW15"/>
      <c r="BY15" s="33" t="str">
        <f t="shared" ref="BY15:BY78" si="17">IF(ISNUMBER(CA15),BY14+1,"")</f>
        <v/>
      </c>
      <c r="BZ15"/>
      <c r="CA15"/>
      <c r="CC15" s="33" t="str">
        <f t="shared" ref="CC15:CC78" si="18">IF(ISNUMBER(CE15),CC14+1,"")</f>
        <v/>
      </c>
      <c r="CD15"/>
      <c r="CE15"/>
      <c r="CG15" s="33" t="str">
        <f t="shared" ref="CG15:CG78" si="19">IF(ISNUMBER(CI15),CG14+1,"")</f>
        <v/>
      </c>
      <c r="CH15"/>
      <c r="CI15"/>
      <c r="CK15" s="33" t="str">
        <f t="shared" ref="CK15:CK78" si="20">IF(ISNUMBER(CM15),CK14+1,"")</f>
        <v/>
      </c>
      <c r="CL15"/>
      <c r="CM15"/>
      <c r="CO15" s="33" t="str">
        <f t="shared" ref="CO15:CO78" si="21">IF(ISNUMBER(CQ15),CO14+1,"")</f>
        <v/>
      </c>
      <c r="CP15"/>
      <c r="CQ15"/>
      <c r="CS15" s="33" t="str">
        <f t="shared" ref="CS15:CS78" si="22">IF(ISNUMBER(CU15),CS14+1,"")</f>
        <v/>
      </c>
      <c r="CT15"/>
      <c r="CU15"/>
      <c r="CW15" s="33" t="str">
        <f t="shared" ref="CW15:CW78" si="23">IF(ISNUMBER(CY15),CW14+1,"")</f>
        <v/>
      </c>
      <c r="CX15"/>
      <c r="CY15"/>
      <c r="DA15" s="33" t="str">
        <f t="shared" ref="DA15:DA78" si="24">IF(ISNUMBER(DC15),DA14+1,"")</f>
        <v/>
      </c>
      <c r="DB15"/>
      <c r="DC15"/>
      <c r="DE15" s="33" t="str">
        <f t="shared" ref="DE15:DE78" si="25">IF(ISNUMBER(DG15),DE14+1,"")</f>
        <v/>
      </c>
      <c r="DF15"/>
      <c r="DG15"/>
      <c r="DI15" s="33" t="str">
        <f t="shared" ref="DI15:DI78" si="26">IF(ISNUMBER(DK15),DI14+1,"")</f>
        <v/>
      </c>
      <c r="DJ15"/>
      <c r="DK15"/>
      <c r="DM15" s="33" t="str">
        <f t="shared" ref="DM15:DM78" si="27">IF(ISNUMBER(DO15),DM14+1,"")</f>
        <v/>
      </c>
      <c r="DN15"/>
      <c r="DO15"/>
      <c r="DQ15" s="33" t="str">
        <f t="shared" ref="DQ15:DQ78" si="28">IF(ISNUMBER(DS15),DQ14+1,"")</f>
        <v/>
      </c>
      <c r="DR15"/>
      <c r="DS15"/>
      <c r="DU15" s="33" t="str">
        <f t="shared" ref="DU15:DU78" si="29">IF(ISNUMBER(DW15),DU14+1,"")</f>
        <v/>
      </c>
      <c r="DV15"/>
      <c r="DW15"/>
      <c r="DY15" s="33" t="str">
        <f t="shared" ref="DY15:DY78" si="30">IF(ISNUMBER(EA15),DY14+1,"")</f>
        <v/>
      </c>
      <c r="DZ15"/>
      <c r="EA15"/>
    </row>
    <row r="16" spans="1:131" x14ac:dyDescent="0.25">
      <c r="A16" s="16">
        <f t="shared" si="0"/>
        <v>9</v>
      </c>
      <c r="B16" s="6" t="s">
        <v>250</v>
      </c>
      <c r="C16" s="150">
        <v>1</v>
      </c>
      <c r="D16" s="150">
        <v>550</v>
      </c>
      <c r="G16" s="33">
        <f>IF(ISNUMBER(I16),G15+1,"")</f>
        <v>2</v>
      </c>
      <c r="H16" s="21" t="str">
        <f>'PRVNÍ MÍSTA-DO'!N7</f>
        <v>Kříž Miroslav [CZE068544]</v>
      </c>
      <c r="I16" s="21">
        <f>'PRVNÍ MÍSTA-DO'!O7</f>
        <v>1</v>
      </c>
      <c r="K16" s="38"/>
      <c r="M16" s="33">
        <f t="shared" si="1"/>
        <v>3</v>
      </c>
      <c r="N16" s="6" t="s">
        <v>43</v>
      </c>
      <c r="O16" s="150">
        <v>450</v>
      </c>
      <c r="Q16" s="33" t="str">
        <f t="shared" si="2"/>
        <v/>
      </c>
      <c r="R16"/>
      <c r="S16"/>
      <c r="U16" s="33">
        <f t="shared" si="3"/>
        <v>3</v>
      </c>
      <c r="V16" s="6" t="s">
        <v>241</v>
      </c>
      <c r="W16" s="150">
        <v>550</v>
      </c>
      <c r="Y16" s="33">
        <f t="shared" si="4"/>
        <v>3</v>
      </c>
      <c r="Z16" s="6" t="s">
        <v>250</v>
      </c>
      <c r="AA16" s="150">
        <v>550</v>
      </c>
      <c r="AC16" s="33" t="str">
        <f t="shared" si="5"/>
        <v/>
      </c>
      <c r="AD16"/>
      <c r="AE16"/>
      <c r="AG16" s="33" t="str">
        <f t="shared" si="6"/>
        <v/>
      </c>
      <c r="AH16"/>
      <c r="AI16"/>
      <c r="AK16" s="33" t="str">
        <f t="shared" si="7"/>
        <v/>
      </c>
      <c r="AL16"/>
      <c r="AM16"/>
      <c r="AO16" s="33" t="str">
        <f t="shared" si="8"/>
        <v/>
      </c>
      <c r="AP16"/>
      <c r="AQ16"/>
      <c r="AS16" s="33" t="str">
        <f t="shared" si="9"/>
        <v/>
      </c>
      <c r="AT16"/>
      <c r="AU16"/>
      <c r="AW16" s="33" t="str">
        <f t="shared" si="10"/>
        <v/>
      </c>
      <c r="AX16"/>
      <c r="AY16"/>
      <c r="BA16" s="33" t="str">
        <f t="shared" si="11"/>
        <v/>
      </c>
      <c r="BB16"/>
      <c r="BC16"/>
      <c r="BE16" s="33" t="str">
        <f t="shared" si="12"/>
        <v/>
      </c>
      <c r="BF16"/>
      <c r="BG16"/>
      <c r="BI16" s="33" t="str">
        <f t="shared" si="13"/>
        <v/>
      </c>
      <c r="BJ16"/>
      <c r="BK16"/>
      <c r="BM16" s="33" t="str">
        <f t="shared" si="14"/>
        <v/>
      </c>
      <c r="BN16"/>
      <c r="BO16"/>
      <c r="BQ16" s="33" t="str">
        <f t="shared" si="15"/>
        <v/>
      </c>
      <c r="BR16"/>
      <c r="BS16"/>
      <c r="BU16" s="33" t="str">
        <f t="shared" si="16"/>
        <v/>
      </c>
      <c r="BV16"/>
      <c r="BW16"/>
      <c r="BY16" s="33" t="str">
        <f t="shared" si="17"/>
        <v/>
      </c>
      <c r="BZ16"/>
      <c r="CA16"/>
      <c r="CC16" s="33" t="str">
        <f t="shared" si="18"/>
        <v/>
      </c>
      <c r="CD16"/>
      <c r="CE16"/>
      <c r="CG16" s="33" t="str">
        <f t="shared" si="19"/>
        <v/>
      </c>
      <c r="CH16"/>
      <c r="CI16"/>
      <c r="CK16" s="33" t="str">
        <f t="shared" si="20"/>
        <v/>
      </c>
      <c r="CL16"/>
      <c r="CM16"/>
      <c r="CO16" s="33" t="str">
        <f t="shared" si="21"/>
        <v/>
      </c>
      <c r="CP16"/>
      <c r="CQ16"/>
      <c r="CS16" s="33" t="str">
        <f t="shared" si="22"/>
        <v/>
      </c>
      <c r="CT16"/>
      <c r="CU16"/>
      <c r="CW16" s="33" t="str">
        <f t="shared" si="23"/>
        <v/>
      </c>
      <c r="CX16"/>
      <c r="CY16"/>
      <c r="DA16" s="33" t="str">
        <f t="shared" si="24"/>
        <v/>
      </c>
      <c r="DB16"/>
      <c r="DC16"/>
      <c r="DE16" s="33" t="str">
        <f t="shared" si="25"/>
        <v/>
      </c>
      <c r="DF16"/>
      <c r="DG16"/>
      <c r="DI16" s="33" t="str">
        <f t="shared" si="26"/>
        <v/>
      </c>
      <c r="DJ16"/>
      <c r="DK16"/>
      <c r="DM16" s="33" t="str">
        <f t="shared" si="27"/>
        <v/>
      </c>
      <c r="DN16"/>
      <c r="DO16"/>
      <c r="DQ16" s="33" t="str">
        <f t="shared" si="28"/>
        <v/>
      </c>
      <c r="DR16"/>
      <c r="DS16"/>
      <c r="DU16" s="33" t="str">
        <f t="shared" si="29"/>
        <v/>
      </c>
      <c r="DV16"/>
      <c r="DW16"/>
      <c r="DY16" s="33" t="str">
        <f t="shared" si="30"/>
        <v/>
      </c>
      <c r="DZ16"/>
      <c r="EA16"/>
    </row>
    <row r="17" spans="1:131" x14ac:dyDescent="0.25">
      <c r="A17" s="16">
        <f t="shared" si="0"/>
        <v>10</v>
      </c>
      <c r="B17" s="6" t="s">
        <v>251</v>
      </c>
      <c r="C17" s="150">
        <v>1</v>
      </c>
      <c r="D17" s="150">
        <v>450</v>
      </c>
      <c r="G17" s="33">
        <f>IF(ISNUMBER(I17),G16+1,"")</f>
        <v>3</v>
      </c>
      <c r="H17" s="21" t="str">
        <f>'PRVNÍ MÍSTA-DO'!N8</f>
        <v>Barták Martin [CZE084602]</v>
      </c>
      <c r="I17" s="21">
        <f>'PRVNÍ MÍSTA-DO'!O8</f>
        <v>1</v>
      </c>
      <c r="K17" s="38"/>
      <c r="M17" s="33">
        <f t="shared" si="1"/>
        <v>4</v>
      </c>
      <c r="N17" s="6" t="s">
        <v>63</v>
      </c>
      <c r="O17" s="150">
        <v>350</v>
      </c>
      <c r="Q17" s="33" t="str">
        <f t="shared" si="2"/>
        <v/>
      </c>
      <c r="R17"/>
      <c r="S17"/>
      <c r="U17" s="33">
        <f t="shared" si="3"/>
        <v>4</v>
      </c>
      <c r="V17" s="6" t="s">
        <v>242</v>
      </c>
      <c r="W17" s="150">
        <v>450</v>
      </c>
      <c r="Y17" s="33">
        <f t="shared" si="4"/>
        <v>4</v>
      </c>
      <c r="Z17" s="6" t="s">
        <v>251</v>
      </c>
      <c r="AA17" s="150">
        <v>450</v>
      </c>
      <c r="AC17" s="33" t="str">
        <f t="shared" si="5"/>
        <v/>
      </c>
      <c r="AD17"/>
      <c r="AE17"/>
      <c r="AG17" s="33" t="str">
        <f t="shared" si="6"/>
        <v/>
      </c>
      <c r="AH17"/>
      <c r="AI17"/>
      <c r="AK17" s="33" t="str">
        <f t="shared" si="7"/>
        <v/>
      </c>
      <c r="AL17"/>
      <c r="AM17"/>
      <c r="AO17" s="33" t="str">
        <f t="shared" si="8"/>
        <v/>
      </c>
      <c r="AP17"/>
      <c r="AQ17"/>
      <c r="AS17" s="33" t="str">
        <f t="shared" si="9"/>
        <v/>
      </c>
      <c r="AT17"/>
      <c r="AU17"/>
      <c r="AW17" s="33" t="str">
        <f t="shared" si="10"/>
        <v/>
      </c>
      <c r="AX17"/>
      <c r="AY17"/>
      <c r="BA17" s="33" t="str">
        <f t="shared" si="11"/>
        <v/>
      </c>
      <c r="BB17"/>
      <c r="BC17"/>
      <c r="BE17" s="33" t="str">
        <f t="shared" si="12"/>
        <v/>
      </c>
      <c r="BF17"/>
      <c r="BG17"/>
      <c r="BI17" s="33" t="str">
        <f t="shared" si="13"/>
        <v/>
      </c>
      <c r="BJ17"/>
      <c r="BK17"/>
      <c r="BM17" s="33" t="str">
        <f t="shared" si="14"/>
        <v/>
      </c>
      <c r="BN17"/>
      <c r="BO17"/>
      <c r="BQ17" s="33" t="str">
        <f t="shared" si="15"/>
        <v/>
      </c>
      <c r="BR17"/>
      <c r="BS17"/>
      <c r="BU17" s="33" t="str">
        <f t="shared" si="16"/>
        <v/>
      </c>
      <c r="BV17"/>
      <c r="BW17"/>
      <c r="BY17" s="33" t="str">
        <f t="shared" si="17"/>
        <v/>
      </c>
      <c r="BZ17"/>
      <c r="CA17"/>
      <c r="CC17" s="33" t="str">
        <f t="shared" si="18"/>
        <v/>
      </c>
      <c r="CD17"/>
      <c r="CE17"/>
      <c r="CG17" s="33" t="str">
        <f t="shared" si="19"/>
        <v/>
      </c>
      <c r="CH17"/>
      <c r="CI17"/>
      <c r="CK17" s="33" t="str">
        <f t="shared" si="20"/>
        <v/>
      </c>
      <c r="CL17"/>
      <c r="CM17"/>
      <c r="CO17" s="33" t="str">
        <f t="shared" si="21"/>
        <v/>
      </c>
      <c r="CP17"/>
      <c r="CQ17"/>
      <c r="CS17" s="33" t="str">
        <f t="shared" si="22"/>
        <v/>
      </c>
      <c r="CT17"/>
      <c r="CU17"/>
      <c r="CW17" s="33" t="str">
        <f t="shared" si="23"/>
        <v/>
      </c>
      <c r="CX17"/>
      <c r="CY17"/>
      <c r="DA17" s="33" t="str">
        <f t="shared" si="24"/>
        <v/>
      </c>
      <c r="DB17"/>
      <c r="DC17"/>
      <c r="DE17" s="33" t="str">
        <f t="shared" si="25"/>
        <v/>
      </c>
      <c r="DF17"/>
      <c r="DG17"/>
      <c r="DI17" s="33" t="str">
        <f t="shared" si="26"/>
        <v/>
      </c>
      <c r="DJ17"/>
      <c r="DK17"/>
      <c r="DM17" s="33" t="str">
        <f t="shared" si="27"/>
        <v/>
      </c>
      <c r="DN17"/>
      <c r="DO17"/>
      <c r="DQ17" s="33" t="str">
        <f t="shared" si="28"/>
        <v/>
      </c>
      <c r="DR17"/>
      <c r="DS17"/>
      <c r="DU17" s="33" t="str">
        <f t="shared" si="29"/>
        <v/>
      </c>
      <c r="DV17"/>
      <c r="DW17"/>
      <c r="DY17" s="33" t="str">
        <f t="shared" si="30"/>
        <v/>
      </c>
      <c r="DZ17"/>
      <c r="EA17"/>
    </row>
    <row r="18" spans="1:131" x14ac:dyDescent="0.25">
      <c r="A18" s="16">
        <f t="shared" si="0"/>
        <v>11</v>
      </c>
      <c r="B18" s="6" t="s">
        <v>242</v>
      </c>
      <c r="C18" s="150">
        <v>1</v>
      </c>
      <c r="D18" s="150">
        <v>450</v>
      </c>
      <c r="K18" s="38"/>
      <c r="M18" s="33">
        <f t="shared" si="1"/>
        <v>5</v>
      </c>
      <c r="N18" s="6" t="s">
        <v>58</v>
      </c>
      <c r="O18" s="150">
        <v>250</v>
      </c>
      <c r="Q18" s="33" t="str">
        <f t="shared" si="2"/>
        <v/>
      </c>
      <c r="R18"/>
      <c r="S18"/>
      <c r="U18" s="33">
        <f t="shared" si="3"/>
        <v>5</v>
      </c>
      <c r="V18" s="6" t="s">
        <v>43</v>
      </c>
      <c r="W18" s="150">
        <v>350</v>
      </c>
      <c r="Y18" s="33">
        <f t="shared" si="4"/>
        <v>5</v>
      </c>
      <c r="Z18" s="6" t="s">
        <v>58</v>
      </c>
      <c r="AA18" s="150">
        <v>350</v>
      </c>
      <c r="AC18" s="33" t="str">
        <f t="shared" si="5"/>
        <v/>
      </c>
      <c r="AD18"/>
      <c r="AE18"/>
      <c r="AG18" s="33" t="str">
        <f t="shared" si="6"/>
        <v/>
      </c>
      <c r="AH18"/>
      <c r="AI18"/>
      <c r="AK18" s="33" t="str">
        <f t="shared" si="7"/>
        <v/>
      </c>
      <c r="AL18"/>
      <c r="AM18"/>
      <c r="AO18" s="33" t="str">
        <f t="shared" si="8"/>
        <v/>
      </c>
      <c r="AP18"/>
      <c r="AQ18"/>
      <c r="AS18" s="33" t="str">
        <f t="shared" si="9"/>
        <v/>
      </c>
      <c r="AT18"/>
      <c r="AU18"/>
      <c r="AW18" s="33" t="str">
        <f t="shared" si="10"/>
        <v/>
      </c>
      <c r="AX18"/>
      <c r="AY18"/>
      <c r="BA18" s="33" t="str">
        <f t="shared" si="11"/>
        <v/>
      </c>
      <c r="BB18"/>
      <c r="BC18"/>
      <c r="BE18" s="33" t="str">
        <f t="shared" si="12"/>
        <v/>
      </c>
      <c r="BF18"/>
      <c r="BG18"/>
      <c r="BI18" s="33" t="str">
        <f t="shared" si="13"/>
        <v/>
      </c>
      <c r="BJ18"/>
      <c r="BK18"/>
      <c r="BM18" s="33" t="str">
        <f t="shared" si="14"/>
        <v/>
      </c>
      <c r="BN18"/>
      <c r="BO18"/>
      <c r="BQ18" s="33" t="str">
        <f t="shared" si="15"/>
        <v/>
      </c>
      <c r="BR18"/>
      <c r="BS18"/>
      <c r="BU18" s="33" t="str">
        <f t="shared" si="16"/>
        <v/>
      </c>
      <c r="BV18"/>
      <c r="BW18"/>
      <c r="BY18" s="33" t="str">
        <f t="shared" si="17"/>
        <v/>
      </c>
      <c r="BZ18"/>
      <c r="CA18"/>
      <c r="CC18" s="33" t="str">
        <f t="shared" si="18"/>
        <v/>
      </c>
      <c r="CD18"/>
      <c r="CE18"/>
      <c r="CG18" s="33" t="str">
        <f t="shared" si="19"/>
        <v/>
      </c>
      <c r="CH18"/>
      <c r="CI18"/>
      <c r="CK18" s="33" t="str">
        <f t="shared" si="20"/>
        <v/>
      </c>
      <c r="CL18"/>
      <c r="CM18"/>
      <c r="CO18" s="33" t="str">
        <f t="shared" si="21"/>
        <v/>
      </c>
      <c r="CP18"/>
      <c r="CQ18"/>
      <c r="CS18" s="33" t="str">
        <f t="shared" si="22"/>
        <v/>
      </c>
      <c r="CT18"/>
      <c r="CU18"/>
      <c r="CW18" s="33" t="str">
        <f t="shared" si="23"/>
        <v/>
      </c>
      <c r="CX18"/>
      <c r="CY18"/>
      <c r="DA18" s="33" t="str">
        <f t="shared" si="24"/>
        <v/>
      </c>
      <c r="DB18"/>
      <c r="DC18"/>
      <c r="DE18" s="33" t="str">
        <f t="shared" si="25"/>
        <v/>
      </c>
      <c r="DF18"/>
      <c r="DG18"/>
      <c r="DI18" s="33" t="str">
        <f t="shared" si="26"/>
        <v/>
      </c>
      <c r="DJ18"/>
      <c r="DK18"/>
      <c r="DM18" s="33" t="str">
        <f t="shared" si="27"/>
        <v/>
      </c>
      <c r="DN18"/>
      <c r="DO18"/>
      <c r="DQ18" s="33" t="str">
        <f t="shared" si="28"/>
        <v/>
      </c>
      <c r="DR18"/>
      <c r="DS18"/>
      <c r="DU18" s="33" t="str">
        <f t="shared" si="29"/>
        <v/>
      </c>
      <c r="DV18"/>
      <c r="DW18"/>
      <c r="DY18" s="33" t="str">
        <f t="shared" si="30"/>
        <v/>
      </c>
      <c r="DZ18"/>
      <c r="EA18"/>
    </row>
    <row r="19" spans="1:131" x14ac:dyDescent="0.25">
      <c r="A19" s="16" t="str">
        <f t="shared" si="0"/>
        <v/>
      </c>
      <c r="B19"/>
      <c r="C19"/>
      <c r="D19"/>
      <c r="K19" s="38"/>
      <c r="M19" s="33" t="str">
        <f t="shared" si="1"/>
        <v/>
      </c>
      <c r="N19"/>
      <c r="O19"/>
      <c r="Q19" s="33" t="str">
        <f t="shared" si="2"/>
        <v/>
      </c>
      <c r="R19"/>
      <c r="S19"/>
      <c r="U19" s="33">
        <f t="shared" si="3"/>
        <v>6</v>
      </c>
      <c r="V19" s="6" t="s">
        <v>63</v>
      </c>
      <c r="W19" s="150">
        <v>350</v>
      </c>
      <c r="Y19" s="33">
        <f t="shared" si="4"/>
        <v>6</v>
      </c>
      <c r="Z19" s="6" t="s">
        <v>241</v>
      </c>
      <c r="AA19" s="150">
        <v>350</v>
      </c>
      <c r="AC19" s="33" t="str">
        <f t="shared" si="5"/>
        <v/>
      </c>
      <c r="AD19"/>
      <c r="AE19"/>
      <c r="AG19" s="33" t="str">
        <f t="shared" si="6"/>
        <v/>
      </c>
      <c r="AH19"/>
      <c r="AI19"/>
      <c r="AK19" s="33" t="str">
        <f t="shared" si="7"/>
        <v/>
      </c>
      <c r="AL19"/>
      <c r="AM19"/>
      <c r="AO19" s="33" t="str">
        <f t="shared" si="8"/>
        <v/>
      </c>
      <c r="AP19"/>
      <c r="AQ19"/>
      <c r="AS19" s="33" t="str">
        <f t="shared" si="9"/>
        <v/>
      </c>
      <c r="AT19"/>
      <c r="AU19"/>
      <c r="AW19" s="33" t="str">
        <f t="shared" si="10"/>
        <v/>
      </c>
      <c r="AX19"/>
      <c r="AY19"/>
      <c r="BA19" s="33" t="str">
        <f t="shared" si="11"/>
        <v/>
      </c>
      <c r="BB19"/>
      <c r="BC19"/>
      <c r="BE19" s="33" t="str">
        <f t="shared" si="12"/>
        <v/>
      </c>
      <c r="BF19"/>
      <c r="BG19"/>
      <c r="BI19" s="33" t="str">
        <f t="shared" si="13"/>
        <v/>
      </c>
      <c r="BJ19"/>
      <c r="BK19"/>
      <c r="BM19" s="33" t="str">
        <f t="shared" si="14"/>
        <v/>
      </c>
      <c r="BN19"/>
      <c r="BO19"/>
      <c r="BQ19" s="33" t="str">
        <f t="shared" si="15"/>
        <v/>
      </c>
      <c r="BR19"/>
      <c r="BS19"/>
      <c r="BU19" s="33" t="str">
        <f t="shared" si="16"/>
        <v/>
      </c>
      <c r="BV19"/>
      <c r="BW19"/>
      <c r="BY19" s="33" t="str">
        <f t="shared" si="17"/>
        <v/>
      </c>
      <c r="BZ19"/>
      <c r="CA19"/>
      <c r="CC19" s="33" t="str">
        <f t="shared" si="18"/>
        <v/>
      </c>
      <c r="CD19"/>
      <c r="CE19"/>
      <c r="CG19" s="33" t="str">
        <f t="shared" si="19"/>
        <v/>
      </c>
      <c r="CH19"/>
      <c r="CI19"/>
      <c r="CK19" s="33" t="str">
        <f t="shared" si="20"/>
        <v/>
      </c>
      <c r="CL19"/>
      <c r="CM19"/>
      <c r="CO19" s="33" t="str">
        <f t="shared" si="21"/>
        <v/>
      </c>
      <c r="CP19"/>
      <c r="CQ19"/>
      <c r="CS19" s="33" t="str">
        <f t="shared" si="22"/>
        <v/>
      </c>
      <c r="CT19"/>
      <c r="CU19"/>
      <c r="CW19" s="33" t="str">
        <f t="shared" si="23"/>
        <v/>
      </c>
      <c r="CX19"/>
      <c r="CY19"/>
      <c r="DA19" s="33" t="str">
        <f t="shared" si="24"/>
        <v/>
      </c>
      <c r="DB19"/>
      <c r="DC19"/>
      <c r="DE19" s="33" t="str">
        <f t="shared" si="25"/>
        <v/>
      </c>
      <c r="DF19"/>
      <c r="DG19"/>
      <c r="DI19" s="33" t="str">
        <f t="shared" si="26"/>
        <v/>
      </c>
      <c r="DJ19"/>
      <c r="DK19"/>
      <c r="DM19" s="33" t="str">
        <f t="shared" si="27"/>
        <v/>
      </c>
      <c r="DN19"/>
      <c r="DO19"/>
      <c r="DQ19" s="33" t="str">
        <f t="shared" si="28"/>
        <v/>
      </c>
      <c r="DR19"/>
      <c r="DS19"/>
      <c r="DU19" s="33" t="str">
        <f t="shared" si="29"/>
        <v/>
      </c>
      <c r="DV19"/>
      <c r="DW19"/>
      <c r="DY19" s="33" t="str">
        <f t="shared" si="30"/>
        <v/>
      </c>
      <c r="DZ19"/>
      <c r="EA19"/>
    </row>
    <row r="20" spans="1:131" x14ac:dyDescent="0.25">
      <c r="A20" s="16" t="str">
        <f t="shared" si="0"/>
        <v/>
      </c>
      <c r="B20"/>
      <c r="C20"/>
      <c r="D20"/>
      <c r="K20" s="38"/>
      <c r="M20" s="33" t="str">
        <f t="shared" si="1"/>
        <v/>
      </c>
      <c r="N20"/>
      <c r="O20"/>
      <c r="Q20" s="33" t="str">
        <f t="shared" si="2"/>
        <v/>
      </c>
      <c r="R20"/>
      <c r="S20"/>
      <c r="U20" s="33">
        <f t="shared" si="3"/>
        <v>7</v>
      </c>
      <c r="V20" s="6" t="s">
        <v>185</v>
      </c>
      <c r="W20" s="150">
        <v>250</v>
      </c>
      <c r="Y20" s="33">
        <f t="shared" si="4"/>
        <v>7</v>
      </c>
      <c r="Z20" s="6" t="s">
        <v>43</v>
      </c>
      <c r="AA20" s="150">
        <v>250</v>
      </c>
      <c r="AC20" s="33" t="str">
        <f t="shared" si="5"/>
        <v/>
      </c>
      <c r="AD20"/>
      <c r="AE20"/>
      <c r="AG20" s="33" t="str">
        <f t="shared" si="6"/>
        <v/>
      </c>
      <c r="AH20"/>
      <c r="AI20"/>
      <c r="AK20" s="33" t="str">
        <f t="shared" si="7"/>
        <v/>
      </c>
      <c r="AL20"/>
      <c r="AM20"/>
      <c r="AO20" s="33" t="str">
        <f t="shared" si="8"/>
        <v/>
      </c>
      <c r="AP20"/>
      <c r="AQ20"/>
      <c r="AS20" s="33" t="str">
        <f t="shared" si="9"/>
        <v/>
      </c>
      <c r="AT20"/>
      <c r="AU20"/>
      <c r="AW20" s="33" t="str">
        <f t="shared" si="10"/>
        <v/>
      </c>
      <c r="AX20"/>
      <c r="AY20"/>
      <c r="BA20" s="33" t="str">
        <f t="shared" si="11"/>
        <v/>
      </c>
      <c r="BB20"/>
      <c r="BC20"/>
      <c r="BE20" s="33" t="str">
        <f t="shared" si="12"/>
        <v/>
      </c>
      <c r="BF20"/>
      <c r="BG20"/>
      <c r="BI20" s="33" t="str">
        <f t="shared" si="13"/>
        <v/>
      </c>
      <c r="BJ20"/>
      <c r="BK20"/>
      <c r="BM20" s="33" t="str">
        <f t="shared" si="14"/>
        <v/>
      </c>
      <c r="BN20"/>
      <c r="BO20"/>
      <c r="BQ20" s="33" t="str">
        <f t="shared" si="15"/>
        <v/>
      </c>
      <c r="BR20"/>
      <c r="BS20"/>
      <c r="BU20" s="33" t="str">
        <f t="shared" si="16"/>
        <v/>
      </c>
      <c r="BV20"/>
      <c r="BW20"/>
      <c r="BY20" s="33" t="str">
        <f t="shared" si="17"/>
        <v/>
      </c>
      <c r="BZ20"/>
      <c r="CA20"/>
      <c r="CC20" s="33" t="str">
        <f t="shared" si="18"/>
        <v/>
      </c>
      <c r="CD20"/>
      <c r="CE20"/>
      <c r="CG20" s="33" t="str">
        <f t="shared" si="19"/>
        <v/>
      </c>
      <c r="CH20"/>
      <c r="CI20"/>
      <c r="CK20" s="33" t="str">
        <f t="shared" si="20"/>
        <v/>
      </c>
      <c r="CL20"/>
      <c r="CM20"/>
      <c r="CO20" s="33" t="str">
        <f t="shared" si="21"/>
        <v/>
      </c>
      <c r="CP20"/>
      <c r="CQ20"/>
      <c r="CS20" s="33" t="str">
        <f t="shared" si="22"/>
        <v/>
      </c>
      <c r="CT20"/>
      <c r="CU20"/>
      <c r="CW20" s="33" t="str">
        <f t="shared" si="23"/>
        <v/>
      </c>
      <c r="CX20"/>
      <c r="CY20"/>
      <c r="DA20" s="33" t="str">
        <f t="shared" si="24"/>
        <v/>
      </c>
      <c r="DB20"/>
      <c r="DC20"/>
      <c r="DE20" s="33" t="str">
        <f t="shared" si="25"/>
        <v/>
      </c>
      <c r="DF20"/>
      <c r="DG20"/>
      <c r="DI20" s="33" t="str">
        <f t="shared" si="26"/>
        <v/>
      </c>
      <c r="DJ20"/>
      <c r="DK20"/>
      <c r="DM20" s="33" t="str">
        <f t="shared" si="27"/>
        <v/>
      </c>
      <c r="DN20"/>
      <c r="DO20"/>
      <c r="DQ20" s="33" t="str">
        <f t="shared" si="28"/>
        <v/>
      </c>
      <c r="DR20"/>
      <c r="DS20"/>
      <c r="DU20" s="33" t="str">
        <f t="shared" si="29"/>
        <v/>
      </c>
      <c r="DV20"/>
      <c r="DW20"/>
      <c r="DY20" s="33" t="str">
        <f t="shared" si="30"/>
        <v/>
      </c>
      <c r="DZ20"/>
      <c r="EA20"/>
    </row>
    <row r="21" spans="1:131" x14ac:dyDescent="0.25">
      <c r="A21" s="16" t="str">
        <f t="shared" si="0"/>
        <v/>
      </c>
      <c r="B21"/>
      <c r="C21"/>
      <c r="D21"/>
      <c r="K21" s="38"/>
      <c r="M21" s="33" t="str">
        <f t="shared" si="1"/>
        <v/>
      </c>
      <c r="Q21" s="33" t="str">
        <f t="shared" si="2"/>
        <v/>
      </c>
      <c r="R21"/>
      <c r="S21"/>
      <c r="U21" s="33" t="str">
        <f t="shared" si="3"/>
        <v/>
      </c>
      <c r="V21"/>
      <c r="W21"/>
      <c r="Y21" s="33">
        <f t="shared" si="4"/>
        <v>8</v>
      </c>
      <c r="Z21" s="6" t="s">
        <v>63</v>
      </c>
      <c r="AA21" s="150">
        <v>250</v>
      </c>
      <c r="AC21" s="33" t="str">
        <f t="shared" si="5"/>
        <v/>
      </c>
      <c r="AD21"/>
      <c r="AE21"/>
      <c r="AG21" s="33" t="str">
        <f t="shared" si="6"/>
        <v/>
      </c>
      <c r="AH21"/>
      <c r="AI21"/>
      <c r="AK21" s="33" t="str">
        <f t="shared" si="7"/>
        <v/>
      </c>
      <c r="AL21"/>
      <c r="AM21"/>
      <c r="AO21" s="33" t="str">
        <f t="shared" si="8"/>
        <v/>
      </c>
      <c r="AP21"/>
      <c r="AQ21"/>
      <c r="AS21" s="33" t="str">
        <f t="shared" si="9"/>
        <v/>
      </c>
      <c r="AT21"/>
      <c r="AU21"/>
      <c r="AW21" s="33" t="str">
        <f t="shared" si="10"/>
        <v/>
      </c>
      <c r="AX21"/>
      <c r="AY21"/>
      <c r="BA21" s="33" t="str">
        <f t="shared" si="11"/>
        <v/>
      </c>
      <c r="BB21"/>
      <c r="BC21"/>
      <c r="BE21" s="33" t="str">
        <f t="shared" si="12"/>
        <v/>
      </c>
      <c r="BF21"/>
      <c r="BG21"/>
      <c r="BI21" s="33" t="str">
        <f t="shared" si="13"/>
        <v/>
      </c>
      <c r="BJ21"/>
      <c r="BK21"/>
      <c r="BM21" s="33" t="str">
        <f t="shared" si="14"/>
        <v/>
      </c>
      <c r="BN21"/>
      <c r="BO21"/>
      <c r="BQ21" s="33" t="str">
        <f t="shared" si="15"/>
        <v/>
      </c>
      <c r="BR21"/>
      <c r="BS21"/>
      <c r="BU21" s="33" t="str">
        <f t="shared" si="16"/>
        <v/>
      </c>
      <c r="BV21"/>
      <c r="BW21"/>
      <c r="BY21" s="33" t="str">
        <f t="shared" si="17"/>
        <v/>
      </c>
      <c r="BZ21"/>
      <c r="CA21"/>
      <c r="CC21" s="33" t="str">
        <f t="shared" si="18"/>
        <v/>
      </c>
      <c r="CD21"/>
      <c r="CE21"/>
      <c r="CG21" s="33" t="str">
        <f t="shared" si="19"/>
        <v/>
      </c>
      <c r="CH21"/>
      <c r="CI21"/>
      <c r="CK21" s="33" t="str">
        <f t="shared" si="20"/>
        <v/>
      </c>
      <c r="CL21"/>
      <c r="CM21"/>
      <c r="CO21" s="33" t="str">
        <f t="shared" si="21"/>
        <v/>
      </c>
      <c r="CP21"/>
      <c r="CQ21"/>
      <c r="CS21" s="33" t="str">
        <f t="shared" si="22"/>
        <v/>
      </c>
      <c r="CT21"/>
      <c r="CU21"/>
      <c r="CW21" s="33" t="str">
        <f t="shared" si="23"/>
        <v/>
      </c>
      <c r="CX21"/>
      <c r="CY21"/>
      <c r="DA21" s="33" t="str">
        <f t="shared" si="24"/>
        <v/>
      </c>
      <c r="DB21"/>
      <c r="DC21"/>
      <c r="DE21" s="33" t="str">
        <f t="shared" si="25"/>
        <v/>
      </c>
      <c r="DF21"/>
      <c r="DG21"/>
      <c r="DI21" s="33" t="str">
        <f t="shared" si="26"/>
        <v/>
      </c>
      <c r="DJ21"/>
      <c r="DK21"/>
      <c r="DM21" s="33" t="str">
        <f t="shared" si="27"/>
        <v/>
      </c>
      <c r="DN21"/>
      <c r="DO21"/>
      <c r="DQ21" s="33" t="str">
        <f t="shared" si="28"/>
        <v/>
      </c>
      <c r="DR21"/>
      <c r="DS21"/>
      <c r="DU21" s="33" t="str">
        <f t="shared" si="29"/>
        <v/>
      </c>
      <c r="DV21"/>
      <c r="DW21"/>
      <c r="DY21" s="33" t="str">
        <f t="shared" si="30"/>
        <v/>
      </c>
      <c r="DZ21"/>
      <c r="EA21"/>
    </row>
    <row r="22" spans="1:131" x14ac:dyDescent="0.25">
      <c r="A22" s="16" t="str">
        <f t="shared" si="0"/>
        <v/>
      </c>
      <c r="B22"/>
      <c r="C22"/>
      <c r="D22"/>
      <c r="K22" s="38"/>
      <c r="M22" s="33" t="str">
        <f t="shared" si="1"/>
        <v/>
      </c>
      <c r="Q22" s="33" t="str">
        <f t="shared" si="2"/>
        <v/>
      </c>
      <c r="R22"/>
      <c r="S22"/>
      <c r="U22" s="33" t="str">
        <f t="shared" si="3"/>
        <v/>
      </c>
      <c r="V22"/>
      <c r="W22"/>
      <c r="Y22" s="33" t="str">
        <f t="shared" si="4"/>
        <v/>
      </c>
      <c r="Z22"/>
      <c r="AA22"/>
      <c r="AC22" s="33" t="str">
        <f t="shared" si="5"/>
        <v/>
      </c>
      <c r="AD22"/>
      <c r="AE22"/>
      <c r="AG22" s="33" t="str">
        <f t="shared" si="6"/>
        <v/>
      </c>
      <c r="AH22"/>
      <c r="AI22"/>
      <c r="AK22" s="33" t="str">
        <f t="shared" si="7"/>
        <v/>
      </c>
      <c r="AL22"/>
      <c r="AM22"/>
      <c r="AO22" s="33" t="str">
        <f t="shared" si="8"/>
        <v/>
      </c>
      <c r="AP22"/>
      <c r="AQ22"/>
      <c r="AS22" s="33" t="str">
        <f t="shared" si="9"/>
        <v/>
      </c>
      <c r="AT22"/>
      <c r="AU22"/>
      <c r="AW22" s="33" t="str">
        <f t="shared" si="10"/>
        <v/>
      </c>
      <c r="AX22"/>
      <c r="AY22"/>
      <c r="BA22" s="33" t="str">
        <f t="shared" si="11"/>
        <v/>
      </c>
      <c r="BB22"/>
      <c r="BC22"/>
      <c r="BE22" s="33" t="str">
        <f t="shared" si="12"/>
        <v/>
      </c>
      <c r="BF22"/>
      <c r="BG22"/>
      <c r="BI22" s="33" t="str">
        <f t="shared" si="13"/>
        <v/>
      </c>
      <c r="BJ22"/>
      <c r="BK22"/>
      <c r="BM22" s="33" t="str">
        <f t="shared" si="14"/>
        <v/>
      </c>
      <c r="BN22"/>
      <c r="BO22"/>
      <c r="BQ22" s="33" t="str">
        <f t="shared" si="15"/>
        <v/>
      </c>
      <c r="BR22"/>
      <c r="BS22"/>
      <c r="BU22" s="33" t="str">
        <f t="shared" si="16"/>
        <v/>
      </c>
      <c r="BV22"/>
      <c r="BW22"/>
      <c r="BY22" s="33" t="str">
        <f t="shared" si="17"/>
        <v/>
      </c>
      <c r="BZ22"/>
      <c r="CA22"/>
      <c r="CC22" s="33" t="str">
        <f t="shared" si="18"/>
        <v/>
      </c>
      <c r="CD22"/>
      <c r="CE22"/>
      <c r="CG22" s="33" t="str">
        <f t="shared" si="19"/>
        <v/>
      </c>
      <c r="CH22"/>
      <c r="CI22"/>
      <c r="CK22" s="33" t="str">
        <f t="shared" si="20"/>
        <v/>
      </c>
      <c r="CL22"/>
      <c r="CM22"/>
      <c r="CO22" s="33" t="str">
        <f t="shared" si="21"/>
        <v/>
      </c>
      <c r="CP22"/>
      <c r="CQ22"/>
      <c r="CS22" s="33" t="str">
        <f t="shared" si="22"/>
        <v/>
      </c>
      <c r="CT22"/>
      <c r="CU22"/>
      <c r="CW22" s="33" t="str">
        <f t="shared" si="23"/>
        <v/>
      </c>
      <c r="CX22"/>
      <c r="CY22"/>
      <c r="DA22" s="33" t="str">
        <f t="shared" si="24"/>
        <v/>
      </c>
      <c r="DB22"/>
      <c r="DC22"/>
      <c r="DE22" s="33" t="str">
        <f t="shared" si="25"/>
        <v/>
      </c>
      <c r="DF22"/>
      <c r="DG22"/>
      <c r="DI22" s="33" t="str">
        <f t="shared" si="26"/>
        <v/>
      </c>
      <c r="DJ22"/>
      <c r="DK22"/>
      <c r="DM22" s="33" t="str">
        <f t="shared" si="27"/>
        <v/>
      </c>
      <c r="DN22"/>
      <c r="DO22"/>
      <c r="DQ22" s="33" t="str">
        <f t="shared" si="28"/>
        <v/>
      </c>
      <c r="DR22"/>
      <c r="DS22"/>
      <c r="DU22" s="33" t="str">
        <f t="shared" si="29"/>
        <v/>
      </c>
      <c r="DV22"/>
      <c r="DW22"/>
      <c r="DY22" s="33" t="str">
        <f t="shared" si="30"/>
        <v/>
      </c>
      <c r="DZ22"/>
      <c r="EA22"/>
    </row>
    <row r="23" spans="1:131" x14ac:dyDescent="0.25">
      <c r="A23" s="16" t="str">
        <f t="shared" si="0"/>
        <v/>
      </c>
      <c r="B23"/>
      <c r="C23"/>
      <c r="D23"/>
      <c r="K23" s="38"/>
      <c r="M23" s="33" t="str">
        <f t="shared" si="1"/>
        <v/>
      </c>
      <c r="Q23" s="33" t="str">
        <f t="shared" si="2"/>
        <v/>
      </c>
      <c r="R23"/>
      <c r="S23"/>
      <c r="U23" s="33" t="str">
        <f t="shared" si="3"/>
        <v/>
      </c>
      <c r="V23"/>
      <c r="W23"/>
      <c r="Y23" s="33" t="str">
        <f t="shared" si="4"/>
        <v/>
      </c>
      <c r="Z23"/>
      <c r="AA23"/>
      <c r="AC23" s="33" t="str">
        <f t="shared" si="5"/>
        <v/>
      </c>
      <c r="AD23"/>
      <c r="AE23"/>
      <c r="AG23" s="33" t="str">
        <f t="shared" si="6"/>
        <v/>
      </c>
      <c r="AH23"/>
      <c r="AI23"/>
      <c r="AK23" s="33" t="str">
        <f t="shared" si="7"/>
        <v/>
      </c>
      <c r="AL23"/>
      <c r="AM23"/>
      <c r="AO23" s="33" t="str">
        <f t="shared" si="8"/>
        <v/>
      </c>
      <c r="AP23"/>
      <c r="AQ23"/>
      <c r="AS23" s="33" t="str">
        <f t="shared" si="9"/>
        <v/>
      </c>
      <c r="AT23"/>
      <c r="AU23"/>
      <c r="AW23" s="33" t="str">
        <f t="shared" si="10"/>
        <v/>
      </c>
      <c r="AX23"/>
      <c r="AY23"/>
      <c r="BA23" s="33" t="str">
        <f t="shared" si="11"/>
        <v/>
      </c>
      <c r="BB23"/>
      <c r="BC23"/>
      <c r="BE23" s="33" t="str">
        <f t="shared" si="12"/>
        <v/>
      </c>
      <c r="BF23"/>
      <c r="BG23"/>
      <c r="BI23" s="33" t="str">
        <f t="shared" si="13"/>
        <v/>
      </c>
      <c r="BJ23"/>
      <c r="BK23"/>
      <c r="BM23" s="33" t="str">
        <f t="shared" si="14"/>
        <v/>
      </c>
      <c r="BN23"/>
      <c r="BO23"/>
      <c r="BQ23" s="33" t="str">
        <f t="shared" si="15"/>
        <v/>
      </c>
      <c r="BR23"/>
      <c r="BS23"/>
      <c r="BU23" s="33" t="str">
        <f t="shared" si="16"/>
        <v/>
      </c>
      <c r="BV23"/>
      <c r="BW23"/>
      <c r="BY23" s="33" t="str">
        <f t="shared" si="17"/>
        <v/>
      </c>
      <c r="BZ23"/>
      <c r="CA23"/>
      <c r="CC23" s="33" t="str">
        <f t="shared" si="18"/>
        <v/>
      </c>
      <c r="CD23"/>
      <c r="CE23"/>
      <c r="CG23" s="33" t="str">
        <f t="shared" si="19"/>
        <v/>
      </c>
      <c r="CK23" s="33" t="str">
        <f t="shared" si="20"/>
        <v/>
      </c>
      <c r="CL23"/>
      <c r="CM23"/>
      <c r="CO23" s="33" t="str">
        <f t="shared" si="21"/>
        <v/>
      </c>
      <c r="CP23"/>
      <c r="CQ23"/>
      <c r="CS23" s="33" t="str">
        <f t="shared" si="22"/>
        <v/>
      </c>
      <c r="CT23"/>
      <c r="CU23"/>
      <c r="CW23" s="33" t="str">
        <f t="shared" si="23"/>
        <v/>
      </c>
      <c r="CX23"/>
      <c r="CY23"/>
      <c r="DA23" s="33" t="str">
        <f t="shared" si="24"/>
        <v/>
      </c>
      <c r="DB23"/>
      <c r="DC23"/>
      <c r="DE23" s="33" t="str">
        <f t="shared" si="25"/>
        <v/>
      </c>
      <c r="DF23"/>
      <c r="DG23"/>
      <c r="DI23" s="33" t="str">
        <f t="shared" si="26"/>
        <v/>
      </c>
      <c r="DJ23"/>
      <c r="DK23"/>
      <c r="DM23" s="33" t="str">
        <f t="shared" si="27"/>
        <v/>
      </c>
      <c r="DN23"/>
      <c r="DO23"/>
      <c r="DQ23" s="33" t="str">
        <f t="shared" si="28"/>
        <v/>
      </c>
      <c r="DR23"/>
      <c r="DS23"/>
      <c r="DU23" s="33" t="str">
        <f t="shared" si="29"/>
        <v/>
      </c>
      <c r="DV23"/>
      <c r="DW23"/>
      <c r="DY23" s="33" t="str">
        <f t="shared" si="30"/>
        <v/>
      </c>
      <c r="DZ23"/>
      <c r="EA23"/>
    </row>
    <row r="24" spans="1:131" x14ac:dyDescent="0.25">
      <c r="A24" s="16" t="str">
        <f t="shared" si="0"/>
        <v/>
      </c>
      <c r="B24"/>
      <c r="C24"/>
      <c r="D24"/>
      <c r="K24" s="38"/>
      <c r="M24" s="33" t="str">
        <f t="shared" si="1"/>
        <v/>
      </c>
      <c r="Q24" s="33" t="str">
        <f t="shared" si="2"/>
        <v/>
      </c>
      <c r="R24"/>
      <c r="S24"/>
      <c r="U24" s="33" t="str">
        <f t="shared" si="3"/>
        <v/>
      </c>
      <c r="V24"/>
      <c r="W24"/>
      <c r="Y24" s="33" t="str">
        <f t="shared" si="4"/>
        <v/>
      </c>
      <c r="Z24"/>
      <c r="AA24"/>
      <c r="AC24" s="33" t="str">
        <f t="shared" si="5"/>
        <v/>
      </c>
      <c r="AD24"/>
      <c r="AE24"/>
      <c r="AG24" s="33" t="str">
        <f t="shared" si="6"/>
        <v/>
      </c>
      <c r="AH24"/>
      <c r="AI24"/>
      <c r="AK24" s="33" t="str">
        <f t="shared" si="7"/>
        <v/>
      </c>
      <c r="AO24" s="33" t="str">
        <f t="shared" si="8"/>
        <v/>
      </c>
      <c r="AS24" s="33" t="str">
        <f t="shared" si="9"/>
        <v/>
      </c>
      <c r="AW24" s="33" t="str">
        <f t="shared" si="10"/>
        <v/>
      </c>
      <c r="AX24"/>
      <c r="AY24"/>
      <c r="BA24" s="33" t="str">
        <f t="shared" si="11"/>
        <v/>
      </c>
      <c r="BE24" s="33" t="str">
        <f t="shared" si="12"/>
        <v/>
      </c>
      <c r="BF24"/>
      <c r="BG24"/>
      <c r="BI24" s="33" t="str">
        <f t="shared" si="13"/>
        <v/>
      </c>
      <c r="BJ24"/>
      <c r="BK24"/>
      <c r="BM24" s="33" t="str">
        <f t="shared" si="14"/>
        <v/>
      </c>
      <c r="BN24"/>
      <c r="BO24"/>
      <c r="BQ24" s="33" t="str">
        <f t="shared" si="15"/>
        <v/>
      </c>
      <c r="BU24" s="33" t="str">
        <f t="shared" si="16"/>
        <v/>
      </c>
      <c r="BV24"/>
      <c r="BW24"/>
      <c r="BY24" s="33" t="str">
        <f t="shared" si="17"/>
        <v/>
      </c>
      <c r="BZ24"/>
      <c r="CA24"/>
      <c r="CC24" s="33" t="str">
        <f t="shared" si="18"/>
        <v/>
      </c>
      <c r="CD24"/>
      <c r="CE24"/>
      <c r="CG24" s="33" t="str">
        <f t="shared" si="19"/>
        <v/>
      </c>
      <c r="CK24" s="33" t="str">
        <f t="shared" si="20"/>
        <v/>
      </c>
      <c r="CL24"/>
      <c r="CM24"/>
      <c r="CO24" s="33" t="str">
        <f t="shared" si="21"/>
        <v/>
      </c>
      <c r="CP24"/>
      <c r="CQ24"/>
      <c r="CS24" s="33" t="str">
        <f t="shared" si="22"/>
        <v/>
      </c>
      <c r="CT24"/>
      <c r="CU24"/>
      <c r="CW24" s="33" t="str">
        <f t="shared" si="23"/>
        <v/>
      </c>
      <c r="CX24"/>
      <c r="CY24"/>
      <c r="DA24" s="33" t="str">
        <f t="shared" si="24"/>
        <v/>
      </c>
      <c r="DB24"/>
      <c r="DC24"/>
      <c r="DE24" s="33" t="str">
        <f t="shared" si="25"/>
        <v/>
      </c>
      <c r="DF24"/>
      <c r="DG24"/>
      <c r="DI24" s="33" t="str">
        <f t="shared" si="26"/>
        <v/>
      </c>
      <c r="DJ24"/>
      <c r="DK24"/>
      <c r="DM24" s="33" t="str">
        <f t="shared" si="27"/>
        <v/>
      </c>
      <c r="DN24"/>
      <c r="DO24"/>
      <c r="DQ24" s="33" t="str">
        <f t="shared" si="28"/>
        <v/>
      </c>
      <c r="DR24"/>
      <c r="DS24"/>
      <c r="DU24" s="33" t="str">
        <f t="shared" si="29"/>
        <v/>
      </c>
      <c r="DV24"/>
      <c r="DW24"/>
      <c r="DY24" s="33" t="str">
        <f t="shared" si="30"/>
        <v/>
      </c>
      <c r="DZ24"/>
      <c r="EA24"/>
    </row>
    <row r="25" spans="1:131" x14ac:dyDescent="0.25">
      <c r="A25" s="16" t="str">
        <f t="shared" si="0"/>
        <v/>
      </c>
      <c r="B25"/>
      <c r="C25"/>
      <c r="D25"/>
      <c r="K25" s="38"/>
      <c r="M25" s="33" t="str">
        <f t="shared" si="1"/>
        <v/>
      </c>
      <c r="Q25" s="33" t="str">
        <f t="shared" si="2"/>
        <v/>
      </c>
      <c r="R25"/>
      <c r="S25"/>
      <c r="U25" s="33" t="str">
        <f t="shared" si="3"/>
        <v/>
      </c>
      <c r="V25"/>
      <c r="W25"/>
      <c r="Y25" s="33" t="str">
        <f t="shared" si="4"/>
        <v/>
      </c>
      <c r="Z25"/>
      <c r="AA25"/>
      <c r="AC25" s="33" t="str">
        <f t="shared" si="5"/>
        <v/>
      </c>
      <c r="AD25"/>
      <c r="AE25"/>
      <c r="AG25" s="33" t="str">
        <f t="shared" si="6"/>
        <v/>
      </c>
      <c r="AH25"/>
      <c r="AI25"/>
      <c r="AK25" s="33" t="str">
        <f t="shared" si="7"/>
        <v/>
      </c>
      <c r="AO25" s="33" t="str">
        <f t="shared" si="8"/>
        <v/>
      </c>
      <c r="AS25" s="33" t="str">
        <f t="shared" si="9"/>
        <v/>
      </c>
      <c r="AW25" s="33" t="str">
        <f t="shared" si="10"/>
        <v/>
      </c>
      <c r="AX25"/>
      <c r="AY25"/>
      <c r="BA25" s="33" t="str">
        <f t="shared" si="11"/>
        <v/>
      </c>
      <c r="BE25" s="33" t="str">
        <f t="shared" si="12"/>
        <v/>
      </c>
      <c r="BF25"/>
      <c r="BG25"/>
      <c r="BI25" s="33" t="str">
        <f t="shared" si="13"/>
        <v/>
      </c>
      <c r="BJ25"/>
      <c r="BK25"/>
      <c r="BM25" s="33" t="str">
        <f t="shared" si="14"/>
        <v/>
      </c>
      <c r="BN25"/>
      <c r="BO25"/>
      <c r="BQ25" s="33" t="str">
        <f t="shared" si="15"/>
        <v/>
      </c>
      <c r="BU25" s="33" t="str">
        <f t="shared" si="16"/>
        <v/>
      </c>
      <c r="BV25"/>
      <c r="BW25"/>
      <c r="BY25" s="33" t="str">
        <f t="shared" si="17"/>
        <v/>
      </c>
      <c r="CC25" s="33" t="str">
        <f t="shared" si="18"/>
        <v/>
      </c>
      <c r="CD25"/>
      <c r="CE25"/>
      <c r="CG25" s="33" t="str">
        <f t="shared" si="19"/>
        <v/>
      </c>
      <c r="CK25" s="33" t="str">
        <f t="shared" si="20"/>
        <v/>
      </c>
      <c r="CL25"/>
      <c r="CM25"/>
      <c r="CO25" s="33" t="str">
        <f t="shared" si="21"/>
        <v/>
      </c>
      <c r="CP25"/>
      <c r="CQ25"/>
      <c r="CS25" s="33" t="str">
        <f t="shared" si="22"/>
        <v/>
      </c>
      <c r="CT25"/>
      <c r="CU25"/>
      <c r="CW25" s="33" t="str">
        <f t="shared" si="23"/>
        <v/>
      </c>
      <c r="CX25"/>
      <c r="CY25"/>
      <c r="DA25" s="33" t="str">
        <f t="shared" si="24"/>
        <v/>
      </c>
      <c r="DB25"/>
      <c r="DC25"/>
      <c r="DE25" s="33" t="str">
        <f t="shared" si="25"/>
        <v/>
      </c>
      <c r="DI25" s="33" t="str">
        <f t="shared" si="26"/>
        <v/>
      </c>
      <c r="DJ25"/>
      <c r="DK25"/>
      <c r="DM25" s="33" t="str">
        <f t="shared" si="27"/>
        <v/>
      </c>
      <c r="DQ25" s="33" t="str">
        <f t="shared" si="28"/>
        <v/>
      </c>
      <c r="DR25"/>
      <c r="DS25"/>
      <c r="DU25" s="33" t="str">
        <f t="shared" si="29"/>
        <v/>
      </c>
      <c r="DV25"/>
      <c r="DW25"/>
      <c r="DY25" s="33" t="str">
        <f t="shared" si="30"/>
        <v/>
      </c>
    </row>
    <row r="26" spans="1:131" x14ac:dyDescent="0.25">
      <c r="A26" s="16" t="str">
        <f t="shared" si="0"/>
        <v/>
      </c>
      <c r="B26"/>
      <c r="C26"/>
      <c r="D26"/>
      <c r="K26" s="38"/>
      <c r="M26" s="33" t="str">
        <f t="shared" si="1"/>
        <v/>
      </c>
      <c r="Q26" s="33" t="str">
        <f t="shared" si="2"/>
        <v/>
      </c>
      <c r="U26" s="33" t="str">
        <f t="shared" si="3"/>
        <v/>
      </c>
      <c r="V26"/>
      <c r="W26"/>
      <c r="Y26" s="33" t="str">
        <f t="shared" si="4"/>
        <v/>
      </c>
      <c r="Z26"/>
      <c r="AA26"/>
      <c r="AC26" s="33" t="str">
        <f t="shared" si="5"/>
        <v/>
      </c>
      <c r="AD26"/>
      <c r="AE26"/>
      <c r="AG26" s="33" t="str">
        <f t="shared" si="6"/>
        <v/>
      </c>
      <c r="AH26"/>
      <c r="AI26"/>
      <c r="AK26" s="33" t="str">
        <f t="shared" si="7"/>
        <v/>
      </c>
      <c r="AO26" s="33" t="str">
        <f t="shared" si="8"/>
        <v/>
      </c>
      <c r="AS26" s="33" t="str">
        <f t="shared" si="9"/>
        <v/>
      </c>
      <c r="AW26" s="33" t="str">
        <f t="shared" si="10"/>
        <v/>
      </c>
      <c r="AX26"/>
      <c r="AY26"/>
      <c r="BA26" s="33" t="str">
        <f t="shared" si="11"/>
        <v/>
      </c>
      <c r="BE26" s="33" t="str">
        <f t="shared" si="12"/>
        <v/>
      </c>
      <c r="BF26"/>
      <c r="BG26"/>
      <c r="BI26" s="33" t="str">
        <f t="shared" si="13"/>
        <v/>
      </c>
      <c r="BM26" s="33" t="str">
        <f t="shared" si="14"/>
        <v/>
      </c>
      <c r="BQ26" s="33" t="str">
        <f t="shared" si="15"/>
        <v/>
      </c>
      <c r="BU26" s="33" t="str">
        <f t="shared" si="16"/>
        <v/>
      </c>
      <c r="BV26"/>
      <c r="BW26"/>
      <c r="BY26" s="33" t="str">
        <f t="shared" si="17"/>
        <v/>
      </c>
      <c r="CC26" s="33" t="str">
        <f t="shared" si="18"/>
        <v/>
      </c>
      <c r="CD26"/>
      <c r="CE26"/>
      <c r="CG26" s="33" t="str">
        <f t="shared" si="19"/>
        <v/>
      </c>
      <c r="CK26" s="33" t="str">
        <f t="shared" si="20"/>
        <v/>
      </c>
      <c r="CL26"/>
      <c r="CM26"/>
      <c r="CO26" s="33" t="str">
        <f t="shared" si="21"/>
        <v/>
      </c>
      <c r="CP26"/>
      <c r="CQ26"/>
      <c r="CS26" s="33" t="str">
        <f t="shared" si="22"/>
        <v/>
      </c>
      <c r="CT26"/>
      <c r="CU26"/>
      <c r="CW26" s="33" t="str">
        <f t="shared" si="23"/>
        <v/>
      </c>
      <c r="CX26"/>
      <c r="CY26"/>
      <c r="DA26" s="33" t="str">
        <f t="shared" si="24"/>
        <v/>
      </c>
      <c r="DB26"/>
      <c r="DC26"/>
      <c r="DE26" s="33" t="str">
        <f t="shared" si="25"/>
        <v/>
      </c>
      <c r="DI26" s="33" t="str">
        <f t="shared" si="26"/>
        <v/>
      </c>
      <c r="DJ26"/>
      <c r="DK26"/>
      <c r="DM26" s="33" t="str">
        <f t="shared" si="27"/>
        <v/>
      </c>
      <c r="DQ26" s="33" t="str">
        <f t="shared" si="28"/>
        <v/>
      </c>
      <c r="DR26"/>
      <c r="DS26"/>
      <c r="DU26" s="33" t="str">
        <f t="shared" si="29"/>
        <v/>
      </c>
      <c r="DV26"/>
      <c r="DW26"/>
      <c r="DY26" s="33" t="str">
        <f t="shared" si="30"/>
        <v/>
      </c>
    </row>
    <row r="27" spans="1:131" x14ac:dyDescent="0.25">
      <c r="A27" s="16" t="str">
        <f t="shared" si="0"/>
        <v/>
      </c>
      <c r="B27"/>
      <c r="C27"/>
      <c r="D27"/>
      <c r="K27" s="38"/>
      <c r="M27" s="33" t="str">
        <f t="shared" si="1"/>
        <v/>
      </c>
      <c r="Q27" s="33" t="str">
        <f t="shared" si="2"/>
        <v/>
      </c>
      <c r="U27" s="33" t="str">
        <f t="shared" si="3"/>
        <v/>
      </c>
      <c r="V27"/>
      <c r="W27"/>
      <c r="Y27" s="33" t="str">
        <f t="shared" si="4"/>
        <v/>
      </c>
      <c r="AC27" s="33" t="str">
        <f t="shared" si="5"/>
        <v/>
      </c>
      <c r="AG27" s="33" t="str">
        <f t="shared" si="6"/>
        <v/>
      </c>
      <c r="AH27"/>
      <c r="AI27"/>
      <c r="AK27" s="33" t="str">
        <f t="shared" si="7"/>
        <v/>
      </c>
      <c r="AO27" s="33" t="str">
        <f t="shared" si="8"/>
        <v/>
      </c>
      <c r="AS27" s="33" t="str">
        <f t="shared" si="9"/>
        <v/>
      </c>
      <c r="AW27" s="33" t="str">
        <f t="shared" si="10"/>
        <v/>
      </c>
      <c r="AX27"/>
      <c r="AY27"/>
      <c r="BA27" s="33" t="str">
        <f t="shared" si="11"/>
        <v/>
      </c>
      <c r="BE27" s="33" t="str">
        <f t="shared" si="12"/>
        <v/>
      </c>
      <c r="BF27"/>
      <c r="BG27"/>
      <c r="BI27" s="33" t="str">
        <f t="shared" si="13"/>
        <v/>
      </c>
      <c r="BM27" s="33" t="str">
        <f t="shared" si="14"/>
        <v/>
      </c>
      <c r="BQ27" s="33" t="str">
        <f t="shared" si="15"/>
        <v/>
      </c>
      <c r="BU27" s="33" t="str">
        <f t="shared" si="16"/>
        <v/>
      </c>
      <c r="BV27"/>
      <c r="BW27"/>
      <c r="BY27" s="33" t="str">
        <f t="shared" si="17"/>
        <v/>
      </c>
      <c r="CC27" s="33" t="str">
        <f t="shared" si="18"/>
        <v/>
      </c>
      <c r="CD27"/>
      <c r="CE27"/>
      <c r="CG27" s="33" t="str">
        <f t="shared" si="19"/>
        <v/>
      </c>
      <c r="CK27" s="33" t="str">
        <f t="shared" si="20"/>
        <v/>
      </c>
      <c r="CO27" s="33" t="str">
        <f t="shared" si="21"/>
        <v/>
      </c>
      <c r="CP27"/>
      <c r="CQ27"/>
      <c r="CS27" s="33" t="str">
        <f t="shared" si="22"/>
        <v/>
      </c>
      <c r="CT27"/>
      <c r="CU27"/>
      <c r="CW27" s="33" t="str">
        <f t="shared" si="23"/>
        <v/>
      </c>
      <c r="CX27"/>
      <c r="CY27"/>
      <c r="DA27" s="33" t="str">
        <f t="shared" si="24"/>
        <v/>
      </c>
      <c r="DB27"/>
      <c r="DC27"/>
      <c r="DE27" s="33" t="str">
        <f t="shared" si="25"/>
        <v/>
      </c>
      <c r="DI27" s="33" t="str">
        <f t="shared" si="26"/>
        <v/>
      </c>
      <c r="DJ27"/>
      <c r="DK27"/>
      <c r="DM27" s="33" t="str">
        <f t="shared" si="27"/>
        <v/>
      </c>
      <c r="DQ27" s="33" t="str">
        <f t="shared" si="28"/>
        <v/>
      </c>
      <c r="DU27" s="33" t="str">
        <f t="shared" si="29"/>
        <v/>
      </c>
      <c r="DV27"/>
      <c r="DW27"/>
      <c r="DY27" s="33" t="str">
        <f t="shared" si="30"/>
        <v/>
      </c>
    </row>
    <row r="28" spans="1:131" x14ac:dyDescent="0.25">
      <c r="A28" s="16" t="str">
        <f t="shared" si="0"/>
        <v/>
      </c>
      <c r="B28"/>
      <c r="C28"/>
      <c r="D28"/>
      <c r="K28" s="38"/>
      <c r="M28" s="33" t="str">
        <f t="shared" si="1"/>
        <v/>
      </c>
      <c r="Q28" s="33" t="str">
        <f t="shared" si="2"/>
        <v/>
      </c>
      <c r="U28" s="33" t="str">
        <f t="shared" si="3"/>
        <v/>
      </c>
      <c r="Y28" s="33" t="str">
        <f t="shared" si="4"/>
        <v/>
      </c>
      <c r="AC28" s="33" t="str">
        <f t="shared" si="5"/>
        <v/>
      </c>
      <c r="AG28" s="33" t="str">
        <f t="shared" si="6"/>
        <v/>
      </c>
      <c r="AH28"/>
      <c r="AI28"/>
      <c r="AK28" s="33" t="str">
        <f t="shared" si="7"/>
        <v/>
      </c>
      <c r="AO28" s="33" t="str">
        <f t="shared" si="8"/>
        <v/>
      </c>
      <c r="AS28" s="33" t="str">
        <f t="shared" si="9"/>
        <v/>
      </c>
      <c r="AW28" s="33" t="str">
        <f t="shared" si="10"/>
        <v/>
      </c>
      <c r="AX28"/>
      <c r="AY28"/>
      <c r="BA28" s="33" t="str">
        <f t="shared" si="11"/>
        <v/>
      </c>
      <c r="BE28" s="33" t="str">
        <f t="shared" si="12"/>
        <v/>
      </c>
      <c r="BF28"/>
      <c r="BG28"/>
      <c r="BI28" s="33" t="str">
        <f t="shared" si="13"/>
        <v/>
      </c>
      <c r="BM28" s="33" t="str">
        <f t="shared" si="14"/>
        <v/>
      </c>
      <c r="BQ28" s="33" t="str">
        <f t="shared" si="15"/>
        <v/>
      </c>
      <c r="BU28" s="33" t="str">
        <f t="shared" si="16"/>
        <v/>
      </c>
      <c r="BV28"/>
      <c r="BW28"/>
      <c r="BY28" s="33" t="str">
        <f t="shared" si="17"/>
        <v/>
      </c>
      <c r="CC28" s="33" t="str">
        <f t="shared" si="18"/>
        <v/>
      </c>
      <c r="CD28"/>
      <c r="CE28"/>
      <c r="CG28" s="33" t="str">
        <f t="shared" si="19"/>
        <v/>
      </c>
      <c r="CK28" s="33" t="str">
        <f t="shared" si="20"/>
        <v/>
      </c>
      <c r="CO28" s="33" t="str">
        <f t="shared" si="21"/>
        <v/>
      </c>
      <c r="CP28"/>
      <c r="CQ28"/>
      <c r="CS28" s="33" t="str">
        <f t="shared" si="22"/>
        <v/>
      </c>
      <c r="CT28"/>
      <c r="CU28"/>
      <c r="CW28" s="33" t="str">
        <f t="shared" si="23"/>
        <v/>
      </c>
      <c r="DA28" s="33" t="str">
        <f t="shared" si="24"/>
        <v/>
      </c>
      <c r="DE28" s="33" t="str">
        <f t="shared" si="25"/>
        <v/>
      </c>
      <c r="DI28" s="33" t="str">
        <f t="shared" si="26"/>
        <v/>
      </c>
      <c r="DJ28"/>
      <c r="DK28"/>
      <c r="DM28" s="33" t="str">
        <f t="shared" si="27"/>
        <v/>
      </c>
      <c r="DQ28" s="33" t="str">
        <f t="shared" si="28"/>
        <v/>
      </c>
      <c r="DU28" s="33" t="str">
        <f t="shared" si="29"/>
        <v/>
      </c>
      <c r="DY28" s="33" t="str">
        <f t="shared" si="30"/>
        <v/>
      </c>
    </row>
    <row r="29" spans="1:131" x14ac:dyDescent="0.25">
      <c r="A29" s="16" t="str">
        <f t="shared" si="0"/>
        <v/>
      </c>
      <c r="B29"/>
      <c r="C29"/>
      <c r="D29"/>
      <c r="K29" s="38"/>
      <c r="M29" s="33" t="str">
        <f t="shared" si="1"/>
        <v/>
      </c>
      <c r="Q29" s="33" t="str">
        <f t="shared" si="2"/>
        <v/>
      </c>
      <c r="U29" s="33" t="str">
        <f t="shared" si="3"/>
        <v/>
      </c>
      <c r="Y29" s="33" t="str">
        <f t="shared" si="4"/>
        <v/>
      </c>
      <c r="AC29" s="33" t="str">
        <f t="shared" si="5"/>
        <v/>
      </c>
      <c r="AG29" s="33" t="str">
        <f t="shared" si="6"/>
        <v/>
      </c>
      <c r="AH29"/>
      <c r="AI29"/>
      <c r="AK29" s="33" t="str">
        <f t="shared" si="7"/>
        <v/>
      </c>
      <c r="AO29" s="33" t="str">
        <f t="shared" si="8"/>
        <v/>
      </c>
      <c r="AS29" s="33" t="str">
        <f t="shared" si="9"/>
        <v/>
      </c>
      <c r="AW29" s="33" t="str">
        <f t="shared" si="10"/>
        <v/>
      </c>
      <c r="AX29"/>
      <c r="AY29"/>
      <c r="BA29" s="33" t="str">
        <f t="shared" si="11"/>
        <v/>
      </c>
      <c r="BE29" s="33" t="str">
        <f t="shared" si="12"/>
        <v/>
      </c>
      <c r="BF29"/>
      <c r="BG29"/>
      <c r="BI29" s="33" t="str">
        <f t="shared" si="13"/>
        <v/>
      </c>
      <c r="BM29" s="33" t="str">
        <f t="shared" si="14"/>
        <v/>
      </c>
      <c r="BQ29" s="33" t="str">
        <f t="shared" si="15"/>
        <v/>
      </c>
      <c r="BU29" s="33" t="str">
        <f t="shared" si="16"/>
        <v/>
      </c>
      <c r="BV29"/>
      <c r="BW29"/>
      <c r="BY29" s="33" t="str">
        <f t="shared" si="17"/>
        <v/>
      </c>
      <c r="CC29" s="33" t="str">
        <f t="shared" si="18"/>
        <v/>
      </c>
      <c r="CD29"/>
      <c r="CE29"/>
      <c r="CG29" s="33" t="str">
        <f t="shared" si="19"/>
        <v/>
      </c>
      <c r="CK29" s="33" t="str">
        <f t="shared" si="20"/>
        <v/>
      </c>
      <c r="CO29" s="33" t="str">
        <f t="shared" si="21"/>
        <v/>
      </c>
      <c r="CS29" s="33" t="str">
        <f t="shared" si="22"/>
        <v/>
      </c>
      <c r="CT29"/>
      <c r="CU29"/>
      <c r="CW29" s="33" t="str">
        <f t="shared" si="23"/>
        <v/>
      </c>
      <c r="DA29" s="33" t="str">
        <f t="shared" si="24"/>
        <v/>
      </c>
      <c r="DE29" s="33" t="str">
        <f t="shared" si="25"/>
        <v/>
      </c>
      <c r="DI29" s="33" t="str">
        <f t="shared" si="26"/>
        <v/>
      </c>
      <c r="DJ29"/>
      <c r="DK29"/>
      <c r="DM29" s="33" t="str">
        <f t="shared" si="27"/>
        <v/>
      </c>
      <c r="DQ29" s="33" t="str">
        <f t="shared" si="28"/>
        <v/>
      </c>
      <c r="DU29" s="33" t="str">
        <f t="shared" si="29"/>
        <v/>
      </c>
      <c r="DY29" s="33" t="str">
        <f t="shared" si="30"/>
        <v/>
      </c>
    </row>
    <row r="30" spans="1:131" x14ac:dyDescent="0.25">
      <c r="A30" s="16" t="str">
        <f t="shared" si="0"/>
        <v/>
      </c>
      <c r="B30"/>
      <c r="C30"/>
      <c r="D30"/>
      <c r="K30" s="38"/>
      <c r="M30" s="33" t="str">
        <f t="shared" si="1"/>
        <v/>
      </c>
      <c r="Q30" s="33" t="str">
        <f t="shared" si="2"/>
        <v/>
      </c>
      <c r="U30" s="33" t="str">
        <f t="shared" si="3"/>
        <v/>
      </c>
      <c r="Y30" s="33" t="str">
        <f t="shared" si="4"/>
        <v/>
      </c>
      <c r="AC30" s="33" t="str">
        <f t="shared" si="5"/>
        <v/>
      </c>
      <c r="AG30" s="33" t="str">
        <f t="shared" si="6"/>
        <v/>
      </c>
      <c r="AH30"/>
      <c r="AI30"/>
      <c r="AK30" s="33" t="str">
        <f t="shared" si="7"/>
        <v/>
      </c>
      <c r="AO30" s="33" t="str">
        <f t="shared" si="8"/>
        <v/>
      </c>
      <c r="AS30" s="33" t="str">
        <f t="shared" si="9"/>
        <v/>
      </c>
      <c r="AW30" s="33" t="str">
        <f t="shared" si="10"/>
        <v/>
      </c>
      <c r="AX30"/>
      <c r="AY30"/>
      <c r="BA30" s="33" t="str">
        <f t="shared" si="11"/>
        <v/>
      </c>
      <c r="BE30" s="33" t="str">
        <f t="shared" si="12"/>
        <v/>
      </c>
      <c r="BF30"/>
      <c r="BG30"/>
      <c r="BI30" s="33" t="str">
        <f t="shared" si="13"/>
        <v/>
      </c>
      <c r="BM30" s="33" t="str">
        <f t="shared" si="14"/>
        <v/>
      </c>
      <c r="BQ30" s="33" t="str">
        <f t="shared" si="15"/>
        <v/>
      </c>
      <c r="BU30" s="33" t="str">
        <f t="shared" si="16"/>
        <v/>
      </c>
      <c r="BV30"/>
      <c r="BW30"/>
      <c r="BY30" s="33" t="str">
        <f t="shared" si="17"/>
        <v/>
      </c>
      <c r="CC30" s="33" t="str">
        <f t="shared" si="18"/>
        <v/>
      </c>
      <c r="CG30" s="33" t="str">
        <f t="shared" si="19"/>
        <v/>
      </c>
      <c r="CK30" s="33" t="str">
        <f t="shared" si="20"/>
        <v/>
      </c>
      <c r="CO30" s="33" t="str">
        <f t="shared" si="21"/>
        <v/>
      </c>
      <c r="CS30" s="33" t="str">
        <f t="shared" si="22"/>
        <v/>
      </c>
      <c r="CW30" s="33" t="str">
        <f t="shared" si="23"/>
        <v/>
      </c>
      <c r="DA30" s="33" t="str">
        <f t="shared" si="24"/>
        <v/>
      </c>
      <c r="DE30" s="33" t="str">
        <f t="shared" si="25"/>
        <v/>
      </c>
      <c r="DI30" s="33" t="str">
        <f t="shared" si="26"/>
        <v/>
      </c>
      <c r="DJ30"/>
      <c r="DK30"/>
      <c r="DM30" s="33" t="str">
        <f t="shared" si="27"/>
        <v/>
      </c>
      <c r="DQ30" s="33" t="str">
        <f t="shared" si="28"/>
        <v/>
      </c>
      <c r="DU30" s="33" t="str">
        <f t="shared" si="29"/>
        <v/>
      </c>
      <c r="DY30" s="33" t="str">
        <f t="shared" si="30"/>
        <v/>
      </c>
    </row>
    <row r="31" spans="1:131" x14ac:dyDescent="0.25">
      <c r="A31" s="16" t="str">
        <f t="shared" si="0"/>
        <v/>
      </c>
      <c r="B31"/>
      <c r="C31"/>
      <c r="D31"/>
      <c r="K31" s="38"/>
      <c r="M31" s="33" t="str">
        <f t="shared" si="1"/>
        <v/>
      </c>
      <c r="Q31" s="33" t="str">
        <f t="shared" si="2"/>
        <v/>
      </c>
      <c r="U31" s="33" t="str">
        <f t="shared" si="3"/>
        <v/>
      </c>
      <c r="Y31" s="33" t="str">
        <f t="shared" si="4"/>
        <v/>
      </c>
      <c r="AC31" s="33" t="str">
        <f t="shared" si="5"/>
        <v/>
      </c>
      <c r="AG31" s="33" t="str">
        <f t="shared" si="6"/>
        <v/>
      </c>
      <c r="AK31" s="33" t="str">
        <f t="shared" si="7"/>
        <v/>
      </c>
      <c r="AO31" s="33" t="str">
        <f t="shared" si="8"/>
        <v/>
      </c>
      <c r="AS31" s="33" t="str">
        <f t="shared" si="9"/>
        <v/>
      </c>
      <c r="AW31" s="33" t="str">
        <f t="shared" si="10"/>
        <v/>
      </c>
      <c r="AX31"/>
      <c r="AY31"/>
      <c r="BA31" s="33" t="str">
        <f t="shared" si="11"/>
        <v/>
      </c>
      <c r="BE31" s="33" t="str">
        <f t="shared" si="12"/>
        <v/>
      </c>
      <c r="BF31"/>
      <c r="BG31"/>
      <c r="BI31" s="33" t="str">
        <f t="shared" si="13"/>
        <v/>
      </c>
      <c r="BM31" s="33" t="str">
        <f t="shared" si="14"/>
        <v/>
      </c>
      <c r="BQ31" s="33" t="str">
        <f t="shared" si="15"/>
        <v/>
      </c>
      <c r="BU31" s="33" t="str">
        <f t="shared" si="16"/>
        <v/>
      </c>
      <c r="BY31" s="33" t="str">
        <f t="shared" si="17"/>
        <v/>
      </c>
      <c r="CC31" s="33" t="str">
        <f t="shared" si="18"/>
        <v/>
      </c>
      <c r="CG31" s="33" t="str">
        <f t="shared" si="19"/>
        <v/>
      </c>
      <c r="CK31" s="33" t="str">
        <f t="shared" si="20"/>
        <v/>
      </c>
      <c r="CO31" s="33" t="str">
        <f t="shared" si="21"/>
        <v/>
      </c>
      <c r="CS31" s="33" t="str">
        <f t="shared" si="22"/>
        <v/>
      </c>
      <c r="CW31" s="33" t="str">
        <f t="shared" si="23"/>
        <v/>
      </c>
      <c r="DA31" s="33" t="str">
        <f t="shared" si="24"/>
        <v/>
      </c>
      <c r="DE31" s="33" t="str">
        <f t="shared" si="25"/>
        <v/>
      </c>
      <c r="DI31" s="33" t="str">
        <f t="shared" si="26"/>
        <v/>
      </c>
      <c r="DJ31"/>
      <c r="DK31"/>
      <c r="DM31" s="33" t="str">
        <f t="shared" si="27"/>
        <v/>
      </c>
      <c r="DQ31" s="33" t="str">
        <f t="shared" si="28"/>
        <v/>
      </c>
      <c r="DU31" s="33" t="str">
        <f t="shared" si="29"/>
        <v/>
      </c>
      <c r="DY31" s="33" t="str">
        <f t="shared" si="30"/>
        <v/>
      </c>
    </row>
    <row r="32" spans="1:131" x14ac:dyDescent="0.25">
      <c r="A32" s="16" t="str">
        <f t="shared" si="0"/>
        <v/>
      </c>
      <c r="B32"/>
      <c r="C32"/>
      <c r="D32"/>
      <c r="K32" s="38"/>
      <c r="M32" s="33" t="str">
        <f t="shared" si="1"/>
        <v/>
      </c>
      <c r="Q32" s="33" t="str">
        <f t="shared" si="2"/>
        <v/>
      </c>
      <c r="U32" s="33" t="str">
        <f t="shared" si="3"/>
        <v/>
      </c>
      <c r="Y32" s="33" t="str">
        <f t="shared" si="4"/>
        <v/>
      </c>
      <c r="AC32" s="33" t="str">
        <f t="shared" si="5"/>
        <v/>
      </c>
      <c r="AG32" s="33" t="str">
        <f t="shared" si="6"/>
        <v/>
      </c>
      <c r="AK32" s="33" t="str">
        <f t="shared" si="7"/>
        <v/>
      </c>
      <c r="AO32" s="33" t="str">
        <f t="shared" si="8"/>
        <v/>
      </c>
      <c r="AS32" s="33" t="str">
        <f t="shared" si="9"/>
        <v/>
      </c>
      <c r="AW32" s="33" t="str">
        <f t="shared" si="10"/>
        <v/>
      </c>
      <c r="AX32"/>
      <c r="AY32"/>
      <c r="BA32" s="33" t="str">
        <f t="shared" si="11"/>
        <v/>
      </c>
      <c r="BE32" s="33" t="str">
        <f t="shared" si="12"/>
        <v/>
      </c>
      <c r="BI32" s="33" t="str">
        <f t="shared" si="13"/>
        <v/>
      </c>
      <c r="BM32" s="33" t="str">
        <f t="shared" si="14"/>
        <v/>
      </c>
      <c r="BQ32" s="33" t="str">
        <f t="shared" si="15"/>
        <v/>
      </c>
      <c r="BU32" s="33" t="str">
        <f t="shared" si="16"/>
        <v/>
      </c>
      <c r="BY32" s="33" t="str">
        <f t="shared" si="17"/>
        <v/>
      </c>
      <c r="CC32" s="33" t="str">
        <f t="shared" si="18"/>
        <v/>
      </c>
      <c r="CG32" s="33" t="str">
        <f t="shared" si="19"/>
        <v/>
      </c>
      <c r="CK32" s="33" t="str">
        <f t="shared" si="20"/>
        <v/>
      </c>
      <c r="CO32" s="33" t="str">
        <f t="shared" si="21"/>
        <v/>
      </c>
      <c r="CS32" s="33" t="str">
        <f t="shared" si="22"/>
        <v/>
      </c>
      <c r="CW32" s="33" t="str">
        <f t="shared" si="23"/>
        <v/>
      </c>
      <c r="DA32" s="33" t="str">
        <f t="shared" si="24"/>
        <v/>
      </c>
      <c r="DE32" s="33" t="str">
        <f t="shared" si="25"/>
        <v/>
      </c>
      <c r="DI32" s="33" t="str">
        <f t="shared" si="26"/>
        <v/>
      </c>
      <c r="DJ32"/>
      <c r="DK32"/>
      <c r="DM32" s="33" t="str">
        <f t="shared" si="27"/>
        <v/>
      </c>
      <c r="DQ32" s="33" t="str">
        <f t="shared" si="28"/>
        <v/>
      </c>
      <c r="DU32" s="33" t="str">
        <f t="shared" si="29"/>
        <v/>
      </c>
      <c r="DY32" s="33" t="str">
        <f t="shared" si="30"/>
        <v/>
      </c>
    </row>
    <row r="33" spans="1:129" x14ac:dyDescent="0.25">
      <c r="A33" s="16" t="str">
        <f t="shared" si="0"/>
        <v/>
      </c>
      <c r="B33"/>
      <c r="C33"/>
      <c r="D33"/>
      <c r="K33" s="38"/>
      <c r="M33" s="33" t="str">
        <f t="shared" si="1"/>
        <v/>
      </c>
      <c r="Q33" s="33" t="str">
        <f t="shared" si="2"/>
        <v/>
      </c>
      <c r="U33" s="33" t="str">
        <f t="shared" si="3"/>
        <v/>
      </c>
      <c r="Y33" s="33" t="str">
        <f t="shared" si="4"/>
        <v/>
      </c>
      <c r="AC33" s="33" t="str">
        <f t="shared" si="5"/>
        <v/>
      </c>
      <c r="AG33" s="33" t="str">
        <f t="shared" si="6"/>
        <v/>
      </c>
      <c r="AK33" s="33" t="str">
        <f t="shared" si="7"/>
        <v/>
      </c>
      <c r="AO33" s="33" t="str">
        <f t="shared" si="8"/>
        <v/>
      </c>
      <c r="AS33" s="33" t="str">
        <f t="shared" si="9"/>
        <v/>
      </c>
      <c r="AW33" s="33" t="str">
        <f t="shared" si="10"/>
        <v/>
      </c>
      <c r="AX33"/>
      <c r="AY33"/>
      <c r="BA33" s="33" t="str">
        <f t="shared" si="11"/>
        <v/>
      </c>
      <c r="BE33" s="33" t="str">
        <f t="shared" si="12"/>
        <v/>
      </c>
      <c r="BI33" s="33" t="str">
        <f t="shared" si="13"/>
        <v/>
      </c>
      <c r="BM33" s="33" t="str">
        <f t="shared" si="14"/>
        <v/>
      </c>
      <c r="BQ33" s="33" t="str">
        <f t="shared" si="15"/>
        <v/>
      </c>
      <c r="BU33" s="33" t="str">
        <f t="shared" si="16"/>
        <v/>
      </c>
      <c r="BY33" s="33" t="str">
        <f t="shared" si="17"/>
        <v/>
      </c>
      <c r="CC33" s="33" t="str">
        <f t="shared" si="18"/>
        <v/>
      </c>
      <c r="CG33" s="33" t="str">
        <f t="shared" si="19"/>
        <v/>
      </c>
      <c r="CK33" s="33" t="str">
        <f t="shared" si="20"/>
        <v/>
      </c>
      <c r="CO33" s="33" t="str">
        <f t="shared" si="21"/>
        <v/>
      </c>
      <c r="CS33" s="33" t="str">
        <f t="shared" si="22"/>
        <v/>
      </c>
      <c r="CW33" s="33" t="str">
        <f t="shared" si="23"/>
        <v/>
      </c>
      <c r="DA33" s="33" t="str">
        <f t="shared" si="24"/>
        <v/>
      </c>
      <c r="DE33" s="33" t="str">
        <f t="shared" si="25"/>
        <v/>
      </c>
      <c r="DI33" s="33" t="str">
        <f t="shared" si="26"/>
        <v/>
      </c>
      <c r="DJ33"/>
      <c r="DK33"/>
      <c r="DM33" s="33" t="str">
        <f t="shared" si="27"/>
        <v/>
      </c>
      <c r="DQ33" s="33" t="str">
        <f t="shared" si="28"/>
        <v/>
      </c>
      <c r="DU33" s="33" t="str">
        <f t="shared" si="29"/>
        <v/>
      </c>
      <c r="DY33" s="33" t="str">
        <f t="shared" si="30"/>
        <v/>
      </c>
    </row>
    <row r="34" spans="1:129" x14ac:dyDescent="0.25">
      <c r="A34" s="16" t="str">
        <f t="shared" si="0"/>
        <v/>
      </c>
      <c r="B34"/>
      <c r="C34"/>
      <c r="D34"/>
      <c r="K34" s="38"/>
      <c r="M34" s="33" t="str">
        <f t="shared" si="1"/>
        <v/>
      </c>
      <c r="Q34" s="33" t="str">
        <f t="shared" si="2"/>
        <v/>
      </c>
      <c r="U34" s="33" t="str">
        <f t="shared" si="3"/>
        <v/>
      </c>
      <c r="Y34" s="33" t="str">
        <f t="shared" si="4"/>
        <v/>
      </c>
      <c r="AC34" s="33" t="str">
        <f t="shared" si="5"/>
        <v/>
      </c>
      <c r="AG34" s="33" t="str">
        <f t="shared" si="6"/>
        <v/>
      </c>
      <c r="AK34" s="33" t="str">
        <f t="shared" si="7"/>
        <v/>
      </c>
      <c r="AO34" s="33" t="str">
        <f t="shared" si="8"/>
        <v/>
      </c>
      <c r="AS34" s="33" t="str">
        <f t="shared" si="9"/>
        <v/>
      </c>
      <c r="AW34" s="33" t="str">
        <f t="shared" si="10"/>
        <v/>
      </c>
      <c r="BA34" s="33" t="str">
        <f t="shared" si="11"/>
        <v/>
      </c>
      <c r="BE34" s="33" t="str">
        <f t="shared" si="12"/>
        <v/>
      </c>
      <c r="BI34" s="33" t="str">
        <f t="shared" si="13"/>
        <v/>
      </c>
      <c r="BM34" s="33" t="str">
        <f t="shared" si="14"/>
        <v/>
      </c>
      <c r="BQ34" s="33" t="str">
        <f t="shared" si="15"/>
        <v/>
      </c>
      <c r="BU34" s="33" t="str">
        <f t="shared" si="16"/>
        <v/>
      </c>
      <c r="BY34" s="33" t="str">
        <f t="shared" si="17"/>
        <v/>
      </c>
      <c r="CC34" s="33" t="str">
        <f t="shared" si="18"/>
        <v/>
      </c>
      <c r="CG34" s="33" t="str">
        <f t="shared" si="19"/>
        <v/>
      </c>
      <c r="CK34" s="33" t="str">
        <f t="shared" si="20"/>
        <v/>
      </c>
      <c r="CO34" s="33" t="str">
        <f t="shared" si="21"/>
        <v/>
      </c>
      <c r="CS34" s="33" t="str">
        <f t="shared" si="22"/>
        <v/>
      </c>
      <c r="CW34" s="33" t="str">
        <f t="shared" si="23"/>
        <v/>
      </c>
      <c r="DA34" s="33" t="str">
        <f t="shared" si="24"/>
        <v/>
      </c>
      <c r="DE34" s="33" t="str">
        <f t="shared" si="25"/>
        <v/>
      </c>
      <c r="DI34" s="33" t="str">
        <f t="shared" si="26"/>
        <v/>
      </c>
      <c r="DM34" s="33" t="str">
        <f t="shared" si="27"/>
        <v/>
      </c>
      <c r="DQ34" s="33" t="str">
        <f t="shared" si="28"/>
        <v/>
      </c>
      <c r="DU34" s="33" t="str">
        <f t="shared" si="29"/>
        <v/>
      </c>
      <c r="DY34" s="33" t="str">
        <f t="shared" si="30"/>
        <v/>
      </c>
    </row>
    <row r="35" spans="1:129" x14ac:dyDescent="0.25">
      <c r="A35" s="16" t="str">
        <f t="shared" si="0"/>
        <v/>
      </c>
      <c r="B35"/>
      <c r="C35"/>
      <c r="D35"/>
      <c r="K35" s="38"/>
      <c r="M35" s="33" t="str">
        <f t="shared" si="1"/>
        <v/>
      </c>
      <c r="Q35" s="33" t="str">
        <f t="shared" si="2"/>
        <v/>
      </c>
      <c r="U35" s="33" t="str">
        <f t="shared" si="3"/>
        <v/>
      </c>
      <c r="Y35" s="33" t="str">
        <f t="shared" si="4"/>
        <v/>
      </c>
      <c r="AC35" s="33" t="str">
        <f t="shared" si="5"/>
        <v/>
      </c>
      <c r="AG35" s="33" t="str">
        <f t="shared" si="6"/>
        <v/>
      </c>
      <c r="AK35" s="33" t="str">
        <f t="shared" si="7"/>
        <v/>
      </c>
      <c r="AO35" s="33" t="str">
        <f t="shared" si="8"/>
        <v/>
      </c>
      <c r="AS35" s="33" t="str">
        <f t="shared" si="9"/>
        <v/>
      </c>
      <c r="AW35" s="33" t="str">
        <f t="shared" si="10"/>
        <v/>
      </c>
      <c r="BA35" s="33" t="str">
        <f t="shared" si="11"/>
        <v/>
      </c>
      <c r="BE35" s="33" t="str">
        <f t="shared" si="12"/>
        <v/>
      </c>
      <c r="BI35" s="33" t="str">
        <f t="shared" si="13"/>
        <v/>
      </c>
      <c r="BM35" s="33" t="str">
        <f t="shared" si="14"/>
        <v/>
      </c>
      <c r="BQ35" s="33" t="str">
        <f t="shared" si="15"/>
        <v/>
      </c>
      <c r="BU35" s="33" t="str">
        <f t="shared" si="16"/>
        <v/>
      </c>
      <c r="BY35" s="33" t="str">
        <f t="shared" si="17"/>
        <v/>
      </c>
      <c r="CC35" s="33" t="str">
        <f t="shared" si="18"/>
        <v/>
      </c>
      <c r="CG35" s="33" t="str">
        <f t="shared" si="19"/>
        <v/>
      </c>
      <c r="CK35" s="33" t="str">
        <f t="shared" si="20"/>
        <v/>
      </c>
      <c r="CO35" s="33" t="str">
        <f t="shared" si="21"/>
        <v/>
      </c>
      <c r="CS35" s="33" t="str">
        <f t="shared" si="22"/>
        <v/>
      </c>
      <c r="CW35" s="33" t="str">
        <f t="shared" si="23"/>
        <v/>
      </c>
      <c r="DA35" s="33" t="str">
        <f t="shared" si="24"/>
        <v/>
      </c>
      <c r="DE35" s="33" t="str">
        <f t="shared" si="25"/>
        <v/>
      </c>
      <c r="DI35" s="33" t="str">
        <f t="shared" si="26"/>
        <v/>
      </c>
      <c r="DM35" s="33" t="str">
        <f t="shared" si="27"/>
        <v/>
      </c>
      <c r="DQ35" s="33" t="str">
        <f t="shared" si="28"/>
        <v/>
      </c>
      <c r="DU35" s="33" t="str">
        <f t="shared" si="29"/>
        <v/>
      </c>
      <c r="DY35" s="33" t="str">
        <f t="shared" si="30"/>
        <v/>
      </c>
    </row>
    <row r="36" spans="1:129" x14ac:dyDescent="0.25">
      <c r="A36" s="16" t="str">
        <f t="shared" si="0"/>
        <v/>
      </c>
      <c r="B36"/>
      <c r="C36"/>
      <c r="D36"/>
      <c r="K36" s="38"/>
      <c r="M36" s="33" t="str">
        <f t="shared" si="1"/>
        <v/>
      </c>
      <c r="Q36" s="33" t="str">
        <f t="shared" si="2"/>
        <v/>
      </c>
      <c r="U36" s="33" t="str">
        <f t="shared" si="3"/>
        <v/>
      </c>
      <c r="Y36" s="33" t="str">
        <f t="shared" si="4"/>
        <v/>
      </c>
      <c r="AC36" s="33" t="str">
        <f t="shared" si="5"/>
        <v/>
      </c>
      <c r="AG36" s="33" t="str">
        <f t="shared" si="6"/>
        <v/>
      </c>
      <c r="AK36" s="33" t="str">
        <f t="shared" si="7"/>
        <v/>
      </c>
      <c r="AO36" s="33" t="str">
        <f t="shared" si="8"/>
        <v/>
      </c>
      <c r="AS36" s="33" t="str">
        <f t="shared" si="9"/>
        <v/>
      </c>
      <c r="AW36" s="33" t="str">
        <f t="shared" si="10"/>
        <v/>
      </c>
      <c r="BA36" s="33" t="str">
        <f t="shared" si="11"/>
        <v/>
      </c>
      <c r="BE36" s="33" t="str">
        <f t="shared" si="12"/>
        <v/>
      </c>
      <c r="BI36" s="33" t="str">
        <f t="shared" si="13"/>
        <v/>
      </c>
      <c r="BM36" s="33" t="str">
        <f t="shared" si="14"/>
        <v/>
      </c>
      <c r="BQ36" s="33" t="str">
        <f t="shared" si="15"/>
        <v/>
      </c>
      <c r="BU36" s="33" t="str">
        <f t="shared" si="16"/>
        <v/>
      </c>
      <c r="BY36" s="33" t="str">
        <f t="shared" si="17"/>
        <v/>
      </c>
      <c r="CC36" s="33" t="str">
        <f t="shared" si="18"/>
        <v/>
      </c>
      <c r="CG36" s="33" t="str">
        <f t="shared" si="19"/>
        <v/>
      </c>
      <c r="CK36" s="33" t="str">
        <f t="shared" si="20"/>
        <v/>
      </c>
      <c r="CO36" s="33" t="str">
        <f t="shared" si="21"/>
        <v/>
      </c>
      <c r="CS36" s="33" t="str">
        <f t="shared" si="22"/>
        <v/>
      </c>
      <c r="CW36" s="33" t="str">
        <f t="shared" si="23"/>
        <v/>
      </c>
      <c r="DA36" s="33" t="str">
        <f t="shared" si="24"/>
        <v/>
      </c>
      <c r="DE36" s="33" t="str">
        <f t="shared" si="25"/>
        <v/>
      </c>
      <c r="DI36" s="33" t="str">
        <f t="shared" si="26"/>
        <v/>
      </c>
      <c r="DM36" s="33" t="str">
        <f t="shared" si="27"/>
        <v/>
      </c>
      <c r="DQ36" s="33" t="str">
        <f t="shared" si="28"/>
        <v/>
      </c>
      <c r="DU36" s="33" t="str">
        <f t="shared" si="29"/>
        <v/>
      </c>
      <c r="DY36" s="33" t="str">
        <f t="shared" si="30"/>
        <v/>
      </c>
    </row>
    <row r="37" spans="1:129" x14ac:dyDescent="0.25">
      <c r="A37" s="16" t="str">
        <f t="shared" si="0"/>
        <v/>
      </c>
      <c r="B37"/>
      <c r="C37"/>
      <c r="D37"/>
      <c r="K37" s="38"/>
      <c r="M37" s="33" t="str">
        <f t="shared" si="1"/>
        <v/>
      </c>
      <c r="Q37" s="33" t="str">
        <f t="shared" si="2"/>
        <v/>
      </c>
      <c r="U37" s="33" t="str">
        <f t="shared" si="3"/>
        <v/>
      </c>
      <c r="Y37" s="33" t="str">
        <f t="shared" si="4"/>
        <v/>
      </c>
      <c r="AC37" s="33" t="str">
        <f t="shared" si="5"/>
        <v/>
      </c>
      <c r="AG37" s="33" t="str">
        <f t="shared" si="6"/>
        <v/>
      </c>
      <c r="AK37" s="33" t="str">
        <f t="shared" si="7"/>
        <v/>
      </c>
      <c r="AO37" s="33" t="str">
        <f t="shared" si="8"/>
        <v/>
      </c>
      <c r="AS37" s="33" t="str">
        <f t="shared" si="9"/>
        <v/>
      </c>
      <c r="AW37" s="33" t="str">
        <f t="shared" si="10"/>
        <v/>
      </c>
      <c r="BA37" s="33" t="str">
        <f t="shared" si="11"/>
        <v/>
      </c>
      <c r="BE37" s="33" t="str">
        <f t="shared" si="12"/>
        <v/>
      </c>
      <c r="BI37" s="33" t="str">
        <f t="shared" si="13"/>
        <v/>
      </c>
      <c r="BM37" s="33" t="str">
        <f t="shared" si="14"/>
        <v/>
      </c>
      <c r="BQ37" s="33" t="str">
        <f t="shared" si="15"/>
        <v/>
      </c>
      <c r="BU37" s="33" t="str">
        <f t="shared" si="16"/>
        <v/>
      </c>
      <c r="BY37" s="33" t="str">
        <f t="shared" si="17"/>
        <v/>
      </c>
      <c r="CC37" s="33" t="str">
        <f t="shared" si="18"/>
        <v/>
      </c>
      <c r="CG37" s="33" t="str">
        <f t="shared" si="19"/>
        <v/>
      </c>
      <c r="CK37" s="33" t="str">
        <f t="shared" si="20"/>
        <v/>
      </c>
      <c r="CO37" s="33" t="str">
        <f t="shared" si="21"/>
        <v/>
      </c>
      <c r="CS37" s="33" t="str">
        <f t="shared" si="22"/>
        <v/>
      </c>
      <c r="CW37" s="33" t="str">
        <f t="shared" si="23"/>
        <v/>
      </c>
      <c r="DA37" s="33" t="str">
        <f t="shared" si="24"/>
        <v/>
      </c>
      <c r="DE37" s="33" t="str">
        <f t="shared" si="25"/>
        <v/>
      </c>
      <c r="DI37" s="33" t="str">
        <f t="shared" si="26"/>
        <v/>
      </c>
      <c r="DM37" s="33" t="str">
        <f t="shared" si="27"/>
        <v/>
      </c>
      <c r="DQ37" s="33" t="str">
        <f t="shared" si="28"/>
        <v/>
      </c>
      <c r="DU37" s="33" t="str">
        <f t="shared" si="29"/>
        <v/>
      </c>
      <c r="DY37" s="33" t="str">
        <f t="shared" si="30"/>
        <v/>
      </c>
    </row>
    <row r="38" spans="1:129" x14ac:dyDescent="0.25">
      <c r="A38" s="16" t="str">
        <f t="shared" si="0"/>
        <v/>
      </c>
      <c r="B38"/>
      <c r="C38"/>
      <c r="D38"/>
      <c r="K38" s="38"/>
      <c r="M38" s="33" t="str">
        <f t="shared" si="1"/>
        <v/>
      </c>
      <c r="Q38" s="33" t="str">
        <f t="shared" si="2"/>
        <v/>
      </c>
      <c r="U38" s="33" t="str">
        <f t="shared" si="3"/>
        <v/>
      </c>
      <c r="Y38" s="33" t="str">
        <f t="shared" si="4"/>
        <v/>
      </c>
      <c r="AC38" s="33" t="str">
        <f t="shared" si="5"/>
        <v/>
      </c>
      <c r="AG38" s="33" t="str">
        <f t="shared" si="6"/>
        <v/>
      </c>
      <c r="AK38" s="33" t="str">
        <f t="shared" si="7"/>
        <v/>
      </c>
      <c r="AO38" s="33" t="str">
        <f t="shared" si="8"/>
        <v/>
      </c>
      <c r="AS38" s="33" t="str">
        <f t="shared" si="9"/>
        <v/>
      </c>
      <c r="AW38" s="33" t="str">
        <f t="shared" si="10"/>
        <v/>
      </c>
      <c r="BA38" s="33" t="str">
        <f t="shared" si="11"/>
        <v/>
      </c>
      <c r="BE38" s="33" t="str">
        <f t="shared" si="12"/>
        <v/>
      </c>
      <c r="BI38" s="33" t="str">
        <f t="shared" si="13"/>
        <v/>
      </c>
      <c r="BM38" s="33" t="str">
        <f t="shared" si="14"/>
        <v/>
      </c>
      <c r="BQ38" s="33" t="str">
        <f t="shared" si="15"/>
        <v/>
      </c>
      <c r="BU38" s="33" t="str">
        <f t="shared" si="16"/>
        <v/>
      </c>
      <c r="BY38" s="33" t="str">
        <f t="shared" si="17"/>
        <v/>
      </c>
      <c r="CC38" s="33" t="str">
        <f t="shared" si="18"/>
        <v/>
      </c>
      <c r="CG38" s="33" t="str">
        <f t="shared" si="19"/>
        <v/>
      </c>
      <c r="CK38" s="33" t="str">
        <f t="shared" si="20"/>
        <v/>
      </c>
      <c r="CO38" s="33" t="str">
        <f t="shared" si="21"/>
        <v/>
      </c>
      <c r="CS38" s="33" t="str">
        <f t="shared" si="22"/>
        <v/>
      </c>
      <c r="CW38" s="33" t="str">
        <f t="shared" si="23"/>
        <v/>
      </c>
      <c r="DA38" s="33" t="str">
        <f t="shared" si="24"/>
        <v/>
      </c>
      <c r="DE38" s="33" t="str">
        <f t="shared" si="25"/>
        <v/>
      </c>
      <c r="DI38" s="33" t="str">
        <f t="shared" si="26"/>
        <v/>
      </c>
      <c r="DM38" s="33" t="str">
        <f t="shared" si="27"/>
        <v/>
      </c>
      <c r="DQ38" s="33" t="str">
        <f t="shared" si="28"/>
        <v/>
      </c>
      <c r="DU38" s="33" t="str">
        <f t="shared" si="29"/>
        <v/>
      </c>
      <c r="DY38" s="33" t="str">
        <f t="shared" si="30"/>
        <v/>
      </c>
    </row>
    <row r="39" spans="1:129" x14ac:dyDescent="0.25">
      <c r="A39" s="16" t="str">
        <f t="shared" si="0"/>
        <v/>
      </c>
      <c r="B39"/>
      <c r="C39"/>
      <c r="D39"/>
      <c r="K39" s="38"/>
      <c r="M39" s="33" t="str">
        <f t="shared" si="1"/>
        <v/>
      </c>
      <c r="Q39" s="33" t="str">
        <f t="shared" si="2"/>
        <v/>
      </c>
      <c r="U39" s="33" t="str">
        <f t="shared" si="3"/>
        <v/>
      </c>
      <c r="Y39" s="33" t="str">
        <f t="shared" si="4"/>
        <v/>
      </c>
      <c r="AC39" s="33" t="str">
        <f t="shared" si="5"/>
        <v/>
      </c>
      <c r="AG39" s="33" t="str">
        <f t="shared" si="6"/>
        <v/>
      </c>
      <c r="AK39" s="33" t="str">
        <f t="shared" si="7"/>
        <v/>
      </c>
      <c r="AO39" s="33" t="str">
        <f t="shared" si="8"/>
        <v/>
      </c>
      <c r="AS39" s="33" t="str">
        <f t="shared" si="9"/>
        <v/>
      </c>
      <c r="AW39" s="33" t="str">
        <f t="shared" si="10"/>
        <v/>
      </c>
      <c r="BA39" s="33" t="str">
        <f t="shared" si="11"/>
        <v/>
      </c>
      <c r="BE39" s="33" t="str">
        <f t="shared" si="12"/>
        <v/>
      </c>
      <c r="BI39" s="33" t="str">
        <f t="shared" si="13"/>
        <v/>
      </c>
      <c r="BM39" s="33" t="str">
        <f t="shared" si="14"/>
        <v/>
      </c>
      <c r="BQ39" s="33" t="str">
        <f t="shared" si="15"/>
        <v/>
      </c>
      <c r="BU39" s="33" t="str">
        <f t="shared" si="16"/>
        <v/>
      </c>
      <c r="BY39" s="33" t="str">
        <f t="shared" si="17"/>
        <v/>
      </c>
      <c r="CC39" s="33" t="str">
        <f t="shared" si="18"/>
        <v/>
      </c>
      <c r="CG39" s="33" t="str">
        <f t="shared" si="19"/>
        <v/>
      </c>
      <c r="CK39" s="33" t="str">
        <f t="shared" si="20"/>
        <v/>
      </c>
      <c r="CO39" s="33" t="str">
        <f t="shared" si="21"/>
        <v/>
      </c>
      <c r="CS39" s="33" t="str">
        <f t="shared" si="22"/>
        <v/>
      </c>
      <c r="CW39" s="33" t="str">
        <f t="shared" si="23"/>
        <v/>
      </c>
      <c r="DA39" s="33" t="str">
        <f t="shared" si="24"/>
        <v/>
      </c>
      <c r="DE39" s="33" t="str">
        <f t="shared" si="25"/>
        <v/>
      </c>
      <c r="DI39" s="33" t="str">
        <f t="shared" si="26"/>
        <v/>
      </c>
      <c r="DM39" s="33" t="str">
        <f t="shared" si="27"/>
        <v/>
      </c>
      <c r="DQ39" s="33" t="str">
        <f t="shared" si="28"/>
        <v/>
      </c>
      <c r="DU39" s="33" t="str">
        <f t="shared" si="29"/>
        <v/>
      </c>
      <c r="DY39" s="33" t="str">
        <f t="shared" si="30"/>
        <v/>
      </c>
    </row>
    <row r="40" spans="1:129" x14ac:dyDescent="0.25">
      <c r="A40" s="16" t="str">
        <f t="shared" si="0"/>
        <v/>
      </c>
      <c r="B40"/>
      <c r="C40"/>
      <c r="D40"/>
      <c r="K40" s="38"/>
      <c r="M40" s="33" t="str">
        <f t="shared" si="1"/>
        <v/>
      </c>
      <c r="Q40" s="33" t="str">
        <f t="shared" si="2"/>
        <v/>
      </c>
      <c r="U40" s="33" t="str">
        <f t="shared" si="3"/>
        <v/>
      </c>
      <c r="Y40" s="33" t="str">
        <f t="shared" si="4"/>
        <v/>
      </c>
      <c r="AC40" s="33" t="str">
        <f t="shared" si="5"/>
        <v/>
      </c>
      <c r="AG40" s="33" t="str">
        <f t="shared" si="6"/>
        <v/>
      </c>
      <c r="AK40" s="33" t="str">
        <f t="shared" si="7"/>
        <v/>
      </c>
      <c r="AO40" s="33" t="str">
        <f t="shared" si="8"/>
        <v/>
      </c>
      <c r="AS40" s="33" t="str">
        <f t="shared" si="9"/>
        <v/>
      </c>
      <c r="AW40" s="33" t="str">
        <f t="shared" si="10"/>
        <v/>
      </c>
      <c r="BA40" s="33" t="str">
        <f t="shared" si="11"/>
        <v/>
      </c>
      <c r="BE40" s="33" t="str">
        <f t="shared" si="12"/>
        <v/>
      </c>
      <c r="BI40" s="33" t="str">
        <f t="shared" si="13"/>
        <v/>
      </c>
      <c r="BM40" s="33" t="str">
        <f t="shared" si="14"/>
        <v/>
      </c>
      <c r="BQ40" s="33" t="str">
        <f t="shared" si="15"/>
        <v/>
      </c>
      <c r="BU40" s="33" t="str">
        <f t="shared" si="16"/>
        <v/>
      </c>
      <c r="BY40" s="33" t="str">
        <f t="shared" si="17"/>
        <v/>
      </c>
      <c r="CC40" s="33" t="str">
        <f t="shared" si="18"/>
        <v/>
      </c>
      <c r="CG40" s="33" t="str">
        <f t="shared" si="19"/>
        <v/>
      </c>
      <c r="CK40" s="33" t="str">
        <f t="shared" si="20"/>
        <v/>
      </c>
      <c r="CO40" s="33" t="str">
        <f t="shared" si="21"/>
        <v/>
      </c>
      <c r="CS40" s="33" t="str">
        <f t="shared" si="22"/>
        <v/>
      </c>
      <c r="CW40" s="33" t="str">
        <f t="shared" si="23"/>
        <v/>
      </c>
      <c r="DA40" s="33" t="str">
        <f t="shared" si="24"/>
        <v/>
      </c>
      <c r="DE40" s="33" t="str">
        <f t="shared" si="25"/>
        <v/>
      </c>
      <c r="DI40" s="33" t="str">
        <f t="shared" si="26"/>
        <v/>
      </c>
      <c r="DM40" s="33" t="str">
        <f t="shared" si="27"/>
        <v/>
      </c>
      <c r="DQ40" s="33" t="str">
        <f t="shared" si="28"/>
        <v/>
      </c>
      <c r="DU40" s="33" t="str">
        <f t="shared" si="29"/>
        <v/>
      </c>
      <c r="DY40" s="33" t="str">
        <f t="shared" si="30"/>
        <v/>
      </c>
    </row>
    <row r="41" spans="1:129" x14ac:dyDescent="0.25">
      <c r="A41" s="16" t="str">
        <f t="shared" si="0"/>
        <v/>
      </c>
      <c r="B41"/>
      <c r="C41"/>
      <c r="D41"/>
      <c r="K41" s="38"/>
      <c r="M41" s="33" t="str">
        <f t="shared" si="1"/>
        <v/>
      </c>
      <c r="Q41" s="33" t="str">
        <f t="shared" si="2"/>
        <v/>
      </c>
      <c r="U41" s="33" t="str">
        <f t="shared" si="3"/>
        <v/>
      </c>
      <c r="Y41" s="33" t="str">
        <f t="shared" si="4"/>
        <v/>
      </c>
      <c r="AC41" s="33" t="str">
        <f t="shared" si="5"/>
        <v/>
      </c>
      <c r="AG41" s="33" t="str">
        <f t="shared" si="6"/>
        <v/>
      </c>
      <c r="AK41" s="33" t="str">
        <f t="shared" si="7"/>
        <v/>
      </c>
      <c r="AO41" s="33" t="str">
        <f t="shared" si="8"/>
        <v/>
      </c>
      <c r="AS41" s="33" t="str">
        <f t="shared" si="9"/>
        <v/>
      </c>
      <c r="AW41" s="33" t="str">
        <f t="shared" si="10"/>
        <v/>
      </c>
      <c r="BA41" s="33" t="str">
        <f t="shared" si="11"/>
        <v/>
      </c>
      <c r="BE41" s="33" t="str">
        <f t="shared" si="12"/>
        <v/>
      </c>
      <c r="BI41" s="33" t="str">
        <f t="shared" si="13"/>
        <v/>
      </c>
      <c r="BM41" s="33" t="str">
        <f t="shared" si="14"/>
        <v/>
      </c>
      <c r="BQ41" s="33" t="str">
        <f t="shared" si="15"/>
        <v/>
      </c>
      <c r="BU41" s="33" t="str">
        <f t="shared" si="16"/>
        <v/>
      </c>
      <c r="BY41" s="33" t="str">
        <f t="shared" si="17"/>
        <v/>
      </c>
      <c r="CC41" s="33" t="str">
        <f t="shared" si="18"/>
        <v/>
      </c>
      <c r="CG41" s="33" t="str">
        <f t="shared" si="19"/>
        <v/>
      </c>
      <c r="CK41" s="33" t="str">
        <f t="shared" si="20"/>
        <v/>
      </c>
      <c r="CO41" s="33" t="str">
        <f t="shared" si="21"/>
        <v/>
      </c>
      <c r="CS41" s="33" t="str">
        <f t="shared" si="22"/>
        <v/>
      </c>
      <c r="CW41" s="33" t="str">
        <f t="shared" si="23"/>
        <v/>
      </c>
      <c r="DA41" s="33" t="str">
        <f t="shared" si="24"/>
        <v/>
      </c>
      <c r="DE41" s="33" t="str">
        <f t="shared" si="25"/>
        <v/>
      </c>
      <c r="DI41" s="33" t="str">
        <f t="shared" si="26"/>
        <v/>
      </c>
      <c r="DM41" s="33" t="str">
        <f t="shared" si="27"/>
        <v/>
      </c>
      <c r="DQ41" s="33" t="str">
        <f t="shared" si="28"/>
        <v/>
      </c>
      <c r="DU41" s="33" t="str">
        <f t="shared" si="29"/>
        <v/>
      </c>
      <c r="DY41" s="33" t="str">
        <f t="shared" si="30"/>
        <v/>
      </c>
    </row>
    <row r="42" spans="1:129" x14ac:dyDescent="0.25">
      <c r="A42" s="16" t="str">
        <f t="shared" si="0"/>
        <v/>
      </c>
      <c r="B42"/>
      <c r="C42"/>
      <c r="D42"/>
      <c r="K42" s="38"/>
      <c r="M42" s="33" t="str">
        <f t="shared" si="1"/>
        <v/>
      </c>
      <c r="Q42" s="33" t="str">
        <f t="shared" si="2"/>
        <v/>
      </c>
      <c r="U42" s="33" t="str">
        <f t="shared" si="3"/>
        <v/>
      </c>
      <c r="Y42" s="33" t="str">
        <f t="shared" si="4"/>
        <v/>
      </c>
      <c r="AC42" s="33" t="str">
        <f t="shared" si="5"/>
        <v/>
      </c>
      <c r="AG42" s="33" t="str">
        <f t="shared" si="6"/>
        <v/>
      </c>
      <c r="AK42" s="33" t="str">
        <f t="shared" si="7"/>
        <v/>
      </c>
      <c r="AO42" s="33" t="str">
        <f t="shared" si="8"/>
        <v/>
      </c>
      <c r="AS42" s="33" t="str">
        <f t="shared" si="9"/>
        <v/>
      </c>
      <c r="AW42" s="33" t="str">
        <f t="shared" si="10"/>
        <v/>
      </c>
      <c r="BA42" s="33" t="str">
        <f t="shared" si="11"/>
        <v/>
      </c>
      <c r="BE42" s="33" t="str">
        <f t="shared" si="12"/>
        <v/>
      </c>
      <c r="BI42" s="33" t="str">
        <f t="shared" si="13"/>
        <v/>
      </c>
      <c r="BM42" s="33" t="str">
        <f t="shared" si="14"/>
        <v/>
      </c>
      <c r="BQ42" s="33" t="str">
        <f t="shared" si="15"/>
        <v/>
      </c>
      <c r="BU42" s="33" t="str">
        <f t="shared" si="16"/>
        <v/>
      </c>
      <c r="BY42" s="33" t="str">
        <f t="shared" si="17"/>
        <v/>
      </c>
      <c r="CC42" s="33" t="str">
        <f t="shared" si="18"/>
        <v/>
      </c>
      <c r="CG42" s="33" t="str">
        <f t="shared" si="19"/>
        <v/>
      </c>
      <c r="CK42" s="33" t="str">
        <f t="shared" si="20"/>
        <v/>
      </c>
      <c r="CO42" s="33" t="str">
        <f t="shared" si="21"/>
        <v/>
      </c>
      <c r="CS42" s="33" t="str">
        <f t="shared" si="22"/>
        <v/>
      </c>
      <c r="CW42" s="33" t="str">
        <f t="shared" si="23"/>
        <v/>
      </c>
      <c r="DA42" s="33" t="str">
        <f t="shared" si="24"/>
        <v/>
      </c>
      <c r="DE42" s="33" t="str">
        <f t="shared" si="25"/>
        <v/>
      </c>
      <c r="DI42" s="33" t="str">
        <f t="shared" si="26"/>
        <v/>
      </c>
      <c r="DM42" s="33" t="str">
        <f t="shared" si="27"/>
        <v/>
      </c>
      <c r="DQ42" s="33" t="str">
        <f t="shared" si="28"/>
        <v/>
      </c>
      <c r="DU42" s="33" t="str">
        <f t="shared" si="29"/>
        <v/>
      </c>
      <c r="DY42" s="33" t="str">
        <f t="shared" si="30"/>
        <v/>
      </c>
    </row>
    <row r="43" spans="1:129" x14ac:dyDescent="0.25">
      <c r="A43" s="16" t="str">
        <f t="shared" si="0"/>
        <v/>
      </c>
      <c r="B43"/>
      <c r="C43"/>
      <c r="D43"/>
      <c r="K43" s="38"/>
      <c r="M43" s="33" t="str">
        <f t="shared" si="1"/>
        <v/>
      </c>
      <c r="Q43" s="33" t="str">
        <f t="shared" si="2"/>
        <v/>
      </c>
      <c r="U43" s="33" t="str">
        <f t="shared" si="3"/>
        <v/>
      </c>
      <c r="Y43" s="33" t="str">
        <f t="shared" si="4"/>
        <v/>
      </c>
      <c r="AC43" s="33" t="str">
        <f t="shared" si="5"/>
        <v/>
      </c>
      <c r="AG43" s="33" t="str">
        <f t="shared" si="6"/>
        <v/>
      </c>
      <c r="AK43" s="33" t="str">
        <f t="shared" si="7"/>
        <v/>
      </c>
      <c r="AO43" s="33" t="str">
        <f t="shared" si="8"/>
        <v/>
      </c>
      <c r="AS43" s="33" t="str">
        <f t="shared" si="9"/>
        <v/>
      </c>
      <c r="AW43" s="33" t="str">
        <f t="shared" si="10"/>
        <v/>
      </c>
      <c r="BA43" s="33" t="str">
        <f t="shared" si="11"/>
        <v/>
      </c>
      <c r="BE43" s="33" t="str">
        <f t="shared" si="12"/>
        <v/>
      </c>
      <c r="BI43" s="33" t="str">
        <f t="shared" si="13"/>
        <v/>
      </c>
      <c r="BM43" s="33" t="str">
        <f t="shared" si="14"/>
        <v/>
      </c>
      <c r="BQ43" s="33" t="str">
        <f t="shared" si="15"/>
        <v/>
      </c>
      <c r="BU43" s="33" t="str">
        <f t="shared" si="16"/>
        <v/>
      </c>
      <c r="BY43" s="33" t="str">
        <f t="shared" si="17"/>
        <v/>
      </c>
      <c r="CC43" s="33" t="str">
        <f t="shared" si="18"/>
        <v/>
      </c>
      <c r="CG43" s="33" t="str">
        <f t="shared" si="19"/>
        <v/>
      </c>
      <c r="CK43" s="33" t="str">
        <f t="shared" si="20"/>
        <v/>
      </c>
      <c r="CO43" s="33" t="str">
        <f t="shared" si="21"/>
        <v/>
      </c>
      <c r="CS43" s="33" t="str">
        <f t="shared" si="22"/>
        <v/>
      </c>
      <c r="CW43" s="33" t="str">
        <f t="shared" si="23"/>
        <v/>
      </c>
      <c r="DA43" s="33" t="str">
        <f t="shared" si="24"/>
        <v/>
      </c>
      <c r="DE43" s="33" t="str">
        <f t="shared" si="25"/>
        <v/>
      </c>
      <c r="DI43" s="33" t="str">
        <f t="shared" si="26"/>
        <v/>
      </c>
      <c r="DM43" s="33" t="str">
        <f t="shared" si="27"/>
        <v/>
      </c>
      <c r="DQ43" s="33" t="str">
        <f t="shared" si="28"/>
        <v/>
      </c>
      <c r="DU43" s="33" t="str">
        <f t="shared" si="29"/>
        <v/>
      </c>
      <c r="DY43" s="33" t="str">
        <f t="shared" si="30"/>
        <v/>
      </c>
    </row>
    <row r="44" spans="1:129" x14ac:dyDescent="0.25">
      <c r="A44" s="16" t="str">
        <f t="shared" si="0"/>
        <v/>
      </c>
      <c r="B44"/>
      <c r="C44"/>
      <c r="D44"/>
      <c r="K44" s="38"/>
      <c r="M44" s="33" t="str">
        <f t="shared" si="1"/>
        <v/>
      </c>
      <c r="Q44" s="33" t="str">
        <f t="shared" si="2"/>
        <v/>
      </c>
      <c r="U44" s="33" t="str">
        <f t="shared" si="3"/>
        <v/>
      </c>
      <c r="Y44" s="33" t="str">
        <f t="shared" si="4"/>
        <v/>
      </c>
      <c r="AC44" s="33" t="str">
        <f t="shared" si="5"/>
        <v/>
      </c>
      <c r="AG44" s="33" t="str">
        <f t="shared" si="6"/>
        <v/>
      </c>
      <c r="AK44" s="33" t="str">
        <f t="shared" si="7"/>
        <v/>
      </c>
      <c r="AO44" s="33" t="str">
        <f t="shared" si="8"/>
        <v/>
      </c>
      <c r="AS44" s="33" t="str">
        <f t="shared" si="9"/>
        <v/>
      </c>
      <c r="AW44" s="33" t="str">
        <f t="shared" si="10"/>
        <v/>
      </c>
      <c r="BA44" s="33" t="str">
        <f t="shared" si="11"/>
        <v/>
      </c>
      <c r="BE44" s="33" t="str">
        <f t="shared" si="12"/>
        <v/>
      </c>
      <c r="BI44" s="33" t="str">
        <f t="shared" si="13"/>
        <v/>
      </c>
      <c r="BM44" s="33" t="str">
        <f t="shared" si="14"/>
        <v/>
      </c>
      <c r="BQ44" s="33" t="str">
        <f t="shared" si="15"/>
        <v/>
      </c>
      <c r="BU44" s="33" t="str">
        <f t="shared" si="16"/>
        <v/>
      </c>
      <c r="BY44" s="33" t="str">
        <f t="shared" si="17"/>
        <v/>
      </c>
      <c r="CC44" s="33" t="str">
        <f t="shared" si="18"/>
        <v/>
      </c>
      <c r="CG44" s="33" t="str">
        <f t="shared" si="19"/>
        <v/>
      </c>
      <c r="CK44" s="33" t="str">
        <f t="shared" si="20"/>
        <v/>
      </c>
      <c r="CO44" s="33" t="str">
        <f t="shared" si="21"/>
        <v/>
      </c>
      <c r="CS44" s="33" t="str">
        <f t="shared" si="22"/>
        <v/>
      </c>
      <c r="CW44" s="33" t="str">
        <f t="shared" si="23"/>
        <v/>
      </c>
      <c r="DA44" s="33" t="str">
        <f t="shared" si="24"/>
        <v/>
      </c>
      <c r="DE44" s="33" t="str">
        <f t="shared" si="25"/>
        <v/>
      </c>
      <c r="DI44" s="33" t="str">
        <f t="shared" si="26"/>
        <v/>
      </c>
      <c r="DM44" s="33" t="str">
        <f t="shared" si="27"/>
        <v/>
      </c>
      <c r="DQ44" s="33" t="str">
        <f t="shared" si="28"/>
        <v/>
      </c>
      <c r="DU44" s="33" t="str">
        <f t="shared" si="29"/>
        <v/>
      </c>
      <c r="DY44" s="33" t="str">
        <f t="shared" si="30"/>
        <v/>
      </c>
    </row>
    <row r="45" spans="1:129" x14ac:dyDescent="0.25">
      <c r="A45" s="16" t="str">
        <f t="shared" si="0"/>
        <v/>
      </c>
      <c r="B45"/>
      <c r="C45"/>
      <c r="D45"/>
      <c r="K45" s="38"/>
      <c r="M45" s="33" t="str">
        <f t="shared" si="1"/>
        <v/>
      </c>
      <c r="Q45" s="33" t="str">
        <f t="shared" si="2"/>
        <v/>
      </c>
      <c r="U45" s="33" t="str">
        <f t="shared" si="3"/>
        <v/>
      </c>
      <c r="Y45" s="33" t="str">
        <f t="shared" si="4"/>
        <v/>
      </c>
      <c r="AC45" s="33" t="str">
        <f t="shared" si="5"/>
        <v/>
      </c>
      <c r="AG45" s="33" t="str">
        <f t="shared" si="6"/>
        <v/>
      </c>
      <c r="AK45" s="33" t="str">
        <f t="shared" si="7"/>
        <v/>
      </c>
      <c r="AO45" s="33" t="str">
        <f t="shared" si="8"/>
        <v/>
      </c>
      <c r="AS45" s="33" t="str">
        <f t="shared" si="9"/>
        <v/>
      </c>
      <c r="AW45" s="33" t="str">
        <f t="shared" si="10"/>
        <v/>
      </c>
      <c r="BA45" s="33" t="str">
        <f t="shared" si="11"/>
        <v/>
      </c>
      <c r="BE45" s="33" t="str">
        <f t="shared" si="12"/>
        <v/>
      </c>
      <c r="BI45" s="33" t="str">
        <f t="shared" si="13"/>
        <v/>
      </c>
      <c r="BM45" s="33" t="str">
        <f t="shared" si="14"/>
        <v/>
      </c>
      <c r="BQ45" s="33" t="str">
        <f t="shared" si="15"/>
        <v/>
      </c>
      <c r="BU45" s="33" t="str">
        <f t="shared" si="16"/>
        <v/>
      </c>
      <c r="BY45" s="33" t="str">
        <f t="shared" si="17"/>
        <v/>
      </c>
      <c r="CC45" s="33" t="str">
        <f t="shared" si="18"/>
        <v/>
      </c>
      <c r="CG45" s="33" t="str">
        <f t="shared" si="19"/>
        <v/>
      </c>
      <c r="CK45" s="33" t="str">
        <f t="shared" si="20"/>
        <v/>
      </c>
      <c r="CO45" s="33" t="str">
        <f t="shared" si="21"/>
        <v/>
      </c>
      <c r="CS45" s="33" t="str">
        <f t="shared" si="22"/>
        <v/>
      </c>
      <c r="CW45" s="33" t="str">
        <f t="shared" si="23"/>
        <v/>
      </c>
      <c r="DA45" s="33" t="str">
        <f t="shared" si="24"/>
        <v/>
      </c>
      <c r="DE45" s="33" t="str">
        <f t="shared" si="25"/>
        <v/>
      </c>
      <c r="DI45" s="33" t="str">
        <f t="shared" si="26"/>
        <v/>
      </c>
      <c r="DM45" s="33" t="str">
        <f t="shared" si="27"/>
        <v/>
      </c>
      <c r="DQ45" s="33" t="str">
        <f t="shared" si="28"/>
        <v/>
      </c>
      <c r="DU45" s="33" t="str">
        <f t="shared" si="29"/>
        <v/>
      </c>
      <c r="DY45" s="33" t="str">
        <f t="shared" si="30"/>
        <v/>
      </c>
    </row>
    <row r="46" spans="1:129" x14ac:dyDescent="0.25">
      <c r="A46" s="16" t="str">
        <f t="shared" si="0"/>
        <v/>
      </c>
      <c r="B46"/>
      <c r="C46"/>
      <c r="D46"/>
      <c r="K46" s="38"/>
      <c r="M46" s="33" t="str">
        <f t="shared" si="1"/>
        <v/>
      </c>
      <c r="Q46" s="33" t="str">
        <f t="shared" si="2"/>
        <v/>
      </c>
      <c r="U46" s="33" t="str">
        <f t="shared" si="3"/>
        <v/>
      </c>
      <c r="Y46" s="33" t="str">
        <f t="shared" si="4"/>
        <v/>
      </c>
      <c r="AC46" s="33" t="str">
        <f t="shared" si="5"/>
        <v/>
      </c>
      <c r="AG46" s="33" t="str">
        <f t="shared" si="6"/>
        <v/>
      </c>
      <c r="AK46" s="33" t="str">
        <f t="shared" si="7"/>
        <v/>
      </c>
      <c r="AO46" s="33" t="str">
        <f t="shared" si="8"/>
        <v/>
      </c>
      <c r="AS46" s="33" t="str">
        <f t="shared" si="9"/>
        <v/>
      </c>
      <c r="AW46" s="33" t="str">
        <f t="shared" si="10"/>
        <v/>
      </c>
      <c r="BA46" s="33" t="str">
        <f t="shared" si="11"/>
        <v/>
      </c>
      <c r="BE46" s="33" t="str">
        <f t="shared" si="12"/>
        <v/>
      </c>
      <c r="BI46" s="33" t="str">
        <f t="shared" si="13"/>
        <v/>
      </c>
      <c r="BM46" s="33" t="str">
        <f t="shared" si="14"/>
        <v/>
      </c>
      <c r="BQ46" s="33" t="str">
        <f t="shared" si="15"/>
        <v/>
      </c>
      <c r="BU46" s="33" t="str">
        <f t="shared" si="16"/>
        <v/>
      </c>
      <c r="BY46" s="33" t="str">
        <f t="shared" si="17"/>
        <v/>
      </c>
      <c r="CC46" s="33" t="str">
        <f t="shared" si="18"/>
        <v/>
      </c>
      <c r="CG46" s="33" t="str">
        <f t="shared" si="19"/>
        <v/>
      </c>
      <c r="CK46" s="33" t="str">
        <f t="shared" si="20"/>
        <v/>
      </c>
      <c r="CO46" s="33" t="str">
        <f t="shared" si="21"/>
        <v/>
      </c>
      <c r="CS46" s="33" t="str">
        <f t="shared" si="22"/>
        <v/>
      </c>
      <c r="CW46" s="33" t="str">
        <f t="shared" si="23"/>
        <v/>
      </c>
      <c r="DA46" s="33" t="str">
        <f t="shared" si="24"/>
        <v/>
      </c>
      <c r="DE46" s="33" t="str">
        <f t="shared" si="25"/>
        <v/>
      </c>
      <c r="DI46" s="33" t="str">
        <f t="shared" si="26"/>
        <v/>
      </c>
      <c r="DM46" s="33" t="str">
        <f t="shared" si="27"/>
        <v/>
      </c>
      <c r="DQ46" s="33" t="str">
        <f t="shared" si="28"/>
        <v/>
      </c>
      <c r="DU46" s="33" t="str">
        <f t="shared" si="29"/>
        <v/>
      </c>
      <c r="DY46" s="33" t="str">
        <f t="shared" si="30"/>
        <v/>
      </c>
    </row>
    <row r="47" spans="1:129" x14ac:dyDescent="0.25">
      <c r="A47" s="16" t="str">
        <f t="shared" si="0"/>
        <v/>
      </c>
      <c r="B47"/>
      <c r="C47"/>
      <c r="D47"/>
      <c r="K47" s="38"/>
      <c r="M47" s="33" t="str">
        <f t="shared" si="1"/>
        <v/>
      </c>
      <c r="Q47" s="33" t="str">
        <f t="shared" si="2"/>
        <v/>
      </c>
      <c r="U47" s="33" t="str">
        <f t="shared" si="3"/>
        <v/>
      </c>
      <c r="Y47" s="33" t="str">
        <f t="shared" si="4"/>
        <v/>
      </c>
      <c r="AC47" s="33" t="str">
        <f t="shared" si="5"/>
        <v/>
      </c>
      <c r="AG47" s="33" t="str">
        <f t="shared" si="6"/>
        <v/>
      </c>
      <c r="AK47" s="33" t="str">
        <f t="shared" si="7"/>
        <v/>
      </c>
      <c r="AO47" s="33" t="str">
        <f t="shared" si="8"/>
        <v/>
      </c>
      <c r="AS47" s="33" t="str">
        <f t="shared" si="9"/>
        <v/>
      </c>
      <c r="AW47" s="33" t="str">
        <f t="shared" si="10"/>
        <v/>
      </c>
      <c r="BA47" s="33" t="str">
        <f t="shared" si="11"/>
        <v/>
      </c>
      <c r="BE47" s="33" t="str">
        <f t="shared" si="12"/>
        <v/>
      </c>
      <c r="BI47" s="33" t="str">
        <f t="shared" si="13"/>
        <v/>
      </c>
      <c r="BM47" s="33" t="str">
        <f t="shared" si="14"/>
        <v/>
      </c>
      <c r="BQ47" s="33" t="str">
        <f t="shared" si="15"/>
        <v/>
      </c>
      <c r="BU47" s="33" t="str">
        <f t="shared" si="16"/>
        <v/>
      </c>
      <c r="BY47" s="33" t="str">
        <f t="shared" si="17"/>
        <v/>
      </c>
      <c r="CC47" s="33" t="str">
        <f t="shared" si="18"/>
        <v/>
      </c>
      <c r="CG47" s="33" t="str">
        <f t="shared" si="19"/>
        <v/>
      </c>
      <c r="CK47" s="33" t="str">
        <f t="shared" si="20"/>
        <v/>
      </c>
      <c r="CO47" s="33" t="str">
        <f t="shared" si="21"/>
        <v/>
      </c>
      <c r="CS47" s="33" t="str">
        <f t="shared" si="22"/>
        <v/>
      </c>
      <c r="CW47" s="33" t="str">
        <f t="shared" si="23"/>
        <v/>
      </c>
      <c r="DA47" s="33" t="str">
        <f t="shared" si="24"/>
        <v/>
      </c>
      <c r="DE47" s="33" t="str">
        <f t="shared" si="25"/>
        <v/>
      </c>
      <c r="DI47" s="33" t="str">
        <f t="shared" si="26"/>
        <v/>
      </c>
      <c r="DM47" s="33" t="str">
        <f t="shared" si="27"/>
        <v/>
      </c>
      <c r="DQ47" s="33" t="str">
        <f t="shared" si="28"/>
        <v/>
      </c>
      <c r="DU47" s="33" t="str">
        <f t="shared" si="29"/>
        <v/>
      </c>
      <c r="DY47" s="33" t="str">
        <f t="shared" si="30"/>
        <v/>
      </c>
    </row>
    <row r="48" spans="1:129" x14ac:dyDescent="0.25">
      <c r="A48" s="16" t="str">
        <f t="shared" si="0"/>
        <v/>
      </c>
      <c r="B48"/>
      <c r="C48"/>
      <c r="D48"/>
      <c r="K48" s="38"/>
      <c r="M48" s="33" t="str">
        <f t="shared" si="1"/>
        <v/>
      </c>
      <c r="Q48" s="33" t="str">
        <f t="shared" si="2"/>
        <v/>
      </c>
      <c r="U48" s="33" t="str">
        <f t="shared" si="3"/>
        <v/>
      </c>
      <c r="Y48" s="33" t="str">
        <f t="shared" si="4"/>
        <v/>
      </c>
      <c r="AC48" s="33" t="str">
        <f t="shared" si="5"/>
        <v/>
      </c>
      <c r="AG48" s="33" t="str">
        <f t="shared" si="6"/>
        <v/>
      </c>
      <c r="AK48" s="33" t="str">
        <f t="shared" si="7"/>
        <v/>
      </c>
      <c r="AO48" s="33" t="str">
        <f t="shared" si="8"/>
        <v/>
      </c>
      <c r="AS48" s="33" t="str">
        <f t="shared" si="9"/>
        <v/>
      </c>
      <c r="AW48" s="33" t="str">
        <f t="shared" si="10"/>
        <v/>
      </c>
      <c r="BA48" s="33" t="str">
        <f t="shared" si="11"/>
        <v/>
      </c>
      <c r="BE48" s="33" t="str">
        <f t="shared" si="12"/>
        <v/>
      </c>
      <c r="BI48" s="33" t="str">
        <f t="shared" si="13"/>
        <v/>
      </c>
      <c r="BM48" s="33" t="str">
        <f t="shared" si="14"/>
        <v/>
      </c>
      <c r="BQ48" s="33" t="str">
        <f t="shared" si="15"/>
        <v/>
      </c>
      <c r="BU48" s="33" t="str">
        <f t="shared" si="16"/>
        <v/>
      </c>
      <c r="BY48" s="33" t="str">
        <f t="shared" si="17"/>
        <v/>
      </c>
      <c r="CC48" s="33" t="str">
        <f t="shared" si="18"/>
        <v/>
      </c>
      <c r="CG48" s="33" t="str">
        <f t="shared" si="19"/>
        <v/>
      </c>
      <c r="CK48" s="33" t="str">
        <f t="shared" si="20"/>
        <v/>
      </c>
      <c r="CO48" s="33" t="str">
        <f t="shared" si="21"/>
        <v/>
      </c>
      <c r="CS48" s="33" t="str">
        <f t="shared" si="22"/>
        <v/>
      </c>
      <c r="CW48" s="33" t="str">
        <f t="shared" si="23"/>
        <v/>
      </c>
      <c r="DA48" s="33" t="str">
        <f t="shared" si="24"/>
        <v/>
      </c>
      <c r="DE48" s="33" t="str">
        <f t="shared" si="25"/>
        <v/>
      </c>
      <c r="DI48" s="33" t="str">
        <f t="shared" si="26"/>
        <v/>
      </c>
      <c r="DM48" s="33" t="str">
        <f t="shared" si="27"/>
        <v/>
      </c>
      <c r="DQ48" s="33" t="str">
        <f t="shared" si="28"/>
        <v/>
      </c>
      <c r="DU48" s="33" t="str">
        <f t="shared" si="29"/>
        <v/>
      </c>
      <c r="DY48" s="33" t="str">
        <f t="shared" si="30"/>
        <v/>
      </c>
    </row>
    <row r="49" spans="1:129" x14ac:dyDescent="0.25">
      <c r="A49" s="16" t="str">
        <f t="shared" si="0"/>
        <v/>
      </c>
      <c r="B49"/>
      <c r="C49"/>
      <c r="D49"/>
      <c r="K49" s="38"/>
      <c r="M49" s="33" t="str">
        <f t="shared" si="1"/>
        <v/>
      </c>
      <c r="Q49" s="33" t="str">
        <f t="shared" si="2"/>
        <v/>
      </c>
      <c r="U49" s="33" t="str">
        <f t="shared" si="3"/>
        <v/>
      </c>
      <c r="Y49" s="33" t="str">
        <f t="shared" si="4"/>
        <v/>
      </c>
      <c r="AC49" s="33" t="str">
        <f t="shared" si="5"/>
        <v/>
      </c>
      <c r="AG49" s="33" t="str">
        <f t="shared" si="6"/>
        <v/>
      </c>
      <c r="AK49" s="33" t="str">
        <f t="shared" si="7"/>
        <v/>
      </c>
      <c r="AO49" s="33" t="str">
        <f t="shared" si="8"/>
        <v/>
      </c>
      <c r="AS49" s="33" t="str">
        <f t="shared" si="9"/>
        <v/>
      </c>
      <c r="AW49" s="33" t="str">
        <f t="shared" si="10"/>
        <v/>
      </c>
      <c r="BA49" s="33" t="str">
        <f t="shared" si="11"/>
        <v/>
      </c>
      <c r="BE49" s="33" t="str">
        <f t="shared" si="12"/>
        <v/>
      </c>
      <c r="BI49" s="33" t="str">
        <f t="shared" si="13"/>
        <v/>
      </c>
      <c r="BM49" s="33" t="str">
        <f t="shared" si="14"/>
        <v/>
      </c>
      <c r="BQ49" s="33" t="str">
        <f t="shared" si="15"/>
        <v/>
      </c>
      <c r="BU49" s="33" t="str">
        <f t="shared" si="16"/>
        <v/>
      </c>
      <c r="BY49" s="33" t="str">
        <f t="shared" si="17"/>
        <v/>
      </c>
      <c r="CC49" s="33" t="str">
        <f t="shared" si="18"/>
        <v/>
      </c>
      <c r="CG49" s="33" t="str">
        <f t="shared" si="19"/>
        <v/>
      </c>
      <c r="CK49" s="33" t="str">
        <f t="shared" si="20"/>
        <v/>
      </c>
      <c r="CO49" s="33" t="str">
        <f t="shared" si="21"/>
        <v/>
      </c>
      <c r="CS49" s="33" t="str">
        <f t="shared" si="22"/>
        <v/>
      </c>
      <c r="CW49" s="33" t="str">
        <f t="shared" si="23"/>
        <v/>
      </c>
      <c r="DA49" s="33" t="str">
        <f t="shared" si="24"/>
        <v/>
      </c>
      <c r="DE49" s="33" t="str">
        <f t="shared" si="25"/>
        <v/>
      </c>
      <c r="DI49" s="33" t="str">
        <f t="shared" si="26"/>
        <v/>
      </c>
      <c r="DM49" s="33" t="str">
        <f t="shared" si="27"/>
        <v/>
      </c>
      <c r="DQ49" s="33" t="str">
        <f t="shared" si="28"/>
        <v/>
      </c>
      <c r="DU49" s="33" t="str">
        <f t="shared" si="29"/>
        <v/>
      </c>
      <c r="DY49" s="33" t="str">
        <f t="shared" si="30"/>
        <v/>
      </c>
    </row>
    <row r="50" spans="1:129" x14ac:dyDescent="0.25">
      <c r="A50" s="16" t="str">
        <f t="shared" si="0"/>
        <v/>
      </c>
      <c r="B50"/>
      <c r="C50"/>
      <c r="D50"/>
      <c r="K50" s="38"/>
      <c r="M50" s="33" t="str">
        <f t="shared" si="1"/>
        <v/>
      </c>
      <c r="Q50" s="33" t="str">
        <f t="shared" si="2"/>
        <v/>
      </c>
      <c r="U50" s="33" t="str">
        <f t="shared" si="3"/>
        <v/>
      </c>
      <c r="Y50" s="33" t="str">
        <f t="shared" si="4"/>
        <v/>
      </c>
      <c r="AC50" s="33" t="str">
        <f t="shared" si="5"/>
        <v/>
      </c>
      <c r="AG50" s="33" t="str">
        <f t="shared" si="6"/>
        <v/>
      </c>
      <c r="AK50" s="33" t="str">
        <f t="shared" si="7"/>
        <v/>
      </c>
      <c r="AO50" s="33" t="str">
        <f t="shared" si="8"/>
        <v/>
      </c>
      <c r="AS50" s="33" t="str">
        <f t="shared" si="9"/>
        <v/>
      </c>
      <c r="AW50" s="33" t="str">
        <f t="shared" si="10"/>
        <v/>
      </c>
      <c r="BA50" s="33" t="str">
        <f t="shared" si="11"/>
        <v/>
      </c>
      <c r="BE50" s="33" t="str">
        <f t="shared" si="12"/>
        <v/>
      </c>
      <c r="BI50" s="33" t="str">
        <f t="shared" si="13"/>
        <v/>
      </c>
      <c r="BM50" s="33" t="str">
        <f t="shared" si="14"/>
        <v/>
      </c>
      <c r="BQ50" s="33" t="str">
        <f t="shared" si="15"/>
        <v/>
      </c>
      <c r="BU50" s="33" t="str">
        <f t="shared" si="16"/>
        <v/>
      </c>
      <c r="BY50" s="33" t="str">
        <f t="shared" si="17"/>
        <v/>
      </c>
      <c r="CC50" s="33" t="str">
        <f t="shared" si="18"/>
        <v/>
      </c>
      <c r="CG50" s="33" t="str">
        <f t="shared" si="19"/>
        <v/>
      </c>
      <c r="CK50" s="33" t="str">
        <f t="shared" si="20"/>
        <v/>
      </c>
      <c r="CO50" s="33" t="str">
        <f t="shared" si="21"/>
        <v/>
      </c>
      <c r="CS50" s="33" t="str">
        <f t="shared" si="22"/>
        <v/>
      </c>
      <c r="CW50" s="33" t="str">
        <f t="shared" si="23"/>
        <v/>
      </c>
      <c r="DA50" s="33" t="str">
        <f t="shared" si="24"/>
        <v/>
      </c>
      <c r="DE50" s="33" t="str">
        <f t="shared" si="25"/>
        <v/>
      </c>
      <c r="DI50" s="33" t="str">
        <f t="shared" si="26"/>
        <v/>
      </c>
      <c r="DM50" s="33" t="str">
        <f t="shared" si="27"/>
        <v/>
      </c>
      <c r="DQ50" s="33" t="str">
        <f t="shared" si="28"/>
        <v/>
      </c>
      <c r="DU50" s="33" t="str">
        <f t="shared" si="29"/>
        <v/>
      </c>
      <c r="DY50" s="33" t="str">
        <f t="shared" si="30"/>
        <v/>
      </c>
    </row>
    <row r="51" spans="1:129" x14ac:dyDescent="0.25">
      <c r="A51" s="16" t="str">
        <f t="shared" si="0"/>
        <v/>
      </c>
      <c r="B51"/>
      <c r="C51"/>
      <c r="D51"/>
      <c r="K51" s="38"/>
      <c r="M51" s="33" t="str">
        <f t="shared" si="1"/>
        <v/>
      </c>
      <c r="Q51" s="33" t="str">
        <f t="shared" si="2"/>
        <v/>
      </c>
      <c r="U51" s="33" t="str">
        <f t="shared" si="3"/>
        <v/>
      </c>
      <c r="Y51" s="33" t="str">
        <f t="shared" si="4"/>
        <v/>
      </c>
      <c r="AC51" s="33" t="str">
        <f t="shared" si="5"/>
        <v/>
      </c>
      <c r="AG51" s="33" t="str">
        <f t="shared" si="6"/>
        <v/>
      </c>
      <c r="AK51" s="33" t="str">
        <f t="shared" si="7"/>
        <v/>
      </c>
      <c r="AO51" s="33" t="str">
        <f t="shared" si="8"/>
        <v/>
      </c>
      <c r="AS51" s="33" t="str">
        <f t="shared" si="9"/>
        <v/>
      </c>
      <c r="AW51" s="33" t="str">
        <f t="shared" si="10"/>
        <v/>
      </c>
      <c r="BA51" s="33" t="str">
        <f t="shared" si="11"/>
        <v/>
      </c>
      <c r="BE51" s="33" t="str">
        <f t="shared" si="12"/>
        <v/>
      </c>
      <c r="BI51" s="33" t="str">
        <f t="shared" si="13"/>
        <v/>
      </c>
      <c r="BM51" s="33" t="str">
        <f t="shared" si="14"/>
        <v/>
      </c>
      <c r="BQ51" s="33" t="str">
        <f t="shared" si="15"/>
        <v/>
      </c>
      <c r="BU51" s="33" t="str">
        <f t="shared" si="16"/>
        <v/>
      </c>
      <c r="BY51" s="33" t="str">
        <f t="shared" si="17"/>
        <v/>
      </c>
      <c r="CC51" s="33" t="str">
        <f t="shared" si="18"/>
        <v/>
      </c>
      <c r="CG51" s="33" t="str">
        <f t="shared" si="19"/>
        <v/>
      </c>
      <c r="CK51" s="33" t="str">
        <f t="shared" si="20"/>
        <v/>
      </c>
      <c r="CO51" s="33" t="str">
        <f t="shared" si="21"/>
        <v/>
      </c>
      <c r="CS51" s="33" t="str">
        <f t="shared" si="22"/>
        <v/>
      </c>
      <c r="CW51" s="33" t="str">
        <f t="shared" si="23"/>
        <v/>
      </c>
      <c r="DA51" s="33" t="str">
        <f t="shared" si="24"/>
        <v/>
      </c>
      <c r="DE51" s="33" t="str">
        <f t="shared" si="25"/>
        <v/>
      </c>
      <c r="DI51" s="33" t="str">
        <f t="shared" si="26"/>
        <v/>
      </c>
      <c r="DM51" s="33" t="str">
        <f t="shared" si="27"/>
        <v/>
      </c>
      <c r="DQ51" s="33" t="str">
        <f t="shared" si="28"/>
        <v/>
      </c>
      <c r="DU51" s="33" t="str">
        <f t="shared" si="29"/>
        <v/>
      </c>
      <c r="DY51" s="33" t="str">
        <f t="shared" si="30"/>
        <v/>
      </c>
    </row>
    <row r="52" spans="1:129" x14ac:dyDescent="0.25">
      <c r="A52" s="16" t="str">
        <f t="shared" si="0"/>
        <v/>
      </c>
      <c r="B52"/>
      <c r="C52"/>
      <c r="D52"/>
      <c r="K52" s="38"/>
      <c r="M52" s="33" t="str">
        <f t="shared" si="1"/>
        <v/>
      </c>
      <c r="Q52" s="33" t="str">
        <f t="shared" si="2"/>
        <v/>
      </c>
      <c r="U52" s="33" t="str">
        <f t="shared" si="3"/>
        <v/>
      </c>
      <c r="Y52" s="33" t="str">
        <f t="shared" si="4"/>
        <v/>
      </c>
      <c r="AC52" s="33" t="str">
        <f t="shared" si="5"/>
        <v/>
      </c>
      <c r="AG52" s="33" t="str">
        <f t="shared" si="6"/>
        <v/>
      </c>
      <c r="AK52" s="33" t="str">
        <f t="shared" si="7"/>
        <v/>
      </c>
      <c r="AO52" s="33" t="str">
        <f t="shared" si="8"/>
        <v/>
      </c>
      <c r="AS52" s="33" t="str">
        <f t="shared" si="9"/>
        <v/>
      </c>
      <c r="AW52" s="33" t="str">
        <f t="shared" si="10"/>
        <v/>
      </c>
      <c r="BA52" s="33" t="str">
        <f t="shared" si="11"/>
        <v/>
      </c>
      <c r="BE52" s="33" t="str">
        <f t="shared" si="12"/>
        <v/>
      </c>
      <c r="BI52" s="33" t="str">
        <f t="shared" si="13"/>
        <v/>
      </c>
      <c r="BM52" s="33" t="str">
        <f t="shared" si="14"/>
        <v/>
      </c>
      <c r="BQ52" s="33" t="str">
        <f t="shared" si="15"/>
        <v/>
      </c>
      <c r="BU52" s="33" t="str">
        <f t="shared" si="16"/>
        <v/>
      </c>
      <c r="BY52" s="33" t="str">
        <f t="shared" si="17"/>
        <v/>
      </c>
      <c r="CC52" s="33" t="str">
        <f t="shared" si="18"/>
        <v/>
      </c>
      <c r="CG52" s="33" t="str">
        <f t="shared" si="19"/>
        <v/>
      </c>
      <c r="CK52" s="33" t="str">
        <f t="shared" si="20"/>
        <v/>
      </c>
      <c r="CO52" s="33" t="str">
        <f t="shared" si="21"/>
        <v/>
      </c>
      <c r="CS52" s="33" t="str">
        <f t="shared" si="22"/>
        <v/>
      </c>
      <c r="CW52" s="33" t="str">
        <f t="shared" si="23"/>
        <v/>
      </c>
      <c r="DA52" s="33" t="str">
        <f t="shared" si="24"/>
        <v/>
      </c>
      <c r="DE52" s="33" t="str">
        <f t="shared" si="25"/>
        <v/>
      </c>
      <c r="DI52" s="33" t="str">
        <f t="shared" si="26"/>
        <v/>
      </c>
      <c r="DM52" s="33" t="str">
        <f t="shared" si="27"/>
        <v/>
      </c>
      <c r="DQ52" s="33" t="str">
        <f t="shared" si="28"/>
        <v/>
      </c>
      <c r="DU52" s="33" t="str">
        <f t="shared" si="29"/>
        <v/>
      </c>
      <c r="DY52" s="33" t="str">
        <f t="shared" si="30"/>
        <v/>
      </c>
    </row>
    <row r="53" spans="1:129" x14ac:dyDescent="0.25">
      <c r="A53" s="16" t="str">
        <f t="shared" si="0"/>
        <v/>
      </c>
      <c r="B53"/>
      <c r="C53"/>
      <c r="D53"/>
      <c r="K53" s="38"/>
      <c r="M53" s="33" t="str">
        <f t="shared" si="1"/>
        <v/>
      </c>
      <c r="Q53" s="33" t="str">
        <f t="shared" si="2"/>
        <v/>
      </c>
      <c r="U53" s="33" t="str">
        <f t="shared" si="3"/>
        <v/>
      </c>
      <c r="Y53" s="33" t="str">
        <f t="shared" si="4"/>
        <v/>
      </c>
      <c r="AC53" s="33" t="str">
        <f t="shared" si="5"/>
        <v/>
      </c>
      <c r="AG53" s="33" t="str">
        <f t="shared" si="6"/>
        <v/>
      </c>
      <c r="AK53" s="33" t="str">
        <f t="shared" si="7"/>
        <v/>
      </c>
      <c r="AO53" s="33" t="str">
        <f t="shared" si="8"/>
        <v/>
      </c>
      <c r="AS53" s="33" t="str">
        <f t="shared" si="9"/>
        <v/>
      </c>
      <c r="AW53" s="33" t="str">
        <f t="shared" si="10"/>
        <v/>
      </c>
      <c r="BA53" s="33" t="str">
        <f t="shared" si="11"/>
        <v/>
      </c>
      <c r="BE53" s="33" t="str">
        <f t="shared" si="12"/>
        <v/>
      </c>
      <c r="BI53" s="33" t="str">
        <f t="shared" si="13"/>
        <v/>
      </c>
      <c r="BM53" s="33" t="str">
        <f t="shared" si="14"/>
        <v/>
      </c>
      <c r="BQ53" s="33" t="str">
        <f t="shared" si="15"/>
        <v/>
      </c>
      <c r="BU53" s="33" t="str">
        <f t="shared" si="16"/>
        <v/>
      </c>
      <c r="BY53" s="33" t="str">
        <f t="shared" si="17"/>
        <v/>
      </c>
      <c r="CC53" s="33" t="str">
        <f t="shared" si="18"/>
        <v/>
      </c>
      <c r="CG53" s="33" t="str">
        <f t="shared" si="19"/>
        <v/>
      </c>
      <c r="CK53" s="33" t="str">
        <f t="shared" si="20"/>
        <v/>
      </c>
      <c r="CO53" s="33" t="str">
        <f t="shared" si="21"/>
        <v/>
      </c>
      <c r="CS53" s="33" t="str">
        <f t="shared" si="22"/>
        <v/>
      </c>
      <c r="CW53" s="33" t="str">
        <f t="shared" si="23"/>
        <v/>
      </c>
      <c r="DA53" s="33" t="str">
        <f t="shared" si="24"/>
        <v/>
      </c>
      <c r="DE53" s="33" t="str">
        <f t="shared" si="25"/>
        <v/>
      </c>
      <c r="DI53" s="33" t="str">
        <f t="shared" si="26"/>
        <v/>
      </c>
      <c r="DM53" s="33" t="str">
        <f t="shared" si="27"/>
        <v/>
      </c>
      <c r="DQ53" s="33" t="str">
        <f t="shared" si="28"/>
        <v/>
      </c>
      <c r="DU53" s="33" t="str">
        <f t="shared" si="29"/>
        <v/>
      </c>
      <c r="DY53" s="33" t="str">
        <f t="shared" si="30"/>
        <v/>
      </c>
    </row>
    <row r="54" spans="1:129" x14ac:dyDescent="0.25">
      <c r="A54" s="16" t="str">
        <f t="shared" si="0"/>
        <v/>
      </c>
      <c r="B54"/>
      <c r="C54"/>
      <c r="D54"/>
      <c r="K54" s="38"/>
      <c r="M54" s="33" t="str">
        <f t="shared" si="1"/>
        <v/>
      </c>
      <c r="Q54" s="33" t="str">
        <f t="shared" si="2"/>
        <v/>
      </c>
      <c r="U54" s="33" t="str">
        <f t="shared" si="3"/>
        <v/>
      </c>
      <c r="Y54" s="33" t="str">
        <f t="shared" si="4"/>
        <v/>
      </c>
      <c r="AC54" s="33" t="str">
        <f t="shared" si="5"/>
        <v/>
      </c>
      <c r="AG54" s="33" t="str">
        <f t="shared" si="6"/>
        <v/>
      </c>
      <c r="AK54" s="33" t="str">
        <f t="shared" si="7"/>
        <v/>
      </c>
      <c r="AO54" s="33" t="str">
        <f t="shared" si="8"/>
        <v/>
      </c>
      <c r="AS54" s="33" t="str">
        <f t="shared" si="9"/>
        <v/>
      </c>
      <c r="AW54" s="33" t="str">
        <f t="shared" si="10"/>
        <v/>
      </c>
      <c r="BA54" s="33" t="str">
        <f t="shared" si="11"/>
        <v/>
      </c>
      <c r="BE54" s="33" t="str">
        <f t="shared" si="12"/>
        <v/>
      </c>
      <c r="BI54" s="33" t="str">
        <f t="shared" si="13"/>
        <v/>
      </c>
      <c r="BM54" s="33" t="str">
        <f t="shared" si="14"/>
        <v/>
      </c>
      <c r="BQ54" s="33" t="str">
        <f t="shared" si="15"/>
        <v/>
      </c>
      <c r="BU54" s="33" t="str">
        <f t="shared" si="16"/>
        <v/>
      </c>
      <c r="BY54" s="33" t="str">
        <f t="shared" si="17"/>
        <v/>
      </c>
      <c r="CC54" s="33" t="str">
        <f t="shared" si="18"/>
        <v/>
      </c>
      <c r="CG54" s="33" t="str">
        <f t="shared" si="19"/>
        <v/>
      </c>
      <c r="CK54" s="33" t="str">
        <f t="shared" si="20"/>
        <v/>
      </c>
      <c r="CO54" s="33" t="str">
        <f t="shared" si="21"/>
        <v/>
      </c>
      <c r="CS54" s="33" t="str">
        <f t="shared" si="22"/>
        <v/>
      </c>
      <c r="CW54" s="33" t="str">
        <f t="shared" si="23"/>
        <v/>
      </c>
      <c r="DA54" s="33" t="str">
        <f t="shared" si="24"/>
        <v/>
      </c>
      <c r="DE54" s="33" t="str">
        <f t="shared" si="25"/>
        <v/>
      </c>
      <c r="DI54" s="33" t="str">
        <f t="shared" si="26"/>
        <v/>
      </c>
      <c r="DM54" s="33" t="str">
        <f t="shared" si="27"/>
        <v/>
      </c>
      <c r="DQ54" s="33" t="str">
        <f t="shared" si="28"/>
        <v/>
      </c>
      <c r="DU54" s="33" t="str">
        <f t="shared" si="29"/>
        <v/>
      </c>
      <c r="DY54" s="33" t="str">
        <f t="shared" si="30"/>
        <v/>
      </c>
    </row>
    <row r="55" spans="1:129" x14ac:dyDescent="0.25">
      <c r="A55" s="16" t="str">
        <f t="shared" si="0"/>
        <v/>
      </c>
      <c r="B55"/>
      <c r="C55"/>
      <c r="D55"/>
      <c r="K55" s="38"/>
      <c r="M55" s="33" t="str">
        <f t="shared" si="1"/>
        <v/>
      </c>
      <c r="Q55" s="33" t="str">
        <f t="shared" si="2"/>
        <v/>
      </c>
      <c r="U55" s="33" t="str">
        <f t="shared" si="3"/>
        <v/>
      </c>
      <c r="Y55" s="33" t="str">
        <f t="shared" si="4"/>
        <v/>
      </c>
      <c r="AC55" s="33" t="str">
        <f t="shared" si="5"/>
        <v/>
      </c>
      <c r="AG55" s="33" t="str">
        <f t="shared" si="6"/>
        <v/>
      </c>
      <c r="AK55" s="33" t="str">
        <f t="shared" si="7"/>
        <v/>
      </c>
      <c r="AO55" s="33" t="str">
        <f t="shared" si="8"/>
        <v/>
      </c>
      <c r="AS55" s="33" t="str">
        <f t="shared" si="9"/>
        <v/>
      </c>
      <c r="AW55" s="33" t="str">
        <f t="shared" si="10"/>
        <v/>
      </c>
      <c r="BA55" s="33" t="str">
        <f t="shared" si="11"/>
        <v/>
      </c>
      <c r="BE55" s="33" t="str">
        <f t="shared" si="12"/>
        <v/>
      </c>
      <c r="BI55" s="33" t="str">
        <f t="shared" si="13"/>
        <v/>
      </c>
      <c r="BM55" s="33" t="str">
        <f t="shared" si="14"/>
        <v/>
      </c>
      <c r="BQ55" s="33" t="str">
        <f t="shared" si="15"/>
        <v/>
      </c>
      <c r="BU55" s="33" t="str">
        <f t="shared" si="16"/>
        <v/>
      </c>
      <c r="BY55" s="33" t="str">
        <f t="shared" si="17"/>
        <v/>
      </c>
      <c r="CC55" s="33" t="str">
        <f t="shared" si="18"/>
        <v/>
      </c>
      <c r="CG55" s="33" t="str">
        <f t="shared" si="19"/>
        <v/>
      </c>
      <c r="CK55" s="33" t="str">
        <f t="shared" si="20"/>
        <v/>
      </c>
      <c r="CO55" s="33" t="str">
        <f t="shared" si="21"/>
        <v/>
      </c>
      <c r="CS55" s="33" t="str">
        <f t="shared" si="22"/>
        <v/>
      </c>
      <c r="CW55" s="33" t="str">
        <f t="shared" si="23"/>
        <v/>
      </c>
      <c r="DA55" s="33" t="str">
        <f t="shared" si="24"/>
        <v/>
      </c>
      <c r="DE55" s="33" t="str">
        <f t="shared" si="25"/>
        <v/>
      </c>
      <c r="DI55" s="33" t="str">
        <f t="shared" si="26"/>
        <v/>
      </c>
      <c r="DM55" s="33" t="str">
        <f t="shared" si="27"/>
        <v/>
      </c>
      <c r="DQ55" s="33" t="str">
        <f t="shared" si="28"/>
        <v/>
      </c>
      <c r="DU55" s="33" t="str">
        <f t="shared" si="29"/>
        <v/>
      </c>
      <c r="DY55" s="33" t="str">
        <f t="shared" si="30"/>
        <v/>
      </c>
    </row>
    <row r="56" spans="1:129" x14ac:dyDescent="0.25">
      <c r="A56" s="16" t="str">
        <f t="shared" si="0"/>
        <v/>
      </c>
      <c r="B56"/>
      <c r="C56"/>
      <c r="D56"/>
      <c r="K56" s="38"/>
      <c r="M56" s="33" t="str">
        <f t="shared" si="1"/>
        <v/>
      </c>
      <c r="Q56" s="33" t="str">
        <f t="shared" si="2"/>
        <v/>
      </c>
      <c r="U56" s="33" t="str">
        <f t="shared" si="3"/>
        <v/>
      </c>
      <c r="Y56" s="33" t="str">
        <f t="shared" si="4"/>
        <v/>
      </c>
      <c r="AC56" s="33" t="str">
        <f t="shared" si="5"/>
        <v/>
      </c>
      <c r="AG56" s="33" t="str">
        <f t="shared" si="6"/>
        <v/>
      </c>
      <c r="AK56" s="33" t="str">
        <f t="shared" si="7"/>
        <v/>
      </c>
      <c r="AO56" s="33" t="str">
        <f t="shared" si="8"/>
        <v/>
      </c>
      <c r="AS56" s="33" t="str">
        <f t="shared" si="9"/>
        <v/>
      </c>
      <c r="AW56" s="33" t="str">
        <f t="shared" si="10"/>
        <v/>
      </c>
      <c r="BA56" s="33" t="str">
        <f t="shared" si="11"/>
        <v/>
      </c>
      <c r="BE56" s="33" t="str">
        <f t="shared" si="12"/>
        <v/>
      </c>
      <c r="BI56" s="33" t="str">
        <f t="shared" si="13"/>
        <v/>
      </c>
      <c r="BM56" s="33" t="str">
        <f t="shared" si="14"/>
        <v/>
      </c>
      <c r="BQ56" s="33" t="str">
        <f t="shared" si="15"/>
        <v/>
      </c>
      <c r="BU56" s="33" t="str">
        <f t="shared" si="16"/>
        <v/>
      </c>
      <c r="BY56" s="33" t="str">
        <f t="shared" si="17"/>
        <v/>
      </c>
      <c r="CC56" s="33" t="str">
        <f t="shared" si="18"/>
        <v/>
      </c>
      <c r="CG56" s="33" t="str">
        <f t="shared" si="19"/>
        <v/>
      </c>
      <c r="CK56" s="33" t="str">
        <f t="shared" si="20"/>
        <v/>
      </c>
      <c r="CO56" s="33" t="str">
        <f t="shared" si="21"/>
        <v/>
      </c>
      <c r="CS56" s="33" t="str">
        <f t="shared" si="22"/>
        <v/>
      </c>
      <c r="CW56" s="33" t="str">
        <f t="shared" si="23"/>
        <v/>
      </c>
      <c r="DA56" s="33" t="str">
        <f t="shared" si="24"/>
        <v/>
      </c>
      <c r="DE56" s="33" t="str">
        <f t="shared" si="25"/>
        <v/>
      </c>
      <c r="DI56" s="33" t="str">
        <f t="shared" si="26"/>
        <v/>
      </c>
      <c r="DM56" s="33" t="str">
        <f t="shared" si="27"/>
        <v/>
      </c>
      <c r="DQ56" s="33" t="str">
        <f t="shared" si="28"/>
        <v/>
      </c>
      <c r="DU56" s="33" t="str">
        <f t="shared" si="29"/>
        <v/>
      </c>
      <c r="DY56" s="33" t="str">
        <f t="shared" si="30"/>
        <v/>
      </c>
    </row>
    <row r="57" spans="1:129" x14ac:dyDescent="0.25">
      <c r="A57" s="16" t="str">
        <f t="shared" si="0"/>
        <v/>
      </c>
      <c r="B57"/>
      <c r="C57"/>
      <c r="D57"/>
      <c r="K57" s="38"/>
      <c r="M57" s="33" t="str">
        <f t="shared" si="1"/>
        <v/>
      </c>
      <c r="Q57" s="33" t="str">
        <f t="shared" si="2"/>
        <v/>
      </c>
      <c r="U57" s="33" t="str">
        <f t="shared" si="3"/>
        <v/>
      </c>
      <c r="Y57" s="33" t="str">
        <f t="shared" si="4"/>
        <v/>
      </c>
      <c r="AC57" s="33" t="str">
        <f t="shared" si="5"/>
        <v/>
      </c>
      <c r="AG57" s="33" t="str">
        <f t="shared" si="6"/>
        <v/>
      </c>
      <c r="AK57" s="33" t="str">
        <f t="shared" si="7"/>
        <v/>
      </c>
      <c r="AO57" s="33" t="str">
        <f t="shared" si="8"/>
        <v/>
      </c>
      <c r="AS57" s="33" t="str">
        <f t="shared" si="9"/>
        <v/>
      </c>
      <c r="AW57" s="33" t="str">
        <f t="shared" si="10"/>
        <v/>
      </c>
      <c r="BA57" s="33" t="str">
        <f t="shared" si="11"/>
        <v/>
      </c>
      <c r="BE57" s="33" t="str">
        <f t="shared" si="12"/>
        <v/>
      </c>
      <c r="BI57" s="33" t="str">
        <f t="shared" si="13"/>
        <v/>
      </c>
      <c r="BM57" s="33" t="str">
        <f t="shared" si="14"/>
        <v/>
      </c>
      <c r="BQ57" s="33" t="str">
        <f t="shared" si="15"/>
        <v/>
      </c>
      <c r="BU57" s="33" t="str">
        <f t="shared" si="16"/>
        <v/>
      </c>
      <c r="BY57" s="33" t="str">
        <f t="shared" si="17"/>
        <v/>
      </c>
      <c r="CC57" s="33" t="str">
        <f t="shared" si="18"/>
        <v/>
      </c>
      <c r="CG57" s="33" t="str">
        <f t="shared" si="19"/>
        <v/>
      </c>
      <c r="CK57" s="33" t="str">
        <f t="shared" si="20"/>
        <v/>
      </c>
      <c r="CO57" s="33" t="str">
        <f t="shared" si="21"/>
        <v/>
      </c>
      <c r="CS57" s="33" t="str">
        <f t="shared" si="22"/>
        <v/>
      </c>
      <c r="CW57" s="33" t="str">
        <f t="shared" si="23"/>
        <v/>
      </c>
      <c r="DA57" s="33" t="str">
        <f t="shared" si="24"/>
        <v/>
      </c>
      <c r="DE57" s="33" t="str">
        <f t="shared" si="25"/>
        <v/>
      </c>
      <c r="DI57" s="33" t="str">
        <f t="shared" si="26"/>
        <v/>
      </c>
      <c r="DM57" s="33" t="str">
        <f t="shared" si="27"/>
        <v/>
      </c>
      <c r="DQ57" s="33" t="str">
        <f t="shared" si="28"/>
        <v/>
      </c>
      <c r="DU57" s="33" t="str">
        <f t="shared" si="29"/>
        <v/>
      </c>
      <c r="DY57" s="33" t="str">
        <f t="shared" si="30"/>
        <v/>
      </c>
    </row>
    <row r="58" spans="1:129" x14ac:dyDescent="0.25">
      <c r="A58" s="16" t="str">
        <f t="shared" si="0"/>
        <v/>
      </c>
      <c r="B58"/>
      <c r="C58"/>
      <c r="D58"/>
      <c r="K58" s="38"/>
      <c r="M58" s="33" t="str">
        <f t="shared" si="1"/>
        <v/>
      </c>
      <c r="Q58" s="33" t="str">
        <f t="shared" si="2"/>
        <v/>
      </c>
      <c r="U58" s="33" t="str">
        <f t="shared" si="3"/>
        <v/>
      </c>
      <c r="Y58" s="33" t="str">
        <f t="shared" si="4"/>
        <v/>
      </c>
      <c r="AC58" s="33" t="str">
        <f t="shared" si="5"/>
        <v/>
      </c>
      <c r="AG58" s="33" t="str">
        <f t="shared" si="6"/>
        <v/>
      </c>
      <c r="AK58" s="33" t="str">
        <f t="shared" si="7"/>
        <v/>
      </c>
      <c r="AO58" s="33" t="str">
        <f t="shared" si="8"/>
        <v/>
      </c>
      <c r="AS58" s="33" t="str">
        <f t="shared" si="9"/>
        <v/>
      </c>
      <c r="AW58" s="33" t="str">
        <f t="shared" si="10"/>
        <v/>
      </c>
      <c r="BA58" s="33" t="str">
        <f t="shared" si="11"/>
        <v/>
      </c>
      <c r="BE58" s="33" t="str">
        <f t="shared" si="12"/>
        <v/>
      </c>
      <c r="BI58" s="33" t="str">
        <f t="shared" si="13"/>
        <v/>
      </c>
      <c r="BM58" s="33" t="str">
        <f t="shared" si="14"/>
        <v/>
      </c>
      <c r="BQ58" s="33" t="str">
        <f t="shared" si="15"/>
        <v/>
      </c>
      <c r="BU58" s="33" t="str">
        <f t="shared" si="16"/>
        <v/>
      </c>
      <c r="BY58" s="33" t="str">
        <f t="shared" si="17"/>
        <v/>
      </c>
      <c r="CC58" s="33" t="str">
        <f t="shared" si="18"/>
        <v/>
      </c>
      <c r="CG58" s="33" t="str">
        <f t="shared" si="19"/>
        <v/>
      </c>
      <c r="CK58" s="33" t="str">
        <f t="shared" si="20"/>
        <v/>
      </c>
      <c r="CO58" s="33" t="str">
        <f t="shared" si="21"/>
        <v/>
      </c>
      <c r="CS58" s="33" t="str">
        <f t="shared" si="22"/>
        <v/>
      </c>
      <c r="CW58" s="33" t="str">
        <f t="shared" si="23"/>
        <v/>
      </c>
      <c r="DA58" s="33" t="str">
        <f t="shared" si="24"/>
        <v/>
      </c>
      <c r="DE58" s="33" t="str">
        <f t="shared" si="25"/>
        <v/>
      </c>
      <c r="DI58" s="33" t="str">
        <f t="shared" si="26"/>
        <v/>
      </c>
      <c r="DM58" s="33" t="str">
        <f t="shared" si="27"/>
        <v/>
      </c>
      <c r="DQ58" s="33" t="str">
        <f t="shared" si="28"/>
        <v/>
      </c>
      <c r="DU58" s="33" t="str">
        <f t="shared" si="29"/>
        <v/>
      </c>
      <c r="DY58" s="33" t="str">
        <f t="shared" si="30"/>
        <v/>
      </c>
    </row>
    <row r="59" spans="1:129" x14ac:dyDescent="0.25">
      <c r="A59" s="16" t="str">
        <f t="shared" si="0"/>
        <v/>
      </c>
      <c r="B59"/>
      <c r="C59"/>
      <c r="D59"/>
      <c r="K59" s="38"/>
      <c r="M59" s="33" t="str">
        <f t="shared" si="1"/>
        <v/>
      </c>
      <c r="Q59" s="33" t="str">
        <f t="shared" si="2"/>
        <v/>
      </c>
      <c r="U59" s="33" t="str">
        <f t="shared" si="3"/>
        <v/>
      </c>
      <c r="Y59" s="33" t="str">
        <f t="shared" si="4"/>
        <v/>
      </c>
      <c r="AC59" s="33" t="str">
        <f t="shared" si="5"/>
        <v/>
      </c>
      <c r="AG59" s="33" t="str">
        <f t="shared" si="6"/>
        <v/>
      </c>
      <c r="AK59" s="33" t="str">
        <f t="shared" si="7"/>
        <v/>
      </c>
      <c r="AO59" s="33" t="str">
        <f t="shared" si="8"/>
        <v/>
      </c>
      <c r="AS59" s="33" t="str">
        <f t="shared" si="9"/>
        <v/>
      </c>
      <c r="AW59" s="33" t="str">
        <f t="shared" si="10"/>
        <v/>
      </c>
      <c r="BA59" s="33" t="str">
        <f t="shared" si="11"/>
        <v/>
      </c>
      <c r="BE59" s="33" t="str">
        <f t="shared" si="12"/>
        <v/>
      </c>
      <c r="BI59" s="33" t="str">
        <f t="shared" si="13"/>
        <v/>
      </c>
      <c r="BM59" s="33" t="str">
        <f t="shared" si="14"/>
        <v/>
      </c>
      <c r="BQ59" s="33" t="str">
        <f t="shared" si="15"/>
        <v/>
      </c>
      <c r="BU59" s="33" t="str">
        <f t="shared" si="16"/>
        <v/>
      </c>
      <c r="BY59" s="33" t="str">
        <f t="shared" si="17"/>
        <v/>
      </c>
      <c r="CC59" s="33" t="str">
        <f t="shared" si="18"/>
        <v/>
      </c>
      <c r="CG59" s="33" t="str">
        <f t="shared" si="19"/>
        <v/>
      </c>
      <c r="CK59" s="33" t="str">
        <f t="shared" si="20"/>
        <v/>
      </c>
      <c r="CO59" s="33" t="str">
        <f t="shared" si="21"/>
        <v/>
      </c>
      <c r="CS59" s="33" t="str">
        <f t="shared" si="22"/>
        <v/>
      </c>
      <c r="CW59" s="33" t="str">
        <f t="shared" si="23"/>
        <v/>
      </c>
      <c r="DA59" s="33" t="str">
        <f t="shared" si="24"/>
        <v/>
      </c>
      <c r="DE59" s="33" t="str">
        <f t="shared" si="25"/>
        <v/>
      </c>
      <c r="DI59" s="33" t="str">
        <f t="shared" si="26"/>
        <v/>
      </c>
      <c r="DM59" s="33" t="str">
        <f t="shared" si="27"/>
        <v/>
      </c>
      <c r="DQ59" s="33" t="str">
        <f t="shared" si="28"/>
        <v/>
      </c>
      <c r="DU59" s="33" t="str">
        <f t="shared" si="29"/>
        <v/>
      </c>
      <c r="DY59" s="33" t="str">
        <f t="shared" si="30"/>
        <v/>
      </c>
    </row>
    <row r="60" spans="1:129" x14ac:dyDescent="0.25">
      <c r="A60" s="16" t="str">
        <f t="shared" si="0"/>
        <v/>
      </c>
      <c r="B60"/>
      <c r="C60"/>
      <c r="D60"/>
      <c r="K60" s="38"/>
      <c r="M60" s="33" t="str">
        <f t="shared" si="1"/>
        <v/>
      </c>
      <c r="Q60" s="33" t="str">
        <f t="shared" si="2"/>
        <v/>
      </c>
      <c r="U60" s="33" t="str">
        <f t="shared" si="3"/>
        <v/>
      </c>
      <c r="Y60" s="33" t="str">
        <f t="shared" si="4"/>
        <v/>
      </c>
      <c r="AC60" s="33" t="str">
        <f t="shared" si="5"/>
        <v/>
      </c>
      <c r="AG60" s="33" t="str">
        <f t="shared" si="6"/>
        <v/>
      </c>
      <c r="AK60" s="33" t="str">
        <f t="shared" si="7"/>
        <v/>
      </c>
      <c r="AO60" s="33" t="str">
        <f t="shared" si="8"/>
        <v/>
      </c>
      <c r="AS60" s="33" t="str">
        <f t="shared" si="9"/>
        <v/>
      </c>
      <c r="AW60" s="33" t="str">
        <f t="shared" si="10"/>
        <v/>
      </c>
      <c r="BA60" s="33" t="str">
        <f t="shared" si="11"/>
        <v/>
      </c>
      <c r="BE60" s="33" t="str">
        <f t="shared" si="12"/>
        <v/>
      </c>
      <c r="BI60" s="33" t="str">
        <f t="shared" si="13"/>
        <v/>
      </c>
      <c r="BM60" s="33" t="str">
        <f t="shared" si="14"/>
        <v/>
      </c>
      <c r="BQ60" s="33" t="str">
        <f t="shared" si="15"/>
        <v/>
      </c>
      <c r="BU60" s="33" t="str">
        <f t="shared" si="16"/>
        <v/>
      </c>
      <c r="BY60" s="33" t="str">
        <f t="shared" si="17"/>
        <v/>
      </c>
      <c r="CC60" s="33" t="str">
        <f t="shared" si="18"/>
        <v/>
      </c>
      <c r="CG60" s="33" t="str">
        <f t="shared" si="19"/>
        <v/>
      </c>
      <c r="CK60" s="33" t="str">
        <f t="shared" si="20"/>
        <v/>
      </c>
      <c r="CO60" s="33" t="str">
        <f t="shared" si="21"/>
        <v/>
      </c>
      <c r="CS60" s="33" t="str">
        <f t="shared" si="22"/>
        <v/>
      </c>
      <c r="CW60" s="33" t="str">
        <f t="shared" si="23"/>
        <v/>
      </c>
      <c r="DA60" s="33" t="str">
        <f t="shared" si="24"/>
        <v/>
      </c>
      <c r="DE60" s="33" t="str">
        <f t="shared" si="25"/>
        <v/>
      </c>
      <c r="DI60" s="33" t="str">
        <f t="shared" si="26"/>
        <v/>
      </c>
      <c r="DM60" s="33" t="str">
        <f t="shared" si="27"/>
        <v/>
      </c>
      <c r="DQ60" s="33" t="str">
        <f t="shared" si="28"/>
        <v/>
      </c>
      <c r="DU60" s="33" t="str">
        <f t="shared" si="29"/>
        <v/>
      </c>
      <c r="DY60" s="33" t="str">
        <f t="shared" si="30"/>
        <v/>
      </c>
    </row>
    <row r="61" spans="1:129" x14ac:dyDescent="0.25">
      <c r="A61" s="16" t="str">
        <f t="shared" si="0"/>
        <v/>
      </c>
      <c r="K61" s="38"/>
      <c r="M61" s="33" t="str">
        <f t="shared" si="1"/>
        <v/>
      </c>
      <c r="Q61" s="33" t="str">
        <f t="shared" si="2"/>
        <v/>
      </c>
      <c r="U61" s="33" t="str">
        <f t="shared" si="3"/>
        <v/>
      </c>
      <c r="Y61" s="33" t="str">
        <f t="shared" si="4"/>
        <v/>
      </c>
      <c r="AC61" s="33" t="str">
        <f t="shared" si="5"/>
        <v/>
      </c>
      <c r="AG61" s="33" t="str">
        <f t="shared" si="6"/>
        <v/>
      </c>
      <c r="AK61" s="33" t="str">
        <f t="shared" si="7"/>
        <v/>
      </c>
      <c r="AO61" s="33" t="str">
        <f t="shared" si="8"/>
        <v/>
      </c>
      <c r="AS61" s="33" t="str">
        <f t="shared" si="9"/>
        <v/>
      </c>
      <c r="AW61" s="33" t="str">
        <f t="shared" si="10"/>
        <v/>
      </c>
      <c r="BA61" s="33" t="str">
        <f t="shared" si="11"/>
        <v/>
      </c>
      <c r="BE61" s="33" t="str">
        <f t="shared" si="12"/>
        <v/>
      </c>
      <c r="BI61" s="33" t="str">
        <f t="shared" si="13"/>
        <v/>
      </c>
      <c r="BM61" s="33" t="str">
        <f t="shared" si="14"/>
        <v/>
      </c>
      <c r="BQ61" s="33" t="str">
        <f t="shared" si="15"/>
        <v/>
      </c>
      <c r="BU61" s="33" t="str">
        <f t="shared" si="16"/>
        <v/>
      </c>
      <c r="BY61" s="33" t="str">
        <f t="shared" si="17"/>
        <v/>
      </c>
      <c r="CC61" s="33" t="str">
        <f t="shared" si="18"/>
        <v/>
      </c>
      <c r="CG61" s="33" t="str">
        <f t="shared" si="19"/>
        <v/>
      </c>
      <c r="CK61" s="33" t="str">
        <f t="shared" si="20"/>
        <v/>
      </c>
      <c r="CO61" s="33" t="str">
        <f t="shared" si="21"/>
        <v/>
      </c>
      <c r="CS61" s="33" t="str">
        <f t="shared" si="22"/>
        <v/>
      </c>
      <c r="CW61" s="33" t="str">
        <f t="shared" si="23"/>
        <v/>
      </c>
      <c r="DA61" s="33" t="str">
        <f t="shared" si="24"/>
        <v/>
      </c>
      <c r="DE61" s="33" t="str">
        <f t="shared" si="25"/>
        <v/>
      </c>
      <c r="DI61" s="33" t="str">
        <f t="shared" si="26"/>
        <v/>
      </c>
      <c r="DM61" s="33" t="str">
        <f t="shared" si="27"/>
        <v/>
      </c>
      <c r="DQ61" s="33" t="str">
        <f t="shared" si="28"/>
        <v/>
      </c>
      <c r="DU61" s="33" t="str">
        <f t="shared" si="29"/>
        <v/>
      </c>
      <c r="DY61" s="33" t="str">
        <f t="shared" si="30"/>
        <v/>
      </c>
    </row>
    <row r="62" spans="1:129" x14ac:dyDescent="0.25">
      <c r="A62" s="16" t="str">
        <f t="shared" si="0"/>
        <v/>
      </c>
      <c r="K62" s="38"/>
      <c r="M62" s="33" t="str">
        <f t="shared" si="1"/>
        <v/>
      </c>
      <c r="Q62" s="33" t="str">
        <f t="shared" si="2"/>
        <v/>
      </c>
      <c r="U62" s="33" t="str">
        <f t="shared" si="3"/>
        <v/>
      </c>
      <c r="Y62" s="33" t="str">
        <f t="shared" si="4"/>
        <v/>
      </c>
      <c r="AC62" s="33" t="str">
        <f t="shared" si="5"/>
        <v/>
      </c>
      <c r="AG62" s="33" t="str">
        <f t="shared" si="6"/>
        <v/>
      </c>
      <c r="AK62" s="33" t="str">
        <f t="shared" si="7"/>
        <v/>
      </c>
      <c r="AO62" s="33" t="str">
        <f t="shared" si="8"/>
        <v/>
      </c>
      <c r="AS62" s="33" t="str">
        <f t="shared" si="9"/>
        <v/>
      </c>
      <c r="AW62" s="33" t="str">
        <f t="shared" si="10"/>
        <v/>
      </c>
      <c r="BA62" s="33" t="str">
        <f t="shared" si="11"/>
        <v/>
      </c>
      <c r="BE62" s="33" t="str">
        <f t="shared" si="12"/>
        <v/>
      </c>
      <c r="BI62" s="33" t="str">
        <f t="shared" si="13"/>
        <v/>
      </c>
      <c r="BM62" s="33" t="str">
        <f t="shared" si="14"/>
        <v/>
      </c>
      <c r="BQ62" s="33" t="str">
        <f t="shared" si="15"/>
        <v/>
      </c>
      <c r="BU62" s="33" t="str">
        <f t="shared" si="16"/>
        <v/>
      </c>
      <c r="BY62" s="33" t="str">
        <f t="shared" si="17"/>
        <v/>
      </c>
      <c r="CC62" s="33" t="str">
        <f t="shared" si="18"/>
        <v/>
      </c>
      <c r="CG62" s="33" t="str">
        <f t="shared" si="19"/>
        <v/>
      </c>
      <c r="CK62" s="33" t="str">
        <f t="shared" si="20"/>
        <v/>
      </c>
      <c r="CO62" s="33" t="str">
        <f t="shared" si="21"/>
        <v/>
      </c>
      <c r="CS62" s="33" t="str">
        <f t="shared" si="22"/>
        <v/>
      </c>
      <c r="CW62" s="33" t="str">
        <f t="shared" si="23"/>
        <v/>
      </c>
      <c r="DA62" s="33" t="str">
        <f t="shared" si="24"/>
        <v/>
      </c>
      <c r="DE62" s="33" t="str">
        <f t="shared" si="25"/>
        <v/>
      </c>
      <c r="DI62" s="33" t="str">
        <f t="shared" si="26"/>
        <v/>
      </c>
      <c r="DM62" s="33" t="str">
        <f t="shared" si="27"/>
        <v/>
      </c>
      <c r="DQ62" s="33" t="str">
        <f t="shared" si="28"/>
        <v/>
      </c>
      <c r="DU62" s="33" t="str">
        <f t="shared" si="29"/>
        <v/>
      </c>
      <c r="DY62" s="33" t="str">
        <f t="shared" si="30"/>
        <v/>
      </c>
    </row>
    <row r="63" spans="1:129" x14ac:dyDescent="0.25">
      <c r="A63" s="16" t="str">
        <f t="shared" si="0"/>
        <v/>
      </c>
      <c r="K63" s="38"/>
      <c r="M63" s="33" t="str">
        <f t="shared" si="1"/>
        <v/>
      </c>
      <c r="Q63" s="33" t="str">
        <f t="shared" si="2"/>
        <v/>
      </c>
      <c r="U63" s="33" t="str">
        <f t="shared" si="3"/>
        <v/>
      </c>
      <c r="Y63" s="33" t="str">
        <f t="shared" si="4"/>
        <v/>
      </c>
      <c r="AC63" s="33" t="str">
        <f t="shared" si="5"/>
        <v/>
      </c>
      <c r="AG63" s="33" t="str">
        <f t="shared" si="6"/>
        <v/>
      </c>
      <c r="AK63" s="33" t="str">
        <f t="shared" si="7"/>
        <v/>
      </c>
      <c r="AO63" s="33" t="str">
        <f t="shared" si="8"/>
        <v/>
      </c>
      <c r="AS63" s="33" t="str">
        <f t="shared" si="9"/>
        <v/>
      </c>
      <c r="AW63" s="33" t="str">
        <f t="shared" si="10"/>
        <v/>
      </c>
      <c r="BA63" s="33" t="str">
        <f t="shared" si="11"/>
        <v/>
      </c>
      <c r="BE63" s="33" t="str">
        <f t="shared" si="12"/>
        <v/>
      </c>
      <c r="BI63" s="33" t="str">
        <f t="shared" si="13"/>
        <v/>
      </c>
      <c r="BM63" s="33" t="str">
        <f t="shared" si="14"/>
        <v/>
      </c>
      <c r="BQ63" s="33" t="str">
        <f t="shared" si="15"/>
        <v/>
      </c>
      <c r="BU63" s="33" t="str">
        <f t="shared" si="16"/>
        <v/>
      </c>
      <c r="BY63" s="33" t="str">
        <f t="shared" si="17"/>
        <v/>
      </c>
      <c r="CC63" s="33" t="str">
        <f t="shared" si="18"/>
        <v/>
      </c>
      <c r="CG63" s="33" t="str">
        <f t="shared" si="19"/>
        <v/>
      </c>
      <c r="CK63" s="33" t="str">
        <f t="shared" si="20"/>
        <v/>
      </c>
      <c r="CO63" s="33" t="str">
        <f t="shared" si="21"/>
        <v/>
      </c>
      <c r="CS63" s="33" t="str">
        <f t="shared" si="22"/>
        <v/>
      </c>
      <c r="CW63" s="33" t="str">
        <f t="shared" si="23"/>
        <v/>
      </c>
      <c r="DA63" s="33" t="str">
        <f t="shared" si="24"/>
        <v/>
      </c>
      <c r="DE63" s="33" t="str">
        <f t="shared" si="25"/>
        <v/>
      </c>
      <c r="DI63" s="33" t="str">
        <f t="shared" si="26"/>
        <v/>
      </c>
      <c r="DM63" s="33" t="str">
        <f t="shared" si="27"/>
        <v/>
      </c>
      <c r="DQ63" s="33" t="str">
        <f t="shared" si="28"/>
        <v/>
      </c>
      <c r="DU63" s="33" t="str">
        <f t="shared" si="29"/>
        <v/>
      </c>
      <c r="DY63" s="33" t="str">
        <f t="shared" si="30"/>
        <v/>
      </c>
    </row>
    <row r="64" spans="1:129" x14ac:dyDescent="0.25">
      <c r="A64" s="16" t="str">
        <f t="shared" si="0"/>
        <v/>
      </c>
      <c r="K64" s="38"/>
      <c r="M64" s="33" t="str">
        <f t="shared" si="1"/>
        <v/>
      </c>
      <c r="Q64" s="33" t="str">
        <f t="shared" si="2"/>
        <v/>
      </c>
      <c r="U64" s="33" t="str">
        <f t="shared" si="3"/>
        <v/>
      </c>
      <c r="Y64" s="33" t="str">
        <f t="shared" si="4"/>
        <v/>
      </c>
      <c r="AC64" s="33" t="str">
        <f t="shared" si="5"/>
        <v/>
      </c>
      <c r="AG64" s="33" t="str">
        <f t="shared" si="6"/>
        <v/>
      </c>
      <c r="AK64" s="33" t="str">
        <f t="shared" si="7"/>
        <v/>
      </c>
      <c r="AO64" s="33" t="str">
        <f t="shared" si="8"/>
        <v/>
      </c>
      <c r="AS64" s="33" t="str">
        <f t="shared" si="9"/>
        <v/>
      </c>
      <c r="AW64" s="33" t="str">
        <f t="shared" si="10"/>
        <v/>
      </c>
      <c r="BA64" s="33" t="str">
        <f t="shared" si="11"/>
        <v/>
      </c>
      <c r="BE64" s="33" t="str">
        <f t="shared" si="12"/>
        <v/>
      </c>
      <c r="BI64" s="33" t="str">
        <f t="shared" si="13"/>
        <v/>
      </c>
      <c r="BM64" s="33" t="str">
        <f t="shared" si="14"/>
        <v/>
      </c>
      <c r="BQ64" s="33" t="str">
        <f t="shared" si="15"/>
        <v/>
      </c>
      <c r="BU64" s="33" t="str">
        <f t="shared" si="16"/>
        <v/>
      </c>
      <c r="BY64" s="33" t="str">
        <f t="shared" si="17"/>
        <v/>
      </c>
      <c r="CC64" s="33" t="str">
        <f t="shared" si="18"/>
        <v/>
      </c>
      <c r="CG64" s="33" t="str">
        <f t="shared" si="19"/>
        <v/>
      </c>
      <c r="CK64" s="33" t="str">
        <f t="shared" si="20"/>
        <v/>
      </c>
      <c r="CO64" s="33" t="str">
        <f t="shared" si="21"/>
        <v/>
      </c>
      <c r="CS64" s="33" t="str">
        <f t="shared" si="22"/>
        <v/>
      </c>
      <c r="CW64" s="33" t="str">
        <f t="shared" si="23"/>
        <v/>
      </c>
      <c r="DA64" s="33" t="str">
        <f t="shared" si="24"/>
        <v/>
      </c>
      <c r="DE64" s="33" t="str">
        <f t="shared" si="25"/>
        <v/>
      </c>
      <c r="DI64" s="33" t="str">
        <f t="shared" si="26"/>
        <v/>
      </c>
      <c r="DM64" s="33" t="str">
        <f t="shared" si="27"/>
        <v/>
      </c>
      <c r="DQ64" s="33" t="str">
        <f t="shared" si="28"/>
        <v/>
      </c>
      <c r="DU64" s="33" t="str">
        <f t="shared" si="29"/>
        <v/>
      </c>
      <c r="DY64" s="33" t="str">
        <f t="shared" si="30"/>
        <v/>
      </c>
    </row>
    <row r="65" spans="1:129" x14ac:dyDescent="0.25">
      <c r="A65" s="16" t="str">
        <f t="shared" si="0"/>
        <v/>
      </c>
      <c r="K65" s="38"/>
      <c r="M65" s="33" t="str">
        <f t="shared" si="1"/>
        <v/>
      </c>
      <c r="Q65" s="33" t="str">
        <f t="shared" si="2"/>
        <v/>
      </c>
      <c r="U65" s="33" t="str">
        <f t="shared" si="3"/>
        <v/>
      </c>
      <c r="Y65" s="33" t="str">
        <f t="shared" si="4"/>
        <v/>
      </c>
      <c r="AC65" s="33" t="str">
        <f t="shared" si="5"/>
        <v/>
      </c>
      <c r="AG65" s="33" t="str">
        <f t="shared" si="6"/>
        <v/>
      </c>
      <c r="AK65" s="33" t="str">
        <f t="shared" si="7"/>
        <v/>
      </c>
      <c r="AO65" s="33" t="str">
        <f t="shared" si="8"/>
        <v/>
      </c>
      <c r="AS65" s="33" t="str">
        <f t="shared" si="9"/>
        <v/>
      </c>
      <c r="AW65" s="33" t="str">
        <f t="shared" si="10"/>
        <v/>
      </c>
      <c r="BA65" s="33" t="str">
        <f t="shared" si="11"/>
        <v/>
      </c>
      <c r="BE65" s="33" t="str">
        <f t="shared" si="12"/>
        <v/>
      </c>
      <c r="BI65" s="33" t="str">
        <f t="shared" si="13"/>
        <v/>
      </c>
      <c r="BM65" s="33" t="str">
        <f t="shared" si="14"/>
        <v/>
      </c>
      <c r="BQ65" s="33" t="str">
        <f t="shared" si="15"/>
        <v/>
      </c>
      <c r="BU65" s="33" t="str">
        <f t="shared" si="16"/>
        <v/>
      </c>
      <c r="BY65" s="33" t="str">
        <f t="shared" si="17"/>
        <v/>
      </c>
      <c r="CC65" s="33" t="str">
        <f t="shared" si="18"/>
        <v/>
      </c>
      <c r="CG65" s="33" t="str">
        <f t="shared" si="19"/>
        <v/>
      </c>
      <c r="CK65" s="33" t="str">
        <f t="shared" si="20"/>
        <v/>
      </c>
      <c r="CO65" s="33" t="str">
        <f t="shared" si="21"/>
        <v/>
      </c>
      <c r="CS65" s="33" t="str">
        <f t="shared" si="22"/>
        <v/>
      </c>
      <c r="CW65" s="33" t="str">
        <f t="shared" si="23"/>
        <v/>
      </c>
      <c r="DA65" s="33" t="str">
        <f t="shared" si="24"/>
        <v/>
      </c>
      <c r="DE65" s="33" t="str">
        <f t="shared" si="25"/>
        <v/>
      </c>
      <c r="DI65" s="33" t="str">
        <f t="shared" si="26"/>
        <v/>
      </c>
      <c r="DM65" s="33" t="str">
        <f t="shared" si="27"/>
        <v/>
      </c>
      <c r="DQ65" s="33" t="str">
        <f t="shared" si="28"/>
        <v/>
      </c>
      <c r="DU65" s="33" t="str">
        <f t="shared" si="29"/>
        <v/>
      </c>
      <c r="DY65" s="33" t="str">
        <f t="shared" si="30"/>
        <v/>
      </c>
    </row>
    <row r="66" spans="1:129" x14ac:dyDescent="0.25">
      <c r="A66" s="16" t="str">
        <f t="shared" si="0"/>
        <v/>
      </c>
      <c r="K66" s="38"/>
      <c r="M66" s="33" t="str">
        <f t="shared" si="1"/>
        <v/>
      </c>
      <c r="Q66" s="33" t="str">
        <f t="shared" si="2"/>
        <v/>
      </c>
      <c r="U66" s="33" t="str">
        <f t="shared" si="3"/>
        <v/>
      </c>
      <c r="Y66" s="33" t="str">
        <f t="shared" si="4"/>
        <v/>
      </c>
      <c r="AC66" s="33" t="str">
        <f t="shared" si="5"/>
        <v/>
      </c>
      <c r="AG66" s="33" t="str">
        <f t="shared" si="6"/>
        <v/>
      </c>
      <c r="AK66" s="33" t="str">
        <f t="shared" si="7"/>
        <v/>
      </c>
      <c r="AO66" s="33" t="str">
        <f t="shared" si="8"/>
        <v/>
      </c>
      <c r="AS66" s="33" t="str">
        <f t="shared" si="9"/>
        <v/>
      </c>
      <c r="AW66" s="33" t="str">
        <f t="shared" si="10"/>
        <v/>
      </c>
      <c r="BA66" s="33" t="str">
        <f t="shared" si="11"/>
        <v/>
      </c>
      <c r="BE66" s="33" t="str">
        <f t="shared" si="12"/>
        <v/>
      </c>
      <c r="BI66" s="33" t="str">
        <f t="shared" si="13"/>
        <v/>
      </c>
      <c r="BM66" s="33" t="str">
        <f t="shared" si="14"/>
        <v/>
      </c>
      <c r="BQ66" s="33" t="str">
        <f t="shared" si="15"/>
        <v/>
      </c>
      <c r="BU66" s="33" t="str">
        <f t="shared" si="16"/>
        <v/>
      </c>
      <c r="BY66" s="33" t="str">
        <f t="shared" si="17"/>
        <v/>
      </c>
      <c r="CC66" s="33" t="str">
        <f t="shared" si="18"/>
        <v/>
      </c>
      <c r="CG66" s="33" t="str">
        <f t="shared" si="19"/>
        <v/>
      </c>
      <c r="CK66" s="33" t="str">
        <f t="shared" si="20"/>
        <v/>
      </c>
      <c r="CO66" s="33" t="str">
        <f t="shared" si="21"/>
        <v/>
      </c>
      <c r="CS66" s="33" t="str">
        <f t="shared" si="22"/>
        <v/>
      </c>
      <c r="CW66" s="33" t="str">
        <f t="shared" si="23"/>
        <v/>
      </c>
      <c r="DA66" s="33" t="str">
        <f t="shared" si="24"/>
        <v/>
      </c>
      <c r="DE66" s="33" t="str">
        <f t="shared" si="25"/>
        <v/>
      </c>
      <c r="DI66" s="33" t="str">
        <f t="shared" si="26"/>
        <v/>
      </c>
      <c r="DM66" s="33" t="str">
        <f t="shared" si="27"/>
        <v/>
      </c>
      <c r="DQ66" s="33" t="str">
        <f t="shared" si="28"/>
        <v/>
      </c>
      <c r="DU66" s="33" t="str">
        <f t="shared" si="29"/>
        <v/>
      </c>
      <c r="DY66" s="33" t="str">
        <f t="shared" si="30"/>
        <v/>
      </c>
    </row>
    <row r="67" spans="1:129" x14ac:dyDescent="0.25">
      <c r="A67" s="16" t="str">
        <f t="shared" si="0"/>
        <v/>
      </c>
      <c r="K67" s="38"/>
      <c r="M67" s="33" t="str">
        <f t="shared" si="1"/>
        <v/>
      </c>
      <c r="Q67" s="33" t="str">
        <f t="shared" si="2"/>
        <v/>
      </c>
      <c r="U67" s="33" t="str">
        <f t="shared" si="3"/>
        <v/>
      </c>
      <c r="Y67" s="33" t="str">
        <f t="shared" si="4"/>
        <v/>
      </c>
      <c r="AC67" s="33" t="str">
        <f t="shared" si="5"/>
        <v/>
      </c>
      <c r="AG67" s="33" t="str">
        <f t="shared" si="6"/>
        <v/>
      </c>
      <c r="AK67" s="33" t="str">
        <f t="shared" si="7"/>
        <v/>
      </c>
      <c r="AO67" s="33" t="str">
        <f t="shared" si="8"/>
        <v/>
      </c>
      <c r="AS67" s="33" t="str">
        <f t="shared" si="9"/>
        <v/>
      </c>
      <c r="AW67" s="33" t="str">
        <f t="shared" si="10"/>
        <v/>
      </c>
      <c r="BA67" s="33" t="str">
        <f t="shared" si="11"/>
        <v/>
      </c>
      <c r="BE67" s="33" t="str">
        <f t="shared" si="12"/>
        <v/>
      </c>
      <c r="BI67" s="33" t="str">
        <f t="shared" si="13"/>
        <v/>
      </c>
      <c r="BM67" s="33" t="str">
        <f t="shared" si="14"/>
        <v/>
      </c>
      <c r="BQ67" s="33" t="str">
        <f t="shared" si="15"/>
        <v/>
      </c>
      <c r="BU67" s="33" t="str">
        <f t="shared" si="16"/>
        <v/>
      </c>
      <c r="BY67" s="33" t="str">
        <f t="shared" si="17"/>
        <v/>
      </c>
      <c r="CC67" s="33" t="str">
        <f t="shared" si="18"/>
        <v/>
      </c>
      <c r="CG67" s="33" t="str">
        <f t="shared" si="19"/>
        <v/>
      </c>
      <c r="CK67" s="33" t="str">
        <f t="shared" si="20"/>
        <v/>
      </c>
      <c r="CO67" s="33" t="str">
        <f t="shared" si="21"/>
        <v/>
      </c>
      <c r="CS67" s="33" t="str">
        <f t="shared" si="22"/>
        <v/>
      </c>
      <c r="CW67" s="33" t="str">
        <f t="shared" si="23"/>
        <v/>
      </c>
      <c r="DA67" s="33" t="str">
        <f t="shared" si="24"/>
        <v/>
      </c>
      <c r="DE67" s="33" t="str">
        <f t="shared" si="25"/>
        <v/>
      </c>
      <c r="DI67" s="33" t="str">
        <f t="shared" si="26"/>
        <v/>
      </c>
      <c r="DM67" s="33" t="str">
        <f t="shared" si="27"/>
        <v/>
      </c>
      <c r="DQ67" s="33" t="str">
        <f t="shared" si="28"/>
        <v/>
      </c>
      <c r="DU67" s="33" t="str">
        <f t="shared" si="29"/>
        <v/>
      </c>
      <c r="DY67" s="33" t="str">
        <f t="shared" si="30"/>
        <v/>
      </c>
    </row>
    <row r="68" spans="1:129" x14ac:dyDescent="0.25">
      <c r="A68" s="16" t="str">
        <f t="shared" si="0"/>
        <v/>
      </c>
      <c r="K68" s="38"/>
      <c r="M68" s="33" t="str">
        <f t="shared" si="1"/>
        <v/>
      </c>
      <c r="Q68" s="33" t="str">
        <f t="shared" si="2"/>
        <v/>
      </c>
      <c r="U68" s="33" t="str">
        <f t="shared" si="3"/>
        <v/>
      </c>
      <c r="Y68" s="33" t="str">
        <f t="shared" si="4"/>
        <v/>
      </c>
      <c r="AC68" s="33" t="str">
        <f t="shared" si="5"/>
        <v/>
      </c>
      <c r="AG68" s="33" t="str">
        <f t="shared" si="6"/>
        <v/>
      </c>
      <c r="AK68" s="33" t="str">
        <f t="shared" si="7"/>
        <v/>
      </c>
      <c r="AO68" s="33" t="str">
        <f t="shared" si="8"/>
        <v/>
      </c>
      <c r="AS68" s="33" t="str">
        <f t="shared" si="9"/>
        <v/>
      </c>
      <c r="AW68" s="33" t="str">
        <f t="shared" si="10"/>
        <v/>
      </c>
      <c r="BA68" s="33" t="str">
        <f t="shared" si="11"/>
        <v/>
      </c>
      <c r="BE68" s="33" t="str">
        <f t="shared" si="12"/>
        <v/>
      </c>
      <c r="BI68" s="33" t="str">
        <f t="shared" si="13"/>
        <v/>
      </c>
      <c r="BM68" s="33" t="str">
        <f t="shared" si="14"/>
        <v/>
      </c>
      <c r="BQ68" s="33" t="str">
        <f t="shared" si="15"/>
        <v/>
      </c>
      <c r="BU68" s="33" t="str">
        <f t="shared" si="16"/>
        <v/>
      </c>
      <c r="BY68" s="33" t="str">
        <f t="shared" si="17"/>
        <v/>
      </c>
      <c r="CC68" s="33" t="str">
        <f t="shared" si="18"/>
        <v/>
      </c>
      <c r="CG68" s="33" t="str">
        <f t="shared" si="19"/>
        <v/>
      </c>
      <c r="CK68" s="33" t="str">
        <f t="shared" si="20"/>
        <v/>
      </c>
      <c r="CO68" s="33" t="str">
        <f t="shared" si="21"/>
        <v/>
      </c>
      <c r="CS68" s="33" t="str">
        <f t="shared" si="22"/>
        <v/>
      </c>
      <c r="CW68" s="33" t="str">
        <f t="shared" si="23"/>
        <v/>
      </c>
      <c r="DA68" s="33" t="str">
        <f t="shared" si="24"/>
        <v/>
      </c>
      <c r="DE68" s="33" t="str">
        <f t="shared" si="25"/>
        <v/>
      </c>
      <c r="DI68" s="33" t="str">
        <f t="shared" si="26"/>
        <v/>
      </c>
      <c r="DM68" s="33" t="str">
        <f t="shared" si="27"/>
        <v/>
      </c>
      <c r="DQ68" s="33" t="str">
        <f t="shared" si="28"/>
        <v/>
      </c>
      <c r="DU68" s="33" t="str">
        <f t="shared" si="29"/>
        <v/>
      </c>
      <c r="DY68" s="33" t="str">
        <f t="shared" si="30"/>
        <v/>
      </c>
    </row>
    <row r="69" spans="1:129" x14ac:dyDescent="0.25">
      <c r="A69" s="16" t="str">
        <f t="shared" si="0"/>
        <v/>
      </c>
      <c r="K69" s="38"/>
      <c r="M69" s="33" t="str">
        <f t="shared" si="1"/>
        <v/>
      </c>
      <c r="Q69" s="33" t="str">
        <f t="shared" si="2"/>
        <v/>
      </c>
      <c r="U69" s="33" t="str">
        <f t="shared" si="3"/>
        <v/>
      </c>
      <c r="Y69" s="33" t="str">
        <f t="shared" si="4"/>
        <v/>
      </c>
      <c r="AC69" s="33" t="str">
        <f t="shared" si="5"/>
        <v/>
      </c>
      <c r="AG69" s="33" t="str">
        <f t="shared" si="6"/>
        <v/>
      </c>
      <c r="AK69" s="33" t="str">
        <f t="shared" si="7"/>
        <v/>
      </c>
      <c r="AO69" s="33" t="str">
        <f t="shared" si="8"/>
        <v/>
      </c>
      <c r="AS69" s="33" t="str">
        <f t="shared" si="9"/>
        <v/>
      </c>
      <c r="AW69" s="33" t="str">
        <f t="shared" si="10"/>
        <v/>
      </c>
      <c r="BA69" s="33" t="str">
        <f t="shared" si="11"/>
        <v/>
      </c>
      <c r="BE69" s="33" t="str">
        <f t="shared" si="12"/>
        <v/>
      </c>
      <c r="BI69" s="33" t="str">
        <f t="shared" si="13"/>
        <v/>
      </c>
      <c r="BM69" s="33" t="str">
        <f t="shared" si="14"/>
        <v/>
      </c>
      <c r="BQ69" s="33" t="str">
        <f t="shared" si="15"/>
        <v/>
      </c>
      <c r="BU69" s="33" t="str">
        <f t="shared" si="16"/>
        <v/>
      </c>
      <c r="BY69" s="33" t="str">
        <f t="shared" si="17"/>
        <v/>
      </c>
      <c r="CC69" s="33" t="str">
        <f t="shared" si="18"/>
        <v/>
      </c>
      <c r="CG69" s="33" t="str">
        <f t="shared" si="19"/>
        <v/>
      </c>
      <c r="CK69" s="33" t="str">
        <f t="shared" si="20"/>
        <v/>
      </c>
      <c r="CO69" s="33" t="str">
        <f t="shared" si="21"/>
        <v/>
      </c>
      <c r="CS69" s="33" t="str">
        <f t="shared" si="22"/>
        <v/>
      </c>
      <c r="CW69" s="33" t="str">
        <f t="shared" si="23"/>
        <v/>
      </c>
      <c r="DA69" s="33" t="str">
        <f t="shared" si="24"/>
        <v/>
      </c>
      <c r="DE69" s="33" t="str">
        <f t="shared" si="25"/>
        <v/>
      </c>
      <c r="DI69" s="33" t="str">
        <f t="shared" si="26"/>
        <v/>
      </c>
      <c r="DM69" s="33" t="str">
        <f t="shared" si="27"/>
        <v/>
      </c>
      <c r="DQ69" s="33" t="str">
        <f t="shared" si="28"/>
        <v/>
      </c>
      <c r="DU69" s="33" t="str">
        <f t="shared" si="29"/>
        <v/>
      </c>
      <c r="DY69" s="33" t="str">
        <f t="shared" si="30"/>
        <v/>
      </c>
    </row>
    <row r="70" spans="1:129" x14ac:dyDescent="0.25">
      <c r="A70" s="16" t="str">
        <f t="shared" si="0"/>
        <v/>
      </c>
      <c r="K70" s="38"/>
      <c r="M70" s="33" t="str">
        <f t="shared" si="1"/>
        <v/>
      </c>
      <c r="Q70" s="33" t="str">
        <f t="shared" si="2"/>
        <v/>
      </c>
      <c r="U70" s="33" t="str">
        <f t="shared" si="3"/>
        <v/>
      </c>
      <c r="Y70" s="33" t="str">
        <f t="shared" si="4"/>
        <v/>
      </c>
      <c r="AC70" s="33" t="str">
        <f t="shared" si="5"/>
        <v/>
      </c>
      <c r="AG70" s="33" t="str">
        <f t="shared" si="6"/>
        <v/>
      </c>
      <c r="AK70" s="33" t="str">
        <f t="shared" si="7"/>
        <v/>
      </c>
      <c r="AO70" s="33" t="str">
        <f t="shared" si="8"/>
        <v/>
      </c>
      <c r="AS70" s="33" t="str">
        <f t="shared" si="9"/>
        <v/>
      </c>
      <c r="AW70" s="33" t="str">
        <f t="shared" si="10"/>
        <v/>
      </c>
      <c r="BA70" s="33" t="str">
        <f t="shared" si="11"/>
        <v/>
      </c>
      <c r="BE70" s="33" t="str">
        <f t="shared" si="12"/>
        <v/>
      </c>
      <c r="BI70" s="33" t="str">
        <f t="shared" si="13"/>
        <v/>
      </c>
      <c r="BM70" s="33" t="str">
        <f t="shared" si="14"/>
        <v/>
      </c>
      <c r="BQ70" s="33" t="str">
        <f t="shared" si="15"/>
        <v/>
      </c>
      <c r="BU70" s="33" t="str">
        <f t="shared" si="16"/>
        <v/>
      </c>
      <c r="BY70" s="33" t="str">
        <f t="shared" si="17"/>
        <v/>
      </c>
      <c r="CC70" s="33" t="str">
        <f t="shared" si="18"/>
        <v/>
      </c>
      <c r="CG70" s="33" t="str">
        <f t="shared" si="19"/>
        <v/>
      </c>
      <c r="CK70" s="33" t="str">
        <f t="shared" si="20"/>
        <v/>
      </c>
      <c r="CO70" s="33" t="str">
        <f t="shared" si="21"/>
        <v/>
      </c>
      <c r="CS70" s="33" t="str">
        <f t="shared" si="22"/>
        <v/>
      </c>
      <c r="CW70" s="33" t="str">
        <f t="shared" si="23"/>
        <v/>
      </c>
      <c r="DA70" s="33" t="str">
        <f t="shared" si="24"/>
        <v/>
      </c>
      <c r="DE70" s="33" t="str">
        <f t="shared" si="25"/>
        <v/>
      </c>
      <c r="DI70" s="33" t="str">
        <f t="shared" si="26"/>
        <v/>
      </c>
      <c r="DM70" s="33" t="str">
        <f t="shared" si="27"/>
        <v/>
      </c>
      <c r="DQ70" s="33" t="str">
        <f t="shared" si="28"/>
        <v/>
      </c>
      <c r="DU70" s="33" t="str">
        <f t="shared" si="29"/>
        <v/>
      </c>
      <c r="DY70" s="33" t="str">
        <f t="shared" si="30"/>
        <v/>
      </c>
    </row>
    <row r="71" spans="1:129" x14ac:dyDescent="0.25">
      <c r="A71" s="16" t="str">
        <f t="shared" si="0"/>
        <v/>
      </c>
      <c r="K71" s="38"/>
      <c r="M71" s="33" t="str">
        <f t="shared" si="1"/>
        <v/>
      </c>
      <c r="Q71" s="33" t="str">
        <f t="shared" si="2"/>
        <v/>
      </c>
      <c r="U71" s="33" t="str">
        <f t="shared" si="3"/>
        <v/>
      </c>
      <c r="Y71" s="33" t="str">
        <f t="shared" si="4"/>
        <v/>
      </c>
      <c r="AC71" s="33" t="str">
        <f t="shared" si="5"/>
        <v/>
      </c>
      <c r="AG71" s="33" t="str">
        <f t="shared" si="6"/>
        <v/>
      </c>
      <c r="AK71" s="33" t="str">
        <f t="shared" si="7"/>
        <v/>
      </c>
      <c r="AO71" s="33" t="str">
        <f t="shared" si="8"/>
        <v/>
      </c>
      <c r="AS71" s="33" t="str">
        <f t="shared" si="9"/>
        <v/>
      </c>
      <c r="AW71" s="33" t="str">
        <f t="shared" si="10"/>
        <v/>
      </c>
      <c r="BA71" s="33" t="str">
        <f t="shared" si="11"/>
        <v/>
      </c>
      <c r="BE71" s="33" t="str">
        <f t="shared" si="12"/>
        <v/>
      </c>
      <c r="BI71" s="33" t="str">
        <f t="shared" si="13"/>
        <v/>
      </c>
      <c r="BM71" s="33" t="str">
        <f t="shared" si="14"/>
        <v/>
      </c>
      <c r="BQ71" s="33" t="str">
        <f t="shared" si="15"/>
        <v/>
      </c>
      <c r="BU71" s="33" t="str">
        <f t="shared" si="16"/>
        <v/>
      </c>
      <c r="BY71" s="33" t="str">
        <f t="shared" si="17"/>
        <v/>
      </c>
      <c r="CC71" s="33" t="str">
        <f t="shared" si="18"/>
        <v/>
      </c>
      <c r="CG71" s="33" t="str">
        <f t="shared" si="19"/>
        <v/>
      </c>
      <c r="CK71" s="33" t="str">
        <f t="shared" si="20"/>
        <v/>
      </c>
      <c r="CO71" s="33" t="str">
        <f t="shared" si="21"/>
        <v/>
      </c>
      <c r="CS71" s="33" t="str">
        <f t="shared" si="22"/>
        <v/>
      </c>
      <c r="CW71" s="33" t="str">
        <f t="shared" si="23"/>
        <v/>
      </c>
      <c r="DA71" s="33" t="str">
        <f t="shared" si="24"/>
        <v/>
      </c>
      <c r="DE71" s="33" t="str">
        <f t="shared" si="25"/>
        <v/>
      </c>
      <c r="DI71" s="33" t="str">
        <f t="shared" si="26"/>
        <v/>
      </c>
      <c r="DM71" s="33" t="str">
        <f t="shared" si="27"/>
        <v/>
      </c>
      <c r="DQ71" s="33" t="str">
        <f t="shared" si="28"/>
        <v/>
      </c>
      <c r="DU71" s="33" t="str">
        <f t="shared" si="29"/>
        <v/>
      </c>
      <c r="DY71" s="33" t="str">
        <f t="shared" si="30"/>
        <v/>
      </c>
    </row>
    <row r="72" spans="1:129" x14ac:dyDescent="0.25">
      <c r="A72" s="16" t="str">
        <f t="shared" si="0"/>
        <v/>
      </c>
      <c r="K72" s="38"/>
      <c r="M72" s="33" t="str">
        <f t="shared" si="1"/>
        <v/>
      </c>
      <c r="Q72" s="33" t="str">
        <f t="shared" si="2"/>
        <v/>
      </c>
      <c r="U72" s="33" t="str">
        <f t="shared" si="3"/>
        <v/>
      </c>
      <c r="Y72" s="33" t="str">
        <f t="shared" si="4"/>
        <v/>
      </c>
      <c r="AC72" s="33" t="str">
        <f t="shared" si="5"/>
        <v/>
      </c>
      <c r="AG72" s="33" t="str">
        <f t="shared" si="6"/>
        <v/>
      </c>
      <c r="AK72" s="33" t="str">
        <f t="shared" si="7"/>
        <v/>
      </c>
      <c r="AO72" s="33" t="str">
        <f t="shared" si="8"/>
        <v/>
      </c>
      <c r="AS72" s="33" t="str">
        <f t="shared" si="9"/>
        <v/>
      </c>
      <c r="AW72" s="33" t="str">
        <f t="shared" si="10"/>
        <v/>
      </c>
      <c r="BA72" s="33" t="str">
        <f t="shared" si="11"/>
        <v/>
      </c>
      <c r="BE72" s="33" t="str">
        <f t="shared" si="12"/>
        <v/>
      </c>
      <c r="BI72" s="33" t="str">
        <f t="shared" si="13"/>
        <v/>
      </c>
      <c r="BM72" s="33" t="str">
        <f t="shared" si="14"/>
        <v/>
      </c>
      <c r="BQ72" s="33" t="str">
        <f t="shared" si="15"/>
        <v/>
      </c>
      <c r="BU72" s="33" t="str">
        <f t="shared" si="16"/>
        <v/>
      </c>
      <c r="BY72" s="33" t="str">
        <f t="shared" si="17"/>
        <v/>
      </c>
      <c r="CC72" s="33" t="str">
        <f t="shared" si="18"/>
        <v/>
      </c>
      <c r="CG72" s="33" t="str">
        <f t="shared" si="19"/>
        <v/>
      </c>
      <c r="CK72" s="33" t="str">
        <f t="shared" si="20"/>
        <v/>
      </c>
      <c r="CO72" s="33" t="str">
        <f t="shared" si="21"/>
        <v/>
      </c>
      <c r="CS72" s="33" t="str">
        <f t="shared" si="22"/>
        <v/>
      </c>
      <c r="CW72" s="33" t="str">
        <f t="shared" si="23"/>
        <v/>
      </c>
      <c r="DA72" s="33" t="str">
        <f t="shared" si="24"/>
        <v/>
      </c>
      <c r="DE72" s="33" t="str">
        <f t="shared" si="25"/>
        <v/>
      </c>
      <c r="DI72" s="33" t="str">
        <f t="shared" si="26"/>
        <v/>
      </c>
      <c r="DM72" s="33" t="str">
        <f t="shared" si="27"/>
        <v/>
      </c>
      <c r="DQ72" s="33" t="str">
        <f t="shared" si="28"/>
        <v/>
      </c>
      <c r="DU72" s="33" t="str">
        <f t="shared" si="29"/>
        <v/>
      </c>
      <c r="DY72" s="33" t="str">
        <f t="shared" si="30"/>
        <v/>
      </c>
    </row>
    <row r="73" spans="1:129" x14ac:dyDescent="0.25">
      <c r="A73" s="16" t="str">
        <f t="shared" si="0"/>
        <v/>
      </c>
      <c r="K73" s="38"/>
      <c r="M73" s="33" t="str">
        <f t="shared" si="1"/>
        <v/>
      </c>
      <c r="Q73" s="33" t="str">
        <f t="shared" si="2"/>
        <v/>
      </c>
      <c r="U73" s="33" t="str">
        <f t="shared" si="3"/>
        <v/>
      </c>
      <c r="Y73" s="33" t="str">
        <f t="shared" si="4"/>
        <v/>
      </c>
      <c r="AC73" s="33" t="str">
        <f t="shared" si="5"/>
        <v/>
      </c>
      <c r="AG73" s="33" t="str">
        <f t="shared" si="6"/>
        <v/>
      </c>
      <c r="AK73" s="33" t="str">
        <f t="shared" si="7"/>
        <v/>
      </c>
      <c r="AO73" s="33" t="str">
        <f t="shared" si="8"/>
        <v/>
      </c>
      <c r="AS73" s="33" t="str">
        <f t="shared" si="9"/>
        <v/>
      </c>
      <c r="AW73" s="33" t="str">
        <f t="shared" si="10"/>
        <v/>
      </c>
      <c r="BA73" s="33" t="str">
        <f t="shared" si="11"/>
        <v/>
      </c>
      <c r="BE73" s="33" t="str">
        <f t="shared" si="12"/>
        <v/>
      </c>
      <c r="BI73" s="33" t="str">
        <f t="shared" si="13"/>
        <v/>
      </c>
      <c r="BM73" s="33" t="str">
        <f t="shared" si="14"/>
        <v/>
      </c>
      <c r="BQ73" s="33" t="str">
        <f t="shared" si="15"/>
        <v/>
      </c>
      <c r="BU73" s="33" t="str">
        <f t="shared" si="16"/>
        <v/>
      </c>
      <c r="BY73" s="33" t="str">
        <f t="shared" si="17"/>
        <v/>
      </c>
      <c r="CC73" s="33" t="str">
        <f t="shared" si="18"/>
        <v/>
      </c>
      <c r="CG73" s="33" t="str">
        <f t="shared" si="19"/>
        <v/>
      </c>
      <c r="CK73" s="33" t="str">
        <f t="shared" si="20"/>
        <v/>
      </c>
      <c r="CO73" s="33" t="str">
        <f t="shared" si="21"/>
        <v/>
      </c>
      <c r="CS73" s="33" t="str">
        <f t="shared" si="22"/>
        <v/>
      </c>
      <c r="CW73" s="33" t="str">
        <f t="shared" si="23"/>
        <v/>
      </c>
      <c r="DA73" s="33" t="str">
        <f t="shared" si="24"/>
        <v/>
      </c>
      <c r="DE73" s="33" t="str">
        <f t="shared" si="25"/>
        <v/>
      </c>
      <c r="DI73" s="33" t="str">
        <f t="shared" si="26"/>
        <v/>
      </c>
      <c r="DM73" s="33" t="str">
        <f t="shared" si="27"/>
        <v/>
      </c>
      <c r="DQ73" s="33" t="str">
        <f t="shared" si="28"/>
        <v/>
      </c>
      <c r="DU73" s="33" t="str">
        <f t="shared" si="29"/>
        <v/>
      </c>
      <c r="DY73" s="33" t="str">
        <f t="shared" si="30"/>
        <v/>
      </c>
    </row>
    <row r="74" spans="1:129" x14ac:dyDescent="0.25">
      <c r="A74" s="16" t="str">
        <f t="shared" ref="A74:A101" si="31">IF(ISNUMBER(C74),A73+1,"")</f>
        <v/>
      </c>
      <c r="K74" s="38"/>
      <c r="M74" s="33" t="str">
        <f t="shared" si="1"/>
        <v/>
      </c>
      <c r="Q74" s="33" t="str">
        <f t="shared" si="2"/>
        <v/>
      </c>
      <c r="U74" s="33" t="str">
        <f t="shared" si="3"/>
        <v/>
      </c>
      <c r="Y74" s="33" t="str">
        <f t="shared" si="4"/>
        <v/>
      </c>
      <c r="AC74" s="33" t="str">
        <f t="shared" si="5"/>
        <v/>
      </c>
      <c r="AG74" s="33" t="str">
        <f t="shared" si="6"/>
        <v/>
      </c>
      <c r="AK74" s="33" t="str">
        <f t="shared" si="7"/>
        <v/>
      </c>
      <c r="AO74" s="33" t="str">
        <f t="shared" si="8"/>
        <v/>
      </c>
      <c r="AS74" s="33" t="str">
        <f t="shared" si="9"/>
        <v/>
      </c>
      <c r="AW74" s="33" t="str">
        <f t="shared" si="10"/>
        <v/>
      </c>
      <c r="BA74" s="33" t="str">
        <f t="shared" si="11"/>
        <v/>
      </c>
      <c r="BE74" s="33" t="str">
        <f t="shared" si="12"/>
        <v/>
      </c>
      <c r="BI74" s="33" t="str">
        <f t="shared" si="13"/>
        <v/>
      </c>
      <c r="BM74" s="33" t="str">
        <f t="shared" si="14"/>
        <v/>
      </c>
      <c r="BQ74" s="33" t="str">
        <f t="shared" si="15"/>
        <v/>
      </c>
      <c r="BU74" s="33" t="str">
        <f t="shared" si="16"/>
        <v/>
      </c>
      <c r="BY74" s="33" t="str">
        <f t="shared" si="17"/>
        <v/>
      </c>
      <c r="CC74" s="33" t="str">
        <f t="shared" si="18"/>
        <v/>
      </c>
      <c r="CG74" s="33" t="str">
        <f t="shared" si="19"/>
        <v/>
      </c>
      <c r="CK74" s="33" t="str">
        <f t="shared" si="20"/>
        <v/>
      </c>
      <c r="CO74" s="33" t="str">
        <f t="shared" si="21"/>
        <v/>
      </c>
      <c r="CS74" s="33" t="str">
        <f t="shared" si="22"/>
        <v/>
      </c>
      <c r="CW74" s="33" t="str">
        <f t="shared" si="23"/>
        <v/>
      </c>
      <c r="DA74" s="33" t="str">
        <f t="shared" si="24"/>
        <v/>
      </c>
      <c r="DE74" s="33" t="str">
        <f t="shared" si="25"/>
        <v/>
      </c>
      <c r="DI74" s="33" t="str">
        <f t="shared" si="26"/>
        <v/>
      </c>
      <c r="DM74" s="33" t="str">
        <f t="shared" si="27"/>
        <v/>
      </c>
      <c r="DQ74" s="33" t="str">
        <f t="shared" si="28"/>
        <v/>
      </c>
      <c r="DU74" s="33" t="str">
        <f t="shared" si="29"/>
        <v/>
      </c>
      <c r="DY74" s="33" t="str">
        <f t="shared" si="30"/>
        <v/>
      </c>
    </row>
    <row r="75" spans="1:129" x14ac:dyDescent="0.25">
      <c r="A75" s="16" t="str">
        <f t="shared" si="31"/>
        <v/>
      </c>
      <c r="K75" s="38"/>
      <c r="M75" s="33" t="str">
        <f t="shared" si="1"/>
        <v/>
      </c>
      <c r="Q75" s="33" t="str">
        <f t="shared" si="2"/>
        <v/>
      </c>
      <c r="U75" s="33" t="str">
        <f t="shared" si="3"/>
        <v/>
      </c>
      <c r="Y75" s="33" t="str">
        <f t="shared" si="4"/>
        <v/>
      </c>
      <c r="AC75" s="33" t="str">
        <f t="shared" si="5"/>
        <v/>
      </c>
      <c r="AG75" s="33" t="str">
        <f t="shared" si="6"/>
        <v/>
      </c>
      <c r="AK75" s="33" t="str">
        <f t="shared" si="7"/>
        <v/>
      </c>
      <c r="AO75" s="33" t="str">
        <f t="shared" si="8"/>
        <v/>
      </c>
      <c r="AS75" s="33" t="str">
        <f t="shared" si="9"/>
        <v/>
      </c>
      <c r="AW75" s="33" t="str">
        <f t="shared" si="10"/>
        <v/>
      </c>
      <c r="BA75" s="33" t="str">
        <f t="shared" si="11"/>
        <v/>
      </c>
      <c r="BE75" s="33" t="str">
        <f t="shared" si="12"/>
        <v/>
      </c>
      <c r="BI75" s="33" t="str">
        <f t="shared" si="13"/>
        <v/>
      </c>
      <c r="BM75" s="33" t="str">
        <f t="shared" si="14"/>
        <v/>
      </c>
      <c r="BQ75" s="33" t="str">
        <f t="shared" si="15"/>
        <v/>
      </c>
      <c r="BU75" s="33" t="str">
        <f t="shared" si="16"/>
        <v/>
      </c>
      <c r="BY75" s="33" t="str">
        <f t="shared" si="17"/>
        <v/>
      </c>
      <c r="CC75" s="33" t="str">
        <f t="shared" si="18"/>
        <v/>
      </c>
      <c r="CG75" s="33" t="str">
        <f t="shared" si="19"/>
        <v/>
      </c>
      <c r="CK75" s="33" t="str">
        <f t="shared" si="20"/>
        <v/>
      </c>
      <c r="CO75" s="33" t="str">
        <f t="shared" si="21"/>
        <v/>
      </c>
      <c r="CS75" s="33" t="str">
        <f t="shared" si="22"/>
        <v/>
      </c>
      <c r="CW75" s="33" t="str">
        <f t="shared" si="23"/>
        <v/>
      </c>
      <c r="DA75" s="33" t="str">
        <f t="shared" si="24"/>
        <v/>
      </c>
      <c r="DE75" s="33" t="str">
        <f t="shared" si="25"/>
        <v/>
      </c>
      <c r="DI75" s="33" t="str">
        <f t="shared" si="26"/>
        <v/>
      </c>
      <c r="DM75" s="33" t="str">
        <f t="shared" si="27"/>
        <v/>
      </c>
      <c r="DQ75" s="33" t="str">
        <f t="shared" si="28"/>
        <v/>
      </c>
      <c r="DU75" s="33" t="str">
        <f t="shared" si="29"/>
        <v/>
      </c>
      <c r="DY75" s="33" t="str">
        <f t="shared" si="30"/>
        <v/>
      </c>
    </row>
    <row r="76" spans="1:129" x14ac:dyDescent="0.25">
      <c r="A76" s="16" t="str">
        <f t="shared" si="31"/>
        <v/>
      </c>
      <c r="K76" s="38"/>
      <c r="M76" s="33" t="str">
        <f t="shared" si="1"/>
        <v/>
      </c>
      <c r="Q76" s="33" t="str">
        <f t="shared" si="2"/>
        <v/>
      </c>
      <c r="U76" s="33" t="str">
        <f t="shared" si="3"/>
        <v/>
      </c>
      <c r="Y76" s="33" t="str">
        <f t="shared" si="4"/>
        <v/>
      </c>
      <c r="AC76" s="33" t="str">
        <f t="shared" si="5"/>
        <v/>
      </c>
      <c r="AG76" s="33" t="str">
        <f t="shared" si="6"/>
        <v/>
      </c>
      <c r="AK76" s="33" t="str">
        <f t="shared" si="7"/>
        <v/>
      </c>
      <c r="AO76" s="33" t="str">
        <f t="shared" si="8"/>
        <v/>
      </c>
      <c r="AS76" s="33" t="str">
        <f t="shared" si="9"/>
        <v/>
      </c>
      <c r="AW76" s="33" t="str">
        <f t="shared" si="10"/>
        <v/>
      </c>
      <c r="BA76" s="33" t="str">
        <f t="shared" si="11"/>
        <v/>
      </c>
      <c r="BE76" s="33" t="str">
        <f t="shared" si="12"/>
        <v/>
      </c>
      <c r="BI76" s="33" t="str">
        <f t="shared" si="13"/>
        <v/>
      </c>
      <c r="BM76" s="33" t="str">
        <f t="shared" si="14"/>
        <v/>
      </c>
      <c r="BQ76" s="33" t="str">
        <f t="shared" si="15"/>
        <v/>
      </c>
      <c r="BU76" s="33" t="str">
        <f t="shared" si="16"/>
        <v/>
      </c>
      <c r="BY76" s="33" t="str">
        <f t="shared" si="17"/>
        <v/>
      </c>
      <c r="CC76" s="33" t="str">
        <f t="shared" si="18"/>
        <v/>
      </c>
      <c r="CG76" s="33" t="str">
        <f t="shared" si="19"/>
        <v/>
      </c>
      <c r="CK76" s="33" t="str">
        <f t="shared" si="20"/>
        <v/>
      </c>
      <c r="CO76" s="33" t="str">
        <f t="shared" si="21"/>
        <v/>
      </c>
      <c r="CS76" s="33" t="str">
        <f t="shared" si="22"/>
        <v/>
      </c>
      <c r="CW76" s="33" t="str">
        <f t="shared" si="23"/>
        <v/>
      </c>
      <c r="DA76" s="33" t="str">
        <f t="shared" si="24"/>
        <v/>
      </c>
      <c r="DE76" s="33" t="str">
        <f t="shared" si="25"/>
        <v/>
      </c>
      <c r="DI76" s="33" t="str">
        <f t="shared" si="26"/>
        <v/>
      </c>
      <c r="DM76" s="33" t="str">
        <f t="shared" si="27"/>
        <v/>
      </c>
      <c r="DQ76" s="33" t="str">
        <f t="shared" si="28"/>
        <v/>
      </c>
      <c r="DU76" s="33" t="str">
        <f t="shared" si="29"/>
        <v/>
      </c>
      <c r="DY76" s="33" t="str">
        <f t="shared" si="30"/>
        <v/>
      </c>
    </row>
    <row r="77" spans="1:129" x14ac:dyDescent="0.25">
      <c r="A77" s="16" t="str">
        <f t="shared" si="31"/>
        <v/>
      </c>
      <c r="K77" s="38"/>
      <c r="M77" s="33" t="str">
        <f t="shared" si="1"/>
        <v/>
      </c>
      <c r="Q77" s="33" t="str">
        <f t="shared" si="2"/>
        <v/>
      </c>
      <c r="U77" s="33" t="str">
        <f t="shared" si="3"/>
        <v/>
      </c>
      <c r="Y77" s="33" t="str">
        <f t="shared" si="4"/>
        <v/>
      </c>
      <c r="AC77" s="33" t="str">
        <f t="shared" si="5"/>
        <v/>
      </c>
      <c r="AG77" s="33" t="str">
        <f t="shared" si="6"/>
        <v/>
      </c>
      <c r="AK77" s="33" t="str">
        <f t="shared" si="7"/>
        <v/>
      </c>
      <c r="AO77" s="33" t="str">
        <f t="shared" si="8"/>
        <v/>
      </c>
      <c r="AS77" s="33" t="str">
        <f t="shared" si="9"/>
        <v/>
      </c>
      <c r="AW77" s="33" t="str">
        <f t="shared" si="10"/>
        <v/>
      </c>
      <c r="BA77" s="33" t="str">
        <f t="shared" si="11"/>
        <v/>
      </c>
      <c r="BE77" s="33" t="str">
        <f t="shared" si="12"/>
        <v/>
      </c>
      <c r="BI77" s="33" t="str">
        <f t="shared" si="13"/>
        <v/>
      </c>
      <c r="BM77" s="33" t="str">
        <f t="shared" si="14"/>
        <v/>
      </c>
      <c r="BQ77" s="33" t="str">
        <f t="shared" si="15"/>
        <v/>
      </c>
      <c r="BU77" s="33" t="str">
        <f t="shared" si="16"/>
        <v/>
      </c>
      <c r="BY77" s="33" t="str">
        <f t="shared" si="17"/>
        <v/>
      </c>
      <c r="CC77" s="33" t="str">
        <f t="shared" si="18"/>
        <v/>
      </c>
      <c r="CG77" s="33" t="str">
        <f t="shared" si="19"/>
        <v/>
      </c>
      <c r="CK77" s="33" t="str">
        <f t="shared" si="20"/>
        <v/>
      </c>
      <c r="CO77" s="33" t="str">
        <f t="shared" si="21"/>
        <v/>
      </c>
      <c r="CS77" s="33" t="str">
        <f t="shared" si="22"/>
        <v/>
      </c>
      <c r="CW77" s="33" t="str">
        <f t="shared" si="23"/>
        <v/>
      </c>
      <c r="DA77" s="33" t="str">
        <f t="shared" si="24"/>
        <v/>
      </c>
      <c r="DE77" s="33" t="str">
        <f t="shared" si="25"/>
        <v/>
      </c>
      <c r="DI77" s="33" t="str">
        <f t="shared" si="26"/>
        <v/>
      </c>
      <c r="DM77" s="33" t="str">
        <f t="shared" si="27"/>
        <v/>
      </c>
      <c r="DQ77" s="33" t="str">
        <f t="shared" si="28"/>
        <v/>
      </c>
      <c r="DU77" s="33" t="str">
        <f t="shared" si="29"/>
        <v/>
      </c>
      <c r="DY77" s="33" t="str">
        <f t="shared" si="30"/>
        <v/>
      </c>
    </row>
    <row r="78" spans="1:129" x14ac:dyDescent="0.25">
      <c r="A78" s="16" t="str">
        <f t="shared" si="31"/>
        <v/>
      </c>
      <c r="K78" s="38"/>
      <c r="M78" s="33" t="str">
        <f t="shared" si="1"/>
        <v/>
      </c>
      <c r="Q78" s="33" t="str">
        <f t="shared" si="2"/>
        <v/>
      </c>
      <c r="U78" s="33" t="str">
        <f t="shared" si="3"/>
        <v/>
      </c>
      <c r="Y78" s="33" t="str">
        <f t="shared" si="4"/>
        <v/>
      </c>
      <c r="AC78" s="33" t="str">
        <f t="shared" si="5"/>
        <v/>
      </c>
      <c r="AG78" s="33" t="str">
        <f t="shared" si="6"/>
        <v/>
      </c>
      <c r="AK78" s="33" t="str">
        <f t="shared" si="7"/>
        <v/>
      </c>
      <c r="AO78" s="33" t="str">
        <f t="shared" si="8"/>
        <v/>
      </c>
      <c r="AS78" s="33" t="str">
        <f t="shared" si="9"/>
        <v/>
      </c>
      <c r="AW78" s="33" t="str">
        <f t="shared" si="10"/>
        <v/>
      </c>
      <c r="BA78" s="33" t="str">
        <f t="shared" si="11"/>
        <v/>
      </c>
      <c r="BE78" s="33" t="str">
        <f t="shared" si="12"/>
        <v/>
      </c>
      <c r="BI78" s="33" t="str">
        <f t="shared" si="13"/>
        <v/>
      </c>
      <c r="BM78" s="33" t="str">
        <f t="shared" si="14"/>
        <v/>
      </c>
      <c r="BQ78" s="33" t="str">
        <f t="shared" si="15"/>
        <v/>
      </c>
      <c r="BU78" s="33" t="str">
        <f t="shared" si="16"/>
        <v/>
      </c>
      <c r="BY78" s="33" t="str">
        <f t="shared" si="17"/>
        <v/>
      </c>
      <c r="CC78" s="33" t="str">
        <f t="shared" si="18"/>
        <v/>
      </c>
      <c r="CG78" s="33" t="str">
        <f t="shared" si="19"/>
        <v/>
      </c>
      <c r="CK78" s="33" t="str">
        <f t="shared" si="20"/>
        <v/>
      </c>
      <c r="CO78" s="33" t="str">
        <f t="shared" si="21"/>
        <v/>
      </c>
      <c r="CS78" s="33" t="str">
        <f t="shared" si="22"/>
        <v/>
      </c>
      <c r="CW78" s="33" t="str">
        <f t="shared" si="23"/>
        <v/>
      </c>
      <c r="DA78" s="33" t="str">
        <f t="shared" si="24"/>
        <v/>
      </c>
      <c r="DE78" s="33" t="str">
        <f t="shared" si="25"/>
        <v/>
      </c>
      <c r="DI78" s="33" t="str">
        <f t="shared" si="26"/>
        <v/>
      </c>
      <c r="DM78" s="33" t="str">
        <f t="shared" si="27"/>
        <v/>
      </c>
      <c r="DQ78" s="33" t="str">
        <f t="shared" si="28"/>
        <v/>
      </c>
      <c r="DU78" s="33" t="str">
        <f t="shared" si="29"/>
        <v/>
      </c>
      <c r="DY78" s="33" t="str">
        <f t="shared" si="30"/>
        <v/>
      </c>
    </row>
    <row r="79" spans="1:129" x14ac:dyDescent="0.25">
      <c r="A79" s="16" t="str">
        <f t="shared" si="31"/>
        <v/>
      </c>
      <c r="K79" s="38"/>
      <c r="M79" s="33" t="str">
        <f t="shared" ref="M79:M103" si="32">IF(ISNUMBER(O79),M78+1,"")</f>
        <v/>
      </c>
      <c r="Q79" s="33" t="str">
        <f t="shared" ref="Q79:Q103" si="33">IF(ISNUMBER(S79),Q78+1,"")</f>
        <v/>
      </c>
      <c r="U79" s="33" t="str">
        <f t="shared" ref="U79:U103" si="34">IF(ISNUMBER(W79),U78+1,"")</f>
        <v/>
      </c>
      <c r="Y79" s="33" t="str">
        <f t="shared" ref="Y79:Y103" si="35">IF(ISNUMBER(AA79),Y78+1,"")</f>
        <v/>
      </c>
      <c r="AC79" s="33" t="str">
        <f t="shared" ref="AC79:AC103" si="36">IF(ISNUMBER(AE79),AC78+1,"")</f>
        <v/>
      </c>
      <c r="AG79" s="33" t="str">
        <f t="shared" ref="AG79:AG103" si="37">IF(ISNUMBER(AI79),AG78+1,"")</f>
        <v/>
      </c>
      <c r="AK79" s="33" t="str">
        <f t="shared" ref="AK79:AK103" si="38">IF(ISNUMBER(AM79),AK78+1,"")</f>
        <v/>
      </c>
      <c r="AO79" s="33" t="str">
        <f t="shared" ref="AO79:AO103" si="39">IF(ISNUMBER(AQ79),AO78+1,"")</f>
        <v/>
      </c>
      <c r="AS79" s="33" t="str">
        <f t="shared" ref="AS79:AS103" si="40">IF(ISNUMBER(AU79),AS78+1,"")</f>
        <v/>
      </c>
      <c r="AW79" s="33" t="str">
        <f t="shared" ref="AW79:AW103" si="41">IF(ISNUMBER(AY79),AW78+1,"")</f>
        <v/>
      </c>
      <c r="BA79" s="33" t="str">
        <f t="shared" ref="BA79:BA103" si="42">IF(ISNUMBER(BC79),BA78+1,"")</f>
        <v/>
      </c>
      <c r="BE79" s="33" t="str">
        <f t="shared" ref="BE79:BE103" si="43">IF(ISNUMBER(BG79),BE78+1,"")</f>
        <v/>
      </c>
      <c r="BI79" s="33" t="str">
        <f t="shared" ref="BI79:BI103" si="44">IF(ISNUMBER(BK79),BI78+1,"")</f>
        <v/>
      </c>
      <c r="BM79" s="33" t="str">
        <f t="shared" ref="BM79:BM103" si="45">IF(ISNUMBER(BO79),BM78+1,"")</f>
        <v/>
      </c>
      <c r="BQ79" s="33" t="str">
        <f t="shared" ref="BQ79:BQ103" si="46">IF(ISNUMBER(BS79),BQ78+1,"")</f>
        <v/>
      </c>
      <c r="BU79" s="33" t="str">
        <f t="shared" ref="BU79:BU103" si="47">IF(ISNUMBER(BW79),BU78+1,"")</f>
        <v/>
      </c>
      <c r="BY79" s="33" t="str">
        <f t="shared" ref="BY79:BY103" si="48">IF(ISNUMBER(CA79),BY78+1,"")</f>
        <v/>
      </c>
      <c r="CC79" s="33" t="str">
        <f t="shared" ref="CC79:CC103" si="49">IF(ISNUMBER(CE79),CC78+1,"")</f>
        <v/>
      </c>
      <c r="CG79" s="33" t="str">
        <f t="shared" ref="CG79:CG103" si="50">IF(ISNUMBER(CI79),CG78+1,"")</f>
        <v/>
      </c>
      <c r="CK79" s="33" t="str">
        <f t="shared" ref="CK79:CK103" si="51">IF(ISNUMBER(CM79),CK78+1,"")</f>
        <v/>
      </c>
      <c r="CO79" s="33" t="str">
        <f t="shared" ref="CO79:CO103" si="52">IF(ISNUMBER(CQ79),CO78+1,"")</f>
        <v/>
      </c>
      <c r="CS79" s="33" t="str">
        <f t="shared" ref="CS79:CS103" si="53">IF(ISNUMBER(CU79),CS78+1,"")</f>
        <v/>
      </c>
      <c r="CW79" s="33" t="str">
        <f t="shared" ref="CW79:CW103" si="54">IF(ISNUMBER(CY79),CW78+1,"")</f>
        <v/>
      </c>
      <c r="DA79" s="33" t="str">
        <f t="shared" ref="DA79:DA103" si="55">IF(ISNUMBER(DC79),DA78+1,"")</f>
        <v/>
      </c>
      <c r="DE79" s="33" t="str">
        <f t="shared" ref="DE79:DE103" si="56">IF(ISNUMBER(DG79),DE78+1,"")</f>
        <v/>
      </c>
      <c r="DI79" s="33" t="str">
        <f t="shared" ref="DI79:DI103" si="57">IF(ISNUMBER(DK79),DI78+1,"")</f>
        <v/>
      </c>
      <c r="DM79" s="33" t="str">
        <f t="shared" ref="DM79:DM103" si="58">IF(ISNUMBER(DO79),DM78+1,"")</f>
        <v/>
      </c>
      <c r="DQ79" s="33" t="str">
        <f t="shared" ref="DQ79:DQ103" si="59">IF(ISNUMBER(DS79),DQ78+1,"")</f>
        <v/>
      </c>
      <c r="DU79" s="33" t="str">
        <f t="shared" ref="DU79:DU101" si="60">IF(ISNUMBER(DW79),DU78+1,"")</f>
        <v/>
      </c>
      <c r="DY79" s="33" t="str">
        <f t="shared" ref="DY79:DY101" si="61">IF(ISNUMBER(EA79),DY78+1,"")</f>
        <v/>
      </c>
    </row>
    <row r="80" spans="1:129" x14ac:dyDescent="0.25">
      <c r="A80" s="16" t="str">
        <f t="shared" si="31"/>
        <v/>
      </c>
      <c r="K80" s="38"/>
      <c r="M80" s="33" t="str">
        <f t="shared" si="32"/>
        <v/>
      </c>
      <c r="Q80" s="33" t="str">
        <f t="shared" si="33"/>
        <v/>
      </c>
      <c r="U80" s="33" t="str">
        <f t="shared" si="34"/>
        <v/>
      </c>
      <c r="Y80" s="33" t="str">
        <f t="shared" si="35"/>
        <v/>
      </c>
      <c r="AC80" s="33" t="str">
        <f t="shared" si="36"/>
        <v/>
      </c>
      <c r="AG80" s="33" t="str">
        <f t="shared" si="37"/>
        <v/>
      </c>
      <c r="AK80" s="33" t="str">
        <f t="shared" si="38"/>
        <v/>
      </c>
      <c r="AO80" s="33" t="str">
        <f t="shared" si="39"/>
        <v/>
      </c>
      <c r="AS80" s="33" t="str">
        <f t="shared" si="40"/>
        <v/>
      </c>
      <c r="AW80" s="33" t="str">
        <f t="shared" si="41"/>
        <v/>
      </c>
      <c r="BA80" s="33" t="str">
        <f t="shared" si="42"/>
        <v/>
      </c>
      <c r="BE80" s="33" t="str">
        <f t="shared" si="43"/>
        <v/>
      </c>
      <c r="BI80" s="33" t="str">
        <f t="shared" si="44"/>
        <v/>
      </c>
      <c r="BM80" s="33" t="str">
        <f t="shared" si="45"/>
        <v/>
      </c>
      <c r="BQ80" s="33" t="str">
        <f t="shared" si="46"/>
        <v/>
      </c>
      <c r="BU80" s="33" t="str">
        <f t="shared" si="47"/>
        <v/>
      </c>
      <c r="BY80" s="33" t="str">
        <f t="shared" si="48"/>
        <v/>
      </c>
      <c r="CC80" s="33" t="str">
        <f t="shared" si="49"/>
        <v/>
      </c>
      <c r="CG80" s="33" t="str">
        <f t="shared" si="50"/>
        <v/>
      </c>
      <c r="CK80" s="33" t="str">
        <f t="shared" si="51"/>
        <v/>
      </c>
      <c r="CO80" s="33" t="str">
        <f t="shared" si="52"/>
        <v/>
      </c>
      <c r="CS80" s="33" t="str">
        <f t="shared" si="53"/>
        <v/>
      </c>
      <c r="CW80" s="33" t="str">
        <f t="shared" si="54"/>
        <v/>
      </c>
      <c r="DA80" s="33" t="str">
        <f t="shared" si="55"/>
        <v/>
      </c>
      <c r="DE80" s="33" t="str">
        <f t="shared" si="56"/>
        <v/>
      </c>
      <c r="DI80" s="33" t="str">
        <f t="shared" si="57"/>
        <v/>
      </c>
      <c r="DM80" s="33" t="str">
        <f t="shared" si="58"/>
        <v/>
      </c>
      <c r="DQ80" s="33" t="str">
        <f t="shared" si="59"/>
        <v/>
      </c>
      <c r="DU80" s="33" t="str">
        <f t="shared" si="60"/>
        <v/>
      </c>
      <c r="DY80" s="33" t="str">
        <f t="shared" si="61"/>
        <v/>
      </c>
    </row>
    <row r="81" spans="1:129" x14ac:dyDescent="0.25">
      <c r="A81" s="16" t="str">
        <f t="shared" si="31"/>
        <v/>
      </c>
      <c r="K81" s="38"/>
      <c r="M81" s="33" t="str">
        <f t="shared" si="32"/>
        <v/>
      </c>
      <c r="Q81" s="33" t="str">
        <f t="shared" si="33"/>
        <v/>
      </c>
      <c r="U81" s="33" t="str">
        <f t="shared" si="34"/>
        <v/>
      </c>
      <c r="Y81" s="33" t="str">
        <f t="shared" si="35"/>
        <v/>
      </c>
      <c r="AC81" s="33" t="str">
        <f t="shared" si="36"/>
        <v/>
      </c>
      <c r="AG81" s="33" t="str">
        <f t="shared" si="37"/>
        <v/>
      </c>
      <c r="AK81" s="33" t="str">
        <f t="shared" si="38"/>
        <v/>
      </c>
      <c r="AO81" s="33" t="str">
        <f t="shared" si="39"/>
        <v/>
      </c>
      <c r="AS81" s="33" t="str">
        <f t="shared" si="40"/>
        <v/>
      </c>
      <c r="AW81" s="33" t="str">
        <f t="shared" si="41"/>
        <v/>
      </c>
      <c r="BA81" s="33" t="str">
        <f t="shared" si="42"/>
        <v/>
      </c>
      <c r="BE81" s="33" t="str">
        <f t="shared" si="43"/>
        <v/>
      </c>
      <c r="BI81" s="33" t="str">
        <f t="shared" si="44"/>
        <v/>
      </c>
      <c r="BM81" s="33" t="str">
        <f t="shared" si="45"/>
        <v/>
      </c>
      <c r="BQ81" s="33" t="str">
        <f t="shared" si="46"/>
        <v/>
      </c>
      <c r="BU81" s="33" t="str">
        <f t="shared" si="47"/>
        <v/>
      </c>
      <c r="BY81" s="33" t="str">
        <f t="shared" si="48"/>
        <v/>
      </c>
      <c r="CC81" s="33" t="str">
        <f t="shared" si="49"/>
        <v/>
      </c>
      <c r="CG81" s="33" t="str">
        <f t="shared" si="50"/>
        <v/>
      </c>
      <c r="CK81" s="33" t="str">
        <f t="shared" si="51"/>
        <v/>
      </c>
      <c r="CO81" s="33" t="str">
        <f t="shared" si="52"/>
        <v/>
      </c>
      <c r="CS81" s="33" t="str">
        <f t="shared" si="53"/>
        <v/>
      </c>
      <c r="CW81" s="33" t="str">
        <f t="shared" si="54"/>
        <v/>
      </c>
      <c r="DA81" s="33" t="str">
        <f t="shared" si="55"/>
        <v/>
      </c>
      <c r="DE81" s="33" t="str">
        <f t="shared" si="56"/>
        <v/>
      </c>
      <c r="DI81" s="33" t="str">
        <f t="shared" si="57"/>
        <v/>
      </c>
      <c r="DM81" s="33" t="str">
        <f t="shared" si="58"/>
        <v/>
      </c>
      <c r="DQ81" s="33" t="str">
        <f t="shared" si="59"/>
        <v/>
      </c>
      <c r="DU81" s="33" t="str">
        <f t="shared" si="60"/>
        <v/>
      </c>
      <c r="DY81" s="33" t="str">
        <f t="shared" si="61"/>
        <v/>
      </c>
    </row>
    <row r="82" spans="1:129" x14ac:dyDescent="0.25">
      <c r="A82" s="16" t="str">
        <f t="shared" si="31"/>
        <v/>
      </c>
      <c r="K82" s="38"/>
      <c r="M82" s="33" t="str">
        <f t="shared" si="32"/>
        <v/>
      </c>
      <c r="Q82" s="33" t="str">
        <f t="shared" si="33"/>
        <v/>
      </c>
      <c r="U82" s="33" t="str">
        <f t="shared" si="34"/>
        <v/>
      </c>
      <c r="Y82" s="33" t="str">
        <f t="shared" si="35"/>
        <v/>
      </c>
      <c r="AC82" s="33" t="str">
        <f t="shared" si="36"/>
        <v/>
      </c>
      <c r="AG82" s="33" t="str">
        <f t="shared" si="37"/>
        <v/>
      </c>
      <c r="AK82" s="33" t="str">
        <f t="shared" si="38"/>
        <v/>
      </c>
      <c r="AO82" s="33" t="str">
        <f t="shared" si="39"/>
        <v/>
      </c>
      <c r="AS82" s="33" t="str">
        <f t="shared" si="40"/>
        <v/>
      </c>
      <c r="AW82" s="33" t="str">
        <f t="shared" si="41"/>
        <v/>
      </c>
      <c r="BA82" s="33" t="str">
        <f t="shared" si="42"/>
        <v/>
      </c>
      <c r="BE82" s="33" t="str">
        <f t="shared" si="43"/>
        <v/>
      </c>
      <c r="BI82" s="33" t="str">
        <f t="shared" si="44"/>
        <v/>
      </c>
      <c r="BM82" s="33" t="str">
        <f t="shared" si="45"/>
        <v/>
      </c>
      <c r="BQ82" s="33" t="str">
        <f t="shared" si="46"/>
        <v/>
      </c>
      <c r="BU82" s="33" t="str">
        <f t="shared" si="47"/>
        <v/>
      </c>
      <c r="BY82" s="33" t="str">
        <f t="shared" si="48"/>
        <v/>
      </c>
      <c r="CC82" s="33" t="str">
        <f t="shared" si="49"/>
        <v/>
      </c>
      <c r="CG82" s="33" t="str">
        <f t="shared" si="50"/>
        <v/>
      </c>
      <c r="CK82" s="33" t="str">
        <f t="shared" si="51"/>
        <v/>
      </c>
      <c r="CO82" s="33" t="str">
        <f t="shared" si="52"/>
        <v/>
      </c>
      <c r="CS82" s="33" t="str">
        <f t="shared" si="53"/>
        <v/>
      </c>
      <c r="CW82" s="33" t="str">
        <f t="shared" si="54"/>
        <v/>
      </c>
      <c r="DA82" s="33" t="str">
        <f t="shared" si="55"/>
        <v/>
      </c>
      <c r="DE82" s="33" t="str">
        <f t="shared" si="56"/>
        <v/>
      </c>
      <c r="DI82" s="33" t="str">
        <f t="shared" si="57"/>
        <v/>
      </c>
      <c r="DM82" s="33" t="str">
        <f t="shared" si="58"/>
        <v/>
      </c>
      <c r="DQ82" s="33" t="str">
        <f t="shared" si="59"/>
        <v/>
      </c>
      <c r="DU82" s="33" t="str">
        <f t="shared" si="60"/>
        <v/>
      </c>
      <c r="DY82" s="33" t="str">
        <f t="shared" si="61"/>
        <v/>
      </c>
    </row>
    <row r="83" spans="1:129" x14ac:dyDescent="0.25">
      <c r="A83" s="16" t="str">
        <f t="shared" si="31"/>
        <v/>
      </c>
      <c r="K83" s="38"/>
      <c r="M83" s="33" t="str">
        <f t="shared" si="32"/>
        <v/>
      </c>
      <c r="Q83" s="33" t="str">
        <f t="shared" si="33"/>
        <v/>
      </c>
      <c r="U83" s="33" t="str">
        <f t="shared" si="34"/>
        <v/>
      </c>
      <c r="Y83" s="33" t="str">
        <f t="shared" si="35"/>
        <v/>
      </c>
      <c r="AC83" s="33" t="str">
        <f t="shared" si="36"/>
        <v/>
      </c>
      <c r="AG83" s="33" t="str">
        <f t="shared" si="37"/>
        <v/>
      </c>
      <c r="AK83" s="33" t="str">
        <f t="shared" si="38"/>
        <v/>
      </c>
      <c r="AO83" s="33" t="str">
        <f t="shared" si="39"/>
        <v/>
      </c>
      <c r="AS83" s="33" t="str">
        <f t="shared" si="40"/>
        <v/>
      </c>
      <c r="AW83" s="33" t="str">
        <f t="shared" si="41"/>
        <v/>
      </c>
      <c r="BA83" s="33" t="str">
        <f t="shared" si="42"/>
        <v/>
      </c>
      <c r="BE83" s="33" t="str">
        <f t="shared" si="43"/>
        <v/>
      </c>
      <c r="BI83" s="33" t="str">
        <f t="shared" si="44"/>
        <v/>
      </c>
      <c r="BM83" s="33" t="str">
        <f t="shared" si="45"/>
        <v/>
      </c>
      <c r="BQ83" s="33" t="str">
        <f t="shared" si="46"/>
        <v/>
      </c>
      <c r="BU83" s="33" t="str">
        <f t="shared" si="47"/>
        <v/>
      </c>
      <c r="BY83" s="33" t="str">
        <f t="shared" si="48"/>
        <v/>
      </c>
      <c r="CC83" s="33" t="str">
        <f t="shared" si="49"/>
        <v/>
      </c>
      <c r="CG83" s="33" t="str">
        <f t="shared" si="50"/>
        <v/>
      </c>
      <c r="CK83" s="33" t="str">
        <f t="shared" si="51"/>
        <v/>
      </c>
      <c r="CO83" s="33" t="str">
        <f t="shared" si="52"/>
        <v/>
      </c>
      <c r="CS83" s="33" t="str">
        <f t="shared" si="53"/>
        <v/>
      </c>
      <c r="CW83" s="33" t="str">
        <f t="shared" si="54"/>
        <v/>
      </c>
      <c r="DA83" s="33" t="str">
        <f t="shared" si="55"/>
        <v/>
      </c>
      <c r="DE83" s="33" t="str">
        <f t="shared" si="56"/>
        <v/>
      </c>
      <c r="DI83" s="33" t="str">
        <f t="shared" si="57"/>
        <v/>
      </c>
      <c r="DM83" s="33" t="str">
        <f t="shared" si="58"/>
        <v/>
      </c>
      <c r="DQ83" s="33" t="str">
        <f t="shared" si="59"/>
        <v/>
      </c>
      <c r="DU83" s="33" t="str">
        <f t="shared" si="60"/>
        <v/>
      </c>
      <c r="DY83" s="33" t="str">
        <f t="shared" si="61"/>
        <v/>
      </c>
    </row>
    <row r="84" spans="1:129" x14ac:dyDescent="0.25">
      <c r="A84" s="16" t="str">
        <f t="shared" si="31"/>
        <v/>
      </c>
      <c r="K84" s="38"/>
      <c r="M84" s="33" t="str">
        <f t="shared" si="32"/>
        <v/>
      </c>
      <c r="Q84" s="33" t="str">
        <f t="shared" si="33"/>
        <v/>
      </c>
      <c r="U84" s="33" t="str">
        <f t="shared" si="34"/>
        <v/>
      </c>
      <c r="Y84" s="33" t="str">
        <f t="shared" si="35"/>
        <v/>
      </c>
      <c r="AC84" s="33" t="str">
        <f t="shared" si="36"/>
        <v/>
      </c>
      <c r="AG84" s="33" t="str">
        <f t="shared" si="37"/>
        <v/>
      </c>
      <c r="AK84" s="33" t="str">
        <f t="shared" si="38"/>
        <v/>
      </c>
      <c r="AO84" s="33" t="str">
        <f t="shared" si="39"/>
        <v/>
      </c>
      <c r="AS84" s="33" t="str">
        <f t="shared" si="40"/>
        <v/>
      </c>
      <c r="AW84" s="33" t="str">
        <f t="shared" si="41"/>
        <v/>
      </c>
      <c r="BA84" s="33" t="str">
        <f t="shared" si="42"/>
        <v/>
      </c>
      <c r="BE84" s="33" t="str">
        <f t="shared" si="43"/>
        <v/>
      </c>
      <c r="BI84" s="33" t="str">
        <f t="shared" si="44"/>
        <v/>
      </c>
      <c r="BM84" s="33" t="str">
        <f t="shared" si="45"/>
        <v/>
      </c>
      <c r="BQ84" s="33" t="str">
        <f t="shared" si="46"/>
        <v/>
      </c>
      <c r="BU84" s="33" t="str">
        <f t="shared" si="47"/>
        <v/>
      </c>
      <c r="BY84" s="33" t="str">
        <f t="shared" si="48"/>
        <v/>
      </c>
      <c r="CC84" s="33" t="str">
        <f t="shared" si="49"/>
        <v/>
      </c>
      <c r="CG84" s="33" t="str">
        <f t="shared" si="50"/>
        <v/>
      </c>
      <c r="CK84" s="33" t="str">
        <f t="shared" si="51"/>
        <v/>
      </c>
      <c r="CO84" s="33" t="str">
        <f t="shared" si="52"/>
        <v/>
      </c>
      <c r="CS84" s="33" t="str">
        <f t="shared" si="53"/>
        <v/>
      </c>
      <c r="CW84" s="33" t="str">
        <f t="shared" si="54"/>
        <v/>
      </c>
      <c r="DA84" s="33" t="str">
        <f t="shared" si="55"/>
        <v/>
      </c>
      <c r="DE84" s="33" t="str">
        <f t="shared" si="56"/>
        <v/>
      </c>
      <c r="DI84" s="33" t="str">
        <f t="shared" si="57"/>
        <v/>
      </c>
      <c r="DM84" s="33" t="str">
        <f t="shared" si="58"/>
        <v/>
      </c>
      <c r="DQ84" s="33" t="str">
        <f t="shared" si="59"/>
        <v/>
      </c>
      <c r="DU84" s="33" t="str">
        <f t="shared" si="60"/>
        <v/>
      </c>
      <c r="DY84" s="33" t="str">
        <f t="shared" si="61"/>
        <v/>
      </c>
    </row>
    <row r="85" spans="1:129" x14ac:dyDescent="0.25">
      <c r="A85" s="16" t="str">
        <f t="shared" si="31"/>
        <v/>
      </c>
      <c r="K85" s="38"/>
      <c r="M85" s="33" t="str">
        <f t="shared" si="32"/>
        <v/>
      </c>
      <c r="Q85" s="33" t="str">
        <f t="shared" si="33"/>
        <v/>
      </c>
      <c r="U85" s="33" t="str">
        <f t="shared" si="34"/>
        <v/>
      </c>
      <c r="Y85" s="33" t="str">
        <f t="shared" si="35"/>
        <v/>
      </c>
      <c r="AC85" s="33" t="str">
        <f t="shared" si="36"/>
        <v/>
      </c>
      <c r="AG85" s="33" t="str">
        <f t="shared" si="37"/>
        <v/>
      </c>
      <c r="AK85" s="33" t="str">
        <f t="shared" si="38"/>
        <v/>
      </c>
      <c r="AO85" s="33" t="str">
        <f t="shared" si="39"/>
        <v/>
      </c>
      <c r="AS85" s="33" t="str">
        <f t="shared" si="40"/>
        <v/>
      </c>
      <c r="AW85" s="33" t="str">
        <f t="shared" si="41"/>
        <v/>
      </c>
      <c r="BA85" s="33" t="str">
        <f t="shared" si="42"/>
        <v/>
      </c>
      <c r="BE85" s="33" t="str">
        <f t="shared" si="43"/>
        <v/>
      </c>
      <c r="BI85" s="33" t="str">
        <f t="shared" si="44"/>
        <v/>
      </c>
      <c r="BM85" s="33" t="str">
        <f t="shared" si="45"/>
        <v/>
      </c>
      <c r="BQ85" s="33" t="str">
        <f t="shared" si="46"/>
        <v/>
      </c>
      <c r="BU85" s="33" t="str">
        <f t="shared" si="47"/>
        <v/>
      </c>
      <c r="BY85" s="33" t="str">
        <f t="shared" si="48"/>
        <v/>
      </c>
      <c r="CC85" s="33" t="str">
        <f t="shared" si="49"/>
        <v/>
      </c>
      <c r="CG85" s="33" t="str">
        <f t="shared" si="50"/>
        <v/>
      </c>
      <c r="CK85" s="33" t="str">
        <f t="shared" si="51"/>
        <v/>
      </c>
      <c r="CO85" s="33" t="str">
        <f t="shared" si="52"/>
        <v/>
      </c>
      <c r="CS85" s="33" t="str">
        <f t="shared" si="53"/>
        <v/>
      </c>
      <c r="CW85" s="33" t="str">
        <f t="shared" si="54"/>
        <v/>
      </c>
      <c r="DA85" s="33" t="str">
        <f t="shared" si="55"/>
        <v/>
      </c>
      <c r="DE85" s="33" t="str">
        <f t="shared" si="56"/>
        <v/>
      </c>
      <c r="DI85" s="33" t="str">
        <f t="shared" si="57"/>
        <v/>
      </c>
      <c r="DM85" s="33" t="str">
        <f t="shared" si="58"/>
        <v/>
      </c>
      <c r="DQ85" s="33" t="str">
        <f t="shared" si="59"/>
        <v/>
      </c>
      <c r="DU85" s="33" t="str">
        <f t="shared" si="60"/>
        <v/>
      </c>
      <c r="DY85" s="33" t="str">
        <f t="shared" si="61"/>
        <v/>
      </c>
    </row>
    <row r="86" spans="1:129" x14ac:dyDescent="0.25">
      <c r="A86" s="16" t="str">
        <f t="shared" si="31"/>
        <v/>
      </c>
      <c r="K86" s="38"/>
      <c r="M86" s="33" t="str">
        <f t="shared" si="32"/>
        <v/>
      </c>
      <c r="Q86" s="33" t="str">
        <f t="shared" si="33"/>
        <v/>
      </c>
      <c r="U86" s="33" t="str">
        <f t="shared" si="34"/>
        <v/>
      </c>
      <c r="Y86" s="33" t="str">
        <f t="shared" si="35"/>
        <v/>
      </c>
      <c r="AC86" s="33" t="str">
        <f t="shared" si="36"/>
        <v/>
      </c>
      <c r="AG86" s="33" t="str">
        <f t="shared" si="37"/>
        <v/>
      </c>
      <c r="AK86" s="33" t="str">
        <f t="shared" si="38"/>
        <v/>
      </c>
      <c r="AO86" s="33" t="str">
        <f t="shared" si="39"/>
        <v/>
      </c>
      <c r="AS86" s="33" t="str">
        <f t="shared" si="40"/>
        <v/>
      </c>
      <c r="AW86" s="33" t="str">
        <f t="shared" si="41"/>
        <v/>
      </c>
      <c r="BA86" s="33" t="str">
        <f t="shared" si="42"/>
        <v/>
      </c>
      <c r="BE86" s="33" t="str">
        <f t="shared" si="43"/>
        <v/>
      </c>
      <c r="BI86" s="33" t="str">
        <f t="shared" si="44"/>
        <v/>
      </c>
      <c r="BM86" s="33" t="str">
        <f t="shared" si="45"/>
        <v/>
      </c>
      <c r="BQ86" s="33" t="str">
        <f t="shared" si="46"/>
        <v/>
      </c>
      <c r="BU86" s="33" t="str">
        <f t="shared" si="47"/>
        <v/>
      </c>
      <c r="BY86" s="33" t="str">
        <f t="shared" si="48"/>
        <v/>
      </c>
      <c r="CC86" s="33" t="str">
        <f t="shared" si="49"/>
        <v/>
      </c>
      <c r="CG86" s="33" t="str">
        <f t="shared" si="50"/>
        <v/>
      </c>
      <c r="CK86" s="33" t="str">
        <f t="shared" si="51"/>
        <v/>
      </c>
      <c r="CO86" s="33" t="str">
        <f t="shared" si="52"/>
        <v/>
      </c>
      <c r="CS86" s="33" t="str">
        <f t="shared" si="53"/>
        <v/>
      </c>
      <c r="CW86" s="33" t="str">
        <f t="shared" si="54"/>
        <v/>
      </c>
      <c r="DA86" s="33" t="str">
        <f t="shared" si="55"/>
        <v/>
      </c>
      <c r="DE86" s="33" t="str">
        <f t="shared" si="56"/>
        <v/>
      </c>
      <c r="DI86" s="33" t="str">
        <f t="shared" si="57"/>
        <v/>
      </c>
      <c r="DM86" s="33" t="str">
        <f t="shared" si="58"/>
        <v/>
      </c>
      <c r="DQ86" s="33" t="str">
        <f t="shared" si="59"/>
        <v/>
      </c>
      <c r="DU86" s="33" t="str">
        <f t="shared" si="60"/>
        <v/>
      </c>
      <c r="DY86" s="33" t="str">
        <f t="shared" si="61"/>
        <v/>
      </c>
    </row>
    <row r="87" spans="1:129" x14ac:dyDescent="0.25">
      <c r="A87" s="16" t="str">
        <f t="shared" si="31"/>
        <v/>
      </c>
      <c r="K87" s="38"/>
      <c r="M87" s="33" t="str">
        <f t="shared" si="32"/>
        <v/>
      </c>
      <c r="Q87" s="33" t="str">
        <f t="shared" si="33"/>
        <v/>
      </c>
      <c r="U87" s="33" t="str">
        <f t="shared" si="34"/>
        <v/>
      </c>
      <c r="Y87" s="33" t="str">
        <f t="shared" si="35"/>
        <v/>
      </c>
      <c r="AC87" s="33" t="str">
        <f t="shared" si="36"/>
        <v/>
      </c>
      <c r="AG87" s="33" t="str">
        <f t="shared" si="37"/>
        <v/>
      </c>
      <c r="AK87" s="33" t="str">
        <f t="shared" si="38"/>
        <v/>
      </c>
      <c r="AO87" s="33" t="str">
        <f t="shared" si="39"/>
        <v/>
      </c>
      <c r="AS87" s="33" t="str">
        <f t="shared" si="40"/>
        <v/>
      </c>
      <c r="AW87" s="33" t="str">
        <f t="shared" si="41"/>
        <v/>
      </c>
      <c r="BA87" s="33" t="str">
        <f t="shared" si="42"/>
        <v/>
      </c>
      <c r="BE87" s="33" t="str">
        <f t="shared" si="43"/>
        <v/>
      </c>
      <c r="BI87" s="33" t="str">
        <f t="shared" si="44"/>
        <v/>
      </c>
      <c r="BM87" s="33" t="str">
        <f t="shared" si="45"/>
        <v/>
      </c>
      <c r="BQ87" s="33" t="str">
        <f t="shared" si="46"/>
        <v/>
      </c>
      <c r="BU87" s="33" t="str">
        <f t="shared" si="47"/>
        <v/>
      </c>
      <c r="BY87" s="33" t="str">
        <f t="shared" si="48"/>
        <v/>
      </c>
      <c r="CC87" s="33" t="str">
        <f t="shared" si="49"/>
        <v/>
      </c>
      <c r="CG87" s="33" t="str">
        <f t="shared" si="50"/>
        <v/>
      </c>
      <c r="CK87" s="33" t="str">
        <f t="shared" si="51"/>
        <v/>
      </c>
      <c r="CO87" s="33" t="str">
        <f t="shared" si="52"/>
        <v/>
      </c>
      <c r="CS87" s="33" t="str">
        <f t="shared" si="53"/>
        <v/>
      </c>
      <c r="CW87" s="33" t="str">
        <f t="shared" si="54"/>
        <v/>
      </c>
      <c r="DA87" s="33" t="str">
        <f t="shared" si="55"/>
        <v/>
      </c>
      <c r="DE87" s="33" t="str">
        <f t="shared" si="56"/>
        <v/>
      </c>
      <c r="DI87" s="33" t="str">
        <f t="shared" si="57"/>
        <v/>
      </c>
      <c r="DM87" s="33" t="str">
        <f t="shared" si="58"/>
        <v/>
      </c>
      <c r="DQ87" s="33" t="str">
        <f t="shared" si="59"/>
        <v/>
      </c>
      <c r="DU87" s="33" t="str">
        <f t="shared" si="60"/>
        <v/>
      </c>
      <c r="DY87" s="33" t="str">
        <f t="shared" si="61"/>
        <v/>
      </c>
    </row>
    <row r="88" spans="1:129" x14ac:dyDescent="0.25">
      <c r="A88" s="16" t="str">
        <f t="shared" si="31"/>
        <v/>
      </c>
      <c r="K88" s="38"/>
      <c r="M88" s="33" t="str">
        <f t="shared" si="32"/>
        <v/>
      </c>
      <c r="Q88" s="33" t="str">
        <f t="shared" si="33"/>
        <v/>
      </c>
      <c r="U88" s="33" t="str">
        <f t="shared" si="34"/>
        <v/>
      </c>
      <c r="Y88" s="33" t="str">
        <f t="shared" si="35"/>
        <v/>
      </c>
      <c r="AC88" s="33" t="str">
        <f t="shared" si="36"/>
        <v/>
      </c>
      <c r="AG88" s="33" t="str">
        <f t="shared" si="37"/>
        <v/>
      </c>
      <c r="AK88" s="33" t="str">
        <f t="shared" si="38"/>
        <v/>
      </c>
      <c r="AO88" s="33" t="str">
        <f t="shared" si="39"/>
        <v/>
      </c>
      <c r="AS88" s="33" t="str">
        <f t="shared" si="40"/>
        <v/>
      </c>
      <c r="AW88" s="33" t="str">
        <f t="shared" si="41"/>
        <v/>
      </c>
      <c r="BA88" s="33" t="str">
        <f t="shared" si="42"/>
        <v/>
      </c>
      <c r="BE88" s="33" t="str">
        <f t="shared" si="43"/>
        <v/>
      </c>
      <c r="BI88" s="33" t="str">
        <f t="shared" si="44"/>
        <v/>
      </c>
      <c r="BM88" s="33" t="str">
        <f t="shared" si="45"/>
        <v/>
      </c>
      <c r="BQ88" s="33" t="str">
        <f t="shared" si="46"/>
        <v/>
      </c>
      <c r="BU88" s="33" t="str">
        <f t="shared" si="47"/>
        <v/>
      </c>
      <c r="BY88" s="33" t="str">
        <f t="shared" si="48"/>
        <v/>
      </c>
      <c r="CC88" s="33" t="str">
        <f t="shared" si="49"/>
        <v/>
      </c>
      <c r="CG88" s="33" t="str">
        <f t="shared" si="50"/>
        <v/>
      </c>
      <c r="CK88" s="33" t="str">
        <f t="shared" si="51"/>
        <v/>
      </c>
      <c r="CO88" s="33" t="str">
        <f t="shared" si="52"/>
        <v/>
      </c>
      <c r="CS88" s="33" t="str">
        <f t="shared" si="53"/>
        <v/>
      </c>
      <c r="CW88" s="33" t="str">
        <f t="shared" si="54"/>
        <v/>
      </c>
      <c r="DA88" s="33" t="str">
        <f t="shared" si="55"/>
        <v/>
      </c>
      <c r="DE88" s="33" t="str">
        <f t="shared" si="56"/>
        <v/>
      </c>
      <c r="DI88" s="33" t="str">
        <f t="shared" si="57"/>
        <v/>
      </c>
      <c r="DM88" s="33" t="str">
        <f t="shared" si="58"/>
        <v/>
      </c>
      <c r="DQ88" s="33" t="str">
        <f t="shared" si="59"/>
        <v/>
      </c>
      <c r="DU88" s="33" t="str">
        <f t="shared" si="60"/>
        <v/>
      </c>
      <c r="DY88" s="33" t="str">
        <f t="shared" si="61"/>
        <v/>
      </c>
    </row>
    <row r="89" spans="1:129" x14ac:dyDescent="0.25">
      <c r="A89" s="16" t="str">
        <f t="shared" si="31"/>
        <v/>
      </c>
      <c r="K89" s="38"/>
      <c r="M89" s="33" t="str">
        <f t="shared" si="32"/>
        <v/>
      </c>
      <c r="Q89" s="33" t="str">
        <f t="shared" si="33"/>
        <v/>
      </c>
      <c r="U89" s="33" t="str">
        <f t="shared" si="34"/>
        <v/>
      </c>
      <c r="Y89" s="33" t="str">
        <f t="shared" si="35"/>
        <v/>
      </c>
      <c r="AC89" s="33" t="str">
        <f t="shared" si="36"/>
        <v/>
      </c>
      <c r="AG89" s="33" t="str">
        <f t="shared" si="37"/>
        <v/>
      </c>
      <c r="AK89" s="33" t="str">
        <f t="shared" si="38"/>
        <v/>
      </c>
      <c r="AO89" s="33" t="str">
        <f t="shared" si="39"/>
        <v/>
      </c>
      <c r="AS89" s="33" t="str">
        <f t="shared" si="40"/>
        <v/>
      </c>
      <c r="AW89" s="33" t="str">
        <f t="shared" si="41"/>
        <v/>
      </c>
      <c r="BA89" s="33" t="str">
        <f t="shared" si="42"/>
        <v/>
      </c>
      <c r="BE89" s="33" t="str">
        <f t="shared" si="43"/>
        <v/>
      </c>
      <c r="BI89" s="33" t="str">
        <f t="shared" si="44"/>
        <v/>
      </c>
      <c r="BM89" s="33" t="str">
        <f t="shared" si="45"/>
        <v/>
      </c>
      <c r="BQ89" s="33" t="str">
        <f t="shared" si="46"/>
        <v/>
      </c>
      <c r="BU89" s="33" t="str">
        <f t="shared" si="47"/>
        <v/>
      </c>
      <c r="BY89" s="33" t="str">
        <f t="shared" si="48"/>
        <v/>
      </c>
      <c r="CC89" s="33" t="str">
        <f t="shared" si="49"/>
        <v/>
      </c>
      <c r="CG89" s="33" t="str">
        <f t="shared" si="50"/>
        <v/>
      </c>
      <c r="CK89" s="33" t="str">
        <f t="shared" si="51"/>
        <v/>
      </c>
      <c r="CO89" s="33" t="str">
        <f t="shared" si="52"/>
        <v/>
      </c>
      <c r="CS89" s="33" t="str">
        <f t="shared" si="53"/>
        <v/>
      </c>
      <c r="CW89" s="33" t="str">
        <f t="shared" si="54"/>
        <v/>
      </c>
      <c r="DA89" s="33" t="str">
        <f t="shared" si="55"/>
        <v/>
      </c>
      <c r="DE89" s="33" t="str">
        <f t="shared" si="56"/>
        <v/>
      </c>
      <c r="DI89" s="33" t="str">
        <f t="shared" si="57"/>
        <v/>
      </c>
      <c r="DM89" s="33" t="str">
        <f t="shared" si="58"/>
        <v/>
      </c>
      <c r="DQ89" s="33" t="str">
        <f t="shared" si="59"/>
        <v/>
      </c>
      <c r="DU89" s="33" t="str">
        <f t="shared" si="60"/>
        <v/>
      </c>
      <c r="DY89" s="33" t="str">
        <f t="shared" si="61"/>
        <v/>
      </c>
    </row>
    <row r="90" spans="1:129" x14ac:dyDescent="0.25">
      <c r="A90" s="16" t="str">
        <f t="shared" si="31"/>
        <v/>
      </c>
      <c r="K90" s="38"/>
      <c r="M90" s="33" t="str">
        <f t="shared" si="32"/>
        <v/>
      </c>
      <c r="Q90" s="33" t="str">
        <f t="shared" si="33"/>
        <v/>
      </c>
      <c r="U90" s="33" t="str">
        <f t="shared" si="34"/>
        <v/>
      </c>
      <c r="Y90" s="33" t="str">
        <f t="shared" si="35"/>
        <v/>
      </c>
      <c r="AC90" s="33" t="str">
        <f t="shared" si="36"/>
        <v/>
      </c>
      <c r="AG90" s="33" t="str">
        <f t="shared" si="37"/>
        <v/>
      </c>
      <c r="AK90" s="33" t="str">
        <f t="shared" si="38"/>
        <v/>
      </c>
      <c r="AO90" s="33" t="str">
        <f t="shared" si="39"/>
        <v/>
      </c>
      <c r="AS90" s="33" t="str">
        <f t="shared" si="40"/>
        <v/>
      </c>
      <c r="AW90" s="33" t="str">
        <f t="shared" si="41"/>
        <v/>
      </c>
      <c r="BA90" s="33" t="str">
        <f t="shared" si="42"/>
        <v/>
      </c>
      <c r="BE90" s="33" t="str">
        <f t="shared" si="43"/>
        <v/>
      </c>
      <c r="BI90" s="33" t="str">
        <f t="shared" si="44"/>
        <v/>
      </c>
      <c r="BM90" s="33" t="str">
        <f t="shared" si="45"/>
        <v/>
      </c>
      <c r="BQ90" s="33" t="str">
        <f t="shared" si="46"/>
        <v/>
      </c>
      <c r="BU90" s="33" t="str">
        <f t="shared" si="47"/>
        <v/>
      </c>
      <c r="BY90" s="33" t="str">
        <f t="shared" si="48"/>
        <v/>
      </c>
      <c r="CC90" s="33" t="str">
        <f t="shared" si="49"/>
        <v/>
      </c>
      <c r="CG90" s="33" t="str">
        <f t="shared" si="50"/>
        <v/>
      </c>
      <c r="CK90" s="33" t="str">
        <f t="shared" si="51"/>
        <v/>
      </c>
      <c r="CO90" s="33" t="str">
        <f t="shared" si="52"/>
        <v/>
      </c>
      <c r="CS90" s="33" t="str">
        <f t="shared" si="53"/>
        <v/>
      </c>
      <c r="CW90" s="33" t="str">
        <f t="shared" si="54"/>
        <v/>
      </c>
      <c r="DA90" s="33" t="str">
        <f t="shared" si="55"/>
        <v/>
      </c>
      <c r="DE90" s="33" t="str">
        <f t="shared" si="56"/>
        <v/>
      </c>
      <c r="DI90" s="33" t="str">
        <f t="shared" si="57"/>
        <v/>
      </c>
      <c r="DM90" s="33" t="str">
        <f t="shared" si="58"/>
        <v/>
      </c>
      <c r="DQ90" s="33" t="str">
        <f t="shared" si="59"/>
        <v/>
      </c>
      <c r="DU90" s="33" t="str">
        <f t="shared" si="60"/>
        <v/>
      </c>
      <c r="DY90" s="33" t="str">
        <f t="shared" si="61"/>
        <v/>
      </c>
    </row>
    <row r="91" spans="1:129" x14ac:dyDescent="0.25">
      <c r="A91" s="16" t="str">
        <f t="shared" si="31"/>
        <v/>
      </c>
      <c r="K91" s="38"/>
      <c r="M91" s="33" t="str">
        <f t="shared" si="32"/>
        <v/>
      </c>
      <c r="Q91" s="33" t="str">
        <f t="shared" si="33"/>
        <v/>
      </c>
      <c r="U91" s="33" t="str">
        <f t="shared" si="34"/>
        <v/>
      </c>
      <c r="Y91" s="33" t="str">
        <f t="shared" si="35"/>
        <v/>
      </c>
      <c r="AC91" s="33" t="str">
        <f t="shared" si="36"/>
        <v/>
      </c>
      <c r="AG91" s="33" t="str">
        <f t="shared" si="37"/>
        <v/>
      </c>
      <c r="AK91" s="33" t="str">
        <f t="shared" si="38"/>
        <v/>
      </c>
      <c r="AO91" s="33" t="str">
        <f t="shared" si="39"/>
        <v/>
      </c>
      <c r="AS91" s="33" t="str">
        <f t="shared" si="40"/>
        <v/>
      </c>
      <c r="AW91" s="33" t="str">
        <f t="shared" si="41"/>
        <v/>
      </c>
      <c r="BA91" s="33" t="str">
        <f t="shared" si="42"/>
        <v/>
      </c>
      <c r="BE91" s="33" t="str">
        <f t="shared" si="43"/>
        <v/>
      </c>
      <c r="BI91" s="33" t="str">
        <f t="shared" si="44"/>
        <v/>
      </c>
      <c r="BM91" s="33" t="str">
        <f t="shared" si="45"/>
        <v/>
      </c>
      <c r="BQ91" s="33" t="str">
        <f t="shared" si="46"/>
        <v/>
      </c>
      <c r="BU91" s="33" t="str">
        <f t="shared" si="47"/>
        <v/>
      </c>
      <c r="BY91" s="33" t="str">
        <f t="shared" si="48"/>
        <v/>
      </c>
      <c r="CC91" s="33" t="str">
        <f t="shared" si="49"/>
        <v/>
      </c>
      <c r="CG91" s="33" t="str">
        <f t="shared" si="50"/>
        <v/>
      </c>
      <c r="CK91" s="33" t="str">
        <f t="shared" si="51"/>
        <v/>
      </c>
      <c r="CO91" s="33" t="str">
        <f t="shared" si="52"/>
        <v/>
      </c>
      <c r="CS91" s="33" t="str">
        <f t="shared" si="53"/>
        <v/>
      </c>
      <c r="CW91" s="33" t="str">
        <f t="shared" si="54"/>
        <v/>
      </c>
      <c r="DA91" s="33" t="str">
        <f t="shared" si="55"/>
        <v/>
      </c>
      <c r="DE91" s="33" t="str">
        <f t="shared" si="56"/>
        <v/>
      </c>
      <c r="DI91" s="33" t="str">
        <f t="shared" si="57"/>
        <v/>
      </c>
      <c r="DM91" s="33" t="str">
        <f t="shared" si="58"/>
        <v/>
      </c>
      <c r="DQ91" s="33" t="str">
        <f t="shared" si="59"/>
        <v/>
      </c>
      <c r="DU91" s="33" t="str">
        <f t="shared" si="60"/>
        <v/>
      </c>
      <c r="DY91" s="33" t="str">
        <f t="shared" si="61"/>
        <v/>
      </c>
    </row>
    <row r="92" spans="1:129" x14ac:dyDescent="0.25">
      <c r="A92" s="16" t="str">
        <f t="shared" si="31"/>
        <v/>
      </c>
      <c r="K92" s="38"/>
      <c r="M92" s="33" t="str">
        <f t="shared" si="32"/>
        <v/>
      </c>
      <c r="Q92" s="33" t="str">
        <f t="shared" si="33"/>
        <v/>
      </c>
      <c r="U92" s="33" t="str">
        <f t="shared" si="34"/>
        <v/>
      </c>
      <c r="Y92" s="33" t="str">
        <f t="shared" si="35"/>
        <v/>
      </c>
      <c r="AC92" s="33" t="str">
        <f t="shared" si="36"/>
        <v/>
      </c>
      <c r="AG92" s="33" t="str">
        <f t="shared" si="37"/>
        <v/>
      </c>
      <c r="AK92" s="33" t="str">
        <f t="shared" si="38"/>
        <v/>
      </c>
      <c r="AO92" s="33" t="str">
        <f t="shared" si="39"/>
        <v/>
      </c>
      <c r="AS92" s="33" t="str">
        <f t="shared" si="40"/>
        <v/>
      </c>
      <c r="AW92" s="33" t="str">
        <f t="shared" si="41"/>
        <v/>
      </c>
      <c r="BA92" s="33" t="str">
        <f t="shared" si="42"/>
        <v/>
      </c>
      <c r="BE92" s="33" t="str">
        <f t="shared" si="43"/>
        <v/>
      </c>
      <c r="BI92" s="33" t="str">
        <f t="shared" si="44"/>
        <v/>
      </c>
      <c r="BM92" s="33" t="str">
        <f t="shared" si="45"/>
        <v/>
      </c>
      <c r="BQ92" s="33" t="str">
        <f t="shared" si="46"/>
        <v/>
      </c>
      <c r="BU92" s="33" t="str">
        <f t="shared" si="47"/>
        <v/>
      </c>
      <c r="BY92" s="33" t="str">
        <f t="shared" si="48"/>
        <v/>
      </c>
      <c r="CC92" s="33" t="str">
        <f t="shared" si="49"/>
        <v/>
      </c>
      <c r="CG92" s="33" t="str">
        <f t="shared" si="50"/>
        <v/>
      </c>
      <c r="CK92" s="33" t="str">
        <f t="shared" si="51"/>
        <v/>
      </c>
      <c r="CO92" s="33" t="str">
        <f t="shared" si="52"/>
        <v/>
      </c>
      <c r="CS92" s="33" t="str">
        <f t="shared" si="53"/>
        <v/>
      </c>
      <c r="CW92" s="33" t="str">
        <f t="shared" si="54"/>
        <v/>
      </c>
      <c r="DA92" s="33" t="str">
        <f t="shared" si="55"/>
        <v/>
      </c>
      <c r="DE92" s="33" t="str">
        <f t="shared" si="56"/>
        <v/>
      </c>
      <c r="DI92" s="33" t="str">
        <f t="shared" si="57"/>
        <v/>
      </c>
      <c r="DM92" s="33" t="str">
        <f t="shared" si="58"/>
        <v/>
      </c>
      <c r="DQ92" s="33" t="str">
        <f t="shared" si="59"/>
        <v/>
      </c>
      <c r="DU92" s="33" t="str">
        <f t="shared" si="60"/>
        <v/>
      </c>
      <c r="DY92" s="33" t="str">
        <f t="shared" si="61"/>
        <v/>
      </c>
    </row>
    <row r="93" spans="1:129" x14ac:dyDescent="0.25">
      <c r="A93" s="16" t="str">
        <f t="shared" si="31"/>
        <v/>
      </c>
      <c r="K93" s="38"/>
      <c r="M93" s="33" t="str">
        <f t="shared" si="32"/>
        <v/>
      </c>
      <c r="Q93" s="33" t="str">
        <f t="shared" si="33"/>
        <v/>
      </c>
      <c r="U93" s="33" t="str">
        <f t="shared" si="34"/>
        <v/>
      </c>
      <c r="Y93" s="33" t="str">
        <f t="shared" si="35"/>
        <v/>
      </c>
      <c r="AC93" s="33" t="str">
        <f t="shared" si="36"/>
        <v/>
      </c>
      <c r="AG93" s="33" t="str">
        <f t="shared" si="37"/>
        <v/>
      </c>
      <c r="AK93" s="33" t="str">
        <f t="shared" si="38"/>
        <v/>
      </c>
      <c r="AO93" s="33" t="str">
        <f t="shared" si="39"/>
        <v/>
      </c>
      <c r="AS93" s="33" t="str">
        <f t="shared" si="40"/>
        <v/>
      </c>
      <c r="AW93" s="33" t="str">
        <f t="shared" si="41"/>
        <v/>
      </c>
      <c r="BA93" s="33" t="str">
        <f t="shared" si="42"/>
        <v/>
      </c>
      <c r="BE93" s="33" t="str">
        <f t="shared" si="43"/>
        <v/>
      </c>
      <c r="BI93" s="33" t="str">
        <f t="shared" si="44"/>
        <v/>
      </c>
      <c r="BM93" s="33" t="str">
        <f t="shared" si="45"/>
        <v/>
      </c>
      <c r="BQ93" s="33" t="str">
        <f t="shared" si="46"/>
        <v/>
      </c>
      <c r="BU93" s="33" t="str">
        <f t="shared" si="47"/>
        <v/>
      </c>
      <c r="BY93" s="33" t="str">
        <f t="shared" si="48"/>
        <v/>
      </c>
      <c r="CC93" s="33" t="str">
        <f t="shared" si="49"/>
        <v/>
      </c>
      <c r="CG93" s="33" t="str">
        <f t="shared" si="50"/>
        <v/>
      </c>
      <c r="CK93" s="33" t="str">
        <f t="shared" si="51"/>
        <v/>
      </c>
      <c r="CO93" s="33" t="str">
        <f t="shared" si="52"/>
        <v/>
      </c>
      <c r="CS93" s="33" t="str">
        <f t="shared" si="53"/>
        <v/>
      </c>
      <c r="CW93" s="33" t="str">
        <f t="shared" si="54"/>
        <v/>
      </c>
      <c r="DA93" s="33" t="str">
        <f t="shared" si="55"/>
        <v/>
      </c>
      <c r="DE93" s="33" t="str">
        <f t="shared" si="56"/>
        <v/>
      </c>
      <c r="DI93" s="33" t="str">
        <f t="shared" si="57"/>
        <v/>
      </c>
      <c r="DM93" s="33" t="str">
        <f t="shared" si="58"/>
        <v/>
      </c>
      <c r="DQ93" s="33" t="str">
        <f t="shared" si="59"/>
        <v/>
      </c>
      <c r="DU93" s="33" t="str">
        <f t="shared" si="60"/>
        <v/>
      </c>
      <c r="DY93" s="33" t="str">
        <f t="shared" si="61"/>
        <v/>
      </c>
    </row>
    <row r="94" spans="1:129" x14ac:dyDescent="0.25">
      <c r="A94" s="16" t="str">
        <f t="shared" si="31"/>
        <v/>
      </c>
      <c r="K94" s="38"/>
      <c r="M94" s="33" t="str">
        <f t="shared" si="32"/>
        <v/>
      </c>
      <c r="Q94" s="33" t="str">
        <f t="shared" si="33"/>
        <v/>
      </c>
      <c r="U94" s="33" t="str">
        <f t="shared" si="34"/>
        <v/>
      </c>
      <c r="Y94" s="33" t="str">
        <f t="shared" si="35"/>
        <v/>
      </c>
      <c r="AC94" s="33" t="str">
        <f t="shared" si="36"/>
        <v/>
      </c>
      <c r="AG94" s="33" t="str">
        <f t="shared" si="37"/>
        <v/>
      </c>
      <c r="AK94" s="33" t="str">
        <f t="shared" si="38"/>
        <v/>
      </c>
      <c r="AO94" s="33" t="str">
        <f t="shared" si="39"/>
        <v/>
      </c>
      <c r="AS94" s="33" t="str">
        <f t="shared" si="40"/>
        <v/>
      </c>
      <c r="AW94" s="33" t="str">
        <f t="shared" si="41"/>
        <v/>
      </c>
      <c r="BA94" s="33" t="str">
        <f t="shared" si="42"/>
        <v/>
      </c>
      <c r="BE94" s="33" t="str">
        <f t="shared" si="43"/>
        <v/>
      </c>
      <c r="BI94" s="33" t="str">
        <f t="shared" si="44"/>
        <v/>
      </c>
      <c r="BM94" s="33" t="str">
        <f t="shared" si="45"/>
        <v/>
      </c>
      <c r="BQ94" s="33" t="str">
        <f t="shared" si="46"/>
        <v/>
      </c>
      <c r="BU94" s="33" t="str">
        <f t="shared" si="47"/>
        <v/>
      </c>
      <c r="BY94" s="33" t="str">
        <f t="shared" si="48"/>
        <v/>
      </c>
      <c r="CC94" s="33" t="str">
        <f t="shared" si="49"/>
        <v/>
      </c>
      <c r="CG94" s="33" t="str">
        <f t="shared" si="50"/>
        <v/>
      </c>
      <c r="CK94" s="33" t="str">
        <f t="shared" si="51"/>
        <v/>
      </c>
      <c r="CO94" s="33" t="str">
        <f t="shared" si="52"/>
        <v/>
      </c>
      <c r="CS94" s="33" t="str">
        <f t="shared" si="53"/>
        <v/>
      </c>
      <c r="CW94" s="33" t="str">
        <f t="shared" si="54"/>
        <v/>
      </c>
      <c r="DA94" s="33" t="str">
        <f t="shared" si="55"/>
        <v/>
      </c>
      <c r="DE94" s="33" t="str">
        <f t="shared" si="56"/>
        <v/>
      </c>
      <c r="DI94" s="33" t="str">
        <f t="shared" si="57"/>
        <v/>
      </c>
      <c r="DM94" s="33" t="str">
        <f t="shared" si="58"/>
        <v/>
      </c>
      <c r="DQ94" s="33" t="str">
        <f t="shared" si="59"/>
        <v/>
      </c>
      <c r="DU94" s="33" t="str">
        <f t="shared" si="60"/>
        <v/>
      </c>
      <c r="DY94" s="33" t="str">
        <f t="shared" si="61"/>
        <v/>
      </c>
    </row>
    <row r="95" spans="1:129" x14ac:dyDescent="0.25">
      <c r="A95" s="16" t="str">
        <f t="shared" si="31"/>
        <v/>
      </c>
      <c r="K95" s="38"/>
      <c r="M95" s="33" t="str">
        <f t="shared" si="32"/>
        <v/>
      </c>
      <c r="Q95" s="33" t="str">
        <f t="shared" si="33"/>
        <v/>
      </c>
      <c r="U95" s="33" t="str">
        <f t="shared" si="34"/>
        <v/>
      </c>
      <c r="Y95" s="33" t="str">
        <f t="shared" si="35"/>
        <v/>
      </c>
      <c r="AC95" s="33" t="str">
        <f t="shared" si="36"/>
        <v/>
      </c>
      <c r="AG95" s="33" t="str">
        <f t="shared" si="37"/>
        <v/>
      </c>
      <c r="AK95" s="33" t="str">
        <f t="shared" si="38"/>
        <v/>
      </c>
      <c r="AO95" s="33" t="str">
        <f t="shared" si="39"/>
        <v/>
      </c>
      <c r="AS95" s="33" t="str">
        <f t="shared" si="40"/>
        <v/>
      </c>
      <c r="AW95" s="33" t="str">
        <f t="shared" si="41"/>
        <v/>
      </c>
      <c r="BA95" s="33" t="str">
        <f t="shared" si="42"/>
        <v/>
      </c>
      <c r="BE95" s="33" t="str">
        <f t="shared" si="43"/>
        <v/>
      </c>
      <c r="BI95" s="33" t="str">
        <f t="shared" si="44"/>
        <v/>
      </c>
      <c r="BM95" s="33" t="str">
        <f t="shared" si="45"/>
        <v/>
      </c>
      <c r="BQ95" s="33" t="str">
        <f t="shared" si="46"/>
        <v/>
      </c>
      <c r="BU95" s="33" t="str">
        <f t="shared" si="47"/>
        <v/>
      </c>
      <c r="BY95" s="33" t="str">
        <f t="shared" si="48"/>
        <v/>
      </c>
      <c r="CC95" s="33" t="str">
        <f t="shared" si="49"/>
        <v/>
      </c>
      <c r="CG95" s="33" t="str">
        <f t="shared" si="50"/>
        <v/>
      </c>
      <c r="CK95" s="33" t="str">
        <f t="shared" si="51"/>
        <v/>
      </c>
      <c r="CO95" s="33" t="str">
        <f t="shared" si="52"/>
        <v/>
      </c>
      <c r="CS95" s="33" t="str">
        <f t="shared" si="53"/>
        <v/>
      </c>
      <c r="CW95" s="33" t="str">
        <f t="shared" si="54"/>
        <v/>
      </c>
      <c r="DA95" s="33" t="str">
        <f t="shared" si="55"/>
        <v/>
      </c>
      <c r="DE95" s="33" t="str">
        <f t="shared" si="56"/>
        <v/>
      </c>
      <c r="DI95" s="33" t="str">
        <f t="shared" si="57"/>
        <v/>
      </c>
      <c r="DM95" s="33" t="str">
        <f t="shared" si="58"/>
        <v/>
      </c>
      <c r="DQ95" s="33" t="str">
        <f t="shared" si="59"/>
        <v/>
      </c>
      <c r="DU95" s="33" t="str">
        <f t="shared" si="60"/>
        <v/>
      </c>
      <c r="DY95" s="33" t="str">
        <f t="shared" si="61"/>
        <v/>
      </c>
    </row>
    <row r="96" spans="1:129" x14ac:dyDescent="0.25">
      <c r="A96" s="16" t="str">
        <f t="shared" si="31"/>
        <v/>
      </c>
      <c r="K96" s="38"/>
      <c r="M96" s="33" t="str">
        <f t="shared" si="32"/>
        <v/>
      </c>
      <c r="Q96" s="33" t="str">
        <f t="shared" si="33"/>
        <v/>
      </c>
      <c r="U96" s="33" t="str">
        <f t="shared" si="34"/>
        <v/>
      </c>
      <c r="Y96" s="33" t="str">
        <f t="shared" si="35"/>
        <v/>
      </c>
      <c r="AC96" s="33" t="str">
        <f t="shared" si="36"/>
        <v/>
      </c>
      <c r="AG96" s="33" t="str">
        <f t="shared" si="37"/>
        <v/>
      </c>
      <c r="AK96" s="33" t="str">
        <f t="shared" si="38"/>
        <v/>
      </c>
      <c r="AO96" s="33" t="str">
        <f t="shared" si="39"/>
        <v/>
      </c>
      <c r="AS96" s="33" t="str">
        <f t="shared" si="40"/>
        <v/>
      </c>
      <c r="AW96" s="33" t="str">
        <f t="shared" si="41"/>
        <v/>
      </c>
      <c r="BA96" s="33" t="str">
        <f t="shared" si="42"/>
        <v/>
      </c>
      <c r="BE96" s="33" t="str">
        <f t="shared" si="43"/>
        <v/>
      </c>
      <c r="BI96" s="33" t="str">
        <f t="shared" si="44"/>
        <v/>
      </c>
      <c r="BM96" s="33" t="str">
        <f t="shared" si="45"/>
        <v/>
      </c>
      <c r="BQ96" s="33" t="str">
        <f t="shared" si="46"/>
        <v/>
      </c>
      <c r="BU96" s="33" t="str">
        <f t="shared" si="47"/>
        <v/>
      </c>
      <c r="BY96" s="33" t="str">
        <f t="shared" si="48"/>
        <v/>
      </c>
      <c r="CC96" s="33" t="str">
        <f t="shared" si="49"/>
        <v/>
      </c>
      <c r="CG96" s="33" t="str">
        <f t="shared" si="50"/>
        <v/>
      </c>
      <c r="CK96" s="33" t="str">
        <f t="shared" si="51"/>
        <v/>
      </c>
      <c r="CO96" s="33" t="str">
        <f t="shared" si="52"/>
        <v/>
      </c>
      <c r="CS96" s="33" t="str">
        <f t="shared" si="53"/>
        <v/>
      </c>
      <c r="CW96" s="33" t="str">
        <f t="shared" si="54"/>
        <v/>
      </c>
      <c r="DA96" s="33" t="str">
        <f t="shared" si="55"/>
        <v/>
      </c>
      <c r="DE96" s="33" t="str">
        <f t="shared" si="56"/>
        <v/>
      </c>
      <c r="DI96" s="33" t="str">
        <f t="shared" si="57"/>
        <v/>
      </c>
      <c r="DM96" s="33" t="str">
        <f t="shared" si="58"/>
        <v/>
      </c>
      <c r="DQ96" s="33" t="str">
        <f t="shared" si="59"/>
        <v/>
      </c>
      <c r="DU96" s="33" t="str">
        <f t="shared" si="60"/>
        <v/>
      </c>
      <c r="DY96" s="33" t="str">
        <f t="shared" si="61"/>
        <v/>
      </c>
    </row>
    <row r="97" spans="1:129" x14ac:dyDescent="0.25">
      <c r="A97" s="16" t="str">
        <f t="shared" si="31"/>
        <v/>
      </c>
      <c r="K97" s="38"/>
      <c r="M97" s="33" t="str">
        <f t="shared" si="32"/>
        <v/>
      </c>
      <c r="Q97" s="33" t="str">
        <f t="shared" si="33"/>
        <v/>
      </c>
      <c r="U97" s="33" t="str">
        <f t="shared" si="34"/>
        <v/>
      </c>
      <c r="Y97" s="33" t="str">
        <f t="shared" si="35"/>
        <v/>
      </c>
      <c r="AC97" s="33" t="str">
        <f t="shared" si="36"/>
        <v/>
      </c>
      <c r="AG97" s="33" t="str">
        <f t="shared" si="37"/>
        <v/>
      </c>
      <c r="AK97" s="33" t="str">
        <f t="shared" si="38"/>
        <v/>
      </c>
      <c r="AO97" s="33" t="str">
        <f t="shared" si="39"/>
        <v/>
      </c>
      <c r="AS97" s="33" t="str">
        <f t="shared" si="40"/>
        <v/>
      </c>
      <c r="AW97" s="33" t="str">
        <f t="shared" si="41"/>
        <v/>
      </c>
      <c r="BA97" s="33" t="str">
        <f t="shared" si="42"/>
        <v/>
      </c>
      <c r="BE97" s="33" t="str">
        <f t="shared" si="43"/>
        <v/>
      </c>
      <c r="BI97" s="33" t="str">
        <f t="shared" si="44"/>
        <v/>
      </c>
      <c r="BM97" s="33" t="str">
        <f t="shared" si="45"/>
        <v/>
      </c>
      <c r="BQ97" s="33" t="str">
        <f t="shared" si="46"/>
        <v/>
      </c>
      <c r="BU97" s="33" t="str">
        <f t="shared" si="47"/>
        <v/>
      </c>
      <c r="BY97" s="33" t="str">
        <f t="shared" si="48"/>
        <v/>
      </c>
      <c r="CC97" s="33" t="str">
        <f t="shared" si="49"/>
        <v/>
      </c>
      <c r="CG97" s="33" t="str">
        <f t="shared" si="50"/>
        <v/>
      </c>
      <c r="CK97" s="33" t="str">
        <f t="shared" si="51"/>
        <v/>
      </c>
      <c r="CO97" s="33" t="str">
        <f t="shared" si="52"/>
        <v/>
      </c>
      <c r="CS97" s="33" t="str">
        <f t="shared" si="53"/>
        <v/>
      </c>
      <c r="CW97" s="33" t="str">
        <f t="shared" si="54"/>
        <v/>
      </c>
      <c r="DA97" s="33" t="str">
        <f t="shared" si="55"/>
        <v/>
      </c>
      <c r="DE97" s="33" t="str">
        <f t="shared" si="56"/>
        <v/>
      </c>
      <c r="DI97" s="33" t="str">
        <f t="shared" si="57"/>
        <v/>
      </c>
      <c r="DM97" s="33" t="str">
        <f t="shared" si="58"/>
        <v/>
      </c>
      <c r="DQ97" s="33" t="str">
        <f t="shared" si="59"/>
        <v/>
      </c>
      <c r="DU97" s="33" t="str">
        <f t="shared" si="60"/>
        <v/>
      </c>
      <c r="DY97" s="33" t="str">
        <f t="shared" si="61"/>
        <v/>
      </c>
    </row>
    <row r="98" spans="1:129" x14ac:dyDescent="0.25">
      <c r="A98" s="16" t="str">
        <f t="shared" si="31"/>
        <v/>
      </c>
      <c r="K98" s="38"/>
      <c r="M98" s="33" t="str">
        <f t="shared" si="32"/>
        <v/>
      </c>
      <c r="Q98" s="33" t="str">
        <f t="shared" si="33"/>
        <v/>
      </c>
      <c r="U98" s="33" t="str">
        <f t="shared" si="34"/>
        <v/>
      </c>
      <c r="Y98" s="33" t="str">
        <f t="shared" si="35"/>
        <v/>
      </c>
      <c r="AC98" s="33" t="str">
        <f t="shared" si="36"/>
        <v/>
      </c>
      <c r="AG98" s="33" t="str">
        <f t="shared" si="37"/>
        <v/>
      </c>
      <c r="AK98" s="33" t="str">
        <f t="shared" si="38"/>
        <v/>
      </c>
      <c r="AO98" s="33" t="str">
        <f t="shared" si="39"/>
        <v/>
      </c>
      <c r="AS98" s="33" t="str">
        <f t="shared" si="40"/>
        <v/>
      </c>
      <c r="AW98" s="33" t="str">
        <f t="shared" si="41"/>
        <v/>
      </c>
      <c r="BA98" s="33" t="str">
        <f t="shared" si="42"/>
        <v/>
      </c>
      <c r="BE98" s="33" t="str">
        <f t="shared" si="43"/>
        <v/>
      </c>
      <c r="BI98" s="33" t="str">
        <f t="shared" si="44"/>
        <v/>
      </c>
      <c r="BM98" s="33" t="str">
        <f t="shared" si="45"/>
        <v/>
      </c>
      <c r="BQ98" s="33" t="str">
        <f t="shared" si="46"/>
        <v/>
      </c>
      <c r="BU98" s="33" t="str">
        <f t="shared" si="47"/>
        <v/>
      </c>
      <c r="BY98" s="33" t="str">
        <f t="shared" si="48"/>
        <v/>
      </c>
      <c r="CC98" s="33" t="str">
        <f t="shared" si="49"/>
        <v/>
      </c>
      <c r="CG98" s="33" t="str">
        <f t="shared" si="50"/>
        <v/>
      </c>
      <c r="CK98" s="33" t="str">
        <f t="shared" si="51"/>
        <v/>
      </c>
      <c r="CO98" s="33" t="str">
        <f t="shared" si="52"/>
        <v/>
      </c>
      <c r="CS98" s="33" t="str">
        <f t="shared" si="53"/>
        <v/>
      </c>
      <c r="CW98" s="33" t="str">
        <f t="shared" si="54"/>
        <v/>
      </c>
      <c r="DA98" s="33" t="str">
        <f t="shared" si="55"/>
        <v/>
      </c>
      <c r="DE98" s="33" t="str">
        <f t="shared" si="56"/>
        <v/>
      </c>
      <c r="DI98" s="33" t="str">
        <f t="shared" si="57"/>
        <v/>
      </c>
      <c r="DM98" s="33" t="str">
        <f t="shared" si="58"/>
        <v/>
      </c>
      <c r="DQ98" s="33" t="str">
        <f t="shared" si="59"/>
        <v/>
      </c>
      <c r="DU98" s="33" t="str">
        <f t="shared" si="60"/>
        <v/>
      </c>
      <c r="DY98" s="33" t="str">
        <f t="shared" si="61"/>
        <v/>
      </c>
    </row>
    <row r="99" spans="1:129" x14ac:dyDescent="0.25">
      <c r="A99" s="16" t="str">
        <f t="shared" si="31"/>
        <v/>
      </c>
      <c r="K99" s="38"/>
      <c r="M99" s="33" t="str">
        <f t="shared" si="32"/>
        <v/>
      </c>
      <c r="Q99" s="33" t="str">
        <f t="shared" si="33"/>
        <v/>
      </c>
      <c r="U99" s="33" t="str">
        <f t="shared" si="34"/>
        <v/>
      </c>
      <c r="Y99" s="33" t="str">
        <f t="shared" si="35"/>
        <v/>
      </c>
      <c r="AC99" s="33" t="str">
        <f t="shared" si="36"/>
        <v/>
      </c>
      <c r="AG99" s="33" t="str">
        <f t="shared" si="37"/>
        <v/>
      </c>
      <c r="AK99" s="33" t="str">
        <f t="shared" si="38"/>
        <v/>
      </c>
      <c r="AO99" s="33" t="str">
        <f t="shared" si="39"/>
        <v/>
      </c>
      <c r="AS99" s="33" t="str">
        <f t="shared" si="40"/>
        <v/>
      </c>
      <c r="AW99" s="33" t="str">
        <f t="shared" si="41"/>
        <v/>
      </c>
      <c r="BA99" s="33" t="str">
        <f t="shared" si="42"/>
        <v/>
      </c>
      <c r="BE99" s="33" t="str">
        <f t="shared" si="43"/>
        <v/>
      </c>
      <c r="BI99" s="33" t="str">
        <f t="shared" si="44"/>
        <v/>
      </c>
      <c r="BM99" s="33" t="str">
        <f t="shared" si="45"/>
        <v/>
      </c>
      <c r="BQ99" s="33" t="str">
        <f t="shared" si="46"/>
        <v/>
      </c>
      <c r="BU99" s="33" t="str">
        <f t="shared" si="47"/>
        <v/>
      </c>
      <c r="BY99" s="33" t="str">
        <f t="shared" si="48"/>
        <v/>
      </c>
      <c r="CC99" s="33" t="str">
        <f t="shared" si="49"/>
        <v/>
      </c>
      <c r="CG99" s="33" t="str">
        <f t="shared" si="50"/>
        <v/>
      </c>
      <c r="CK99" s="33" t="str">
        <f t="shared" si="51"/>
        <v/>
      </c>
      <c r="CO99" s="33" t="str">
        <f t="shared" si="52"/>
        <v/>
      </c>
      <c r="CS99" s="33" t="str">
        <f t="shared" si="53"/>
        <v/>
      </c>
      <c r="CW99" s="33" t="str">
        <f t="shared" si="54"/>
        <v/>
      </c>
      <c r="DA99" s="33" t="str">
        <f t="shared" si="55"/>
        <v/>
      </c>
      <c r="DE99" s="33" t="str">
        <f t="shared" si="56"/>
        <v/>
      </c>
      <c r="DI99" s="33" t="str">
        <f t="shared" si="57"/>
        <v/>
      </c>
      <c r="DM99" s="33" t="str">
        <f t="shared" si="58"/>
        <v/>
      </c>
      <c r="DQ99" s="33" t="str">
        <f t="shared" si="59"/>
        <v/>
      </c>
      <c r="DU99" s="33" t="str">
        <f t="shared" si="60"/>
        <v/>
      </c>
      <c r="DY99" s="33" t="str">
        <f t="shared" si="61"/>
        <v/>
      </c>
    </row>
    <row r="100" spans="1:129" x14ac:dyDescent="0.25">
      <c r="A100" s="16" t="str">
        <f t="shared" si="31"/>
        <v/>
      </c>
      <c r="K100" s="38"/>
      <c r="M100" s="33" t="str">
        <f t="shared" si="32"/>
        <v/>
      </c>
      <c r="Q100" s="33" t="str">
        <f t="shared" si="33"/>
        <v/>
      </c>
      <c r="U100" s="33" t="str">
        <f t="shared" si="34"/>
        <v/>
      </c>
      <c r="Y100" s="33" t="str">
        <f t="shared" si="35"/>
        <v/>
      </c>
      <c r="AC100" s="33" t="str">
        <f t="shared" si="36"/>
        <v/>
      </c>
      <c r="AG100" s="33" t="str">
        <f t="shared" si="37"/>
        <v/>
      </c>
      <c r="AK100" s="33" t="str">
        <f t="shared" si="38"/>
        <v/>
      </c>
      <c r="AO100" s="33" t="str">
        <f t="shared" si="39"/>
        <v/>
      </c>
      <c r="AS100" s="33" t="str">
        <f t="shared" si="40"/>
        <v/>
      </c>
      <c r="AW100" s="33" t="str">
        <f t="shared" si="41"/>
        <v/>
      </c>
      <c r="BA100" s="33" t="str">
        <f t="shared" si="42"/>
        <v/>
      </c>
      <c r="BE100" s="33" t="str">
        <f t="shared" si="43"/>
        <v/>
      </c>
      <c r="BI100" s="33" t="str">
        <f t="shared" si="44"/>
        <v/>
      </c>
      <c r="BM100" s="33" t="str">
        <f t="shared" si="45"/>
        <v/>
      </c>
      <c r="BQ100" s="33" t="str">
        <f t="shared" si="46"/>
        <v/>
      </c>
      <c r="BU100" s="33" t="str">
        <f t="shared" si="47"/>
        <v/>
      </c>
      <c r="BY100" s="33" t="str">
        <f t="shared" si="48"/>
        <v/>
      </c>
      <c r="CC100" s="33" t="str">
        <f t="shared" si="49"/>
        <v/>
      </c>
      <c r="CG100" s="33" t="str">
        <f t="shared" si="50"/>
        <v/>
      </c>
      <c r="CK100" s="33" t="str">
        <f t="shared" si="51"/>
        <v/>
      </c>
      <c r="CO100" s="33" t="str">
        <f t="shared" si="52"/>
        <v/>
      </c>
      <c r="CS100" s="33" t="str">
        <f t="shared" si="53"/>
        <v/>
      </c>
      <c r="CW100" s="33" t="str">
        <f t="shared" si="54"/>
        <v/>
      </c>
      <c r="DA100" s="33" t="str">
        <f t="shared" si="55"/>
        <v/>
      </c>
      <c r="DE100" s="33" t="str">
        <f t="shared" si="56"/>
        <v/>
      </c>
      <c r="DI100" s="33" t="str">
        <f t="shared" si="57"/>
        <v/>
      </c>
      <c r="DM100" s="33" t="str">
        <f t="shared" si="58"/>
        <v/>
      </c>
      <c r="DQ100" s="33" t="str">
        <f t="shared" si="59"/>
        <v/>
      </c>
      <c r="DU100" s="33" t="str">
        <f t="shared" si="60"/>
        <v/>
      </c>
      <c r="DY100" s="33" t="str">
        <f t="shared" si="61"/>
        <v/>
      </c>
    </row>
    <row r="101" spans="1:129" x14ac:dyDescent="0.25">
      <c r="A101" s="16" t="str">
        <f t="shared" si="31"/>
        <v/>
      </c>
      <c r="K101" s="41"/>
      <c r="M101" s="33" t="str">
        <f t="shared" si="32"/>
        <v/>
      </c>
      <c r="Q101" s="33" t="str">
        <f t="shared" si="33"/>
        <v/>
      </c>
      <c r="U101" s="33" t="str">
        <f t="shared" si="34"/>
        <v/>
      </c>
      <c r="Y101" s="33" t="str">
        <f t="shared" si="35"/>
        <v/>
      </c>
      <c r="AC101" s="33" t="str">
        <f t="shared" si="36"/>
        <v/>
      </c>
      <c r="AG101" s="33" t="str">
        <f t="shared" si="37"/>
        <v/>
      </c>
      <c r="AK101" s="33" t="str">
        <f t="shared" si="38"/>
        <v/>
      </c>
      <c r="AO101" s="33" t="str">
        <f t="shared" si="39"/>
        <v/>
      </c>
      <c r="AS101" s="33" t="str">
        <f t="shared" si="40"/>
        <v/>
      </c>
      <c r="AW101" s="33" t="str">
        <f t="shared" si="41"/>
        <v/>
      </c>
      <c r="BA101" s="33" t="str">
        <f t="shared" si="42"/>
        <v/>
      </c>
      <c r="BE101" s="33" t="str">
        <f t="shared" si="43"/>
        <v/>
      </c>
      <c r="BI101" s="33" t="str">
        <f t="shared" si="44"/>
        <v/>
      </c>
      <c r="BM101" s="33" t="str">
        <f t="shared" si="45"/>
        <v/>
      </c>
      <c r="BQ101" s="33" t="str">
        <f t="shared" si="46"/>
        <v/>
      </c>
      <c r="BU101" s="33" t="str">
        <f t="shared" si="47"/>
        <v/>
      </c>
      <c r="BY101" s="33" t="str">
        <f t="shared" si="48"/>
        <v/>
      </c>
      <c r="CC101" s="33" t="str">
        <f t="shared" si="49"/>
        <v/>
      </c>
      <c r="CG101" s="33" t="str">
        <f t="shared" si="50"/>
        <v/>
      </c>
      <c r="CK101" s="33" t="str">
        <f t="shared" si="51"/>
        <v/>
      </c>
      <c r="CO101" s="33" t="str">
        <f t="shared" si="52"/>
        <v/>
      </c>
      <c r="CS101" s="33" t="str">
        <f t="shared" si="53"/>
        <v/>
      </c>
      <c r="CW101" s="33" t="str">
        <f t="shared" si="54"/>
        <v/>
      </c>
      <c r="DA101" s="33" t="str">
        <f t="shared" si="55"/>
        <v/>
      </c>
      <c r="DE101" s="33" t="str">
        <f t="shared" si="56"/>
        <v/>
      </c>
      <c r="DI101" s="33" t="str">
        <f t="shared" si="57"/>
        <v/>
      </c>
      <c r="DM101" s="33" t="str">
        <f t="shared" si="58"/>
        <v/>
      </c>
      <c r="DQ101" s="33" t="str">
        <f t="shared" si="59"/>
        <v/>
      </c>
      <c r="DU101" s="33" t="str">
        <f t="shared" si="60"/>
        <v/>
      </c>
      <c r="DY101" s="33" t="str">
        <f t="shared" si="61"/>
        <v/>
      </c>
    </row>
    <row r="102" spans="1:129" x14ac:dyDescent="0.25">
      <c r="M102" s="33" t="str">
        <f t="shared" si="32"/>
        <v/>
      </c>
      <c r="Q102" s="33" t="str">
        <f t="shared" si="33"/>
        <v/>
      </c>
      <c r="U102" s="33" t="str">
        <f t="shared" si="34"/>
        <v/>
      </c>
      <c r="Y102" s="33" t="str">
        <f t="shared" si="35"/>
        <v/>
      </c>
      <c r="AC102" s="33" t="str">
        <f t="shared" si="36"/>
        <v/>
      </c>
      <c r="AG102" s="33" t="str">
        <f t="shared" si="37"/>
        <v/>
      </c>
      <c r="AK102" s="33" t="str">
        <f t="shared" si="38"/>
        <v/>
      </c>
      <c r="AO102" s="33" t="str">
        <f t="shared" si="39"/>
        <v/>
      </c>
      <c r="AS102" s="33" t="str">
        <f t="shared" si="40"/>
        <v/>
      </c>
      <c r="AW102" s="33" t="str">
        <f t="shared" si="41"/>
        <v/>
      </c>
      <c r="BA102" s="33" t="str">
        <f t="shared" si="42"/>
        <v/>
      </c>
      <c r="BE102" s="33" t="str">
        <f t="shared" si="43"/>
        <v/>
      </c>
      <c r="BI102" s="33" t="str">
        <f t="shared" si="44"/>
        <v/>
      </c>
      <c r="BM102" s="33" t="str">
        <f t="shared" si="45"/>
        <v/>
      </c>
      <c r="BQ102" s="33" t="str">
        <f t="shared" si="46"/>
        <v/>
      </c>
      <c r="BU102" s="33" t="str">
        <f t="shared" si="47"/>
        <v/>
      </c>
      <c r="BY102" s="33" t="str">
        <f t="shared" si="48"/>
        <v/>
      </c>
      <c r="CC102" s="33" t="str">
        <f t="shared" si="49"/>
        <v/>
      </c>
      <c r="CG102" s="33" t="str">
        <f t="shared" si="50"/>
        <v/>
      </c>
      <c r="CK102" s="33" t="str">
        <f t="shared" si="51"/>
        <v/>
      </c>
      <c r="CO102" s="33" t="str">
        <f t="shared" si="52"/>
        <v/>
      </c>
      <c r="CS102" s="33" t="str">
        <f t="shared" si="53"/>
        <v/>
      </c>
      <c r="CW102" s="33" t="str">
        <f t="shared" si="54"/>
        <v/>
      </c>
      <c r="DA102" s="33" t="str">
        <f t="shared" si="55"/>
        <v/>
      </c>
      <c r="DE102" s="33" t="str">
        <f t="shared" si="56"/>
        <v/>
      </c>
      <c r="DI102" s="33" t="str">
        <f t="shared" si="57"/>
        <v/>
      </c>
      <c r="DM102" s="33" t="str">
        <f t="shared" si="58"/>
        <v/>
      </c>
      <c r="DQ102" s="33" t="str">
        <f t="shared" si="59"/>
        <v/>
      </c>
    </row>
    <row r="103" spans="1:129" x14ac:dyDescent="0.25">
      <c r="M103" s="33" t="str">
        <f t="shared" si="32"/>
        <v/>
      </c>
      <c r="Q103" s="33" t="str">
        <f t="shared" si="33"/>
        <v/>
      </c>
      <c r="U103" s="33" t="str">
        <f t="shared" si="34"/>
        <v/>
      </c>
      <c r="Y103" s="33" t="str">
        <f t="shared" si="35"/>
        <v/>
      </c>
      <c r="AC103" s="33" t="str">
        <f t="shared" si="36"/>
        <v/>
      </c>
      <c r="AG103" s="33" t="str">
        <f t="shared" si="37"/>
        <v/>
      </c>
      <c r="AK103" s="33" t="str">
        <f t="shared" si="38"/>
        <v/>
      </c>
      <c r="AO103" s="33" t="str">
        <f t="shared" si="39"/>
        <v/>
      </c>
      <c r="AS103" s="33" t="str">
        <f t="shared" si="40"/>
        <v/>
      </c>
      <c r="AW103" s="33" t="str">
        <f t="shared" si="41"/>
        <v/>
      </c>
      <c r="BA103" s="33" t="str">
        <f t="shared" si="42"/>
        <v/>
      </c>
      <c r="BE103" s="33" t="str">
        <f t="shared" si="43"/>
        <v/>
      </c>
      <c r="BI103" s="33" t="str">
        <f t="shared" si="44"/>
        <v/>
      </c>
      <c r="BM103" s="33" t="str">
        <f t="shared" si="45"/>
        <v/>
      </c>
      <c r="BQ103" s="33" t="str">
        <f t="shared" si="46"/>
        <v/>
      </c>
      <c r="BU103" s="33" t="str">
        <f t="shared" si="47"/>
        <v/>
      </c>
      <c r="BY103" s="33" t="str">
        <f t="shared" si="48"/>
        <v/>
      </c>
      <c r="CC103" s="33" t="str">
        <f t="shared" si="49"/>
        <v/>
      </c>
      <c r="CG103" s="33" t="str">
        <f t="shared" si="50"/>
        <v/>
      </c>
      <c r="CK103" s="33" t="str">
        <f t="shared" si="51"/>
        <v/>
      </c>
      <c r="CO103" s="33" t="str">
        <f t="shared" si="52"/>
        <v/>
      </c>
      <c r="CS103" s="33" t="str">
        <f t="shared" si="53"/>
        <v/>
      </c>
      <c r="CW103" s="33" t="str">
        <f t="shared" si="54"/>
        <v/>
      </c>
      <c r="DA103" s="33" t="str">
        <f t="shared" si="55"/>
        <v/>
      </c>
      <c r="DE103" s="33" t="str">
        <f t="shared" si="56"/>
        <v/>
      </c>
      <c r="DI103" s="33" t="str">
        <f t="shared" si="57"/>
        <v/>
      </c>
      <c r="DM103" s="33" t="str">
        <f t="shared" si="58"/>
        <v/>
      </c>
      <c r="DQ103" s="33" t="str">
        <f t="shared" si="59"/>
        <v/>
      </c>
    </row>
  </sheetData>
  <mergeCells count="3">
    <mergeCell ref="H11:I11"/>
    <mergeCell ref="G13:I13"/>
    <mergeCell ref="A2:N2"/>
  </mergeCells>
  <conditionalFormatting sqref="A8:A101">
    <cfRule type="notContainsBlanks" dxfId="233" priority="34">
      <formula>LEN(TRIM(A8))&gt;0</formula>
    </cfRule>
  </conditionalFormatting>
  <conditionalFormatting sqref="E8:E13">
    <cfRule type="notContainsBlanks" dxfId="232" priority="4">
      <formula>LEN(TRIM(E8))&gt;0</formula>
    </cfRule>
  </conditionalFormatting>
  <conditionalFormatting sqref="F21:F102">
    <cfRule type="notContainsBlanks" dxfId="231" priority="3">
      <formula>LEN(TRIM(F21))&gt;0</formula>
    </cfRule>
  </conditionalFormatting>
  <conditionalFormatting sqref="G15:G17">
    <cfRule type="notContainsBlanks" dxfId="230" priority="33">
      <formula>LEN(TRIM(G15))&gt;0</formula>
    </cfRule>
  </conditionalFormatting>
  <conditionalFormatting sqref="M14:M103">
    <cfRule type="notContainsBlanks" dxfId="229" priority="32">
      <formula>LEN(TRIM(M14))&gt;0</formula>
    </cfRule>
  </conditionalFormatting>
  <conditionalFormatting sqref="Q14:Q103">
    <cfRule type="notContainsBlanks" dxfId="228" priority="31">
      <formula>LEN(TRIM(Q14))&gt;0</formula>
    </cfRule>
  </conditionalFormatting>
  <conditionalFormatting sqref="U14:U103">
    <cfRule type="notContainsBlanks" dxfId="227" priority="30">
      <formula>LEN(TRIM(U14))&gt;0</formula>
    </cfRule>
  </conditionalFormatting>
  <conditionalFormatting sqref="Y14:Y103">
    <cfRule type="notContainsBlanks" dxfId="226" priority="29">
      <formula>LEN(TRIM(Y14))&gt;0</formula>
    </cfRule>
  </conditionalFormatting>
  <conditionalFormatting sqref="AC14:AC103">
    <cfRule type="notContainsBlanks" dxfId="225" priority="28">
      <formula>LEN(TRIM(AC14))&gt;0</formula>
    </cfRule>
  </conditionalFormatting>
  <conditionalFormatting sqref="AG14:AG103">
    <cfRule type="notContainsBlanks" dxfId="224" priority="27">
      <formula>LEN(TRIM(AG14))&gt;0</formula>
    </cfRule>
  </conditionalFormatting>
  <conditionalFormatting sqref="AK14:AK103">
    <cfRule type="notContainsBlanks" dxfId="223" priority="26">
      <formula>LEN(TRIM(AK14))&gt;0</formula>
    </cfRule>
  </conditionalFormatting>
  <conditionalFormatting sqref="AO14:AO103">
    <cfRule type="notContainsBlanks" dxfId="222" priority="25">
      <formula>LEN(TRIM(AO14))&gt;0</formula>
    </cfRule>
  </conditionalFormatting>
  <conditionalFormatting sqref="AS14:AS103">
    <cfRule type="notContainsBlanks" dxfId="221" priority="24">
      <formula>LEN(TRIM(AS14))&gt;0</formula>
    </cfRule>
  </conditionalFormatting>
  <conditionalFormatting sqref="AW14:AW103">
    <cfRule type="notContainsBlanks" dxfId="220" priority="23">
      <formula>LEN(TRIM(AW14))&gt;0</formula>
    </cfRule>
  </conditionalFormatting>
  <conditionalFormatting sqref="BA14:BA103">
    <cfRule type="notContainsBlanks" dxfId="219" priority="22">
      <formula>LEN(TRIM(BA14))&gt;0</formula>
    </cfRule>
  </conditionalFormatting>
  <conditionalFormatting sqref="BE14:BE103">
    <cfRule type="notContainsBlanks" dxfId="218" priority="21">
      <formula>LEN(TRIM(BE14))&gt;0</formula>
    </cfRule>
  </conditionalFormatting>
  <conditionalFormatting sqref="BI14:BI103">
    <cfRule type="notContainsBlanks" dxfId="217" priority="20">
      <formula>LEN(TRIM(BI14))&gt;0</formula>
    </cfRule>
  </conditionalFormatting>
  <conditionalFormatting sqref="BM14:BM103">
    <cfRule type="notContainsBlanks" dxfId="216" priority="19">
      <formula>LEN(TRIM(BM14))&gt;0</formula>
    </cfRule>
  </conditionalFormatting>
  <conditionalFormatting sqref="BQ14:BQ103">
    <cfRule type="notContainsBlanks" dxfId="215" priority="18">
      <formula>LEN(TRIM(BQ14))&gt;0</formula>
    </cfRule>
  </conditionalFormatting>
  <conditionalFormatting sqref="BU14:BU103">
    <cfRule type="notContainsBlanks" dxfId="214" priority="17">
      <formula>LEN(TRIM(BU14))&gt;0</formula>
    </cfRule>
  </conditionalFormatting>
  <conditionalFormatting sqref="BY14:BY103">
    <cfRule type="notContainsBlanks" dxfId="213" priority="16">
      <formula>LEN(TRIM(BY14))&gt;0</formula>
    </cfRule>
  </conditionalFormatting>
  <conditionalFormatting sqref="CC14:CC103">
    <cfRule type="notContainsBlanks" dxfId="212" priority="15">
      <formula>LEN(TRIM(CC14))&gt;0</formula>
    </cfRule>
  </conditionalFormatting>
  <conditionalFormatting sqref="CG14:CG103">
    <cfRule type="notContainsBlanks" dxfId="211" priority="14">
      <formula>LEN(TRIM(CG14))&gt;0</formula>
    </cfRule>
  </conditionalFormatting>
  <conditionalFormatting sqref="CK14:CK103">
    <cfRule type="notContainsBlanks" dxfId="210" priority="13">
      <formula>LEN(TRIM(CK14))&gt;0</formula>
    </cfRule>
  </conditionalFormatting>
  <conditionalFormatting sqref="CO14:CO103">
    <cfRule type="notContainsBlanks" dxfId="209" priority="12">
      <formula>LEN(TRIM(CO14))&gt;0</formula>
    </cfRule>
  </conditionalFormatting>
  <conditionalFormatting sqref="CS14:CS103">
    <cfRule type="notContainsBlanks" dxfId="208" priority="11">
      <formula>LEN(TRIM(CS14))&gt;0</formula>
    </cfRule>
  </conditionalFormatting>
  <conditionalFormatting sqref="CW14:CW103">
    <cfRule type="notContainsBlanks" dxfId="207" priority="10">
      <formula>LEN(TRIM(CW14))&gt;0</formula>
    </cfRule>
  </conditionalFormatting>
  <conditionalFormatting sqref="DA14:DA103">
    <cfRule type="notContainsBlanks" dxfId="206" priority="9">
      <formula>LEN(TRIM(DA14))&gt;0</formula>
    </cfRule>
  </conditionalFormatting>
  <conditionalFormatting sqref="DE14:DE103">
    <cfRule type="notContainsBlanks" dxfId="205" priority="8">
      <formula>LEN(TRIM(DE14))&gt;0</formula>
    </cfRule>
  </conditionalFormatting>
  <conditionalFormatting sqref="DI14:DI103">
    <cfRule type="notContainsBlanks" dxfId="204" priority="7">
      <formula>LEN(TRIM(DI14))&gt;0</formula>
    </cfRule>
  </conditionalFormatting>
  <conditionalFormatting sqref="DM14:DM103">
    <cfRule type="notContainsBlanks" dxfId="203" priority="6">
      <formula>LEN(TRIM(DM14))&gt;0</formula>
    </cfRule>
  </conditionalFormatting>
  <conditionalFormatting sqref="DQ14:DQ103">
    <cfRule type="notContainsBlanks" dxfId="202" priority="5">
      <formula>LEN(TRIM(DQ14))&gt;0</formula>
    </cfRule>
  </conditionalFormatting>
  <conditionalFormatting sqref="DU14:DU101">
    <cfRule type="notContainsBlanks" dxfId="201" priority="2">
      <formula>LEN(TRIM(DU14))&gt;0</formula>
    </cfRule>
  </conditionalFormatting>
  <conditionalFormatting sqref="DY14:DY101">
    <cfRule type="notContainsBlanks" dxfId="200" priority="1">
      <formula>LEN(TRIM(DY14))&gt;0</formula>
    </cfRule>
  </conditionalFormatting>
  <pageMargins left="0.7" right="0.7" top="0.78740157499999996" bottom="0.78740157499999996" header="0.3" footer="0.3"/>
  <pageSetup paperSize="9" orientation="portrait" horizontalDpi="300" verticalDpi="300" r:id="rId32"/>
  <headerFooter>
    <oddFooter>&amp;C_x000D_&amp;1#&amp;"Calibri"&amp;10&amp;K000000 Confidential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594D1-1150-4265-A1EB-38D84FB55FAA}">
  <sheetPr codeName="Sheet40"/>
  <dimension ref="A2:EA100"/>
  <sheetViews>
    <sheetView showGridLines="0" zoomScaleNormal="100" workbookViewId="0">
      <selection activeCell="I9" sqref="I9"/>
    </sheetView>
  </sheetViews>
  <sheetFormatPr defaultColWidth="7.140625" defaultRowHeight="15" x14ac:dyDescent="0.25"/>
  <cols>
    <col min="1" max="1" width="6.7109375" style="6" bestFit="1" customWidth="1"/>
    <col min="2" max="2" width="29.28515625" style="6" bestFit="1" customWidth="1"/>
    <col min="3" max="3" width="18.28515625" style="6" bestFit="1" customWidth="1"/>
    <col min="4" max="4" width="5.85546875" style="6" bestFit="1" customWidth="1"/>
    <col min="5" max="5" width="7.140625" style="6"/>
    <col min="6" max="6" width="7.140625" style="6" customWidth="1"/>
    <col min="7" max="7" width="6.7109375" style="6" bestFit="1" customWidth="1"/>
    <col min="8" max="8" width="27.140625" style="6" bestFit="1" customWidth="1"/>
    <col min="9" max="9" width="6" style="6" bestFit="1" customWidth="1"/>
    <col min="10" max="12" width="7.140625" style="6"/>
    <col min="13" max="13" width="6.7109375" style="6" bestFit="1" customWidth="1"/>
    <col min="14" max="14" width="25.5703125" style="6" bestFit="1" customWidth="1"/>
    <col min="15" max="15" width="16.140625" style="6" bestFit="1" customWidth="1"/>
    <col min="16" max="16" width="7.140625" style="6"/>
    <col min="17" max="17" width="6.7109375" style="6" bestFit="1" customWidth="1"/>
    <col min="18" max="18" width="28.140625" style="6" bestFit="1" customWidth="1"/>
    <col min="19" max="19" width="16.140625" style="6" bestFit="1" customWidth="1"/>
    <col min="20" max="20" width="7.140625" style="6"/>
    <col min="21" max="21" width="6.7109375" style="6" bestFit="1" customWidth="1"/>
    <col min="22" max="22" width="28.140625" style="6" bestFit="1" customWidth="1"/>
    <col min="23" max="23" width="16.140625" style="6" bestFit="1" customWidth="1"/>
    <col min="24" max="24" width="7.140625" style="6"/>
    <col min="25" max="25" width="6.7109375" style="6" bestFit="1" customWidth="1"/>
    <col min="26" max="26" width="29.28515625" style="6" bestFit="1" customWidth="1"/>
    <col min="27" max="27" width="16.140625" style="6" bestFit="1" customWidth="1"/>
    <col min="28" max="28" width="7.140625" style="6"/>
    <col min="29" max="29" width="6.7109375" style="6" bestFit="1" customWidth="1"/>
    <col min="30" max="30" width="28.140625" style="6" bestFit="1" customWidth="1"/>
    <col min="31" max="31" width="16.140625" style="6" bestFit="1" customWidth="1"/>
    <col min="32" max="32" width="7.140625" style="6"/>
    <col min="33" max="33" width="6.7109375" style="6" bestFit="1" customWidth="1"/>
    <col min="34" max="34" width="11.42578125" style="6" bestFit="1" customWidth="1"/>
    <col min="35" max="35" width="16.140625" style="6" bestFit="1" customWidth="1"/>
    <col min="36" max="36" width="7.140625" style="6"/>
    <col min="37" max="37" width="6.7109375" style="6" bestFit="1" customWidth="1"/>
    <col min="38" max="38" width="11.42578125" style="6" bestFit="1" customWidth="1"/>
    <col min="39" max="39" width="16.140625" style="6" bestFit="1" customWidth="1"/>
    <col min="40" max="40" width="7.140625" style="6"/>
    <col min="41" max="41" width="6.7109375" style="6" bestFit="1" customWidth="1"/>
    <col min="42" max="42" width="11.42578125" style="6" bestFit="1" customWidth="1"/>
    <col min="43" max="43" width="16.140625" style="6" bestFit="1" customWidth="1"/>
    <col min="44" max="44" width="7.140625" style="6"/>
    <col min="45" max="45" width="6.7109375" style="6" bestFit="1" customWidth="1"/>
    <col min="46" max="46" width="11.42578125" style="6" bestFit="1" customWidth="1"/>
    <col min="47" max="47" width="16.140625" style="6" bestFit="1" customWidth="1"/>
    <col min="48" max="48" width="7.140625" style="6"/>
    <col min="49" max="49" width="6.7109375" style="6" bestFit="1" customWidth="1"/>
    <col min="50" max="50" width="11.42578125" style="6" bestFit="1" customWidth="1"/>
    <col min="51" max="51" width="16.140625" style="6" bestFit="1" customWidth="1"/>
    <col min="52" max="52" width="7.140625" style="6"/>
    <col min="53" max="53" width="6.7109375" style="6" bestFit="1" customWidth="1"/>
    <col min="54" max="54" width="11.42578125" style="6" bestFit="1" customWidth="1"/>
    <col min="55" max="55" width="16.140625" style="6" bestFit="1" customWidth="1"/>
    <col min="56" max="56" width="7.140625" style="6"/>
    <col min="57" max="57" width="6.7109375" style="6" bestFit="1" customWidth="1"/>
    <col min="58" max="58" width="11.42578125" style="6" bestFit="1" customWidth="1"/>
    <col min="59" max="59" width="16.140625" style="6" bestFit="1" customWidth="1"/>
    <col min="60" max="60" width="7.140625" style="6"/>
    <col min="61" max="61" width="6.7109375" style="6" bestFit="1" customWidth="1"/>
    <col min="62" max="62" width="11.42578125" style="6" bestFit="1" customWidth="1"/>
    <col min="63" max="63" width="16.140625" style="6" bestFit="1" customWidth="1"/>
    <col min="64" max="64" width="7.140625" style="6"/>
    <col min="65" max="65" width="6.7109375" style="6" bestFit="1" customWidth="1"/>
    <col min="66" max="66" width="11.42578125" style="6" bestFit="1" customWidth="1"/>
    <col min="67" max="67" width="16.140625" style="6" bestFit="1" customWidth="1"/>
    <col min="68" max="68" width="7.140625" style="6"/>
    <col min="69" max="69" width="6.7109375" style="6" bestFit="1" customWidth="1"/>
    <col min="70" max="70" width="11.42578125" style="6" bestFit="1" customWidth="1"/>
    <col min="71" max="71" width="16.140625" style="6" bestFit="1" customWidth="1"/>
    <col min="72" max="72" width="7.140625" style="6"/>
    <col min="73" max="73" width="6.7109375" style="6" bestFit="1" customWidth="1"/>
    <col min="74" max="74" width="11.42578125" style="6" bestFit="1" customWidth="1"/>
    <col min="75" max="75" width="16.140625" style="6" bestFit="1" customWidth="1"/>
    <col min="76" max="76" width="7.140625" style="6"/>
    <col min="77" max="77" width="6.7109375" style="6" bestFit="1" customWidth="1"/>
    <col min="78" max="78" width="11.42578125" style="6" bestFit="1" customWidth="1"/>
    <col min="79" max="79" width="16.140625" style="6" bestFit="1" customWidth="1"/>
    <col min="80" max="80" width="7.140625" style="6"/>
    <col min="81" max="81" width="6.7109375" style="6" bestFit="1" customWidth="1"/>
    <col min="82" max="82" width="11.42578125" style="6" bestFit="1" customWidth="1"/>
    <col min="83" max="83" width="16.140625" style="6" bestFit="1" customWidth="1"/>
    <col min="84" max="84" width="7.140625" style="6"/>
    <col min="85" max="85" width="6.7109375" style="6" bestFit="1" customWidth="1"/>
    <col min="86" max="86" width="11.42578125" style="6" bestFit="1" customWidth="1"/>
    <col min="87" max="87" width="16.140625" style="6" bestFit="1" customWidth="1"/>
    <col min="88" max="88" width="7.140625" style="6"/>
    <col min="89" max="89" width="6.7109375" style="6" bestFit="1" customWidth="1"/>
    <col min="90" max="90" width="11.42578125" style="6" bestFit="1" customWidth="1"/>
    <col min="91" max="91" width="16.140625" style="6" bestFit="1" customWidth="1"/>
    <col min="92" max="92" width="7.140625" style="6"/>
    <col min="93" max="93" width="6.7109375" style="6" bestFit="1" customWidth="1"/>
    <col min="94" max="94" width="11.42578125" style="6" bestFit="1" customWidth="1"/>
    <col min="95" max="95" width="16.140625" style="6" bestFit="1" customWidth="1"/>
    <col min="96" max="96" width="7.140625" style="6"/>
    <col min="97" max="97" width="6.7109375" style="6" bestFit="1" customWidth="1"/>
    <col min="98" max="98" width="11.42578125" style="6" bestFit="1" customWidth="1"/>
    <col min="99" max="99" width="16.140625" style="6" bestFit="1" customWidth="1"/>
    <col min="100" max="100" width="7.140625" style="6"/>
    <col min="101" max="101" width="6.7109375" style="6" bestFit="1" customWidth="1"/>
    <col min="102" max="102" width="11.42578125" style="6" bestFit="1" customWidth="1"/>
    <col min="103" max="103" width="16.140625" style="6" bestFit="1" customWidth="1"/>
    <col min="104" max="104" width="7.140625" style="6"/>
    <col min="105" max="105" width="6.7109375" style="6" bestFit="1" customWidth="1"/>
    <col min="106" max="106" width="11.42578125" style="6" bestFit="1" customWidth="1"/>
    <col min="107" max="107" width="16.140625" style="6" bestFit="1" customWidth="1"/>
    <col min="108" max="108" width="7.140625" style="6"/>
    <col min="109" max="109" width="6.7109375" style="6" bestFit="1" customWidth="1"/>
    <col min="110" max="110" width="11.42578125" style="6" bestFit="1" customWidth="1"/>
    <col min="111" max="111" width="16.140625" style="6" bestFit="1" customWidth="1"/>
    <col min="112" max="112" width="7.140625" style="6"/>
    <col min="113" max="113" width="6.7109375" style="6" bestFit="1" customWidth="1"/>
    <col min="114" max="114" width="11.42578125" style="6" bestFit="1" customWidth="1"/>
    <col min="115" max="115" width="16.140625" style="6" bestFit="1" customWidth="1"/>
    <col min="116" max="116" width="7.140625" style="6"/>
    <col min="117" max="117" width="6.7109375" style="6" bestFit="1" customWidth="1"/>
    <col min="118" max="118" width="11.42578125" style="6" bestFit="1" customWidth="1"/>
    <col min="119" max="119" width="16.140625" style="6" bestFit="1" customWidth="1"/>
    <col min="120" max="120" width="7.140625" style="6"/>
    <col min="121" max="121" width="6.7109375" style="6" bestFit="1" customWidth="1"/>
    <col min="122" max="122" width="11.42578125" style="6" bestFit="1" customWidth="1"/>
    <col min="123" max="123" width="16.140625" style="6" bestFit="1" customWidth="1"/>
    <col min="124" max="124" width="7.140625" style="6"/>
    <col min="125" max="125" width="6.7109375" style="6" bestFit="1" customWidth="1"/>
    <col min="126" max="126" width="11.42578125" style="6" bestFit="1" customWidth="1"/>
    <col min="127" max="127" width="16.140625" style="6" bestFit="1" customWidth="1"/>
    <col min="128" max="128" width="7.140625" style="6"/>
    <col min="129" max="129" width="6.7109375" style="6" bestFit="1" customWidth="1"/>
    <col min="130" max="130" width="11.42578125" style="6" bestFit="1" customWidth="1"/>
    <col min="131" max="131" width="16.140625" style="6" bestFit="1" customWidth="1"/>
    <col min="132" max="16384" width="7.140625" style="6"/>
  </cols>
  <sheetData>
    <row r="2" spans="1:131" ht="43.5" x14ac:dyDescent="0.25">
      <c r="A2" s="127" t="s">
        <v>194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7"/>
    </row>
    <row r="4" spans="1:131" x14ac:dyDescent="0.25">
      <c r="B4" s="110" t="s">
        <v>4</v>
      </c>
      <c r="C4" s="1" t="s">
        <v>20</v>
      </c>
    </row>
    <row r="5" spans="1:131" x14ac:dyDescent="0.25">
      <c r="B5" s="110" t="s">
        <v>5</v>
      </c>
      <c r="C5" s="1" t="s">
        <v>181</v>
      </c>
    </row>
    <row r="6" spans="1:131" s="4" customFormat="1" x14ac:dyDescent="0.25">
      <c r="A6" s="6"/>
      <c r="B6" s="6"/>
      <c r="C6" s="6"/>
      <c r="D6" s="6"/>
      <c r="E6" s="6"/>
      <c r="F6" s="6"/>
      <c r="L6" s="6"/>
    </row>
    <row r="7" spans="1:131" x14ac:dyDescent="0.25">
      <c r="A7" s="7" t="s">
        <v>0</v>
      </c>
      <c r="B7" s="46" t="s">
        <v>1</v>
      </c>
      <c r="C7" s="4" t="s">
        <v>100</v>
      </c>
      <c r="D7" s="4" t="s">
        <v>99</v>
      </c>
      <c r="H7" s="7" t="s">
        <v>113</v>
      </c>
      <c r="I7" s="109">
        <f>POŘADÍ!I23</f>
        <v>5</v>
      </c>
      <c r="K7" s="3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  <c r="DR7" s="106"/>
      <c r="DS7" s="106"/>
      <c r="DT7" s="106"/>
      <c r="DU7" s="106"/>
      <c r="DV7" s="106"/>
      <c r="DW7" s="106"/>
      <c r="DX7" s="106"/>
      <c r="DY7" s="106"/>
      <c r="DZ7" s="106"/>
      <c r="EA7" s="105"/>
    </row>
    <row r="8" spans="1:131" x14ac:dyDescent="0.25">
      <c r="A8" s="33">
        <f>IF(ISNUMBER(C8),1,"")</f>
        <v>1</v>
      </c>
      <c r="B8" s="1" t="s">
        <v>228</v>
      </c>
      <c r="C8" s="149">
        <v>8</v>
      </c>
      <c r="D8" s="149">
        <v>4400</v>
      </c>
      <c r="E8" s="43"/>
      <c r="H8" s="7" t="s">
        <v>171</v>
      </c>
      <c r="I8" s="91">
        <f>(SUM(C:C)/2)/I9</f>
        <v>7.8</v>
      </c>
      <c r="J8" s="4"/>
      <c r="K8" s="38"/>
    </row>
    <row r="9" spans="1:131" x14ac:dyDescent="0.25">
      <c r="A9" s="33">
        <f>IF(ISNUMBER(C9),A8+1,"")</f>
        <v>2</v>
      </c>
      <c r="B9" s="1" t="s">
        <v>229</v>
      </c>
      <c r="C9" s="149">
        <v>8</v>
      </c>
      <c r="D9" s="149">
        <v>4200</v>
      </c>
      <c r="E9" s="43"/>
      <c r="H9" s="7" t="s">
        <v>184</v>
      </c>
      <c r="I9" s="109">
        <f>ÚČETNICTVÍ!AF46</f>
        <v>5</v>
      </c>
      <c r="K9" s="38"/>
      <c r="N9" s="110" t="s">
        <v>4</v>
      </c>
      <c r="O9" s="1" t="s">
        <v>20</v>
      </c>
      <c r="Q9" s="42"/>
      <c r="R9" s="110" t="s">
        <v>4</v>
      </c>
      <c r="S9" s="1" t="s">
        <v>20</v>
      </c>
      <c r="V9" s="110" t="s">
        <v>4</v>
      </c>
      <c r="W9" s="1" t="s">
        <v>20</v>
      </c>
      <c r="Z9" s="110" t="s">
        <v>4</v>
      </c>
      <c r="AA9" s="1" t="s">
        <v>20</v>
      </c>
      <c r="AD9" s="110" t="s">
        <v>4</v>
      </c>
      <c r="AE9" s="1" t="s">
        <v>20</v>
      </c>
      <c r="AH9" s="110" t="s">
        <v>4</v>
      </c>
      <c r="AI9" s="1" t="s">
        <v>20</v>
      </c>
      <c r="AL9" s="110" t="s">
        <v>4</v>
      </c>
      <c r="AM9" s="1" t="s">
        <v>20</v>
      </c>
      <c r="AP9" s="110" t="s">
        <v>4</v>
      </c>
      <c r="AQ9" s="1" t="s">
        <v>20</v>
      </c>
      <c r="AT9" s="110" t="s">
        <v>4</v>
      </c>
      <c r="AU9" s="1" t="s">
        <v>20</v>
      </c>
      <c r="AX9" s="110" t="s">
        <v>4</v>
      </c>
      <c r="AY9" s="1" t="s">
        <v>20</v>
      </c>
      <c r="BB9" s="110" t="s">
        <v>4</v>
      </c>
      <c r="BC9" s="1" t="s">
        <v>20</v>
      </c>
      <c r="BF9" s="110" t="s">
        <v>4</v>
      </c>
      <c r="BG9" s="1" t="s">
        <v>20</v>
      </c>
      <c r="BJ9" s="110" t="s">
        <v>4</v>
      </c>
      <c r="BK9" s="1" t="s">
        <v>20</v>
      </c>
      <c r="BN9" s="110" t="s">
        <v>4</v>
      </c>
      <c r="BO9" s="1" t="s">
        <v>20</v>
      </c>
      <c r="BR9" s="110" t="s">
        <v>4</v>
      </c>
      <c r="BS9" s="1" t="s">
        <v>20</v>
      </c>
      <c r="BV9" s="110" t="s">
        <v>4</v>
      </c>
      <c r="BW9" s="1" t="s">
        <v>20</v>
      </c>
      <c r="BZ9" s="110" t="s">
        <v>4</v>
      </c>
      <c r="CA9" s="1" t="s">
        <v>20</v>
      </c>
      <c r="CD9" s="110" t="s">
        <v>4</v>
      </c>
      <c r="CE9" s="1" t="s">
        <v>20</v>
      </c>
      <c r="CH9" s="110" t="s">
        <v>4</v>
      </c>
      <c r="CI9" s="1" t="s">
        <v>20</v>
      </c>
      <c r="CL9" s="110" t="s">
        <v>4</v>
      </c>
      <c r="CM9" s="1" t="s">
        <v>20</v>
      </c>
      <c r="CP9" s="110" t="s">
        <v>4</v>
      </c>
      <c r="CQ9" s="1" t="s">
        <v>20</v>
      </c>
      <c r="CT9" s="110" t="s">
        <v>4</v>
      </c>
      <c r="CU9" s="1" t="s">
        <v>20</v>
      </c>
      <c r="CX9" s="110" t="s">
        <v>4</v>
      </c>
      <c r="CY9" s="1" t="s">
        <v>20</v>
      </c>
      <c r="DB9" s="110" t="s">
        <v>4</v>
      </c>
      <c r="DC9" s="1" t="s">
        <v>20</v>
      </c>
      <c r="DF9" s="110" t="s">
        <v>4</v>
      </c>
      <c r="DG9" s="1" t="s">
        <v>20</v>
      </c>
      <c r="DJ9" s="110" t="s">
        <v>4</v>
      </c>
      <c r="DK9" s="1" t="s">
        <v>20</v>
      </c>
      <c r="DN9" s="110" t="s">
        <v>4</v>
      </c>
      <c r="DO9" s="1" t="s">
        <v>20</v>
      </c>
      <c r="DR9" s="110" t="s">
        <v>4</v>
      </c>
      <c r="DS9" s="1" t="s">
        <v>20</v>
      </c>
      <c r="DV9" s="110" t="s">
        <v>4</v>
      </c>
      <c r="DW9" s="1" t="s">
        <v>20</v>
      </c>
      <c r="DZ9" s="110" t="s">
        <v>4</v>
      </c>
      <c r="EA9" s="1" t="s">
        <v>20</v>
      </c>
    </row>
    <row r="10" spans="1:131" x14ac:dyDescent="0.25">
      <c r="A10" s="33">
        <f t="shared" ref="A10:A73" si="0">IF(ISNUMBER(C10),A9+1,"")</f>
        <v>3</v>
      </c>
      <c r="B10" s="1" t="s">
        <v>15</v>
      </c>
      <c r="C10" s="149">
        <v>6</v>
      </c>
      <c r="D10" s="149">
        <v>4000</v>
      </c>
      <c r="E10" s="43"/>
      <c r="J10" s="34"/>
      <c r="K10" s="38"/>
      <c r="N10" s="110" t="s">
        <v>5</v>
      </c>
      <c r="O10" s="1" t="s">
        <v>19</v>
      </c>
      <c r="R10" s="110" t="s">
        <v>5</v>
      </c>
      <c r="S10" s="1" t="s">
        <v>19</v>
      </c>
      <c r="V10" s="110" t="s">
        <v>5</v>
      </c>
      <c r="W10" s="1" t="s">
        <v>19</v>
      </c>
      <c r="Z10" s="110" t="s">
        <v>5</v>
      </c>
      <c r="AA10" s="1" t="s">
        <v>19</v>
      </c>
      <c r="AD10" s="110" t="s">
        <v>5</v>
      </c>
      <c r="AE10" s="1" t="s">
        <v>19</v>
      </c>
      <c r="AH10" s="110" t="s">
        <v>5</v>
      </c>
      <c r="AI10" s="1" t="s">
        <v>19</v>
      </c>
      <c r="AL10" s="110" t="s">
        <v>5</v>
      </c>
      <c r="AM10" s="1" t="s">
        <v>19</v>
      </c>
      <c r="AP10" s="110" t="s">
        <v>5</v>
      </c>
      <c r="AQ10" s="1" t="s">
        <v>19</v>
      </c>
      <c r="AT10" s="110" t="s">
        <v>5</v>
      </c>
      <c r="AU10" s="1" t="s">
        <v>19</v>
      </c>
      <c r="AX10" s="110" t="s">
        <v>5</v>
      </c>
      <c r="AY10" s="1" t="s">
        <v>19</v>
      </c>
      <c r="BB10" s="110" t="s">
        <v>5</v>
      </c>
      <c r="BC10" s="1" t="s">
        <v>19</v>
      </c>
      <c r="BF10" s="110" t="s">
        <v>5</v>
      </c>
      <c r="BG10" s="1" t="s">
        <v>19</v>
      </c>
      <c r="BJ10" s="110" t="s">
        <v>5</v>
      </c>
      <c r="BK10" s="1" t="s">
        <v>19</v>
      </c>
      <c r="BN10" s="110" t="s">
        <v>5</v>
      </c>
      <c r="BO10" s="1" t="s">
        <v>19</v>
      </c>
      <c r="BR10" s="110" t="s">
        <v>5</v>
      </c>
      <c r="BS10" s="1" t="s">
        <v>19</v>
      </c>
      <c r="BV10" s="110" t="s">
        <v>5</v>
      </c>
      <c r="BW10" s="1" t="s">
        <v>19</v>
      </c>
      <c r="BZ10" s="110" t="s">
        <v>5</v>
      </c>
      <c r="CA10" s="1" t="s">
        <v>19</v>
      </c>
      <c r="CD10" s="110" t="s">
        <v>5</v>
      </c>
      <c r="CE10" s="1" t="s">
        <v>19</v>
      </c>
      <c r="CH10" s="110" t="s">
        <v>5</v>
      </c>
      <c r="CI10" s="1" t="s">
        <v>19</v>
      </c>
      <c r="CL10" s="110" t="s">
        <v>5</v>
      </c>
      <c r="CM10" s="1" t="s">
        <v>19</v>
      </c>
      <c r="CP10" s="110" t="s">
        <v>5</v>
      </c>
      <c r="CQ10" s="1" t="s">
        <v>19</v>
      </c>
      <c r="CT10" s="110" t="s">
        <v>5</v>
      </c>
      <c r="CU10" s="1" t="s">
        <v>19</v>
      </c>
      <c r="CX10" s="110" t="s">
        <v>5</v>
      </c>
      <c r="CY10" s="1" t="s">
        <v>19</v>
      </c>
      <c r="DB10" s="110" t="s">
        <v>5</v>
      </c>
      <c r="DC10" s="1" t="s">
        <v>19</v>
      </c>
      <c r="DF10" s="110" t="s">
        <v>5</v>
      </c>
      <c r="DG10" s="1" t="s">
        <v>19</v>
      </c>
      <c r="DJ10" s="110" t="s">
        <v>5</v>
      </c>
      <c r="DK10" s="1" t="s">
        <v>19</v>
      </c>
      <c r="DN10" s="110" t="s">
        <v>5</v>
      </c>
      <c r="DO10" s="1" t="s">
        <v>19</v>
      </c>
      <c r="DR10" s="110" t="s">
        <v>5</v>
      </c>
      <c r="DS10" s="1" t="s">
        <v>19</v>
      </c>
      <c r="DV10" s="110" t="s">
        <v>5</v>
      </c>
      <c r="DW10" s="1" t="s">
        <v>19</v>
      </c>
      <c r="DZ10" s="110" t="s">
        <v>5</v>
      </c>
      <c r="EA10" s="1" t="s">
        <v>19</v>
      </c>
    </row>
    <row r="11" spans="1:131" x14ac:dyDescent="0.25">
      <c r="A11" s="33">
        <f t="shared" si="0"/>
        <v>4</v>
      </c>
      <c r="B11" s="1" t="s">
        <v>59</v>
      </c>
      <c r="C11" s="149">
        <v>6</v>
      </c>
      <c r="D11" s="149">
        <v>2600</v>
      </c>
      <c r="E11" s="43"/>
      <c r="G11" s="139" t="s">
        <v>172</v>
      </c>
      <c r="H11" s="139"/>
      <c r="I11" s="139"/>
      <c r="J11" s="34"/>
      <c r="K11" s="38"/>
      <c r="N11" s="110" t="s">
        <v>3</v>
      </c>
      <c r="O11" s="1">
        <v>1</v>
      </c>
      <c r="R11" s="110" t="s">
        <v>3</v>
      </c>
      <c r="S11" s="1">
        <v>2</v>
      </c>
      <c r="V11" s="110" t="s">
        <v>3</v>
      </c>
      <c r="W11" s="1">
        <v>3</v>
      </c>
      <c r="Z11" s="110" t="s">
        <v>3</v>
      </c>
      <c r="AA11" s="1">
        <v>4</v>
      </c>
      <c r="AD11" s="110" t="s">
        <v>3</v>
      </c>
      <c r="AE11" s="1">
        <v>5</v>
      </c>
      <c r="AH11" s="110" t="s">
        <v>3</v>
      </c>
      <c r="AI11" s="1">
        <v>6</v>
      </c>
      <c r="AL11" s="110" t="s">
        <v>3</v>
      </c>
      <c r="AM11" s="1">
        <v>7</v>
      </c>
      <c r="AP11" s="110" t="s">
        <v>3</v>
      </c>
      <c r="AQ11" s="1">
        <v>8</v>
      </c>
      <c r="AT11" s="110" t="s">
        <v>3</v>
      </c>
      <c r="AU11" s="1">
        <v>9</v>
      </c>
      <c r="AX11" s="110" t="s">
        <v>3</v>
      </c>
      <c r="AY11" s="1">
        <v>10</v>
      </c>
      <c r="BB11" s="110" t="s">
        <v>3</v>
      </c>
      <c r="BC11" s="1">
        <v>11</v>
      </c>
      <c r="BF11" s="110" t="s">
        <v>3</v>
      </c>
      <c r="BG11" s="1">
        <v>12</v>
      </c>
      <c r="BJ11" s="110" t="s">
        <v>3</v>
      </c>
      <c r="BK11" s="1">
        <v>13</v>
      </c>
      <c r="BN11" s="110" t="s">
        <v>3</v>
      </c>
      <c r="BO11" s="1">
        <v>14</v>
      </c>
      <c r="BR11" s="110" t="s">
        <v>3</v>
      </c>
      <c r="BS11" s="1">
        <v>15</v>
      </c>
      <c r="BV11" s="110" t="s">
        <v>3</v>
      </c>
      <c r="BW11" s="1">
        <v>16</v>
      </c>
      <c r="BZ11" s="110" t="s">
        <v>3</v>
      </c>
      <c r="CA11" s="1">
        <v>17</v>
      </c>
      <c r="CD11" s="110" t="s">
        <v>3</v>
      </c>
      <c r="CE11" s="1">
        <v>18</v>
      </c>
      <c r="CH11" s="110" t="s">
        <v>3</v>
      </c>
      <c r="CI11" s="1">
        <v>19</v>
      </c>
      <c r="CL11" s="110" t="s">
        <v>3</v>
      </c>
      <c r="CM11" s="1">
        <v>20</v>
      </c>
      <c r="CP11" s="110" t="s">
        <v>3</v>
      </c>
      <c r="CQ11" s="1">
        <v>21</v>
      </c>
      <c r="CT11" s="110" t="s">
        <v>3</v>
      </c>
      <c r="CU11" s="1">
        <v>22</v>
      </c>
      <c r="CX11" s="110" t="s">
        <v>3</v>
      </c>
      <c r="CY11" s="1">
        <v>23</v>
      </c>
      <c r="DB11" s="110" t="s">
        <v>3</v>
      </c>
      <c r="DC11" s="1">
        <v>24</v>
      </c>
      <c r="DF11" s="110" t="s">
        <v>3</v>
      </c>
      <c r="DG11" s="1">
        <v>25</v>
      </c>
      <c r="DJ11" s="110" t="s">
        <v>3</v>
      </c>
      <c r="DK11" s="1">
        <v>26</v>
      </c>
      <c r="DN11" s="110" t="s">
        <v>3</v>
      </c>
      <c r="DO11" s="1">
        <v>27</v>
      </c>
      <c r="DR11" s="110" t="s">
        <v>3</v>
      </c>
      <c r="DS11" s="1">
        <v>28</v>
      </c>
      <c r="DV11" s="110" t="s">
        <v>3</v>
      </c>
      <c r="DW11" s="1">
        <v>29</v>
      </c>
      <c r="DZ11" s="110" t="s">
        <v>3</v>
      </c>
      <c r="EA11" s="1">
        <v>30</v>
      </c>
    </row>
    <row r="12" spans="1:131" x14ac:dyDescent="0.25">
      <c r="A12" s="33">
        <f t="shared" si="0"/>
        <v>5</v>
      </c>
      <c r="B12" s="1" t="s">
        <v>50</v>
      </c>
      <c r="C12" s="149">
        <v>4</v>
      </c>
      <c r="D12" s="149">
        <v>1900</v>
      </c>
      <c r="E12" s="43"/>
      <c r="G12" s="7" t="s">
        <v>0</v>
      </c>
      <c r="H12" s="7" t="s">
        <v>1</v>
      </c>
      <c r="I12" s="7" t="s">
        <v>173</v>
      </c>
      <c r="K12" s="38"/>
    </row>
    <row r="13" spans="1:131" x14ac:dyDescent="0.25">
      <c r="A13" s="33">
        <f t="shared" si="0"/>
        <v>6</v>
      </c>
      <c r="B13" s="1" t="s">
        <v>17</v>
      </c>
      <c r="C13" s="149">
        <v>4</v>
      </c>
      <c r="D13" s="149">
        <v>1900</v>
      </c>
      <c r="E13" s="43"/>
      <c r="G13" s="33">
        <f>IF(ISNUMBER(I13),1,"")</f>
        <v>1</v>
      </c>
      <c r="H13" s="21" t="str">
        <f>'PRVNÍ MÍSTA'!R6</f>
        <v>Koukal Jiří [CZE061258]</v>
      </c>
      <c r="I13" s="88">
        <f>'PRVNÍ MÍSTA'!S6</f>
        <v>1</v>
      </c>
      <c r="K13" s="38"/>
      <c r="M13" s="7" t="s">
        <v>0</v>
      </c>
      <c r="N13" s="13" t="s">
        <v>1</v>
      </c>
      <c r="O13" s="1" t="s">
        <v>99</v>
      </c>
      <c r="Q13" s="7" t="s">
        <v>0</v>
      </c>
      <c r="R13" s="13" t="s">
        <v>1</v>
      </c>
      <c r="S13" s="1" t="s">
        <v>99</v>
      </c>
      <c r="U13" s="7" t="s">
        <v>0</v>
      </c>
      <c r="V13" s="13" t="s">
        <v>1</v>
      </c>
      <c r="W13" s="1" t="s">
        <v>99</v>
      </c>
      <c r="Y13" s="7" t="s">
        <v>0</v>
      </c>
      <c r="Z13" s="13" t="s">
        <v>1</v>
      </c>
      <c r="AA13" s="1" t="s">
        <v>99</v>
      </c>
      <c r="AC13" s="7" t="s">
        <v>0</v>
      </c>
      <c r="AD13" s="13" t="s">
        <v>1</v>
      </c>
      <c r="AE13" s="1" t="s">
        <v>99</v>
      </c>
      <c r="AG13" s="7" t="s">
        <v>0</v>
      </c>
      <c r="AH13" s="13" t="s">
        <v>1</v>
      </c>
      <c r="AI13" s="1" t="s">
        <v>99</v>
      </c>
      <c r="AK13" s="7" t="s">
        <v>0</v>
      </c>
      <c r="AL13" s="13" t="s">
        <v>1</v>
      </c>
      <c r="AM13" s="1" t="s">
        <v>99</v>
      </c>
      <c r="AO13" s="7" t="s">
        <v>0</v>
      </c>
      <c r="AP13" s="13" t="s">
        <v>1</v>
      </c>
      <c r="AQ13" s="1" t="s">
        <v>99</v>
      </c>
      <c r="AS13" s="7" t="s">
        <v>0</v>
      </c>
      <c r="AT13" s="13" t="s">
        <v>1</v>
      </c>
      <c r="AU13" s="1" t="s">
        <v>99</v>
      </c>
      <c r="AW13" s="7" t="s">
        <v>0</v>
      </c>
      <c r="AX13" s="13" t="s">
        <v>1</v>
      </c>
      <c r="AY13" s="1" t="s">
        <v>99</v>
      </c>
      <c r="BA13" s="7" t="s">
        <v>0</v>
      </c>
      <c r="BB13" s="13" t="s">
        <v>1</v>
      </c>
      <c r="BC13" s="1" t="s">
        <v>99</v>
      </c>
      <c r="BE13" s="7" t="s">
        <v>0</v>
      </c>
      <c r="BF13" s="13" t="s">
        <v>1</v>
      </c>
      <c r="BG13" s="1" t="s">
        <v>99</v>
      </c>
      <c r="BI13" s="7" t="s">
        <v>0</v>
      </c>
      <c r="BJ13" s="13" t="s">
        <v>1</v>
      </c>
      <c r="BK13" s="1" t="s">
        <v>99</v>
      </c>
      <c r="BM13" s="7" t="s">
        <v>0</v>
      </c>
      <c r="BN13" s="13" t="s">
        <v>1</v>
      </c>
      <c r="BO13" s="1" t="s">
        <v>99</v>
      </c>
      <c r="BQ13" s="7" t="s">
        <v>0</v>
      </c>
      <c r="BR13" s="13" t="s">
        <v>1</v>
      </c>
      <c r="BS13" s="1" t="s">
        <v>99</v>
      </c>
      <c r="BU13" s="7" t="s">
        <v>0</v>
      </c>
      <c r="BV13" s="13" t="s">
        <v>1</v>
      </c>
      <c r="BW13" s="1" t="s">
        <v>99</v>
      </c>
      <c r="BY13" s="7" t="s">
        <v>0</v>
      </c>
      <c r="BZ13" s="13" t="s">
        <v>1</v>
      </c>
      <c r="CA13" s="1" t="s">
        <v>99</v>
      </c>
      <c r="CC13" s="7" t="s">
        <v>0</v>
      </c>
      <c r="CD13" s="13" t="s">
        <v>1</v>
      </c>
      <c r="CE13" s="1" t="s">
        <v>99</v>
      </c>
      <c r="CG13" s="7" t="s">
        <v>0</v>
      </c>
      <c r="CH13" s="13" t="s">
        <v>1</v>
      </c>
      <c r="CI13" s="1" t="s">
        <v>99</v>
      </c>
      <c r="CK13" s="7" t="s">
        <v>0</v>
      </c>
      <c r="CL13" s="13" t="s">
        <v>1</v>
      </c>
      <c r="CM13" s="1" t="s">
        <v>99</v>
      </c>
      <c r="CO13" s="7" t="s">
        <v>0</v>
      </c>
      <c r="CP13" s="13" t="s">
        <v>1</v>
      </c>
      <c r="CQ13" s="1" t="s">
        <v>99</v>
      </c>
      <c r="CS13" s="7" t="s">
        <v>0</v>
      </c>
      <c r="CT13" s="13" t="s">
        <v>1</v>
      </c>
      <c r="CU13" s="1" t="s">
        <v>99</v>
      </c>
      <c r="CW13" s="7" t="s">
        <v>0</v>
      </c>
      <c r="CX13" s="13" t="s">
        <v>1</v>
      </c>
      <c r="CY13" s="1" t="s">
        <v>99</v>
      </c>
      <c r="DA13" s="7" t="s">
        <v>0</v>
      </c>
      <c r="DB13" s="13" t="s">
        <v>1</v>
      </c>
      <c r="DC13" s="1" t="s">
        <v>99</v>
      </c>
      <c r="DE13" s="7" t="s">
        <v>0</v>
      </c>
      <c r="DF13" s="13" t="s">
        <v>1</v>
      </c>
      <c r="DG13" s="1" t="s">
        <v>99</v>
      </c>
      <c r="DI13" s="7" t="s">
        <v>0</v>
      </c>
      <c r="DJ13" s="13" t="s">
        <v>1</v>
      </c>
      <c r="DK13" s="1" t="s">
        <v>99</v>
      </c>
      <c r="DM13" s="7" t="s">
        <v>0</v>
      </c>
      <c r="DN13" s="13" t="s">
        <v>1</v>
      </c>
      <c r="DO13" s="1" t="s">
        <v>99</v>
      </c>
      <c r="DQ13" s="7" t="s">
        <v>0</v>
      </c>
      <c r="DR13" s="13" t="s">
        <v>1</v>
      </c>
      <c r="DS13" s="1" t="s">
        <v>99</v>
      </c>
      <c r="DU13" s="7" t="s">
        <v>0</v>
      </c>
      <c r="DV13" s="13" t="s">
        <v>1</v>
      </c>
      <c r="DW13" s="1" t="s">
        <v>99</v>
      </c>
      <c r="DY13" s="7" t="s">
        <v>0</v>
      </c>
      <c r="DZ13" s="13" t="s">
        <v>1</v>
      </c>
      <c r="EA13" s="1" t="s">
        <v>99</v>
      </c>
    </row>
    <row r="14" spans="1:131" x14ac:dyDescent="0.25">
      <c r="A14" s="16">
        <f t="shared" si="0"/>
        <v>7</v>
      </c>
      <c r="B14" s="1" t="s">
        <v>29</v>
      </c>
      <c r="C14" s="149">
        <v>2</v>
      </c>
      <c r="D14" s="149">
        <v>1600</v>
      </c>
      <c r="G14" s="33">
        <f>IF(ISNUMBER(I14),G13+1,"")</f>
        <v>2</v>
      </c>
      <c r="H14" s="21" t="str">
        <f>'PRVNÍ MÍSTA'!R7</f>
        <v>Babický Michal [CZE063138]</v>
      </c>
      <c r="I14" s="21">
        <f>'PRVNÍ MÍSTA'!S7</f>
        <v>1</v>
      </c>
      <c r="K14" s="38"/>
      <c r="M14" s="33">
        <f>IF(ISNUMBER(O14),1,"")</f>
        <v>1</v>
      </c>
      <c r="N14" s="1" t="s">
        <v>15</v>
      </c>
      <c r="O14" s="149">
        <v>650</v>
      </c>
      <c r="Q14" s="33">
        <f>IF(ISNUMBER(S14),1,"")</f>
        <v>1</v>
      </c>
      <c r="R14" s="1" t="s">
        <v>229</v>
      </c>
      <c r="S14" s="149">
        <v>650</v>
      </c>
      <c r="U14" s="33">
        <f>IF(ISNUMBER(W14),1,"")</f>
        <v>1</v>
      </c>
      <c r="V14" s="1" t="s">
        <v>24</v>
      </c>
      <c r="W14" s="149">
        <v>850</v>
      </c>
      <c r="Y14" s="33">
        <f>IF(ISNUMBER(AA14),1,"")</f>
        <v>1</v>
      </c>
      <c r="Z14" s="1" t="s">
        <v>29</v>
      </c>
      <c r="AA14" s="149">
        <v>850</v>
      </c>
      <c r="AC14" s="33">
        <f>IF(ISNUMBER(AE14),1,"")</f>
        <v>1</v>
      </c>
      <c r="AD14" s="1" t="s">
        <v>59</v>
      </c>
      <c r="AE14" s="149">
        <v>750</v>
      </c>
      <c r="AG14" s="33" t="str">
        <f>IF(ISNUMBER(AI14),1,"")</f>
        <v/>
      </c>
      <c r="AK14" s="33" t="str">
        <f>IF(ISNUMBER(AM14),1,"")</f>
        <v/>
      </c>
      <c r="AO14" s="33" t="str">
        <f>IF(ISNUMBER(AQ14),1,"")</f>
        <v/>
      </c>
      <c r="AS14" s="33" t="str">
        <f>IF(ISNUMBER(AU14),1,"")</f>
        <v/>
      </c>
      <c r="AW14" s="33" t="str">
        <f>IF(ISNUMBER(AY14),1,"")</f>
        <v/>
      </c>
      <c r="BA14" s="33" t="str">
        <f>IF(ISNUMBER(BC14),1,"")</f>
        <v/>
      </c>
      <c r="BE14" s="33" t="str">
        <f>IF(ISNUMBER(BG14),1,"")</f>
        <v/>
      </c>
      <c r="BI14" s="33" t="str">
        <f>IF(ISNUMBER(BK14),1,"")</f>
        <v/>
      </c>
      <c r="BM14" s="33" t="str">
        <f>IF(ISNUMBER(BO14),1,"")</f>
        <v/>
      </c>
      <c r="BQ14" s="33" t="str">
        <f>IF(ISNUMBER(BS14),1,"")</f>
        <v/>
      </c>
      <c r="BU14" s="33" t="str">
        <f>IF(ISNUMBER(BW14),1,"")</f>
        <v/>
      </c>
      <c r="BY14" s="33" t="str">
        <f>IF(ISNUMBER(CA14),1,"")</f>
        <v/>
      </c>
      <c r="CC14" s="33" t="str">
        <f>IF(ISNUMBER(CE14),1,"")</f>
        <v/>
      </c>
      <c r="CG14" s="33" t="str">
        <f>IF(ISNUMBER(CI14),1,"")</f>
        <v/>
      </c>
      <c r="CK14" s="33" t="str">
        <f>IF(ISNUMBER(CM14),1,"")</f>
        <v/>
      </c>
      <c r="CO14" s="33" t="str">
        <f>IF(ISNUMBER(CQ14),1,"")</f>
        <v/>
      </c>
      <c r="CS14" s="33" t="str">
        <f>IF(ISNUMBER(CU14),1,"")</f>
        <v/>
      </c>
      <c r="CW14" s="33" t="str">
        <f>IF(ISNUMBER(CY14),1,"")</f>
        <v/>
      </c>
      <c r="DA14" s="33" t="str">
        <f>IF(ISNUMBER(DC14),1,"")</f>
        <v/>
      </c>
      <c r="DE14" s="33" t="str">
        <f>IF(ISNUMBER(DG14),1,"")</f>
        <v/>
      </c>
      <c r="DI14" s="33" t="str">
        <f>IF(ISNUMBER(DK14),1,"")</f>
        <v/>
      </c>
      <c r="DM14" s="33" t="str">
        <f>IF(ISNUMBER(DO14),1,"")</f>
        <v/>
      </c>
      <c r="DQ14" s="33" t="str">
        <f>IF(ISNUMBER(DS14),1,"")</f>
        <v/>
      </c>
      <c r="DU14" s="33" t="str">
        <f>IF(ISNUMBER(DW14),1,"")</f>
        <v/>
      </c>
      <c r="DY14" s="33" t="str">
        <f>IF(ISNUMBER(EA14),1,"")</f>
        <v/>
      </c>
    </row>
    <row r="15" spans="1:131" x14ac:dyDescent="0.25">
      <c r="A15" s="16">
        <f t="shared" si="0"/>
        <v>8</v>
      </c>
      <c r="B15" s="1" t="s">
        <v>247</v>
      </c>
      <c r="C15" s="149">
        <v>4</v>
      </c>
      <c r="D15" s="149">
        <v>1500</v>
      </c>
      <c r="G15" s="33">
        <f>IF(ISNUMBER(I15),G14+1,"")</f>
        <v>3</v>
      </c>
      <c r="H15" s="21" t="str">
        <f>'PRVNÍ MÍSTA'!R8</f>
        <v>Mucha Jiří [CZE080692]</v>
      </c>
      <c r="I15" s="21">
        <f>'PRVNÍ MÍSTA'!S8</f>
        <v>1</v>
      </c>
      <c r="K15" s="38"/>
      <c r="M15" s="33">
        <f t="shared" ref="M15:M78" si="1">IF(ISNUMBER(O15),M14+1,"")</f>
        <v>2</v>
      </c>
      <c r="N15" s="1" t="s">
        <v>50</v>
      </c>
      <c r="O15" s="149">
        <v>550</v>
      </c>
      <c r="Q15" s="33">
        <f t="shared" ref="Q15:Q78" si="2">IF(ISNUMBER(S15),Q14+1,"")</f>
        <v>2</v>
      </c>
      <c r="R15" s="1" t="s">
        <v>59</v>
      </c>
      <c r="S15" s="149">
        <v>550</v>
      </c>
      <c r="U15" s="33">
        <f t="shared" ref="U15:U78" si="3">IF(ISNUMBER(W15),U14+1,"")</f>
        <v>2</v>
      </c>
      <c r="V15" s="1" t="s">
        <v>13</v>
      </c>
      <c r="W15" s="149">
        <v>750</v>
      </c>
      <c r="Y15" s="33">
        <f t="shared" ref="Y15:Y78" si="4">IF(ISNUMBER(AA15),Y14+1,"")</f>
        <v>2</v>
      </c>
      <c r="Z15" s="1" t="s">
        <v>228</v>
      </c>
      <c r="AA15" s="149">
        <v>750</v>
      </c>
      <c r="AC15" s="33">
        <f t="shared" ref="AC15:AC78" si="5">IF(ISNUMBER(AE15),AC14+1,"")</f>
        <v>2</v>
      </c>
      <c r="AD15" s="1" t="s">
        <v>15</v>
      </c>
      <c r="AE15" s="149">
        <v>650</v>
      </c>
      <c r="AG15" s="33" t="str">
        <f t="shared" ref="AG15:AG78" si="6">IF(ISNUMBER(AI15),AG14+1,"")</f>
        <v/>
      </c>
      <c r="AK15" s="33" t="str">
        <f t="shared" ref="AK15:AK78" si="7">IF(ISNUMBER(AM15),AK14+1,"")</f>
        <v/>
      </c>
      <c r="AO15" s="33" t="str">
        <f t="shared" ref="AO15:AO78" si="8">IF(ISNUMBER(AQ15),AO14+1,"")</f>
        <v/>
      </c>
      <c r="AS15" s="33" t="str">
        <f t="shared" ref="AS15:AS78" si="9">IF(ISNUMBER(AU15),AS14+1,"")</f>
        <v/>
      </c>
      <c r="AW15" s="33" t="str">
        <f t="shared" ref="AW15:AW78" si="10">IF(ISNUMBER(AY15),AW14+1,"")</f>
        <v/>
      </c>
      <c r="BA15" s="33" t="str">
        <f t="shared" ref="BA15:BA78" si="11">IF(ISNUMBER(BC15),BA14+1,"")</f>
        <v/>
      </c>
      <c r="BE15" s="33" t="str">
        <f t="shared" ref="BE15:BE78" si="12">IF(ISNUMBER(BG15),BE14+1,"")</f>
        <v/>
      </c>
      <c r="BI15" s="33" t="str">
        <f t="shared" ref="BI15:BI78" si="13">IF(ISNUMBER(BK15),BI14+1,"")</f>
        <v/>
      </c>
      <c r="BM15" s="33" t="str">
        <f t="shared" ref="BM15:BM78" si="14">IF(ISNUMBER(BO15),BM14+1,"")</f>
        <v/>
      </c>
      <c r="BQ15" s="33" t="str">
        <f t="shared" ref="BQ15:BQ78" si="15">IF(ISNUMBER(BS15),BQ14+1,"")</f>
        <v/>
      </c>
      <c r="BU15" s="33" t="str">
        <f t="shared" ref="BU15:BU78" si="16">IF(ISNUMBER(BW15),BU14+1,"")</f>
        <v/>
      </c>
      <c r="BY15" s="33" t="str">
        <f t="shared" ref="BY15:BY78" si="17">IF(ISNUMBER(CA15),BY14+1,"")</f>
        <v/>
      </c>
      <c r="CC15" s="33" t="str">
        <f t="shared" ref="CC15:CC78" si="18">IF(ISNUMBER(CE15),CC14+1,"")</f>
        <v/>
      </c>
      <c r="CG15" s="33" t="str">
        <f t="shared" ref="CG15:CG78" si="19">IF(ISNUMBER(CI15),CG14+1,"")</f>
        <v/>
      </c>
      <c r="CK15" s="33" t="str">
        <f t="shared" ref="CK15:CK78" si="20">IF(ISNUMBER(CM15),CK14+1,"")</f>
        <v/>
      </c>
      <c r="CO15" s="33" t="str">
        <f t="shared" ref="CO15:CO78" si="21">IF(ISNUMBER(CQ15),CO14+1,"")</f>
        <v/>
      </c>
      <c r="CS15" s="33" t="str">
        <f t="shared" ref="CS15:CS78" si="22">IF(ISNUMBER(CU15),CS14+1,"")</f>
        <v/>
      </c>
      <c r="CW15" s="33" t="str">
        <f t="shared" ref="CW15:CW78" si="23">IF(ISNUMBER(CY15),CW14+1,"")</f>
        <v/>
      </c>
      <c r="DA15" s="33" t="str">
        <f t="shared" ref="DA15:DA78" si="24">IF(ISNUMBER(DC15),DA14+1,"")</f>
        <v/>
      </c>
      <c r="DE15" s="33" t="str">
        <f t="shared" ref="DE15:DE78" si="25">IF(ISNUMBER(DG15),DE14+1,"")</f>
        <v/>
      </c>
      <c r="DI15" s="33" t="str">
        <f t="shared" ref="DI15:DI78" si="26">IF(ISNUMBER(DK15),DI14+1,"")</f>
        <v/>
      </c>
      <c r="DM15" s="33" t="str">
        <f t="shared" ref="DM15:DM78" si="27">IF(ISNUMBER(DO15),DM14+1,"")</f>
        <v/>
      </c>
      <c r="DQ15" s="33" t="str">
        <f t="shared" ref="DQ15:DQ78" si="28">IF(ISNUMBER(DS15),DQ14+1,"")</f>
        <v/>
      </c>
      <c r="DU15" s="33" t="str">
        <f t="shared" ref="DU15:DU78" si="29">IF(ISNUMBER(DW15),DU14+1,"")</f>
        <v/>
      </c>
      <c r="DY15" s="33" t="str">
        <f t="shared" ref="DY15:DY78" si="30">IF(ISNUMBER(EA15),DY14+1,"")</f>
        <v/>
      </c>
    </row>
    <row r="16" spans="1:131" x14ac:dyDescent="0.25">
      <c r="A16" s="16">
        <f t="shared" si="0"/>
        <v>9</v>
      </c>
      <c r="B16" s="1" t="s">
        <v>13</v>
      </c>
      <c r="C16" s="149">
        <v>2</v>
      </c>
      <c r="D16" s="149">
        <v>1400</v>
      </c>
      <c r="K16" s="38"/>
      <c r="M16" s="33">
        <f t="shared" si="1"/>
        <v>3</v>
      </c>
      <c r="N16" s="1" t="s">
        <v>17</v>
      </c>
      <c r="O16" s="149">
        <v>450</v>
      </c>
      <c r="Q16" s="33">
        <f t="shared" si="2"/>
        <v>3</v>
      </c>
      <c r="R16" s="1" t="s">
        <v>12</v>
      </c>
      <c r="S16" s="149">
        <v>450</v>
      </c>
      <c r="U16" s="33">
        <f t="shared" si="3"/>
        <v>3</v>
      </c>
      <c r="V16" s="1" t="s">
        <v>229</v>
      </c>
      <c r="W16" s="149">
        <v>650</v>
      </c>
      <c r="Y16" s="33">
        <f t="shared" si="4"/>
        <v>3</v>
      </c>
      <c r="Z16" s="1" t="s">
        <v>17</v>
      </c>
      <c r="AA16" s="149">
        <v>650</v>
      </c>
      <c r="AC16" s="33">
        <f t="shared" si="5"/>
        <v>3</v>
      </c>
      <c r="AD16" s="1" t="s">
        <v>228</v>
      </c>
      <c r="AE16" s="149">
        <v>550</v>
      </c>
      <c r="AG16" s="33" t="str">
        <f t="shared" si="6"/>
        <v/>
      </c>
      <c r="AK16" s="33" t="str">
        <f t="shared" si="7"/>
        <v/>
      </c>
      <c r="AO16" s="33" t="str">
        <f t="shared" si="8"/>
        <v/>
      </c>
      <c r="AS16" s="33" t="str">
        <f t="shared" si="9"/>
        <v/>
      </c>
      <c r="AW16" s="33" t="str">
        <f t="shared" si="10"/>
        <v/>
      </c>
      <c r="BA16" s="33" t="str">
        <f t="shared" si="11"/>
        <v/>
      </c>
      <c r="BE16" s="33" t="str">
        <f t="shared" si="12"/>
        <v/>
      </c>
      <c r="BI16" s="33" t="str">
        <f t="shared" si="13"/>
        <v/>
      </c>
      <c r="BM16" s="33" t="str">
        <f t="shared" si="14"/>
        <v/>
      </c>
      <c r="BQ16" s="33" t="str">
        <f t="shared" si="15"/>
        <v/>
      </c>
      <c r="BU16" s="33" t="str">
        <f t="shared" si="16"/>
        <v/>
      </c>
      <c r="BY16" s="33" t="str">
        <f t="shared" si="17"/>
        <v/>
      </c>
      <c r="CC16" s="33" t="str">
        <f t="shared" si="18"/>
        <v/>
      </c>
      <c r="CG16" s="33" t="str">
        <f t="shared" si="19"/>
        <v/>
      </c>
      <c r="CK16" s="33" t="str">
        <f t="shared" si="20"/>
        <v/>
      </c>
      <c r="CO16" s="33" t="str">
        <f t="shared" si="21"/>
        <v/>
      </c>
      <c r="CS16" s="33" t="str">
        <f t="shared" si="22"/>
        <v/>
      </c>
      <c r="CW16" s="33" t="str">
        <f t="shared" si="23"/>
        <v/>
      </c>
      <c r="DA16" s="33" t="str">
        <f t="shared" si="24"/>
        <v/>
      </c>
      <c r="DE16" s="33" t="str">
        <f t="shared" si="25"/>
        <v/>
      </c>
      <c r="DI16" s="33" t="str">
        <f t="shared" si="26"/>
        <v/>
      </c>
      <c r="DM16" s="33" t="str">
        <f t="shared" si="27"/>
        <v/>
      </c>
      <c r="DQ16" s="33" t="str">
        <f t="shared" si="28"/>
        <v/>
      </c>
      <c r="DU16" s="33" t="str">
        <f t="shared" si="29"/>
        <v/>
      </c>
      <c r="DY16" s="33" t="str">
        <f t="shared" si="30"/>
        <v/>
      </c>
    </row>
    <row r="17" spans="1:129" x14ac:dyDescent="0.25">
      <c r="A17" s="16">
        <f t="shared" si="0"/>
        <v>10</v>
      </c>
      <c r="B17" s="1" t="s">
        <v>47</v>
      </c>
      <c r="C17" s="149">
        <v>4</v>
      </c>
      <c r="D17" s="149">
        <v>1400</v>
      </c>
      <c r="K17" s="38"/>
      <c r="M17" s="33">
        <f t="shared" si="1"/>
        <v>4</v>
      </c>
      <c r="N17" s="1" t="s">
        <v>59</v>
      </c>
      <c r="O17" s="149">
        <v>350</v>
      </c>
      <c r="Q17" s="33">
        <f t="shared" si="2"/>
        <v>4</v>
      </c>
      <c r="R17" s="1" t="s">
        <v>230</v>
      </c>
      <c r="S17" s="149">
        <v>350</v>
      </c>
      <c r="U17" s="33">
        <f t="shared" si="3"/>
        <v>4</v>
      </c>
      <c r="V17" s="1" t="s">
        <v>228</v>
      </c>
      <c r="W17" s="149">
        <v>550</v>
      </c>
      <c r="Y17" s="33">
        <f t="shared" si="4"/>
        <v>4</v>
      </c>
      <c r="Z17" s="1" t="s">
        <v>229</v>
      </c>
      <c r="AA17" s="149">
        <v>550</v>
      </c>
      <c r="AC17" s="33">
        <f t="shared" si="5"/>
        <v>4</v>
      </c>
      <c r="AD17" s="1" t="s">
        <v>229</v>
      </c>
      <c r="AE17" s="149">
        <v>450</v>
      </c>
      <c r="AG17" s="33" t="str">
        <f t="shared" si="6"/>
        <v/>
      </c>
      <c r="AK17" s="33" t="str">
        <f t="shared" si="7"/>
        <v/>
      </c>
      <c r="AO17" s="33" t="str">
        <f t="shared" si="8"/>
        <v/>
      </c>
      <c r="AS17" s="33" t="str">
        <f t="shared" si="9"/>
        <v/>
      </c>
      <c r="AW17" s="33" t="str">
        <f t="shared" si="10"/>
        <v/>
      </c>
      <c r="BA17" s="33" t="str">
        <f t="shared" si="11"/>
        <v/>
      </c>
      <c r="BE17" s="33" t="str">
        <f t="shared" si="12"/>
        <v/>
      </c>
      <c r="BI17" s="33" t="str">
        <f t="shared" si="13"/>
        <v/>
      </c>
      <c r="BM17" s="33" t="str">
        <f t="shared" si="14"/>
        <v/>
      </c>
      <c r="BQ17" s="33" t="str">
        <f t="shared" si="15"/>
        <v/>
      </c>
      <c r="BU17" s="33" t="str">
        <f t="shared" si="16"/>
        <v/>
      </c>
      <c r="BY17" s="33" t="str">
        <f t="shared" si="17"/>
        <v/>
      </c>
      <c r="CC17" s="33" t="str">
        <f t="shared" si="18"/>
        <v/>
      </c>
      <c r="CG17" s="33" t="str">
        <f t="shared" si="19"/>
        <v/>
      </c>
      <c r="CK17" s="33" t="str">
        <f t="shared" si="20"/>
        <v/>
      </c>
      <c r="CO17" s="33" t="str">
        <f t="shared" si="21"/>
        <v/>
      </c>
      <c r="CS17" s="33" t="str">
        <f t="shared" si="22"/>
        <v/>
      </c>
      <c r="CW17" s="33" t="str">
        <f t="shared" si="23"/>
        <v/>
      </c>
      <c r="DA17" s="33" t="str">
        <f t="shared" si="24"/>
        <v/>
      </c>
      <c r="DE17" s="33" t="str">
        <f t="shared" si="25"/>
        <v/>
      </c>
      <c r="DI17" s="33" t="str">
        <f t="shared" si="26"/>
        <v/>
      </c>
      <c r="DM17" s="33" t="str">
        <f t="shared" si="27"/>
        <v/>
      </c>
      <c r="DQ17" s="33" t="str">
        <f t="shared" si="28"/>
        <v/>
      </c>
      <c r="DU17" s="33" t="str">
        <f t="shared" si="29"/>
        <v/>
      </c>
      <c r="DY17" s="33" t="str">
        <f t="shared" si="30"/>
        <v/>
      </c>
    </row>
    <row r="18" spans="1:129" x14ac:dyDescent="0.25">
      <c r="A18" s="16">
        <f t="shared" si="0"/>
        <v>11</v>
      </c>
      <c r="B18" s="1" t="s">
        <v>24</v>
      </c>
      <c r="C18" s="149">
        <v>2</v>
      </c>
      <c r="D18" s="149">
        <v>1300</v>
      </c>
      <c r="K18" s="38"/>
      <c r="M18" s="33">
        <f t="shared" si="1"/>
        <v>5</v>
      </c>
      <c r="N18" s="1" t="s">
        <v>47</v>
      </c>
      <c r="O18" s="149">
        <v>250</v>
      </c>
      <c r="Q18" s="33">
        <f t="shared" si="2"/>
        <v>5</v>
      </c>
      <c r="R18" s="1" t="s">
        <v>14</v>
      </c>
      <c r="S18" s="149">
        <v>250</v>
      </c>
      <c r="U18" s="33">
        <f t="shared" si="3"/>
        <v>5</v>
      </c>
      <c r="V18" s="1" t="s">
        <v>15</v>
      </c>
      <c r="W18" s="149">
        <v>450</v>
      </c>
      <c r="Y18" s="33">
        <f t="shared" si="4"/>
        <v>5</v>
      </c>
      <c r="Z18" s="1" t="s">
        <v>180</v>
      </c>
      <c r="AA18" s="149">
        <v>450</v>
      </c>
      <c r="AC18" s="33">
        <f t="shared" si="5"/>
        <v>5</v>
      </c>
      <c r="AD18" s="1" t="s">
        <v>247</v>
      </c>
      <c r="AE18" s="149">
        <v>350</v>
      </c>
      <c r="AG18" s="33" t="str">
        <f t="shared" si="6"/>
        <v/>
      </c>
      <c r="AK18" s="33" t="str">
        <f t="shared" si="7"/>
        <v/>
      </c>
      <c r="AO18" s="33" t="str">
        <f t="shared" si="8"/>
        <v/>
      </c>
      <c r="AS18" s="33" t="str">
        <f t="shared" si="9"/>
        <v/>
      </c>
      <c r="AW18" s="33" t="str">
        <f t="shared" si="10"/>
        <v/>
      </c>
      <c r="BA18" s="33" t="str">
        <f t="shared" si="11"/>
        <v/>
      </c>
      <c r="BE18" s="33" t="str">
        <f t="shared" si="12"/>
        <v/>
      </c>
      <c r="BI18" s="33" t="str">
        <f t="shared" si="13"/>
        <v/>
      </c>
      <c r="BM18" s="33" t="str">
        <f t="shared" si="14"/>
        <v/>
      </c>
      <c r="BQ18" s="33" t="str">
        <f t="shared" si="15"/>
        <v/>
      </c>
      <c r="BU18" s="33" t="str">
        <f t="shared" si="16"/>
        <v/>
      </c>
      <c r="BY18" s="33" t="str">
        <f t="shared" si="17"/>
        <v/>
      </c>
      <c r="CC18" s="33" t="str">
        <f t="shared" si="18"/>
        <v/>
      </c>
      <c r="CG18" s="33" t="str">
        <f t="shared" si="19"/>
        <v/>
      </c>
      <c r="CK18" s="33" t="str">
        <f t="shared" si="20"/>
        <v/>
      </c>
      <c r="CO18" s="33" t="str">
        <f t="shared" si="21"/>
        <v/>
      </c>
      <c r="CS18" s="33" t="str">
        <f t="shared" si="22"/>
        <v/>
      </c>
      <c r="CW18" s="33" t="str">
        <f t="shared" si="23"/>
        <v/>
      </c>
      <c r="DA18" s="33" t="str">
        <f t="shared" si="24"/>
        <v/>
      </c>
      <c r="DE18" s="33" t="str">
        <f t="shared" si="25"/>
        <v/>
      </c>
      <c r="DI18" s="33" t="str">
        <f t="shared" si="26"/>
        <v/>
      </c>
      <c r="DM18" s="33" t="str">
        <f t="shared" si="27"/>
        <v/>
      </c>
      <c r="DQ18" s="33" t="str">
        <f t="shared" si="28"/>
        <v/>
      </c>
      <c r="DU18" s="33" t="str">
        <f t="shared" si="29"/>
        <v/>
      </c>
      <c r="DY18" s="33" t="str">
        <f t="shared" si="30"/>
        <v/>
      </c>
    </row>
    <row r="19" spans="1:129" x14ac:dyDescent="0.25">
      <c r="A19" s="16">
        <f t="shared" si="0"/>
        <v>12</v>
      </c>
      <c r="B19" s="1" t="s">
        <v>30</v>
      </c>
      <c r="C19" s="149">
        <v>4</v>
      </c>
      <c r="D19" s="149">
        <v>1100</v>
      </c>
      <c r="K19" s="38"/>
      <c r="M19" s="33" t="str">
        <f t="shared" si="1"/>
        <v/>
      </c>
      <c r="Q19" s="33">
        <f t="shared" si="2"/>
        <v>6</v>
      </c>
      <c r="R19" s="1" t="s">
        <v>228</v>
      </c>
      <c r="S19" s="149">
        <v>250</v>
      </c>
      <c r="U19" s="33">
        <f t="shared" si="3"/>
        <v>6</v>
      </c>
      <c r="V19" s="1" t="s">
        <v>238</v>
      </c>
      <c r="W19" s="149">
        <v>450</v>
      </c>
      <c r="Y19" s="33">
        <f t="shared" si="4"/>
        <v>6</v>
      </c>
      <c r="Z19" s="1" t="s">
        <v>183</v>
      </c>
      <c r="AA19" s="149">
        <v>450</v>
      </c>
      <c r="AC19" s="33">
        <f t="shared" si="5"/>
        <v>6</v>
      </c>
      <c r="AD19" s="1" t="s">
        <v>18</v>
      </c>
      <c r="AE19" s="149">
        <v>350</v>
      </c>
      <c r="AG19" s="33" t="str">
        <f t="shared" si="6"/>
        <v/>
      </c>
      <c r="AK19" s="33" t="str">
        <f t="shared" si="7"/>
        <v/>
      </c>
      <c r="AO19" s="33" t="str">
        <f t="shared" si="8"/>
        <v/>
      </c>
      <c r="AS19" s="33" t="str">
        <f t="shared" si="9"/>
        <v/>
      </c>
      <c r="AW19" s="33" t="str">
        <f t="shared" si="10"/>
        <v/>
      </c>
      <c r="BA19" s="33" t="str">
        <f t="shared" si="11"/>
        <v/>
      </c>
      <c r="BE19" s="33" t="str">
        <f t="shared" si="12"/>
        <v/>
      </c>
      <c r="BI19" s="33" t="str">
        <f t="shared" si="13"/>
        <v/>
      </c>
      <c r="BM19" s="33" t="str">
        <f t="shared" si="14"/>
        <v/>
      </c>
      <c r="BQ19" s="33" t="str">
        <f t="shared" si="15"/>
        <v/>
      </c>
      <c r="BU19" s="33" t="str">
        <f t="shared" si="16"/>
        <v/>
      </c>
      <c r="BY19" s="33" t="str">
        <f t="shared" si="17"/>
        <v/>
      </c>
      <c r="CC19" s="33" t="str">
        <f t="shared" si="18"/>
        <v/>
      </c>
      <c r="CG19" s="33" t="str">
        <f t="shared" si="19"/>
        <v/>
      </c>
      <c r="CK19" s="33" t="str">
        <f t="shared" si="20"/>
        <v/>
      </c>
      <c r="CO19" s="33" t="str">
        <f t="shared" si="21"/>
        <v/>
      </c>
      <c r="CS19" s="33" t="str">
        <f t="shared" si="22"/>
        <v/>
      </c>
      <c r="CW19" s="33" t="str">
        <f t="shared" si="23"/>
        <v/>
      </c>
      <c r="DA19" s="33" t="str">
        <f t="shared" si="24"/>
        <v/>
      </c>
      <c r="DE19" s="33" t="str">
        <f t="shared" si="25"/>
        <v/>
      </c>
      <c r="DI19" s="33" t="str">
        <f t="shared" si="26"/>
        <v/>
      </c>
      <c r="DM19" s="33" t="str">
        <f t="shared" si="27"/>
        <v/>
      </c>
      <c r="DQ19" s="33" t="str">
        <f t="shared" si="28"/>
        <v/>
      </c>
      <c r="DU19" s="33" t="str">
        <f t="shared" si="29"/>
        <v/>
      </c>
      <c r="DY19" s="33" t="str">
        <f t="shared" si="30"/>
        <v/>
      </c>
    </row>
    <row r="20" spans="1:129" x14ac:dyDescent="0.25">
      <c r="A20" s="16">
        <f t="shared" si="0"/>
        <v>13</v>
      </c>
      <c r="B20" s="1" t="s">
        <v>12</v>
      </c>
      <c r="C20" s="149">
        <v>2</v>
      </c>
      <c r="D20" s="149">
        <v>1100</v>
      </c>
      <c r="K20" s="38"/>
      <c r="M20" s="33" t="str">
        <f t="shared" si="1"/>
        <v/>
      </c>
      <c r="Q20" s="33" t="str">
        <f t="shared" si="2"/>
        <v/>
      </c>
      <c r="U20" s="33">
        <f t="shared" si="3"/>
        <v>7</v>
      </c>
      <c r="V20" s="1" t="s">
        <v>50</v>
      </c>
      <c r="W20" s="149">
        <v>350</v>
      </c>
      <c r="Y20" s="33">
        <f t="shared" si="4"/>
        <v>7</v>
      </c>
      <c r="Z20" s="1" t="s">
        <v>247</v>
      </c>
      <c r="AA20" s="149">
        <v>350</v>
      </c>
      <c r="AC20" s="33">
        <f t="shared" si="5"/>
        <v>7</v>
      </c>
      <c r="AD20" s="1" t="s">
        <v>30</v>
      </c>
      <c r="AE20" s="149">
        <v>250</v>
      </c>
      <c r="AG20" s="33" t="str">
        <f t="shared" si="6"/>
        <v/>
      </c>
      <c r="AK20" s="33" t="str">
        <f t="shared" si="7"/>
        <v/>
      </c>
      <c r="AO20" s="33" t="str">
        <f t="shared" si="8"/>
        <v/>
      </c>
      <c r="AS20" s="33" t="str">
        <f t="shared" si="9"/>
        <v/>
      </c>
      <c r="AW20" s="33" t="str">
        <f t="shared" si="10"/>
        <v/>
      </c>
      <c r="BA20" s="33" t="str">
        <f t="shared" si="11"/>
        <v/>
      </c>
      <c r="BE20" s="33" t="str">
        <f t="shared" si="12"/>
        <v/>
      </c>
      <c r="BI20" s="33" t="str">
        <f t="shared" si="13"/>
        <v/>
      </c>
      <c r="BM20" s="33" t="str">
        <f t="shared" si="14"/>
        <v/>
      </c>
      <c r="BQ20" s="33" t="str">
        <f t="shared" si="15"/>
        <v/>
      </c>
      <c r="BU20" s="33" t="str">
        <f t="shared" si="16"/>
        <v/>
      </c>
      <c r="BY20" s="33" t="str">
        <f t="shared" si="17"/>
        <v/>
      </c>
      <c r="CC20" s="33" t="str">
        <f t="shared" si="18"/>
        <v/>
      </c>
      <c r="CG20" s="33" t="str">
        <f t="shared" si="19"/>
        <v/>
      </c>
      <c r="CK20" s="33" t="str">
        <f t="shared" si="20"/>
        <v/>
      </c>
      <c r="CO20" s="33" t="str">
        <f t="shared" si="21"/>
        <v/>
      </c>
      <c r="CS20" s="33" t="str">
        <f t="shared" si="22"/>
        <v/>
      </c>
      <c r="CW20" s="33" t="str">
        <f t="shared" si="23"/>
        <v/>
      </c>
      <c r="DA20" s="33" t="str">
        <f t="shared" si="24"/>
        <v/>
      </c>
      <c r="DE20" s="33" t="str">
        <f t="shared" si="25"/>
        <v/>
      </c>
      <c r="DI20" s="33" t="str">
        <f t="shared" si="26"/>
        <v/>
      </c>
      <c r="DM20" s="33" t="str">
        <f t="shared" si="27"/>
        <v/>
      </c>
      <c r="DQ20" s="33" t="str">
        <f t="shared" si="28"/>
        <v/>
      </c>
      <c r="DU20" s="33" t="str">
        <f t="shared" si="29"/>
        <v/>
      </c>
      <c r="DY20" s="33" t="str">
        <f t="shared" si="30"/>
        <v/>
      </c>
    </row>
    <row r="21" spans="1:129" x14ac:dyDescent="0.25">
      <c r="A21" s="16">
        <f t="shared" si="0"/>
        <v>14</v>
      </c>
      <c r="B21" s="1" t="s">
        <v>236</v>
      </c>
      <c r="C21" s="149">
        <v>2</v>
      </c>
      <c r="D21" s="149">
        <v>1000</v>
      </c>
      <c r="K21" s="38"/>
      <c r="M21" s="33" t="str">
        <f t="shared" si="1"/>
        <v/>
      </c>
      <c r="Q21" s="33" t="str">
        <f t="shared" si="2"/>
        <v/>
      </c>
      <c r="U21" s="33">
        <f t="shared" si="3"/>
        <v>8</v>
      </c>
      <c r="V21" s="1" t="s">
        <v>47</v>
      </c>
      <c r="W21" s="149">
        <v>350</v>
      </c>
      <c r="Y21" s="33">
        <f t="shared" si="4"/>
        <v>8</v>
      </c>
      <c r="Z21" s="1" t="s">
        <v>236</v>
      </c>
      <c r="AA21" s="149">
        <v>350</v>
      </c>
      <c r="AC21" s="33" t="str">
        <f t="shared" si="5"/>
        <v/>
      </c>
      <c r="AG21" s="33" t="str">
        <f t="shared" si="6"/>
        <v/>
      </c>
      <c r="AK21" s="33" t="str">
        <f t="shared" si="7"/>
        <v/>
      </c>
      <c r="AO21" s="33" t="str">
        <f t="shared" si="8"/>
        <v/>
      </c>
      <c r="AS21" s="33" t="str">
        <f t="shared" si="9"/>
        <v/>
      </c>
      <c r="AW21" s="33" t="str">
        <f t="shared" si="10"/>
        <v/>
      </c>
      <c r="BA21" s="33" t="str">
        <f t="shared" si="11"/>
        <v/>
      </c>
      <c r="BE21" s="33" t="str">
        <f t="shared" si="12"/>
        <v/>
      </c>
      <c r="BI21" s="33" t="str">
        <f t="shared" si="13"/>
        <v/>
      </c>
      <c r="BM21" s="33" t="str">
        <f t="shared" si="14"/>
        <v/>
      </c>
      <c r="BQ21" s="33" t="str">
        <f t="shared" si="15"/>
        <v/>
      </c>
      <c r="BU21" s="33" t="str">
        <f t="shared" si="16"/>
        <v/>
      </c>
      <c r="BY21" s="33" t="str">
        <f t="shared" si="17"/>
        <v/>
      </c>
      <c r="CC21" s="33" t="str">
        <f t="shared" si="18"/>
        <v/>
      </c>
      <c r="CG21" s="33" t="str">
        <f t="shared" si="19"/>
        <v/>
      </c>
      <c r="CK21" s="33" t="str">
        <f t="shared" si="20"/>
        <v/>
      </c>
      <c r="CO21" s="33" t="str">
        <f t="shared" si="21"/>
        <v/>
      </c>
      <c r="CS21" s="33" t="str">
        <f t="shared" si="22"/>
        <v/>
      </c>
      <c r="CW21" s="33" t="str">
        <f t="shared" si="23"/>
        <v/>
      </c>
      <c r="DA21" s="33" t="str">
        <f t="shared" si="24"/>
        <v/>
      </c>
      <c r="DE21" s="33" t="str">
        <f t="shared" si="25"/>
        <v/>
      </c>
      <c r="DI21" s="33" t="str">
        <f t="shared" si="26"/>
        <v/>
      </c>
      <c r="DM21" s="33" t="str">
        <f t="shared" si="27"/>
        <v/>
      </c>
      <c r="DQ21" s="33" t="str">
        <f t="shared" si="28"/>
        <v/>
      </c>
      <c r="DU21" s="33" t="str">
        <f t="shared" si="29"/>
        <v/>
      </c>
      <c r="DY21" s="33" t="str">
        <f t="shared" si="30"/>
        <v/>
      </c>
    </row>
    <row r="22" spans="1:129" x14ac:dyDescent="0.25">
      <c r="A22" s="16">
        <f t="shared" si="0"/>
        <v>15</v>
      </c>
      <c r="B22" s="1" t="s">
        <v>238</v>
      </c>
      <c r="C22" s="149">
        <v>2</v>
      </c>
      <c r="D22" s="149">
        <v>1000</v>
      </c>
      <c r="K22" s="38"/>
      <c r="M22" s="33" t="str">
        <f t="shared" si="1"/>
        <v/>
      </c>
      <c r="Q22" s="33" t="str">
        <f t="shared" si="2"/>
        <v/>
      </c>
      <c r="U22" s="33">
        <f t="shared" si="3"/>
        <v>9</v>
      </c>
      <c r="V22" s="1" t="s">
        <v>30</v>
      </c>
      <c r="W22" s="149">
        <v>250</v>
      </c>
      <c r="Y22" s="33">
        <f t="shared" si="4"/>
        <v>9</v>
      </c>
      <c r="Z22" s="1" t="s">
        <v>248</v>
      </c>
      <c r="AA22" s="149">
        <v>250</v>
      </c>
      <c r="AC22" s="33" t="str">
        <f t="shared" si="5"/>
        <v/>
      </c>
      <c r="AG22" s="33" t="str">
        <f t="shared" si="6"/>
        <v/>
      </c>
      <c r="AK22" s="33" t="str">
        <f t="shared" si="7"/>
        <v/>
      </c>
      <c r="AO22" s="33" t="str">
        <f t="shared" si="8"/>
        <v/>
      </c>
      <c r="AS22" s="33" t="str">
        <f t="shared" si="9"/>
        <v/>
      </c>
      <c r="AW22" s="33" t="str">
        <f t="shared" si="10"/>
        <v/>
      </c>
      <c r="BA22" s="33" t="str">
        <f t="shared" si="11"/>
        <v/>
      </c>
      <c r="BE22" s="33" t="str">
        <f t="shared" si="12"/>
        <v/>
      </c>
      <c r="BI22" s="33" t="str">
        <f t="shared" si="13"/>
        <v/>
      </c>
      <c r="BM22" s="33" t="str">
        <f t="shared" si="14"/>
        <v/>
      </c>
      <c r="BQ22" s="33" t="str">
        <f t="shared" si="15"/>
        <v/>
      </c>
      <c r="BU22" s="33" t="str">
        <f t="shared" si="16"/>
        <v/>
      </c>
      <c r="BY22" s="33" t="str">
        <f t="shared" si="17"/>
        <v/>
      </c>
      <c r="CC22" s="33" t="str">
        <f t="shared" si="18"/>
        <v/>
      </c>
      <c r="CG22" s="33" t="str">
        <f t="shared" si="19"/>
        <v/>
      </c>
      <c r="CK22" s="33" t="str">
        <f t="shared" si="20"/>
        <v/>
      </c>
      <c r="CO22" s="33" t="str">
        <f t="shared" si="21"/>
        <v/>
      </c>
      <c r="CS22" s="33" t="str">
        <f t="shared" si="22"/>
        <v/>
      </c>
      <c r="CW22" s="33" t="str">
        <f t="shared" si="23"/>
        <v/>
      </c>
      <c r="DA22" s="33" t="str">
        <f t="shared" si="24"/>
        <v/>
      </c>
      <c r="DE22" s="33" t="str">
        <f t="shared" si="25"/>
        <v/>
      </c>
      <c r="DI22" s="33" t="str">
        <f t="shared" si="26"/>
        <v/>
      </c>
      <c r="DM22" s="33" t="str">
        <f t="shared" si="27"/>
        <v/>
      </c>
      <c r="DQ22" s="33" t="str">
        <f t="shared" si="28"/>
        <v/>
      </c>
      <c r="DU22" s="33" t="str">
        <f t="shared" si="29"/>
        <v/>
      </c>
      <c r="DY22" s="33" t="str">
        <f t="shared" si="30"/>
        <v/>
      </c>
    </row>
    <row r="23" spans="1:129" x14ac:dyDescent="0.25">
      <c r="A23" s="16">
        <f t="shared" si="0"/>
        <v>16</v>
      </c>
      <c r="B23" s="1" t="s">
        <v>183</v>
      </c>
      <c r="C23" s="149">
        <v>2</v>
      </c>
      <c r="D23" s="149">
        <v>900</v>
      </c>
      <c r="K23" s="38"/>
      <c r="M23" s="33" t="str">
        <f t="shared" si="1"/>
        <v/>
      </c>
      <c r="Q23" s="33" t="str">
        <f t="shared" si="2"/>
        <v/>
      </c>
      <c r="U23" s="33" t="str">
        <f t="shared" si="3"/>
        <v/>
      </c>
      <c r="Y23" s="33">
        <f t="shared" si="4"/>
        <v>10</v>
      </c>
      <c r="Z23" s="1" t="s">
        <v>16</v>
      </c>
      <c r="AA23" s="149">
        <v>250</v>
      </c>
      <c r="AC23" s="33" t="str">
        <f t="shared" si="5"/>
        <v/>
      </c>
      <c r="AG23" s="33" t="str">
        <f t="shared" si="6"/>
        <v/>
      </c>
      <c r="AK23" s="33" t="str">
        <f t="shared" si="7"/>
        <v/>
      </c>
      <c r="AO23" s="33" t="str">
        <f t="shared" si="8"/>
        <v/>
      </c>
      <c r="AS23" s="33" t="str">
        <f t="shared" si="9"/>
        <v/>
      </c>
      <c r="AW23" s="33" t="str">
        <f t="shared" si="10"/>
        <v/>
      </c>
      <c r="BA23" s="33" t="str">
        <f t="shared" si="11"/>
        <v/>
      </c>
      <c r="BE23" s="33" t="str">
        <f t="shared" si="12"/>
        <v/>
      </c>
      <c r="BI23" s="33" t="str">
        <f t="shared" si="13"/>
        <v/>
      </c>
      <c r="BM23" s="33" t="str">
        <f t="shared" si="14"/>
        <v/>
      </c>
      <c r="BQ23" s="33" t="str">
        <f t="shared" si="15"/>
        <v/>
      </c>
      <c r="BU23" s="33" t="str">
        <f t="shared" si="16"/>
        <v/>
      </c>
      <c r="BY23" s="33" t="str">
        <f t="shared" si="17"/>
        <v/>
      </c>
      <c r="CC23" s="33" t="str">
        <f t="shared" si="18"/>
        <v/>
      </c>
      <c r="CG23" s="33" t="str">
        <f t="shared" si="19"/>
        <v/>
      </c>
      <c r="CK23" s="33" t="str">
        <f t="shared" si="20"/>
        <v/>
      </c>
      <c r="CO23" s="33" t="str">
        <f t="shared" si="21"/>
        <v/>
      </c>
      <c r="CS23" s="33" t="str">
        <f t="shared" si="22"/>
        <v/>
      </c>
      <c r="CW23" s="33" t="str">
        <f t="shared" si="23"/>
        <v/>
      </c>
      <c r="DA23" s="33" t="str">
        <f t="shared" si="24"/>
        <v/>
      </c>
      <c r="DE23" s="33" t="str">
        <f t="shared" si="25"/>
        <v/>
      </c>
      <c r="DI23" s="33" t="str">
        <f t="shared" si="26"/>
        <v/>
      </c>
      <c r="DM23" s="33" t="str">
        <f t="shared" si="27"/>
        <v/>
      </c>
      <c r="DQ23" s="33" t="str">
        <f t="shared" si="28"/>
        <v/>
      </c>
      <c r="DU23" s="33" t="str">
        <f t="shared" si="29"/>
        <v/>
      </c>
      <c r="DY23" s="33" t="str">
        <f t="shared" si="30"/>
        <v/>
      </c>
    </row>
    <row r="24" spans="1:129" x14ac:dyDescent="0.25">
      <c r="A24" s="16">
        <f t="shared" si="0"/>
        <v>17</v>
      </c>
      <c r="B24" s="1" t="s">
        <v>180</v>
      </c>
      <c r="C24" s="149">
        <v>2</v>
      </c>
      <c r="D24" s="149">
        <v>800</v>
      </c>
      <c r="K24" s="38"/>
      <c r="M24" s="33" t="str">
        <f t="shared" si="1"/>
        <v/>
      </c>
      <c r="Q24" s="33" t="str">
        <f t="shared" si="2"/>
        <v/>
      </c>
      <c r="U24" s="33" t="str">
        <f t="shared" si="3"/>
        <v/>
      </c>
      <c r="Y24" s="33">
        <f t="shared" si="4"/>
        <v>11</v>
      </c>
      <c r="Z24" s="1" t="s">
        <v>28</v>
      </c>
      <c r="AA24" s="149">
        <v>250</v>
      </c>
      <c r="AC24" s="33" t="str">
        <f t="shared" si="5"/>
        <v/>
      </c>
      <c r="AG24" s="33" t="str">
        <f t="shared" si="6"/>
        <v/>
      </c>
      <c r="AK24" s="33" t="str">
        <f t="shared" si="7"/>
        <v/>
      </c>
      <c r="AO24" s="33" t="str">
        <f t="shared" si="8"/>
        <v/>
      </c>
      <c r="AS24" s="33" t="str">
        <f t="shared" si="9"/>
        <v/>
      </c>
      <c r="AW24" s="33" t="str">
        <f t="shared" si="10"/>
        <v/>
      </c>
      <c r="BA24" s="33" t="str">
        <f t="shared" si="11"/>
        <v/>
      </c>
      <c r="BE24" s="33" t="str">
        <f t="shared" si="12"/>
        <v/>
      </c>
      <c r="BI24" s="33" t="str">
        <f t="shared" si="13"/>
        <v/>
      </c>
      <c r="BM24" s="33" t="str">
        <f t="shared" si="14"/>
        <v/>
      </c>
      <c r="BQ24" s="33" t="str">
        <f t="shared" si="15"/>
        <v/>
      </c>
      <c r="BU24" s="33" t="str">
        <f t="shared" si="16"/>
        <v/>
      </c>
      <c r="BY24" s="33" t="str">
        <f t="shared" si="17"/>
        <v/>
      </c>
      <c r="CC24" s="33" t="str">
        <f t="shared" si="18"/>
        <v/>
      </c>
      <c r="CG24" s="33" t="str">
        <f t="shared" si="19"/>
        <v/>
      </c>
      <c r="CK24" s="33" t="str">
        <f t="shared" si="20"/>
        <v/>
      </c>
      <c r="CO24" s="33" t="str">
        <f t="shared" si="21"/>
        <v/>
      </c>
      <c r="CS24" s="33" t="str">
        <f t="shared" si="22"/>
        <v/>
      </c>
      <c r="CW24" s="33" t="str">
        <f t="shared" si="23"/>
        <v/>
      </c>
      <c r="DA24" s="33" t="str">
        <f t="shared" si="24"/>
        <v/>
      </c>
      <c r="DE24" s="33" t="str">
        <f t="shared" si="25"/>
        <v/>
      </c>
      <c r="DI24" s="33" t="str">
        <f t="shared" si="26"/>
        <v/>
      </c>
      <c r="DM24" s="33" t="str">
        <f t="shared" si="27"/>
        <v/>
      </c>
      <c r="DQ24" s="33" t="str">
        <f t="shared" si="28"/>
        <v/>
      </c>
      <c r="DU24" s="33" t="str">
        <f t="shared" si="29"/>
        <v/>
      </c>
      <c r="DY24" s="33" t="str">
        <f t="shared" si="30"/>
        <v/>
      </c>
    </row>
    <row r="25" spans="1:129" x14ac:dyDescent="0.25">
      <c r="A25" s="16">
        <f t="shared" si="0"/>
        <v>18</v>
      </c>
      <c r="B25" s="1" t="s">
        <v>14</v>
      </c>
      <c r="C25" s="149">
        <v>2</v>
      </c>
      <c r="D25" s="149">
        <v>700</v>
      </c>
      <c r="K25" s="38"/>
      <c r="M25" s="33" t="str">
        <f t="shared" si="1"/>
        <v/>
      </c>
      <c r="Q25" s="33" t="str">
        <f t="shared" si="2"/>
        <v/>
      </c>
      <c r="U25" s="33" t="str">
        <f t="shared" si="3"/>
        <v/>
      </c>
      <c r="Y25" s="33">
        <f t="shared" si="4"/>
        <v>12</v>
      </c>
      <c r="Z25" s="1" t="s">
        <v>237</v>
      </c>
      <c r="AA25" s="149">
        <v>250</v>
      </c>
      <c r="AC25" s="33" t="str">
        <f t="shared" si="5"/>
        <v/>
      </c>
      <c r="AG25" s="33" t="str">
        <f t="shared" si="6"/>
        <v/>
      </c>
      <c r="AK25" s="33" t="str">
        <f t="shared" si="7"/>
        <v/>
      </c>
      <c r="AO25" s="33" t="str">
        <f t="shared" si="8"/>
        <v/>
      </c>
      <c r="AS25" s="33" t="str">
        <f t="shared" si="9"/>
        <v/>
      </c>
      <c r="AW25" s="33" t="str">
        <f t="shared" si="10"/>
        <v/>
      </c>
      <c r="BA25" s="33" t="str">
        <f t="shared" si="11"/>
        <v/>
      </c>
      <c r="BE25" s="33" t="str">
        <f t="shared" si="12"/>
        <v/>
      </c>
      <c r="BI25" s="33" t="str">
        <f t="shared" si="13"/>
        <v/>
      </c>
      <c r="BM25" s="33" t="str">
        <f t="shared" si="14"/>
        <v/>
      </c>
      <c r="BQ25" s="33" t="str">
        <f t="shared" si="15"/>
        <v/>
      </c>
      <c r="BU25" s="33" t="str">
        <f t="shared" si="16"/>
        <v/>
      </c>
      <c r="BY25" s="33" t="str">
        <f t="shared" si="17"/>
        <v/>
      </c>
      <c r="CC25" s="33" t="str">
        <f t="shared" si="18"/>
        <v/>
      </c>
      <c r="CG25" s="33" t="str">
        <f t="shared" si="19"/>
        <v/>
      </c>
      <c r="CK25" s="33" t="str">
        <f t="shared" si="20"/>
        <v/>
      </c>
      <c r="CO25" s="33" t="str">
        <f t="shared" si="21"/>
        <v/>
      </c>
      <c r="CS25" s="33" t="str">
        <f t="shared" si="22"/>
        <v/>
      </c>
      <c r="CW25" s="33" t="str">
        <f t="shared" si="23"/>
        <v/>
      </c>
      <c r="DA25" s="33" t="str">
        <f t="shared" si="24"/>
        <v/>
      </c>
      <c r="DE25" s="33" t="str">
        <f t="shared" si="25"/>
        <v/>
      </c>
      <c r="DI25" s="33" t="str">
        <f t="shared" si="26"/>
        <v/>
      </c>
      <c r="DM25" s="33" t="str">
        <f t="shared" si="27"/>
        <v/>
      </c>
      <c r="DQ25" s="33" t="str">
        <f t="shared" si="28"/>
        <v/>
      </c>
      <c r="DU25" s="33" t="str">
        <f t="shared" si="29"/>
        <v/>
      </c>
      <c r="DY25" s="33" t="str">
        <f t="shared" si="30"/>
        <v/>
      </c>
    </row>
    <row r="26" spans="1:129" x14ac:dyDescent="0.25">
      <c r="A26" s="16">
        <f t="shared" si="0"/>
        <v>19</v>
      </c>
      <c r="B26" s="1" t="s">
        <v>28</v>
      </c>
      <c r="C26" s="149">
        <v>2</v>
      </c>
      <c r="D26" s="149">
        <v>700</v>
      </c>
      <c r="K26" s="38"/>
      <c r="M26" s="33" t="str">
        <f t="shared" si="1"/>
        <v/>
      </c>
      <c r="Q26" s="33" t="str">
        <f t="shared" si="2"/>
        <v/>
      </c>
      <c r="U26" s="33" t="str">
        <f t="shared" si="3"/>
        <v/>
      </c>
      <c r="Y26" s="33" t="str">
        <f t="shared" si="4"/>
        <v/>
      </c>
      <c r="AC26" s="33" t="str">
        <f t="shared" si="5"/>
        <v/>
      </c>
      <c r="AG26" s="33" t="str">
        <f t="shared" si="6"/>
        <v/>
      </c>
      <c r="AK26" s="33" t="str">
        <f t="shared" si="7"/>
        <v/>
      </c>
      <c r="AO26" s="33" t="str">
        <f t="shared" si="8"/>
        <v/>
      </c>
      <c r="AS26" s="33" t="str">
        <f t="shared" si="9"/>
        <v/>
      </c>
      <c r="AW26" s="33" t="str">
        <f t="shared" si="10"/>
        <v/>
      </c>
      <c r="BA26" s="33" t="str">
        <f t="shared" si="11"/>
        <v/>
      </c>
      <c r="BE26" s="33" t="str">
        <f t="shared" si="12"/>
        <v/>
      </c>
      <c r="BI26" s="33" t="str">
        <f t="shared" si="13"/>
        <v/>
      </c>
      <c r="BM26" s="33" t="str">
        <f t="shared" si="14"/>
        <v/>
      </c>
      <c r="BQ26" s="33" t="str">
        <f t="shared" si="15"/>
        <v/>
      </c>
      <c r="BU26" s="33" t="str">
        <f t="shared" si="16"/>
        <v/>
      </c>
      <c r="BY26" s="33" t="str">
        <f t="shared" si="17"/>
        <v/>
      </c>
      <c r="CC26" s="33" t="str">
        <f t="shared" si="18"/>
        <v/>
      </c>
      <c r="CG26" s="33" t="str">
        <f t="shared" si="19"/>
        <v/>
      </c>
      <c r="CK26" s="33" t="str">
        <f t="shared" si="20"/>
        <v/>
      </c>
      <c r="CO26" s="33" t="str">
        <f t="shared" si="21"/>
        <v/>
      </c>
      <c r="CS26" s="33" t="str">
        <f t="shared" si="22"/>
        <v/>
      </c>
      <c r="CW26" s="33" t="str">
        <f t="shared" si="23"/>
        <v/>
      </c>
      <c r="DA26" s="33" t="str">
        <f t="shared" si="24"/>
        <v/>
      </c>
      <c r="DE26" s="33" t="str">
        <f t="shared" si="25"/>
        <v/>
      </c>
      <c r="DI26" s="33" t="str">
        <f t="shared" si="26"/>
        <v/>
      </c>
      <c r="DM26" s="33" t="str">
        <f t="shared" si="27"/>
        <v/>
      </c>
      <c r="DQ26" s="33" t="str">
        <f t="shared" si="28"/>
        <v/>
      </c>
      <c r="DU26" s="33" t="str">
        <f t="shared" si="29"/>
        <v/>
      </c>
      <c r="DY26" s="33" t="str">
        <f t="shared" si="30"/>
        <v/>
      </c>
    </row>
    <row r="27" spans="1:129" x14ac:dyDescent="0.25">
      <c r="A27" s="16">
        <f t="shared" si="0"/>
        <v>20</v>
      </c>
      <c r="B27" s="1" t="s">
        <v>18</v>
      </c>
      <c r="C27" s="149">
        <v>2</v>
      </c>
      <c r="D27" s="149">
        <v>600</v>
      </c>
      <c r="K27" s="38"/>
      <c r="M27" s="33" t="str">
        <f t="shared" si="1"/>
        <v/>
      </c>
      <c r="Q27" s="33" t="str">
        <f t="shared" si="2"/>
        <v/>
      </c>
      <c r="U27" s="33" t="str">
        <f t="shared" si="3"/>
        <v/>
      </c>
      <c r="Y27" s="33" t="str">
        <f t="shared" si="4"/>
        <v/>
      </c>
      <c r="AC27" s="33" t="str">
        <f t="shared" si="5"/>
        <v/>
      </c>
      <c r="AG27" s="33" t="str">
        <f t="shared" si="6"/>
        <v/>
      </c>
      <c r="AK27" s="33" t="str">
        <f t="shared" si="7"/>
        <v/>
      </c>
      <c r="AO27" s="33" t="str">
        <f t="shared" si="8"/>
        <v/>
      </c>
      <c r="AS27" s="33" t="str">
        <f t="shared" si="9"/>
        <v/>
      </c>
      <c r="AW27" s="33" t="str">
        <f t="shared" si="10"/>
        <v/>
      </c>
      <c r="BA27" s="33" t="str">
        <f t="shared" si="11"/>
        <v/>
      </c>
      <c r="BE27" s="33" t="str">
        <f t="shared" si="12"/>
        <v/>
      </c>
      <c r="BI27" s="33" t="str">
        <f t="shared" si="13"/>
        <v/>
      </c>
      <c r="BM27" s="33" t="str">
        <f t="shared" si="14"/>
        <v/>
      </c>
      <c r="BQ27" s="33" t="str">
        <f t="shared" si="15"/>
        <v/>
      </c>
      <c r="BU27" s="33" t="str">
        <f t="shared" si="16"/>
        <v/>
      </c>
      <c r="BY27" s="33" t="str">
        <f t="shared" si="17"/>
        <v/>
      </c>
      <c r="CC27" s="33" t="str">
        <f t="shared" si="18"/>
        <v/>
      </c>
      <c r="CG27" s="33" t="str">
        <f t="shared" si="19"/>
        <v/>
      </c>
      <c r="CK27" s="33" t="str">
        <f t="shared" si="20"/>
        <v/>
      </c>
      <c r="CO27" s="33" t="str">
        <f t="shared" si="21"/>
        <v/>
      </c>
      <c r="CS27" s="33" t="str">
        <f t="shared" si="22"/>
        <v/>
      </c>
      <c r="CW27" s="33" t="str">
        <f t="shared" si="23"/>
        <v/>
      </c>
      <c r="DA27" s="33" t="str">
        <f t="shared" si="24"/>
        <v/>
      </c>
      <c r="DE27" s="33" t="str">
        <f t="shared" si="25"/>
        <v/>
      </c>
      <c r="DI27" s="33" t="str">
        <f t="shared" si="26"/>
        <v/>
      </c>
      <c r="DM27" s="33" t="str">
        <f t="shared" si="27"/>
        <v/>
      </c>
      <c r="DQ27" s="33" t="str">
        <f t="shared" si="28"/>
        <v/>
      </c>
      <c r="DU27" s="33" t="str">
        <f t="shared" si="29"/>
        <v/>
      </c>
      <c r="DY27" s="33" t="str">
        <f t="shared" si="30"/>
        <v/>
      </c>
    </row>
    <row r="28" spans="1:129" x14ac:dyDescent="0.25">
      <c r="A28" s="16">
        <f t="shared" si="0"/>
        <v>21</v>
      </c>
      <c r="B28" s="1" t="s">
        <v>230</v>
      </c>
      <c r="C28" s="149">
        <v>2</v>
      </c>
      <c r="D28" s="149">
        <v>600</v>
      </c>
      <c r="K28" s="38"/>
      <c r="M28" s="33" t="str">
        <f t="shared" si="1"/>
        <v/>
      </c>
      <c r="Q28" s="33" t="str">
        <f t="shared" si="2"/>
        <v/>
      </c>
      <c r="U28" s="33" t="str">
        <f t="shared" si="3"/>
        <v/>
      </c>
      <c r="Y28" s="33" t="str">
        <f t="shared" si="4"/>
        <v/>
      </c>
      <c r="AC28" s="33" t="str">
        <f t="shared" si="5"/>
        <v/>
      </c>
      <c r="AG28" s="33" t="str">
        <f t="shared" si="6"/>
        <v/>
      </c>
      <c r="AK28" s="33" t="str">
        <f t="shared" si="7"/>
        <v/>
      </c>
      <c r="AO28" s="33" t="str">
        <f t="shared" si="8"/>
        <v/>
      </c>
      <c r="AS28" s="33" t="str">
        <f t="shared" si="9"/>
        <v/>
      </c>
      <c r="AW28" s="33" t="str">
        <f t="shared" si="10"/>
        <v/>
      </c>
      <c r="BA28" s="33" t="str">
        <f t="shared" si="11"/>
        <v/>
      </c>
      <c r="BE28" s="33" t="str">
        <f t="shared" si="12"/>
        <v/>
      </c>
      <c r="BI28" s="33" t="str">
        <f t="shared" si="13"/>
        <v/>
      </c>
      <c r="BM28" s="33" t="str">
        <f t="shared" si="14"/>
        <v/>
      </c>
      <c r="BQ28" s="33" t="str">
        <f t="shared" si="15"/>
        <v/>
      </c>
      <c r="BU28" s="33" t="str">
        <f t="shared" si="16"/>
        <v/>
      </c>
      <c r="BY28" s="33" t="str">
        <f t="shared" si="17"/>
        <v/>
      </c>
      <c r="CC28" s="33" t="str">
        <f t="shared" si="18"/>
        <v/>
      </c>
      <c r="CG28" s="33" t="str">
        <f t="shared" si="19"/>
        <v/>
      </c>
      <c r="CK28" s="33" t="str">
        <f t="shared" si="20"/>
        <v/>
      </c>
      <c r="CO28" s="33" t="str">
        <f t="shared" si="21"/>
        <v/>
      </c>
      <c r="CS28" s="33" t="str">
        <f t="shared" si="22"/>
        <v/>
      </c>
      <c r="CW28" s="33" t="str">
        <f t="shared" si="23"/>
        <v/>
      </c>
      <c r="DA28" s="33" t="str">
        <f t="shared" si="24"/>
        <v/>
      </c>
      <c r="DE28" s="33" t="str">
        <f t="shared" si="25"/>
        <v/>
      </c>
      <c r="DI28" s="33" t="str">
        <f t="shared" si="26"/>
        <v/>
      </c>
      <c r="DM28" s="33" t="str">
        <f t="shared" si="27"/>
        <v/>
      </c>
      <c r="DQ28" s="33" t="str">
        <f t="shared" si="28"/>
        <v/>
      </c>
      <c r="DU28" s="33" t="str">
        <f t="shared" si="29"/>
        <v/>
      </c>
      <c r="DY28" s="33" t="str">
        <f t="shared" si="30"/>
        <v/>
      </c>
    </row>
    <row r="29" spans="1:129" x14ac:dyDescent="0.25">
      <c r="A29" s="16">
        <f t="shared" si="0"/>
        <v>22</v>
      </c>
      <c r="B29" s="1" t="s">
        <v>16</v>
      </c>
      <c r="C29" s="149">
        <v>2</v>
      </c>
      <c r="D29" s="149">
        <v>600</v>
      </c>
      <c r="K29" s="38"/>
      <c r="M29" s="33" t="str">
        <f t="shared" si="1"/>
        <v/>
      </c>
      <c r="Q29" s="33" t="str">
        <f t="shared" si="2"/>
        <v/>
      </c>
      <c r="U29" s="33" t="str">
        <f t="shared" si="3"/>
        <v/>
      </c>
      <c r="Y29" s="33" t="str">
        <f t="shared" si="4"/>
        <v/>
      </c>
      <c r="AC29" s="33" t="str">
        <f t="shared" si="5"/>
        <v/>
      </c>
      <c r="AG29" s="33" t="str">
        <f t="shared" si="6"/>
        <v/>
      </c>
      <c r="AK29" s="33" t="str">
        <f t="shared" si="7"/>
        <v/>
      </c>
      <c r="AO29" s="33" t="str">
        <f t="shared" si="8"/>
        <v/>
      </c>
      <c r="AS29" s="33" t="str">
        <f t="shared" si="9"/>
        <v/>
      </c>
      <c r="AW29" s="33" t="str">
        <f t="shared" si="10"/>
        <v/>
      </c>
      <c r="BA29" s="33" t="str">
        <f t="shared" si="11"/>
        <v/>
      </c>
      <c r="BE29" s="33" t="str">
        <f t="shared" si="12"/>
        <v/>
      </c>
      <c r="BI29" s="33" t="str">
        <f t="shared" si="13"/>
        <v/>
      </c>
      <c r="BM29" s="33" t="str">
        <f t="shared" si="14"/>
        <v/>
      </c>
      <c r="BQ29" s="33" t="str">
        <f t="shared" si="15"/>
        <v/>
      </c>
      <c r="BU29" s="33" t="str">
        <f t="shared" si="16"/>
        <v/>
      </c>
      <c r="BY29" s="33" t="str">
        <f t="shared" si="17"/>
        <v/>
      </c>
      <c r="CC29" s="33" t="str">
        <f t="shared" si="18"/>
        <v/>
      </c>
      <c r="CG29" s="33" t="str">
        <f t="shared" si="19"/>
        <v/>
      </c>
      <c r="CK29" s="33" t="str">
        <f t="shared" si="20"/>
        <v/>
      </c>
      <c r="CO29" s="33" t="str">
        <f t="shared" si="21"/>
        <v/>
      </c>
      <c r="CS29" s="33" t="str">
        <f t="shared" si="22"/>
        <v/>
      </c>
      <c r="CW29" s="33" t="str">
        <f t="shared" si="23"/>
        <v/>
      </c>
      <c r="DA29" s="33" t="str">
        <f t="shared" si="24"/>
        <v/>
      </c>
      <c r="DE29" s="33" t="str">
        <f t="shared" si="25"/>
        <v/>
      </c>
      <c r="DI29" s="33" t="str">
        <f t="shared" si="26"/>
        <v/>
      </c>
      <c r="DM29" s="33" t="str">
        <f t="shared" si="27"/>
        <v/>
      </c>
      <c r="DQ29" s="33" t="str">
        <f t="shared" si="28"/>
        <v/>
      </c>
      <c r="DU29" s="33" t="str">
        <f t="shared" si="29"/>
        <v/>
      </c>
      <c r="DY29" s="33" t="str">
        <f t="shared" si="30"/>
        <v/>
      </c>
    </row>
    <row r="30" spans="1:129" x14ac:dyDescent="0.25">
      <c r="A30" s="16">
        <f t="shared" si="0"/>
        <v>23</v>
      </c>
      <c r="B30" s="1" t="s">
        <v>248</v>
      </c>
      <c r="C30" s="149">
        <v>2</v>
      </c>
      <c r="D30" s="149">
        <v>500</v>
      </c>
      <c r="K30" s="38"/>
      <c r="M30" s="33" t="str">
        <f t="shared" si="1"/>
        <v/>
      </c>
      <c r="Q30" s="33" t="str">
        <f t="shared" si="2"/>
        <v/>
      </c>
      <c r="U30" s="33" t="str">
        <f t="shared" si="3"/>
        <v/>
      </c>
      <c r="Y30" s="33" t="str">
        <f t="shared" si="4"/>
        <v/>
      </c>
      <c r="AC30" s="33" t="str">
        <f t="shared" si="5"/>
        <v/>
      </c>
      <c r="AG30" s="33" t="str">
        <f t="shared" si="6"/>
        <v/>
      </c>
      <c r="AK30" s="33" t="str">
        <f t="shared" si="7"/>
        <v/>
      </c>
      <c r="AO30" s="33" t="str">
        <f t="shared" si="8"/>
        <v/>
      </c>
      <c r="AS30" s="33" t="str">
        <f t="shared" si="9"/>
        <v/>
      </c>
      <c r="AW30" s="33" t="str">
        <f t="shared" si="10"/>
        <v/>
      </c>
      <c r="BA30" s="33" t="str">
        <f t="shared" si="11"/>
        <v/>
      </c>
      <c r="BE30" s="33" t="str">
        <f t="shared" si="12"/>
        <v/>
      </c>
      <c r="BI30" s="33" t="str">
        <f t="shared" si="13"/>
        <v/>
      </c>
      <c r="BM30" s="33" t="str">
        <f t="shared" si="14"/>
        <v/>
      </c>
      <c r="BQ30" s="33" t="str">
        <f t="shared" si="15"/>
        <v/>
      </c>
      <c r="BU30" s="33" t="str">
        <f t="shared" si="16"/>
        <v/>
      </c>
      <c r="BY30" s="33" t="str">
        <f t="shared" si="17"/>
        <v/>
      </c>
      <c r="CC30" s="33" t="str">
        <f t="shared" si="18"/>
        <v/>
      </c>
      <c r="CG30" s="33" t="str">
        <f t="shared" si="19"/>
        <v/>
      </c>
      <c r="CK30" s="33" t="str">
        <f t="shared" si="20"/>
        <v/>
      </c>
      <c r="CO30" s="33" t="str">
        <f t="shared" si="21"/>
        <v/>
      </c>
      <c r="CS30" s="33" t="str">
        <f t="shared" si="22"/>
        <v/>
      </c>
      <c r="CW30" s="33" t="str">
        <f t="shared" si="23"/>
        <v/>
      </c>
      <c r="DA30" s="33" t="str">
        <f t="shared" si="24"/>
        <v/>
      </c>
      <c r="DE30" s="33" t="str">
        <f t="shared" si="25"/>
        <v/>
      </c>
      <c r="DI30" s="33" t="str">
        <f t="shared" si="26"/>
        <v/>
      </c>
      <c r="DM30" s="33" t="str">
        <f t="shared" si="27"/>
        <v/>
      </c>
      <c r="DQ30" s="33" t="str">
        <f t="shared" si="28"/>
        <v/>
      </c>
      <c r="DU30" s="33" t="str">
        <f t="shared" si="29"/>
        <v/>
      </c>
      <c r="DY30" s="33" t="str">
        <f t="shared" si="30"/>
        <v/>
      </c>
    </row>
    <row r="31" spans="1:129" x14ac:dyDescent="0.25">
      <c r="A31" s="16">
        <f t="shared" si="0"/>
        <v>24</v>
      </c>
      <c r="B31" s="1" t="s">
        <v>237</v>
      </c>
      <c r="C31" s="149">
        <v>2</v>
      </c>
      <c r="D31" s="149">
        <v>500</v>
      </c>
      <c r="K31" s="38"/>
      <c r="M31" s="33" t="str">
        <f t="shared" si="1"/>
        <v/>
      </c>
      <c r="Q31" s="33" t="str">
        <f t="shared" si="2"/>
        <v/>
      </c>
      <c r="U31" s="33" t="str">
        <f t="shared" si="3"/>
        <v/>
      </c>
      <c r="Y31" s="33" t="str">
        <f t="shared" si="4"/>
        <v/>
      </c>
      <c r="AC31" s="33" t="str">
        <f t="shared" si="5"/>
        <v/>
      </c>
      <c r="AG31" s="33" t="str">
        <f t="shared" si="6"/>
        <v/>
      </c>
      <c r="AK31" s="33" t="str">
        <f t="shared" si="7"/>
        <v/>
      </c>
      <c r="AO31" s="33" t="str">
        <f t="shared" si="8"/>
        <v/>
      </c>
      <c r="AS31" s="33" t="str">
        <f t="shared" si="9"/>
        <v/>
      </c>
      <c r="AW31" s="33" t="str">
        <f t="shared" si="10"/>
        <v/>
      </c>
      <c r="BA31" s="33" t="str">
        <f t="shared" si="11"/>
        <v/>
      </c>
      <c r="BE31" s="33" t="str">
        <f t="shared" si="12"/>
        <v/>
      </c>
      <c r="BI31" s="33" t="str">
        <f t="shared" si="13"/>
        <v/>
      </c>
      <c r="BM31" s="33" t="str">
        <f t="shared" si="14"/>
        <v/>
      </c>
      <c r="BQ31" s="33" t="str">
        <f t="shared" si="15"/>
        <v/>
      </c>
      <c r="BU31" s="33" t="str">
        <f t="shared" si="16"/>
        <v/>
      </c>
      <c r="BY31" s="33" t="str">
        <f t="shared" si="17"/>
        <v/>
      </c>
      <c r="CC31" s="33" t="str">
        <f t="shared" si="18"/>
        <v/>
      </c>
      <c r="CG31" s="33" t="str">
        <f t="shared" si="19"/>
        <v/>
      </c>
      <c r="CK31" s="33" t="str">
        <f t="shared" si="20"/>
        <v/>
      </c>
      <c r="CO31" s="33" t="str">
        <f t="shared" si="21"/>
        <v/>
      </c>
      <c r="CS31" s="33" t="str">
        <f t="shared" si="22"/>
        <v/>
      </c>
      <c r="CW31" s="33" t="str">
        <f t="shared" si="23"/>
        <v/>
      </c>
      <c r="DA31" s="33" t="str">
        <f t="shared" si="24"/>
        <v/>
      </c>
      <c r="DE31" s="33" t="str">
        <f t="shared" si="25"/>
        <v/>
      </c>
      <c r="DI31" s="33" t="str">
        <f t="shared" si="26"/>
        <v/>
      </c>
      <c r="DM31" s="33" t="str">
        <f t="shared" si="27"/>
        <v/>
      </c>
      <c r="DQ31" s="33" t="str">
        <f t="shared" si="28"/>
        <v/>
      </c>
      <c r="DU31" s="33" t="str">
        <f t="shared" si="29"/>
        <v/>
      </c>
      <c r="DY31" s="33" t="str">
        <f t="shared" si="30"/>
        <v/>
      </c>
    </row>
    <row r="32" spans="1:129" x14ac:dyDescent="0.25">
      <c r="A32" s="16" t="str">
        <f t="shared" si="0"/>
        <v/>
      </c>
      <c r="K32" s="38"/>
      <c r="M32" s="33" t="str">
        <f t="shared" si="1"/>
        <v/>
      </c>
      <c r="Q32" s="33" t="str">
        <f t="shared" si="2"/>
        <v/>
      </c>
      <c r="U32" s="33" t="str">
        <f t="shared" si="3"/>
        <v/>
      </c>
      <c r="Y32" s="33" t="str">
        <f t="shared" si="4"/>
        <v/>
      </c>
      <c r="AC32" s="33" t="str">
        <f t="shared" si="5"/>
        <v/>
      </c>
      <c r="AG32" s="33" t="str">
        <f t="shared" si="6"/>
        <v/>
      </c>
      <c r="AK32" s="33" t="str">
        <f t="shared" si="7"/>
        <v/>
      </c>
      <c r="AO32" s="33" t="str">
        <f t="shared" si="8"/>
        <v/>
      </c>
      <c r="AS32" s="33" t="str">
        <f t="shared" si="9"/>
        <v/>
      </c>
      <c r="AW32" s="33" t="str">
        <f t="shared" si="10"/>
        <v/>
      </c>
      <c r="BA32" s="33" t="str">
        <f t="shared" si="11"/>
        <v/>
      </c>
      <c r="BE32" s="33" t="str">
        <f t="shared" si="12"/>
        <v/>
      </c>
      <c r="BI32" s="33" t="str">
        <f t="shared" si="13"/>
        <v/>
      </c>
      <c r="BM32" s="33" t="str">
        <f t="shared" si="14"/>
        <v/>
      </c>
      <c r="BQ32" s="33" t="str">
        <f t="shared" si="15"/>
        <v/>
      </c>
      <c r="BU32" s="33" t="str">
        <f t="shared" si="16"/>
        <v/>
      </c>
      <c r="BY32" s="33" t="str">
        <f t="shared" si="17"/>
        <v/>
      </c>
      <c r="CC32" s="33" t="str">
        <f t="shared" si="18"/>
        <v/>
      </c>
      <c r="CG32" s="33" t="str">
        <f t="shared" si="19"/>
        <v/>
      </c>
      <c r="CK32" s="33" t="str">
        <f t="shared" si="20"/>
        <v/>
      </c>
      <c r="CO32" s="33" t="str">
        <f t="shared" si="21"/>
        <v/>
      </c>
      <c r="CS32" s="33" t="str">
        <f t="shared" si="22"/>
        <v/>
      </c>
      <c r="CW32" s="33" t="str">
        <f t="shared" si="23"/>
        <v/>
      </c>
      <c r="DA32" s="33" t="str">
        <f t="shared" si="24"/>
        <v/>
      </c>
      <c r="DE32" s="33" t="str">
        <f t="shared" si="25"/>
        <v/>
      </c>
      <c r="DI32" s="33" t="str">
        <f t="shared" si="26"/>
        <v/>
      </c>
      <c r="DM32" s="33" t="str">
        <f t="shared" si="27"/>
        <v/>
      </c>
      <c r="DQ32" s="33" t="str">
        <f t="shared" si="28"/>
        <v/>
      </c>
      <c r="DU32" s="33" t="str">
        <f t="shared" si="29"/>
        <v/>
      </c>
      <c r="DY32" s="33" t="str">
        <f t="shared" si="30"/>
        <v/>
      </c>
    </row>
    <row r="33" spans="1:129" x14ac:dyDescent="0.25">
      <c r="A33" s="16" t="str">
        <f t="shared" si="0"/>
        <v/>
      </c>
      <c r="K33" s="38"/>
      <c r="M33" s="33" t="str">
        <f t="shared" si="1"/>
        <v/>
      </c>
      <c r="Q33" s="33" t="str">
        <f t="shared" si="2"/>
        <v/>
      </c>
      <c r="U33" s="33" t="str">
        <f t="shared" si="3"/>
        <v/>
      </c>
      <c r="Y33" s="33" t="str">
        <f t="shared" si="4"/>
        <v/>
      </c>
      <c r="AC33" s="33" t="str">
        <f t="shared" si="5"/>
        <v/>
      </c>
      <c r="AG33" s="33" t="str">
        <f t="shared" si="6"/>
        <v/>
      </c>
      <c r="AK33" s="33" t="str">
        <f t="shared" si="7"/>
        <v/>
      </c>
      <c r="AO33" s="33" t="str">
        <f t="shared" si="8"/>
        <v/>
      </c>
      <c r="AS33" s="33" t="str">
        <f t="shared" si="9"/>
        <v/>
      </c>
      <c r="AW33" s="33" t="str">
        <f t="shared" si="10"/>
        <v/>
      </c>
      <c r="BA33" s="33" t="str">
        <f t="shared" si="11"/>
        <v/>
      </c>
      <c r="BE33" s="33" t="str">
        <f t="shared" si="12"/>
        <v/>
      </c>
      <c r="BI33" s="33" t="str">
        <f t="shared" si="13"/>
        <v/>
      </c>
      <c r="BM33" s="33" t="str">
        <f t="shared" si="14"/>
        <v/>
      </c>
      <c r="BQ33" s="33" t="str">
        <f t="shared" si="15"/>
        <v/>
      </c>
      <c r="BU33" s="33" t="str">
        <f t="shared" si="16"/>
        <v/>
      </c>
      <c r="BY33" s="33" t="str">
        <f t="shared" si="17"/>
        <v/>
      </c>
      <c r="CC33" s="33" t="str">
        <f t="shared" si="18"/>
        <v/>
      </c>
      <c r="CG33" s="33" t="str">
        <f t="shared" si="19"/>
        <v/>
      </c>
      <c r="CK33" s="33" t="str">
        <f t="shared" si="20"/>
        <v/>
      </c>
      <c r="CO33" s="33" t="str">
        <f t="shared" si="21"/>
        <v/>
      </c>
      <c r="CS33" s="33" t="str">
        <f t="shared" si="22"/>
        <v/>
      </c>
      <c r="CW33" s="33" t="str">
        <f t="shared" si="23"/>
        <v/>
      </c>
      <c r="DA33" s="33" t="str">
        <f t="shared" si="24"/>
        <v/>
      </c>
      <c r="DE33" s="33" t="str">
        <f t="shared" si="25"/>
        <v/>
      </c>
      <c r="DI33" s="33" t="str">
        <f t="shared" si="26"/>
        <v/>
      </c>
      <c r="DM33" s="33" t="str">
        <f t="shared" si="27"/>
        <v/>
      </c>
      <c r="DQ33" s="33" t="str">
        <f t="shared" si="28"/>
        <v/>
      </c>
      <c r="DU33" s="33" t="str">
        <f t="shared" si="29"/>
        <v/>
      </c>
      <c r="DY33" s="33" t="str">
        <f t="shared" si="30"/>
        <v/>
      </c>
    </row>
    <row r="34" spans="1:129" x14ac:dyDescent="0.25">
      <c r="A34" s="16" t="str">
        <f t="shared" si="0"/>
        <v/>
      </c>
      <c r="K34" s="38"/>
      <c r="M34" s="33" t="str">
        <f t="shared" si="1"/>
        <v/>
      </c>
      <c r="Q34" s="33" t="str">
        <f t="shared" si="2"/>
        <v/>
      </c>
      <c r="U34" s="33" t="str">
        <f t="shared" si="3"/>
        <v/>
      </c>
      <c r="Y34" s="33" t="str">
        <f t="shared" si="4"/>
        <v/>
      </c>
      <c r="AC34" s="33" t="str">
        <f t="shared" si="5"/>
        <v/>
      </c>
      <c r="AG34" s="33" t="str">
        <f t="shared" si="6"/>
        <v/>
      </c>
      <c r="AK34" s="33" t="str">
        <f t="shared" si="7"/>
        <v/>
      </c>
      <c r="AO34" s="33" t="str">
        <f t="shared" si="8"/>
        <v/>
      </c>
      <c r="AS34" s="33" t="str">
        <f t="shared" si="9"/>
        <v/>
      </c>
      <c r="AW34" s="33" t="str">
        <f t="shared" si="10"/>
        <v/>
      </c>
      <c r="BA34" s="33" t="str">
        <f t="shared" si="11"/>
        <v/>
      </c>
      <c r="BE34" s="33" t="str">
        <f t="shared" si="12"/>
        <v/>
      </c>
      <c r="BI34" s="33" t="str">
        <f t="shared" si="13"/>
        <v/>
      </c>
      <c r="BM34" s="33" t="str">
        <f t="shared" si="14"/>
        <v/>
      </c>
      <c r="BQ34" s="33" t="str">
        <f t="shared" si="15"/>
        <v/>
      </c>
      <c r="BU34" s="33" t="str">
        <f t="shared" si="16"/>
        <v/>
      </c>
      <c r="BY34" s="33" t="str">
        <f t="shared" si="17"/>
        <v/>
      </c>
      <c r="CC34" s="33" t="str">
        <f t="shared" si="18"/>
        <v/>
      </c>
      <c r="CG34" s="33" t="str">
        <f t="shared" si="19"/>
        <v/>
      </c>
      <c r="CK34" s="33" t="str">
        <f t="shared" si="20"/>
        <v/>
      </c>
      <c r="CO34" s="33" t="str">
        <f t="shared" si="21"/>
        <v/>
      </c>
      <c r="CS34" s="33" t="str">
        <f t="shared" si="22"/>
        <v/>
      </c>
      <c r="CW34" s="33" t="str">
        <f t="shared" si="23"/>
        <v/>
      </c>
      <c r="DA34" s="33" t="str">
        <f t="shared" si="24"/>
        <v/>
      </c>
      <c r="DE34" s="33" t="str">
        <f t="shared" si="25"/>
        <v/>
      </c>
      <c r="DI34" s="33" t="str">
        <f t="shared" si="26"/>
        <v/>
      </c>
      <c r="DM34" s="33" t="str">
        <f t="shared" si="27"/>
        <v/>
      </c>
      <c r="DQ34" s="33" t="str">
        <f t="shared" si="28"/>
        <v/>
      </c>
      <c r="DU34" s="33" t="str">
        <f t="shared" si="29"/>
        <v/>
      </c>
      <c r="DY34" s="33" t="str">
        <f t="shared" si="30"/>
        <v/>
      </c>
    </row>
    <row r="35" spans="1:129" x14ac:dyDescent="0.25">
      <c r="A35" s="16" t="str">
        <f t="shared" si="0"/>
        <v/>
      </c>
      <c r="K35" s="38"/>
      <c r="M35" s="33" t="str">
        <f t="shared" si="1"/>
        <v/>
      </c>
      <c r="Q35" s="33" t="str">
        <f t="shared" si="2"/>
        <v/>
      </c>
      <c r="U35" s="33" t="str">
        <f t="shared" si="3"/>
        <v/>
      </c>
      <c r="Y35" s="33" t="str">
        <f t="shared" si="4"/>
        <v/>
      </c>
      <c r="AC35" s="33" t="str">
        <f t="shared" si="5"/>
        <v/>
      </c>
      <c r="AG35" s="33" t="str">
        <f t="shared" si="6"/>
        <v/>
      </c>
      <c r="AK35" s="33" t="str">
        <f t="shared" si="7"/>
        <v/>
      </c>
      <c r="AO35" s="33" t="str">
        <f t="shared" si="8"/>
        <v/>
      </c>
      <c r="AS35" s="33" t="str">
        <f t="shared" si="9"/>
        <v/>
      </c>
      <c r="AW35" s="33" t="str">
        <f t="shared" si="10"/>
        <v/>
      </c>
      <c r="BA35" s="33" t="str">
        <f t="shared" si="11"/>
        <v/>
      </c>
      <c r="BE35" s="33" t="str">
        <f t="shared" si="12"/>
        <v/>
      </c>
      <c r="BI35" s="33" t="str">
        <f t="shared" si="13"/>
        <v/>
      </c>
      <c r="BM35" s="33" t="str">
        <f t="shared" si="14"/>
        <v/>
      </c>
      <c r="BQ35" s="33" t="str">
        <f t="shared" si="15"/>
        <v/>
      </c>
      <c r="BU35" s="33" t="str">
        <f t="shared" si="16"/>
        <v/>
      </c>
      <c r="BY35" s="33" t="str">
        <f t="shared" si="17"/>
        <v/>
      </c>
      <c r="CC35" s="33" t="str">
        <f t="shared" si="18"/>
        <v/>
      </c>
      <c r="CG35" s="33" t="str">
        <f t="shared" si="19"/>
        <v/>
      </c>
      <c r="CK35" s="33" t="str">
        <f t="shared" si="20"/>
        <v/>
      </c>
      <c r="CO35" s="33" t="str">
        <f t="shared" si="21"/>
        <v/>
      </c>
      <c r="CS35" s="33" t="str">
        <f t="shared" si="22"/>
        <v/>
      </c>
      <c r="CW35" s="33" t="str">
        <f t="shared" si="23"/>
        <v/>
      </c>
      <c r="DA35" s="33" t="str">
        <f t="shared" si="24"/>
        <v/>
      </c>
      <c r="DE35" s="33" t="str">
        <f t="shared" si="25"/>
        <v/>
      </c>
      <c r="DI35" s="33" t="str">
        <f t="shared" si="26"/>
        <v/>
      </c>
      <c r="DM35" s="33" t="str">
        <f t="shared" si="27"/>
        <v/>
      </c>
      <c r="DQ35" s="33" t="str">
        <f t="shared" si="28"/>
        <v/>
      </c>
      <c r="DU35" s="33" t="str">
        <f t="shared" si="29"/>
        <v/>
      </c>
      <c r="DY35" s="33" t="str">
        <f t="shared" si="30"/>
        <v/>
      </c>
    </row>
    <row r="36" spans="1:129" x14ac:dyDescent="0.25">
      <c r="A36" s="16" t="str">
        <f t="shared" si="0"/>
        <v/>
      </c>
      <c r="K36" s="38"/>
      <c r="M36" s="33" t="str">
        <f t="shared" si="1"/>
        <v/>
      </c>
      <c r="Q36" s="33" t="str">
        <f t="shared" si="2"/>
        <v/>
      </c>
      <c r="U36" s="33" t="str">
        <f t="shared" si="3"/>
        <v/>
      </c>
      <c r="Y36" s="33" t="str">
        <f t="shared" si="4"/>
        <v/>
      </c>
      <c r="AC36" s="33" t="str">
        <f t="shared" si="5"/>
        <v/>
      </c>
      <c r="AG36" s="33" t="str">
        <f t="shared" si="6"/>
        <v/>
      </c>
      <c r="AK36" s="33" t="str">
        <f t="shared" si="7"/>
        <v/>
      </c>
      <c r="AO36" s="33" t="str">
        <f t="shared" si="8"/>
        <v/>
      </c>
      <c r="AS36" s="33" t="str">
        <f t="shared" si="9"/>
        <v/>
      </c>
      <c r="AW36" s="33" t="str">
        <f t="shared" si="10"/>
        <v/>
      </c>
      <c r="BA36" s="33" t="str">
        <f t="shared" si="11"/>
        <v/>
      </c>
      <c r="BE36" s="33" t="str">
        <f t="shared" si="12"/>
        <v/>
      </c>
      <c r="BI36" s="33" t="str">
        <f t="shared" si="13"/>
        <v/>
      </c>
      <c r="BM36" s="33" t="str">
        <f t="shared" si="14"/>
        <v/>
      </c>
      <c r="BQ36" s="33" t="str">
        <f t="shared" si="15"/>
        <v/>
      </c>
      <c r="BU36" s="33" t="str">
        <f t="shared" si="16"/>
        <v/>
      </c>
      <c r="BY36" s="33" t="str">
        <f t="shared" si="17"/>
        <v/>
      </c>
      <c r="CC36" s="33" t="str">
        <f t="shared" si="18"/>
        <v/>
      </c>
      <c r="CG36" s="33" t="str">
        <f t="shared" si="19"/>
        <v/>
      </c>
      <c r="CK36" s="33" t="str">
        <f t="shared" si="20"/>
        <v/>
      </c>
      <c r="CO36" s="33" t="str">
        <f t="shared" si="21"/>
        <v/>
      </c>
      <c r="CS36" s="33" t="str">
        <f t="shared" si="22"/>
        <v/>
      </c>
      <c r="CW36" s="33" t="str">
        <f t="shared" si="23"/>
        <v/>
      </c>
      <c r="DA36" s="33" t="str">
        <f t="shared" si="24"/>
        <v/>
      </c>
      <c r="DE36" s="33" t="str">
        <f t="shared" si="25"/>
        <v/>
      </c>
      <c r="DI36" s="33" t="str">
        <f t="shared" si="26"/>
        <v/>
      </c>
      <c r="DM36" s="33" t="str">
        <f t="shared" si="27"/>
        <v/>
      </c>
      <c r="DQ36" s="33" t="str">
        <f t="shared" si="28"/>
        <v/>
      </c>
      <c r="DU36" s="33" t="str">
        <f t="shared" si="29"/>
        <v/>
      </c>
      <c r="DY36" s="33" t="str">
        <f t="shared" si="30"/>
        <v/>
      </c>
    </row>
    <row r="37" spans="1:129" x14ac:dyDescent="0.25">
      <c r="A37" s="16" t="str">
        <f t="shared" si="0"/>
        <v/>
      </c>
      <c r="K37" s="38"/>
      <c r="M37" s="33" t="str">
        <f t="shared" si="1"/>
        <v/>
      </c>
      <c r="Q37" s="33" t="str">
        <f t="shared" si="2"/>
        <v/>
      </c>
      <c r="U37" s="33" t="str">
        <f t="shared" si="3"/>
        <v/>
      </c>
      <c r="Y37" s="33" t="str">
        <f t="shared" si="4"/>
        <v/>
      </c>
      <c r="AC37" s="33" t="str">
        <f t="shared" si="5"/>
        <v/>
      </c>
      <c r="AG37" s="33" t="str">
        <f t="shared" si="6"/>
        <v/>
      </c>
      <c r="AK37" s="33" t="str">
        <f t="shared" si="7"/>
        <v/>
      </c>
      <c r="AO37" s="33" t="str">
        <f t="shared" si="8"/>
        <v/>
      </c>
      <c r="AS37" s="33" t="str">
        <f t="shared" si="9"/>
        <v/>
      </c>
      <c r="AW37" s="33" t="str">
        <f t="shared" si="10"/>
        <v/>
      </c>
      <c r="BA37" s="33" t="str">
        <f t="shared" si="11"/>
        <v/>
      </c>
      <c r="BE37" s="33" t="str">
        <f t="shared" si="12"/>
        <v/>
      </c>
      <c r="BI37" s="33" t="str">
        <f t="shared" si="13"/>
        <v/>
      </c>
      <c r="BM37" s="33" t="str">
        <f t="shared" si="14"/>
        <v/>
      </c>
      <c r="BQ37" s="33" t="str">
        <f t="shared" si="15"/>
        <v/>
      </c>
      <c r="BU37" s="33" t="str">
        <f t="shared" si="16"/>
        <v/>
      </c>
      <c r="BY37" s="33" t="str">
        <f t="shared" si="17"/>
        <v/>
      </c>
      <c r="CC37" s="33" t="str">
        <f t="shared" si="18"/>
        <v/>
      </c>
      <c r="CG37" s="33" t="str">
        <f t="shared" si="19"/>
        <v/>
      </c>
      <c r="CK37" s="33" t="str">
        <f t="shared" si="20"/>
        <v/>
      </c>
      <c r="CO37" s="33" t="str">
        <f t="shared" si="21"/>
        <v/>
      </c>
      <c r="CS37" s="33" t="str">
        <f t="shared" si="22"/>
        <v/>
      </c>
      <c r="CW37" s="33" t="str">
        <f t="shared" si="23"/>
        <v/>
      </c>
      <c r="DA37" s="33" t="str">
        <f t="shared" si="24"/>
        <v/>
      </c>
      <c r="DE37" s="33" t="str">
        <f t="shared" si="25"/>
        <v/>
      </c>
      <c r="DI37" s="33" t="str">
        <f t="shared" si="26"/>
        <v/>
      </c>
      <c r="DM37" s="33" t="str">
        <f t="shared" si="27"/>
        <v/>
      </c>
      <c r="DQ37" s="33" t="str">
        <f t="shared" si="28"/>
        <v/>
      </c>
      <c r="DU37" s="33" t="str">
        <f t="shared" si="29"/>
        <v/>
      </c>
      <c r="DY37" s="33" t="str">
        <f t="shared" si="30"/>
        <v/>
      </c>
    </row>
    <row r="38" spans="1:129" x14ac:dyDescent="0.25">
      <c r="A38" s="16" t="str">
        <f t="shared" si="0"/>
        <v/>
      </c>
      <c r="K38" s="38"/>
      <c r="M38" s="33" t="str">
        <f t="shared" si="1"/>
        <v/>
      </c>
      <c r="Q38" s="33" t="str">
        <f t="shared" si="2"/>
        <v/>
      </c>
      <c r="U38" s="33" t="str">
        <f t="shared" si="3"/>
        <v/>
      </c>
      <c r="Y38" s="33" t="str">
        <f t="shared" si="4"/>
        <v/>
      </c>
      <c r="AC38" s="33" t="str">
        <f t="shared" si="5"/>
        <v/>
      </c>
      <c r="AG38" s="33" t="str">
        <f t="shared" si="6"/>
        <v/>
      </c>
      <c r="AK38" s="33" t="str">
        <f t="shared" si="7"/>
        <v/>
      </c>
      <c r="AO38" s="33" t="str">
        <f t="shared" si="8"/>
        <v/>
      </c>
      <c r="AS38" s="33" t="str">
        <f t="shared" si="9"/>
        <v/>
      </c>
      <c r="AW38" s="33" t="str">
        <f t="shared" si="10"/>
        <v/>
      </c>
      <c r="BA38" s="33" t="str">
        <f t="shared" si="11"/>
        <v/>
      </c>
      <c r="BE38" s="33" t="str">
        <f t="shared" si="12"/>
        <v/>
      </c>
      <c r="BI38" s="33" t="str">
        <f t="shared" si="13"/>
        <v/>
      </c>
      <c r="BM38" s="33" t="str">
        <f t="shared" si="14"/>
        <v/>
      </c>
      <c r="BQ38" s="33" t="str">
        <f t="shared" si="15"/>
        <v/>
      </c>
      <c r="BU38" s="33" t="str">
        <f t="shared" si="16"/>
        <v/>
      </c>
      <c r="BY38" s="33" t="str">
        <f t="shared" si="17"/>
        <v/>
      </c>
      <c r="CC38" s="33" t="str">
        <f t="shared" si="18"/>
        <v/>
      </c>
      <c r="CG38" s="33" t="str">
        <f t="shared" si="19"/>
        <v/>
      </c>
      <c r="CK38" s="33" t="str">
        <f t="shared" si="20"/>
        <v/>
      </c>
      <c r="CO38" s="33" t="str">
        <f t="shared" si="21"/>
        <v/>
      </c>
      <c r="CS38" s="33" t="str">
        <f t="shared" si="22"/>
        <v/>
      </c>
      <c r="CW38" s="33" t="str">
        <f t="shared" si="23"/>
        <v/>
      </c>
      <c r="DA38" s="33" t="str">
        <f t="shared" si="24"/>
        <v/>
      </c>
      <c r="DE38" s="33" t="str">
        <f t="shared" si="25"/>
        <v/>
      </c>
      <c r="DI38" s="33" t="str">
        <f t="shared" si="26"/>
        <v/>
      </c>
      <c r="DM38" s="33" t="str">
        <f t="shared" si="27"/>
        <v/>
      </c>
      <c r="DQ38" s="33" t="str">
        <f t="shared" si="28"/>
        <v/>
      </c>
      <c r="DU38" s="33" t="str">
        <f t="shared" si="29"/>
        <v/>
      </c>
      <c r="DY38" s="33" t="str">
        <f t="shared" si="30"/>
        <v/>
      </c>
    </row>
    <row r="39" spans="1:129" x14ac:dyDescent="0.25">
      <c r="A39" s="16" t="str">
        <f t="shared" si="0"/>
        <v/>
      </c>
      <c r="K39" s="38"/>
      <c r="M39" s="33" t="str">
        <f t="shared" si="1"/>
        <v/>
      </c>
      <c r="Q39" s="33" t="str">
        <f t="shared" si="2"/>
        <v/>
      </c>
      <c r="U39" s="33" t="str">
        <f t="shared" si="3"/>
        <v/>
      </c>
      <c r="Y39" s="33" t="str">
        <f t="shared" si="4"/>
        <v/>
      </c>
      <c r="AC39" s="33" t="str">
        <f t="shared" si="5"/>
        <v/>
      </c>
      <c r="AG39" s="33" t="str">
        <f t="shared" si="6"/>
        <v/>
      </c>
      <c r="AK39" s="33" t="str">
        <f t="shared" si="7"/>
        <v/>
      </c>
      <c r="AO39" s="33" t="str">
        <f t="shared" si="8"/>
        <v/>
      </c>
      <c r="AS39" s="33" t="str">
        <f t="shared" si="9"/>
        <v/>
      </c>
      <c r="AW39" s="33" t="str">
        <f t="shared" si="10"/>
        <v/>
      </c>
      <c r="BA39" s="33" t="str">
        <f t="shared" si="11"/>
        <v/>
      </c>
      <c r="BE39" s="33" t="str">
        <f t="shared" si="12"/>
        <v/>
      </c>
      <c r="BI39" s="33" t="str">
        <f t="shared" si="13"/>
        <v/>
      </c>
      <c r="BM39" s="33" t="str">
        <f t="shared" si="14"/>
        <v/>
      </c>
      <c r="BQ39" s="33" t="str">
        <f t="shared" si="15"/>
        <v/>
      </c>
      <c r="BU39" s="33" t="str">
        <f t="shared" si="16"/>
        <v/>
      </c>
      <c r="BY39" s="33" t="str">
        <f t="shared" si="17"/>
        <v/>
      </c>
      <c r="CC39" s="33" t="str">
        <f t="shared" si="18"/>
        <v/>
      </c>
      <c r="CG39" s="33" t="str">
        <f t="shared" si="19"/>
        <v/>
      </c>
      <c r="CK39" s="33" t="str">
        <f t="shared" si="20"/>
        <v/>
      </c>
      <c r="CO39" s="33" t="str">
        <f t="shared" si="21"/>
        <v/>
      </c>
      <c r="CS39" s="33" t="str">
        <f t="shared" si="22"/>
        <v/>
      </c>
      <c r="CW39" s="33" t="str">
        <f t="shared" si="23"/>
        <v/>
      </c>
      <c r="DA39" s="33" t="str">
        <f t="shared" si="24"/>
        <v/>
      </c>
      <c r="DE39" s="33" t="str">
        <f t="shared" si="25"/>
        <v/>
      </c>
      <c r="DI39" s="33" t="str">
        <f t="shared" si="26"/>
        <v/>
      </c>
      <c r="DM39" s="33" t="str">
        <f t="shared" si="27"/>
        <v/>
      </c>
      <c r="DQ39" s="33" t="str">
        <f t="shared" si="28"/>
        <v/>
      </c>
      <c r="DU39" s="33" t="str">
        <f t="shared" si="29"/>
        <v/>
      </c>
      <c r="DY39" s="33" t="str">
        <f t="shared" si="30"/>
        <v/>
      </c>
    </row>
    <row r="40" spans="1:129" x14ac:dyDescent="0.25">
      <c r="A40" s="16" t="str">
        <f t="shared" si="0"/>
        <v/>
      </c>
      <c r="K40" s="38"/>
      <c r="M40" s="33" t="str">
        <f t="shared" si="1"/>
        <v/>
      </c>
      <c r="Q40" s="33" t="str">
        <f t="shared" si="2"/>
        <v/>
      </c>
      <c r="U40" s="33" t="str">
        <f t="shared" si="3"/>
        <v/>
      </c>
      <c r="Y40" s="33" t="str">
        <f t="shared" si="4"/>
        <v/>
      </c>
      <c r="AC40" s="33" t="str">
        <f t="shared" si="5"/>
        <v/>
      </c>
      <c r="AG40" s="33" t="str">
        <f t="shared" si="6"/>
        <v/>
      </c>
      <c r="AK40" s="33" t="str">
        <f t="shared" si="7"/>
        <v/>
      </c>
      <c r="AO40" s="33" t="str">
        <f t="shared" si="8"/>
        <v/>
      </c>
      <c r="AS40" s="33" t="str">
        <f t="shared" si="9"/>
        <v/>
      </c>
      <c r="AW40" s="33" t="str">
        <f t="shared" si="10"/>
        <v/>
      </c>
      <c r="BA40" s="33" t="str">
        <f t="shared" si="11"/>
        <v/>
      </c>
      <c r="BE40" s="33" t="str">
        <f t="shared" si="12"/>
        <v/>
      </c>
      <c r="BI40" s="33" t="str">
        <f t="shared" si="13"/>
        <v/>
      </c>
      <c r="BM40" s="33" t="str">
        <f t="shared" si="14"/>
        <v/>
      </c>
      <c r="BQ40" s="33" t="str">
        <f t="shared" si="15"/>
        <v/>
      </c>
      <c r="BU40" s="33" t="str">
        <f t="shared" si="16"/>
        <v/>
      </c>
      <c r="BY40" s="33" t="str">
        <f t="shared" si="17"/>
        <v/>
      </c>
      <c r="CC40" s="33" t="str">
        <f t="shared" si="18"/>
        <v/>
      </c>
      <c r="CG40" s="33" t="str">
        <f t="shared" si="19"/>
        <v/>
      </c>
      <c r="CK40" s="33" t="str">
        <f t="shared" si="20"/>
        <v/>
      </c>
      <c r="CO40" s="33" t="str">
        <f t="shared" si="21"/>
        <v/>
      </c>
      <c r="CS40" s="33" t="str">
        <f t="shared" si="22"/>
        <v/>
      </c>
      <c r="CW40" s="33" t="str">
        <f t="shared" si="23"/>
        <v/>
      </c>
      <c r="DA40" s="33" t="str">
        <f t="shared" si="24"/>
        <v/>
      </c>
      <c r="DE40" s="33" t="str">
        <f t="shared" si="25"/>
        <v/>
      </c>
      <c r="DI40" s="33" t="str">
        <f t="shared" si="26"/>
        <v/>
      </c>
      <c r="DM40" s="33" t="str">
        <f t="shared" si="27"/>
        <v/>
      </c>
      <c r="DQ40" s="33" t="str">
        <f t="shared" si="28"/>
        <v/>
      </c>
      <c r="DU40" s="33" t="str">
        <f t="shared" si="29"/>
        <v/>
      </c>
      <c r="DY40" s="33" t="str">
        <f t="shared" si="30"/>
        <v/>
      </c>
    </row>
    <row r="41" spans="1:129" x14ac:dyDescent="0.25">
      <c r="A41" s="16" t="str">
        <f t="shared" si="0"/>
        <v/>
      </c>
      <c r="K41" s="38"/>
      <c r="M41" s="33" t="str">
        <f t="shared" si="1"/>
        <v/>
      </c>
      <c r="Q41" s="33" t="str">
        <f t="shared" si="2"/>
        <v/>
      </c>
      <c r="U41" s="33" t="str">
        <f t="shared" si="3"/>
        <v/>
      </c>
      <c r="Y41" s="33" t="str">
        <f t="shared" si="4"/>
        <v/>
      </c>
      <c r="AC41" s="33" t="str">
        <f t="shared" si="5"/>
        <v/>
      </c>
      <c r="AG41" s="33" t="str">
        <f t="shared" si="6"/>
        <v/>
      </c>
      <c r="AK41" s="33" t="str">
        <f t="shared" si="7"/>
        <v/>
      </c>
      <c r="AO41" s="33" t="str">
        <f t="shared" si="8"/>
        <v/>
      </c>
      <c r="AS41" s="33" t="str">
        <f t="shared" si="9"/>
        <v/>
      </c>
      <c r="AW41" s="33" t="str">
        <f t="shared" si="10"/>
        <v/>
      </c>
      <c r="BA41" s="33" t="str">
        <f t="shared" si="11"/>
        <v/>
      </c>
      <c r="BE41" s="33" t="str">
        <f t="shared" si="12"/>
        <v/>
      </c>
      <c r="BI41" s="33" t="str">
        <f t="shared" si="13"/>
        <v/>
      </c>
      <c r="BM41" s="33" t="str">
        <f t="shared" si="14"/>
        <v/>
      </c>
      <c r="BQ41" s="33" t="str">
        <f t="shared" si="15"/>
        <v/>
      </c>
      <c r="BU41" s="33" t="str">
        <f t="shared" si="16"/>
        <v/>
      </c>
      <c r="BY41" s="33" t="str">
        <f t="shared" si="17"/>
        <v/>
      </c>
      <c r="CC41" s="33" t="str">
        <f t="shared" si="18"/>
        <v/>
      </c>
      <c r="CG41" s="33" t="str">
        <f t="shared" si="19"/>
        <v/>
      </c>
      <c r="CK41" s="33" t="str">
        <f t="shared" si="20"/>
        <v/>
      </c>
      <c r="CO41" s="33" t="str">
        <f t="shared" si="21"/>
        <v/>
      </c>
      <c r="CS41" s="33" t="str">
        <f t="shared" si="22"/>
        <v/>
      </c>
      <c r="CW41" s="33" t="str">
        <f t="shared" si="23"/>
        <v/>
      </c>
      <c r="DA41" s="33" t="str">
        <f t="shared" si="24"/>
        <v/>
      </c>
      <c r="DE41" s="33" t="str">
        <f t="shared" si="25"/>
        <v/>
      </c>
      <c r="DI41" s="33" t="str">
        <f t="shared" si="26"/>
        <v/>
      </c>
      <c r="DM41" s="33" t="str">
        <f t="shared" si="27"/>
        <v/>
      </c>
      <c r="DQ41" s="33" t="str">
        <f t="shared" si="28"/>
        <v/>
      </c>
      <c r="DU41" s="33" t="str">
        <f t="shared" si="29"/>
        <v/>
      </c>
      <c r="DY41" s="33" t="str">
        <f t="shared" si="30"/>
        <v/>
      </c>
    </row>
    <row r="42" spans="1:129" x14ac:dyDescent="0.25">
      <c r="A42" s="16" t="str">
        <f t="shared" si="0"/>
        <v/>
      </c>
      <c r="K42" s="38"/>
      <c r="M42" s="33" t="str">
        <f t="shared" si="1"/>
        <v/>
      </c>
      <c r="Q42" s="33" t="str">
        <f t="shared" si="2"/>
        <v/>
      </c>
      <c r="U42" s="33" t="str">
        <f t="shared" si="3"/>
        <v/>
      </c>
      <c r="Y42" s="33" t="str">
        <f t="shared" si="4"/>
        <v/>
      </c>
      <c r="AC42" s="33" t="str">
        <f t="shared" si="5"/>
        <v/>
      </c>
      <c r="AG42" s="33" t="str">
        <f t="shared" si="6"/>
        <v/>
      </c>
      <c r="AK42" s="33" t="str">
        <f t="shared" si="7"/>
        <v/>
      </c>
      <c r="AO42" s="33" t="str">
        <f t="shared" si="8"/>
        <v/>
      </c>
      <c r="AS42" s="33" t="str">
        <f t="shared" si="9"/>
        <v/>
      </c>
      <c r="AW42" s="33" t="str">
        <f t="shared" si="10"/>
        <v/>
      </c>
      <c r="BA42" s="33" t="str">
        <f t="shared" si="11"/>
        <v/>
      </c>
      <c r="BE42" s="33" t="str">
        <f t="shared" si="12"/>
        <v/>
      </c>
      <c r="BI42" s="33" t="str">
        <f t="shared" si="13"/>
        <v/>
      </c>
      <c r="BM42" s="33" t="str">
        <f t="shared" si="14"/>
        <v/>
      </c>
      <c r="BQ42" s="33" t="str">
        <f t="shared" si="15"/>
        <v/>
      </c>
      <c r="BU42" s="33" t="str">
        <f t="shared" si="16"/>
        <v/>
      </c>
      <c r="BY42" s="33" t="str">
        <f t="shared" si="17"/>
        <v/>
      </c>
      <c r="CC42" s="33" t="str">
        <f t="shared" si="18"/>
        <v/>
      </c>
      <c r="CG42" s="33" t="str">
        <f t="shared" si="19"/>
        <v/>
      </c>
      <c r="CK42" s="33" t="str">
        <f t="shared" si="20"/>
        <v/>
      </c>
      <c r="CO42" s="33" t="str">
        <f t="shared" si="21"/>
        <v/>
      </c>
      <c r="CS42" s="33" t="str">
        <f t="shared" si="22"/>
        <v/>
      </c>
      <c r="CW42" s="33" t="str">
        <f t="shared" si="23"/>
        <v/>
      </c>
      <c r="DA42" s="33" t="str">
        <f t="shared" si="24"/>
        <v/>
      </c>
      <c r="DE42" s="33" t="str">
        <f t="shared" si="25"/>
        <v/>
      </c>
      <c r="DI42" s="33" t="str">
        <f t="shared" si="26"/>
        <v/>
      </c>
      <c r="DM42" s="33" t="str">
        <f t="shared" si="27"/>
        <v/>
      </c>
      <c r="DQ42" s="33" t="str">
        <f t="shared" si="28"/>
        <v/>
      </c>
      <c r="DU42" s="33" t="str">
        <f t="shared" si="29"/>
        <v/>
      </c>
      <c r="DY42" s="33" t="str">
        <f t="shared" si="30"/>
        <v/>
      </c>
    </row>
    <row r="43" spans="1:129" x14ac:dyDescent="0.25">
      <c r="A43" s="16" t="str">
        <f t="shared" si="0"/>
        <v/>
      </c>
      <c r="K43" s="38"/>
      <c r="M43" s="33" t="str">
        <f t="shared" si="1"/>
        <v/>
      </c>
      <c r="Q43" s="33" t="str">
        <f t="shared" si="2"/>
        <v/>
      </c>
      <c r="U43" s="33" t="str">
        <f t="shared" si="3"/>
        <v/>
      </c>
      <c r="Y43" s="33" t="str">
        <f t="shared" si="4"/>
        <v/>
      </c>
      <c r="AC43" s="33" t="str">
        <f t="shared" si="5"/>
        <v/>
      </c>
      <c r="AG43" s="33" t="str">
        <f t="shared" si="6"/>
        <v/>
      </c>
      <c r="AK43" s="33" t="str">
        <f t="shared" si="7"/>
        <v/>
      </c>
      <c r="AO43" s="33" t="str">
        <f t="shared" si="8"/>
        <v/>
      </c>
      <c r="AS43" s="33" t="str">
        <f t="shared" si="9"/>
        <v/>
      </c>
      <c r="AW43" s="33" t="str">
        <f t="shared" si="10"/>
        <v/>
      </c>
      <c r="BA43" s="33" t="str">
        <f t="shared" si="11"/>
        <v/>
      </c>
      <c r="BE43" s="33" t="str">
        <f t="shared" si="12"/>
        <v/>
      </c>
      <c r="BI43" s="33" t="str">
        <f t="shared" si="13"/>
        <v/>
      </c>
      <c r="BM43" s="33" t="str">
        <f t="shared" si="14"/>
        <v/>
      </c>
      <c r="BQ43" s="33" t="str">
        <f t="shared" si="15"/>
        <v/>
      </c>
      <c r="BU43" s="33" t="str">
        <f t="shared" si="16"/>
        <v/>
      </c>
      <c r="BY43" s="33" t="str">
        <f t="shared" si="17"/>
        <v/>
      </c>
      <c r="CC43" s="33" t="str">
        <f t="shared" si="18"/>
        <v/>
      </c>
      <c r="CG43" s="33" t="str">
        <f t="shared" si="19"/>
        <v/>
      </c>
      <c r="CK43" s="33" t="str">
        <f t="shared" si="20"/>
        <v/>
      </c>
      <c r="CO43" s="33" t="str">
        <f t="shared" si="21"/>
        <v/>
      </c>
      <c r="CS43" s="33" t="str">
        <f t="shared" si="22"/>
        <v/>
      </c>
      <c r="CW43" s="33" t="str">
        <f t="shared" si="23"/>
        <v/>
      </c>
      <c r="DA43" s="33" t="str">
        <f t="shared" si="24"/>
        <v/>
      </c>
      <c r="DE43" s="33" t="str">
        <f t="shared" si="25"/>
        <v/>
      </c>
      <c r="DI43" s="33" t="str">
        <f t="shared" si="26"/>
        <v/>
      </c>
      <c r="DM43" s="33" t="str">
        <f t="shared" si="27"/>
        <v/>
      </c>
      <c r="DQ43" s="33" t="str">
        <f t="shared" si="28"/>
        <v/>
      </c>
      <c r="DU43" s="33" t="str">
        <f t="shared" si="29"/>
        <v/>
      </c>
      <c r="DY43" s="33" t="str">
        <f t="shared" si="30"/>
        <v/>
      </c>
    </row>
    <row r="44" spans="1:129" x14ac:dyDescent="0.25">
      <c r="A44" s="16" t="str">
        <f t="shared" si="0"/>
        <v/>
      </c>
      <c r="K44" s="38"/>
      <c r="M44" s="33" t="str">
        <f t="shared" si="1"/>
        <v/>
      </c>
      <c r="Q44" s="33" t="str">
        <f t="shared" si="2"/>
        <v/>
      </c>
      <c r="U44" s="33" t="str">
        <f t="shared" si="3"/>
        <v/>
      </c>
      <c r="Y44" s="33" t="str">
        <f t="shared" si="4"/>
        <v/>
      </c>
      <c r="AC44" s="33" t="str">
        <f t="shared" si="5"/>
        <v/>
      </c>
      <c r="AG44" s="33" t="str">
        <f t="shared" si="6"/>
        <v/>
      </c>
      <c r="AK44" s="33" t="str">
        <f t="shared" si="7"/>
        <v/>
      </c>
      <c r="AO44" s="33" t="str">
        <f t="shared" si="8"/>
        <v/>
      </c>
      <c r="AS44" s="33" t="str">
        <f t="shared" si="9"/>
        <v/>
      </c>
      <c r="AW44" s="33" t="str">
        <f t="shared" si="10"/>
        <v/>
      </c>
      <c r="BA44" s="33" t="str">
        <f t="shared" si="11"/>
        <v/>
      </c>
      <c r="BE44" s="33" t="str">
        <f t="shared" si="12"/>
        <v/>
      </c>
      <c r="BI44" s="33" t="str">
        <f t="shared" si="13"/>
        <v/>
      </c>
      <c r="BM44" s="33" t="str">
        <f t="shared" si="14"/>
        <v/>
      </c>
      <c r="BQ44" s="33" t="str">
        <f t="shared" si="15"/>
        <v/>
      </c>
      <c r="BU44" s="33" t="str">
        <f t="shared" si="16"/>
        <v/>
      </c>
      <c r="BY44" s="33" t="str">
        <f t="shared" si="17"/>
        <v/>
      </c>
      <c r="CC44" s="33" t="str">
        <f t="shared" si="18"/>
        <v/>
      </c>
      <c r="CG44" s="33" t="str">
        <f t="shared" si="19"/>
        <v/>
      </c>
      <c r="CK44" s="33" t="str">
        <f t="shared" si="20"/>
        <v/>
      </c>
      <c r="CO44" s="33" t="str">
        <f t="shared" si="21"/>
        <v/>
      </c>
      <c r="CS44" s="33" t="str">
        <f t="shared" si="22"/>
        <v/>
      </c>
      <c r="CW44" s="33" t="str">
        <f t="shared" si="23"/>
        <v/>
      </c>
      <c r="DA44" s="33" t="str">
        <f t="shared" si="24"/>
        <v/>
      </c>
      <c r="DE44" s="33" t="str">
        <f t="shared" si="25"/>
        <v/>
      </c>
      <c r="DI44" s="33" t="str">
        <f t="shared" si="26"/>
        <v/>
      </c>
      <c r="DM44" s="33" t="str">
        <f t="shared" si="27"/>
        <v/>
      </c>
      <c r="DQ44" s="33" t="str">
        <f t="shared" si="28"/>
        <v/>
      </c>
      <c r="DU44" s="33" t="str">
        <f t="shared" si="29"/>
        <v/>
      </c>
      <c r="DY44" s="33" t="str">
        <f t="shared" si="30"/>
        <v/>
      </c>
    </row>
    <row r="45" spans="1:129" x14ac:dyDescent="0.25">
      <c r="A45" s="16" t="str">
        <f t="shared" si="0"/>
        <v/>
      </c>
      <c r="K45" s="38"/>
      <c r="M45" s="33" t="str">
        <f t="shared" si="1"/>
        <v/>
      </c>
      <c r="Q45" s="33" t="str">
        <f t="shared" si="2"/>
        <v/>
      </c>
      <c r="U45" s="33" t="str">
        <f t="shared" si="3"/>
        <v/>
      </c>
      <c r="Y45" s="33" t="str">
        <f t="shared" si="4"/>
        <v/>
      </c>
      <c r="AC45" s="33" t="str">
        <f t="shared" si="5"/>
        <v/>
      </c>
      <c r="AG45" s="33" t="str">
        <f t="shared" si="6"/>
        <v/>
      </c>
      <c r="AK45" s="33" t="str">
        <f t="shared" si="7"/>
        <v/>
      </c>
      <c r="AO45" s="33" t="str">
        <f t="shared" si="8"/>
        <v/>
      </c>
      <c r="AS45" s="33" t="str">
        <f t="shared" si="9"/>
        <v/>
      </c>
      <c r="AW45" s="33" t="str">
        <f t="shared" si="10"/>
        <v/>
      </c>
      <c r="BA45" s="33" t="str">
        <f t="shared" si="11"/>
        <v/>
      </c>
      <c r="BE45" s="33" t="str">
        <f t="shared" si="12"/>
        <v/>
      </c>
      <c r="BI45" s="33" t="str">
        <f t="shared" si="13"/>
        <v/>
      </c>
      <c r="BM45" s="33" t="str">
        <f t="shared" si="14"/>
        <v/>
      </c>
      <c r="BQ45" s="33" t="str">
        <f t="shared" si="15"/>
        <v/>
      </c>
      <c r="BU45" s="33" t="str">
        <f t="shared" si="16"/>
        <v/>
      </c>
      <c r="BY45" s="33" t="str">
        <f t="shared" si="17"/>
        <v/>
      </c>
      <c r="CC45" s="33" t="str">
        <f t="shared" si="18"/>
        <v/>
      </c>
      <c r="CG45" s="33" t="str">
        <f t="shared" si="19"/>
        <v/>
      </c>
      <c r="CK45" s="33" t="str">
        <f t="shared" si="20"/>
        <v/>
      </c>
      <c r="CO45" s="33" t="str">
        <f t="shared" si="21"/>
        <v/>
      </c>
      <c r="CS45" s="33" t="str">
        <f t="shared" si="22"/>
        <v/>
      </c>
      <c r="CW45" s="33" t="str">
        <f t="shared" si="23"/>
        <v/>
      </c>
      <c r="DA45" s="33" t="str">
        <f t="shared" si="24"/>
        <v/>
      </c>
      <c r="DE45" s="33" t="str">
        <f t="shared" si="25"/>
        <v/>
      </c>
      <c r="DI45" s="33" t="str">
        <f t="shared" si="26"/>
        <v/>
      </c>
      <c r="DM45" s="33" t="str">
        <f t="shared" si="27"/>
        <v/>
      </c>
      <c r="DQ45" s="33" t="str">
        <f t="shared" si="28"/>
        <v/>
      </c>
      <c r="DU45" s="33" t="str">
        <f t="shared" si="29"/>
        <v/>
      </c>
      <c r="DY45" s="33" t="str">
        <f t="shared" si="30"/>
        <v/>
      </c>
    </row>
    <row r="46" spans="1:129" x14ac:dyDescent="0.25">
      <c r="A46" s="16" t="str">
        <f t="shared" si="0"/>
        <v/>
      </c>
      <c r="K46" s="38"/>
      <c r="M46" s="33" t="str">
        <f t="shared" si="1"/>
        <v/>
      </c>
      <c r="Q46" s="33" t="str">
        <f t="shared" si="2"/>
        <v/>
      </c>
      <c r="U46" s="33" t="str">
        <f t="shared" si="3"/>
        <v/>
      </c>
      <c r="Y46" s="33" t="str">
        <f t="shared" si="4"/>
        <v/>
      </c>
      <c r="AC46" s="33" t="str">
        <f t="shared" si="5"/>
        <v/>
      </c>
      <c r="AG46" s="33" t="str">
        <f t="shared" si="6"/>
        <v/>
      </c>
      <c r="AK46" s="33" t="str">
        <f t="shared" si="7"/>
        <v/>
      </c>
      <c r="AO46" s="33" t="str">
        <f t="shared" si="8"/>
        <v/>
      </c>
      <c r="AS46" s="33" t="str">
        <f t="shared" si="9"/>
        <v/>
      </c>
      <c r="AW46" s="33" t="str">
        <f t="shared" si="10"/>
        <v/>
      </c>
      <c r="BA46" s="33" t="str">
        <f t="shared" si="11"/>
        <v/>
      </c>
      <c r="BE46" s="33" t="str">
        <f t="shared" si="12"/>
        <v/>
      </c>
      <c r="BI46" s="33" t="str">
        <f t="shared" si="13"/>
        <v/>
      </c>
      <c r="BM46" s="33" t="str">
        <f t="shared" si="14"/>
        <v/>
      </c>
      <c r="BQ46" s="33" t="str">
        <f t="shared" si="15"/>
        <v/>
      </c>
      <c r="BU46" s="33" t="str">
        <f t="shared" si="16"/>
        <v/>
      </c>
      <c r="BY46" s="33" t="str">
        <f t="shared" si="17"/>
        <v/>
      </c>
      <c r="CC46" s="33" t="str">
        <f t="shared" si="18"/>
        <v/>
      </c>
      <c r="CG46" s="33" t="str">
        <f t="shared" si="19"/>
        <v/>
      </c>
      <c r="CK46" s="33" t="str">
        <f t="shared" si="20"/>
        <v/>
      </c>
      <c r="CO46" s="33" t="str">
        <f t="shared" si="21"/>
        <v/>
      </c>
      <c r="CS46" s="33" t="str">
        <f t="shared" si="22"/>
        <v/>
      </c>
      <c r="CW46" s="33" t="str">
        <f t="shared" si="23"/>
        <v/>
      </c>
      <c r="DA46" s="33" t="str">
        <f t="shared" si="24"/>
        <v/>
      </c>
      <c r="DE46" s="33" t="str">
        <f t="shared" si="25"/>
        <v/>
      </c>
      <c r="DI46" s="33" t="str">
        <f t="shared" si="26"/>
        <v/>
      </c>
      <c r="DM46" s="33" t="str">
        <f t="shared" si="27"/>
        <v/>
      </c>
      <c r="DQ46" s="33" t="str">
        <f t="shared" si="28"/>
        <v/>
      </c>
      <c r="DU46" s="33" t="str">
        <f t="shared" si="29"/>
        <v/>
      </c>
      <c r="DY46" s="33" t="str">
        <f t="shared" si="30"/>
        <v/>
      </c>
    </row>
    <row r="47" spans="1:129" x14ac:dyDescent="0.25">
      <c r="A47" s="16" t="str">
        <f t="shared" si="0"/>
        <v/>
      </c>
      <c r="K47" s="38"/>
      <c r="M47" s="33" t="str">
        <f t="shared" si="1"/>
        <v/>
      </c>
      <c r="Q47" s="33" t="str">
        <f t="shared" si="2"/>
        <v/>
      </c>
      <c r="U47" s="33" t="str">
        <f t="shared" si="3"/>
        <v/>
      </c>
      <c r="Y47" s="33" t="str">
        <f t="shared" si="4"/>
        <v/>
      </c>
      <c r="AC47" s="33" t="str">
        <f t="shared" si="5"/>
        <v/>
      </c>
      <c r="AG47" s="33" t="str">
        <f t="shared" si="6"/>
        <v/>
      </c>
      <c r="AK47" s="33" t="str">
        <f t="shared" si="7"/>
        <v/>
      </c>
      <c r="AO47" s="33" t="str">
        <f t="shared" si="8"/>
        <v/>
      </c>
      <c r="AS47" s="33" t="str">
        <f t="shared" si="9"/>
        <v/>
      </c>
      <c r="AW47" s="33" t="str">
        <f t="shared" si="10"/>
        <v/>
      </c>
      <c r="BA47" s="33" t="str">
        <f t="shared" si="11"/>
        <v/>
      </c>
      <c r="BE47" s="33" t="str">
        <f t="shared" si="12"/>
        <v/>
      </c>
      <c r="BI47" s="33" t="str">
        <f t="shared" si="13"/>
        <v/>
      </c>
      <c r="BM47" s="33" t="str">
        <f t="shared" si="14"/>
        <v/>
      </c>
      <c r="BQ47" s="33" t="str">
        <f t="shared" si="15"/>
        <v/>
      </c>
      <c r="BU47" s="33" t="str">
        <f t="shared" si="16"/>
        <v/>
      </c>
      <c r="BY47" s="33" t="str">
        <f t="shared" si="17"/>
        <v/>
      </c>
      <c r="CC47" s="33" t="str">
        <f t="shared" si="18"/>
        <v/>
      </c>
      <c r="CG47" s="33" t="str">
        <f t="shared" si="19"/>
        <v/>
      </c>
      <c r="CK47" s="33" t="str">
        <f t="shared" si="20"/>
        <v/>
      </c>
      <c r="CO47" s="33" t="str">
        <f t="shared" si="21"/>
        <v/>
      </c>
      <c r="CS47" s="33" t="str">
        <f t="shared" si="22"/>
        <v/>
      </c>
      <c r="CW47" s="33" t="str">
        <f t="shared" si="23"/>
        <v/>
      </c>
      <c r="DA47" s="33" t="str">
        <f t="shared" si="24"/>
        <v/>
      </c>
      <c r="DE47" s="33" t="str">
        <f t="shared" si="25"/>
        <v/>
      </c>
      <c r="DI47" s="33" t="str">
        <f t="shared" si="26"/>
        <v/>
      </c>
      <c r="DM47" s="33" t="str">
        <f t="shared" si="27"/>
        <v/>
      </c>
      <c r="DQ47" s="33" t="str">
        <f t="shared" si="28"/>
        <v/>
      </c>
      <c r="DU47" s="33" t="str">
        <f t="shared" si="29"/>
        <v/>
      </c>
      <c r="DY47" s="33" t="str">
        <f t="shared" si="30"/>
        <v/>
      </c>
    </row>
    <row r="48" spans="1:129" x14ac:dyDescent="0.25">
      <c r="A48" s="16" t="str">
        <f t="shared" si="0"/>
        <v/>
      </c>
      <c r="K48" s="38"/>
      <c r="M48" s="33" t="str">
        <f t="shared" si="1"/>
        <v/>
      </c>
      <c r="Q48" s="33" t="str">
        <f t="shared" si="2"/>
        <v/>
      </c>
      <c r="U48" s="33" t="str">
        <f t="shared" si="3"/>
        <v/>
      </c>
      <c r="Y48" s="33" t="str">
        <f t="shared" si="4"/>
        <v/>
      </c>
      <c r="AC48" s="33" t="str">
        <f t="shared" si="5"/>
        <v/>
      </c>
      <c r="AG48" s="33" t="str">
        <f t="shared" si="6"/>
        <v/>
      </c>
      <c r="AK48" s="33" t="str">
        <f t="shared" si="7"/>
        <v/>
      </c>
      <c r="AO48" s="33" t="str">
        <f t="shared" si="8"/>
        <v/>
      </c>
      <c r="AS48" s="33" t="str">
        <f t="shared" si="9"/>
        <v/>
      </c>
      <c r="AW48" s="33" t="str">
        <f t="shared" si="10"/>
        <v/>
      </c>
      <c r="BA48" s="33" t="str">
        <f t="shared" si="11"/>
        <v/>
      </c>
      <c r="BE48" s="33" t="str">
        <f t="shared" si="12"/>
        <v/>
      </c>
      <c r="BI48" s="33" t="str">
        <f t="shared" si="13"/>
        <v/>
      </c>
      <c r="BM48" s="33" t="str">
        <f t="shared" si="14"/>
        <v/>
      </c>
      <c r="BQ48" s="33" t="str">
        <f t="shared" si="15"/>
        <v/>
      </c>
      <c r="BU48" s="33" t="str">
        <f t="shared" si="16"/>
        <v/>
      </c>
      <c r="BY48" s="33" t="str">
        <f t="shared" si="17"/>
        <v/>
      </c>
      <c r="CC48" s="33" t="str">
        <f t="shared" si="18"/>
        <v/>
      </c>
      <c r="CG48" s="33" t="str">
        <f t="shared" si="19"/>
        <v/>
      </c>
      <c r="CK48" s="33" t="str">
        <f t="shared" si="20"/>
        <v/>
      </c>
      <c r="CO48" s="33" t="str">
        <f t="shared" si="21"/>
        <v/>
      </c>
      <c r="CS48" s="33" t="str">
        <f t="shared" si="22"/>
        <v/>
      </c>
      <c r="CW48" s="33" t="str">
        <f t="shared" si="23"/>
        <v/>
      </c>
      <c r="DA48" s="33" t="str">
        <f t="shared" si="24"/>
        <v/>
      </c>
      <c r="DE48" s="33" t="str">
        <f t="shared" si="25"/>
        <v/>
      </c>
      <c r="DI48" s="33" t="str">
        <f t="shared" si="26"/>
        <v/>
      </c>
      <c r="DM48" s="33" t="str">
        <f t="shared" si="27"/>
        <v/>
      </c>
      <c r="DQ48" s="33" t="str">
        <f t="shared" si="28"/>
        <v/>
      </c>
      <c r="DU48" s="33" t="str">
        <f t="shared" si="29"/>
        <v/>
      </c>
      <c r="DY48" s="33" t="str">
        <f t="shared" si="30"/>
        <v/>
      </c>
    </row>
    <row r="49" spans="1:129" x14ac:dyDescent="0.25">
      <c r="A49" s="16" t="str">
        <f t="shared" si="0"/>
        <v/>
      </c>
      <c r="K49" s="38"/>
      <c r="M49" s="33" t="str">
        <f t="shared" si="1"/>
        <v/>
      </c>
      <c r="Q49" s="33" t="str">
        <f t="shared" si="2"/>
        <v/>
      </c>
      <c r="U49" s="33" t="str">
        <f t="shared" si="3"/>
        <v/>
      </c>
      <c r="Y49" s="33" t="str">
        <f t="shared" si="4"/>
        <v/>
      </c>
      <c r="AC49" s="33" t="str">
        <f t="shared" si="5"/>
        <v/>
      </c>
      <c r="AG49" s="33" t="str">
        <f t="shared" si="6"/>
        <v/>
      </c>
      <c r="AK49" s="33" t="str">
        <f t="shared" si="7"/>
        <v/>
      </c>
      <c r="AO49" s="33" t="str">
        <f t="shared" si="8"/>
        <v/>
      </c>
      <c r="AS49" s="33" t="str">
        <f t="shared" si="9"/>
        <v/>
      </c>
      <c r="AW49" s="33" t="str">
        <f t="shared" si="10"/>
        <v/>
      </c>
      <c r="BA49" s="33" t="str">
        <f t="shared" si="11"/>
        <v/>
      </c>
      <c r="BE49" s="33" t="str">
        <f t="shared" si="12"/>
        <v/>
      </c>
      <c r="BI49" s="33" t="str">
        <f t="shared" si="13"/>
        <v/>
      </c>
      <c r="BM49" s="33" t="str">
        <f t="shared" si="14"/>
        <v/>
      </c>
      <c r="BQ49" s="33" t="str">
        <f t="shared" si="15"/>
        <v/>
      </c>
      <c r="BU49" s="33" t="str">
        <f t="shared" si="16"/>
        <v/>
      </c>
      <c r="BY49" s="33" t="str">
        <f t="shared" si="17"/>
        <v/>
      </c>
      <c r="CC49" s="33" t="str">
        <f t="shared" si="18"/>
        <v/>
      </c>
      <c r="CG49" s="33" t="str">
        <f t="shared" si="19"/>
        <v/>
      </c>
      <c r="CK49" s="33" t="str">
        <f t="shared" si="20"/>
        <v/>
      </c>
      <c r="CO49" s="33" t="str">
        <f t="shared" si="21"/>
        <v/>
      </c>
      <c r="CS49" s="33" t="str">
        <f t="shared" si="22"/>
        <v/>
      </c>
      <c r="CW49" s="33" t="str">
        <f t="shared" si="23"/>
        <v/>
      </c>
      <c r="DA49" s="33" t="str">
        <f t="shared" si="24"/>
        <v/>
      </c>
      <c r="DE49" s="33" t="str">
        <f t="shared" si="25"/>
        <v/>
      </c>
      <c r="DI49" s="33" t="str">
        <f t="shared" si="26"/>
        <v/>
      </c>
      <c r="DM49" s="33" t="str">
        <f t="shared" si="27"/>
        <v/>
      </c>
      <c r="DQ49" s="33" t="str">
        <f t="shared" si="28"/>
        <v/>
      </c>
      <c r="DU49" s="33" t="str">
        <f t="shared" si="29"/>
        <v/>
      </c>
      <c r="DY49" s="33" t="str">
        <f t="shared" si="30"/>
        <v/>
      </c>
    </row>
    <row r="50" spans="1:129" x14ac:dyDescent="0.25">
      <c r="A50" s="16" t="str">
        <f t="shared" si="0"/>
        <v/>
      </c>
      <c r="K50" s="38"/>
      <c r="M50" s="33" t="str">
        <f t="shared" si="1"/>
        <v/>
      </c>
      <c r="Q50" s="33" t="str">
        <f t="shared" si="2"/>
        <v/>
      </c>
      <c r="U50" s="33" t="str">
        <f t="shared" si="3"/>
        <v/>
      </c>
      <c r="Y50" s="33" t="str">
        <f t="shared" si="4"/>
        <v/>
      </c>
      <c r="AC50" s="33" t="str">
        <f t="shared" si="5"/>
        <v/>
      </c>
      <c r="AG50" s="33" t="str">
        <f t="shared" si="6"/>
        <v/>
      </c>
      <c r="AK50" s="33" t="str">
        <f t="shared" si="7"/>
        <v/>
      </c>
      <c r="AO50" s="33" t="str">
        <f t="shared" si="8"/>
        <v/>
      </c>
      <c r="AS50" s="33" t="str">
        <f t="shared" si="9"/>
        <v/>
      </c>
      <c r="AW50" s="33" t="str">
        <f t="shared" si="10"/>
        <v/>
      </c>
      <c r="BA50" s="33" t="str">
        <f t="shared" si="11"/>
        <v/>
      </c>
      <c r="BE50" s="33" t="str">
        <f t="shared" si="12"/>
        <v/>
      </c>
      <c r="BI50" s="33" t="str">
        <f t="shared" si="13"/>
        <v/>
      </c>
      <c r="BM50" s="33" t="str">
        <f t="shared" si="14"/>
        <v/>
      </c>
      <c r="BQ50" s="33" t="str">
        <f t="shared" si="15"/>
        <v/>
      </c>
      <c r="BU50" s="33" t="str">
        <f t="shared" si="16"/>
        <v/>
      </c>
      <c r="BY50" s="33" t="str">
        <f t="shared" si="17"/>
        <v/>
      </c>
      <c r="CC50" s="33" t="str">
        <f t="shared" si="18"/>
        <v/>
      </c>
      <c r="CG50" s="33" t="str">
        <f t="shared" si="19"/>
        <v/>
      </c>
      <c r="CK50" s="33" t="str">
        <f t="shared" si="20"/>
        <v/>
      </c>
      <c r="CO50" s="33" t="str">
        <f t="shared" si="21"/>
        <v/>
      </c>
      <c r="CS50" s="33" t="str">
        <f t="shared" si="22"/>
        <v/>
      </c>
      <c r="CW50" s="33" t="str">
        <f t="shared" si="23"/>
        <v/>
      </c>
      <c r="DA50" s="33" t="str">
        <f t="shared" si="24"/>
        <v/>
      </c>
      <c r="DE50" s="33" t="str">
        <f t="shared" si="25"/>
        <v/>
      </c>
      <c r="DI50" s="33" t="str">
        <f t="shared" si="26"/>
        <v/>
      </c>
      <c r="DM50" s="33" t="str">
        <f t="shared" si="27"/>
        <v/>
      </c>
      <c r="DQ50" s="33" t="str">
        <f t="shared" si="28"/>
        <v/>
      </c>
      <c r="DU50" s="33" t="str">
        <f t="shared" si="29"/>
        <v/>
      </c>
      <c r="DY50" s="33" t="str">
        <f t="shared" si="30"/>
        <v/>
      </c>
    </row>
    <row r="51" spans="1:129" x14ac:dyDescent="0.25">
      <c r="A51" s="16" t="str">
        <f t="shared" si="0"/>
        <v/>
      </c>
      <c r="K51" s="38"/>
      <c r="M51" s="33" t="str">
        <f t="shared" si="1"/>
        <v/>
      </c>
      <c r="Q51" s="33" t="str">
        <f t="shared" si="2"/>
        <v/>
      </c>
      <c r="U51" s="33" t="str">
        <f t="shared" si="3"/>
        <v/>
      </c>
      <c r="Y51" s="33" t="str">
        <f t="shared" si="4"/>
        <v/>
      </c>
      <c r="AC51" s="33" t="str">
        <f t="shared" si="5"/>
        <v/>
      </c>
      <c r="AG51" s="33" t="str">
        <f t="shared" si="6"/>
        <v/>
      </c>
      <c r="AK51" s="33" t="str">
        <f t="shared" si="7"/>
        <v/>
      </c>
      <c r="AO51" s="33" t="str">
        <f t="shared" si="8"/>
        <v/>
      </c>
      <c r="AS51" s="33" t="str">
        <f t="shared" si="9"/>
        <v/>
      </c>
      <c r="AW51" s="33" t="str">
        <f t="shared" si="10"/>
        <v/>
      </c>
      <c r="BA51" s="33" t="str">
        <f t="shared" si="11"/>
        <v/>
      </c>
      <c r="BE51" s="33" t="str">
        <f t="shared" si="12"/>
        <v/>
      </c>
      <c r="BI51" s="33" t="str">
        <f t="shared" si="13"/>
        <v/>
      </c>
      <c r="BM51" s="33" t="str">
        <f t="shared" si="14"/>
        <v/>
      </c>
      <c r="BQ51" s="33" t="str">
        <f t="shared" si="15"/>
        <v/>
      </c>
      <c r="BU51" s="33" t="str">
        <f t="shared" si="16"/>
        <v/>
      </c>
      <c r="BY51" s="33" t="str">
        <f t="shared" si="17"/>
        <v/>
      </c>
      <c r="CC51" s="33" t="str">
        <f t="shared" si="18"/>
        <v/>
      </c>
      <c r="CG51" s="33" t="str">
        <f t="shared" si="19"/>
        <v/>
      </c>
      <c r="CK51" s="33" t="str">
        <f t="shared" si="20"/>
        <v/>
      </c>
      <c r="CO51" s="33" t="str">
        <f t="shared" si="21"/>
        <v/>
      </c>
      <c r="CS51" s="33" t="str">
        <f t="shared" si="22"/>
        <v/>
      </c>
      <c r="CW51" s="33" t="str">
        <f t="shared" si="23"/>
        <v/>
      </c>
      <c r="DA51" s="33" t="str">
        <f t="shared" si="24"/>
        <v/>
      </c>
      <c r="DE51" s="33" t="str">
        <f t="shared" si="25"/>
        <v/>
      </c>
      <c r="DI51" s="33" t="str">
        <f t="shared" si="26"/>
        <v/>
      </c>
      <c r="DM51" s="33" t="str">
        <f t="shared" si="27"/>
        <v/>
      </c>
      <c r="DQ51" s="33" t="str">
        <f t="shared" si="28"/>
        <v/>
      </c>
      <c r="DU51" s="33" t="str">
        <f t="shared" si="29"/>
        <v/>
      </c>
      <c r="DY51" s="33" t="str">
        <f t="shared" si="30"/>
        <v/>
      </c>
    </row>
    <row r="52" spans="1:129" x14ac:dyDescent="0.25">
      <c r="A52" s="16" t="str">
        <f t="shared" si="0"/>
        <v/>
      </c>
      <c r="K52" s="38"/>
      <c r="M52" s="33" t="str">
        <f t="shared" si="1"/>
        <v/>
      </c>
      <c r="Q52" s="33" t="str">
        <f t="shared" si="2"/>
        <v/>
      </c>
      <c r="U52" s="33" t="str">
        <f t="shared" si="3"/>
        <v/>
      </c>
      <c r="Y52" s="33" t="str">
        <f t="shared" si="4"/>
        <v/>
      </c>
      <c r="AC52" s="33" t="str">
        <f t="shared" si="5"/>
        <v/>
      </c>
      <c r="AG52" s="33" t="str">
        <f t="shared" si="6"/>
        <v/>
      </c>
      <c r="AK52" s="33" t="str">
        <f t="shared" si="7"/>
        <v/>
      </c>
      <c r="AO52" s="33" t="str">
        <f t="shared" si="8"/>
        <v/>
      </c>
      <c r="AS52" s="33" t="str">
        <f t="shared" si="9"/>
        <v/>
      </c>
      <c r="AW52" s="33" t="str">
        <f t="shared" si="10"/>
        <v/>
      </c>
      <c r="BA52" s="33" t="str">
        <f t="shared" si="11"/>
        <v/>
      </c>
      <c r="BE52" s="33" t="str">
        <f t="shared" si="12"/>
        <v/>
      </c>
      <c r="BI52" s="33" t="str">
        <f t="shared" si="13"/>
        <v/>
      </c>
      <c r="BM52" s="33" t="str">
        <f t="shared" si="14"/>
        <v/>
      </c>
      <c r="BQ52" s="33" t="str">
        <f t="shared" si="15"/>
        <v/>
      </c>
      <c r="BU52" s="33" t="str">
        <f t="shared" si="16"/>
        <v/>
      </c>
      <c r="BY52" s="33" t="str">
        <f t="shared" si="17"/>
        <v/>
      </c>
      <c r="CC52" s="33" t="str">
        <f t="shared" si="18"/>
        <v/>
      </c>
      <c r="CG52" s="33" t="str">
        <f t="shared" si="19"/>
        <v/>
      </c>
      <c r="CK52" s="33" t="str">
        <f t="shared" si="20"/>
        <v/>
      </c>
      <c r="CO52" s="33" t="str">
        <f t="shared" si="21"/>
        <v/>
      </c>
      <c r="CS52" s="33" t="str">
        <f t="shared" si="22"/>
        <v/>
      </c>
      <c r="CW52" s="33" t="str">
        <f t="shared" si="23"/>
        <v/>
      </c>
      <c r="DA52" s="33" t="str">
        <f t="shared" si="24"/>
        <v/>
      </c>
      <c r="DE52" s="33" t="str">
        <f t="shared" si="25"/>
        <v/>
      </c>
      <c r="DI52" s="33" t="str">
        <f t="shared" si="26"/>
        <v/>
      </c>
      <c r="DM52" s="33" t="str">
        <f t="shared" si="27"/>
        <v/>
      </c>
      <c r="DQ52" s="33" t="str">
        <f t="shared" si="28"/>
        <v/>
      </c>
      <c r="DU52" s="33" t="str">
        <f t="shared" si="29"/>
        <v/>
      </c>
      <c r="DY52" s="33" t="str">
        <f t="shared" si="30"/>
        <v/>
      </c>
    </row>
    <row r="53" spans="1:129" x14ac:dyDescent="0.25">
      <c r="A53" s="16" t="str">
        <f t="shared" si="0"/>
        <v/>
      </c>
      <c r="K53" s="38"/>
      <c r="M53" s="33" t="str">
        <f t="shared" si="1"/>
        <v/>
      </c>
      <c r="Q53" s="33" t="str">
        <f t="shared" si="2"/>
        <v/>
      </c>
      <c r="U53" s="33" t="str">
        <f t="shared" si="3"/>
        <v/>
      </c>
      <c r="Y53" s="33" t="str">
        <f t="shared" si="4"/>
        <v/>
      </c>
      <c r="AC53" s="33" t="str">
        <f t="shared" si="5"/>
        <v/>
      </c>
      <c r="AG53" s="33" t="str">
        <f t="shared" si="6"/>
        <v/>
      </c>
      <c r="AK53" s="33" t="str">
        <f t="shared" si="7"/>
        <v/>
      </c>
      <c r="AO53" s="33" t="str">
        <f t="shared" si="8"/>
        <v/>
      </c>
      <c r="AS53" s="33" t="str">
        <f t="shared" si="9"/>
        <v/>
      </c>
      <c r="AW53" s="33" t="str">
        <f t="shared" si="10"/>
        <v/>
      </c>
      <c r="BA53" s="33" t="str">
        <f t="shared" si="11"/>
        <v/>
      </c>
      <c r="BE53" s="33" t="str">
        <f t="shared" si="12"/>
        <v/>
      </c>
      <c r="BI53" s="33" t="str">
        <f t="shared" si="13"/>
        <v/>
      </c>
      <c r="BM53" s="33" t="str">
        <f t="shared" si="14"/>
        <v/>
      </c>
      <c r="BQ53" s="33" t="str">
        <f t="shared" si="15"/>
        <v/>
      </c>
      <c r="BU53" s="33" t="str">
        <f t="shared" si="16"/>
        <v/>
      </c>
      <c r="BY53" s="33" t="str">
        <f t="shared" si="17"/>
        <v/>
      </c>
      <c r="CC53" s="33" t="str">
        <f t="shared" si="18"/>
        <v/>
      </c>
      <c r="CG53" s="33" t="str">
        <f t="shared" si="19"/>
        <v/>
      </c>
      <c r="CK53" s="33" t="str">
        <f t="shared" si="20"/>
        <v/>
      </c>
      <c r="CO53" s="33" t="str">
        <f t="shared" si="21"/>
        <v/>
      </c>
      <c r="CS53" s="33" t="str">
        <f t="shared" si="22"/>
        <v/>
      </c>
      <c r="CW53" s="33" t="str">
        <f t="shared" si="23"/>
        <v/>
      </c>
      <c r="DA53" s="33" t="str">
        <f t="shared" si="24"/>
        <v/>
      </c>
      <c r="DE53" s="33" t="str">
        <f t="shared" si="25"/>
        <v/>
      </c>
      <c r="DI53" s="33" t="str">
        <f t="shared" si="26"/>
        <v/>
      </c>
      <c r="DM53" s="33" t="str">
        <f t="shared" si="27"/>
        <v/>
      </c>
      <c r="DQ53" s="33" t="str">
        <f t="shared" si="28"/>
        <v/>
      </c>
      <c r="DU53" s="33" t="str">
        <f t="shared" si="29"/>
        <v/>
      </c>
      <c r="DY53" s="33" t="str">
        <f t="shared" si="30"/>
        <v/>
      </c>
    </row>
    <row r="54" spans="1:129" x14ac:dyDescent="0.25">
      <c r="A54" s="16" t="str">
        <f t="shared" si="0"/>
        <v/>
      </c>
      <c r="K54" s="38"/>
      <c r="M54" s="33" t="str">
        <f t="shared" si="1"/>
        <v/>
      </c>
      <c r="Q54" s="33" t="str">
        <f t="shared" si="2"/>
        <v/>
      </c>
      <c r="U54" s="33" t="str">
        <f t="shared" si="3"/>
        <v/>
      </c>
      <c r="Y54" s="33" t="str">
        <f t="shared" si="4"/>
        <v/>
      </c>
      <c r="AC54" s="33" t="str">
        <f t="shared" si="5"/>
        <v/>
      </c>
      <c r="AG54" s="33" t="str">
        <f t="shared" si="6"/>
        <v/>
      </c>
      <c r="AK54" s="33" t="str">
        <f t="shared" si="7"/>
        <v/>
      </c>
      <c r="AO54" s="33" t="str">
        <f t="shared" si="8"/>
        <v/>
      </c>
      <c r="AS54" s="33" t="str">
        <f t="shared" si="9"/>
        <v/>
      </c>
      <c r="AW54" s="33" t="str">
        <f t="shared" si="10"/>
        <v/>
      </c>
      <c r="BA54" s="33" t="str">
        <f t="shared" si="11"/>
        <v/>
      </c>
      <c r="BE54" s="33" t="str">
        <f t="shared" si="12"/>
        <v/>
      </c>
      <c r="BI54" s="33" t="str">
        <f t="shared" si="13"/>
        <v/>
      </c>
      <c r="BM54" s="33" t="str">
        <f t="shared" si="14"/>
        <v/>
      </c>
      <c r="BQ54" s="33" t="str">
        <f t="shared" si="15"/>
        <v/>
      </c>
      <c r="BU54" s="33" t="str">
        <f t="shared" si="16"/>
        <v/>
      </c>
      <c r="BY54" s="33" t="str">
        <f t="shared" si="17"/>
        <v/>
      </c>
      <c r="CC54" s="33" t="str">
        <f t="shared" si="18"/>
        <v/>
      </c>
      <c r="CG54" s="33" t="str">
        <f t="shared" si="19"/>
        <v/>
      </c>
      <c r="CK54" s="33" t="str">
        <f t="shared" si="20"/>
        <v/>
      </c>
      <c r="CO54" s="33" t="str">
        <f t="shared" si="21"/>
        <v/>
      </c>
      <c r="CS54" s="33" t="str">
        <f t="shared" si="22"/>
        <v/>
      </c>
      <c r="CW54" s="33" t="str">
        <f t="shared" si="23"/>
        <v/>
      </c>
      <c r="DA54" s="33" t="str">
        <f t="shared" si="24"/>
        <v/>
      </c>
      <c r="DE54" s="33" t="str">
        <f t="shared" si="25"/>
        <v/>
      </c>
      <c r="DI54" s="33" t="str">
        <f t="shared" si="26"/>
        <v/>
      </c>
      <c r="DM54" s="33" t="str">
        <f t="shared" si="27"/>
        <v/>
      </c>
      <c r="DQ54" s="33" t="str">
        <f t="shared" si="28"/>
        <v/>
      </c>
      <c r="DU54" s="33" t="str">
        <f t="shared" si="29"/>
        <v/>
      </c>
      <c r="DY54" s="33" t="str">
        <f t="shared" si="30"/>
        <v/>
      </c>
    </row>
    <row r="55" spans="1:129" x14ac:dyDescent="0.25">
      <c r="A55" s="16" t="str">
        <f t="shared" si="0"/>
        <v/>
      </c>
      <c r="K55" s="38"/>
      <c r="M55" s="33" t="str">
        <f t="shared" si="1"/>
        <v/>
      </c>
      <c r="Q55" s="33" t="str">
        <f t="shared" si="2"/>
        <v/>
      </c>
      <c r="U55" s="33" t="str">
        <f t="shared" si="3"/>
        <v/>
      </c>
      <c r="Y55" s="33" t="str">
        <f t="shared" si="4"/>
        <v/>
      </c>
      <c r="AC55" s="33" t="str">
        <f t="shared" si="5"/>
        <v/>
      </c>
      <c r="AG55" s="33" t="str">
        <f t="shared" si="6"/>
        <v/>
      </c>
      <c r="AK55" s="33" t="str">
        <f t="shared" si="7"/>
        <v/>
      </c>
      <c r="AO55" s="33" t="str">
        <f t="shared" si="8"/>
        <v/>
      </c>
      <c r="AS55" s="33" t="str">
        <f t="shared" si="9"/>
        <v/>
      </c>
      <c r="AW55" s="33" t="str">
        <f t="shared" si="10"/>
        <v/>
      </c>
      <c r="BA55" s="33" t="str">
        <f t="shared" si="11"/>
        <v/>
      </c>
      <c r="BE55" s="33" t="str">
        <f t="shared" si="12"/>
        <v/>
      </c>
      <c r="BI55" s="33" t="str">
        <f t="shared" si="13"/>
        <v/>
      </c>
      <c r="BM55" s="33" t="str">
        <f t="shared" si="14"/>
        <v/>
      </c>
      <c r="BQ55" s="33" t="str">
        <f t="shared" si="15"/>
        <v/>
      </c>
      <c r="BU55" s="33" t="str">
        <f t="shared" si="16"/>
        <v/>
      </c>
      <c r="BY55" s="33" t="str">
        <f t="shared" si="17"/>
        <v/>
      </c>
      <c r="CC55" s="33" t="str">
        <f t="shared" si="18"/>
        <v/>
      </c>
      <c r="CG55" s="33" t="str">
        <f t="shared" si="19"/>
        <v/>
      </c>
      <c r="CK55" s="33" t="str">
        <f t="shared" si="20"/>
        <v/>
      </c>
      <c r="CO55" s="33" t="str">
        <f t="shared" si="21"/>
        <v/>
      </c>
      <c r="CS55" s="33" t="str">
        <f t="shared" si="22"/>
        <v/>
      </c>
      <c r="CW55" s="33" t="str">
        <f t="shared" si="23"/>
        <v/>
      </c>
      <c r="DA55" s="33" t="str">
        <f t="shared" si="24"/>
        <v/>
      </c>
      <c r="DE55" s="33" t="str">
        <f t="shared" si="25"/>
        <v/>
      </c>
      <c r="DI55" s="33" t="str">
        <f t="shared" si="26"/>
        <v/>
      </c>
      <c r="DM55" s="33" t="str">
        <f t="shared" si="27"/>
        <v/>
      </c>
      <c r="DQ55" s="33" t="str">
        <f t="shared" si="28"/>
        <v/>
      </c>
      <c r="DU55" s="33" t="str">
        <f t="shared" si="29"/>
        <v/>
      </c>
      <c r="DY55" s="33" t="str">
        <f t="shared" si="30"/>
        <v/>
      </c>
    </row>
    <row r="56" spans="1:129" x14ac:dyDescent="0.25">
      <c r="A56" s="16" t="str">
        <f t="shared" si="0"/>
        <v/>
      </c>
      <c r="K56" s="38"/>
      <c r="M56" s="33" t="str">
        <f t="shared" si="1"/>
        <v/>
      </c>
      <c r="Q56" s="33" t="str">
        <f t="shared" si="2"/>
        <v/>
      </c>
      <c r="U56" s="33" t="str">
        <f t="shared" si="3"/>
        <v/>
      </c>
      <c r="Y56" s="33" t="str">
        <f t="shared" si="4"/>
        <v/>
      </c>
      <c r="AC56" s="33" t="str">
        <f t="shared" si="5"/>
        <v/>
      </c>
      <c r="AG56" s="33" t="str">
        <f t="shared" si="6"/>
        <v/>
      </c>
      <c r="AK56" s="33" t="str">
        <f t="shared" si="7"/>
        <v/>
      </c>
      <c r="AO56" s="33" t="str">
        <f t="shared" si="8"/>
        <v/>
      </c>
      <c r="AS56" s="33" t="str">
        <f t="shared" si="9"/>
        <v/>
      </c>
      <c r="AW56" s="33" t="str">
        <f t="shared" si="10"/>
        <v/>
      </c>
      <c r="BA56" s="33" t="str">
        <f t="shared" si="11"/>
        <v/>
      </c>
      <c r="BE56" s="33" t="str">
        <f t="shared" si="12"/>
        <v/>
      </c>
      <c r="BI56" s="33" t="str">
        <f t="shared" si="13"/>
        <v/>
      </c>
      <c r="BM56" s="33" t="str">
        <f t="shared" si="14"/>
        <v/>
      </c>
      <c r="BQ56" s="33" t="str">
        <f t="shared" si="15"/>
        <v/>
      </c>
      <c r="BU56" s="33" t="str">
        <f t="shared" si="16"/>
        <v/>
      </c>
      <c r="BY56" s="33" t="str">
        <f t="shared" si="17"/>
        <v/>
      </c>
      <c r="CC56" s="33" t="str">
        <f t="shared" si="18"/>
        <v/>
      </c>
      <c r="CG56" s="33" t="str">
        <f t="shared" si="19"/>
        <v/>
      </c>
      <c r="CK56" s="33" t="str">
        <f t="shared" si="20"/>
        <v/>
      </c>
      <c r="CO56" s="33" t="str">
        <f t="shared" si="21"/>
        <v/>
      </c>
      <c r="CS56" s="33" t="str">
        <f t="shared" si="22"/>
        <v/>
      </c>
      <c r="CW56" s="33" t="str">
        <f t="shared" si="23"/>
        <v/>
      </c>
      <c r="DA56" s="33" t="str">
        <f t="shared" si="24"/>
        <v/>
      </c>
      <c r="DE56" s="33" t="str">
        <f t="shared" si="25"/>
        <v/>
      </c>
      <c r="DI56" s="33" t="str">
        <f t="shared" si="26"/>
        <v/>
      </c>
      <c r="DM56" s="33" t="str">
        <f t="shared" si="27"/>
        <v/>
      </c>
      <c r="DQ56" s="33" t="str">
        <f t="shared" si="28"/>
        <v/>
      </c>
      <c r="DU56" s="33" t="str">
        <f t="shared" si="29"/>
        <v/>
      </c>
      <c r="DY56" s="33" t="str">
        <f t="shared" si="30"/>
        <v/>
      </c>
    </row>
    <row r="57" spans="1:129" x14ac:dyDescent="0.25">
      <c r="A57" s="16" t="str">
        <f t="shared" si="0"/>
        <v/>
      </c>
      <c r="K57" s="38"/>
      <c r="M57" s="33" t="str">
        <f t="shared" si="1"/>
        <v/>
      </c>
      <c r="Q57" s="33" t="str">
        <f t="shared" si="2"/>
        <v/>
      </c>
      <c r="U57" s="33" t="str">
        <f t="shared" si="3"/>
        <v/>
      </c>
      <c r="Y57" s="33" t="str">
        <f t="shared" si="4"/>
        <v/>
      </c>
      <c r="AC57" s="33" t="str">
        <f t="shared" si="5"/>
        <v/>
      </c>
      <c r="AG57" s="33" t="str">
        <f t="shared" si="6"/>
        <v/>
      </c>
      <c r="AK57" s="33" t="str">
        <f t="shared" si="7"/>
        <v/>
      </c>
      <c r="AO57" s="33" t="str">
        <f t="shared" si="8"/>
        <v/>
      </c>
      <c r="AS57" s="33" t="str">
        <f t="shared" si="9"/>
        <v/>
      </c>
      <c r="AW57" s="33" t="str">
        <f t="shared" si="10"/>
        <v/>
      </c>
      <c r="BA57" s="33" t="str">
        <f t="shared" si="11"/>
        <v/>
      </c>
      <c r="BE57" s="33" t="str">
        <f t="shared" si="12"/>
        <v/>
      </c>
      <c r="BI57" s="33" t="str">
        <f t="shared" si="13"/>
        <v/>
      </c>
      <c r="BM57" s="33" t="str">
        <f t="shared" si="14"/>
        <v/>
      </c>
      <c r="BQ57" s="33" t="str">
        <f t="shared" si="15"/>
        <v/>
      </c>
      <c r="BU57" s="33" t="str">
        <f t="shared" si="16"/>
        <v/>
      </c>
      <c r="BY57" s="33" t="str">
        <f t="shared" si="17"/>
        <v/>
      </c>
      <c r="CC57" s="33" t="str">
        <f t="shared" si="18"/>
        <v/>
      </c>
      <c r="CG57" s="33" t="str">
        <f t="shared" si="19"/>
        <v/>
      </c>
      <c r="CK57" s="33" t="str">
        <f t="shared" si="20"/>
        <v/>
      </c>
      <c r="CO57" s="33" t="str">
        <f t="shared" si="21"/>
        <v/>
      </c>
      <c r="CS57" s="33" t="str">
        <f t="shared" si="22"/>
        <v/>
      </c>
      <c r="CW57" s="33" t="str">
        <f t="shared" si="23"/>
        <v/>
      </c>
      <c r="DA57" s="33" t="str">
        <f t="shared" si="24"/>
        <v/>
      </c>
      <c r="DE57" s="33" t="str">
        <f t="shared" si="25"/>
        <v/>
      </c>
      <c r="DI57" s="33" t="str">
        <f t="shared" si="26"/>
        <v/>
      </c>
      <c r="DM57" s="33" t="str">
        <f t="shared" si="27"/>
        <v/>
      </c>
      <c r="DQ57" s="33" t="str">
        <f t="shared" si="28"/>
        <v/>
      </c>
      <c r="DU57" s="33" t="str">
        <f t="shared" si="29"/>
        <v/>
      </c>
      <c r="DY57" s="33" t="str">
        <f t="shared" si="30"/>
        <v/>
      </c>
    </row>
    <row r="58" spans="1:129" x14ac:dyDescent="0.25">
      <c r="A58" s="16" t="str">
        <f t="shared" si="0"/>
        <v/>
      </c>
      <c r="K58" s="38"/>
      <c r="M58" s="33" t="str">
        <f t="shared" si="1"/>
        <v/>
      </c>
      <c r="Q58" s="33" t="str">
        <f t="shared" si="2"/>
        <v/>
      </c>
      <c r="U58" s="33" t="str">
        <f t="shared" si="3"/>
        <v/>
      </c>
      <c r="Y58" s="33" t="str">
        <f t="shared" si="4"/>
        <v/>
      </c>
      <c r="AC58" s="33" t="str">
        <f t="shared" si="5"/>
        <v/>
      </c>
      <c r="AG58" s="33" t="str">
        <f t="shared" si="6"/>
        <v/>
      </c>
      <c r="AK58" s="33" t="str">
        <f t="shared" si="7"/>
        <v/>
      </c>
      <c r="AO58" s="33" t="str">
        <f t="shared" si="8"/>
        <v/>
      </c>
      <c r="AS58" s="33" t="str">
        <f t="shared" si="9"/>
        <v/>
      </c>
      <c r="AW58" s="33" t="str">
        <f t="shared" si="10"/>
        <v/>
      </c>
      <c r="BA58" s="33" t="str">
        <f t="shared" si="11"/>
        <v/>
      </c>
      <c r="BE58" s="33" t="str">
        <f t="shared" si="12"/>
        <v/>
      </c>
      <c r="BI58" s="33" t="str">
        <f t="shared" si="13"/>
        <v/>
      </c>
      <c r="BM58" s="33" t="str">
        <f t="shared" si="14"/>
        <v/>
      </c>
      <c r="BQ58" s="33" t="str">
        <f t="shared" si="15"/>
        <v/>
      </c>
      <c r="BU58" s="33" t="str">
        <f t="shared" si="16"/>
        <v/>
      </c>
      <c r="BY58" s="33" t="str">
        <f t="shared" si="17"/>
        <v/>
      </c>
      <c r="CC58" s="33" t="str">
        <f t="shared" si="18"/>
        <v/>
      </c>
      <c r="CG58" s="33" t="str">
        <f t="shared" si="19"/>
        <v/>
      </c>
      <c r="CK58" s="33" t="str">
        <f t="shared" si="20"/>
        <v/>
      </c>
      <c r="CO58" s="33" t="str">
        <f t="shared" si="21"/>
        <v/>
      </c>
      <c r="CS58" s="33" t="str">
        <f t="shared" si="22"/>
        <v/>
      </c>
      <c r="CW58" s="33" t="str">
        <f t="shared" si="23"/>
        <v/>
      </c>
      <c r="DA58" s="33" t="str">
        <f t="shared" si="24"/>
        <v/>
      </c>
      <c r="DE58" s="33" t="str">
        <f t="shared" si="25"/>
        <v/>
      </c>
      <c r="DI58" s="33" t="str">
        <f t="shared" si="26"/>
        <v/>
      </c>
      <c r="DM58" s="33" t="str">
        <f t="shared" si="27"/>
        <v/>
      </c>
      <c r="DQ58" s="33" t="str">
        <f t="shared" si="28"/>
        <v/>
      </c>
      <c r="DU58" s="33" t="str">
        <f t="shared" si="29"/>
        <v/>
      </c>
      <c r="DY58" s="33" t="str">
        <f t="shared" si="30"/>
        <v/>
      </c>
    </row>
    <row r="59" spans="1:129" x14ac:dyDescent="0.25">
      <c r="A59" s="16" t="str">
        <f t="shared" si="0"/>
        <v/>
      </c>
      <c r="K59" s="38"/>
      <c r="M59" s="33" t="str">
        <f t="shared" si="1"/>
        <v/>
      </c>
      <c r="Q59" s="33" t="str">
        <f t="shared" si="2"/>
        <v/>
      </c>
      <c r="U59" s="33" t="str">
        <f t="shared" si="3"/>
        <v/>
      </c>
      <c r="Y59" s="33" t="str">
        <f t="shared" si="4"/>
        <v/>
      </c>
      <c r="AC59" s="33" t="str">
        <f t="shared" si="5"/>
        <v/>
      </c>
      <c r="AG59" s="33" t="str">
        <f t="shared" si="6"/>
        <v/>
      </c>
      <c r="AK59" s="33" t="str">
        <f t="shared" si="7"/>
        <v/>
      </c>
      <c r="AO59" s="33" t="str">
        <f t="shared" si="8"/>
        <v/>
      </c>
      <c r="AS59" s="33" t="str">
        <f t="shared" si="9"/>
        <v/>
      </c>
      <c r="AW59" s="33" t="str">
        <f t="shared" si="10"/>
        <v/>
      </c>
      <c r="BA59" s="33" t="str">
        <f t="shared" si="11"/>
        <v/>
      </c>
      <c r="BE59" s="33" t="str">
        <f t="shared" si="12"/>
        <v/>
      </c>
      <c r="BI59" s="33" t="str">
        <f t="shared" si="13"/>
        <v/>
      </c>
      <c r="BM59" s="33" t="str">
        <f t="shared" si="14"/>
        <v/>
      </c>
      <c r="BQ59" s="33" t="str">
        <f t="shared" si="15"/>
        <v/>
      </c>
      <c r="BU59" s="33" t="str">
        <f t="shared" si="16"/>
        <v/>
      </c>
      <c r="BY59" s="33" t="str">
        <f t="shared" si="17"/>
        <v/>
      </c>
      <c r="CC59" s="33" t="str">
        <f t="shared" si="18"/>
        <v/>
      </c>
      <c r="CG59" s="33" t="str">
        <f t="shared" si="19"/>
        <v/>
      </c>
      <c r="CK59" s="33" t="str">
        <f t="shared" si="20"/>
        <v/>
      </c>
      <c r="CO59" s="33" t="str">
        <f t="shared" si="21"/>
        <v/>
      </c>
      <c r="CS59" s="33" t="str">
        <f t="shared" si="22"/>
        <v/>
      </c>
      <c r="CW59" s="33" t="str">
        <f t="shared" si="23"/>
        <v/>
      </c>
      <c r="DA59" s="33" t="str">
        <f t="shared" si="24"/>
        <v/>
      </c>
      <c r="DE59" s="33" t="str">
        <f t="shared" si="25"/>
        <v/>
      </c>
      <c r="DI59" s="33" t="str">
        <f t="shared" si="26"/>
        <v/>
      </c>
      <c r="DM59" s="33" t="str">
        <f t="shared" si="27"/>
        <v/>
      </c>
      <c r="DQ59" s="33" t="str">
        <f t="shared" si="28"/>
        <v/>
      </c>
      <c r="DU59" s="33" t="str">
        <f t="shared" si="29"/>
        <v/>
      </c>
      <c r="DY59" s="33" t="str">
        <f t="shared" si="30"/>
        <v/>
      </c>
    </row>
    <row r="60" spans="1:129" x14ac:dyDescent="0.25">
      <c r="A60" s="16" t="str">
        <f t="shared" si="0"/>
        <v/>
      </c>
      <c r="K60" s="38"/>
      <c r="M60" s="33" t="str">
        <f t="shared" si="1"/>
        <v/>
      </c>
      <c r="Q60" s="33" t="str">
        <f t="shared" si="2"/>
        <v/>
      </c>
      <c r="U60" s="33" t="str">
        <f t="shared" si="3"/>
        <v/>
      </c>
      <c r="Y60" s="33" t="str">
        <f t="shared" si="4"/>
        <v/>
      </c>
      <c r="AC60" s="33" t="str">
        <f t="shared" si="5"/>
        <v/>
      </c>
      <c r="AG60" s="33" t="str">
        <f t="shared" si="6"/>
        <v/>
      </c>
      <c r="AK60" s="33" t="str">
        <f t="shared" si="7"/>
        <v/>
      </c>
      <c r="AO60" s="33" t="str">
        <f t="shared" si="8"/>
        <v/>
      </c>
      <c r="AS60" s="33" t="str">
        <f t="shared" si="9"/>
        <v/>
      </c>
      <c r="AW60" s="33" t="str">
        <f t="shared" si="10"/>
        <v/>
      </c>
      <c r="BA60" s="33" t="str">
        <f t="shared" si="11"/>
        <v/>
      </c>
      <c r="BE60" s="33" t="str">
        <f t="shared" si="12"/>
        <v/>
      </c>
      <c r="BI60" s="33" t="str">
        <f t="shared" si="13"/>
        <v/>
      </c>
      <c r="BM60" s="33" t="str">
        <f t="shared" si="14"/>
        <v/>
      </c>
      <c r="BQ60" s="33" t="str">
        <f t="shared" si="15"/>
        <v/>
      </c>
      <c r="BU60" s="33" t="str">
        <f t="shared" si="16"/>
        <v/>
      </c>
      <c r="BY60" s="33" t="str">
        <f t="shared" si="17"/>
        <v/>
      </c>
      <c r="CC60" s="33" t="str">
        <f t="shared" si="18"/>
        <v/>
      </c>
      <c r="CG60" s="33" t="str">
        <f t="shared" si="19"/>
        <v/>
      </c>
      <c r="CK60" s="33" t="str">
        <f t="shared" si="20"/>
        <v/>
      </c>
      <c r="CO60" s="33" t="str">
        <f t="shared" si="21"/>
        <v/>
      </c>
      <c r="CS60" s="33" t="str">
        <f t="shared" si="22"/>
        <v/>
      </c>
      <c r="CW60" s="33" t="str">
        <f t="shared" si="23"/>
        <v/>
      </c>
      <c r="DA60" s="33" t="str">
        <f t="shared" si="24"/>
        <v/>
      </c>
      <c r="DE60" s="33" t="str">
        <f t="shared" si="25"/>
        <v/>
      </c>
      <c r="DI60" s="33" t="str">
        <f t="shared" si="26"/>
        <v/>
      </c>
      <c r="DM60" s="33" t="str">
        <f t="shared" si="27"/>
        <v/>
      </c>
      <c r="DQ60" s="33" t="str">
        <f t="shared" si="28"/>
        <v/>
      </c>
      <c r="DU60" s="33" t="str">
        <f t="shared" si="29"/>
        <v/>
      </c>
      <c r="DY60" s="33" t="str">
        <f t="shared" si="30"/>
        <v/>
      </c>
    </row>
    <row r="61" spans="1:129" x14ac:dyDescent="0.25">
      <c r="A61" s="16" t="str">
        <f t="shared" si="0"/>
        <v/>
      </c>
      <c r="K61" s="38"/>
      <c r="M61" s="33" t="str">
        <f t="shared" si="1"/>
        <v/>
      </c>
      <c r="Q61" s="33" t="str">
        <f t="shared" si="2"/>
        <v/>
      </c>
      <c r="U61" s="33" t="str">
        <f t="shared" si="3"/>
        <v/>
      </c>
      <c r="Y61" s="33" t="str">
        <f t="shared" si="4"/>
        <v/>
      </c>
      <c r="AC61" s="33" t="str">
        <f t="shared" si="5"/>
        <v/>
      </c>
      <c r="AG61" s="33" t="str">
        <f t="shared" si="6"/>
        <v/>
      </c>
      <c r="AK61" s="33" t="str">
        <f t="shared" si="7"/>
        <v/>
      </c>
      <c r="AO61" s="33" t="str">
        <f t="shared" si="8"/>
        <v/>
      </c>
      <c r="AS61" s="33" t="str">
        <f t="shared" si="9"/>
        <v/>
      </c>
      <c r="AW61" s="33" t="str">
        <f t="shared" si="10"/>
        <v/>
      </c>
      <c r="BA61" s="33" t="str">
        <f t="shared" si="11"/>
        <v/>
      </c>
      <c r="BE61" s="33" t="str">
        <f t="shared" si="12"/>
        <v/>
      </c>
      <c r="BI61" s="33" t="str">
        <f t="shared" si="13"/>
        <v/>
      </c>
      <c r="BM61" s="33" t="str">
        <f t="shared" si="14"/>
        <v/>
      </c>
      <c r="BQ61" s="33" t="str">
        <f t="shared" si="15"/>
        <v/>
      </c>
      <c r="BU61" s="33" t="str">
        <f t="shared" si="16"/>
        <v/>
      </c>
      <c r="BY61" s="33" t="str">
        <f t="shared" si="17"/>
        <v/>
      </c>
      <c r="CC61" s="33" t="str">
        <f t="shared" si="18"/>
        <v/>
      </c>
      <c r="CG61" s="33" t="str">
        <f t="shared" si="19"/>
        <v/>
      </c>
      <c r="CK61" s="33" t="str">
        <f t="shared" si="20"/>
        <v/>
      </c>
      <c r="CO61" s="33" t="str">
        <f t="shared" si="21"/>
        <v/>
      </c>
      <c r="CS61" s="33" t="str">
        <f t="shared" si="22"/>
        <v/>
      </c>
      <c r="CW61" s="33" t="str">
        <f t="shared" si="23"/>
        <v/>
      </c>
      <c r="DA61" s="33" t="str">
        <f t="shared" si="24"/>
        <v/>
      </c>
      <c r="DE61" s="33" t="str">
        <f t="shared" si="25"/>
        <v/>
      </c>
      <c r="DI61" s="33" t="str">
        <f t="shared" si="26"/>
        <v/>
      </c>
      <c r="DM61" s="33" t="str">
        <f t="shared" si="27"/>
        <v/>
      </c>
      <c r="DQ61" s="33" t="str">
        <f t="shared" si="28"/>
        <v/>
      </c>
      <c r="DU61" s="33" t="str">
        <f t="shared" si="29"/>
        <v/>
      </c>
      <c r="DY61" s="33" t="str">
        <f t="shared" si="30"/>
        <v/>
      </c>
    </row>
    <row r="62" spans="1:129" x14ac:dyDescent="0.25">
      <c r="A62" s="16" t="str">
        <f t="shared" si="0"/>
        <v/>
      </c>
      <c r="K62" s="38"/>
      <c r="M62" s="33" t="str">
        <f t="shared" si="1"/>
        <v/>
      </c>
      <c r="Q62" s="33" t="str">
        <f t="shared" si="2"/>
        <v/>
      </c>
      <c r="U62" s="33" t="str">
        <f t="shared" si="3"/>
        <v/>
      </c>
      <c r="Y62" s="33" t="str">
        <f t="shared" si="4"/>
        <v/>
      </c>
      <c r="AC62" s="33" t="str">
        <f t="shared" si="5"/>
        <v/>
      </c>
      <c r="AG62" s="33" t="str">
        <f t="shared" si="6"/>
        <v/>
      </c>
      <c r="AK62" s="33" t="str">
        <f t="shared" si="7"/>
        <v/>
      </c>
      <c r="AO62" s="33" t="str">
        <f t="shared" si="8"/>
        <v/>
      </c>
      <c r="AS62" s="33" t="str">
        <f t="shared" si="9"/>
        <v/>
      </c>
      <c r="AW62" s="33" t="str">
        <f t="shared" si="10"/>
        <v/>
      </c>
      <c r="BA62" s="33" t="str">
        <f t="shared" si="11"/>
        <v/>
      </c>
      <c r="BE62" s="33" t="str">
        <f t="shared" si="12"/>
        <v/>
      </c>
      <c r="BI62" s="33" t="str">
        <f t="shared" si="13"/>
        <v/>
      </c>
      <c r="BM62" s="33" t="str">
        <f t="shared" si="14"/>
        <v/>
      </c>
      <c r="BQ62" s="33" t="str">
        <f t="shared" si="15"/>
        <v/>
      </c>
      <c r="BU62" s="33" t="str">
        <f t="shared" si="16"/>
        <v/>
      </c>
      <c r="BY62" s="33" t="str">
        <f t="shared" si="17"/>
        <v/>
      </c>
      <c r="CC62" s="33" t="str">
        <f t="shared" si="18"/>
        <v/>
      </c>
      <c r="CG62" s="33" t="str">
        <f t="shared" si="19"/>
        <v/>
      </c>
      <c r="CK62" s="33" t="str">
        <f t="shared" si="20"/>
        <v/>
      </c>
      <c r="CO62" s="33" t="str">
        <f t="shared" si="21"/>
        <v/>
      </c>
      <c r="CS62" s="33" t="str">
        <f t="shared" si="22"/>
        <v/>
      </c>
      <c r="CW62" s="33" t="str">
        <f t="shared" si="23"/>
        <v/>
      </c>
      <c r="DA62" s="33" t="str">
        <f t="shared" si="24"/>
        <v/>
      </c>
      <c r="DE62" s="33" t="str">
        <f t="shared" si="25"/>
        <v/>
      </c>
      <c r="DI62" s="33" t="str">
        <f t="shared" si="26"/>
        <v/>
      </c>
      <c r="DM62" s="33" t="str">
        <f t="shared" si="27"/>
        <v/>
      </c>
      <c r="DQ62" s="33" t="str">
        <f t="shared" si="28"/>
        <v/>
      </c>
      <c r="DU62" s="33" t="str">
        <f t="shared" si="29"/>
        <v/>
      </c>
      <c r="DY62" s="33" t="str">
        <f t="shared" si="30"/>
        <v/>
      </c>
    </row>
    <row r="63" spans="1:129" x14ac:dyDescent="0.25">
      <c r="A63" s="16" t="str">
        <f t="shared" si="0"/>
        <v/>
      </c>
      <c r="K63" s="38"/>
      <c r="M63" s="33" t="str">
        <f t="shared" si="1"/>
        <v/>
      </c>
      <c r="Q63" s="33" t="str">
        <f t="shared" si="2"/>
        <v/>
      </c>
      <c r="U63" s="33" t="str">
        <f t="shared" si="3"/>
        <v/>
      </c>
      <c r="Y63" s="33" t="str">
        <f t="shared" si="4"/>
        <v/>
      </c>
      <c r="AC63" s="33" t="str">
        <f t="shared" si="5"/>
        <v/>
      </c>
      <c r="AG63" s="33" t="str">
        <f t="shared" si="6"/>
        <v/>
      </c>
      <c r="AK63" s="33" t="str">
        <f t="shared" si="7"/>
        <v/>
      </c>
      <c r="AO63" s="33" t="str">
        <f t="shared" si="8"/>
        <v/>
      </c>
      <c r="AS63" s="33" t="str">
        <f t="shared" si="9"/>
        <v/>
      </c>
      <c r="AW63" s="33" t="str">
        <f t="shared" si="10"/>
        <v/>
      </c>
      <c r="BA63" s="33" t="str">
        <f t="shared" si="11"/>
        <v/>
      </c>
      <c r="BE63" s="33" t="str">
        <f t="shared" si="12"/>
        <v/>
      </c>
      <c r="BI63" s="33" t="str">
        <f t="shared" si="13"/>
        <v/>
      </c>
      <c r="BM63" s="33" t="str">
        <f t="shared" si="14"/>
        <v/>
      </c>
      <c r="BQ63" s="33" t="str">
        <f t="shared" si="15"/>
        <v/>
      </c>
      <c r="BU63" s="33" t="str">
        <f t="shared" si="16"/>
        <v/>
      </c>
      <c r="BY63" s="33" t="str">
        <f t="shared" si="17"/>
        <v/>
      </c>
      <c r="CC63" s="33" t="str">
        <f t="shared" si="18"/>
        <v/>
      </c>
      <c r="CG63" s="33" t="str">
        <f t="shared" si="19"/>
        <v/>
      </c>
      <c r="CK63" s="33" t="str">
        <f t="shared" si="20"/>
        <v/>
      </c>
      <c r="CO63" s="33" t="str">
        <f t="shared" si="21"/>
        <v/>
      </c>
      <c r="CS63" s="33" t="str">
        <f t="shared" si="22"/>
        <v/>
      </c>
      <c r="CW63" s="33" t="str">
        <f t="shared" si="23"/>
        <v/>
      </c>
      <c r="DA63" s="33" t="str">
        <f t="shared" si="24"/>
        <v/>
      </c>
      <c r="DE63" s="33" t="str">
        <f t="shared" si="25"/>
        <v/>
      </c>
      <c r="DI63" s="33" t="str">
        <f t="shared" si="26"/>
        <v/>
      </c>
      <c r="DM63" s="33" t="str">
        <f t="shared" si="27"/>
        <v/>
      </c>
      <c r="DQ63" s="33" t="str">
        <f t="shared" si="28"/>
        <v/>
      </c>
      <c r="DU63" s="33" t="str">
        <f t="shared" si="29"/>
        <v/>
      </c>
      <c r="DY63" s="33" t="str">
        <f t="shared" si="30"/>
        <v/>
      </c>
    </row>
    <row r="64" spans="1:129" x14ac:dyDescent="0.25">
      <c r="A64" s="16" t="str">
        <f t="shared" si="0"/>
        <v/>
      </c>
      <c r="K64" s="38"/>
      <c r="M64" s="33" t="str">
        <f t="shared" si="1"/>
        <v/>
      </c>
      <c r="Q64" s="33" t="str">
        <f t="shared" si="2"/>
        <v/>
      </c>
      <c r="U64" s="33" t="str">
        <f t="shared" si="3"/>
        <v/>
      </c>
      <c r="Y64" s="33" t="str">
        <f t="shared" si="4"/>
        <v/>
      </c>
      <c r="AC64" s="33" t="str">
        <f t="shared" si="5"/>
        <v/>
      </c>
      <c r="AG64" s="33" t="str">
        <f t="shared" si="6"/>
        <v/>
      </c>
      <c r="AK64" s="33" t="str">
        <f t="shared" si="7"/>
        <v/>
      </c>
      <c r="AO64" s="33" t="str">
        <f t="shared" si="8"/>
        <v/>
      </c>
      <c r="AS64" s="33" t="str">
        <f t="shared" si="9"/>
        <v/>
      </c>
      <c r="AW64" s="33" t="str">
        <f t="shared" si="10"/>
        <v/>
      </c>
      <c r="BA64" s="33" t="str">
        <f t="shared" si="11"/>
        <v/>
      </c>
      <c r="BE64" s="33" t="str">
        <f t="shared" si="12"/>
        <v/>
      </c>
      <c r="BI64" s="33" t="str">
        <f t="shared" si="13"/>
        <v/>
      </c>
      <c r="BM64" s="33" t="str">
        <f t="shared" si="14"/>
        <v/>
      </c>
      <c r="BQ64" s="33" t="str">
        <f t="shared" si="15"/>
        <v/>
      </c>
      <c r="BU64" s="33" t="str">
        <f t="shared" si="16"/>
        <v/>
      </c>
      <c r="BY64" s="33" t="str">
        <f t="shared" si="17"/>
        <v/>
      </c>
      <c r="CC64" s="33" t="str">
        <f t="shared" si="18"/>
        <v/>
      </c>
      <c r="CG64" s="33" t="str">
        <f t="shared" si="19"/>
        <v/>
      </c>
      <c r="CK64" s="33" t="str">
        <f t="shared" si="20"/>
        <v/>
      </c>
      <c r="CO64" s="33" t="str">
        <f t="shared" si="21"/>
        <v/>
      </c>
      <c r="CS64" s="33" t="str">
        <f t="shared" si="22"/>
        <v/>
      </c>
      <c r="CW64" s="33" t="str">
        <f t="shared" si="23"/>
        <v/>
      </c>
      <c r="DA64" s="33" t="str">
        <f t="shared" si="24"/>
        <v/>
      </c>
      <c r="DE64" s="33" t="str">
        <f t="shared" si="25"/>
        <v/>
      </c>
      <c r="DI64" s="33" t="str">
        <f t="shared" si="26"/>
        <v/>
      </c>
      <c r="DM64" s="33" t="str">
        <f t="shared" si="27"/>
        <v/>
      </c>
      <c r="DQ64" s="33" t="str">
        <f t="shared" si="28"/>
        <v/>
      </c>
      <c r="DU64" s="33" t="str">
        <f t="shared" si="29"/>
        <v/>
      </c>
      <c r="DY64" s="33" t="str">
        <f t="shared" si="30"/>
        <v/>
      </c>
    </row>
    <row r="65" spans="1:129" x14ac:dyDescent="0.25">
      <c r="A65" s="16" t="str">
        <f t="shared" si="0"/>
        <v/>
      </c>
      <c r="K65" s="38"/>
      <c r="M65" s="33" t="str">
        <f t="shared" si="1"/>
        <v/>
      </c>
      <c r="Q65" s="33" t="str">
        <f t="shared" si="2"/>
        <v/>
      </c>
      <c r="U65" s="33" t="str">
        <f t="shared" si="3"/>
        <v/>
      </c>
      <c r="Y65" s="33" t="str">
        <f t="shared" si="4"/>
        <v/>
      </c>
      <c r="AC65" s="33" t="str">
        <f t="shared" si="5"/>
        <v/>
      </c>
      <c r="AG65" s="33" t="str">
        <f t="shared" si="6"/>
        <v/>
      </c>
      <c r="AK65" s="33" t="str">
        <f t="shared" si="7"/>
        <v/>
      </c>
      <c r="AO65" s="33" t="str">
        <f t="shared" si="8"/>
        <v/>
      </c>
      <c r="AS65" s="33" t="str">
        <f t="shared" si="9"/>
        <v/>
      </c>
      <c r="AW65" s="33" t="str">
        <f t="shared" si="10"/>
        <v/>
      </c>
      <c r="BA65" s="33" t="str">
        <f t="shared" si="11"/>
        <v/>
      </c>
      <c r="BE65" s="33" t="str">
        <f t="shared" si="12"/>
        <v/>
      </c>
      <c r="BI65" s="33" t="str">
        <f t="shared" si="13"/>
        <v/>
      </c>
      <c r="BM65" s="33" t="str">
        <f t="shared" si="14"/>
        <v/>
      </c>
      <c r="BQ65" s="33" t="str">
        <f t="shared" si="15"/>
        <v/>
      </c>
      <c r="BU65" s="33" t="str">
        <f t="shared" si="16"/>
        <v/>
      </c>
      <c r="BY65" s="33" t="str">
        <f t="shared" si="17"/>
        <v/>
      </c>
      <c r="CC65" s="33" t="str">
        <f t="shared" si="18"/>
        <v/>
      </c>
      <c r="CG65" s="33" t="str">
        <f t="shared" si="19"/>
        <v/>
      </c>
      <c r="CK65" s="33" t="str">
        <f t="shared" si="20"/>
        <v/>
      </c>
      <c r="CO65" s="33" t="str">
        <f t="shared" si="21"/>
        <v/>
      </c>
      <c r="CS65" s="33" t="str">
        <f t="shared" si="22"/>
        <v/>
      </c>
      <c r="CW65" s="33" t="str">
        <f t="shared" si="23"/>
        <v/>
      </c>
      <c r="DA65" s="33" t="str">
        <f t="shared" si="24"/>
        <v/>
      </c>
      <c r="DE65" s="33" t="str">
        <f t="shared" si="25"/>
        <v/>
      </c>
      <c r="DI65" s="33" t="str">
        <f t="shared" si="26"/>
        <v/>
      </c>
      <c r="DM65" s="33" t="str">
        <f t="shared" si="27"/>
        <v/>
      </c>
      <c r="DQ65" s="33" t="str">
        <f t="shared" si="28"/>
        <v/>
      </c>
      <c r="DU65" s="33" t="str">
        <f t="shared" si="29"/>
        <v/>
      </c>
      <c r="DY65" s="33" t="str">
        <f t="shared" si="30"/>
        <v/>
      </c>
    </row>
    <row r="66" spans="1:129" x14ac:dyDescent="0.25">
      <c r="A66" s="16" t="str">
        <f t="shared" si="0"/>
        <v/>
      </c>
      <c r="K66" s="38"/>
      <c r="M66" s="33" t="str">
        <f t="shared" si="1"/>
        <v/>
      </c>
      <c r="Q66" s="33" t="str">
        <f t="shared" si="2"/>
        <v/>
      </c>
      <c r="U66" s="33" t="str">
        <f t="shared" si="3"/>
        <v/>
      </c>
      <c r="Y66" s="33" t="str">
        <f t="shared" si="4"/>
        <v/>
      </c>
      <c r="AC66" s="33" t="str">
        <f t="shared" si="5"/>
        <v/>
      </c>
      <c r="AG66" s="33" t="str">
        <f t="shared" si="6"/>
        <v/>
      </c>
      <c r="AK66" s="33" t="str">
        <f t="shared" si="7"/>
        <v/>
      </c>
      <c r="AO66" s="33" t="str">
        <f t="shared" si="8"/>
        <v/>
      </c>
      <c r="AS66" s="33" t="str">
        <f t="shared" si="9"/>
        <v/>
      </c>
      <c r="AW66" s="33" t="str">
        <f t="shared" si="10"/>
        <v/>
      </c>
      <c r="BA66" s="33" t="str">
        <f t="shared" si="11"/>
        <v/>
      </c>
      <c r="BE66" s="33" t="str">
        <f t="shared" si="12"/>
        <v/>
      </c>
      <c r="BI66" s="33" t="str">
        <f t="shared" si="13"/>
        <v/>
      </c>
      <c r="BM66" s="33" t="str">
        <f t="shared" si="14"/>
        <v/>
      </c>
      <c r="BQ66" s="33" t="str">
        <f t="shared" si="15"/>
        <v/>
      </c>
      <c r="BU66" s="33" t="str">
        <f t="shared" si="16"/>
        <v/>
      </c>
      <c r="BY66" s="33" t="str">
        <f t="shared" si="17"/>
        <v/>
      </c>
      <c r="CC66" s="33" t="str">
        <f t="shared" si="18"/>
        <v/>
      </c>
      <c r="CG66" s="33" t="str">
        <f t="shared" si="19"/>
        <v/>
      </c>
      <c r="CK66" s="33" t="str">
        <f t="shared" si="20"/>
        <v/>
      </c>
      <c r="CO66" s="33" t="str">
        <f t="shared" si="21"/>
        <v/>
      </c>
      <c r="CS66" s="33" t="str">
        <f t="shared" si="22"/>
        <v/>
      </c>
      <c r="CW66" s="33" t="str">
        <f t="shared" si="23"/>
        <v/>
      </c>
      <c r="DA66" s="33" t="str">
        <f t="shared" si="24"/>
        <v/>
      </c>
      <c r="DE66" s="33" t="str">
        <f t="shared" si="25"/>
        <v/>
      </c>
      <c r="DI66" s="33" t="str">
        <f t="shared" si="26"/>
        <v/>
      </c>
      <c r="DM66" s="33" t="str">
        <f t="shared" si="27"/>
        <v/>
      </c>
      <c r="DQ66" s="33" t="str">
        <f t="shared" si="28"/>
        <v/>
      </c>
      <c r="DU66" s="33" t="str">
        <f t="shared" si="29"/>
        <v/>
      </c>
      <c r="DY66" s="33" t="str">
        <f t="shared" si="30"/>
        <v/>
      </c>
    </row>
    <row r="67" spans="1:129" x14ac:dyDescent="0.25">
      <c r="A67" s="16" t="str">
        <f t="shared" si="0"/>
        <v/>
      </c>
      <c r="K67" s="38"/>
      <c r="M67" s="33" t="str">
        <f t="shared" si="1"/>
        <v/>
      </c>
      <c r="Q67" s="33" t="str">
        <f t="shared" si="2"/>
        <v/>
      </c>
      <c r="U67" s="33" t="str">
        <f t="shared" si="3"/>
        <v/>
      </c>
      <c r="Y67" s="33" t="str">
        <f t="shared" si="4"/>
        <v/>
      </c>
      <c r="AC67" s="33" t="str">
        <f t="shared" si="5"/>
        <v/>
      </c>
      <c r="AG67" s="33" t="str">
        <f t="shared" si="6"/>
        <v/>
      </c>
      <c r="AK67" s="33" t="str">
        <f t="shared" si="7"/>
        <v/>
      </c>
      <c r="AO67" s="33" t="str">
        <f t="shared" si="8"/>
        <v/>
      </c>
      <c r="AS67" s="33" t="str">
        <f t="shared" si="9"/>
        <v/>
      </c>
      <c r="AW67" s="33" t="str">
        <f t="shared" si="10"/>
        <v/>
      </c>
      <c r="BA67" s="33" t="str">
        <f t="shared" si="11"/>
        <v/>
      </c>
      <c r="BE67" s="33" t="str">
        <f t="shared" si="12"/>
        <v/>
      </c>
      <c r="BI67" s="33" t="str">
        <f t="shared" si="13"/>
        <v/>
      </c>
      <c r="BM67" s="33" t="str">
        <f t="shared" si="14"/>
        <v/>
      </c>
      <c r="BQ67" s="33" t="str">
        <f t="shared" si="15"/>
        <v/>
      </c>
      <c r="BU67" s="33" t="str">
        <f t="shared" si="16"/>
        <v/>
      </c>
      <c r="BY67" s="33" t="str">
        <f t="shared" si="17"/>
        <v/>
      </c>
      <c r="CC67" s="33" t="str">
        <f t="shared" si="18"/>
        <v/>
      </c>
      <c r="CG67" s="33" t="str">
        <f t="shared" si="19"/>
        <v/>
      </c>
      <c r="CK67" s="33" t="str">
        <f t="shared" si="20"/>
        <v/>
      </c>
      <c r="CO67" s="33" t="str">
        <f t="shared" si="21"/>
        <v/>
      </c>
      <c r="CS67" s="33" t="str">
        <f t="shared" si="22"/>
        <v/>
      </c>
      <c r="CW67" s="33" t="str">
        <f t="shared" si="23"/>
        <v/>
      </c>
      <c r="DA67" s="33" t="str">
        <f t="shared" si="24"/>
        <v/>
      </c>
      <c r="DE67" s="33" t="str">
        <f t="shared" si="25"/>
        <v/>
      </c>
      <c r="DI67" s="33" t="str">
        <f t="shared" si="26"/>
        <v/>
      </c>
      <c r="DM67" s="33" t="str">
        <f t="shared" si="27"/>
        <v/>
      </c>
      <c r="DQ67" s="33" t="str">
        <f t="shared" si="28"/>
        <v/>
      </c>
      <c r="DU67" s="33" t="str">
        <f t="shared" si="29"/>
        <v/>
      </c>
      <c r="DY67" s="33" t="str">
        <f t="shared" si="30"/>
        <v/>
      </c>
    </row>
    <row r="68" spans="1:129" x14ac:dyDescent="0.25">
      <c r="A68" s="16" t="str">
        <f t="shared" si="0"/>
        <v/>
      </c>
      <c r="K68" s="38"/>
      <c r="M68" s="33" t="str">
        <f t="shared" si="1"/>
        <v/>
      </c>
      <c r="Q68" s="33" t="str">
        <f t="shared" si="2"/>
        <v/>
      </c>
      <c r="U68" s="33" t="str">
        <f t="shared" si="3"/>
        <v/>
      </c>
      <c r="Y68" s="33" t="str">
        <f t="shared" si="4"/>
        <v/>
      </c>
      <c r="AC68" s="33" t="str">
        <f t="shared" si="5"/>
        <v/>
      </c>
      <c r="AG68" s="33" t="str">
        <f t="shared" si="6"/>
        <v/>
      </c>
      <c r="AK68" s="33" t="str">
        <f t="shared" si="7"/>
        <v/>
      </c>
      <c r="AO68" s="33" t="str">
        <f t="shared" si="8"/>
        <v/>
      </c>
      <c r="AS68" s="33" t="str">
        <f t="shared" si="9"/>
        <v/>
      </c>
      <c r="AW68" s="33" t="str">
        <f t="shared" si="10"/>
        <v/>
      </c>
      <c r="BA68" s="33" t="str">
        <f t="shared" si="11"/>
        <v/>
      </c>
      <c r="BE68" s="33" t="str">
        <f t="shared" si="12"/>
        <v/>
      </c>
      <c r="BI68" s="33" t="str">
        <f t="shared" si="13"/>
        <v/>
      </c>
      <c r="BM68" s="33" t="str">
        <f t="shared" si="14"/>
        <v/>
      </c>
      <c r="BQ68" s="33" t="str">
        <f t="shared" si="15"/>
        <v/>
      </c>
      <c r="BU68" s="33" t="str">
        <f t="shared" si="16"/>
        <v/>
      </c>
      <c r="BY68" s="33" t="str">
        <f t="shared" si="17"/>
        <v/>
      </c>
      <c r="CC68" s="33" t="str">
        <f t="shared" si="18"/>
        <v/>
      </c>
      <c r="CG68" s="33" t="str">
        <f t="shared" si="19"/>
        <v/>
      </c>
      <c r="CK68" s="33" t="str">
        <f t="shared" si="20"/>
        <v/>
      </c>
      <c r="CO68" s="33" t="str">
        <f t="shared" si="21"/>
        <v/>
      </c>
      <c r="CS68" s="33" t="str">
        <f t="shared" si="22"/>
        <v/>
      </c>
      <c r="CW68" s="33" t="str">
        <f t="shared" si="23"/>
        <v/>
      </c>
      <c r="DA68" s="33" t="str">
        <f t="shared" si="24"/>
        <v/>
      </c>
      <c r="DE68" s="33" t="str">
        <f t="shared" si="25"/>
        <v/>
      </c>
      <c r="DI68" s="33" t="str">
        <f t="shared" si="26"/>
        <v/>
      </c>
      <c r="DM68" s="33" t="str">
        <f t="shared" si="27"/>
        <v/>
      </c>
      <c r="DQ68" s="33" t="str">
        <f t="shared" si="28"/>
        <v/>
      </c>
      <c r="DU68" s="33" t="str">
        <f t="shared" si="29"/>
        <v/>
      </c>
      <c r="DY68" s="33" t="str">
        <f t="shared" si="30"/>
        <v/>
      </c>
    </row>
    <row r="69" spans="1:129" x14ac:dyDescent="0.25">
      <c r="A69" s="16" t="str">
        <f t="shared" si="0"/>
        <v/>
      </c>
      <c r="K69" s="38"/>
      <c r="M69" s="33" t="str">
        <f t="shared" si="1"/>
        <v/>
      </c>
      <c r="Q69" s="33" t="str">
        <f t="shared" si="2"/>
        <v/>
      </c>
      <c r="U69" s="33" t="str">
        <f t="shared" si="3"/>
        <v/>
      </c>
      <c r="Y69" s="33" t="str">
        <f t="shared" si="4"/>
        <v/>
      </c>
      <c r="AC69" s="33" t="str">
        <f t="shared" si="5"/>
        <v/>
      </c>
      <c r="AG69" s="33" t="str">
        <f t="shared" si="6"/>
        <v/>
      </c>
      <c r="AK69" s="33" t="str">
        <f t="shared" si="7"/>
        <v/>
      </c>
      <c r="AO69" s="33" t="str">
        <f t="shared" si="8"/>
        <v/>
      </c>
      <c r="AS69" s="33" t="str">
        <f t="shared" si="9"/>
        <v/>
      </c>
      <c r="AW69" s="33" t="str">
        <f t="shared" si="10"/>
        <v/>
      </c>
      <c r="BA69" s="33" t="str">
        <f t="shared" si="11"/>
        <v/>
      </c>
      <c r="BE69" s="33" t="str">
        <f t="shared" si="12"/>
        <v/>
      </c>
      <c r="BI69" s="33" t="str">
        <f t="shared" si="13"/>
        <v/>
      </c>
      <c r="BM69" s="33" t="str">
        <f t="shared" si="14"/>
        <v/>
      </c>
      <c r="BQ69" s="33" t="str">
        <f t="shared" si="15"/>
        <v/>
      </c>
      <c r="BU69" s="33" t="str">
        <f t="shared" si="16"/>
        <v/>
      </c>
      <c r="BY69" s="33" t="str">
        <f t="shared" si="17"/>
        <v/>
      </c>
      <c r="CC69" s="33" t="str">
        <f t="shared" si="18"/>
        <v/>
      </c>
      <c r="CG69" s="33" t="str">
        <f t="shared" si="19"/>
        <v/>
      </c>
      <c r="CK69" s="33" t="str">
        <f t="shared" si="20"/>
        <v/>
      </c>
      <c r="CO69" s="33" t="str">
        <f t="shared" si="21"/>
        <v/>
      </c>
      <c r="CS69" s="33" t="str">
        <f t="shared" si="22"/>
        <v/>
      </c>
      <c r="CW69" s="33" t="str">
        <f t="shared" si="23"/>
        <v/>
      </c>
      <c r="DA69" s="33" t="str">
        <f t="shared" si="24"/>
        <v/>
      </c>
      <c r="DE69" s="33" t="str">
        <f t="shared" si="25"/>
        <v/>
      </c>
      <c r="DI69" s="33" t="str">
        <f t="shared" si="26"/>
        <v/>
      </c>
      <c r="DM69" s="33" t="str">
        <f t="shared" si="27"/>
        <v/>
      </c>
      <c r="DQ69" s="33" t="str">
        <f t="shared" si="28"/>
        <v/>
      </c>
      <c r="DU69" s="33" t="str">
        <f t="shared" si="29"/>
        <v/>
      </c>
      <c r="DY69" s="33" t="str">
        <f t="shared" si="30"/>
        <v/>
      </c>
    </row>
    <row r="70" spans="1:129" x14ac:dyDescent="0.25">
      <c r="A70" s="16" t="str">
        <f t="shared" si="0"/>
        <v/>
      </c>
      <c r="K70" s="38"/>
      <c r="M70" s="33" t="str">
        <f t="shared" si="1"/>
        <v/>
      </c>
      <c r="Q70" s="33" t="str">
        <f t="shared" si="2"/>
        <v/>
      </c>
      <c r="U70" s="33" t="str">
        <f t="shared" si="3"/>
        <v/>
      </c>
      <c r="Y70" s="33" t="str">
        <f t="shared" si="4"/>
        <v/>
      </c>
      <c r="AC70" s="33" t="str">
        <f t="shared" si="5"/>
        <v/>
      </c>
      <c r="AG70" s="33" t="str">
        <f t="shared" si="6"/>
        <v/>
      </c>
      <c r="AK70" s="33" t="str">
        <f t="shared" si="7"/>
        <v/>
      </c>
      <c r="AO70" s="33" t="str">
        <f t="shared" si="8"/>
        <v/>
      </c>
      <c r="AS70" s="33" t="str">
        <f t="shared" si="9"/>
        <v/>
      </c>
      <c r="AW70" s="33" t="str">
        <f t="shared" si="10"/>
        <v/>
      </c>
      <c r="BA70" s="33" t="str">
        <f t="shared" si="11"/>
        <v/>
      </c>
      <c r="BE70" s="33" t="str">
        <f t="shared" si="12"/>
        <v/>
      </c>
      <c r="BI70" s="33" t="str">
        <f t="shared" si="13"/>
        <v/>
      </c>
      <c r="BM70" s="33" t="str">
        <f t="shared" si="14"/>
        <v/>
      </c>
      <c r="BQ70" s="33" t="str">
        <f t="shared" si="15"/>
        <v/>
      </c>
      <c r="BU70" s="33" t="str">
        <f t="shared" si="16"/>
        <v/>
      </c>
      <c r="BY70" s="33" t="str">
        <f t="shared" si="17"/>
        <v/>
      </c>
      <c r="CC70" s="33" t="str">
        <f t="shared" si="18"/>
        <v/>
      </c>
      <c r="CG70" s="33" t="str">
        <f t="shared" si="19"/>
        <v/>
      </c>
      <c r="CK70" s="33" t="str">
        <f t="shared" si="20"/>
        <v/>
      </c>
      <c r="CO70" s="33" t="str">
        <f t="shared" si="21"/>
        <v/>
      </c>
      <c r="CS70" s="33" t="str">
        <f t="shared" si="22"/>
        <v/>
      </c>
      <c r="CW70" s="33" t="str">
        <f t="shared" si="23"/>
        <v/>
      </c>
      <c r="DA70" s="33" t="str">
        <f t="shared" si="24"/>
        <v/>
      </c>
      <c r="DE70" s="33" t="str">
        <f t="shared" si="25"/>
        <v/>
      </c>
      <c r="DI70" s="33" t="str">
        <f t="shared" si="26"/>
        <v/>
      </c>
      <c r="DM70" s="33" t="str">
        <f t="shared" si="27"/>
        <v/>
      </c>
      <c r="DQ70" s="33" t="str">
        <f t="shared" si="28"/>
        <v/>
      </c>
      <c r="DU70" s="33" t="str">
        <f t="shared" si="29"/>
        <v/>
      </c>
      <c r="DY70" s="33" t="str">
        <f t="shared" si="30"/>
        <v/>
      </c>
    </row>
    <row r="71" spans="1:129" x14ac:dyDescent="0.25">
      <c r="A71" s="16" t="str">
        <f t="shared" si="0"/>
        <v/>
      </c>
      <c r="K71" s="38"/>
      <c r="M71" s="33" t="str">
        <f t="shared" si="1"/>
        <v/>
      </c>
      <c r="Q71" s="33" t="str">
        <f t="shared" si="2"/>
        <v/>
      </c>
      <c r="U71" s="33" t="str">
        <f t="shared" si="3"/>
        <v/>
      </c>
      <c r="Y71" s="33" t="str">
        <f t="shared" si="4"/>
        <v/>
      </c>
      <c r="AC71" s="33" t="str">
        <f t="shared" si="5"/>
        <v/>
      </c>
      <c r="AG71" s="33" t="str">
        <f t="shared" si="6"/>
        <v/>
      </c>
      <c r="AK71" s="33" t="str">
        <f t="shared" si="7"/>
        <v/>
      </c>
      <c r="AO71" s="33" t="str">
        <f t="shared" si="8"/>
        <v/>
      </c>
      <c r="AS71" s="33" t="str">
        <f t="shared" si="9"/>
        <v/>
      </c>
      <c r="AW71" s="33" t="str">
        <f t="shared" si="10"/>
        <v/>
      </c>
      <c r="BA71" s="33" t="str">
        <f t="shared" si="11"/>
        <v/>
      </c>
      <c r="BE71" s="33" t="str">
        <f t="shared" si="12"/>
        <v/>
      </c>
      <c r="BI71" s="33" t="str">
        <f t="shared" si="13"/>
        <v/>
      </c>
      <c r="BM71" s="33" t="str">
        <f t="shared" si="14"/>
        <v/>
      </c>
      <c r="BQ71" s="33" t="str">
        <f t="shared" si="15"/>
        <v/>
      </c>
      <c r="BU71" s="33" t="str">
        <f t="shared" si="16"/>
        <v/>
      </c>
      <c r="BY71" s="33" t="str">
        <f t="shared" si="17"/>
        <v/>
      </c>
      <c r="CC71" s="33" t="str">
        <f t="shared" si="18"/>
        <v/>
      </c>
      <c r="CG71" s="33" t="str">
        <f t="shared" si="19"/>
        <v/>
      </c>
      <c r="CK71" s="33" t="str">
        <f t="shared" si="20"/>
        <v/>
      </c>
      <c r="CO71" s="33" t="str">
        <f t="shared" si="21"/>
        <v/>
      </c>
      <c r="CS71" s="33" t="str">
        <f t="shared" si="22"/>
        <v/>
      </c>
      <c r="CW71" s="33" t="str">
        <f t="shared" si="23"/>
        <v/>
      </c>
      <c r="DA71" s="33" t="str">
        <f t="shared" si="24"/>
        <v/>
      </c>
      <c r="DE71" s="33" t="str">
        <f t="shared" si="25"/>
        <v/>
      </c>
      <c r="DI71" s="33" t="str">
        <f t="shared" si="26"/>
        <v/>
      </c>
      <c r="DM71" s="33" t="str">
        <f t="shared" si="27"/>
        <v/>
      </c>
      <c r="DQ71" s="33" t="str">
        <f t="shared" si="28"/>
        <v/>
      </c>
      <c r="DU71" s="33" t="str">
        <f t="shared" si="29"/>
        <v/>
      </c>
      <c r="DY71" s="33" t="str">
        <f t="shared" si="30"/>
        <v/>
      </c>
    </row>
    <row r="72" spans="1:129" x14ac:dyDescent="0.25">
      <c r="A72" s="16" t="str">
        <f t="shared" si="0"/>
        <v/>
      </c>
      <c r="K72" s="38"/>
      <c r="M72" s="33" t="str">
        <f t="shared" si="1"/>
        <v/>
      </c>
      <c r="Q72" s="33" t="str">
        <f t="shared" si="2"/>
        <v/>
      </c>
      <c r="U72" s="33" t="str">
        <f t="shared" si="3"/>
        <v/>
      </c>
      <c r="Y72" s="33" t="str">
        <f t="shared" si="4"/>
        <v/>
      </c>
      <c r="AC72" s="33" t="str">
        <f t="shared" si="5"/>
        <v/>
      </c>
      <c r="AG72" s="33" t="str">
        <f t="shared" si="6"/>
        <v/>
      </c>
      <c r="AK72" s="33" t="str">
        <f t="shared" si="7"/>
        <v/>
      </c>
      <c r="AO72" s="33" t="str">
        <f t="shared" si="8"/>
        <v/>
      </c>
      <c r="AS72" s="33" t="str">
        <f t="shared" si="9"/>
        <v/>
      </c>
      <c r="AW72" s="33" t="str">
        <f t="shared" si="10"/>
        <v/>
      </c>
      <c r="BA72" s="33" t="str">
        <f t="shared" si="11"/>
        <v/>
      </c>
      <c r="BE72" s="33" t="str">
        <f t="shared" si="12"/>
        <v/>
      </c>
      <c r="BI72" s="33" t="str">
        <f t="shared" si="13"/>
        <v/>
      </c>
      <c r="BM72" s="33" t="str">
        <f t="shared" si="14"/>
        <v/>
      </c>
      <c r="BQ72" s="33" t="str">
        <f t="shared" si="15"/>
        <v/>
      </c>
      <c r="BU72" s="33" t="str">
        <f t="shared" si="16"/>
        <v/>
      </c>
      <c r="BY72" s="33" t="str">
        <f t="shared" si="17"/>
        <v/>
      </c>
      <c r="CC72" s="33" t="str">
        <f t="shared" si="18"/>
        <v/>
      </c>
      <c r="CG72" s="33" t="str">
        <f t="shared" si="19"/>
        <v/>
      </c>
      <c r="CK72" s="33" t="str">
        <f t="shared" si="20"/>
        <v/>
      </c>
      <c r="CO72" s="33" t="str">
        <f t="shared" si="21"/>
        <v/>
      </c>
      <c r="CS72" s="33" t="str">
        <f t="shared" si="22"/>
        <v/>
      </c>
      <c r="CW72" s="33" t="str">
        <f t="shared" si="23"/>
        <v/>
      </c>
      <c r="DA72" s="33" t="str">
        <f t="shared" si="24"/>
        <v/>
      </c>
      <c r="DE72" s="33" t="str">
        <f t="shared" si="25"/>
        <v/>
      </c>
      <c r="DI72" s="33" t="str">
        <f t="shared" si="26"/>
        <v/>
      </c>
      <c r="DM72" s="33" t="str">
        <f t="shared" si="27"/>
        <v/>
      </c>
      <c r="DQ72" s="33" t="str">
        <f t="shared" si="28"/>
        <v/>
      </c>
      <c r="DU72" s="33" t="str">
        <f t="shared" si="29"/>
        <v/>
      </c>
      <c r="DY72" s="33" t="str">
        <f t="shared" si="30"/>
        <v/>
      </c>
    </row>
    <row r="73" spans="1:129" x14ac:dyDescent="0.25">
      <c r="A73" s="16" t="str">
        <f t="shared" si="0"/>
        <v/>
      </c>
      <c r="K73" s="38"/>
      <c r="M73" s="33" t="str">
        <f t="shared" si="1"/>
        <v/>
      </c>
      <c r="Q73" s="33" t="str">
        <f t="shared" si="2"/>
        <v/>
      </c>
      <c r="U73" s="33" t="str">
        <f t="shared" si="3"/>
        <v/>
      </c>
      <c r="Y73" s="33" t="str">
        <f t="shared" si="4"/>
        <v/>
      </c>
      <c r="AC73" s="33" t="str">
        <f t="shared" si="5"/>
        <v/>
      </c>
      <c r="AG73" s="33" t="str">
        <f t="shared" si="6"/>
        <v/>
      </c>
      <c r="AK73" s="33" t="str">
        <f t="shared" si="7"/>
        <v/>
      </c>
      <c r="AO73" s="33" t="str">
        <f t="shared" si="8"/>
        <v/>
      </c>
      <c r="AS73" s="33" t="str">
        <f t="shared" si="9"/>
        <v/>
      </c>
      <c r="AW73" s="33" t="str">
        <f t="shared" si="10"/>
        <v/>
      </c>
      <c r="BA73" s="33" t="str">
        <f t="shared" si="11"/>
        <v/>
      </c>
      <c r="BE73" s="33" t="str">
        <f t="shared" si="12"/>
        <v/>
      </c>
      <c r="BI73" s="33" t="str">
        <f t="shared" si="13"/>
        <v/>
      </c>
      <c r="BM73" s="33" t="str">
        <f t="shared" si="14"/>
        <v/>
      </c>
      <c r="BQ73" s="33" t="str">
        <f t="shared" si="15"/>
        <v/>
      </c>
      <c r="BU73" s="33" t="str">
        <f t="shared" si="16"/>
        <v/>
      </c>
      <c r="BY73" s="33" t="str">
        <f t="shared" si="17"/>
        <v/>
      </c>
      <c r="CC73" s="33" t="str">
        <f t="shared" si="18"/>
        <v/>
      </c>
      <c r="CG73" s="33" t="str">
        <f t="shared" si="19"/>
        <v/>
      </c>
      <c r="CK73" s="33" t="str">
        <f t="shared" si="20"/>
        <v/>
      </c>
      <c r="CO73" s="33" t="str">
        <f t="shared" si="21"/>
        <v/>
      </c>
      <c r="CS73" s="33" t="str">
        <f t="shared" si="22"/>
        <v/>
      </c>
      <c r="CW73" s="33" t="str">
        <f t="shared" si="23"/>
        <v/>
      </c>
      <c r="DA73" s="33" t="str">
        <f t="shared" si="24"/>
        <v/>
      </c>
      <c r="DE73" s="33" t="str">
        <f t="shared" si="25"/>
        <v/>
      </c>
      <c r="DI73" s="33" t="str">
        <f t="shared" si="26"/>
        <v/>
      </c>
      <c r="DM73" s="33" t="str">
        <f t="shared" si="27"/>
        <v/>
      </c>
      <c r="DQ73" s="33" t="str">
        <f t="shared" si="28"/>
        <v/>
      </c>
      <c r="DU73" s="33" t="str">
        <f t="shared" si="29"/>
        <v/>
      </c>
      <c r="DY73" s="33" t="str">
        <f t="shared" si="30"/>
        <v/>
      </c>
    </row>
    <row r="74" spans="1:129" x14ac:dyDescent="0.25">
      <c r="A74" s="16" t="str">
        <f t="shared" ref="A74:A100" si="31">IF(ISNUMBER(C74),A73+1,"")</f>
        <v/>
      </c>
      <c r="K74" s="38"/>
      <c r="M74" s="33" t="str">
        <f t="shared" si="1"/>
        <v/>
      </c>
      <c r="Q74" s="33" t="str">
        <f t="shared" si="2"/>
        <v/>
      </c>
      <c r="U74" s="33" t="str">
        <f t="shared" si="3"/>
        <v/>
      </c>
      <c r="Y74" s="33" t="str">
        <f t="shared" si="4"/>
        <v/>
      </c>
      <c r="AC74" s="33" t="str">
        <f t="shared" si="5"/>
        <v/>
      </c>
      <c r="AG74" s="33" t="str">
        <f t="shared" si="6"/>
        <v/>
      </c>
      <c r="AK74" s="33" t="str">
        <f t="shared" si="7"/>
        <v/>
      </c>
      <c r="AO74" s="33" t="str">
        <f t="shared" si="8"/>
        <v/>
      </c>
      <c r="AS74" s="33" t="str">
        <f t="shared" si="9"/>
        <v/>
      </c>
      <c r="AW74" s="33" t="str">
        <f t="shared" si="10"/>
        <v/>
      </c>
      <c r="BA74" s="33" t="str">
        <f t="shared" si="11"/>
        <v/>
      </c>
      <c r="BE74" s="33" t="str">
        <f t="shared" si="12"/>
        <v/>
      </c>
      <c r="BI74" s="33" t="str">
        <f t="shared" si="13"/>
        <v/>
      </c>
      <c r="BM74" s="33" t="str">
        <f t="shared" si="14"/>
        <v/>
      </c>
      <c r="BQ74" s="33" t="str">
        <f t="shared" si="15"/>
        <v/>
      </c>
      <c r="BU74" s="33" t="str">
        <f t="shared" si="16"/>
        <v/>
      </c>
      <c r="BY74" s="33" t="str">
        <f t="shared" si="17"/>
        <v/>
      </c>
      <c r="CC74" s="33" t="str">
        <f t="shared" si="18"/>
        <v/>
      </c>
      <c r="CG74" s="33" t="str">
        <f t="shared" si="19"/>
        <v/>
      </c>
      <c r="CK74" s="33" t="str">
        <f t="shared" si="20"/>
        <v/>
      </c>
      <c r="CO74" s="33" t="str">
        <f t="shared" si="21"/>
        <v/>
      </c>
      <c r="CS74" s="33" t="str">
        <f t="shared" si="22"/>
        <v/>
      </c>
      <c r="CW74" s="33" t="str">
        <f t="shared" si="23"/>
        <v/>
      </c>
      <c r="DA74" s="33" t="str">
        <f t="shared" si="24"/>
        <v/>
      </c>
      <c r="DE74" s="33" t="str">
        <f t="shared" si="25"/>
        <v/>
      </c>
      <c r="DI74" s="33" t="str">
        <f t="shared" si="26"/>
        <v/>
      </c>
      <c r="DM74" s="33" t="str">
        <f t="shared" si="27"/>
        <v/>
      </c>
      <c r="DQ74" s="33" t="str">
        <f t="shared" si="28"/>
        <v/>
      </c>
      <c r="DU74" s="33" t="str">
        <f t="shared" si="29"/>
        <v/>
      </c>
      <c r="DY74" s="33" t="str">
        <f t="shared" si="30"/>
        <v/>
      </c>
    </row>
    <row r="75" spans="1:129" x14ac:dyDescent="0.25">
      <c r="A75" s="16" t="str">
        <f t="shared" si="31"/>
        <v/>
      </c>
      <c r="K75" s="38"/>
      <c r="M75" s="33" t="str">
        <f t="shared" si="1"/>
        <v/>
      </c>
      <c r="Q75" s="33" t="str">
        <f t="shared" si="2"/>
        <v/>
      </c>
      <c r="U75" s="33" t="str">
        <f t="shared" si="3"/>
        <v/>
      </c>
      <c r="Y75" s="33" t="str">
        <f t="shared" si="4"/>
        <v/>
      </c>
      <c r="AC75" s="33" t="str">
        <f t="shared" si="5"/>
        <v/>
      </c>
      <c r="AG75" s="33" t="str">
        <f t="shared" si="6"/>
        <v/>
      </c>
      <c r="AK75" s="33" t="str">
        <f t="shared" si="7"/>
        <v/>
      </c>
      <c r="AO75" s="33" t="str">
        <f t="shared" si="8"/>
        <v/>
      </c>
      <c r="AS75" s="33" t="str">
        <f t="shared" si="9"/>
        <v/>
      </c>
      <c r="AW75" s="33" t="str">
        <f t="shared" si="10"/>
        <v/>
      </c>
      <c r="BA75" s="33" t="str">
        <f t="shared" si="11"/>
        <v/>
      </c>
      <c r="BE75" s="33" t="str">
        <f t="shared" si="12"/>
        <v/>
      </c>
      <c r="BI75" s="33" t="str">
        <f t="shared" si="13"/>
        <v/>
      </c>
      <c r="BM75" s="33" t="str">
        <f t="shared" si="14"/>
        <v/>
      </c>
      <c r="BQ75" s="33" t="str">
        <f t="shared" si="15"/>
        <v/>
      </c>
      <c r="BU75" s="33" t="str">
        <f t="shared" si="16"/>
        <v/>
      </c>
      <c r="BY75" s="33" t="str">
        <f t="shared" si="17"/>
        <v/>
      </c>
      <c r="CC75" s="33" t="str">
        <f t="shared" si="18"/>
        <v/>
      </c>
      <c r="CG75" s="33" t="str">
        <f t="shared" si="19"/>
        <v/>
      </c>
      <c r="CK75" s="33" t="str">
        <f t="shared" si="20"/>
        <v/>
      </c>
      <c r="CO75" s="33" t="str">
        <f t="shared" si="21"/>
        <v/>
      </c>
      <c r="CS75" s="33" t="str">
        <f t="shared" si="22"/>
        <v/>
      </c>
      <c r="CW75" s="33" t="str">
        <f t="shared" si="23"/>
        <v/>
      </c>
      <c r="DA75" s="33" t="str">
        <f t="shared" si="24"/>
        <v/>
      </c>
      <c r="DE75" s="33" t="str">
        <f t="shared" si="25"/>
        <v/>
      </c>
      <c r="DI75" s="33" t="str">
        <f t="shared" si="26"/>
        <v/>
      </c>
      <c r="DM75" s="33" t="str">
        <f t="shared" si="27"/>
        <v/>
      </c>
      <c r="DQ75" s="33" t="str">
        <f t="shared" si="28"/>
        <v/>
      </c>
      <c r="DU75" s="33" t="str">
        <f t="shared" si="29"/>
        <v/>
      </c>
      <c r="DY75" s="33" t="str">
        <f t="shared" si="30"/>
        <v/>
      </c>
    </row>
    <row r="76" spans="1:129" x14ac:dyDescent="0.25">
      <c r="A76" s="16" t="str">
        <f t="shared" si="31"/>
        <v/>
      </c>
      <c r="K76" s="38"/>
      <c r="M76" s="33" t="str">
        <f t="shared" si="1"/>
        <v/>
      </c>
      <c r="Q76" s="33" t="str">
        <f t="shared" si="2"/>
        <v/>
      </c>
      <c r="U76" s="33" t="str">
        <f t="shared" si="3"/>
        <v/>
      </c>
      <c r="Y76" s="33" t="str">
        <f t="shared" si="4"/>
        <v/>
      </c>
      <c r="AC76" s="33" t="str">
        <f t="shared" si="5"/>
        <v/>
      </c>
      <c r="AG76" s="33" t="str">
        <f t="shared" si="6"/>
        <v/>
      </c>
      <c r="AK76" s="33" t="str">
        <f t="shared" si="7"/>
        <v/>
      </c>
      <c r="AO76" s="33" t="str">
        <f t="shared" si="8"/>
        <v/>
      </c>
      <c r="AS76" s="33" t="str">
        <f t="shared" si="9"/>
        <v/>
      </c>
      <c r="AW76" s="33" t="str">
        <f t="shared" si="10"/>
        <v/>
      </c>
      <c r="BA76" s="33" t="str">
        <f t="shared" si="11"/>
        <v/>
      </c>
      <c r="BE76" s="33" t="str">
        <f t="shared" si="12"/>
        <v/>
      </c>
      <c r="BI76" s="33" t="str">
        <f t="shared" si="13"/>
        <v/>
      </c>
      <c r="BM76" s="33" t="str">
        <f t="shared" si="14"/>
        <v/>
      </c>
      <c r="BQ76" s="33" t="str">
        <f t="shared" si="15"/>
        <v/>
      </c>
      <c r="BU76" s="33" t="str">
        <f t="shared" si="16"/>
        <v/>
      </c>
      <c r="BY76" s="33" t="str">
        <f t="shared" si="17"/>
        <v/>
      </c>
      <c r="CC76" s="33" t="str">
        <f t="shared" si="18"/>
        <v/>
      </c>
      <c r="CG76" s="33" t="str">
        <f t="shared" si="19"/>
        <v/>
      </c>
      <c r="CK76" s="33" t="str">
        <f t="shared" si="20"/>
        <v/>
      </c>
      <c r="CO76" s="33" t="str">
        <f t="shared" si="21"/>
        <v/>
      </c>
      <c r="CS76" s="33" t="str">
        <f t="shared" si="22"/>
        <v/>
      </c>
      <c r="CW76" s="33" t="str">
        <f t="shared" si="23"/>
        <v/>
      </c>
      <c r="DA76" s="33" t="str">
        <f t="shared" si="24"/>
        <v/>
      </c>
      <c r="DE76" s="33" t="str">
        <f t="shared" si="25"/>
        <v/>
      </c>
      <c r="DI76" s="33" t="str">
        <f t="shared" si="26"/>
        <v/>
      </c>
      <c r="DM76" s="33" t="str">
        <f t="shared" si="27"/>
        <v/>
      </c>
      <c r="DQ76" s="33" t="str">
        <f t="shared" si="28"/>
        <v/>
      </c>
      <c r="DU76" s="33" t="str">
        <f t="shared" si="29"/>
        <v/>
      </c>
      <c r="DY76" s="33" t="str">
        <f t="shared" si="30"/>
        <v/>
      </c>
    </row>
    <row r="77" spans="1:129" x14ac:dyDescent="0.25">
      <c r="A77" s="16" t="str">
        <f t="shared" si="31"/>
        <v/>
      </c>
      <c r="K77" s="38"/>
      <c r="M77" s="33" t="str">
        <f t="shared" si="1"/>
        <v/>
      </c>
      <c r="Q77" s="33" t="str">
        <f t="shared" si="2"/>
        <v/>
      </c>
      <c r="U77" s="33" t="str">
        <f t="shared" si="3"/>
        <v/>
      </c>
      <c r="Y77" s="33" t="str">
        <f t="shared" si="4"/>
        <v/>
      </c>
      <c r="AC77" s="33" t="str">
        <f t="shared" si="5"/>
        <v/>
      </c>
      <c r="AG77" s="33" t="str">
        <f t="shared" si="6"/>
        <v/>
      </c>
      <c r="AK77" s="33" t="str">
        <f t="shared" si="7"/>
        <v/>
      </c>
      <c r="AO77" s="33" t="str">
        <f t="shared" si="8"/>
        <v/>
      </c>
      <c r="AS77" s="33" t="str">
        <f t="shared" si="9"/>
        <v/>
      </c>
      <c r="AW77" s="33" t="str">
        <f t="shared" si="10"/>
        <v/>
      </c>
      <c r="BA77" s="33" t="str">
        <f t="shared" si="11"/>
        <v/>
      </c>
      <c r="BE77" s="33" t="str">
        <f t="shared" si="12"/>
        <v/>
      </c>
      <c r="BI77" s="33" t="str">
        <f t="shared" si="13"/>
        <v/>
      </c>
      <c r="BM77" s="33" t="str">
        <f t="shared" si="14"/>
        <v/>
      </c>
      <c r="BQ77" s="33" t="str">
        <f t="shared" si="15"/>
        <v/>
      </c>
      <c r="BU77" s="33" t="str">
        <f t="shared" si="16"/>
        <v/>
      </c>
      <c r="BY77" s="33" t="str">
        <f t="shared" si="17"/>
        <v/>
      </c>
      <c r="CC77" s="33" t="str">
        <f t="shared" si="18"/>
        <v/>
      </c>
      <c r="CG77" s="33" t="str">
        <f t="shared" si="19"/>
        <v/>
      </c>
      <c r="CK77" s="33" t="str">
        <f t="shared" si="20"/>
        <v/>
      </c>
      <c r="CO77" s="33" t="str">
        <f t="shared" si="21"/>
        <v/>
      </c>
      <c r="CS77" s="33" t="str">
        <f t="shared" si="22"/>
        <v/>
      </c>
      <c r="CW77" s="33" t="str">
        <f t="shared" si="23"/>
        <v/>
      </c>
      <c r="DA77" s="33" t="str">
        <f t="shared" si="24"/>
        <v/>
      </c>
      <c r="DE77" s="33" t="str">
        <f t="shared" si="25"/>
        <v/>
      </c>
      <c r="DI77" s="33" t="str">
        <f t="shared" si="26"/>
        <v/>
      </c>
      <c r="DM77" s="33" t="str">
        <f t="shared" si="27"/>
        <v/>
      </c>
      <c r="DQ77" s="33" t="str">
        <f t="shared" si="28"/>
        <v/>
      </c>
      <c r="DU77" s="33" t="str">
        <f t="shared" si="29"/>
        <v/>
      </c>
      <c r="DY77" s="33" t="str">
        <f t="shared" si="30"/>
        <v/>
      </c>
    </row>
    <row r="78" spans="1:129" x14ac:dyDescent="0.25">
      <c r="A78" s="16" t="str">
        <f t="shared" si="31"/>
        <v/>
      </c>
      <c r="K78" s="38"/>
      <c r="M78" s="33" t="str">
        <f t="shared" si="1"/>
        <v/>
      </c>
      <c r="Q78" s="33" t="str">
        <f t="shared" si="2"/>
        <v/>
      </c>
      <c r="U78" s="33" t="str">
        <f t="shared" si="3"/>
        <v/>
      </c>
      <c r="Y78" s="33" t="str">
        <f t="shared" si="4"/>
        <v/>
      </c>
      <c r="AC78" s="33" t="str">
        <f t="shared" si="5"/>
        <v/>
      </c>
      <c r="AG78" s="33" t="str">
        <f t="shared" si="6"/>
        <v/>
      </c>
      <c r="AK78" s="33" t="str">
        <f t="shared" si="7"/>
        <v/>
      </c>
      <c r="AO78" s="33" t="str">
        <f t="shared" si="8"/>
        <v/>
      </c>
      <c r="AS78" s="33" t="str">
        <f t="shared" si="9"/>
        <v/>
      </c>
      <c r="AW78" s="33" t="str">
        <f t="shared" si="10"/>
        <v/>
      </c>
      <c r="BA78" s="33" t="str">
        <f t="shared" si="11"/>
        <v/>
      </c>
      <c r="BE78" s="33" t="str">
        <f t="shared" si="12"/>
        <v/>
      </c>
      <c r="BI78" s="33" t="str">
        <f t="shared" si="13"/>
        <v/>
      </c>
      <c r="BM78" s="33" t="str">
        <f t="shared" si="14"/>
        <v/>
      </c>
      <c r="BQ78" s="33" t="str">
        <f t="shared" si="15"/>
        <v/>
      </c>
      <c r="BU78" s="33" t="str">
        <f t="shared" si="16"/>
        <v/>
      </c>
      <c r="BY78" s="33" t="str">
        <f t="shared" si="17"/>
        <v/>
      </c>
      <c r="CC78" s="33" t="str">
        <f t="shared" si="18"/>
        <v/>
      </c>
      <c r="CG78" s="33" t="str">
        <f t="shared" si="19"/>
        <v/>
      </c>
      <c r="CK78" s="33" t="str">
        <f t="shared" si="20"/>
        <v/>
      </c>
      <c r="CO78" s="33" t="str">
        <f t="shared" si="21"/>
        <v/>
      </c>
      <c r="CS78" s="33" t="str">
        <f t="shared" si="22"/>
        <v/>
      </c>
      <c r="CW78" s="33" t="str">
        <f t="shared" si="23"/>
        <v/>
      </c>
      <c r="DA78" s="33" t="str">
        <f t="shared" si="24"/>
        <v/>
      </c>
      <c r="DE78" s="33" t="str">
        <f t="shared" si="25"/>
        <v/>
      </c>
      <c r="DI78" s="33" t="str">
        <f t="shared" si="26"/>
        <v/>
      </c>
      <c r="DM78" s="33" t="str">
        <f t="shared" si="27"/>
        <v/>
      </c>
      <c r="DQ78" s="33" t="str">
        <f t="shared" si="28"/>
        <v/>
      </c>
      <c r="DU78" s="33" t="str">
        <f t="shared" si="29"/>
        <v/>
      </c>
      <c r="DY78" s="33" t="str">
        <f t="shared" si="30"/>
        <v/>
      </c>
    </row>
    <row r="79" spans="1:129" x14ac:dyDescent="0.25">
      <c r="A79" s="16" t="str">
        <f t="shared" si="31"/>
        <v/>
      </c>
      <c r="K79" s="38"/>
      <c r="M79" s="33" t="str">
        <f t="shared" ref="M79:M100" si="32">IF(ISNUMBER(O79),M78+1,"")</f>
        <v/>
      </c>
      <c r="Q79" s="33" t="str">
        <f t="shared" ref="Q79:Q100" si="33">IF(ISNUMBER(S79),Q78+1,"")</f>
        <v/>
      </c>
      <c r="U79" s="33" t="str">
        <f t="shared" ref="U79:U100" si="34">IF(ISNUMBER(W79),U78+1,"")</f>
        <v/>
      </c>
      <c r="Y79" s="33" t="str">
        <f t="shared" ref="Y79:Y100" si="35">IF(ISNUMBER(AA79),Y78+1,"")</f>
        <v/>
      </c>
      <c r="AC79" s="33" t="str">
        <f t="shared" ref="AC79:AC100" si="36">IF(ISNUMBER(AE79),AC78+1,"")</f>
        <v/>
      </c>
      <c r="AG79" s="33" t="str">
        <f t="shared" ref="AG79:AG100" si="37">IF(ISNUMBER(AI79),AG78+1,"")</f>
        <v/>
      </c>
      <c r="AK79" s="33" t="str">
        <f t="shared" ref="AK79:AK100" si="38">IF(ISNUMBER(AM79),AK78+1,"")</f>
        <v/>
      </c>
      <c r="AO79" s="33" t="str">
        <f t="shared" ref="AO79:AO100" si="39">IF(ISNUMBER(AQ79),AO78+1,"")</f>
        <v/>
      </c>
      <c r="AS79" s="33" t="str">
        <f t="shared" ref="AS79:AS100" si="40">IF(ISNUMBER(AU79),AS78+1,"")</f>
        <v/>
      </c>
      <c r="AW79" s="33" t="str">
        <f t="shared" ref="AW79:AW100" si="41">IF(ISNUMBER(AY79),AW78+1,"")</f>
        <v/>
      </c>
      <c r="BA79" s="33" t="str">
        <f t="shared" ref="BA79:BA100" si="42">IF(ISNUMBER(BC79),BA78+1,"")</f>
        <v/>
      </c>
      <c r="BE79" s="33" t="str">
        <f t="shared" ref="BE79:BE100" si="43">IF(ISNUMBER(BG79),BE78+1,"")</f>
        <v/>
      </c>
      <c r="BI79" s="33" t="str">
        <f t="shared" ref="BI79:BI100" si="44">IF(ISNUMBER(BK79),BI78+1,"")</f>
        <v/>
      </c>
      <c r="BM79" s="33" t="str">
        <f t="shared" ref="BM79:BM100" si="45">IF(ISNUMBER(BO79),BM78+1,"")</f>
        <v/>
      </c>
      <c r="BQ79" s="33" t="str">
        <f t="shared" ref="BQ79:BQ100" si="46">IF(ISNUMBER(BS79),BQ78+1,"")</f>
        <v/>
      </c>
      <c r="BU79" s="33" t="str">
        <f t="shared" ref="BU79:BU100" si="47">IF(ISNUMBER(BW79),BU78+1,"")</f>
        <v/>
      </c>
      <c r="BY79" s="33" t="str">
        <f t="shared" ref="BY79:BY100" si="48">IF(ISNUMBER(CA79),BY78+1,"")</f>
        <v/>
      </c>
      <c r="CC79" s="33" t="str">
        <f t="shared" ref="CC79:CC100" si="49">IF(ISNUMBER(CE79),CC78+1,"")</f>
        <v/>
      </c>
      <c r="CG79" s="33" t="str">
        <f t="shared" ref="CG79:CG100" si="50">IF(ISNUMBER(CI79),CG78+1,"")</f>
        <v/>
      </c>
      <c r="CK79" s="33" t="str">
        <f t="shared" ref="CK79:CK100" si="51">IF(ISNUMBER(CM79),CK78+1,"")</f>
        <v/>
      </c>
      <c r="CO79" s="33" t="str">
        <f t="shared" ref="CO79:CO100" si="52">IF(ISNUMBER(CQ79),CO78+1,"")</f>
        <v/>
      </c>
      <c r="CS79" s="33" t="str">
        <f t="shared" ref="CS79:CS100" si="53">IF(ISNUMBER(CU79),CS78+1,"")</f>
        <v/>
      </c>
      <c r="CW79" s="33" t="str">
        <f t="shared" ref="CW79:CW100" si="54">IF(ISNUMBER(CY79),CW78+1,"")</f>
        <v/>
      </c>
      <c r="DA79" s="33" t="str">
        <f t="shared" ref="DA79:DA100" si="55">IF(ISNUMBER(DC79),DA78+1,"")</f>
        <v/>
      </c>
      <c r="DE79" s="33" t="str">
        <f t="shared" ref="DE79:DE100" si="56">IF(ISNUMBER(DG79),DE78+1,"")</f>
        <v/>
      </c>
      <c r="DI79" s="33" t="str">
        <f t="shared" ref="DI79:DI100" si="57">IF(ISNUMBER(DK79),DI78+1,"")</f>
        <v/>
      </c>
      <c r="DM79" s="33" t="str">
        <f t="shared" ref="DM79:DM100" si="58">IF(ISNUMBER(DO79),DM78+1,"")</f>
        <v/>
      </c>
      <c r="DQ79" s="33" t="str">
        <f t="shared" ref="DQ79:DQ100" si="59">IF(ISNUMBER(DS79),DQ78+1,"")</f>
        <v/>
      </c>
      <c r="DU79" s="33" t="str">
        <f t="shared" ref="DU79:DU100" si="60">IF(ISNUMBER(DW79),DU78+1,"")</f>
        <v/>
      </c>
      <c r="DY79" s="33" t="str">
        <f t="shared" ref="DY79:DY100" si="61">IF(ISNUMBER(EA79),DY78+1,"")</f>
        <v/>
      </c>
    </row>
    <row r="80" spans="1:129" x14ac:dyDescent="0.25">
      <c r="A80" s="16" t="str">
        <f t="shared" si="31"/>
        <v/>
      </c>
      <c r="K80" s="38"/>
      <c r="M80" s="33" t="str">
        <f t="shared" si="32"/>
        <v/>
      </c>
      <c r="Q80" s="33" t="str">
        <f t="shared" si="33"/>
        <v/>
      </c>
      <c r="U80" s="33" t="str">
        <f t="shared" si="34"/>
        <v/>
      </c>
      <c r="Y80" s="33" t="str">
        <f t="shared" si="35"/>
        <v/>
      </c>
      <c r="AC80" s="33" t="str">
        <f t="shared" si="36"/>
        <v/>
      </c>
      <c r="AG80" s="33" t="str">
        <f t="shared" si="37"/>
        <v/>
      </c>
      <c r="AK80" s="33" t="str">
        <f t="shared" si="38"/>
        <v/>
      </c>
      <c r="AO80" s="33" t="str">
        <f t="shared" si="39"/>
        <v/>
      </c>
      <c r="AS80" s="33" t="str">
        <f t="shared" si="40"/>
        <v/>
      </c>
      <c r="AW80" s="33" t="str">
        <f t="shared" si="41"/>
        <v/>
      </c>
      <c r="BA80" s="33" t="str">
        <f t="shared" si="42"/>
        <v/>
      </c>
      <c r="BE80" s="33" t="str">
        <f t="shared" si="43"/>
        <v/>
      </c>
      <c r="BI80" s="33" t="str">
        <f t="shared" si="44"/>
        <v/>
      </c>
      <c r="BM80" s="33" t="str">
        <f t="shared" si="45"/>
        <v/>
      </c>
      <c r="BQ80" s="33" t="str">
        <f t="shared" si="46"/>
        <v/>
      </c>
      <c r="BU80" s="33" t="str">
        <f t="shared" si="47"/>
        <v/>
      </c>
      <c r="BY80" s="33" t="str">
        <f t="shared" si="48"/>
        <v/>
      </c>
      <c r="CC80" s="33" t="str">
        <f t="shared" si="49"/>
        <v/>
      </c>
      <c r="CG80" s="33" t="str">
        <f t="shared" si="50"/>
        <v/>
      </c>
      <c r="CK80" s="33" t="str">
        <f t="shared" si="51"/>
        <v/>
      </c>
      <c r="CO80" s="33" t="str">
        <f t="shared" si="52"/>
        <v/>
      </c>
      <c r="CS80" s="33" t="str">
        <f t="shared" si="53"/>
        <v/>
      </c>
      <c r="CW80" s="33" t="str">
        <f t="shared" si="54"/>
        <v/>
      </c>
      <c r="DA80" s="33" t="str">
        <f t="shared" si="55"/>
        <v/>
      </c>
      <c r="DE80" s="33" t="str">
        <f t="shared" si="56"/>
        <v/>
      </c>
      <c r="DI80" s="33" t="str">
        <f t="shared" si="57"/>
        <v/>
      </c>
      <c r="DM80" s="33" t="str">
        <f t="shared" si="58"/>
        <v/>
      </c>
      <c r="DQ80" s="33" t="str">
        <f t="shared" si="59"/>
        <v/>
      </c>
      <c r="DU80" s="33" t="str">
        <f t="shared" si="60"/>
        <v/>
      </c>
      <c r="DY80" s="33" t="str">
        <f t="shared" si="61"/>
        <v/>
      </c>
    </row>
    <row r="81" spans="1:129" x14ac:dyDescent="0.25">
      <c r="A81" s="16" t="str">
        <f t="shared" si="31"/>
        <v/>
      </c>
      <c r="K81" s="38"/>
      <c r="M81" s="33" t="str">
        <f t="shared" si="32"/>
        <v/>
      </c>
      <c r="Q81" s="33" t="str">
        <f t="shared" si="33"/>
        <v/>
      </c>
      <c r="U81" s="33" t="str">
        <f t="shared" si="34"/>
        <v/>
      </c>
      <c r="Y81" s="33" t="str">
        <f t="shared" si="35"/>
        <v/>
      </c>
      <c r="AC81" s="33" t="str">
        <f t="shared" si="36"/>
        <v/>
      </c>
      <c r="AG81" s="33" t="str">
        <f t="shared" si="37"/>
        <v/>
      </c>
      <c r="AK81" s="33" t="str">
        <f t="shared" si="38"/>
        <v/>
      </c>
      <c r="AO81" s="33" t="str">
        <f t="shared" si="39"/>
        <v/>
      </c>
      <c r="AS81" s="33" t="str">
        <f t="shared" si="40"/>
        <v/>
      </c>
      <c r="AW81" s="33" t="str">
        <f t="shared" si="41"/>
        <v/>
      </c>
      <c r="BA81" s="33" t="str">
        <f t="shared" si="42"/>
        <v/>
      </c>
      <c r="BE81" s="33" t="str">
        <f t="shared" si="43"/>
        <v/>
      </c>
      <c r="BI81" s="33" t="str">
        <f t="shared" si="44"/>
        <v/>
      </c>
      <c r="BM81" s="33" t="str">
        <f t="shared" si="45"/>
        <v/>
      </c>
      <c r="BQ81" s="33" t="str">
        <f t="shared" si="46"/>
        <v/>
      </c>
      <c r="BU81" s="33" t="str">
        <f t="shared" si="47"/>
        <v/>
      </c>
      <c r="BY81" s="33" t="str">
        <f t="shared" si="48"/>
        <v/>
      </c>
      <c r="CC81" s="33" t="str">
        <f t="shared" si="49"/>
        <v/>
      </c>
      <c r="CG81" s="33" t="str">
        <f t="shared" si="50"/>
        <v/>
      </c>
      <c r="CK81" s="33" t="str">
        <f t="shared" si="51"/>
        <v/>
      </c>
      <c r="CO81" s="33" t="str">
        <f t="shared" si="52"/>
        <v/>
      </c>
      <c r="CS81" s="33" t="str">
        <f t="shared" si="53"/>
        <v/>
      </c>
      <c r="CW81" s="33" t="str">
        <f t="shared" si="54"/>
        <v/>
      </c>
      <c r="DA81" s="33" t="str">
        <f t="shared" si="55"/>
        <v/>
      </c>
      <c r="DE81" s="33" t="str">
        <f t="shared" si="56"/>
        <v/>
      </c>
      <c r="DI81" s="33" t="str">
        <f t="shared" si="57"/>
        <v/>
      </c>
      <c r="DM81" s="33" t="str">
        <f t="shared" si="58"/>
        <v/>
      </c>
      <c r="DQ81" s="33" t="str">
        <f t="shared" si="59"/>
        <v/>
      </c>
      <c r="DU81" s="33" t="str">
        <f t="shared" si="60"/>
        <v/>
      </c>
      <c r="DY81" s="33" t="str">
        <f t="shared" si="61"/>
        <v/>
      </c>
    </row>
    <row r="82" spans="1:129" x14ac:dyDescent="0.25">
      <c r="A82" s="16" t="str">
        <f t="shared" si="31"/>
        <v/>
      </c>
      <c r="K82" s="38"/>
      <c r="M82" s="33" t="str">
        <f t="shared" si="32"/>
        <v/>
      </c>
      <c r="Q82" s="33" t="str">
        <f t="shared" si="33"/>
        <v/>
      </c>
      <c r="U82" s="33" t="str">
        <f t="shared" si="34"/>
        <v/>
      </c>
      <c r="Y82" s="33" t="str">
        <f t="shared" si="35"/>
        <v/>
      </c>
      <c r="AC82" s="33" t="str">
        <f t="shared" si="36"/>
        <v/>
      </c>
      <c r="AG82" s="33" t="str">
        <f t="shared" si="37"/>
        <v/>
      </c>
      <c r="AK82" s="33" t="str">
        <f t="shared" si="38"/>
        <v/>
      </c>
      <c r="AO82" s="33" t="str">
        <f t="shared" si="39"/>
        <v/>
      </c>
      <c r="AS82" s="33" t="str">
        <f t="shared" si="40"/>
        <v/>
      </c>
      <c r="AW82" s="33" t="str">
        <f t="shared" si="41"/>
        <v/>
      </c>
      <c r="BA82" s="33" t="str">
        <f t="shared" si="42"/>
        <v/>
      </c>
      <c r="BE82" s="33" t="str">
        <f t="shared" si="43"/>
        <v/>
      </c>
      <c r="BI82" s="33" t="str">
        <f t="shared" si="44"/>
        <v/>
      </c>
      <c r="BM82" s="33" t="str">
        <f t="shared" si="45"/>
        <v/>
      </c>
      <c r="BQ82" s="33" t="str">
        <f t="shared" si="46"/>
        <v/>
      </c>
      <c r="BU82" s="33" t="str">
        <f t="shared" si="47"/>
        <v/>
      </c>
      <c r="BY82" s="33" t="str">
        <f t="shared" si="48"/>
        <v/>
      </c>
      <c r="CC82" s="33" t="str">
        <f t="shared" si="49"/>
        <v/>
      </c>
      <c r="CG82" s="33" t="str">
        <f t="shared" si="50"/>
        <v/>
      </c>
      <c r="CK82" s="33" t="str">
        <f t="shared" si="51"/>
        <v/>
      </c>
      <c r="CO82" s="33" t="str">
        <f t="shared" si="52"/>
        <v/>
      </c>
      <c r="CS82" s="33" t="str">
        <f t="shared" si="53"/>
        <v/>
      </c>
      <c r="CW82" s="33" t="str">
        <f t="shared" si="54"/>
        <v/>
      </c>
      <c r="DA82" s="33" t="str">
        <f t="shared" si="55"/>
        <v/>
      </c>
      <c r="DE82" s="33" t="str">
        <f t="shared" si="56"/>
        <v/>
      </c>
      <c r="DI82" s="33" t="str">
        <f t="shared" si="57"/>
        <v/>
      </c>
      <c r="DM82" s="33" t="str">
        <f t="shared" si="58"/>
        <v/>
      </c>
      <c r="DQ82" s="33" t="str">
        <f t="shared" si="59"/>
        <v/>
      </c>
      <c r="DU82" s="33" t="str">
        <f t="shared" si="60"/>
        <v/>
      </c>
      <c r="DY82" s="33" t="str">
        <f t="shared" si="61"/>
        <v/>
      </c>
    </row>
    <row r="83" spans="1:129" x14ac:dyDescent="0.25">
      <c r="A83" s="16" t="str">
        <f t="shared" si="31"/>
        <v/>
      </c>
      <c r="K83" s="38"/>
      <c r="M83" s="33" t="str">
        <f t="shared" si="32"/>
        <v/>
      </c>
      <c r="Q83" s="33" t="str">
        <f t="shared" si="33"/>
        <v/>
      </c>
      <c r="U83" s="33" t="str">
        <f t="shared" si="34"/>
        <v/>
      </c>
      <c r="Y83" s="33" t="str">
        <f t="shared" si="35"/>
        <v/>
      </c>
      <c r="AC83" s="33" t="str">
        <f t="shared" si="36"/>
        <v/>
      </c>
      <c r="AG83" s="33" t="str">
        <f t="shared" si="37"/>
        <v/>
      </c>
      <c r="AK83" s="33" t="str">
        <f t="shared" si="38"/>
        <v/>
      </c>
      <c r="AO83" s="33" t="str">
        <f t="shared" si="39"/>
        <v/>
      </c>
      <c r="AS83" s="33" t="str">
        <f t="shared" si="40"/>
        <v/>
      </c>
      <c r="AW83" s="33" t="str">
        <f t="shared" si="41"/>
        <v/>
      </c>
      <c r="BA83" s="33" t="str">
        <f t="shared" si="42"/>
        <v/>
      </c>
      <c r="BE83" s="33" t="str">
        <f t="shared" si="43"/>
        <v/>
      </c>
      <c r="BI83" s="33" t="str">
        <f t="shared" si="44"/>
        <v/>
      </c>
      <c r="BM83" s="33" t="str">
        <f t="shared" si="45"/>
        <v/>
      </c>
      <c r="BQ83" s="33" t="str">
        <f t="shared" si="46"/>
        <v/>
      </c>
      <c r="BU83" s="33" t="str">
        <f t="shared" si="47"/>
        <v/>
      </c>
      <c r="BY83" s="33" t="str">
        <f t="shared" si="48"/>
        <v/>
      </c>
      <c r="CC83" s="33" t="str">
        <f t="shared" si="49"/>
        <v/>
      </c>
      <c r="CG83" s="33" t="str">
        <f t="shared" si="50"/>
        <v/>
      </c>
      <c r="CK83" s="33" t="str">
        <f t="shared" si="51"/>
        <v/>
      </c>
      <c r="CO83" s="33" t="str">
        <f t="shared" si="52"/>
        <v/>
      </c>
      <c r="CS83" s="33" t="str">
        <f t="shared" si="53"/>
        <v/>
      </c>
      <c r="CW83" s="33" t="str">
        <f t="shared" si="54"/>
        <v/>
      </c>
      <c r="DA83" s="33" t="str">
        <f t="shared" si="55"/>
        <v/>
      </c>
      <c r="DE83" s="33" t="str">
        <f t="shared" si="56"/>
        <v/>
      </c>
      <c r="DI83" s="33" t="str">
        <f t="shared" si="57"/>
        <v/>
      </c>
      <c r="DM83" s="33" t="str">
        <f t="shared" si="58"/>
        <v/>
      </c>
      <c r="DQ83" s="33" t="str">
        <f t="shared" si="59"/>
        <v/>
      </c>
      <c r="DU83" s="33" t="str">
        <f t="shared" si="60"/>
        <v/>
      </c>
      <c r="DY83" s="33" t="str">
        <f t="shared" si="61"/>
        <v/>
      </c>
    </row>
    <row r="84" spans="1:129" x14ac:dyDescent="0.25">
      <c r="A84" s="16" t="str">
        <f t="shared" si="31"/>
        <v/>
      </c>
      <c r="K84" s="38"/>
      <c r="M84" s="33" t="str">
        <f t="shared" si="32"/>
        <v/>
      </c>
      <c r="Q84" s="33" t="str">
        <f t="shared" si="33"/>
        <v/>
      </c>
      <c r="U84" s="33" t="str">
        <f t="shared" si="34"/>
        <v/>
      </c>
      <c r="Y84" s="33" t="str">
        <f t="shared" si="35"/>
        <v/>
      </c>
      <c r="AC84" s="33" t="str">
        <f t="shared" si="36"/>
        <v/>
      </c>
      <c r="AG84" s="33" t="str">
        <f t="shared" si="37"/>
        <v/>
      </c>
      <c r="AK84" s="33" t="str">
        <f t="shared" si="38"/>
        <v/>
      </c>
      <c r="AO84" s="33" t="str">
        <f t="shared" si="39"/>
        <v/>
      </c>
      <c r="AS84" s="33" t="str">
        <f t="shared" si="40"/>
        <v/>
      </c>
      <c r="AW84" s="33" t="str">
        <f t="shared" si="41"/>
        <v/>
      </c>
      <c r="BA84" s="33" t="str">
        <f t="shared" si="42"/>
        <v/>
      </c>
      <c r="BE84" s="33" t="str">
        <f t="shared" si="43"/>
        <v/>
      </c>
      <c r="BI84" s="33" t="str">
        <f t="shared" si="44"/>
        <v/>
      </c>
      <c r="BM84" s="33" t="str">
        <f t="shared" si="45"/>
        <v/>
      </c>
      <c r="BQ84" s="33" t="str">
        <f t="shared" si="46"/>
        <v/>
      </c>
      <c r="BU84" s="33" t="str">
        <f t="shared" si="47"/>
        <v/>
      </c>
      <c r="BY84" s="33" t="str">
        <f t="shared" si="48"/>
        <v/>
      </c>
      <c r="CC84" s="33" t="str">
        <f t="shared" si="49"/>
        <v/>
      </c>
      <c r="CG84" s="33" t="str">
        <f t="shared" si="50"/>
        <v/>
      </c>
      <c r="CK84" s="33" t="str">
        <f t="shared" si="51"/>
        <v/>
      </c>
      <c r="CO84" s="33" t="str">
        <f t="shared" si="52"/>
        <v/>
      </c>
      <c r="CS84" s="33" t="str">
        <f t="shared" si="53"/>
        <v/>
      </c>
      <c r="CW84" s="33" t="str">
        <f t="shared" si="54"/>
        <v/>
      </c>
      <c r="DA84" s="33" t="str">
        <f t="shared" si="55"/>
        <v/>
      </c>
      <c r="DE84" s="33" t="str">
        <f t="shared" si="56"/>
        <v/>
      </c>
      <c r="DI84" s="33" t="str">
        <f t="shared" si="57"/>
        <v/>
      </c>
      <c r="DM84" s="33" t="str">
        <f t="shared" si="58"/>
        <v/>
      </c>
      <c r="DQ84" s="33" t="str">
        <f t="shared" si="59"/>
        <v/>
      </c>
      <c r="DU84" s="33" t="str">
        <f t="shared" si="60"/>
        <v/>
      </c>
      <c r="DY84" s="33" t="str">
        <f t="shared" si="61"/>
        <v/>
      </c>
    </row>
    <row r="85" spans="1:129" x14ac:dyDescent="0.25">
      <c r="A85" s="16" t="str">
        <f t="shared" si="31"/>
        <v/>
      </c>
      <c r="K85" s="38"/>
      <c r="M85" s="33" t="str">
        <f t="shared" si="32"/>
        <v/>
      </c>
      <c r="Q85" s="33" t="str">
        <f t="shared" si="33"/>
        <v/>
      </c>
      <c r="U85" s="33" t="str">
        <f t="shared" si="34"/>
        <v/>
      </c>
      <c r="Y85" s="33" t="str">
        <f t="shared" si="35"/>
        <v/>
      </c>
      <c r="AC85" s="33" t="str">
        <f t="shared" si="36"/>
        <v/>
      </c>
      <c r="AG85" s="33" t="str">
        <f t="shared" si="37"/>
        <v/>
      </c>
      <c r="AK85" s="33" t="str">
        <f t="shared" si="38"/>
        <v/>
      </c>
      <c r="AO85" s="33" t="str">
        <f t="shared" si="39"/>
        <v/>
      </c>
      <c r="AS85" s="33" t="str">
        <f t="shared" si="40"/>
        <v/>
      </c>
      <c r="AW85" s="33" t="str">
        <f t="shared" si="41"/>
        <v/>
      </c>
      <c r="BA85" s="33" t="str">
        <f t="shared" si="42"/>
        <v/>
      </c>
      <c r="BE85" s="33" t="str">
        <f t="shared" si="43"/>
        <v/>
      </c>
      <c r="BI85" s="33" t="str">
        <f t="shared" si="44"/>
        <v/>
      </c>
      <c r="BM85" s="33" t="str">
        <f t="shared" si="45"/>
        <v/>
      </c>
      <c r="BQ85" s="33" t="str">
        <f t="shared" si="46"/>
        <v/>
      </c>
      <c r="BU85" s="33" t="str">
        <f t="shared" si="47"/>
        <v/>
      </c>
      <c r="BY85" s="33" t="str">
        <f t="shared" si="48"/>
        <v/>
      </c>
      <c r="CC85" s="33" t="str">
        <f t="shared" si="49"/>
        <v/>
      </c>
      <c r="CG85" s="33" t="str">
        <f t="shared" si="50"/>
        <v/>
      </c>
      <c r="CK85" s="33" t="str">
        <f t="shared" si="51"/>
        <v/>
      </c>
      <c r="CO85" s="33" t="str">
        <f t="shared" si="52"/>
        <v/>
      </c>
      <c r="CS85" s="33" t="str">
        <f t="shared" si="53"/>
        <v/>
      </c>
      <c r="CW85" s="33" t="str">
        <f t="shared" si="54"/>
        <v/>
      </c>
      <c r="DA85" s="33" t="str">
        <f t="shared" si="55"/>
        <v/>
      </c>
      <c r="DE85" s="33" t="str">
        <f t="shared" si="56"/>
        <v/>
      </c>
      <c r="DI85" s="33" t="str">
        <f t="shared" si="57"/>
        <v/>
      </c>
      <c r="DM85" s="33" t="str">
        <f t="shared" si="58"/>
        <v/>
      </c>
      <c r="DQ85" s="33" t="str">
        <f t="shared" si="59"/>
        <v/>
      </c>
      <c r="DU85" s="33" t="str">
        <f t="shared" si="60"/>
        <v/>
      </c>
      <c r="DY85" s="33" t="str">
        <f t="shared" si="61"/>
        <v/>
      </c>
    </row>
    <row r="86" spans="1:129" x14ac:dyDescent="0.25">
      <c r="A86" s="16" t="str">
        <f t="shared" si="31"/>
        <v/>
      </c>
      <c r="K86" s="38"/>
      <c r="M86" s="33" t="str">
        <f t="shared" si="32"/>
        <v/>
      </c>
      <c r="Q86" s="33" t="str">
        <f t="shared" si="33"/>
        <v/>
      </c>
      <c r="U86" s="33" t="str">
        <f t="shared" si="34"/>
        <v/>
      </c>
      <c r="Y86" s="33" t="str">
        <f t="shared" si="35"/>
        <v/>
      </c>
      <c r="AC86" s="33" t="str">
        <f t="shared" si="36"/>
        <v/>
      </c>
      <c r="AG86" s="33" t="str">
        <f t="shared" si="37"/>
        <v/>
      </c>
      <c r="AK86" s="33" t="str">
        <f t="shared" si="38"/>
        <v/>
      </c>
      <c r="AO86" s="33" t="str">
        <f t="shared" si="39"/>
        <v/>
      </c>
      <c r="AS86" s="33" t="str">
        <f t="shared" si="40"/>
        <v/>
      </c>
      <c r="AW86" s="33" t="str">
        <f t="shared" si="41"/>
        <v/>
      </c>
      <c r="BA86" s="33" t="str">
        <f t="shared" si="42"/>
        <v/>
      </c>
      <c r="BE86" s="33" t="str">
        <f t="shared" si="43"/>
        <v/>
      </c>
      <c r="BI86" s="33" t="str">
        <f t="shared" si="44"/>
        <v/>
      </c>
      <c r="BM86" s="33" t="str">
        <f t="shared" si="45"/>
        <v/>
      </c>
      <c r="BQ86" s="33" t="str">
        <f t="shared" si="46"/>
        <v/>
      </c>
      <c r="BU86" s="33" t="str">
        <f t="shared" si="47"/>
        <v/>
      </c>
      <c r="BY86" s="33" t="str">
        <f t="shared" si="48"/>
        <v/>
      </c>
      <c r="CC86" s="33" t="str">
        <f t="shared" si="49"/>
        <v/>
      </c>
      <c r="CG86" s="33" t="str">
        <f t="shared" si="50"/>
        <v/>
      </c>
      <c r="CK86" s="33" t="str">
        <f t="shared" si="51"/>
        <v/>
      </c>
      <c r="CO86" s="33" t="str">
        <f t="shared" si="52"/>
        <v/>
      </c>
      <c r="CS86" s="33" t="str">
        <f t="shared" si="53"/>
        <v/>
      </c>
      <c r="CW86" s="33" t="str">
        <f t="shared" si="54"/>
        <v/>
      </c>
      <c r="DA86" s="33" t="str">
        <f t="shared" si="55"/>
        <v/>
      </c>
      <c r="DE86" s="33" t="str">
        <f t="shared" si="56"/>
        <v/>
      </c>
      <c r="DI86" s="33" t="str">
        <f t="shared" si="57"/>
        <v/>
      </c>
      <c r="DM86" s="33" t="str">
        <f t="shared" si="58"/>
        <v/>
      </c>
      <c r="DQ86" s="33" t="str">
        <f t="shared" si="59"/>
        <v/>
      </c>
      <c r="DU86" s="33" t="str">
        <f t="shared" si="60"/>
        <v/>
      </c>
      <c r="DY86" s="33" t="str">
        <f t="shared" si="61"/>
        <v/>
      </c>
    </row>
    <row r="87" spans="1:129" x14ac:dyDescent="0.25">
      <c r="A87" s="16" t="str">
        <f t="shared" si="31"/>
        <v/>
      </c>
      <c r="K87" s="38"/>
      <c r="M87" s="33" t="str">
        <f t="shared" si="32"/>
        <v/>
      </c>
      <c r="Q87" s="33" t="str">
        <f t="shared" si="33"/>
        <v/>
      </c>
      <c r="U87" s="33" t="str">
        <f t="shared" si="34"/>
        <v/>
      </c>
      <c r="Y87" s="33" t="str">
        <f t="shared" si="35"/>
        <v/>
      </c>
      <c r="AC87" s="33" t="str">
        <f t="shared" si="36"/>
        <v/>
      </c>
      <c r="AG87" s="33" t="str">
        <f t="shared" si="37"/>
        <v/>
      </c>
      <c r="AK87" s="33" t="str">
        <f t="shared" si="38"/>
        <v/>
      </c>
      <c r="AO87" s="33" t="str">
        <f t="shared" si="39"/>
        <v/>
      </c>
      <c r="AS87" s="33" t="str">
        <f t="shared" si="40"/>
        <v/>
      </c>
      <c r="AW87" s="33" t="str">
        <f t="shared" si="41"/>
        <v/>
      </c>
      <c r="BA87" s="33" t="str">
        <f t="shared" si="42"/>
        <v/>
      </c>
      <c r="BE87" s="33" t="str">
        <f t="shared" si="43"/>
        <v/>
      </c>
      <c r="BI87" s="33" t="str">
        <f t="shared" si="44"/>
        <v/>
      </c>
      <c r="BM87" s="33" t="str">
        <f t="shared" si="45"/>
        <v/>
      </c>
      <c r="BQ87" s="33" t="str">
        <f t="shared" si="46"/>
        <v/>
      </c>
      <c r="BU87" s="33" t="str">
        <f t="shared" si="47"/>
        <v/>
      </c>
      <c r="BY87" s="33" t="str">
        <f t="shared" si="48"/>
        <v/>
      </c>
      <c r="CC87" s="33" t="str">
        <f t="shared" si="49"/>
        <v/>
      </c>
      <c r="CG87" s="33" t="str">
        <f t="shared" si="50"/>
        <v/>
      </c>
      <c r="CK87" s="33" t="str">
        <f t="shared" si="51"/>
        <v/>
      </c>
      <c r="CO87" s="33" t="str">
        <f t="shared" si="52"/>
        <v/>
      </c>
      <c r="CS87" s="33" t="str">
        <f t="shared" si="53"/>
        <v/>
      </c>
      <c r="CW87" s="33" t="str">
        <f t="shared" si="54"/>
        <v/>
      </c>
      <c r="DA87" s="33" t="str">
        <f t="shared" si="55"/>
        <v/>
      </c>
      <c r="DE87" s="33" t="str">
        <f t="shared" si="56"/>
        <v/>
      </c>
      <c r="DI87" s="33" t="str">
        <f t="shared" si="57"/>
        <v/>
      </c>
      <c r="DM87" s="33" t="str">
        <f t="shared" si="58"/>
        <v/>
      </c>
      <c r="DQ87" s="33" t="str">
        <f t="shared" si="59"/>
        <v/>
      </c>
      <c r="DU87" s="33" t="str">
        <f t="shared" si="60"/>
        <v/>
      </c>
      <c r="DY87" s="33" t="str">
        <f t="shared" si="61"/>
        <v/>
      </c>
    </row>
    <row r="88" spans="1:129" x14ac:dyDescent="0.25">
      <c r="A88" s="16" t="str">
        <f t="shared" si="31"/>
        <v/>
      </c>
      <c r="K88" s="38"/>
      <c r="M88" s="33" t="str">
        <f t="shared" si="32"/>
        <v/>
      </c>
      <c r="Q88" s="33" t="str">
        <f t="shared" si="33"/>
        <v/>
      </c>
      <c r="U88" s="33" t="str">
        <f t="shared" si="34"/>
        <v/>
      </c>
      <c r="Y88" s="33" t="str">
        <f t="shared" si="35"/>
        <v/>
      </c>
      <c r="AC88" s="33" t="str">
        <f t="shared" si="36"/>
        <v/>
      </c>
      <c r="AG88" s="33" t="str">
        <f t="shared" si="37"/>
        <v/>
      </c>
      <c r="AK88" s="33" t="str">
        <f t="shared" si="38"/>
        <v/>
      </c>
      <c r="AO88" s="33" t="str">
        <f t="shared" si="39"/>
        <v/>
      </c>
      <c r="AS88" s="33" t="str">
        <f t="shared" si="40"/>
        <v/>
      </c>
      <c r="AW88" s="33" t="str">
        <f t="shared" si="41"/>
        <v/>
      </c>
      <c r="BA88" s="33" t="str">
        <f t="shared" si="42"/>
        <v/>
      </c>
      <c r="BE88" s="33" t="str">
        <f t="shared" si="43"/>
        <v/>
      </c>
      <c r="BI88" s="33" t="str">
        <f t="shared" si="44"/>
        <v/>
      </c>
      <c r="BM88" s="33" t="str">
        <f t="shared" si="45"/>
        <v/>
      </c>
      <c r="BQ88" s="33" t="str">
        <f t="shared" si="46"/>
        <v/>
      </c>
      <c r="BU88" s="33" t="str">
        <f t="shared" si="47"/>
        <v/>
      </c>
      <c r="BY88" s="33" t="str">
        <f t="shared" si="48"/>
        <v/>
      </c>
      <c r="CC88" s="33" t="str">
        <f t="shared" si="49"/>
        <v/>
      </c>
      <c r="CG88" s="33" t="str">
        <f t="shared" si="50"/>
        <v/>
      </c>
      <c r="CK88" s="33" t="str">
        <f t="shared" si="51"/>
        <v/>
      </c>
      <c r="CO88" s="33" t="str">
        <f t="shared" si="52"/>
        <v/>
      </c>
      <c r="CS88" s="33" t="str">
        <f t="shared" si="53"/>
        <v/>
      </c>
      <c r="CW88" s="33" t="str">
        <f t="shared" si="54"/>
        <v/>
      </c>
      <c r="DA88" s="33" t="str">
        <f t="shared" si="55"/>
        <v/>
      </c>
      <c r="DE88" s="33" t="str">
        <f t="shared" si="56"/>
        <v/>
      </c>
      <c r="DI88" s="33" t="str">
        <f t="shared" si="57"/>
        <v/>
      </c>
      <c r="DM88" s="33" t="str">
        <f t="shared" si="58"/>
        <v/>
      </c>
      <c r="DQ88" s="33" t="str">
        <f t="shared" si="59"/>
        <v/>
      </c>
      <c r="DU88" s="33" t="str">
        <f t="shared" si="60"/>
        <v/>
      </c>
      <c r="DY88" s="33" t="str">
        <f t="shared" si="61"/>
        <v/>
      </c>
    </row>
    <row r="89" spans="1:129" x14ac:dyDescent="0.25">
      <c r="A89" s="16" t="str">
        <f t="shared" si="31"/>
        <v/>
      </c>
      <c r="K89" s="38"/>
      <c r="M89" s="33" t="str">
        <f t="shared" si="32"/>
        <v/>
      </c>
      <c r="Q89" s="33" t="str">
        <f t="shared" si="33"/>
        <v/>
      </c>
      <c r="U89" s="33" t="str">
        <f t="shared" si="34"/>
        <v/>
      </c>
      <c r="Y89" s="33" t="str">
        <f t="shared" si="35"/>
        <v/>
      </c>
      <c r="AC89" s="33" t="str">
        <f t="shared" si="36"/>
        <v/>
      </c>
      <c r="AG89" s="33" t="str">
        <f t="shared" si="37"/>
        <v/>
      </c>
      <c r="AK89" s="33" t="str">
        <f t="shared" si="38"/>
        <v/>
      </c>
      <c r="AO89" s="33" t="str">
        <f t="shared" si="39"/>
        <v/>
      </c>
      <c r="AS89" s="33" t="str">
        <f t="shared" si="40"/>
        <v/>
      </c>
      <c r="AW89" s="33" t="str">
        <f t="shared" si="41"/>
        <v/>
      </c>
      <c r="BA89" s="33" t="str">
        <f t="shared" si="42"/>
        <v/>
      </c>
      <c r="BE89" s="33" t="str">
        <f t="shared" si="43"/>
        <v/>
      </c>
      <c r="BI89" s="33" t="str">
        <f t="shared" si="44"/>
        <v/>
      </c>
      <c r="BM89" s="33" t="str">
        <f t="shared" si="45"/>
        <v/>
      </c>
      <c r="BQ89" s="33" t="str">
        <f t="shared" si="46"/>
        <v/>
      </c>
      <c r="BU89" s="33" t="str">
        <f t="shared" si="47"/>
        <v/>
      </c>
      <c r="BY89" s="33" t="str">
        <f t="shared" si="48"/>
        <v/>
      </c>
      <c r="CC89" s="33" t="str">
        <f t="shared" si="49"/>
        <v/>
      </c>
      <c r="CG89" s="33" t="str">
        <f t="shared" si="50"/>
        <v/>
      </c>
      <c r="CK89" s="33" t="str">
        <f t="shared" si="51"/>
        <v/>
      </c>
      <c r="CO89" s="33" t="str">
        <f t="shared" si="52"/>
        <v/>
      </c>
      <c r="CS89" s="33" t="str">
        <f t="shared" si="53"/>
        <v/>
      </c>
      <c r="CW89" s="33" t="str">
        <f t="shared" si="54"/>
        <v/>
      </c>
      <c r="DA89" s="33" t="str">
        <f t="shared" si="55"/>
        <v/>
      </c>
      <c r="DE89" s="33" t="str">
        <f t="shared" si="56"/>
        <v/>
      </c>
      <c r="DI89" s="33" t="str">
        <f t="shared" si="57"/>
        <v/>
      </c>
      <c r="DM89" s="33" t="str">
        <f t="shared" si="58"/>
        <v/>
      </c>
      <c r="DQ89" s="33" t="str">
        <f t="shared" si="59"/>
        <v/>
      </c>
      <c r="DU89" s="33" t="str">
        <f t="shared" si="60"/>
        <v/>
      </c>
      <c r="DY89" s="33" t="str">
        <f t="shared" si="61"/>
        <v/>
      </c>
    </row>
    <row r="90" spans="1:129" x14ac:dyDescent="0.25">
      <c r="A90" s="16" t="str">
        <f t="shared" si="31"/>
        <v/>
      </c>
      <c r="K90" s="38"/>
      <c r="M90" s="33" t="str">
        <f t="shared" si="32"/>
        <v/>
      </c>
      <c r="Q90" s="33" t="str">
        <f t="shared" si="33"/>
        <v/>
      </c>
      <c r="U90" s="33" t="str">
        <f t="shared" si="34"/>
        <v/>
      </c>
      <c r="Y90" s="33" t="str">
        <f t="shared" si="35"/>
        <v/>
      </c>
      <c r="AC90" s="33" t="str">
        <f t="shared" si="36"/>
        <v/>
      </c>
      <c r="AG90" s="33" t="str">
        <f t="shared" si="37"/>
        <v/>
      </c>
      <c r="AK90" s="33" t="str">
        <f t="shared" si="38"/>
        <v/>
      </c>
      <c r="AO90" s="33" t="str">
        <f t="shared" si="39"/>
        <v/>
      </c>
      <c r="AS90" s="33" t="str">
        <f t="shared" si="40"/>
        <v/>
      </c>
      <c r="AW90" s="33" t="str">
        <f t="shared" si="41"/>
        <v/>
      </c>
      <c r="BA90" s="33" t="str">
        <f t="shared" si="42"/>
        <v/>
      </c>
      <c r="BE90" s="33" t="str">
        <f t="shared" si="43"/>
        <v/>
      </c>
      <c r="BI90" s="33" t="str">
        <f t="shared" si="44"/>
        <v/>
      </c>
      <c r="BM90" s="33" t="str">
        <f t="shared" si="45"/>
        <v/>
      </c>
      <c r="BQ90" s="33" t="str">
        <f t="shared" si="46"/>
        <v/>
      </c>
      <c r="BU90" s="33" t="str">
        <f t="shared" si="47"/>
        <v/>
      </c>
      <c r="BY90" s="33" t="str">
        <f t="shared" si="48"/>
        <v/>
      </c>
      <c r="CC90" s="33" t="str">
        <f t="shared" si="49"/>
        <v/>
      </c>
      <c r="CG90" s="33" t="str">
        <f t="shared" si="50"/>
        <v/>
      </c>
      <c r="CK90" s="33" t="str">
        <f t="shared" si="51"/>
        <v/>
      </c>
      <c r="CO90" s="33" t="str">
        <f t="shared" si="52"/>
        <v/>
      </c>
      <c r="CS90" s="33" t="str">
        <f t="shared" si="53"/>
        <v/>
      </c>
      <c r="CW90" s="33" t="str">
        <f t="shared" si="54"/>
        <v/>
      </c>
      <c r="DA90" s="33" t="str">
        <f t="shared" si="55"/>
        <v/>
      </c>
      <c r="DE90" s="33" t="str">
        <f t="shared" si="56"/>
        <v/>
      </c>
      <c r="DI90" s="33" t="str">
        <f t="shared" si="57"/>
        <v/>
      </c>
      <c r="DM90" s="33" t="str">
        <f t="shared" si="58"/>
        <v/>
      </c>
      <c r="DQ90" s="33" t="str">
        <f t="shared" si="59"/>
        <v/>
      </c>
      <c r="DU90" s="33" t="str">
        <f t="shared" si="60"/>
        <v/>
      </c>
      <c r="DY90" s="33" t="str">
        <f t="shared" si="61"/>
        <v/>
      </c>
    </row>
    <row r="91" spans="1:129" x14ac:dyDescent="0.25">
      <c r="A91" s="16" t="str">
        <f t="shared" si="31"/>
        <v/>
      </c>
      <c r="K91" s="38"/>
      <c r="M91" s="33" t="str">
        <f t="shared" si="32"/>
        <v/>
      </c>
      <c r="Q91" s="33" t="str">
        <f t="shared" si="33"/>
        <v/>
      </c>
      <c r="U91" s="33" t="str">
        <f t="shared" si="34"/>
        <v/>
      </c>
      <c r="Y91" s="33" t="str">
        <f t="shared" si="35"/>
        <v/>
      </c>
      <c r="AC91" s="33" t="str">
        <f t="shared" si="36"/>
        <v/>
      </c>
      <c r="AG91" s="33" t="str">
        <f t="shared" si="37"/>
        <v/>
      </c>
      <c r="AK91" s="33" t="str">
        <f t="shared" si="38"/>
        <v/>
      </c>
      <c r="AO91" s="33" t="str">
        <f t="shared" si="39"/>
        <v/>
      </c>
      <c r="AS91" s="33" t="str">
        <f t="shared" si="40"/>
        <v/>
      </c>
      <c r="AW91" s="33" t="str">
        <f t="shared" si="41"/>
        <v/>
      </c>
      <c r="BA91" s="33" t="str">
        <f t="shared" si="42"/>
        <v/>
      </c>
      <c r="BE91" s="33" t="str">
        <f t="shared" si="43"/>
        <v/>
      </c>
      <c r="BI91" s="33" t="str">
        <f t="shared" si="44"/>
        <v/>
      </c>
      <c r="BM91" s="33" t="str">
        <f t="shared" si="45"/>
        <v/>
      </c>
      <c r="BQ91" s="33" t="str">
        <f t="shared" si="46"/>
        <v/>
      </c>
      <c r="BU91" s="33" t="str">
        <f t="shared" si="47"/>
        <v/>
      </c>
      <c r="BY91" s="33" t="str">
        <f t="shared" si="48"/>
        <v/>
      </c>
      <c r="CC91" s="33" t="str">
        <f t="shared" si="49"/>
        <v/>
      </c>
      <c r="CG91" s="33" t="str">
        <f t="shared" si="50"/>
        <v/>
      </c>
      <c r="CK91" s="33" t="str">
        <f t="shared" si="51"/>
        <v/>
      </c>
      <c r="CO91" s="33" t="str">
        <f t="shared" si="52"/>
        <v/>
      </c>
      <c r="CS91" s="33" t="str">
        <f t="shared" si="53"/>
        <v/>
      </c>
      <c r="CW91" s="33" t="str">
        <f t="shared" si="54"/>
        <v/>
      </c>
      <c r="DA91" s="33" t="str">
        <f t="shared" si="55"/>
        <v/>
      </c>
      <c r="DE91" s="33" t="str">
        <f t="shared" si="56"/>
        <v/>
      </c>
      <c r="DI91" s="33" t="str">
        <f t="shared" si="57"/>
        <v/>
      </c>
      <c r="DM91" s="33" t="str">
        <f t="shared" si="58"/>
        <v/>
      </c>
      <c r="DQ91" s="33" t="str">
        <f t="shared" si="59"/>
        <v/>
      </c>
      <c r="DU91" s="33" t="str">
        <f t="shared" si="60"/>
        <v/>
      </c>
      <c r="DY91" s="33" t="str">
        <f t="shared" si="61"/>
        <v/>
      </c>
    </row>
    <row r="92" spans="1:129" x14ac:dyDescent="0.25">
      <c r="A92" s="16" t="str">
        <f t="shared" si="31"/>
        <v/>
      </c>
      <c r="K92" s="38"/>
      <c r="M92" s="33" t="str">
        <f t="shared" si="32"/>
        <v/>
      </c>
      <c r="Q92" s="33" t="str">
        <f t="shared" si="33"/>
        <v/>
      </c>
      <c r="U92" s="33" t="str">
        <f t="shared" si="34"/>
        <v/>
      </c>
      <c r="Y92" s="33" t="str">
        <f t="shared" si="35"/>
        <v/>
      </c>
      <c r="AC92" s="33" t="str">
        <f t="shared" si="36"/>
        <v/>
      </c>
      <c r="AG92" s="33" t="str">
        <f t="shared" si="37"/>
        <v/>
      </c>
      <c r="AK92" s="33" t="str">
        <f t="shared" si="38"/>
        <v/>
      </c>
      <c r="AO92" s="33" t="str">
        <f t="shared" si="39"/>
        <v/>
      </c>
      <c r="AS92" s="33" t="str">
        <f t="shared" si="40"/>
        <v/>
      </c>
      <c r="AW92" s="33" t="str">
        <f t="shared" si="41"/>
        <v/>
      </c>
      <c r="BA92" s="33" t="str">
        <f t="shared" si="42"/>
        <v/>
      </c>
      <c r="BE92" s="33" t="str">
        <f t="shared" si="43"/>
        <v/>
      </c>
      <c r="BI92" s="33" t="str">
        <f t="shared" si="44"/>
        <v/>
      </c>
      <c r="BM92" s="33" t="str">
        <f t="shared" si="45"/>
        <v/>
      </c>
      <c r="BQ92" s="33" t="str">
        <f t="shared" si="46"/>
        <v/>
      </c>
      <c r="BU92" s="33" t="str">
        <f t="shared" si="47"/>
        <v/>
      </c>
      <c r="BY92" s="33" t="str">
        <f t="shared" si="48"/>
        <v/>
      </c>
      <c r="CC92" s="33" t="str">
        <f t="shared" si="49"/>
        <v/>
      </c>
      <c r="CG92" s="33" t="str">
        <f t="shared" si="50"/>
        <v/>
      </c>
      <c r="CK92" s="33" t="str">
        <f t="shared" si="51"/>
        <v/>
      </c>
      <c r="CO92" s="33" t="str">
        <f t="shared" si="52"/>
        <v/>
      </c>
      <c r="CS92" s="33" t="str">
        <f t="shared" si="53"/>
        <v/>
      </c>
      <c r="CW92" s="33" t="str">
        <f t="shared" si="54"/>
        <v/>
      </c>
      <c r="DA92" s="33" t="str">
        <f t="shared" si="55"/>
        <v/>
      </c>
      <c r="DE92" s="33" t="str">
        <f t="shared" si="56"/>
        <v/>
      </c>
      <c r="DI92" s="33" t="str">
        <f t="shared" si="57"/>
        <v/>
      </c>
      <c r="DM92" s="33" t="str">
        <f t="shared" si="58"/>
        <v/>
      </c>
      <c r="DQ92" s="33" t="str">
        <f t="shared" si="59"/>
        <v/>
      </c>
      <c r="DU92" s="33" t="str">
        <f t="shared" si="60"/>
        <v/>
      </c>
      <c r="DY92" s="33" t="str">
        <f t="shared" si="61"/>
        <v/>
      </c>
    </row>
    <row r="93" spans="1:129" x14ac:dyDescent="0.25">
      <c r="A93" s="16" t="str">
        <f t="shared" si="31"/>
        <v/>
      </c>
      <c r="K93" s="38"/>
      <c r="M93" s="33" t="str">
        <f t="shared" si="32"/>
        <v/>
      </c>
      <c r="Q93" s="33" t="str">
        <f t="shared" si="33"/>
        <v/>
      </c>
      <c r="U93" s="33" t="str">
        <f t="shared" si="34"/>
        <v/>
      </c>
      <c r="Y93" s="33" t="str">
        <f t="shared" si="35"/>
        <v/>
      </c>
      <c r="AC93" s="33" t="str">
        <f t="shared" si="36"/>
        <v/>
      </c>
      <c r="AG93" s="33" t="str">
        <f t="shared" si="37"/>
        <v/>
      </c>
      <c r="AK93" s="33" t="str">
        <f t="shared" si="38"/>
        <v/>
      </c>
      <c r="AO93" s="33" t="str">
        <f t="shared" si="39"/>
        <v/>
      </c>
      <c r="AS93" s="33" t="str">
        <f t="shared" si="40"/>
        <v/>
      </c>
      <c r="AW93" s="33" t="str">
        <f t="shared" si="41"/>
        <v/>
      </c>
      <c r="BA93" s="33" t="str">
        <f t="shared" si="42"/>
        <v/>
      </c>
      <c r="BE93" s="33" t="str">
        <f t="shared" si="43"/>
        <v/>
      </c>
      <c r="BI93" s="33" t="str">
        <f t="shared" si="44"/>
        <v/>
      </c>
      <c r="BM93" s="33" t="str">
        <f t="shared" si="45"/>
        <v/>
      </c>
      <c r="BQ93" s="33" t="str">
        <f t="shared" si="46"/>
        <v/>
      </c>
      <c r="BU93" s="33" t="str">
        <f t="shared" si="47"/>
        <v/>
      </c>
      <c r="BY93" s="33" t="str">
        <f t="shared" si="48"/>
        <v/>
      </c>
      <c r="CC93" s="33" t="str">
        <f t="shared" si="49"/>
        <v/>
      </c>
      <c r="CG93" s="33" t="str">
        <f t="shared" si="50"/>
        <v/>
      </c>
      <c r="CK93" s="33" t="str">
        <f t="shared" si="51"/>
        <v/>
      </c>
      <c r="CO93" s="33" t="str">
        <f t="shared" si="52"/>
        <v/>
      </c>
      <c r="CS93" s="33" t="str">
        <f t="shared" si="53"/>
        <v/>
      </c>
      <c r="CW93" s="33" t="str">
        <f t="shared" si="54"/>
        <v/>
      </c>
      <c r="DA93" s="33" t="str">
        <f t="shared" si="55"/>
        <v/>
      </c>
      <c r="DE93" s="33" t="str">
        <f t="shared" si="56"/>
        <v/>
      </c>
      <c r="DI93" s="33" t="str">
        <f t="shared" si="57"/>
        <v/>
      </c>
      <c r="DM93" s="33" t="str">
        <f t="shared" si="58"/>
        <v/>
      </c>
      <c r="DQ93" s="33" t="str">
        <f t="shared" si="59"/>
        <v/>
      </c>
      <c r="DU93" s="33" t="str">
        <f t="shared" si="60"/>
        <v/>
      </c>
      <c r="DY93" s="33" t="str">
        <f t="shared" si="61"/>
        <v/>
      </c>
    </row>
    <row r="94" spans="1:129" x14ac:dyDescent="0.25">
      <c r="A94" s="16" t="str">
        <f t="shared" si="31"/>
        <v/>
      </c>
      <c r="K94" s="38"/>
      <c r="M94" s="33" t="str">
        <f t="shared" si="32"/>
        <v/>
      </c>
      <c r="Q94" s="33" t="str">
        <f t="shared" si="33"/>
        <v/>
      </c>
      <c r="U94" s="33" t="str">
        <f t="shared" si="34"/>
        <v/>
      </c>
      <c r="Y94" s="33" t="str">
        <f t="shared" si="35"/>
        <v/>
      </c>
      <c r="AC94" s="33" t="str">
        <f t="shared" si="36"/>
        <v/>
      </c>
      <c r="AG94" s="33" t="str">
        <f t="shared" si="37"/>
        <v/>
      </c>
      <c r="AK94" s="33" t="str">
        <f t="shared" si="38"/>
        <v/>
      </c>
      <c r="AO94" s="33" t="str">
        <f t="shared" si="39"/>
        <v/>
      </c>
      <c r="AS94" s="33" t="str">
        <f t="shared" si="40"/>
        <v/>
      </c>
      <c r="AW94" s="33" t="str">
        <f t="shared" si="41"/>
        <v/>
      </c>
      <c r="BA94" s="33" t="str">
        <f t="shared" si="42"/>
        <v/>
      </c>
      <c r="BE94" s="33" t="str">
        <f t="shared" si="43"/>
        <v/>
      </c>
      <c r="BI94" s="33" t="str">
        <f t="shared" si="44"/>
        <v/>
      </c>
      <c r="BM94" s="33" t="str">
        <f t="shared" si="45"/>
        <v/>
      </c>
      <c r="BQ94" s="33" t="str">
        <f t="shared" si="46"/>
        <v/>
      </c>
      <c r="BU94" s="33" t="str">
        <f t="shared" si="47"/>
        <v/>
      </c>
      <c r="BY94" s="33" t="str">
        <f t="shared" si="48"/>
        <v/>
      </c>
      <c r="CC94" s="33" t="str">
        <f t="shared" si="49"/>
        <v/>
      </c>
      <c r="CG94" s="33" t="str">
        <f t="shared" si="50"/>
        <v/>
      </c>
      <c r="CK94" s="33" t="str">
        <f t="shared" si="51"/>
        <v/>
      </c>
      <c r="CO94" s="33" t="str">
        <f t="shared" si="52"/>
        <v/>
      </c>
      <c r="CS94" s="33" t="str">
        <f t="shared" si="53"/>
        <v/>
      </c>
      <c r="CW94" s="33" t="str">
        <f t="shared" si="54"/>
        <v/>
      </c>
      <c r="DA94" s="33" t="str">
        <f t="shared" si="55"/>
        <v/>
      </c>
      <c r="DE94" s="33" t="str">
        <f t="shared" si="56"/>
        <v/>
      </c>
      <c r="DI94" s="33" t="str">
        <f t="shared" si="57"/>
        <v/>
      </c>
      <c r="DM94" s="33" t="str">
        <f t="shared" si="58"/>
        <v/>
      </c>
      <c r="DQ94" s="33" t="str">
        <f t="shared" si="59"/>
        <v/>
      </c>
      <c r="DU94" s="33" t="str">
        <f t="shared" si="60"/>
        <v/>
      </c>
      <c r="DY94" s="33" t="str">
        <f t="shared" si="61"/>
        <v/>
      </c>
    </row>
    <row r="95" spans="1:129" x14ac:dyDescent="0.25">
      <c r="A95" s="16" t="str">
        <f t="shared" si="31"/>
        <v/>
      </c>
      <c r="K95" s="38"/>
      <c r="M95" s="33" t="str">
        <f t="shared" si="32"/>
        <v/>
      </c>
      <c r="Q95" s="33" t="str">
        <f t="shared" si="33"/>
        <v/>
      </c>
      <c r="U95" s="33" t="str">
        <f t="shared" si="34"/>
        <v/>
      </c>
      <c r="Y95" s="33" t="str">
        <f t="shared" si="35"/>
        <v/>
      </c>
      <c r="AC95" s="33" t="str">
        <f t="shared" si="36"/>
        <v/>
      </c>
      <c r="AG95" s="33" t="str">
        <f t="shared" si="37"/>
        <v/>
      </c>
      <c r="AK95" s="33" t="str">
        <f t="shared" si="38"/>
        <v/>
      </c>
      <c r="AO95" s="33" t="str">
        <f t="shared" si="39"/>
        <v/>
      </c>
      <c r="AS95" s="33" t="str">
        <f t="shared" si="40"/>
        <v/>
      </c>
      <c r="AW95" s="33" t="str">
        <f t="shared" si="41"/>
        <v/>
      </c>
      <c r="BA95" s="33" t="str">
        <f t="shared" si="42"/>
        <v/>
      </c>
      <c r="BE95" s="33" t="str">
        <f t="shared" si="43"/>
        <v/>
      </c>
      <c r="BI95" s="33" t="str">
        <f t="shared" si="44"/>
        <v/>
      </c>
      <c r="BM95" s="33" t="str">
        <f t="shared" si="45"/>
        <v/>
      </c>
      <c r="BQ95" s="33" t="str">
        <f t="shared" si="46"/>
        <v/>
      </c>
      <c r="BU95" s="33" t="str">
        <f t="shared" si="47"/>
        <v/>
      </c>
      <c r="BY95" s="33" t="str">
        <f t="shared" si="48"/>
        <v/>
      </c>
      <c r="CC95" s="33" t="str">
        <f t="shared" si="49"/>
        <v/>
      </c>
      <c r="CG95" s="33" t="str">
        <f t="shared" si="50"/>
        <v/>
      </c>
      <c r="CK95" s="33" t="str">
        <f t="shared" si="51"/>
        <v/>
      </c>
      <c r="CO95" s="33" t="str">
        <f t="shared" si="52"/>
        <v/>
      </c>
      <c r="CS95" s="33" t="str">
        <f t="shared" si="53"/>
        <v/>
      </c>
      <c r="CW95" s="33" t="str">
        <f t="shared" si="54"/>
        <v/>
      </c>
      <c r="DA95" s="33" t="str">
        <f t="shared" si="55"/>
        <v/>
      </c>
      <c r="DE95" s="33" t="str">
        <f t="shared" si="56"/>
        <v/>
      </c>
      <c r="DI95" s="33" t="str">
        <f t="shared" si="57"/>
        <v/>
      </c>
      <c r="DM95" s="33" t="str">
        <f t="shared" si="58"/>
        <v/>
      </c>
      <c r="DQ95" s="33" t="str">
        <f t="shared" si="59"/>
        <v/>
      </c>
      <c r="DU95" s="33" t="str">
        <f t="shared" si="60"/>
        <v/>
      </c>
      <c r="DY95" s="33" t="str">
        <f t="shared" si="61"/>
        <v/>
      </c>
    </row>
    <row r="96" spans="1:129" x14ac:dyDescent="0.25">
      <c r="A96" s="16" t="str">
        <f t="shared" si="31"/>
        <v/>
      </c>
      <c r="K96" s="38"/>
      <c r="M96" s="33" t="str">
        <f t="shared" si="32"/>
        <v/>
      </c>
      <c r="Q96" s="33" t="str">
        <f t="shared" si="33"/>
        <v/>
      </c>
      <c r="U96" s="33" t="str">
        <f t="shared" si="34"/>
        <v/>
      </c>
      <c r="Y96" s="33" t="str">
        <f t="shared" si="35"/>
        <v/>
      </c>
      <c r="AC96" s="33" t="str">
        <f t="shared" si="36"/>
        <v/>
      </c>
      <c r="AG96" s="33" t="str">
        <f t="shared" si="37"/>
        <v/>
      </c>
      <c r="AK96" s="33" t="str">
        <f t="shared" si="38"/>
        <v/>
      </c>
      <c r="AO96" s="33" t="str">
        <f t="shared" si="39"/>
        <v/>
      </c>
      <c r="AS96" s="33" t="str">
        <f t="shared" si="40"/>
        <v/>
      </c>
      <c r="AW96" s="33" t="str">
        <f t="shared" si="41"/>
        <v/>
      </c>
      <c r="BA96" s="33" t="str">
        <f t="shared" si="42"/>
        <v/>
      </c>
      <c r="BE96" s="33" t="str">
        <f t="shared" si="43"/>
        <v/>
      </c>
      <c r="BI96" s="33" t="str">
        <f t="shared" si="44"/>
        <v/>
      </c>
      <c r="BM96" s="33" t="str">
        <f t="shared" si="45"/>
        <v/>
      </c>
      <c r="BQ96" s="33" t="str">
        <f t="shared" si="46"/>
        <v/>
      </c>
      <c r="BU96" s="33" t="str">
        <f t="shared" si="47"/>
        <v/>
      </c>
      <c r="BY96" s="33" t="str">
        <f t="shared" si="48"/>
        <v/>
      </c>
      <c r="CC96" s="33" t="str">
        <f t="shared" si="49"/>
        <v/>
      </c>
      <c r="CG96" s="33" t="str">
        <f t="shared" si="50"/>
        <v/>
      </c>
      <c r="CK96" s="33" t="str">
        <f t="shared" si="51"/>
        <v/>
      </c>
      <c r="CO96" s="33" t="str">
        <f t="shared" si="52"/>
        <v/>
      </c>
      <c r="CS96" s="33" t="str">
        <f t="shared" si="53"/>
        <v/>
      </c>
      <c r="CW96" s="33" t="str">
        <f t="shared" si="54"/>
        <v/>
      </c>
      <c r="DA96" s="33" t="str">
        <f t="shared" si="55"/>
        <v/>
      </c>
      <c r="DE96" s="33" t="str">
        <f t="shared" si="56"/>
        <v/>
      </c>
      <c r="DI96" s="33" t="str">
        <f t="shared" si="57"/>
        <v/>
      </c>
      <c r="DM96" s="33" t="str">
        <f t="shared" si="58"/>
        <v/>
      </c>
      <c r="DQ96" s="33" t="str">
        <f t="shared" si="59"/>
        <v/>
      </c>
      <c r="DU96" s="33" t="str">
        <f t="shared" si="60"/>
        <v/>
      </c>
      <c r="DY96" s="33" t="str">
        <f t="shared" si="61"/>
        <v/>
      </c>
    </row>
    <row r="97" spans="1:129" x14ac:dyDescent="0.25">
      <c r="A97" s="16" t="str">
        <f t="shared" si="31"/>
        <v/>
      </c>
      <c r="K97" s="38"/>
      <c r="M97" s="33" t="str">
        <f t="shared" si="32"/>
        <v/>
      </c>
      <c r="Q97" s="33" t="str">
        <f t="shared" si="33"/>
        <v/>
      </c>
      <c r="U97" s="33" t="str">
        <f t="shared" si="34"/>
        <v/>
      </c>
      <c r="Y97" s="33" t="str">
        <f t="shared" si="35"/>
        <v/>
      </c>
      <c r="AC97" s="33" t="str">
        <f t="shared" si="36"/>
        <v/>
      </c>
      <c r="AG97" s="33" t="str">
        <f t="shared" si="37"/>
        <v/>
      </c>
      <c r="AK97" s="33" t="str">
        <f t="shared" si="38"/>
        <v/>
      </c>
      <c r="AO97" s="33" t="str">
        <f t="shared" si="39"/>
        <v/>
      </c>
      <c r="AS97" s="33" t="str">
        <f t="shared" si="40"/>
        <v/>
      </c>
      <c r="AW97" s="33" t="str">
        <f t="shared" si="41"/>
        <v/>
      </c>
      <c r="BA97" s="33" t="str">
        <f t="shared" si="42"/>
        <v/>
      </c>
      <c r="BE97" s="33" t="str">
        <f t="shared" si="43"/>
        <v/>
      </c>
      <c r="BI97" s="33" t="str">
        <f t="shared" si="44"/>
        <v/>
      </c>
      <c r="BM97" s="33" t="str">
        <f t="shared" si="45"/>
        <v/>
      </c>
      <c r="BQ97" s="33" t="str">
        <f t="shared" si="46"/>
        <v/>
      </c>
      <c r="BU97" s="33" t="str">
        <f t="shared" si="47"/>
        <v/>
      </c>
      <c r="BY97" s="33" t="str">
        <f t="shared" si="48"/>
        <v/>
      </c>
      <c r="CC97" s="33" t="str">
        <f t="shared" si="49"/>
        <v/>
      </c>
      <c r="CG97" s="33" t="str">
        <f t="shared" si="50"/>
        <v/>
      </c>
      <c r="CK97" s="33" t="str">
        <f t="shared" si="51"/>
        <v/>
      </c>
      <c r="CO97" s="33" t="str">
        <f t="shared" si="52"/>
        <v/>
      </c>
      <c r="CS97" s="33" t="str">
        <f t="shared" si="53"/>
        <v/>
      </c>
      <c r="CW97" s="33" t="str">
        <f t="shared" si="54"/>
        <v/>
      </c>
      <c r="DA97" s="33" t="str">
        <f t="shared" si="55"/>
        <v/>
      </c>
      <c r="DE97" s="33" t="str">
        <f t="shared" si="56"/>
        <v/>
      </c>
      <c r="DI97" s="33" t="str">
        <f t="shared" si="57"/>
        <v/>
      </c>
      <c r="DM97" s="33" t="str">
        <f t="shared" si="58"/>
        <v/>
      </c>
      <c r="DQ97" s="33" t="str">
        <f t="shared" si="59"/>
        <v/>
      </c>
      <c r="DU97" s="33" t="str">
        <f t="shared" si="60"/>
        <v/>
      </c>
      <c r="DY97" s="33" t="str">
        <f t="shared" si="61"/>
        <v/>
      </c>
    </row>
    <row r="98" spans="1:129" x14ac:dyDescent="0.25">
      <c r="A98" s="16" t="str">
        <f t="shared" si="31"/>
        <v/>
      </c>
      <c r="K98" s="38"/>
      <c r="M98" s="33" t="str">
        <f t="shared" si="32"/>
        <v/>
      </c>
      <c r="Q98" s="33" t="str">
        <f t="shared" si="33"/>
        <v/>
      </c>
      <c r="U98" s="33" t="str">
        <f t="shared" si="34"/>
        <v/>
      </c>
      <c r="Y98" s="33" t="str">
        <f t="shared" si="35"/>
        <v/>
      </c>
      <c r="AC98" s="33" t="str">
        <f t="shared" si="36"/>
        <v/>
      </c>
      <c r="AG98" s="33" t="str">
        <f t="shared" si="37"/>
        <v/>
      </c>
      <c r="AK98" s="33" t="str">
        <f t="shared" si="38"/>
        <v/>
      </c>
      <c r="AO98" s="33" t="str">
        <f t="shared" si="39"/>
        <v/>
      </c>
      <c r="AS98" s="33" t="str">
        <f t="shared" si="40"/>
        <v/>
      </c>
      <c r="AW98" s="33" t="str">
        <f t="shared" si="41"/>
        <v/>
      </c>
      <c r="BA98" s="33" t="str">
        <f t="shared" si="42"/>
        <v/>
      </c>
      <c r="BE98" s="33" t="str">
        <f t="shared" si="43"/>
        <v/>
      </c>
      <c r="BI98" s="33" t="str">
        <f t="shared" si="44"/>
        <v/>
      </c>
      <c r="BM98" s="33" t="str">
        <f t="shared" si="45"/>
        <v/>
      </c>
      <c r="BQ98" s="33" t="str">
        <f t="shared" si="46"/>
        <v/>
      </c>
      <c r="BU98" s="33" t="str">
        <f t="shared" si="47"/>
        <v/>
      </c>
      <c r="BY98" s="33" t="str">
        <f t="shared" si="48"/>
        <v/>
      </c>
      <c r="CC98" s="33" t="str">
        <f t="shared" si="49"/>
        <v/>
      </c>
      <c r="CG98" s="33" t="str">
        <f t="shared" si="50"/>
        <v/>
      </c>
      <c r="CK98" s="33" t="str">
        <f t="shared" si="51"/>
        <v/>
      </c>
      <c r="CO98" s="33" t="str">
        <f t="shared" si="52"/>
        <v/>
      </c>
      <c r="CS98" s="33" t="str">
        <f t="shared" si="53"/>
        <v/>
      </c>
      <c r="CW98" s="33" t="str">
        <f t="shared" si="54"/>
        <v/>
      </c>
      <c r="DA98" s="33" t="str">
        <f t="shared" si="55"/>
        <v/>
      </c>
      <c r="DE98" s="33" t="str">
        <f t="shared" si="56"/>
        <v/>
      </c>
      <c r="DI98" s="33" t="str">
        <f t="shared" si="57"/>
        <v/>
      </c>
      <c r="DM98" s="33" t="str">
        <f t="shared" si="58"/>
        <v/>
      </c>
      <c r="DQ98" s="33" t="str">
        <f t="shared" si="59"/>
        <v/>
      </c>
      <c r="DU98" s="33" t="str">
        <f t="shared" si="60"/>
        <v/>
      </c>
      <c r="DY98" s="33" t="str">
        <f t="shared" si="61"/>
        <v/>
      </c>
    </row>
    <row r="99" spans="1:129" x14ac:dyDescent="0.25">
      <c r="A99" s="16" t="str">
        <f t="shared" si="31"/>
        <v/>
      </c>
      <c r="K99" s="38"/>
      <c r="M99" s="33" t="str">
        <f t="shared" si="32"/>
        <v/>
      </c>
      <c r="Q99" s="33" t="str">
        <f t="shared" si="33"/>
        <v/>
      </c>
      <c r="U99" s="33" t="str">
        <f t="shared" si="34"/>
        <v/>
      </c>
      <c r="Y99" s="33" t="str">
        <f t="shared" si="35"/>
        <v/>
      </c>
      <c r="AC99" s="33" t="str">
        <f t="shared" si="36"/>
        <v/>
      </c>
      <c r="AG99" s="33" t="str">
        <f t="shared" si="37"/>
        <v/>
      </c>
      <c r="AK99" s="33" t="str">
        <f t="shared" si="38"/>
        <v/>
      </c>
      <c r="AO99" s="33" t="str">
        <f t="shared" si="39"/>
        <v/>
      </c>
      <c r="AS99" s="33" t="str">
        <f t="shared" si="40"/>
        <v/>
      </c>
      <c r="AW99" s="33" t="str">
        <f t="shared" si="41"/>
        <v/>
      </c>
      <c r="BA99" s="33" t="str">
        <f t="shared" si="42"/>
        <v/>
      </c>
      <c r="BE99" s="33" t="str">
        <f t="shared" si="43"/>
        <v/>
      </c>
      <c r="BI99" s="33" t="str">
        <f t="shared" si="44"/>
        <v/>
      </c>
      <c r="BM99" s="33" t="str">
        <f t="shared" si="45"/>
        <v/>
      </c>
      <c r="BQ99" s="33" t="str">
        <f t="shared" si="46"/>
        <v/>
      </c>
      <c r="BU99" s="33" t="str">
        <f t="shared" si="47"/>
        <v/>
      </c>
      <c r="BY99" s="33" t="str">
        <f t="shared" si="48"/>
        <v/>
      </c>
      <c r="CC99" s="33" t="str">
        <f t="shared" si="49"/>
        <v/>
      </c>
      <c r="CG99" s="33" t="str">
        <f t="shared" si="50"/>
        <v/>
      </c>
      <c r="CK99" s="33" t="str">
        <f t="shared" si="51"/>
        <v/>
      </c>
      <c r="CO99" s="33" t="str">
        <f t="shared" si="52"/>
        <v/>
      </c>
      <c r="CS99" s="33" t="str">
        <f t="shared" si="53"/>
        <v/>
      </c>
      <c r="CW99" s="33" t="str">
        <f t="shared" si="54"/>
        <v/>
      </c>
      <c r="DA99" s="33" t="str">
        <f t="shared" si="55"/>
        <v/>
      </c>
      <c r="DE99" s="33" t="str">
        <f t="shared" si="56"/>
        <v/>
      </c>
      <c r="DI99" s="33" t="str">
        <f t="shared" si="57"/>
        <v/>
      </c>
      <c r="DM99" s="33" t="str">
        <f t="shared" si="58"/>
        <v/>
      </c>
      <c r="DQ99" s="33" t="str">
        <f t="shared" si="59"/>
        <v/>
      </c>
      <c r="DU99" s="33" t="str">
        <f t="shared" si="60"/>
        <v/>
      </c>
      <c r="DY99" s="33" t="str">
        <f t="shared" si="61"/>
        <v/>
      </c>
    </row>
    <row r="100" spans="1:129" x14ac:dyDescent="0.25">
      <c r="A100" s="16" t="str">
        <f t="shared" si="31"/>
        <v/>
      </c>
      <c r="K100" s="41"/>
      <c r="M100" s="33" t="str">
        <f t="shared" si="32"/>
        <v/>
      </c>
      <c r="Q100" s="33" t="str">
        <f t="shared" si="33"/>
        <v/>
      </c>
      <c r="U100" s="33" t="str">
        <f t="shared" si="34"/>
        <v/>
      </c>
      <c r="Y100" s="33" t="str">
        <f t="shared" si="35"/>
        <v/>
      </c>
      <c r="AC100" s="33" t="str">
        <f t="shared" si="36"/>
        <v/>
      </c>
      <c r="AG100" s="33" t="str">
        <f t="shared" si="37"/>
        <v/>
      </c>
      <c r="AK100" s="33" t="str">
        <f t="shared" si="38"/>
        <v/>
      </c>
      <c r="AO100" s="33" t="str">
        <f t="shared" si="39"/>
        <v/>
      </c>
      <c r="AS100" s="33" t="str">
        <f t="shared" si="40"/>
        <v/>
      </c>
      <c r="AW100" s="33" t="str">
        <f t="shared" si="41"/>
        <v/>
      </c>
      <c r="BA100" s="33" t="str">
        <f t="shared" si="42"/>
        <v/>
      </c>
      <c r="BE100" s="33" t="str">
        <f t="shared" si="43"/>
        <v/>
      </c>
      <c r="BI100" s="33" t="str">
        <f t="shared" si="44"/>
        <v/>
      </c>
      <c r="BM100" s="33" t="str">
        <f t="shared" si="45"/>
        <v/>
      </c>
      <c r="BQ100" s="33" t="str">
        <f t="shared" si="46"/>
        <v/>
      </c>
      <c r="BU100" s="33" t="str">
        <f t="shared" si="47"/>
        <v/>
      </c>
      <c r="BY100" s="33" t="str">
        <f t="shared" si="48"/>
        <v/>
      </c>
      <c r="CC100" s="33" t="str">
        <f t="shared" si="49"/>
        <v/>
      </c>
      <c r="CG100" s="33" t="str">
        <f t="shared" si="50"/>
        <v/>
      </c>
      <c r="CK100" s="33" t="str">
        <f t="shared" si="51"/>
        <v/>
      </c>
      <c r="CO100" s="33" t="str">
        <f t="shared" si="52"/>
        <v/>
      </c>
      <c r="CS100" s="33" t="str">
        <f t="shared" si="53"/>
        <v/>
      </c>
      <c r="CW100" s="33" t="str">
        <f t="shared" si="54"/>
        <v/>
      </c>
      <c r="DA100" s="33" t="str">
        <f t="shared" si="55"/>
        <v/>
      </c>
      <c r="DE100" s="33" t="str">
        <f t="shared" si="56"/>
        <v/>
      </c>
      <c r="DI100" s="33" t="str">
        <f t="shared" si="57"/>
        <v/>
      </c>
      <c r="DM100" s="33" t="str">
        <f t="shared" si="58"/>
        <v/>
      </c>
      <c r="DQ100" s="33" t="str">
        <f t="shared" si="59"/>
        <v/>
      </c>
      <c r="DU100" s="33" t="str">
        <f t="shared" si="60"/>
        <v/>
      </c>
      <c r="DY100" s="33" t="str">
        <f t="shared" si="61"/>
        <v/>
      </c>
    </row>
  </sheetData>
  <mergeCells count="2">
    <mergeCell ref="G11:I11"/>
    <mergeCell ref="A2:N2"/>
  </mergeCells>
  <conditionalFormatting sqref="A8:A100">
    <cfRule type="notContainsBlanks" dxfId="199" priority="32">
      <formula>LEN(TRIM(A8))&gt;0</formula>
    </cfRule>
  </conditionalFormatting>
  <conditionalFormatting sqref="G13:G15">
    <cfRule type="notContainsBlanks" dxfId="198" priority="31">
      <formula>LEN(TRIM(G13))&gt;0</formula>
    </cfRule>
  </conditionalFormatting>
  <conditionalFormatting sqref="M14:M100">
    <cfRule type="notContainsBlanks" dxfId="197" priority="30">
      <formula>LEN(TRIM(M14))&gt;0</formula>
    </cfRule>
  </conditionalFormatting>
  <conditionalFormatting sqref="Q14:Q100">
    <cfRule type="notContainsBlanks" dxfId="196" priority="29">
      <formula>LEN(TRIM(Q14))&gt;0</formula>
    </cfRule>
  </conditionalFormatting>
  <conditionalFormatting sqref="U14:U100">
    <cfRule type="notContainsBlanks" dxfId="195" priority="28">
      <formula>LEN(TRIM(U14))&gt;0</formula>
    </cfRule>
  </conditionalFormatting>
  <conditionalFormatting sqref="Y14:Y100">
    <cfRule type="notContainsBlanks" dxfId="194" priority="27">
      <formula>LEN(TRIM(Y14))&gt;0</formula>
    </cfRule>
  </conditionalFormatting>
  <conditionalFormatting sqref="AC14:AC100">
    <cfRule type="notContainsBlanks" dxfId="193" priority="26">
      <formula>LEN(TRIM(AC14))&gt;0</formula>
    </cfRule>
  </conditionalFormatting>
  <conditionalFormatting sqref="AG14:AG100">
    <cfRule type="notContainsBlanks" dxfId="192" priority="25">
      <formula>LEN(TRIM(AG14))&gt;0</formula>
    </cfRule>
  </conditionalFormatting>
  <conditionalFormatting sqref="AK14:AK100">
    <cfRule type="notContainsBlanks" dxfId="191" priority="24">
      <formula>LEN(TRIM(AK14))&gt;0</formula>
    </cfRule>
  </conditionalFormatting>
  <conditionalFormatting sqref="AO14:AO100">
    <cfRule type="notContainsBlanks" dxfId="190" priority="23">
      <formula>LEN(TRIM(AO14))&gt;0</formula>
    </cfRule>
  </conditionalFormatting>
  <conditionalFormatting sqref="AS14:AS100">
    <cfRule type="notContainsBlanks" dxfId="189" priority="22">
      <formula>LEN(TRIM(AS14))&gt;0</formula>
    </cfRule>
  </conditionalFormatting>
  <conditionalFormatting sqref="AW14:AW100">
    <cfRule type="notContainsBlanks" dxfId="188" priority="21">
      <formula>LEN(TRIM(AW14))&gt;0</formula>
    </cfRule>
  </conditionalFormatting>
  <conditionalFormatting sqref="BA14:BA100">
    <cfRule type="notContainsBlanks" dxfId="187" priority="20">
      <formula>LEN(TRIM(BA14))&gt;0</formula>
    </cfRule>
  </conditionalFormatting>
  <conditionalFormatting sqref="BE14:BE100">
    <cfRule type="notContainsBlanks" dxfId="186" priority="19">
      <formula>LEN(TRIM(BE14))&gt;0</formula>
    </cfRule>
  </conditionalFormatting>
  <conditionalFormatting sqref="BI14:BI100">
    <cfRule type="notContainsBlanks" dxfId="185" priority="18">
      <formula>LEN(TRIM(BI14))&gt;0</formula>
    </cfRule>
  </conditionalFormatting>
  <conditionalFormatting sqref="BM14:BM100">
    <cfRule type="notContainsBlanks" dxfId="184" priority="17">
      <formula>LEN(TRIM(BM14))&gt;0</formula>
    </cfRule>
  </conditionalFormatting>
  <conditionalFormatting sqref="BQ14:BQ100">
    <cfRule type="notContainsBlanks" dxfId="183" priority="16">
      <formula>LEN(TRIM(BQ14))&gt;0</formula>
    </cfRule>
  </conditionalFormatting>
  <conditionalFormatting sqref="BU14:BU100">
    <cfRule type="notContainsBlanks" dxfId="182" priority="15">
      <formula>LEN(TRIM(BU14))&gt;0</formula>
    </cfRule>
  </conditionalFormatting>
  <conditionalFormatting sqref="BY14:BY100">
    <cfRule type="notContainsBlanks" dxfId="181" priority="14">
      <formula>LEN(TRIM(BY14))&gt;0</formula>
    </cfRule>
  </conditionalFormatting>
  <conditionalFormatting sqref="CC14:CC100">
    <cfRule type="notContainsBlanks" dxfId="180" priority="13">
      <formula>LEN(TRIM(CC14))&gt;0</formula>
    </cfRule>
  </conditionalFormatting>
  <conditionalFormatting sqref="CG14:CG100">
    <cfRule type="notContainsBlanks" dxfId="179" priority="12">
      <formula>LEN(TRIM(CG14))&gt;0</formula>
    </cfRule>
  </conditionalFormatting>
  <conditionalFormatting sqref="CK14:CK100">
    <cfRule type="notContainsBlanks" dxfId="178" priority="11">
      <formula>LEN(TRIM(CK14))&gt;0</formula>
    </cfRule>
  </conditionalFormatting>
  <conditionalFormatting sqref="CO14:CO100">
    <cfRule type="notContainsBlanks" dxfId="177" priority="10">
      <formula>LEN(TRIM(CO14))&gt;0</formula>
    </cfRule>
  </conditionalFormatting>
  <conditionalFormatting sqref="CS14:CS100">
    <cfRule type="notContainsBlanks" dxfId="176" priority="9">
      <formula>LEN(TRIM(CS14))&gt;0</formula>
    </cfRule>
  </conditionalFormatting>
  <conditionalFormatting sqref="CW14:CW100">
    <cfRule type="notContainsBlanks" dxfId="175" priority="8">
      <formula>LEN(TRIM(CW14))&gt;0</formula>
    </cfRule>
  </conditionalFormatting>
  <conditionalFormatting sqref="DA14:DA100">
    <cfRule type="notContainsBlanks" dxfId="174" priority="7">
      <formula>LEN(TRIM(DA14))&gt;0</formula>
    </cfRule>
  </conditionalFormatting>
  <conditionalFormatting sqref="DE14:DE100">
    <cfRule type="notContainsBlanks" dxfId="173" priority="6">
      <formula>LEN(TRIM(DE14))&gt;0</formula>
    </cfRule>
  </conditionalFormatting>
  <conditionalFormatting sqref="DI14:DI100">
    <cfRule type="notContainsBlanks" dxfId="172" priority="5">
      <formula>LEN(TRIM(DI14))&gt;0</formula>
    </cfRule>
  </conditionalFormatting>
  <conditionalFormatting sqref="DM14:DM100">
    <cfRule type="notContainsBlanks" dxfId="171" priority="4">
      <formula>LEN(TRIM(DM14))&gt;0</formula>
    </cfRule>
  </conditionalFormatting>
  <conditionalFormatting sqref="DQ14:DQ100">
    <cfRule type="notContainsBlanks" dxfId="170" priority="3">
      <formula>LEN(TRIM(DQ14))&gt;0</formula>
    </cfRule>
  </conditionalFormatting>
  <conditionalFormatting sqref="DU14:DU100">
    <cfRule type="notContainsBlanks" dxfId="169" priority="2">
      <formula>LEN(TRIM(DU14))&gt;0</formula>
    </cfRule>
  </conditionalFormatting>
  <conditionalFormatting sqref="DY14:DY100">
    <cfRule type="notContainsBlanks" dxfId="168" priority="1">
      <formula>LEN(TRIM(DY14))&gt;0</formula>
    </cfRule>
  </conditionalFormatting>
  <pageMargins left="0.7" right="0.7" top="0.78740157499999996" bottom="0.78740157499999996" header="0.3" footer="0.3"/>
  <pageSetup paperSize="9" orientation="portrait" horizontalDpi="300" verticalDpi="300" r:id="rId32"/>
  <headerFooter>
    <oddFooter>&amp;C_x000D_&amp;1#&amp;"Calibri"&amp;10&amp;K000000 Confidential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89D63-2D63-4B1F-B809-0B5E060E7159}">
  <sheetPr codeName="Sheet41"/>
  <dimension ref="A2:EA103"/>
  <sheetViews>
    <sheetView showGridLines="0" zoomScaleNormal="100" workbookViewId="0">
      <selection sqref="A1:XFD1048576"/>
    </sheetView>
  </sheetViews>
  <sheetFormatPr defaultColWidth="7.140625" defaultRowHeight="15" x14ac:dyDescent="0.25"/>
  <cols>
    <col min="1" max="1" width="6.7109375" style="6" bestFit="1" customWidth="1"/>
    <col min="2" max="2" width="29.28515625" style="6" bestFit="1" customWidth="1"/>
    <col min="3" max="3" width="16.140625" style="6" bestFit="1" customWidth="1"/>
    <col min="4" max="4" width="5.85546875" style="6" bestFit="1" customWidth="1"/>
    <col min="5" max="5" width="7.140625" style="6"/>
    <col min="6" max="7" width="6.7109375" style="6" bestFit="1" customWidth="1"/>
    <col min="8" max="8" width="25.5703125" style="6" bestFit="1" customWidth="1"/>
    <col min="9" max="9" width="6" style="6" bestFit="1" customWidth="1"/>
    <col min="10" max="12" width="7.140625" style="6"/>
    <col min="13" max="13" width="6.7109375" style="6" bestFit="1" customWidth="1"/>
    <col min="14" max="14" width="25.5703125" style="6" bestFit="1" customWidth="1"/>
    <col min="15" max="15" width="16.140625" style="6" bestFit="1" customWidth="1"/>
    <col min="16" max="16" width="7.140625" style="6"/>
    <col min="17" max="17" width="6.7109375" style="6" bestFit="1" customWidth="1"/>
    <col min="18" max="18" width="28.140625" style="6" bestFit="1" customWidth="1"/>
    <col min="19" max="19" width="16.140625" style="6" bestFit="1" customWidth="1"/>
    <col min="20" max="20" width="7.140625" style="6"/>
    <col min="21" max="21" width="6.7109375" style="6" bestFit="1" customWidth="1"/>
    <col min="22" max="22" width="28.140625" style="6" bestFit="1" customWidth="1"/>
    <col min="23" max="23" width="16.140625" style="6" bestFit="1" customWidth="1"/>
    <col min="24" max="24" width="7.140625" style="6"/>
    <col min="25" max="25" width="6.7109375" style="6" bestFit="1" customWidth="1"/>
    <col min="26" max="26" width="29.28515625" style="6" bestFit="1" customWidth="1"/>
    <col min="27" max="27" width="16.140625" style="6" bestFit="1" customWidth="1"/>
    <col min="28" max="28" width="7.140625" style="6"/>
    <col min="29" max="29" width="6.7109375" style="6" bestFit="1" customWidth="1"/>
    <col min="30" max="30" width="28.140625" style="6" bestFit="1" customWidth="1"/>
    <col min="31" max="31" width="16.140625" style="6" bestFit="1" customWidth="1"/>
    <col min="32" max="32" width="7.140625" style="6"/>
    <col min="33" max="33" width="6.7109375" style="6" bestFit="1" customWidth="1"/>
    <col min="34" max="34" width="11.42578125" style="6" bestFit="1" customWidth="1"/>
    <col min="35" max="35" width="16.140625" style="6" bestFit="1" customWidth="1"/>
    <col min="36" max="36" width="7.140625" style="6"/>
    <col min="37" max="37" width="6.7109375" style="6" bestFit="1" customWidth="1"/>
    <col min="38" max="38" width="11.42578125" style="6" bestFit="1" customWidth="1"/>
    <col min="39" max="39" width="16.140625" style="6" bestFit="1" customWidth="1"/>
    <col min="40" max="40" width="7.140625" style="6"/>
    <col min="41" max="41" width="6.7109375" style="6" bestFit="1" customWidth="1"/>
    <col min="42" max="42" width="11.42578125" style="6" bestFit="1" customWidth="1"/>
    <col min="43" max="43" width="16.140625" style="6" bestFit="1" customWidth="1"/>
    <col min="44" max="44" width="7.140625" style="6"/>
    <col min="45" max="45" width="6.7109375" style="6" bestFit="1" customWidth="1"/>
    <col min="46" max="46" width="11.42578125" style="6" bestFit="1" customWidth="1"/>
    <col min="47" max="47" width="16.140625" style="6" bestFit="1" customWidth="1"/>
    <col min="48" max="48" width="7.140625" style="6"/>
    <col min="49" max="49" width="6.7109375" style="6" bestFit="1" customWidth="1"/>
    <col min="50" max="50" width="11.42578125" style="6" bestFit="1" customWidth="1"/>
    <col min="51" max="51" width="16.140625" style="6" bestFit="1" customWidth="1"/>
    <col min="52" max="52" width="7.140625" style="6"/>
    <col min="53" max="53" width="6.7109375" style="6" bestFit="1" customWidth="1"/>
    <col min="54" max="54" width="11.42578125" style="6" bestFit="1" customWidth="1"/>
    <col min="55" max="55" width="16.140625" style="6" bestFit="1" customWidth="1"/>
    <col min="56" max="56" width="7.140625" style="6"/>
    <col min="57" max="57" width="6.7109375" style="6" bestFit="1" customWidth="1"/>
    <col min="58" max="58" width="11.42578125" style="6" bestFit="1" customWidth="1"/>
    <col min="59" max="59" width="16.140625" style="6" bestFit="1" customWidth="1"/>
    <col min="60" max="60" width="7.140625" style="6"/>
    <col min="61" max="61" width="6.7109375" style="6" bestFit="1" customWidth="1"/>
    <col min="62" max="62" width="11.42578125" style="6" bestFit="1" customWidth="1"/>
    <col min="63" max="63" width="16.140625" style="6" bestFit="1" customWidth="1"/>
    <col min="64" max="64" width="7.140625" style="6"/>
    <col min="65" max="65" width="6.7109375" style="6" bestFit="1" customWidth="1"/>
    <col min="66" max="66" width="11.42578125" style="6" bestFit="1" customWidth="1"/>
    <col min="67" max="67" width="16.140625" style="6" bestFit="1" customWidth="1"/>
    <col min="68" max="68" width="7.140625" style="6"/>
    <col min="69" max="69" width="6.7109375" style="6" bestFit="1" customWidth="1"/>
    <col min="70" max="70" width="11.42578125" style="6" bestFit="1" customWidth="1"/>
    <col min="71" max="71" width="16.140625" style="6" bestFit="1" customWidth="1"/>
    <col min="72" max="72" width="7.140625" style="6"/>
    <col min="73" max="73" width="6.7109375" style="6" bestFit="1" customWidth="1"/>
    <col min="74" max="74" width="11.42578125" style="6" bestFit="1" customWidth="1"/>
    <col min="75" max="75" width="16.140625" style="6" bestFit="1" customWidth="1"/>
    <col min="76" max="76" width="7.140625" style="6"/>
    <col min="77" max="77" width="6.7109375" style="6" bestFit="1" customWidth="1"/>
    <col min="78" max="78" width="11.42578125" style="6" bestFit="1" customWidth="1"/>
    <col min="79" max="79" width="16.140625" style="6" bestFit="1" customWidth="1"/>
    <col min="80" max="80" width="7.140625" style="6"/>
    <col min="81" max="81" width="6.7109375" style="6" bestFit="1" customWidth="1"/>
    <col min="82" max="82" width="11.42578125" style="6" bestFit="1" customWidth="1"/>
    <col min="83" max="83" width="16.140625" style="6" bestFit="1" customWidth="1"/>
    <col min="84" max="84" width="7.140625" style="6"/>
    <col min="85" max="85" width="6.7109375" style="6" bestFit="1" customWidth="1"/>
    <col min="86" max="86" width="11.42578125" style="6" bestFit="1" customWidth="1"/>
    <col min="87" max="87" width="16.140625" style="6" bestFit="1" customWidth="1"/>
    <col min="88" max="88" width="7.140625" style="6"/>
    <col min="89" max="89" width="6.7109375" style="6" bestFit="1" customWidth="1"/>
    <col min="90" max="90" width="11.42578125" style="6" bestFit="1" customWidth="1"/>
    <col min="91" max="91" width="16.140625" style="6" bestFit="1" customWidth="1"/>
    <col min="92" max="92" width="7.140625" style="6"/>
    <col min="93" max="93" width="6.7109375" style="6" bestFit="1" customWidth="1"/>
    <col min="94" max="94" width="11.42578125" style="6" bestFit="1" customWidth="1"/>
    <col min="95" max="95" width="16.140625" style="6" bestFit="1" customWidth="1"/>
    <col min="96" max="96" width="7.140625" style="6"/>
    <col min="97" max="97" width="6.7109375" style="6" bestFit="1" customWidth="1"/>
    <col min="98" max="98" width="11.42578125" style="6" bestFit="1" customWidth="1"/>
    <col min="99" max="99" width="16.140625" style="6" bestFit="1" customWidth="1"/>
    <col min="100" max="100" width="7.140625" style="6"/>
    <col min="101" max="101" width="6.7109375" style="6" bestFit="1" customWidth="1"/>
    <col min="102" max="102" width="11.42578125" style="6" bestFit="1" customWidth="1"/>
    <col min="103" max="103" width="16.140625" style="6" bestFit="1" customWidth="1"/>
    <col min="104" max="104" width="7.140625" style="6"/>
    <col min="105" max="105" width="6.7109375" style="6" bestFit="1" customWidth="1"/>
    <col min="106" max="106" width="11.42578125" style="6" bestFit="1" customWidth="1"/>
    <col min="107" max="107" width="16.140625" style="6" bestFit="1" customWidth="1"/>
    <col min="108" max="108" width="7.140625" style="6"/>
    <col min="109" max="109" width="6.7109375" style="6" bestFit="1" customWidth="1"/>
    <col min="110" max="110" width="11.42578125" style="6" bestFit="1" customWidth="1"/>
    <col min="111" max="111" width="16.140625" style="6" bestFit="1" customWidth="1"/>
    <col min="112" max="112" width="7.140625" style="6"/>
    <col min="113" max="113" width="6.7109375" style="6" bestFit="1" customWidth="1"/>
    <col min="114" max="114" width="11.42578125" style="6" bestFit="1" customWidth="1"/>
    <col min="115" max="115" width="16.140625" style="6" bestFit="1" customWidth="1"/>
    <col min="116" max="116" width="7.140625" style="6"/>
    <col min="117" max="117" width="6.7109375" style="6" bestFit="1" customWidth="1"/>
    <col min="118" max="118" width="11.42578125" style="6" bestFit="1" customWidth="1"/>
    <col min="119" max="119" width="16.140625" style="6" bestFit="1" customWidth="1"/>
    <col min="120" max="120" width="7.140625" style="6"/>
    <col min="121" max="121" width="6.7109375" style="6" bestFit="1" customWidth="1"/>
    <col min="122" max="122" width="11.42578125" style="6" bestFit="1" customWidth="1"/>
    <col min="123" max="123" width="16.140625" style="6" bestFit="1" customWidth="1"/>
    <col min="124" max="124" width="7.140625" style="6"/>
    <col min="125" max="125" width="6.7109375" style="6" bestFit="1" customWidth="1"/>
    <col min="126" max="126" width="11.42578125" style="6" bestFit="1" customWidth="1"/>
    <col min="127" max="127" width="16.140625" style="6" bestFit="1" customWidth="1"/>
    <col min="128" max="128" width="7.140625" style="6"/>
    <col min="129" max="129" width="6.7109375" style="6" bestFit="1" customWidth="1"/>
    <col min="130" max="130" width="11.42578125" style="6" bestFit="1" customWidth="1"/>
    <col min="131" max="131" width="16.140625" style="6" bestFit="1" customWidth="1"/>
    <col min="132" max="16384" width="7.140625" style="6"/>
  </cols>
  <sheetData>
    <row r="2" spans="1:131" ht="43.5" x14ac:dyDescent="0.25">
      <c r="A2" s="127" t="s">
        <v>222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7"/>
    </row>
    <row r="4" spans="1:131" x14ac:dyDescent="0.25">
      <c r="B4" s="110" t="s">
        <v>4</v>
      </c>
      <c r="C4" s="1" t="s">
        <v>20</v>
      </c>
    </row>
    <row r="5" spans="1:131" x14ac:dyDescent="0.25">
      <c r="B5" s="110" t="s">
        <v>5</v>
      </c>
      <c r="C5" s="1" t="s">
        <v>186</v>
      </c>
    </row>
    <row r="6" spans="1:131" s="4" customFormat="1" x14ac:dyDescent="0.25">
      <c r="A6" s="6"/>
      <c r="B6" s="6"/>
      <c r="C6" s="6"/>
      <c r="D6" s="6"/>
      <c r="E6" s="6"/>
      <c r="F6" s="6"/>
      <c r="L6" s="6"/>
    </row>
    <row r="7" spans="1:131" x14ac:dyDescent="0.25">
      <c r="A7" s="7" t="s">
        <v>0</v>
      </c>
      <c r="B7" s="46" t="s">
        <v>1</v>
      </c>
      <c r="C7" s="4" t="s">
        <v>100</v>
      </c>
      <c r="D7" s="4" t="s">
        <v>99</v>
      </c>
      <c r="H7" s="7" t="s">
        <v>113</v>
      </c>
      <c r="I7" s="109">
        <f>POŘADÍ!I23</f>
        <v>5</v>
      </c>
      <c r="J7" s="35"/>
      <c r="K7" s="3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  <c r="DR7" s="106"/>
      <c r="DS7" s="106"/>
      <c r="DT7" s="106"/>
      <c r="DU7" s="106"/>
      <c r="DV7" s="106"/>
      <c r="DW7" s="106"/>
      <c r="DX7" s="106"/>
      <c r="DY7" s="106"/>
      <c r="DZ7" s="106"/>
      <c r="EA7" s="105"/>
    </row>
    <row r="8" spans="1:131" x14ac:dyDescent="0.25">
      <c r="A8" s="33">
        <f>IF(ISNUMBER(C8),1,"")</f>
        <v>1</v>
      </c>
      <c r="B8" s="1" t="s">
        <v>228</v>
      </c>
      <c r="C8" s="149">
        <v>4</v>
      </c>
      <c r="D8" s="149">
        <v>2300</v>
      </c>
      <c r="E8" s="43"/>
      <c r="H8" s="7" t="s">
        <v>171</v>
      </c>
      <c r="I8" s="91">
        <f>SUM(C:C)/I9</f>
        <v>7.8</v>
      </c>
      <c r="J8" s="37"/>
      <c r="K8" s="38"/>
    </row>
    <row r="9" spans="1:131" x14ac:dyDescent="0.25">
      <c r="A9" s="33">
        <f>IF(ISNUMBER(C9),A8+1,"")</f>
        <v>2</v>
      </c>
      <c r="B9" s="1" t="s">
        <v>15</v>
      </c>
      <c r="C9" s="149">
        <v>3</v>
      </c>
      <c r="D9" s="149">
        <v>2250</v>
      </c>
      <c r="E9" s="43"/>
      <c r="H9" s="7" t="s">
        <v>184</v>
      </c>
      <c r="I9" s="109">
        <f>ÚČETNICTVÍ!AF46</f>
        <v>5</v>
      </c>
      <c r="J9" s="37"/>
      <c r="K9" s="38"/>
      <c r="N9" s="110" t="s">
        <v>4</v>
      </c>
      <c r="O9" s="1" t="s">
        <v>20</v>
      </c>
      <c r="R9" s="110" t="s">
        <v>4</v>
      </c>
      <c r="S9" s="1" t="s">
        <v>20</v>
      </c>
      <c r="V9" s="110" t="s">
        <v>4</v>
      </c>
      <c r="W9" s="1" t="s">
        <v>20</v>
      </c>
      <c r="Z9" s="110" t="s">
        <v>4</v>
      </c>
      <c r="AA9" s="1" t="s">
        <v>20</v>
      </c>
      <c r="AD9" s="110" t="s">
        <v>4</v>
      </c>
      <c r="AE9" s="1" t="s">
        <v>20</v>
      </c>
      <c r="AH9" s="110" t="s">
        <v>4</v>
      </c>
      <c r="AI9" s="1" t="s">
        <v>20</v>
      </c>
      <c r="AL9" s="110" t="s">
        <v>4</v>
      </c>
      <c r="AM9" s="1" t="s">
        <v>20</v>
      </c>
      <c r="AP9" s="110" t="s">
        <v>4</v>
      </c>
      <c r="AQ9" s="1" t="s">
        <v>20</v>
      </c>
      <c r="AT9" s="110" t="s">
        <v>4</v>
      </c>
      <c r="AU9" s="1" t="s">
        <v>20</v>
      </c>
      <c r="AX9" s="110" t="s">
        <v>4</v>
      </c>
      <c r="AY9" s="1" t="s">
        <v>20</v>
      </c>
      <c r="BB9" s="110" t="s">
        <v>4</v>
      </c>
      <c r="BC9" s="1" t="s">
        <v>20</v>
      </c>
      <c r="BF9" s="110" t="s">
        <v>4</v>
      </c>
      <c r="BG9" s="1" t="s">
        <v>20</v>
      </c>
      <c r="BJ9" s="110" t="s">
        <v>4</v>
      </c>
      <c r="BK9" s="1" t="s">
        <v>20</v>
      </c>
      <c r="BN9" s="110" t="s">
        <v>4</v>
      </c>
      <c r="BO9" s="1" t="s">
        <v>20</v>
      </c>
      <c r="BR9" s="110" t="s">
        <v>4</v>
      </c>
      <c r="BS9" s="1" t="s">
        <v>20</v>
      </c>
      <c r="BV9" s="110" t="s">
        <v>4</v>
      </c>
      <c r="BW9" s="1" t="s">
        <v>20</v>
      </c>
      <c r="BZ9" s="110" t="s">
        <v>4</v>
      </c>
      <c r="CA9" s="1" t="s">
        <v>20</v>
      </c>
      <c r="CD9" s="110" t="s">
        <v>4</v>
      </c>
      <c r="CE9" s="1" t="s">
        <v>20</v>
      </c>
      <c r="CH9" s="110" t="s">
        <v>4</v>
      </c>
      <c r="CI9" s="1" t="s">
        <v>20</v>
      </c>
      <c r="CL9" s="110" t="s">
        <v>4</v>
      </c>
      <c r="CM9" s="1" t="s">
        <v>20</v>
      </c>
      <c r="CP9" s="110" t="s">
        <v>4</v>
      </c>
      <c r="CQ9" s="1" t="s">
        <v>20</v>
      </c>
      <c r="CT9" s="110" t="s">
        <v>4</v>
      </c>
      <c r="CU9" s="1" t="s">
        <v>20</v>
      </c>
      <c r="CX9" s="110" t="s">
        <v>4</v>
      </c>
      <c r="CY9" s="1" t="s">
        <v>20</v>
      </c>
      <c r="DB9" s="110" t="s">
        <v>4</v>
      </c>
      <c r="DC9" s="1" t="s">
        <v>20</v>
      </c>
      <c r="DF9" s="110" t="s">
        <v>4</v>
      </c>
      <c r="DG9" s="1" t="s">
        <v>20</v>
      </c>
      <c r="DJ9" s="110" t="s">
        <v>4</v>
      </c>
      <c r="DK9" s="1" t="s">
        <v>20</v>
      </c>
      <c r="DN9" s="110" t="s">
        <v>4</v>
      </c>
      <c r="DO9" s="1" t="s">
        <v>20</v>
      </c>
      <c r="DR9" s="110" t="s">
        <v>4</v>
      </c>
      <c r="DS9" s="1" t="s">
        <v>20</v>
      </c>
      <c r="DV9" s="110" t="s">
        <v>4</v>
      </c>
      <c r="DW9" s="1" t="s">
        <v>20</v>
      </c>
      <c r="DZ9" s="110" t="s">
        <v>4</v>
      </c>
      <c r="EA9" s="1" t="s">
        <v>20</v>
      </c>
    </row>
    <row r="10" spans="1:131" x14ac:dyDescent="0.25">
      <c r="A10" s="33">
        <f t="shared" ref="A10:A73" si="0">IF(ISNUMBER(C10),A9+1,"")</f>
        <v>3</v>
      </c>
      <c r="B10" s="1" t="s">
        <v>229</v>
      </c>
      <c r="C10" s="149">
        <v>4</v>
      </c>
      <c r="D10" s="149">
        <v>1900</v>
      </c>
      <c r="E10" s="43"/>
      <c r="J10" s="39"/>
      <c r="K10" s="38"/>
      <c r="N10" s="110" t="s">
        <v>5</v>
      </c>
      <c r="O10" s="1" t="s">
        <v>186</v>
      </c>
      <c r="R10" s="110" t="s">
        <v>5</v>
      </c>
      <c r="S10" s="1" t="s">
        <v>186</v>
      </c>
      <c r="V10" s="110" t="s">
        <v>5</v>
      </c>
      <c r="W10" s="1" t="s">
        <v>186</v>
      </c>
      <c r="Z10" s="110" t="s">
        <v>5</v>
      </c>
      <c r="AA10" s="1" t="s">
        <v>186</v>
      </c>
      <c r="AD10" s="110" t="s">
        <v>5</v>
      </c>
      <c r="AE10" s="1" t="s">
        <v>186</v>
      </c>
      <c r="AH10" s="110" t="s">
        <v>5</v>
      </c>
      <c r="AI10" s="1" t="s">
        <v>186</v>
      </c>
      <c r="AL10" s="110" t="s">
        <v>5</v>
      </c>
      <c r="AM10" s="1" t="s">
        <v>186</v>
      </c>
      <c r="AP10" s="110" t="s">
        <v>5</v>
      </c>
      <c r="AQ10" s="1" t="s">
        <v>186</v>
      </c>
      <c r="AT10" s="110" t="s">
        <v>5</v>
      </c>
      <c r="AU10" s="1" t="s">
        <v>186</v>
      </c>
      <c r="AX10" s="110" t="s">
        <v>5</v>
      </c>
      <c r="AY10" s="1" t="s">
        <v>186</v>
      </c>
      <c r="BB10" s="110" t="s">
        <v>5</v>
      </c>
      <c r="BC10" s="1" t="s">
        <v>186</v>
      </c>
      <c r="BF10" s="110" t="s">
        <v>5</v>
      </c>
      <c r="BG10" s="1" t="s">
        <v>186</v>
      </c>
      <c r="BJ10" s="110" t="s">
        <v>5</v>
      </c>
      <c r="BK10" s="1" t="s">
        <v>186</v>
      </c>
      <c r="BN10" s="110" t="s">
        <v>5</v>
      </c>
      <c r="BO10" s="1" t="s">
        <v>186</v>
      </c>
      <c r="BR10" s="110" t="s">
        <v>5</v>
      </c>
      <c r="BS10" s="1" t="s">
        <v>186</v>
      </c>
      <c r="BV10" s="110" t="s">
        <v>5</v>
      </c>
      <c r="BW10" s="1" t="s">
        <v>186</v>
      </c>
      <c r="BZ10" s="110" t="s">
        <v>5</v>
      </c>
      <c r="CA10" s="1" t="s">
        <v>186</v>
      </c>
      <c r="CD10" s="110" t="s">
        <v>5</v>
      </c>
      <c r="CE10" s="1" t="s">
        <v>186</v>
      </c>
      <c r="CH10" s="110" t="s">
        <v>5</v>
      </c>
      <c r="CI10" s="1" t="s">
        <v>186</v>
      </c>
      <c r="CL10" s="110" t="s">
        <v>5</v>
      </c>
      <c r="CM10" s="1" t="s">
        <v>186</v>
      </c>
      <c r="CP10" s="110" t="s">
        <v>5</v>
      </c>
      <c r="CQ10" s="1" t="s">
        <v>186</v>
      </c>
      <c r="CT10" s="110" t="s">
        <v>5</v>
      </c>
      <c r="CU10" s="1" t="s">
        <v>186</v>
      </c>
      <c r="CX10" s="110" t="s">
        <v>5</v>
      </c>
      <c r="CY10" s="1" t="s">
        <v>186</v>
      </c>
      <c r="DB10" s="110" t="s">
        <v>5</v>
      </c>
      <c r="DC10" s="1" t="s">
        <v>186</v>
      </c>
      <c r="DF10" s="110" t="s">
        <v>5</v>
      </c>
      <c r="DG10" s="1" t="s">
        <v>186</v>
      </c>
      <c r="DJ10" s="110" t="s">
        <v>5</v>
      </c>
      <c r="DK10" s="1" t="s">
        <v>186</v>
      </c>
      <c r="DN10" s="110" t="s">
        <v>5</v>
      </c>
      <c r="DO10" s="1" t="s">
        <v>186</v>
      </c>
      <c r="DR10" s="110" t="s">
        <v>5</v>
      </c>
      <c r="DS10" s="1" t="s">
        <v>186</v>
      </c>
      <c r="DV10" s="110" t="s">
        <v>5</v>
      </c>
      <c r="DW10" s="1" t="s">
        <v>186</v>
      </c>
      <c r="DZ10" s="110" t="s">
        <v>5</v>
      </c>
      <c r="EA10" s="1" t="s">
        <v>186</v>
      </c>
    </row>
    <row r="11" spans="1:131" x14ac:dyDescent="0.25">
      <c r="A11" s="33">
        <f t="shared" si="0"/>
        <v>4</v>
      </c>
      <c r="B11" s="1" t="s">
        <v>50</v>
      </c>
      <c r="C11" s="149">
        <v>2</v>
      </c>
      <c r="D11" s="149">
        <v>1000</v>
      </c>
      <c r="E11" s="43"/>
      <c r="G11" s="139" t="s">
        <v>172</v>
      </c>
      <c r="H11" s="139"/>
      <c r="I11" s="139"/>
      <c r="K11" s="38"/>
      <c r="N11" s="110" t="s">
        <v>3</v>
      </c>
      <c r="O11" s="1">
        <v>1</v>
      </c>
      <c r="R11" s="110" t="s">
        <v>3</v>
      </c>
      <c r="S11" s="1">
        <v>2</v>
      </c>
      <c r="V11" s="110" t="s">
        <v>3</v>
      </c>
      <c r="W11" s="1">
        <v>3</v>
      </c>
      <c r="Z11" s="110" t="s">
        <v>3</v>
      </c>
      <c r="AA11" s="1">
        <v>4</v>
      </c>
      <c r="AD11" s="110" t="s">
        <v>3</v>
      </c>
      <c r="AE11" s="1">
        <v>5</v>
      </c>
      <c r="AH11" s="110" t="s">
        <v>3</v>
      </c>
      <c r="AI11" s="1">
        <v>6</v>
      </c>
      <c r="AL11" s="110" t="s">
        <v>3</v>
      </c>
      <c r="AM11" s="1">
        <v>7</v>
      </c>
      <c r="AP11" s="110" t="s">
        <v>3</v>
      </c>
      <c r="AQ11" s="1">
        <v>8</v>
      </c>
      <c r="AT11" s="110" t="s">
        <v>3</v>
      </c>
      <c r="AU11" s="1">
        <v>9</v>
      </c>
      <c r="AX11" s="110" t="s">
        <v>3</v>
      </c>
      <c r="AY11" s="1">
        <v>10</v>
      </c>
      <c r="BB11" s="110" t="s">
        <v>3</v>
      </c>
      <c r="BC11" s="1">
        <v>11</v>
      </c>
      <c r="BF11" s="110" t="s">
        <v>3</v>
      </c>
      <c r="BG11" s="1">
        <v>12</v>
      </c>
      <c r="BJ11" s="110" t="s">
        <v>3</v>
      </c>
      <c r="BK11" s="1">
        <v>13</v>
      </c>
      <c r="BN11" s="110" t="s">
        <v>3</v>
      </c>
      <c r="BO11" s="1">
        <v>14</v>
      </c>
      <c r="BR11" s="110" t="s">
        <v>3</v>
      </c>
      <c r="BS11" s="1">
        <v>15</v>
      </c>
      <c r="BV11" s="110" t="s">
        <v>3</v>
      </c>
      <c r="BW11" s="1">
        <v>16</v>
      </c>
      <c r="BZ11" s="110" t="s">
        <v>3</v>
      </c>
      <c r="CA11" s="1">
        <v>17</v>
      </c>
      <c r="CD11" s="110" t="s">
        <v>3</v>
      </c>
      <c r="CE11" s="1">
        <v>18</v>
      </c>
      <c r="CH11" s="110" t="s">
        <v>3</v>
      </c>
      <c r="CI11" s="1">
        <v>19</v>
      </c>
      <c r="CL11" s="110" t="s">
        <v>3</v>
      </c>
      <c r="CM11" s="1">
        <v>20</v>
      </c>
      <c r="CP11" s="110" t="s">
        <v>3</v>
      </c>
      <c r="CQ11" s="1">
        <v>21</v>
      </c>
      <c r="CT11" s="110" t="s">
        <v>3</v>
      </c>
      <c r="CU11" s="1">
        <v>22</v>
      </c>
      <c r="CX11" s="110" t="s">
        <v>3</v>
      </c>
      <c r="CY11" s="1">
        <v>23</v>
      </c>
      <c r="DB11" s="110" t="s">
        <v>3</v>
      </c>
      <c r="DC11" s="1">
        <v>24</v>
      </c>
      <c r="DF11" s="110" t="s">
        <v>3</v>
      </c>
      <c r="DG11" s="1">
        <v>25</v>
      </c>
      <c r="DJ11" s="110" t="s">
        <v>3</v>
      </c>
      <c r="DK11" s="1">
        <v>26</v>
      </c>
      <c r="DN11" s="110" t="s">
        <v>3</v>
      </c>
      <c r="DO11" s="1">
        <v>27</v>
      </c>
      <c r="DR11" s="110" t="s">
        <v>3</v>
      </c>
      <c r="DS11" s="1">
        <v>28</v>
      </c>
      <c r="DV11" s="110" t="s">
        <v>3</v>
      </c>
      <c r="DW11" s="1">
        <v>29</v>
      </c>
      <c r="DZ11" s="110" t="s">
        <v>3</v>
      </c>
      <c r="EA11" s="1">
        <v>30</v>
      </c>
    </row>
    <row r="12" spans="1:131" x14ac:dyDescent="0.25">
      <c r="A12" s="33">
        <f t="shared" si="0"/>
        <v>5</v>
      </c>
      <c r="B12" s="1" t="s">
        <v>59</v>
      </c>
      <c r="C12" s="149">
        <v>3</v>
      </c>
      <c r="D12" s="149">
        <v>950</v>
      </c>
      <c r="E12" s="43"/>
      <c r="G12" s="7" t="s">
        <v>0</v>
      </c>
      <c r="H12" s="7" t="s">
        <v>1</v>
      </c>
      <c r="I12" s="7" t="s">
        <v>173</v>
      </c>
      <c r="K12" s="38"/>
    </row>
    <row r="13" spans="1:131" x14ac:dyDescent="0.25">
      <c r="A13" s="33">
        <f t="shared" si="0"/>
        <v>6</v>
      </c>
      <c r="B13" s="1" t="s">
        <v>247</v>
      </c>
      <c r="C13" s="149">
        <v>2</v>
      </c>
      <c r="D13" s="149">
        <v>800</v>
      </c>
      <c r="E13" s="43"/>
      <c r="G13" s="33">
        <f>IF(ISNUMBER(I13),1,"")</f>
        <v>1</v>
      </c>
      <c r="H13" s="21" t="str">
        <f>'PRVNÍ MÍSTA-DI'!R6</f>
        <v>Babický Michal [CZE063138]</v>
      </c>
      <c r="I13" s="88">
        <f>'PRVNÍ MÍSTA-DI'!S6</f>
        <v>3</v>
      </c>
      <c r="K13" s="38"/>
      <c r="M13" s="7" t="s">
        <v>0</v>
      </c>
      <c r="N13" s="13" t="s">
        <v>1</v>
      </c>
      <c r="O13" s="1" t="s">
        <v>99</v>
      </c>
      <c r="Q13" s="7" t="s">
        <v>0</v>
      </c>
      <c r="R13" s="13" t="s">
        <v>1</v>
      </c>
      <c r="S13" s="1" t="s">
        <v>99</v>
      </c>
      <c r="U13" s="7" t="s">
        <v>0</v>
      </c>
      <c r="V13" s="13" t="s">
        <v>1</v>
      </c>
      <c r="W13" s="1" t="s">
        <v>99</v>
      </c>
      <c r="Y13" s="7" t="s">
        <v>0</v>
      </c>
      <c r="Z13" s="13" t="s">
        <v>1</v>
      </c>
      <c r="AA13" s="1" t="s">
        <v>99</v>
      </c>
      <c r="AC13" s="7" t="s">
        <v>0</v>
      </c>
      <c r="AD13" s="13" t="s">
        <v>1</v>
      </c>
      <c r="AE13" s="1" t="s">
        <v>99</v>
      </c>
      <c r="AG13" s="7" t="s">
        <v>0</v>
      </c>
      <c r="AH13" s="13" t="s">
        <v>1</v>
      </c>
      <c r="AI13" s="1" t="s">
        <v>99</v>
      </c>
      <c r="AK13" s="7" t="s">
        <v>0</v>
      </c>
      <c r="AL13" s="13" t="s">
        <v>1</v>
      </c>
      <c r="AM13" s="1" t="s">
        <v>99</v>
      </c>
      <c r="AO13" s="7" t="s">
        <v>0</v>
      </c>
      <c r="AP13" s="13" t="s">
        <v>1</v>
      </c>
      <c r="AQ13" s="1" t="s">
        <v>99</v>
      </c>
      <c r="AS13" s="7" t="s">
        <v>0</v>
      </c>
      <c r="AT13" s="13" t="s">
        <v>1</v>
      </c>
      <c r="AU13" s="1" t="s">
        <v>99</v>
      </c>
      <c r="AW13" s="7" t="s">
        <v>0</v>
      </c>
      <c r="AX13" s="13" t="s">
        <v>1</v>
      </c>
      <c r="AY13" s="1" t="s">
        <v>99</v>
      </c>
      <c r="BA13" s="7" t="s">
        <v>0</v>
      </c>
      <c r="BB13" s="13" t="s">
        <v>1</v>
      </c>
      <c r="BC13" s="1" t="s">
        <v>99</v>
      </c>
      <c r="BE13" s="7" t="s">
        <v>0</v>
      </c>
      <c r="BF13" s="13" t="s">
        <v>1</v>
      </c>
      <c r="BG13" s="1" t="s">
        <v>99</v>
      </c>
      <c r="BI13" s="7" t="s">
        <v>0</v>
      </c>
      <c r="BJ13" s="13" t="s">
        <v>1</v>
      </c>
      <c r="BK13" s="1" t="s">
        <v>99</v>
      </c>
      <c r="BM13" s="7" t="s">
        <v>0</v>
      </c>
      <c r="BN13" s="13" t="s">
        <v>1</v>
      </c>
      <c r="BO13" s="1" t="s">
        <v>99</v>
      </c>
      <c r="BQ13" s="7" t="s">
        <v>0</v>
      </c>
      <c r="BR13" s="13" t="s">
        <v>1</v>
      </c>
      <c r="BS13" s="1" t="s">
        <v>99</v>
      </c>
      <c r="BU13" s="7" t="s">
        <v>0</v>
      </c>
      <c r="BV13" s="13" t="s">
        <v>1</v>
      </c>
      <c r="BW13" s="1" t="s">
        <v>99</v>
      </c>
      <c r="BY13" s="7" t="s">
        <v>0</v>
      </c>
      <c r="BZ13" s="13" t="s">
        <v>1</v>
      </c>
      <c r="CA13" s="1" t="s">
        <v>99</v>
      </c>
      <c r="CC13" s="7" t="s">
        <v>0</v>
      </c>
      <c r="CD13" s="13" t="s">
        <v>1</v>
      </c>
      <c r="CE13" s="1" t="s">
        <v>99</v>
      </c>
      <c r="CG13" s="7" t="s">
        <v>0</v>
      </c>
      <c r="CH13" s="13" t="s">
        <v>1</v>
      </c>
      <c r="CI13" s="1" t="s">
        <v>99</v>
      </c>
      <c r="CK13" s="7" t="s">
        <v>0</v>
      </c>
      <c r="CL13" s="13" t="s">
        <v>1</v>
      </c>
      <c r="CM13" s="1" t="s">
        <v>99</v>
      </c>
      <c r="CO13" s="7" t="s">
        <v>0</v>
      </c>
      <c r="CP13" s="13" t="s">
        <v>1</v>
      </c>
      <c r="CQ13" s="1" t="s">
        <v>99</v>
      </c>
      <c r="CS13" s="7" t="s">
        <v>0</v>
      </c>
      <c r="CT13" s="13" t="s">
        <v>1</v>
      </c>
      <c r="CU13" s="1" t="s">
        <v>99</v>
      </c>
      <c r="CW13" s="7" t="s">
        <v>0</v>
      </c>
      <c r="CX13" s="13" t="s">
        <v>1</v>
      </c>
      <c r="CY13" s="1" t="s">
        <v>99</v>
      </c>
      <c r="DA13" s="7" t="s">
        <v>0</v>
      </c>
      <c r="DB13" s="13" t="s">
        <v>1</v>
      </c>
      <c r="DC13" s="1" t="s">
        <v>99</v>
      </c>
      <c r="DE13" s="7" t="s">
        <v>0</v>
      </c>
      <c r="DF13" s="13" t="s">
        <v>1</v>
      </c>
      <c r="DG13" s="1" t="s">
        <v>99</v>
      </c>
      <c r="DI13" s="7" t="s">
        <v>0</v>
      </c>
      <c r="DJ13" s="13" t="s">
        <v>1</v>
      </c>
      <c r="DK13" s="1" t="s">
        <v>99</v>
      </c>
      <c r="DM13" s="7" t="s">
        <v>0</v>
      </c>
      <c r="DN13" s="13" t="s">
        <v>1</v>
      </c>
      <c r="DO13" s="1" t="s">
        <v>99</v>
      </c>
      <c r="DQ13" s="7" t="s">
        <v>0</v>
      </c>
      <c r="DR13" s="13" t="s">
        <v>1</v>
      </c>
      <c r="DS13" s="1" t="s">
        <v>99</v>
      </c>
      <c r="DU13" s="7" t="s">
        <v>0</v>
      </c>
      <c r="DV13" s="13" t="s">
        <v>1</v>
      </c>
      <c r="DW13" s="1" t="s">
        <v>99</v>
      </c>
      <c r="DY13" s="7" t="s">
        <v>0</v>
      </c>
      <c r="DZ13" s="13" t="s">
        <v>1</v>
      </c>
      <c r="EA13" s="1" t="s">
        <v>99</v>
      </c>
    </row>
    <row r="14" spans="1:131" x14ac:dyDescent="0.25">
      <c r="A14" s="16">
        <f t="shared" si="0"/>
        <v>7</v>
      </c>
      <c r="B14" s="1" t="s">
        <v>17</v>
      </c>
      <c r="C14" s="149">
        <v>2</v>
      </c>
      <c r="D14" s="149">
        <v>800</v>
      </c>
      <c r="G14" s="33">
        <f>IF(ISNUMBER(I14),G13+1,"")</f>
        <v>2</v>
      </c>
      <c r="H14" s="21" t="str">
        <f>'PRVNÍ MÍSTA-DI'!R7</f>
        <v>Smejkal František [CZE071305]</v>
      </c>
      <c r="I14" s="21">
        <f>'PRVNÍ MÍSTA-DI'!S7</f>
        <v>1</v>
      </c>
      <c r="K14" s="38"/>
      <c r="M14" s="33">
        <f>IF(ISNUMBER(O14),1,"")</f>
        <v>1</v>
      </c>
      <c r="N14" s="1" t="s">
        <v>15</v>
      </c>
      <c r="O14" s="149">
        <v>650</v>
      </c>
      <c r="Q14" s="33">
        <f>IF(ISNUMBER(S14),1,"")</f>
        <v>1</v>
      </c>
      <c r="R14" s="1" t="s">
        <v>12</v>
      </c>
      <c r="S14" s="149">
        <v>650</v>
      </c>
      <c r="U14" s="33">
        <f>IF(ISNUMBER(W14),1,"")</f>
        <v>1</v>
      </c>
      <c r="V14" s="1" t="s">
        <v>15</v>
      </c>
      <c r="W14" s="149">
        <v>850</v>
      </c>
      <c r="Y14" s="33">
        <f>IF(ISNUMBER(AA14),1,"")</f>
        <v>1</v>
      </c>
      <c r="Z14" s="1" t="s">
        <v>228</v>
      </c>
      <c r="AA14" s="149">
        <v>850</v>
      </c>
      <c r="AC14" s="33">
        <f>IF(ISNUMBER(AE14),1,"")</f>
        <v>1</v>
      </c>
      <c r="AD14" s="1" t="s">
        <v>15</v>
      </c>
      <c r="AE14" s="149">
        <v>750</v>
      </c>
      <c r="AG14" s="33" t="str">
        <f>IF(ISNUMBER(AI14),1,"")</f>
        <v/>
      </c>
      <c r="AK14" s="33" t="str">
        <f>IF(ISNUMBER(AM14),1,"")</f>
        <v/>
      </c>
      <c r="AO14" s="33" t="str">
        <f>IF(ISNUMBER(AQ14),1,"")</f>
        <v/>
      </c>
      <c r="AS14" s="33" t="str">
        <f>IF(ISNUMBER(AU14),1,"")</f>
        <v/>
      </c>
      <c r="AW14" s="33" t="str">
        <f>IF(ISNUMBER(AY14),1,"")</f>
        <v/>
      </c>
      <c r="BA14" s="33" t="str">
        <f>IF(ISNUMBER(BC14),1,"")</f>
        <v/>
      </c>
      <c r="BE14" s="33" t="str">
        <f>IF(ISNUMBER(BG14),1,"")</f>
        <v/>
      </c>
      <c r="BI14" s="33" t="str">
        <f>IF(ISNUMBER(BK14),1,"")</f>
        <v/>
      </c>
      <c r="BM14" s="33" t="str">
        <f>IF(ISNUMBER(BO14),1,"")</f>
        <v/>
      </c>
      <c r="BQ14" s="33" t="str">
        <f>IF(ISNUMBER(BS14),1,"")</f>
        <v/>
      </c>
      <c r="BU14" s="33" t="str">
        <f>IF(ISNUMBER(BW14),1,"")</f>
        <v/>
      </c>
      <c r="BY14" s="33" t="str">
        <f>IF(ISNUMBER(CA14),1,"")</f>
        <v/>
      </c>
      <c r="CC14" s="33" t="str">
        <f>IF(ISNUMBER(CE14),1,"")</f>
        <v/>
      </c>
      <c r="CG14" s="33" t="str">
        <f>IF(ISNUMBER(CI14),1,"")</f>
        <v/>
      </c>
      <c r="CK14" s="33" t="str">
        <f>IF(ISNUMBER(CM14),1,"")</f>
        <v/>
      </c>
      <c r="CO14" s="33" t="str">
        <f>IF(ISNUMBER(CQ14),1,"")</f>
        <v/>
      </c>
      <c r="CS14" s="33" t="str">
        <f>IF(ISNUMBER(CU14),1,"")</f>
        <v/>
      </c>
      <c r="CW14" s="33" t="str">
        <f>IF(ISNUMBER(CY14),1,"")</f>
        <v/>
      </c>
      <c r="DA14" s="33" t="str">
        <f>IF(ISNUMBER(DC14),1,"")</f>
        <v/>
      </c>
      <c r="DE14" s="33" t="str">
        <f>IF(ISNUMBER(DG14),1,"")</f>
        <v/>
      </c>
      <c r="DI14" s="33" t="str">
        <f>IF(ISNUMBER(DK14),1,"")</f>
        <v/>
      </c>
      <c r="DM14" s="33" t="str">
        <f>IF(ISNUMBER(DO14),1,"")</f>
        <v/>
      </c>
      <c r="DQ14" s="33" t="str">
        <f>IF(ISNUMBER(DS14),1,"")</f>
        <v/>
      </c>
      <c r="DU14" s="33" t="str">
        <f>IF(ISNUMBER(DW14),1,"")</f>
        <v/>
      </c>
      <c r="DY14" s="33" t="str">
        <f>IF(ISNUMBER(EA14),1,"")</f>
        <v/>
      </c>
    </row>
    <row r="15" spans="1:131" x14ac:dyDescent="0.25">
      <c r="A15" s="16">
        <f t="shared" si="0"/>
        <v>8</v>
      </c>
      <c r="B15" s="1" t="s">
        <v>47</v>
      </c>
      <c r="C15" s="149">
        <v>2</v>
      </c>
      <c r="D15" s="149">
        <v>800</v>
      </c>
      <c r="G15" s="33">
        <f>IF(ISNUMBER(I15),G14+1,"")</f>
        <v>3</v>
      </c>
      <c r="H15" s="21" t="str">
        <f>'PRVNÍ MÍSTA-DI'!R8</f>
        <v>Novák Radek [CZE049908]</v>
      </c>
      <c r="I15" s="21">
        <f>'PRVNÍ MÍSTA-DI'!S8</f>
        <v>1</v>
      </c>
      <c r="K15" s="38"/>
      <c r="M15" s="33">
        <f t="shared" ref="M15:M78" si="1">IF(ISNUMBER(O15),M14+1,"")</f>
        <v>2</v>
      </c>
      <c r="N15" s="1" t="s">
        <v>17</v>
      </c>
      <c r="O15" s="149">
        <v>550</v>
      </c>
      <c r="Q15" s="33">
        <f t="shared" ref="Q15:Q78" si="2">IF(ISNUMBER(S15),Q14+1,"")</f>
        <v>2</v>
      </c>
      <c r="R15" s="1" t="s">
        <v>228</v>
      </c>
      <c r="S15" s="149">
        <v>550</v>
      </c>
      <c r="U15" s="33">
        <f t="shared" ref="U15:U78" si="3">IF(ISNUMBER(W15),U14+1,"")</f>
        <v>2</v>
      </c>
      <c r="V15" s="1" t="s">
        <v>50</v>
      </c>
      <c r="W15" s="149">
        <v>750</v>
      </c>
      <c r="Y15" s="33">
        <f t="shared" ref="Y15:Y78" si="4">IF(ISNUMBER(AA15),Y14+1,"")</f>
        <v>2</v>
      </c>
      <c r="Z15" s="1" t="s">
        <v>29</v>
      </c>
      <c r="AA15" s="149">
        <v>750</v>
      </c>
      <c r="AC15" s="33">
        <f t="shared" ref="AC15:AC78" si="5">IF(ISNUMBER(AE15),AC14+1,"")</f>
        <v>2</v>
      </c>
      <c r="AD15" s="1" t="s">
        <v>229</v>
      </c>
      <c r="AE15" s="149">
        <v>650</v>
      </c>
      <c r="AG15" s="33" t="str">
        <f t="shared" ref="AG15:AG78" si="6">IF(ISNUMBER(AI15),AG14+1,"")</f>
        <v/>
      </c>
      <c r="AK15" s="33" t="str">
        <f t="shared" ref="AK15:AK78" si="7">IF(ISNUMBER(AM15),AK14+1,"")</f>
        <v/>
      </c>
      <c r="AO15" s="33" t="str">
        <f t="shared" ref="AO15:AO78" si="8">IF(ISNUMBER(AQ15),AO14+1,"")</f>
        <v/>
      </c>
      <c r="AS15" s="33" t="str">
        <f t="shared" ref="AS15:AS78" si="9">IF(ISNUMBER(AU15),AS14+1,"")</f>
        <v/>
      </c>
      <c r="AW15" s="33" t="str">
        <f t="shared" ref="AW15:AW78" si="10">IF(ISNUMBER(AY15),AW14+1,"")</f>
        <v/>
      </c>
      <c r="BA15" s="33" t="str">
        <f t="shared" ref="BA15:BA78" si="11">IF(ISNUMBER(BC15),BA14+1,"")</f>
        <v/>
      </c>
      <c r="BE15" s="33" t="str">
        <f t="shared" ref="BE15:BE78" si="12">IF(ISNUMBER(BG15),BE14+1,"")</f>
        <v/>
      </c>
      <c r="BI15" s="33" t="str">
        <f t="shared" ref="BI15:BI78" si="13">IF(ISNUMBER(BK15),BI14+1,"")</f>
        <v/>
      </c>
      <c r="BM15" s="33" t="str">
        <f t="shared" ref="BM15:BM78" si="14">IF(ISNUMBER(BO15),BM14+1,"")</f>
        <v/>
      </c>
      <c r="BQ15" s="33" t="str">
        <f t="shared" ref="BQ15:BQ78" si="15">IF(ISNUMBER(BS15),BQ14+1,"")</f>
        <v/>
      </c>
      <c r="BU15" s="33" t="str">
        <f t="shared" ref="BU15:BU78" si="16">IF(ISNUMBER(BW15),BU14+1,"")</f>
        <v/>
      </c>
      <c r="BY15" s="33" t="str">
        <f t="shared" ref="BY15:BY78" si="17">IF(ISNUMBER(CA15),BY14+1,"")</f>
        <v/>
      </c>
      <c r="CC15" s="33" t="str">
        <f t="shared" ref="CC15:CC78" si="18">IF(ISNUMBER(CE15),CC14+1,"")</f>
        <v/>
      </c>
      <c r="CG15" s="33" t="str">
        <f t="shared" ref="CG15:CG78" si="19">IF(ISNUMBER(CI15),CG14+1,"")</f>
        <v/>
      </c>
      <c r="CK15" s="33" t="str">
        <f t="shared" ref="CK15:CK78" si="20">IF(ISNUMBER(CM15),CK14+1,"")</f>
        <v/>
      </c>
      <c r="CO15" s="33" t="str">
        <f t="shared" ref="CO15:CO78" si="21">IF(ISNUMBER(CQ15),CO14+1,"")</f>
        <v/>
      </c>
      <c r="CS15" s="33" t="str">
        <f t="shared" ref="CS15:CS78" si="22">IF(ISNUMBER(CU15),CS14+1,"")</f>
        <v/>
      </c>
      <c r="CW15" s="33" t="str">
        <f t="shared" ref="CW15:CW78" si="23">IF(ISNUMBER(CY15),CW14+1,"")</f>
        <v/>
      </c>
      <c r="DA15" s="33" t="str">
        <f t="shared" ref="DA15:DA78" si="24">IF(ISNUMBER(DC15),DA14+1,"")</f>
        <v/>
      </c>
      <c r="DE15" s="33" t="str">
        <f t="shared" ref="DE15:DE78" si="25">IF(ISNUMBER(DG15),DE14+1,"")</f>
        <v/>
      </c>
      <c r="DI15" s="33" t="str">
        <f t="shared" ref="DI15:DI78" si="26">IF(ISNUMBER(DK15),DI14+1,"")</f>
        <v/>
      </c>
      <c r="DM15" s="33" t="str">
        <f t="shared" ref="DM15:DM78" si="27">IF(ISNUMBER(DO15),DM14+1,"")</f>
        <v/>
      </c>
      <c r="DQ15" s="33" t="str">
        <f t="shared" ref="DQ15:DQ78" si="28">IF(ISNUMBER(DS15),DQ14+1,"")</f>
        <v/>
      </c>
      <c r="DU15" s="33" t="str">
        <f t="shared" ref="DU15:DU78" si="29">IF(ISNUMBER(DW15),DU14+1,"")</f>
        <v/>
      </c>
      <c r="DY15" s="33" t="str">
        <f t="shared" ref="DY15:DY78" si="30">IF(ISNUMBER(EA15),DY14+1,"")</f>
        <v/>
      </c>
    </row>
    <row r="16" spans="1:131" x14ac:dyDescent="0.25">
      <c r="A16" s="16">
        <f t="shared" si="0"/>
        <v>9</v>
      </c>
      <c r="B16" s="1" t="s">
        <v>29</v>
      </c>
      <c r="C16" s="149">
        <v>1</v>
      </c>
      <c r="D16" s="149">
        <v>750</v>
      </c>
      <c r="K16" s="38"/>
      <c r="M16" s="33">
        <f t="shared" si="1"/>
        <v>3</v>
      </c>
      <c r="N16" s="1" t="s">
        <v>47</v>
      </c>
      <c r="O16" s="149">
        <v>450</v>
      </c>
      <c r="Q16" s="33">
        <f t="shared" si="2"/>
        <v>3</v>
      </c>
      <c r="R16" s="1" t="s">
        <v>14</v>
      </c>
      <c r="S16" s="149">
        <v>450</v>
      </c>
      <c r="U16" s="33">
        <f t="shared" si="3"/>
        <v>3</v>
      </c>
      <c r="V16" s="1" t="s">
        <v>13</v>
      </c>
      <c r="W16" s="149">
        <v>650</v>
      </c>
      <c r="Y16" s="33">
        <f t="shared" si="4"/>
        <v>3</v>
      </c>
      <c r="Z16" s="1" t="s">
        <v>236</v>
      </c>
      <c r="AA16" s="149">
        <v>650</v>
      </c>
      <c r="AC16" s="33">
        <f t="shared" si="5"/>
        <v>3</v>
      </c>
      <c r="AD16" s="1" t="s">
        <v>247</v>
      </c>
      <c r="AE16" s="149">
        <v>550</v>
      </c>
      <c r="AG16" s="33" t="str">
        <f t="shared" si="6"/>
        <v/>
      </c>
      <c r="AK16" s="33" t="str">
        <f t="shared" si="7"/>
        <v/>
      </c>
      <c r="AO16" s="33" t="str">
        <f t="shared" si="8"/>
        <v/>
      </c>
      <c r="AS16" s="33" t="str">
        <f t="shared" si="9"/>
        <v/>
      </c>
      <c r="AW16" s="33" t="str">
        <f t="shared" si="10"/>
        <v/>
      </c>
      <c r="BA16" s="33" t="str">
        <f t="shared" si="11"/>
        <v/>
      </c>
      <c r="BE16" s="33" t="str">
        <f t="shared" si="12"/>
        <v/>
      </c>
      <c r="BI16" s="33" t="str">
        <f t="shared" si="13"/>
        <v/>
      </c>
      <c r="BM16" s="33" t="str">
        <f t="shared" si="14"/>
        <v/>
      </c>
      <c r="BQ16" s="33" t="str">
        <f t="shared" si="15"/>
        <v/>
      </c>
      <c r="BU16" s="33" t="str">
        <f t="shared" si="16"/>
        <v/>
      </c>
      <c r="BY16" s="33" t="str">
        <f t="shared" si="17"/>
        <v/>
      </c>
      <c r="CC16" s="33" t="str">
        <f t="shared" si="18"/>
        <v/>
      </c>
      <c r="CG16" s="33" t="str">
        <f t="shared" si="19"/>
        <v/>
      </c>
      <c r="CK16" s="33" t="str">
        <f t="shared" si="20"/>
        <v/>
      </c>
      <c r="CO16" s="33" t="str">
        <f t="shared" si="21"/>
        <v/>
      </c>
      <c r="CS16" s="33" t="str">
        <f t="shared" si="22"/>
        <v/>
      </c>
      <c r="CW16" s="33" t="str">
        <f t="shared" si="23"/>
        <v/>
      </c>
      <c r="DA16" s="33" t="str">
        <f t="shared" si="24"/>
        <v/>
      </c>
      <c r="DE16" s="33" t="str">
        <f t="shared" si="25"/>
        <v/>
      </c>
      <c r="DI16" s="33" t="str">
        <f t="shared" si="26"/>
        <v/>
      </c>
      <c r="DM16" s="33" t="str">
        <f t="shared" si="27"/>
        <v/>
      </c>
      <c r="DQ16" s="33" t="str">
        <f t="shared" si="28"/>
        <v/>
      </c>
      <c r="DU16" s="33" t="str">
        <f t="shared" si="29"/>
        <v/>
      </c>
      <c r="DY16" s="33" t="str">
        <f t="shared" si="30"/>
        <v/>
      </c>
    </row>
    <row r="17" spans="1:129" x14ac:dyDescent="0.25">
      <c r="A17" s="16">
        <f t="shared" si="0"/>
        <v>10</v>
      </c>
      <c r="B17" s="1" t="s">
        <v>13</v>
      </c>
      <c r="C17" s="149">
        <v>1</v>
      </c>
      <c r="D17" s="149">
        <v>650</v>
      </c>
      <c r="K17" s="38"/>
      <c r="M17" s="33">
        <f t="shared" si="1"/>
        <v>4</v>
      </c>
      <c r="N17" s="1" t="s">
        <v>59</v>
      </c>
      <c r="O17" s="149">
        <v>350</v>
      </c>
      <c r="Q17" s="33">
        <f t="shared" si="2"/>
        <v>4</v>
      </c>
      <c r="R17" s="1" t="s">
        <v>229</v>
      </c>
      <c r="S17" s="149">
        <v>350</v>
      </c>
      <c r="U17" s="33">
        <f t="shared" si="3"/>
        <v>4</v>
      </c>
      <c r="V17" s="1" t="s">
        <v>238</v>
      </c>
      <c r="W17" s="149">
        <v>550</v>
      </c>
      <c r="Y17" s="33">
        <f t="shared" si="4"/>
        <v>4</v>
      </c>
      <c r="Z17" s="1" t="s">
        <v>229</v>
      </c>
      <c r="AA17" s="149">
        <v>550</v>
      </c>
      <c r="AC17" s="33">
        <f t="shared" si="5"/>
        <v>4</v>
      </c>
      <c r="AD17" s="1" t="s">
        <v>228</v>
      </c>
      <c r="AE17" s="149">
        <v>450</v>
      </c>
      <c r="AG17" s="33" t="str">
        <f t="shared" si="6"/>
        <v/>
      </c>
      <c r="AK17" s="33" t="str">
        <f t="shared" si="7"/>
        <v/>
      </c>
      <c r="AO17" s="33" t="str">
        <f t="shared" si="8"/>
        <v/>
      </c>
      <c r="AS17" s="33" t="str">
        <f t="shared" si="9"/>
        <v/>
      </c>
      <c r="AW17" s="33" t="str">
        <f t="shared" si="10"/>
        <v/>
      </c>
      <c r="BA17" s="33" t="str">
        <f t="shared" si="11"/>
        <v/>
      </c>
      <c r="BE17" s="33" t="str">
        <f t="shared" si="12"/>
        <v/>
      </c>
      <c r="BI17" s="33" t="str">
        <f t="shared" si="13"/>
        <v/>
      </c>
      <c r="BM17" s="33" t="str">
        <f t="shared" si="14"/>
        <v/>
      </c>
      <c r="BQ17" s="33" t="str">
        <f t="shared" si="15"/>
        <v/>
      </c>
      <c r="BU17" s="33" t="str">
        <f t="shared" si="16"/>
        <v/>
      </c>
      <c r="BY17" s="33" t="str">
        <f t="shared" si="17"/>
        <v/>
      </c>
      <c r="CC17" s="33" t="str">
        <f t="shared" si="18"/>
        <v/>
      </c>
      <c r="CG17" s="33" t="str">
        <f t="shared" si="19"/>
        <v/>
      </c>
      <c r="CK17" s="33" t="str">
        <f t="shared" si="20"/>
        <v/>
      </c>
      <c r="CO17" s="33" t="str">
        <f t="shared" si="21"/>
        <v/>
      </c>
      <c r="CS17" s="33" t="str">
        <f t="shared" si="22"/>
        <v/>
      </c>
      <c r="CW17" s="33" t="str">
        <f t="shared" si="23"/>
        <v/>
      </c>
      <c r="DA17" s="33" t="str">
        <f t="shared" si="24"/>
        <v/>
      </c>
      <c r="DE17" s="33" t="str">
        <f t="shared" si="25"/>
        <v/>
      </c>
      <c r="DI17" s="33" t="str">
        <f t="shared" si="26"/>
        <v/>
      </c>
      <c r="DM17" s="33" t="str">
        <f t="shared" si="27"/>
        <v/>
      </c>
      <c r="DQ17" s="33" t="str">
        <f t="shared" si="28"/>
        <v/>
      </c>
      <c r="DU17" s="33" t="str">
        <f t="shared" si="29"/>
        <v/>
      </c>
      <c r="DY17" s="33" t="str">
        <f t="shared" si="30"/>
        <v/>
      </c>
    </row>
    <row r="18" spans="1:129" x14ac:dyDescent="0.25">
      <c r="A18" s="16">
        <f t="shared" si="0"/>
        <v>11</v>
      </c>
      <c r="B18" s="1" t="s">
        <v>236</v>
      </c>
      <c r="C18" s="149">
        <v>1</v>
      </c>
      <c r="D18" s="149">
        <v>650</v>
      </c>
      <c r="K18" s="38"/>
      <c r="M18" s="33">
        <f t="shared" si="1"/>
        <v>5</v>
      </c>
      <c r="N18" s="1" t="s">
        <v>50</v>
      </c>
      <c r="O18" s="149">
        <v>250</v>
      </c>
      <c r="Q18" s="33">
        <f t="shared" si="2"/>
        <v>5</v>
      </c>
      <c r="R18" s="1" t="s">
        <v>230</v>
      </c>
      <c r="S18" s="149">
        <v>250</v>
      </c>
      <c r="U18" s="33">
        <f t="shared" si="3"/>
        <v>5</v>
      </c>
      <c r="V18" s="1" t="s">
        <v>228</v>
      </c>
      <c r="W18" s="149">
        <v>450</v>
      </c>
      <c r="Y18" s="33">
        <f t="shared" si="4"/>
        <v>5</v>
      </c>
      <c r="Z18" s="1" t="s">
        <v>28</v>
      </c>
      <c r="AA18" s="149">
        <v>450</v>
      </c>
      <c r="AC18" s="33">
        <f t="shared" si="5"/>
        <v>5</v>
      </c>
      <c r="AD18" s="1" t="s">
        <v>30</v>
      </c>
      <c r="AE18" s="149">
        <v>350</v>
      </c>
      <c r="AG18" s="33" t="str">
        <f t="shared" si="6"/>
        <v/>
      </c>
      <c r="AK18" s="33" t="str">
        <f t="shared" si="7"/>
        <v/>
      </c>
      <c r="AO18" s="33" t="str">
        <f t="shared" si="8"/>
        <v/>
      </c>
      <c r="AS18" s="33" t="str">
        <f t="shared" si="9"/>
        <v/>
      </c>
      <c r="AW18" s="33" t="str">
        <f t="shared" si="10"/>
        <v/>
      </c>
      <c r="BA18" s="33" t="str">
        <f t="shared" si="11"/>
        <v/>
      </c>
      <c r="BE18" s="33" t="str">
        <f t="shared" si="12"/>
        <v/>
      </c>
      <c r="BI18" s="33" t="str">
        <f t="shared" si="13"/>
        <v/>
      </c>
      <c r="BM18" s="33" t="str">
        <f t="shared" si="14"/>
        <v/>
      </c>
      <c r="BQ18" s="33" t="str">
        <f t="shared" si="15"/>
        <v/>
      </c>
      <c r="BU18" s="33" t="str">
        <f t="shared" si="16"/>
        <v/>
      </c>
      <c r="BY18" s="33" t="str">
        <f t="shared" si="17"/>
        <v/>
      </c>
      <c r="CC18" s="33" t="str">
        <f t="shared" si="18"/>
        <v/>
      </c>
      <c r="CG18" s="33" t="str">
        <f t="shared" si="19"/>
        <v/>
      </c>
      <c r="CK18" s="33" t="str">
        <f t="shared" si="20"/>
        <v/>
      </c>
      <c r="CO18" s="33" t="str">
        <f t="shared" si="21"/>
        <v/>
      </c>
      <c r="CS18" s="33" t="str">
        <f t="shared" si="22"/>
        <v/>
      </c>
      <c r="CW18" s="33" t="str">
        <f t="shared" si="23"/>
        <v/>
      </c>
      <c r="DA18" s="33" t="str">
        <f t="shared" si="24"/>
        <v/>
      </c>
      <c r="DE18" s="33" t="str">
        <f t="shared" si="25"/>
        <v/>
      </c>
      <c r="DI18" s="33" t="str">
        <f t="shared" si="26"/>
        <v/>
      </c>
      <c r="DM18" s="33" t="str">
        <f t="shared" si="27"/>
        <v/>
      </c>
      <c r="DQ18" s="33" t="str">
        <f t="shared" si="28"/>
        <v/>
      </c>
      <c r="DU18" s="33" t="str">
        <f t="shared" si="29"/>
        <v/>
      </c>
      <c r="DY18" s="33" t="str">
        <f t="shared" si="30"/>
        <v/>
      </c>
    </row>
    <row r="19" spans="1:129" x14ac:dyDescent="0.25">
      <c r="A19" s="16">
        <f t="shared" si="0"/>
        <v>12</v>
      </c>
      <c r="B19" s="1" t="s">
        <v>12</v>
      </c>
      <c r="C19" s="149">
        <v>1</v>
      </c>
      <c r="D19" s="149">
        <v>650</v>
      </c>
      <c r="K19" s="38"/>
      <c r="M19" s="33" t="str">
        <f t="shared" si="1"/>
        <v/>
      </c>
      <c r="Q19" s="33">
        <f t="shared" si="2"/>
        <v>6</v>
      </c>
      <c r="R19" s="1" t="s">
        <v>59</v>
      </c>
      <c r="S19" s="149">
        <v>250</v>
      </c>
      <c r="U19" s="33">
        <f t="shared" si="3"/>
        <v>6</v>
      </c>
      <c r="V19" s="1" t="s">
        <v>24</v>
      </c>
      <c r="W19" s="149">
        <v>450</v>
      </c>
      <c r="Y19" s="33">
        <f t="shared" si="4"/>
        <v>6</v>
      </c>
      <c r="Z19" s="1" t="s">
        <v>183</v>
      </c>
      <c r="AA19" s="149">
        <v>450</v>
      </c>
      <c r="AC19" s="33">
        <f t="shared" si="5"/>
        <v>6</v>
      </c>
      <c r="AD19" s="1" t="s">
        <v>59</v>
      </c>
      <c r="AE19" s="149">
        <v>350</v>
      </c>
      <c r="AG19" s="33" t="str">
        <f t="shared" si="6"/>
        <v/>
      </c>
      <c r="AK19" s="33" t="str">
        <f t="shared" si="7"/>
        <v/>
      </c>
      <c r="AO19" s="33" t="str">
        <f t="shared" si="8"/>
        <v/>
      </c>
      <c r="AS19" s="33" t="str">
        <f t="shared" si="9"/>
        <v/>
      </c>
      <c r="AW19" s="33" t="str">
        <f t="shared" si="10"/>
        <v/>
      </c>
      <c r="BA19" s="33" t="str">
        <f t="shared" si="11"/>
        <v/>
      </c>
      <c r="BE19" s="33" t="str">
        <f t="shared" si="12"/>
        <v/>
      </c>
      <c r="BI19" s="33" t="str">
        <f t="shared" si="13"/>
        <v/>
      </c>
      <c r="BM19" s="33" t="str">
        <f t="shared" si="14"/>
        <v/>
      </c>
      <c r="BQ19" s="33" t="str">
        <f t="shared" si="15"/>
        <v/>
      </c>
      <c r="BU19" s="33" t="str">
        <f t="shared" si="16"/>
        <v/>
      </c>
      <c r="BY19" s="33" t="str">
        <f t="shared" si="17"/>
        <v/>
      </c>
      <c r="CC19" s="33" t="str">
        <f t="shared" si="18"/>
        <v/>
      </c>
      <c r="CG19" s="33" t="str">
        <f t="shared" si="19"/>
        <v/>
      </c>
      <c r="CK19" s="33" t="str">
        <f t="shared" si="20"/>
        <v/>
      </c>
      <c r="CO19" s="33" t="str">
        <f t="shared" si="21"/>
        <v/>
      </c>
      <c r="CS19" s="33" t="str">
        <f t="shared" si="22"/>
        <v/>
      </c>
      <c r="CW19" s="33" t="str">
        <f t="shared" si="23"/>
        <v/>
      </c>
      <c r="DA19" s="33" t="str">
        <f t="shared" si="24"/>
        <v/>
      </c>
      <c r="DE19" s="33" t="str">
        <f t="shared" si="25"/>
        <v/>
      </c>
      <c r="DI19" s="33" t="str">
        <f t="shared" si="26"/>
        <v/>
      </c>
      <c r="DM19" s="33" t="str">
        <f t="shared" si="27"/>
        <v/>
      </c>
      <c r="DQ19" s="33" t="str">
        <f t="shared" si="28"/>
        <v/>
      </c>
      <c r="DU19" s="33" t="str">
        <f t="shared" si="29"/>
        <v/>
      </c>
      <c r="DY19" s="33" t="str">
        <f t="shared" si="30"/>
        <v/>
      </c>
    </row>
    <row r="20" spans="1:129" x14ac:dyDescent="0.25">
      <c r="A20" s="16">
        <f t="shared" si="0"/>
        <v>13</v>
      </c>
      <c r="B20" s="1" t="s">
        <v>30</v>
      </c>
      <c r="C20" s="149">
        <v>2</v>
      </c>
      <c r="D20" s="149">
        <v>600</v>
      </c>
      <c r="K20" s="38"/>
      <c r="M20" s="33" t="str">
        <f t="shared" si="1"/>
        <v/>
      </c>
      <c r="Q20" s="33" t="str">
        <f t="shared" si="2"/>
        <v/>
      </c>
      <c r="U20" s="33">
        <f t="shared" si="3"/>
        <v>7</v>
      </c>
      <c r="V20" s="1" t="s">
        <v>229</v>
      </c>
      <c r="W20" s="149">
        <v>350</v>
      </c>
      <c r="Y20" s="33">
        <f t="shared" si="4"/>
        <v>7</v>
      </c>
      <c r="Z20" s="1" t="s">
        <v>180</v>
      </c>
      <c r="AA20" s="149">
        <v>350</v>
      </c>
      <c r="AC20" s="33">
        <f t="shared" si="5"/>
        <v>7</v>
      </c>
      <c r="AD20" s="1" t="s">
        <v>18</v>
      </c>
      <c r="AE20" s="149">
        <v>250</v>
      </c>
      <c r="AG20" s="33" t="str">
        <f t="shared" si="6"/>
        <v/>
      </c>
      <c r="AK20" s="33" t="str">
        <f t="shared" si="7"/>
        <v/>
      </c>
      <c r="AO20" s="33" t="str">
        <f t="shared" si="8"/>
        <v/>
      </c>
      <c r="AS20" s="33" t="str">
        <f t="shared" si="9"/>
        <v/>
      </c>
      <c r="AW20" s="33" t="str">
        <f t="shared" si="10"/>
        <v/>
      </c>
      <c r="BA20" s="33" t="str">
        <f t="shared" si="11"/>
        <v/>
      </c>
      <c r="BE20" s="33" t="str">
        <f t="shared" si="12"/>
        <v/>
      </c>
      <c r="BI20" s="33" t="str">
        <f t="shared" si="13"/>
        <v/>
      </c>
      <c r="BM20" s="33" t="str">
        <f t="shared" si="14"/>
        <v/>
      </c>
      <c r="BQ20" s="33" t="str">
        <f t="shared" si="15"/>
        <v/>
      </c>
      <c r="BU20" s="33" t="str">
        <f t="shared" si="16"/>
        <v/>
      </c>
      <c r="BY20" s="33" t="str">
        <f t="shared" si="17"/>
        <v/>
      </c>
      <c r="CC20" s="33" t="str">
        <f t="shared" si="18"/>
        <v/>
      </c>
      <c r="CG20" s="33" t="str">
        <f t="shared" si="19"/>
        <v/>
      </c>
      <c r="CK20" s="33" t="str">
        <f t="shared" si="20"/>
        <v/>
      </c>
      <c r="CO20" s="33" t="str">
        <f t="shared" si="21"/>
        <v/>
      </c>
      <c r="CS20" s="33" t="str">
        <f t="shared" si="22"/>
        <v/>
      </c>
      <c r="CW20" s="33" t="str">
        <f t="shared" si="23"/>
        <v/>
      </c>
      <c r="DA20" s="33" t="str">
        <f t="shared" si="24"/>
        <v/>
      </c>
      <c r="DE20" s="33" t="str">
        <f t="shared" si="25"/>
        <v/>
      </c>
      <c r="DI20" s="33" t="str">
        <f t="shared" si="26"/>
        <v/>
      </c>
      <c r="DM20" s="33" t="str">
        <f t="shared" si="27"/>
        <v/>
      </c>
      <c r="DQ20" s="33" t="str">
        <f t="shared" si="28"/>
        <v/>
      </c>
      <c r="DU20" s="33" t="str">
        <f t="shared" si="29"/>
        <v/>
      </c>
      <c r="DY20" s="33" t="str">
        <f t="shared" si="30"/>
        <v/>
      </c>
    </row>
    <row r="21" spans="1:129" x14ac:dyDescent="0.25">
      <c r="A21" s="16">
        <f t="shared" si="0"/>
        <v>14</v>
      </c>
      <c r="B21" s="1" t="s">
        <v>238</v>
      </c>
      <c r="C21" s="149">
        <v>1</v>
      </c>
      <c r="D21" s="149">
        <v>550</v>
      </c>
      <c r="K21" s="38"/>
      <c r="M21" s="33" t="str">
        <f t="shared" si="1"/>
        <v/>
      </c>
      <c r="Q21" s="33" t="str">
        <f t="shared" si="2"/>
        <v/>
      </c>
      <c r="U21" s="33">
        <f t="shared" si="3"/>
        <v>8</v>
      </c>
      <c r="V21" s="1" t="s">
        <v>47</v>
      </c>
      <c r="W21" s="149">
        <v>350</v>
      </c>
      <c r="Y21" s="33">
        <f t="shared" si="4"/>
        <v>8</v>
      </c>
      <c r="Z21" s="1" t="s">
        <v>16</v>
      </c>
      <c r="AA21" s="149">
        <v>350</v>
      </c>
      <c r="AC21" s="33" t="str">
        <f t="shared" si="5"/>
        <v/>
      </c>
      <c r="AG21" s="33" t="str">
        <f t="shared" si="6"/>
        <v/>
      </c>
      <c r="AK21" s="33" t="str">
        <f t="shared" si="7"/>
        <v/>
      </c>
      <c r="AO21" s="33" t="str">
        <f t="shared" si="8"/>
        <v/>
      </c>
      <c r="AS21" s="33" t="str">
        <f t="shared" si="9"/>
        <v/>
      </c>
      <c r="AW21" s="33" t="str">
        <f t="shared" si="10"/>
        <v/>
      </c>
      <c r="BA21" s="33" t="str">
        <f t="shared" si="11"/>
        <v/>
      </c>
      <c r="BE21" s="33" t="str">
        <f t="shared" si="12"/>
        <v/>
      </c>
      <c r="BI21" s="33" t="str">
        <f t="shared" si="13"/>
        <v/>
      </c>
      <c r="BM21" s="33" t="str">
        <f t="shared" si="14"/>
        <v/>
      </c>
      <c r="BQ21" s="33" t="str">
        <f t="shared" si="15"/>
        <v/>
      </c>
      <c r="BU21" s="33" t="str">
        <f t="shared" si="16"/>
        <v/>
      </c>
      <c r="BY21" s="33" t="str">
        <f t="shared" si="17"/>
        <v/>
      </c>
      <c r="CC21" s="33" t="str">
        <f t="shared" si="18"/>
        <v/>
      </c>
      <c r="CG21" s="33" t="str">
        <f t="shared" si="19"/>
        <v/>
      </c>
      <c r="CK21" s="33" t="str">
        <f t="shared" si="20"/>
        <v/>
      </c>
      <c r="CO21" s="33" t="str">
        <f t="shared" si="21"/>
        <v/>
      </c>
      <c r="CS21" s="33" t="str">
        <f t="shared" si="22"/>
        <v/>
      </c>
      <c r="CW21" s="33" t="str">
        <f t="shared" si="23"/>
        <v/>
      </c>
      <c r="DA21" s="33" t="str">
        <f t="shared" si="24"/>
        <v/>
      </c>
      <c r="DE21" s="33" t="str">
        <f t="shared" si="25"/>
        <v/>
      </c>
      <c r="DI21" s="33" t="str">
        <f t="shared" si="26"/>
        <v/>
      </c>
      <c r="DM21" s="33" t="str">
        <f t="shared" si="27"/>
        <v/>
      </c>
      <c r="DQ21" s="33" t="str">
        <f t="shared" si="28"/>
        <v/>
      </c>
      <c r="DU21" s="33" t="str">
        <f t="shared" si="29"/>
        <v/>
      </c>
      <c r="DY21" s="33" t="str">
        <f t="shared" si="30"/>
        <v/>
      </c>
    </row>
    <row r="22" spans="1:129" x14ac:dyDescent="0.25">
      <c r="A22" s="16">
        <f t="shared" si="0"/>
        <v>15</v>
      </c>
      <c r="B22" s="1" t="s">
        <v>24</v>
      </c>
      <c r="C22" s="149">
        <v>1</v>
      </c>
      <c r="D22" s="149">
        <v>450</v>
      </c>
      <c r="K22" s="38"/>
      <c r="M22" s="33" t="str">
        <f t="shared" si="1"/>
        <v/>
      </c>
      <c r="Q22" s="33" t="str">
        <f t="shared" si="2"/>
        <v/>
      </c>
      <c r="U22" s="33">
        <f t="shared" si="3"/>
        <v>9</v>
      </c>
      <c r="V22" s="1" t="s">
        <v>30</v>
      </c>
      <c r="W22" s="149">
        <v>250</v>
      </c>
      <c r="Y22" s="33">
        <f t="shared" si="4"/>
        <v>9</v>
      </c>
      <c r="Z22" s="1" t="s">
        <v>248</v>
      </c>
      <c r="AA22" s="149">
        <v>250</v>
      </c>
      <c r="AC22" s="33" t="str">
        <f t="shared" si="5"/>
        <v/>
      </c>
      <c r="AG22" s="33" t="str">
        <f t="shared" si="6"/>
        <v/>
      </c>
      <c r="AK22" s="33" t="str">
        <f t="shared" si="7"/>
        <v/>
      </c>
      <c r="AO22" s="33" t="str">
        <f t="shared" si="8"/>
        <v/>
      </c>
      <c r="AS22" s="33" t="str">
        <f t="shared" si="9"/>
        <v/>
      </c>
      <c r="AW22" s="33" t="str">
        <f t="shared" si="10"/>
        <v/>
      </c>
      <c r="BA22" s="33" t="str">
        <f t="shared" si="11"/>
        <v/>
      </c>
      <c r="BE22" s="33" t="str">
        <f t="shared" si="12"/>
        <v/>
      </c>
      <c r="BI22" s="33" t="str">
        <f t="shared" si="13"/>
        <v/>
      </c>
      <c r="BM22" s="33" t="str">
        <f t="shared" si="14"/>
        <v/>
      </c>
      <c r="BQ22" s="33" t="str">
        <f t="shared" si="15"/>
        <v/>
      </c>
      <c r="BU22" s="33" t="str">
        <f t="shared" si="16"/>
        <v/>
      </c>
      <c r="BY22" s="33" t="str">
        <f t="shared" si="17"/>
        <v/>
      </c>
      <c r="CC22" s="33" t="str">
        <f t="shared" si="18"/>
        <v/>
      </c>
      <c r="CG22" s="33" t="str">
        <f t="shared" si="19"/>
        <v/>
      </c>
      <c r="CK22" s="33" t="str">
        <f t="shared" si="20"/>
        <v/>
      </c>
      <c r="CO22" s="33" t="str">
        <f t="shared" si="21"/>
        <v/>
      </c>
      <c r="CS22" s="33" t="str">
        <f t="shared" si="22"/>
        <v/>
      </c>
      <c r="CW22" s="33" t="str">
        <f t="shared" si="23"/>
        <v/>
      </c>
      <c r="DA22" s="33" t="str">
        <f t="shared" si="24"/>
        <v/>
      </c>
      <c r="DE22" s="33" t="str">
        <f t="shared" si="25"/>
        <v/>
      </c>
      <c r="DI22" s="33" t="str">
        <f t="shared" si="26"/>
        <v/>
      </c>
      <c r="DM22" s="33" t="str">
        <f t="shared" si="27"/>
        <v/>
      </c>
      <c r="DQ22" s="33" t="str">
        <f t="shared" si="28"/>
        <v/>
      </c>
      <c r="DU22" s="33" t="str">
        <f t="shared" si="29"/>
        <v/>
      </c>
      <c r="DY22" s="33" t="str">
        <f t="shared" si="30"/>
        <v/>
      </c>
    </row>
    <row r="23" spans="1:129" x14ac:dyDescent="0.25">
      <c r="A23" s="16">
        <f t="shared" si="0"/>
        <v>16</v>
      </c>
      <c r="B23" s="1" t="s">
        <v>28</v>
      </c>
      <c r="C23" s="149">
        <v>1</v>
      </c>
      <c r="D23" s="149">
        <v>450</v>
      </c>
      <c r="K23" s="38"/>
      <c r="M23" s="33" t="str">
        <f t="shared" si="1"/>
        <v/>
      </c>
      <c r="Q23" s="33" t="str">
        <f t="shared" si="2"/>
        <v/>
      </c>
      <c r="U23" s="33" t="str">
        <f t="shared" si="3"/>
        <v/>
      </c>
      <c r="Y23" s="33">
        <f t="shared" si="4"/>
        <v>10</v>
      </c>
      <c r="Z23" s="1" t="s">
        <v>247</v>
      </c>
      <c r="AA23" s="149">
        <v>250</v>
      </c>
      <c r="AC23" s="33" t="str">
        <f t="shared" si="5"/>
        <v/>
      </c>
      <c r="AG23" s="33" t="str">
        <f t="shared" si="6"/>
        <v/>
      </c>
      <c r="AK23" s="33" t="str">
        <f t="shared" si="7"/>
        <v/>
      </c>
      <c r="AO23" s="33" t="str">
        <f t="shared" si="8"/>
        <v/>
      </c>
      <c r="AS23" s="33" t="str">
        <f t="shared" si="9"/>
        <v/>
      </c>
      <c r="AW23" s="33" t="str">
        <f t="shared" si="10"/>
        <v/>
      </c>
      <c r="BA23" s="33" t="str">
        <f t="shared" si="11"/>
        <v/>
      </c>
      <c r="BE23" s="33" t="str">
        <f t="shared" si="12"/>
        <v/>
      </c>
      <c r="BI23" s="33" t="str">
        <f t="shared" si="13"/>
        <v/>
      </c>
      <c r="BM23" s="33" t="str">
        <f t="shared" si="14"/>
        <v/>
      </c>
      <c r="BQ23" s="33" t="str">
        <f t="shared" si="15"/>
        <v/>
      </c>
      <c r="BU23" s="33" t="str">
        <f t="shared" si="16"/>
        <v/>
      </c>
      <c r="BY23" s="33" t="str">
        <f t="shared" si="17"/>
        <v/>
      </c>
      <c r="CC23" s="33" t="str">
        <f t="shared" si="18"/>
        <v/>
      </c>
      <c r="CG23" s="33" t="str">
        <f t="shared" si="19"/>
        <v/>
      </c>
      <c r="CK23" s="33" t="str">
        <f t="shared" si="20"/>
        <v/>
      </c>
      <c r="CO23" s="33" t="str">
        <f t="shared" si="21"/>
        <v/>
      </c>
      <c r="CS23" s="33" t="str">
        <f t="shared" si="22"/>
        <v/>
      </c>
      <c r="CW23" s="33" t="str">
        <f t="shared" si="23"/>
        <v/>
      </c>
      <c r="DA23" s="33" t="str">
        <f t="shared" si="24"/>
        <v/>
      </c>
      <c r="DE23" s="33" t="str">
        <f t="shared" si="25"/>
        <v/>
      </c>
      <c r="DI23" s="33" t="str">
        <f t="shared" si="26"/>
        <v/>
      </c>
      <c r="DM23" s="33" t="str">
        <f t="shared" si="27"/>
        <v/>
      </c>
      <c r="DQ23" s="33" t="str">
        <f t="shared" si="28"/>
        <v/>
      </c>
      <c r="DU23" s="33" t="str">
        <f t="shared" si="29"/>
        <v/>
      </c>
      <c r="DY23" s="33" t="str">
        <f t="shared" si="30"/>
        <v/>
      </c>
    </row>
    <row r="24" spans="1:129" x14ac:dyDescent="0.25">
      <c r="A24" s="16">
        <f t="shared" si="0"/>
        <v>17</v>
      </c>
      <c r="B24" s="1" t="s">
        <v>14</v>
      </c>
      <c r="C24" s="149">
        <v>1</v>
      </c>
      <c r="D24" s="149">
        <v>450</v>
      </c>
      <c r="K24" s="38"/>
      <c r="M24" s="33" t="str">
        <f t="shared" si="1"/>
        <v/>
      </c>
      <c r="Q24" s="33" t="str">
        <f t="shared" si="2"/>
        <v/>
      </c>
      <c r="U24" s="33" t="str">
        <f t="shared" si="3"/>
        <v/>
      </c>
      <c r="Y24" s="33">
        <f t="shared" si="4"/>
        <v>11</v>
      </c>
      <c r="Z24" s="1" t="s">
        <v>17</v>
      </c>
      <c r="AA24" s="149">
        <v>250</v>
      </c>
      <c r="AC24" s="33" t="str">
        <f t="shared" si="5"/>
        <v/>
      </c>
      <c r="AG24" s="33" t="str">
        <f t="shared" si="6"/>
        <v/>
      </c>
      <c r="AK24" s="33" t="str">
        <f t="shared" si="7"/>
        <v/>
      </c>
      <c r="AO24" s="33" t="str">
        <f t="shared" si="8"/>
        <v/>
      </c>
      <c r="AS24" s="33" t="str">
        <f t="shared" si="9"/>
        <v/>
      </c>
      <c r="AW24" s="33" t="str">
        <f t="shared" si="10"/>
        <v/>
      </c>
      <c r="BA24" s="33" t="str">
        <f t="shared" si="11"/>
        <v/>
      </c>
      <c r="BE24" s="33" t="str">
        <f t="shared" si="12"/>
        <v/>
      </c>
      <c r="BI24" s="33" t="str">
        <f t="shared" si="13"/>
        <v/>
      </c>
      <c r="BM24" s="33" t="str">
        <f t="shared" si="14"/>
        <v/>
      </c>
      <c r="BQ24" s="33" t="str">
        <f t="shared" si="15"/>
        <v/>
      </c>
      <c r="BU24" s="33" t="str">
        <f t="shared" si="16"/>
        <v/>
      </c>
      <c r="BY24" s="33" t="str">
        <f t="shared" si="17"/>
        <v/>
      </c>
      <c r="CC24" s="33" t="str">
        <f t="shared" si="18"/>
        <v/>
      </c>
      <c r="CG24" s="33" t="str">
        <f t="shared" si="19"/>
        <v/>
      </c>
      <c r="CK24" s="33" t="str">
        <f t="shared" si="20"/>
        <v/>
      </c>
      <c r="CO24" s="33" t="str">
        <f t="shared" si="21"/>
        <v/>
      </c>
      <c r="CS24" s="33" t="str">
        <f t="shared" si="22"/>
        <v/>
      </c>
      <c r="CW24" s="33" t="str">
        <f t="shared" si="23"/>
        <v/>
      </c>
      <c r="DA24" s="33" t="str">
        <f t="shared" si="24"/>
        <v/>
      </c>
      <c r="DE24" s="33" t="str">
        <f t="shared" si="25"/>
        <v/>
      </c>
      <c r="DI24" s="33" t="str">
        <f t="shared" si="26"/>
        <v/>
      </c>
      <c r="DM24" s="33" t="str">
        <f t="shared" si="27"/>
        <v/>
      </c>
      <c r="DQ24" s="33" t="str">
        <f t="shared" si="28"/>
        <v/>
      </c>
      <c r="DU24" s="33" t="str">
        <f t="shared" si="29"/>
        <v/>
      </c>
      <c r="DY24" s="33" t="str">
        <f t="shared" si="30"/>
        <v/>
      </c>
    </row>
    <row r="25" spans="1:129" x14ac:dyDescent="0.25">
      <c r="A25" s="16">
        <f t="shared" si="0"/>
        <v>18</v>
      </c>
      <c r="B25" s="1" t="s">
        <v>183</v>
      </c>
      <c r="C25" s="149">
        <v>1</v>
      </c>
      <c r="D25" s="149">
        <v>450</v>
      </c>
      <c r="K25" s="38"/>
      <c r="M25" s="33" t="str">
        <f t="shared" si="1"/>
        <v/>
      </c>
      <c r="Q25" s="33" t="str">
        <f t="shared" si="2"/>
        <v/>
      </c>
      <c r="U25" s="33" t="str">
        <f t="shared" si="3"/>
        <v/>
      </c>
      <c r="Y25" s="33">
        <f t="shared" si="4"/>
        <v>12</v>
      </c>
      <c r="Z25" s="1" t="s">
        <v>237</v>
      </c>
      <c r="AA25" s="149">
        <v>250</v>
      </c>
      <c r="AC25" s="33" t="str">
        <f t="shared" si="5"/>
        <v/>
      </c>
      <c r="AG25" s="33" t="str">
        <f t="shared" si="6"/>
        <v/>
      </c>
      <c r="AK25" s="33" t="str">
        <f t="shared" si="7"/>
        <v/>
      </c>
      <c r="AO25" s="33" t="str">
        <f t="shared" si="8"/>
        <v/>
      </c>
      <c r="AS25" s="33" t="str">
        <f t="shared" si="9"/>
        <v/>
      </c>
      <c r="AW25" s="33" t="str">
        <f t="shared" si="10"/>
        <v/>
      </c>
      <c r="BA25" s="33" t="str">
        <f t="shared" si="11"/>
        <v/>
      </c>
      <c r="BE25" s="33" t="str">
        <f t="shared" si="12"/>
        <v/>
      </c>
      <c r="BI25" s="33" t="str">
        <f t="shared" si="13"/>
        <v/>
      </c>
      <c r="BM25" s="33" t="str">
        <f t="shared" si="14"/>
        <v/>
      </c>
      <c r="BQ25" s="33" t="str">
        <f t="shared" si="15"/>
        <v/>
      </c>
      <c r="BU25" s="33" t="str">
        <f t="shared" si="16"/>
        <v/>
      </c>
      <c r="BY25" s="33" t="str">
        <f t="shared" si="17"/>
        <v/>
      </c>
      <c r="CC25" s="33" t="str">
        <f t="shared" si="18"/>
        <v/>
      </c>
      <c r="CG25" s="33" t="str">
        <f t="shared" si="19"/>
        <v/>
      </c>
      <c r="CK25" s="33" t="str">
        <f t="shared" si="20"/>
        <v/>
      </c>
      <c r="CO25" s="33" t="str">
        <f t="shared" si="21"/>
        <v/>
      </c>
      <c r="CS25" s="33" t="str">
        <f t="shared" si="22"/>
        <v/>
      </c>
      <c r="CW25" s="33" t="str">
        <f t="shared" si="23"/>
        <v/>
      </c>
      <c r="DA25" s="33" t="str">
        <f t="shared" si="24"/>
        <v/>
      </c>
      <c r="DE25" s="33" t="str">
        <f t="shared" si="25"/>
        <v/>
      </c>
      <c r="DI25" s="33" t="str">
        <f t="shared" si="26"/>
        <v/>
      </c>
      <c r="DM25" s="33" t="str">
        <f t="shared" si="27"/>
        <v/>
      </c>
      <c r="DQ25" s="33" t="str">
        <f t="shared" si="28"/>
        <v/>
      </c>
      <c r="DU25" s="33" t="str">
        <f t="shared" si="29"/>
        <v/>
      </c>
      <c r="DY25" s="33" t="str">
        <f t="shared" si="30"/>
        <v/>
      </c>
    </row>
    <row r="26" spans="1:129" x14ac:dyDescent="0.25">
      <c r="A26" s="16">
        <f t="shared" si="0"/>
        <v>19</v>
      </c>
      <c r="B26" s="1" t="s">
        <v>180</v>
      </c>
      <c r="C26" s="149">
        <v>1</v>
      </c>
      <c r="D26" s="149">
        <v>350</v>
      </c>
      <c r="K26" s="38"/>
      <c r="M26" s="33" t="str">
        <f t="shared" si="1"/>
        <v/>
      </c>
      <c r="Q26" s="33" t="str">
        <f t="shared" si="2"/>
        <v/>
      </c>
      <c r="U26" s="33" t="str">
        <f t="shared" si="3"/>
        <v/>
      </c>
      <c r="Y26" s="33" t="str">
        <f t="shared" si="4"/>
        <v/>
      </c>
      <c r="AC26" s="33" t="str">
        <f t="shared" si="5"/>
        <v/>
      </c>
      <c r="AG26" s="33" t="str">
        <f t="shared" si="6"/>
        <v/>
      </c>
      <c r="AK26" s="33" t="str">
        <f t="shared" si="7"/>
        <v/>
      </c>
      <c r="AO26" s="33" t="str">
        <f t="shared" si="8"/>
        <v/>
      </c>
      <c r="AS26" s="33" t="str">
        <f t="shared" si="9"/>
        <v/>
      </c>
      <c r="AW26" s="33" t="str">
        <f t="shared" si="10"/>
        <v/>
      </c>
      <c r="BA26" s="33" t="str">
        <f t="shared" si="11"/>
        <v/>
      </c>
      <c r="BE26" s="33" t="str">
        <f t="shared" si="12"/>
        <v/>
      </c>
      <c r="BI26" s="33" t="str">
        <f t="shared" si="13"/>
        <v/>
      </c>
      <c r="BM26" s="33" t="str">
        <f t="shared" si="14"/>
        <v/>
      </c>
      <c r="BQ26" s="33" t="str">
        <f t="shared" si="15"/>
        <v/>
      </c>
      <c r="BU26" s="33" t="str">
        <f t="shared" si="16"/>
        <v/>
      </c>
      <c r="BY26" s="33" t="str">
        <f t="shared" si="17"/>
        <v/>
      </c>
      <c r="CC26" s="33" t="str">
        <f t="shared" si="18"/>
        <v/>
      </c>
      <c r="CG26" s="33" t="str">
        <f t="shared" si="19"/>
        <v/>
      </c>
      <c r="CK26" s="33" t="str">
        <f t="shared" si="20"/>
        <v/>
      </c>
      <c r="CO26" s="33" t="str">
        <f t="shared" si="21"/>
        <v/>
      </c>
      <c r="CS26" s="33" t="str">
        <f t="shared" si="22"/>
        <v/>
      </c>
      <c r="CW26" s="33" t="str">
        <f t="shared" si="23"/>
        <v/>
      </c>
      <c r="DA26" s="33" t="str">
        <f t="shared" si="24"/>
        <v/>
      </c>
      <c r="DE26" s="33" t="str">
        <f t="shared" si="25"/>
        <v/>
      </c>
      <c r="DI26" s="33" t="str">
        <f t="shared" si="26"/>
        <v/>
      </c>
      <c r="DM26" s="33" t="str">
        <f t="shared" si="27"/>
        <v/>
      </c>
      <c r="DQ26" s="33" t="str">
        <f t="shared" si="28"/>
        <v/>
      </c>
      <c r="DU26" s="33" t="str">
        <f t="shared" si="29"/>
        <v/>
      </c>
      <c r="DY26" s="33" t="str">
        <f t="shared" si="30"/>
        <v/>
      </c>
    </row>
    <row r="27" spans="1:129" x14ac:dyDescent="0.25">
      <c r="A27" s="16">
        <f t="shared" si="0"/>
        <v>20</v>
      </c>
      <c r="B27" s="1" t="s">
        <v>16</v>
      </c>
      <c r="C27" s="149">
        <v>1</v>
      </c>
      <c r="D27" s="149">
        <v>350</v>
      </c>
      <c r="K27" s="38"/>
      <c r="M27" s="33" t="str">
        <f t="shared" si="1"/>
        <v/>
      </c>
      <c r="Q27" s="33" t="str">
        <f t="shared" si="2"/>
        <v/>
      </c>
      <c r="U27" s="33" t="str">
        <f t="shared" si="3"/>
        <v/>
      </c>
      <c r="Y27" s="33" t="str">
        <f t="shared" si="4"/>
        <v/>
      </c>
      <c r="AC27" s="33" t="str">
        <f t="shared" si="5"/>
        <v/>
      </c>
      <c r="AG27" s="33" t="str">
        <f t="shared" si="6"/>
        <v/>
      </c>
      <c r="AK27" s="33" t="str">
        <f t="shared" si="7"/>
        <v/>
      </c>
      <c r="AO27" s="33" t="str">
        <f t="shared" si="8"/>
        <v/>
      </c>
      <c r="AS27" s="33" t="str">
        <f t="shared" si="9"/>
        <v/>
      </c>
      <c r="AW27" s="33" t="str">
        <f t="shared" si="10"/>
        <v/>
      </c>
      <c r="BA27" s="33" t="str">
        <f t="shared" si="11"/>
        <v/>
      </c>
      <c r="BE27" s="33" t="str">
        <f t="shared" si="12"/>
        <v/>
      </c>
      <c r="BI27" s="33" t="str">
        <f t="shared" si="13"/>
        <v/>
      </c>
      <c r="BM27" s="33" t="str">
        <f t="shared" si="14"/>
        <v/>
      </c>
      <c r="BQ27" s="33" t="str">
        <f t="shared" si="15"/>
        <v/>
      </c>
      <c r="BU27" s="33" t="str">
        <f t="shared" si="16"/>
        <v/>
      </c>
      <c r="BY27" s="33" t="str">
        <f t="shared" si="17"/>
        <v/>
      </c>
      <c r="CC27" s="33" t="str">
        <f t="shared" si="18"/>
        <v/>
      </c>
      <c r="CG27" s="33" t="str">
        <f t="shared" si="19"/>
        <v/>
      </c>
      <c r="CK27" s="33" t="str">
        <f t="shared" si="20"/>
        <v/>
      </c>
      <c r="CO27" s="33" t="str">
        <f t="shared" si="21"/>
        <v/>
      </c>
      <c r="CS27" s="33" t="str">
        <f t="shared" si="22"/>
        <v/>
      </c>
      <c r="CW27" s="33" t="str">
        <f t="shared" si="23"/>
        <v/>
      </c>
      <c r="DA27" s="33" t="str">
        <f t="shared" si="24"/>
        <v/>
      </c>
      <c r="DE27" s="33" t="str">
        <f t="shared" si="25"/>
        <v/>
      </c>
      <c r="DI27" s="33" t="str">
        <f t="shared" si="26"/>
        <v/>
      </c>
      <c r="DM27" s="33" t="str">
        <f t="shared" si="27"/>
        <v/>
      </c>
      <c r="DQ27" s="33" t="str">
        <f t="shared" si="28"/>
        <v/>
      </c>
      <c r="DU27" s="33" t="str">
        <f t="shared" si="29"/>
        <v/>
      </c>
      <c r="DY27" s="33" t="str">
        <f t="shared" si="30"/>
        <v/>
      </c>
    </row>
    <row r="28" spans="1:129" x14ac:dyDescent="0.25">
      <c r="A28" s="16">
        <f t="shared" si="0"/>
        <v>21</v>
      </c>
      <c r="B28" s="1" t="s">
        <v>18</v>
      </c>
      <c r="C28" s="149">
        <v>1</v>
      </c>
      <c r="D28" s="149">
        <v>250</v>
      </c>
      <c r="K28" s="38"/>
      <c r="M28" s="33" t="str">
        <f t="shared" si="1"/>
        <v/>
      </c>
      <c r="Q28" s="33" t="str">
        <f t="shared" si="2"/>
        <v/>
      </c>
      <c r="U28" s="33" t="str">
        <f t="shared" si="3"/>
        <v/>
      </c>
      <c r="Y28" s="33" t="str">
        <f t="shared" si="4"/>
        <v/>
      </c>
      <c r="AC28" s="33" t="str">
        <f t="shared" si="5"/>
        <v/>
      </c>
      <c r="AG28" s="33" t="str">
        <f t="shared" si="6"/>
        <v/>
      </c>
      <c r="AK28" s="33" t="str">
        <f t="shared" si="7"/>
        <v/>
      </c>
      <c r="AO28" s="33" t="str">
        <f t="shared" si="8"/>
        <v/>
      </c>
      <c r="AS28" s="33" t="str">
        <f t="shared" si="9"/>
        <v/>
      </c>
      <c r="AW28" s="33" t="str">
        <f t="shared" si="10"/>
        <v/>
      </c>
      <c r="BA28" s="33" t="str">
        <f t="shared" si="11"/>
        <v/>
      </c>
      <c r="BE28" s="33" t="str">
        <f t="shared" si="12"/>
        <v/>
      </c>
      <c r="BI28" s="33" t="str">
        <f t="shared" si="13"/>
        <v/>
      </c>
      <c r="BM28" s="33" t="str">
        <f t="shared" si="14"/>
        <v/>
      </c>
      <c r="BQ28" s="33" t="str">
        <f t="shared" si="15"/>
        <v/>
      </c>
      <c r="BU28" s="33" t="str">
        <f t="shared" si="16"/>
        <v/>
      </c>
      <c r="BY28" s="33" t="str">
        <f t="shared" si="17"/>
        <v/>
      </c>
      <c r="CC28" s="33" t="str">
        <f t="shared" si="18"/>
        <v/>
      </c>
      <c r="CG28" s="33" t="str">
        <f t="shared" si="19"/>
        <v/>
      </c>
      <c r="CK28" s="33" t="str">
        <f t="shared" si="20"/>
        <v/>
      </c>
      <c r="CO28" s="33" t="str">
        <f t="shared" si="21"/>
        <v/>
      </c>
      <c r="CS28" s="33" t="str">
        <f t="shared" si="22"/>
        <v/>
      </c>
      <c r="CW28" s="33" t="str">
        <f t="shared" si="23"/>
        <v/>
      </c>
      <c r="DA28" s="33" t="str">
        <f t="shared" si="24"/>
        <v/>
      </c>
      <c r="DE28" s="33" t="str">
        <f t="shared" si="25"/>
        <v/>
      </c>
      <c r="DI28" s="33" t="str">
        <f t="shared" si="26"/>
        <v/>
      </c>
      <c r="DM28" s="33" t="str">
        <f t="shared" si="27"/>
        <v/>
      </c>
      <c r="DQ28" s="33" t="str">
        <f t="shared" si="28"/>
        <v/>
      </c>
      <c r="DU28" s="33" t="str">
        <f t="shared" si="29"/>
        <v/>
      </c>
      <c r="DY28" s="33" t="str">
        <f t="shared" si="30"/>
        <v/>
      </c>
    </row>
    <row r="29" spans="1:129" x14ac:dyDescent="0.25">
      <c r="A29" s="16">
        <f t="shared" si="0"/>
        <v>22</v>
      </c>
      <c r="B29" s="1" t="s">
        <v>248</v>
      </c>
      <c r="C29" s="149">
        <v>1</v>
      </c>
      <c r="D29" s="149">
        <v>250</v>
      </c>
      <c r="K29" s="38"/>
      <c r="M29" s="33" t="str">
        <f t="shared" si="1"/>
        <v/>
      </c>
      <c r="Q29" s="33" t="str">
        <f t="shared" si="2"/>
        <v/>
      </c>
      <c r="U29" s="33" t="str">
        <f t="shared" si="3"/>
        <v/>
      </c>
      <c r="Y29" s="33" t="str">
        <f t="shared" si="4"/>
        <v/>
      </c>
      <c r="AC29" s="33" t="str">
        <f t="shared" si="5"/>
        <v/>
      </c>
      <c r="AG29" s="33" t="str">
        <f t="shared" si="6"/>
        <v/>
      </c>
      <c r="AK29" s="33" t="str">
        <f t="shared" si="7"/>
        <v/>
      </c>
      <c r="AO29" s="33" t="str">
        <f t="shared" si="8"/>
        <v/>
      </c>
      <c r="AS29" s="33" t="str">
        <f t="shared" si="9"/>
        <v/>
      </c>
      <c r="AW29" s="33" t="str">
        <f t="shared" si="10"/>
        <v/>
      </c>
      <c r="BA29" s="33" t="str">
        <f t="shared" si="11"/>
        <v/>
      </c>
      <c r="BE29" s="33" t="str">
        <f t="shared" si="12"/>
        <v/>
      </c>
      <c r="BI29" s="33" t="str">
        <f t="shared" si="13"/>
        <v/>
      </c>
      <c r="BM29" s="33" t="str">
        <f t="shared" si="14"/>
        <v/>
      </c>
      <c r="BQ29" s="33" t="str">
        <f t="shared" si="15"/>
        <v/>
      </c>
      <c r="BU29" s="33" t="str">
        <f t="shared" si="16"/>
        <v/>
      </c>
      <c r="BY29" s="33" t="str">
        <f t="shared" si="17"/>
        <v/>
      </c>
      <c r="CC29" s="33" t="str">
        <f t="shared" si="18"/>
        <v/>
      </c>
      <c r="CG29" s="33" t="str">
        <f t="shared" si="19"/>
        <v/>
      </c>
      <c r="CK29" s="33" t="str">
        <f t="shared" si="20"/>
        <v/>
      </c>
      <c r="CO29" s="33" t="str">
        <f t="shared" si="21"/>
        <v/>
      </c>
      <c r="CS29" s="33" t="str">
        <f t="shared" si="22"/>
        <v/>
      </c>
      <c r="CW29" s="33" t="str">
        <f t="shared" si="23"/>
        <v/>
      </c>
      <c r="DA29" s="33" t="str">
        <f t="shared" si="24"/>
        <v/>
      </c>
      <c r="DE29" s="33" t="str">
        <f t="shared" si="25"/>
        <v/>
      </c>
      <c r="DI29" s="33" t="str">
        <f t="shared" si="26"/>
        <v/>
      </c>
      <c r="DM29" s="33" t="str">
        <f t="shared" si="27"/>
        <v/>
      </c>
      <c r="DQ29" s="33" t="str">
        <f t="shared" si="28"/>
        <v/>
      </c>
      <c r="DU29" s="33" t="str">
        <f t="shared" si="29"/>
        <v/>
      </c>
      <c r="DY29" s="33" t="str">
        <f t="shared" si="30"/>
        <v/>
      </c>
    </row>
    <row r="30" spans="1:129" x14ac:dyDescent="0.25">
      <c r="A30" s="16">
        <f t="shared" si="0"/>
        <v>23</v>
      </c>
      <c r="B30" s="1" t="s">
        <v>230</v>
      </c>
      <c r="C30" s="149">
        <v>1</v>
      </c>
      <c r="D30" s="149">
        <v>250</v>
      </c>
      <c r="K30" s="38"/>
      <c r="M30" s="33" t="str">
        <f t="shared" si="1"/>
        <v/>
      </c>
      <c r="Q30" s="33" t="str">
        <f t="shared" si="2"/>
        <v/>
      </c>
      <c r="U30" s="33" t="str">
        <f t="shared" si="3"/>
        <v/>
      </c>
      <c r="Y30" s="33" t="str">
        <f t="shared" si="4"/>
        <v/>
      </c>
      <c r="AC30" s="33" t="str">
        <f t="shared" si="5"/>
        <v/>
      </c>
      <c r="AG30" s="33" t="str">
        <f t="shared" si="6"/>
        <v/>
      </c>
      <c r="AK30" s="33" t="str">
        <f t="shared" si="7"/>
        <v/>
      </c>
      <c r="AO30" s="33" t="str">
        <f t="shared" si="8"/>
        <v/>
      </c>
      <c r="AS30" s="33" t="str">
        <f t="shared" si="9"/>
        <v/>
      </c>
      <c r="AW30" s="33" t="str">
        <f t="shared" si="10"/>
        <v/>
      </c>
      <c r="BA30" s="33" t="str">
        <f t="shared" si="11"/>
        <v/>
      </c>
      <c r="BE30" s="33" t="str">
        <f t="shared" si="12"/>
        <v/>
      </c>
      <c r="BI30" s="33" t="str">
        <f t="shared" si="13"/>
        <v/>
      </c>
      <c r="BM30" s="33" t="str">
        <f t="shared" si="14"/>
        <v/>
      </c>
      <c r="BQ30" s="33" t="str">
        <f t="shared" si="15"/>
        <v/>
      </c>
      <c r="BU30" s="33" t="str">
        <f t="shared" si="16"/>
        <v/>
      </c>
      <c r="BY30" s="33" t="str">
        <f t="shared" si="17"/>
        <v/>
      </c>
      <c r="CC30" s="33" t="str">
        <f t="shared" si="18"/>
        <v/>
      </c>
      <c r="CG30" s="33" t="str">
        <f t="shared" si="19"/>
        <v/>
      </c>
      <c r="CK30" s="33" t="str">
        <f t="shared" si="20"/>
        <v/>
      </c>
      <c r="CO30" s="33" t="str">
        <f t="shared" si="21"/>
        <v/>
      </c>
      <c r="CS30" s="33" t="str">
        <f t="shared" si="22"/>
        <v/>
      </c>
      <c r="CW30" s="33" t="str">
        <f t="shared" si="23"/>
        <v/>
      </c>
      <c r="DA30" s="33" t="str">
        <f t="shared" si="24"/>
        <v/>
      </c>
      <c r="DE30" s="33" t="str">
        <f t="shared" si="25"/>
        <v/>
      </c>
      <c r="DI30" s="33" t="str">
        <f t="shared" si="26"/>
        <v/>
      </c>
      <c r="DM30" s="33" t="str">
        <f t="shared" si="27"/>
        <v/>
      </c>
      <c r="DQ30" s="33" t="str">
        <f t="shared" si="28"/>
        <v/>
      </c>
      <c r="DU30" s="33" t="str">
        <f t="shared" si="29"/>
        <v/>
      </c>
      <c r="DY30" s="33" t="str">
        <f t="shared" si="30"/>
        <v/>
      </c>
    </row>
    <row r="31" spans="1:129" x14ac:dyDescent="0.25">
      <c r="A31" s="16">
        <f t="shared" si="0"/>
        <v>24</v>
      </c>
      <c r="B31" s="1" t="s">
        <v>237</v>
      </c>
      <c r="C31" s="149">
        <v>1</v>
      </c>
      <c r="D31" s="149">
        <v>250</v>
      </c>
      <c r="K31" s="38"/>
      <c r="M31" s="33" t="str">
        <f t="shared" si="1"/>
        <v/>
      </c>
      <c r="Q31" s="33" t="str">
        <f t="shared" si="2"/>
        <v/>
      </c>
      <c r="U31" s="33" t="str">
        <f t="shared" si="3"/>
        <v/>
      </c>
      <c r="Y31" s="33" t="str">
        <f t="shared" si="4"/>
        <v/>
      </c>
      <c r="AC31" s="33" t="str">
        <f t="shared" si="5"/>
        <v/>
      </c>
      <c r="AG31" s="33" t="str">
        <f t="shared" si="6"/>
        <v/>
      </c>
      <c r="AK31" s="33" t="str">
        <f t="shared" si="7"/>
        <v/>
      </c>
      <c r="AO31" s="33" t="str">
        <f t="shared" si="8"/>
        <v/>
      </c>
      <c r="AS31" s="33" t="str">
        <f t="shared" si="9"/>
        <v/>
      </c>
      <c r="AW31" s="33" t="str">
        <f t="shared" si="10"/>
        <v/>
      </c>
      <c r="BA31" s="33" t="str">
        <f t="shared" si="11"/>
        <v/>
      </c>
      <c r="BE31" s="33" t="str">
        <f t="shared" si="12"/>
        <v/>
      </c>
      <c r="BI31" s="33" t="str">
        <f t="shared" si="13"/>
        <v/>
      </c>
      <c r="BM31" s="33" t="str">
        <f t="shared" si="14"/>
        <v/>
      </c>
      <c r="BQ31" s="33" t="str">
        <f t="shared" si="15"/>
        <v/>
      </c>
      <c r="BU31" s="33" t="str">
        <f t="shared" si="16"/>
        <v/>
      </c>
      <c r="BY31" s="33" t="str">
        <f t="shared" si="17"/>
        <v/>
      </c>
      <c r="CC31" s="33" t="str">
        <f t="shared" si="18"/>
        <v/>
      </c>
      <c r="CG31" s="33" t="str">
        <f t="shared" si="19"/>
        <v/>
      </c>
      <c r="CK31" s="33" t="str">
        <f t="shared" si="20"/>
        <v/>
      </c>
      <c r="CO31" s="33" t="str">
        <f t="shared" si="21"/>
        <v/>
      </c>
      <c r="CS31" s="33" t="str">
        <f t="shared" si="22"/>
        <v/>
      </c>
      <c r="CW31" s="33" t="str">
        <f t="shared" si="23"/>
        <v/>
      </c>
      <c r="DA31" s="33" t="str">
        <f t="shared" si="24"/>
        <v/>
      </c>
      <c r="DE31" s="33" t="str">
        <f t="shared" si="25"/>
        <v/>
      </c>
      <c r="DI31" s="33" t="str">
        <f t="shared" si="26"/>
        <v/>
      </c>
      <c r="DM31" s="33" t="str">
        <f t="shared" si="27"/>
        <v/>
      </c>
      <c r="DQ31" s="33" t="str">
        <f t="shared" si="28"/>
        <v/>
      </c>
      <c r="DU31" s="33" t="str">
        <f t="shared" si="29"/>
        <v/>
      </c>
      <c r="DY31" s="33" t="str">
        <f t="shared" si="30"/>
        <v/>
      </c>
    </row>
    <row r="32" spans="1:129" x14ac:dyDescent="0.25">
      <c r="A32" s="16" t="str">
        <f t="shared" si="0"/>
        <v/>
      </c>
      <c r="K32" s="38"/>
      <c r="M32" s="33" t="str">
        <f t="shared" si="1"/>
        <v/>
      </c>
      <c r="Q32" s="33" t="str">
        <f t="shared" si="2"/>
        <v/>
      </c>
      <c r="U32" s="33" t="str">
        <f t="shared" si="3"/>
        <v/>
      </c>
      <c r="Y32" s="33" t="str">
        <f t="shared" si="4"/>
        <v/>
      </c>
      <c r="AC32" s="33" t="str">
        <f t="shared" si="5"/>
        <v/>
      </c>
      <c r="AG32" s="33" t="str">
        <f t="shared" si="6"/>
        <v/>
      </c>
      <c r="AK32" s="33" t="str">
        <f t="shared" si="7"/>
        <v/>
      </c>
      <c r="AO32" s="33" t="str">
        <f t="shared" si="8"/>
        <v/>
      </c>
      <c r="AS32" s="33" t="str">
        <f t="shared" si="9"/>
        <v/>
      </c>
      <c r="AW32" s="33" t="str">
        <f t="shared" si="10"/>
        <v/>
      </c>
      <c r="BA32" s="33" t="str">
        <f t="shared" si="11"/>
        <v/>
      </c>
      <c r="BE32" s="33" t="str">
        <f t="shared" si="12"/>
        <v/>
      </c>
      <c r="BI32" s="33" t="str">
        <f t="shared" si="13"/>
        <v/>
      </c>
      <c r="BM32" s="33" t="str">
        <f t="shared" si="14"/>
        <v/>
      </c>
      <c r="BQ32" s="33" t="str">
        <f t="shared" si="15"/>
        <v/>
      </c>
      <c r="BU32" s="33" t="str">
        <f t="shared" si="16"/>
        <v/>
      </c>
      <c r="BY32" s="33" t="str">
        <f t="shared" si="17"/>
        <v/>
      </c>
      <c r="CC32" s="33" t="str">
        <f t="shared" si="18"/>
        <v/>
      </c>
      <c r="CG32" s="33" t="str">
        <f t="shared" si="19"/>
        <v/>
      </c>
      <c r="CK32" s="33" t="str">
        <f t="shared" si="20"/>
        <v/>
      </c>
      <c r="CO32" s="33" t="str">
        <f t="shared" si="21"/>
        <v/>
      </c>
      <c r="CS32" s="33" t="str">
        <f t="shared" si="22"/>
        <v/>
      </c>
      <c r="CW32" s="33" t="str">
        <f t="shared" si="23"/>
        <v/>
      </c>
      <c r="DA32" s="33" t="str">
        <f t="shared" si="24"/>
        <v/>
      </c>
      <c r="DE32" s="33" t="str">
        <f t="shared" si="25"/>
        <v/>
      </c>
      <c r="DI32" s="33" t="str">
        <f t="shared" si="26"/>
        <v/>
      </c>
      <c r="DM32" s="33" t="str">
        <f t="shared" si="27"/>
        <v/>
      </c>
      <c r="DQ32" s="33" t="str">
        <f t="shared" si="28"/>
        <v/>
      </c>
      <c r="DU32" s="33" t="str">
        <f t="shared" si="29"/>
        <v/>
      </c>
      <c r="DY32" s="33" t="str">
        <f t="shared" si="30"/>
        <v/>
      </c>
    </row>
    <row r="33" spans="1:129" x14ac:dyDescent="0.25">
      <c r="A33" s="16" t="str">
        <f t="shared" si="0"/>
        <v/>
      </c>
      <c r="K33" s="38"/>
      <c r="M33" s="33" t="str">
        <f t="shared" si="1"/>
        <v/>
      </c>
      <c r="Q33" s="33" t="str">
        <f t="shared" si="2"/>
        <v/>
      </c>
      <c r="U33" s="33" t="str">
        <f t="shared" si="3"/>
        <v/>
      </c>
      <c r="Y33" s="33" t="str">
        <f t="shared" si="4"/>
        <v/>
      </c>
      <c r="AC33" s="33" t="str">
        <f t="shared" si="5"/>
        <v/>
      </c>
      <c r="AG33" s="33" t="str">
        <f t="shared" si="6"/>
        <v/>
      </c>
      <c r="AK33" s="33" t="str">
        <f t="shared" si="7"/>
        <v/>
      </c>
      <c r="AO33" s="33" t="str">
        <f t="shared" si="8"/>
        <v/>
      </c>
      <c r="AS33" s="33" t="str">
        <f t="shared" si="9"/>
        <v/>
      </c>
      <c r="AW33" s="33" t="str">
        <f t="shared" si="10"/>
        <v/>
      </c>
      <c r="BA33" s="33" t="str">
        <f t="shared" si="11"/>
        <v/>
      </c>
      <c r="BE33" s="33" t="str">
        <f t="shared" si="12"/>
        <v/>
      </c>
      <c r="BI33" s="33" t="str">
        <f t="shared" si="13"/>
        <v/>
      </c>
      <c r="BM33" s="33" t="str">
        <f t="shared" si="14"/>
        <v/>
      </c>
      <c r="BQ33" s="33" t="str">
        <f t="shared" si="15"/>
        <v/>
      </c>
      <c r="BU33" s="33" t="str">
        <f t="shared" si="16"/>
        <v/>
      </c>
      <c r="BY33" s="33" t="str">
        <f t="shared" si="17"/>
        <v/>
      </c>
      <c r="CC33" s="33" t="str">
        <f t="shared" si="18"/>
        <v/>
      </c>
      <c r="CG33" s="33" t="str">
        <f t="shared" si="19"/>
        <v/>
      </c>
      <c r="CK33" s="33" t="str">
        <f t="shared" si="20"/>
        <v/>
      </c>
      <c r="CO33" s="33" t="str">
        <f t="shared" si="21"/>
        <v/>
      </c>
      <c r="CS33" s="33" t="str">
        <f t="shared" si="22"/>
        <v/>
      </c>
      <c r="CW33" s="33" t="str">
        <f t="shared" si="23"/>
        <v/>
      </c>
      <c r="DA33" s="33" t="str">
        <f t="shared" si="24"/>
        <v/>
      </c>
      <c r="DE33" s="33" t="str">
        <f t="shared" si="25"/>
        <v/>
      </c>
      <c r="DI33" s="33" t="str">
        <f t="shared" si="26"/>
        <v/>
      </c>
      <c r="DM33" s="33" t="str">
        <f t="shared" si="27"/>
        <v/>
      </c>
      <c r="DQ33" s="33" t="str">
        <f t="shared" si="28"/>
        <v/>
      </c>
      <c r="DU33" s="33" t="str">
        <f t="shared" si="29"/>
        <v/>
      </c>
      <c r="DY33" s="33" t="str">
        <f t="shared" si="30"/>
        <v/>
      </c>
    </row>
    <row r="34" spans="1:129" x14ac:dyDescent="0.25">
      <c r="A34" s="16" t="str">
        <f t="shared" si="0"/>
        <v/>
      </c>
      <c r="K34" s="38"/>
      <c r="M34" s="33" t="str">
        <f t="shared" si="1"/>
        <v/>
      </c>
      <c r="Q34" s="33" t="str">
        <f t="shared" si="2"/>
        <v/>
      </c>
      <c r="U34" s="33" t="str">
        <f t="shared" si="3"/>
        <v/>
      </c>
      <c r="Y34" s="33" t="str">
        <f t="shared" si="4"/>
        <v/>
      </c>
      <c r="AC34" s="33" t="str">
        <f t="shared" si="5"/>
        <v/>
      </c>
      <c r="AG34" s="33" t="str">
        <f t="shared" si="6"/>
        <v/>
      </c>
      <c r="AK34" s="33" t="str">
        <f t="shared" si="7"/>
        <v/>
      </c>
      <c r="AO34" s="33" t="str">
        <f t="shared" si="8"/>
        <v/>
      </c>
      <c r="AS34" s="33" t="str">
        <f t="shared" si="9"/>
        <v/>
      </c>
      <c r="AW34" s="33" t="str">
        <f t="shared" si="10"/>
        <v/>
      </c>
      <c r="BA34" s="33" t="str">
        <f t="shared" si="11"/>
        <v/>
      </c>
      <c r="BE34" s="33" t="str">
        <f t="shared" si="12"/>
        <v/>
      </c>
      <c r="BI34" s="33" t="str">
        <f t="shared" si="13"/>
        <v/>
      </c>
      <c r="BM34" s="33" t="str">
        <f t="shared" si="14"/>
        <v/>
      </c>
      <c r="BQ34" s="33" t="str">
        <f t="shared" si="15"/>
        <v/>
      </c>
      <c r="BU34" s="33" t="str">
        <f t="shared" si="16"/>
        <v/>
      </c>
      <c r="BY34" s="33" t="str">
        <f t="shared" si="17"/>
        <v/>
      </c>
      <c r="CC34" s="33" t="str">
        <f t="shared" si="18"/>
        <v/>
      </c>
      <c r="CG34" s="33" t="str">
        <f t="shared" si="19"/>
        <v/>
      </c>
      <c r="CK34" s="33" t="str">
        <f t="shared" si="20"/>
        <v/>
      </c>
      <c r="CO34" s="33" t="str">
        <f t="shared" si="21"/>
        <v/>
      </c>
      <c r="CS34" s="33" t="str">
        <f t="shared" si="22"/>
        <v/>
      </c>
      <c r="CW34" s="33" t="str">
        <f t="shared" si="23"/>
        <v/>
      </c>
      <c r="DA34" s="33" t="str">
        <f t="shared" si="24"/>
        <v/>
      </c>
      <c r="DE34" s="33" t="str">
        <f t="shared" si="25"/>
        <v/>
      </c>
      <c r="DI34" s="33" t="str">
        <f t="shared" si="26"/>
        <v/>
      </c>
      <c r="DM34" s="33" t="str">
        <f t="shared" si="27"/>
        <v/>
      </c>
      <c r="DQ34" s="33" t="str">
        <f t="shared" si="28"/>
        <v/>
      </c>
      <c r="DU34" s="33" t="str">
        <f t="shared" si="29"/>
        <v/>
      </c>
      <c r="DY34" s="33" t="str">
        <f t="shared" si="30"/>
        <v/>
      </c>
    </row>
    <row r="35" spans="1:129" x14ac:dyDescent="0.25">
      <c r="A35" s="16" t="str">
        <f t="shared" si="0"/>
        <v/>
      </c>
      <c r="K35" s="38"/>
      <c r="M35" s="33" t="str">
        <f t="shared" si="1"/>
        <v/>
      </c>
      <c r="Q35" s="33" t="str">
        <f t="shared" si="2"/>
        <v/>
      </c>
      <c r="U35" s="33" t="str">
        <f t="shared" si="3"/>
        <v/>
      </c>
      <c r="Y35" s="33" t="str">
        <f t="shared" si="4"/>
        <v/>
      </c>
      <c r="AC35" s="33" t="str">
        <f t="shared" si="5"/>
        <v/>
      </c>
      <c r="AG35" s="33" t="str">
        <f t="shared" si="6"/>
        <v/>
      </c>
      <c r="AK35" s="33" t="str">
        <f t="shared" si="7"/>
        <v/>
      </c>
      <c r="AO35" s="33" t="str">
        <f t="shared" si="8"/>
        <v/>
      </c>
      <c r="AS35" s="33" t="str">
        <f t="shared" si="9"/>
        <v/>
      </c>
      <c r="AW35" s="33" t="str">
        <f t="shared" si="10"/>
        <v/>
      </c>
      <c r="BA35" s="33" t="str">
        <f t="shared" si="11"/>
        <v/>
      </c>
      <c r="BE35" s="33" t="str">
        <f t="shared" si="12"/>
        <v/>
      </c>
      <c r="BI35" s="33" t="str">
        <f t="shared" si="13"/>
        <v/>
      </c>
      <c r="BM35" s="33" t="str">
        <f t="shared" si="14"/>
        <v/>
      </c>
      <c r="BQ35" s="33" t="str">
        <f t="shared" si="15"/>
        <v/>
      </c>
      <c r="BU35" s="33" t="str">
        <f t="shared" si="16"/>
        <v/>
      </c>
      <c r="BY35" s="33" t="str">
        <f t="shared" si="17"/>
        <v/>
      </c>
      <c r="CC35" s="33" t="str">
        <f t="shared" si="18"/>
        <v/>
      </c>
      <c r="CG35" s="33" t="str">
        <f t="shared" si="19"/>
        <v/>
      </c>
      <c r="CK35" s="33" t="str">
        <f t="shared" si="20"/>
        <v/>
      </c>
      <c r="CO35" s="33" t="str">
        <f t="shared" si="21"/>
        <v/>
      </c>
      <c r="CS35" s="33" t="str">
        <f t="shared" si="22"/>
        <v/>
      </c>
      <c r="CW35" s="33" t="str">
        <f t="shared" si="23"/>
        <v/>
      </c>
      <c r="DA35" s="33" t="str">
        <f t="shared" si="24"/>
        <v/>
      </c>
      <c r="DE35" s="33" t="str">
        <f t="shared" si="25"/>
        <v/>
      </c>
      <c r="DI35" s="33" t="str">
        <f t="shared" si="26"/>
        <v/>
      </c>
      <c r="DM35" s="33" t="str">
        <f t="shared" si="27"/>
        <v/>
      </c>
      <c r="DQ35" s="33" t="str">
        <f t="shared" si="28"/>
        <v/>
      </c>
      <c r="DU35" s="33" t="str">
        <f t="shared" si="29"/>
        <v/>
      </c>
      <c r="DY35" s="33" t="str">
        <f t="shared" si="30"/>
        <v/>
      </c>
    </row>
    <row r="36" spans="1:129" x14ac:dyDescent="0.25">
      <c r="A36" s="16" t="str">
        <f t="shared" si="0"/>
        <v/>
      </c>
      <c r="K36" s="38"/>
      <c r="M36" s="33" t="str">
        <f t="shared" si="1"/>
        <v/>
      </c>
      <c r="Q36" s="33" t="str">
        <f t="shared" si="2"/>
        <v/>
      </c>
      <c r="U36" s="33" t="str">
        <f t="shared" si="3"/>
        <v/>
      </c>
      <c r="Y36" s="33" t="str">
        <f t="shared" si="4"/>
        <v/>
      </c>
      <c r="AC36" s="33" t="str">
        <f t="shared" si="5"/>
        <v/>
      </c>
      <c r="AG36" s="33" t="str">
        <f t="shared" si="6"/>
        <v/>
      </c>
      <c r="AK36" s="33" t="str">
        <f t="shared" si="7"/>
        <v/>
      </c>
      <c r="AO36" s="33" t="str">
        <f t="shared" si="8"/>
        <v/>
      </c>
      <c r="AS36" s="33" t="str">
        <f t="shared" si="9"/>
        <v/>
      </c>
      <c r="AW36" s="33" t="str">
        <f t="shared" si="10"/>
        <v/>
      </c>
      <c r="BA36" s="33" t="str">
        <f t="shared" si="11"/>
        <v/>
      </c>
      <c r="BE36" s="33" t="str">
        <f t="shared" si="12"/>
        <v/>
      </c>
      <c r="BI36" s="33" t="str">
        <f t="shared" si="13"/>
        <v/>
      </c>
      <c r="BM36" s="33" t="str">
        <f t="shared" si="14"/>
        <v/>
      </c>
      <c r="BQ36" s="33" t="str">
        <f t="shared" si="15"/>
        <v/>
      </c>
      <c r="BU36" s="33" t="str">
        <f t="shared" si="16"/>
        <v/>
      </c>
      <c r="BY36" s="33" t="str">
        <f t="shared" si="17"/>
        <v/>
      </c>
      <c r="CC36" s="33" t="str">
        <f t="shared" si="18"/>
        <v/>
      </c>
      <c r="CG36" s="33" t="str">
        <f t="shared" si="19"/>
        <v/>
      </c>
      <c r="CK36" s="33" t="str">
        <f t="shared" si="20"/>
        <v/>
      </c>
      <c r="CO36" s="33" t="str">
        <f t="shared" si="21"/>
        <v/>
      </c>
      <c r="CS36" s="33" t="str">
        <f t="shared" si="22"/>
        <v/>
      </c>
      <c r="CW36" s="33" t="str">
        <f t="shared" si="23"/>
        <v/>
      </c>
      <c r="DA36" s="33" t="str">
        <f t="shared" si="24"/>
        <v/>
      </c>
      <c r="DE36" s="33" t="str">
        <f t="shared" si="25"/>
        <v/>
      </c>
      <c r="DI36" s="33" t="str">
        <f t="shared" si="26"/>
        <v/>
      </c>
      <c r="DM36" s="33" t="str">
        <f t="shared" si="27"/>
        <v/>
      </c>
      <c r="DQ36" s="33" t="str">
        <f t="shared" si="28"/>
        <v/>
      </c>
      <c r="DU36" s="33" t="str">
        <f t="shared" si="29"/>
        <v/>
      </c>
      <c r="DY36" s="33" t="str">
        <f t="shared" si="30"/>
        <v/>
      </c>
    </row>
    <row r="37" spans="1:129" x14ac:dyDescent="0.25">
      <c r="A37" s="16" t="str">
        <f t="shared" si="0"/>
        <v/>
      </c>
      <c r="K37" s="38"/>
      <c r="M37" s="33" t="str">
        <f t="shared" si="1"/>
        <v/>
      </c>
      <c r="Q37" s="33" t="str">
        <f t="shared" si="2"/>
        <v/>
      </c>
      <c r="U37" s="33" t="str">
        <f t="shared" si="3"/>
        <v/>
      </c>
      <c r="Y37" s="33" t="str">
        <f t="shared" si="4"/>
        <v/>
      </c>
      <c r="AC37" s="33" t="str">
        <f t="shared" si="5"/>
        <v/>
      </c>
      <c r="AG37" s="33" t="str">
        <f t="shared" si="6"/>
        <v/>
      </c>
      <c r="AK37" s="33" t="str">
        <f t="shared" si="7"/>
        <v/>
      </c>
      <c r="AO37" s="33" t="str">
        <f t="shared" si="8"/>
        <v/>
      </c>
      <c r="AS37" s="33" t="str">
        <f t="shared" si="9"/>
        <v/>
      </c>
      <c r="AW37" s="33" t="str">
        <f t="shared" si="10"/>
        <v/>
      </c>
      <c r="BA37" s="33" t="str">
        <f t="shared" si="11"/>
        <v/>
      </c>
      <c r="BE37" s="33" t="str">
        <f t="shared" si="12"/>
        <v/>
      </c>
      <c r="BI37" s="33" t="str">
        <f t="shared" si="13"/>
        <v/>
      </c>
      <c r="BM37" s="33" t="str">
        <f t="shared" si="14"/>
        <v/>
      </c>
      <c r="BQ37" s="33" t="str">
        <f t="shared" si="15"/>
        <v/>
      </c>
      <c r="BU37" s="33" t="str">
        <f t="shared" si="16"/>
        <v/>
      </c>
      <c r="BY37" s="33" t="str">
        <f t="shared" si="17"/>
        <v/>
      </c>
      <c r="CC37" s="33" t="str">
        <f t="shared" si="18"/>
        <v/>
      </c>
      <c r="CG37" s="33" t="str">
        <f t="shared" si="19"/>
        <v/>
      </c>
      <c r="CK37" s="33" t="str">
        <f t="shared" si="20"/>
        <v/>
      </c>
      <c r="CO37" s="33" t="str">
        <f t="shared" si="21"/>
        <v/>
      </c>
      <c r="CS37" s="33" t="str">
        <f t="shared" si="22"/>
        <v/>
      </c>
      <c r="CW37" s="33" t="str">
        <f t="shared" si="23"/>
        <v/>
      </c>
      <c r="DA37" s="33" t="str">
        <f t="shared" si="24"/>
        <v/>
      </c>
      <c r="DE37" s="33" t="str">
        <f t="shared" si="25"/>
        <v/>
      </c>
      <c r="DI37" s="33" t="str">
        <f t="shared" si="26"/>
        <v/>
      </c>
      <c r="DM37" s="33" t="str">
        <f t="shared" si="27"/>
        <v/>
      </c>
      <c r="DQ37" s="33" t="str">
        <f t="shared" si="28"/>
        <v/>
      </c>
      <c r="DU37" s="33" t="str">
        <f t="shared" si="29"/>
        <v/>
      </c>
      <c r="DY37" s="33" t="str">
        <f t="shared" si="30"/>
        <v/>
      </c>
    </row>
    <row r="38" spans="1:129" x14ac:dyDescent="0.25">
      <c r="A38" s="16" t="str">
        <f t="shared" si="0"/>
        <v/>
      </c>
      <c r="K38" s="38"/>
      <c r="M38" s="33" t="str">
        <f t="shared" si="1"/>
        <v/>
      </c>
      <c r="Q38" s="33" t="str">
        <f t="shared" si="2"/>
        <v/>
      </c>
      <c r="U38" s="33" t="str">
        <f t="shared" si="3"/>
        <v/>
      </c>
      <c r="Y38" s="33" t="str">
        <f t="shared" si="4"/>
        <v/>
      </c>
      <c r="AC38" s="33" t="str">
        <f t="shared" si="5"/>
        <v/>
      </c>
      <c r="AG38" s="33" t="str">
        <f t="shared" si="6"/>
        <v/>
      </c>
      <c r="AK38" s="33" t="str">
        <f t="shared" si="7"/>
        <v/>
      </c>
      <c r="AO38" s="33" t="str">
        <f t="shared" si="8"/>
        <v/>
      </c>
      <c r="AS38" s="33" t="str">
        <f t="shared" si="9"/>
        <v/>
      </c>
      <c r="AW38" s="33" t="str">
        <f t="shared" si="10"/>
        <v/>
      </c>
      <c r="BA38" s="33" t="str">
        <f t="shared" si="11"/>
        <v/>
      </c>
      <c r="BE38" s="33" t="str">
        <f t="shared" si="12"/>
        <v/>
      </c>
      <c r="BI38" s="33" t="str">
        <f t="shared" si="13"/>
        <v/>
      </c>
      <c r="BM38" s="33" t="str">
        <f t="shared" si="14"/>
        <v/>
      </c>
      <c r="BQ38" s="33" t="str">
        <f t="shared" si="15"/>
        <v/>
      </c>
      <c r="BU38" s="33" t="str">
        <f t="shared" si="16"/>
        <v/>
      </c>
      <c r="BY38" s="33" t="str">
        <f t="shared" si="17"/>
        <v/>
      </c>
      <c r="CC38" s="33" t="str">
        <f t="shared" si="18"/>
        <v/>
      </c>
      <c r="CG38" s="33" t="str">
        <f t="shared" si="19"/>
        <v/>
      </c>
      <c r="CK38" s="33" t="str">
        <f t="shared" si="20"/>
        <v/>
      </c>
      <c r="CO38" s="33" t="str">
        <f t="shared" si="21"/>
        <v/>
      </c>
      <c r="CS38" s="33" t="str">
        <f t="shared" si="22"/>
        <v/>
      </c>
      <c r="CW38" s="33" t="str">
        <f t="shared" si="23"/>
        <v/>
      </c>
      <c r="DA38" s="33" t="str">
        <f t="shared" si="24"/>
        <v/>
      </c>
      <c r="DE38" s="33" t="str">
        <f t="shared" si="25"/>
        <v/>
      </c>
      <c r="DI38" s="33" t="str">
        <f t="shared" si="26"/>
        <v/>
      </c>
      <c r="DM38" s="33" t="str">
        <f t="shared" si="27"/>
        <v/>
      </c>
      <c r="DQ38" s="33" t="str">
        <f t="shared" si="28"/>
        <v/>
      </c>
      <c r="DU38" s="33" t="str">
        <f t="shared" si="29"/>
        <v/>
      </c>
      <c r="DY38" s="33" t="str">
        <f t="shared" si="30"/>
        <v/>
      </c>
    </row>
    <row r="39" spans="1:129" x14ac:dyDescent="0.25">
      <c r="A39" s="16" t="str">
        <f t="shared" si="0"/>
        <v/>
      </c>
      <c r="K39" s="38"/>
      <c r="M39" s="33" t="str">
        <f t="shared" si="1"/>
        <v/>
      </c>
      <c r="Q39" s="33" t="str">
        <f t="shared" si="2"/>
        <v/>
      </c>
      <c r="U39" s="33" t="str">
        <f t="shared" si="3"/>
        <v/>
      </c>
      <c r="Y39" s="33" t="str">
        <f t="shared" si="4"/>
        <v/>
      </c>
      <c r="AC39" s="33" t="str">
        <f t="shared" si="5"/>
        <v/>
      </c>
      <c r="AG39" s="33" t="str">
        <f t="shared" si="6"/>
        <v/>
      </c>
      <c r="AK39" s="33" t="str">
        <f t="shared" si="7"/>
        <v/>
      </c>
      <c r="AO39" s="33" t="str">
        <f t="shared" si="8"/>
        <v/>
      </c>
      <c r="AS39" s="33" t="str">
        <f t="shared" si="9"/>
        <v/>
      </c>
      <c r="AW39" s="33" t="str">
        <f t="shared" si="10"/>
        <v/>
      </c>
      <c r="BA39" s="33" t="str">
        <f t="shared" si="11"/>
        <v/>
      </c>
      <c r="BE39" s="33" t="str">
        <f t="shared" si="12"/>
        <v/>
      </c>
      <c r="BI39" s="33" t="str">
        <f t="shared" si="13"/>
        <v/>
      </c>
      <c r="BM39" s="33" t="str">
        <f t="shared" si="14"/>
        <v/>
      </c>
      <c r="BQ39" s="33" t="str">
        <f t="shared" si="15"/>
        <v/>
      </c>
      <c r="BU39" s="33" t="str">
        <f t="shared" si="16"/>
        <v/>
      </c>
      <c r="BY39" s="33" t="str">
        <f t="shared" si="17"/>
        <v/>
      </c>
      <c r="CC39" s="33" t="str">
        <f t="shared" si="18"/>
        <v/>
      </c>
      <c r="CG39" s="33" t="str">
        <f t="shared" si="19"/>
        <v/>
      </c>
      <c r="CK39" s="33" t="str">
        <f t="shared" si="20"/>
        <v/>
      </c>
      <c r="CO39" s="33" t="str">
        <f t="shared" si="21"/>
        <v/>
      </c>
      <c r="CS39" s="33" t="str">
        <f t="shared" si="22"/>
        <v/>
      </c>
      <c r="CW39" s="33" t="str">
        <f t="shared" si="23"/>
        <v/>
      </c>
      <c r="DA39" s="33" t="str">
        <f t="shared" si="24"/>
        <v/>
      </c>
      <c r="DE39" s="33" t="str">
        <f t="shared" si="25"/>
        <v/>
      </c>
      <c r="DI39" s="33" t="str">
        <f t="shared" si="26"/>
        <v/>
      </c>
      <c r="DM39" s="33" t="str">
        <f t="shared" si="27"/>
        <v/>
      </c>
      <c r="DQ39" s="33" t="str">
        <f t="shared" si="28"/>
        <v/>
      </c>
      <c r="DU39" s="33" t="str">
        <f t="shared" si="29"/>
        <v/>
      </c>
      <c r="DY39" s="33" t="str">
        <f t="shared" si="30"/>
        <v/>
      </c>
    </row>
    <row r="40" spans="1:129" x14ac:dyDescent="0.25">
      <c r="A40" s="16" t="str">
        <f t="shared" si="0"/>
        <v/>
      </c>
      <c r="K40" s="38"/>
      <c r="M40" s="33" t="str">
        <f t="shared" si="1"/>
        <v/>
      </c>
      <c r="Q40" s="33" t="str">
        <f t="shared" si="2"/>
        <v/>
      </c>
      <c r="U40" s="33" t="str">
        <f t="shared" si="3"/>
        <v/>
      </c>
      <c r="Y40" s="33" t="str">
        <f t="shared" si="4"/>
        <v/>
      </c>
      <c r="AC40" s="33" t="str">
        <f t="shared" si="5"/>
        <v/>
      </c>
      <c r="AG40" s="33" t="str">
        <f t="shared" si="6"/>
        <v/>
      </c>
      <c r="AK40" s="33" t="str">
        <f t="shared" si="7"/>
        <v/>
      </c>
      <c r="AO40" s="33" t="str">
        <f t="shared" si="8"/>
        <v/>
      </c>
      <c r="AS40" s="33" t="str">
        <f t="shared" si="9"/>
        <v/>
      </c>
      <c r="AW40" s="33" t="str">
        <f t="shared" si="10"/>
        <v/>
      </c>
      <c r="BA40" s="33" t="str">
        <f t="shared" si="11"/>
        <v/>
      </c>
      <c r="BE40" s="33" t="str">
        <f t="shared" si="12"/>
        <v/>
      </c>
      <c r="BI40" s="33" t="str">
        <f t="shared" si="13"/>
        <v/>
      </c>
      <c r="BM40" s="33" t="str">
        <f t="shared" si="14"/>
        <v/>
      </c>
      <c r="BQ40" s="33" t="str">
        <f t="shared" si="15"/>
        <v/>
      </c>
      <c r="BU40" s="33" t="str">
        <f t="shared" si="16"/>
        <v/>
      </c>
      <c r="BY40" s="33" t="str">
        <f t="shared" si="17"/>
        <v/>
      </c>
      <c r="CC40" s="33" t="str">
        <f t="shared" si="18"/>
        <v/>
      </c>
      <c r="CG40" s="33" t="str">
        <f t="shared" si="19"/>
        <v/>
      </c>
      <c r="CK40" s="33" t="str">
        <f t="shared" si="20"/>
        <v/>
      </c>
      <c r="CO40" s="33" t="str">
        <f t="shared" si="21"/>
        <v/>
      </c>
      <c r="CS40" s="33" t="str">
        <f t="shared" si="22"/>
        <v/>
      </c>
      <c r="CW40" s="33" t="str">
        <f t="shared" si="23"/>
        <v/>
      </c>
      <c r="DA40" s="33" t="str">
        <f t="shared" si="24"/>
        <v/>
      </c>
      <c r="DE40" s="33" t="str">
        <f t="shared" si="25"/>
        <v/>
      </c>
      <c r="DI40" s="33" t="str">
        <f t="shared" si="26"/>
        <v/>
      </c>
      <c r="DM40" s="33" t="str">
        <f t="shared" si="27"/>
        <v/>
      </c>
      <c r="DQ40" s="33" t="str">
        <f t="shared" si="28"/>
        <v/>
      </c>
      <c r="DU40" s="33" t="str">
        <f t="shared" si="29"/>
        <v/>
      </c>
      <c r="DY40" s="33" t="str">
        <f t="shared" si="30"/>
        <v/>
      </c>
    </row>
    <row r="41" spans="1:129" x14ac:dyDescent="0.25">
      <c r="A41" s="16" t="str">
        <f t="shared" si="0"/>
        <v/>
      </c>
      <c r="K41" s="38"/>
      <c r="M41" s="33" t="str">
        <f t="shared" si="1"/>
        <v/>
      </c>
      <c r="Q41" s="33" t="str">
        <f t="shared" si="2"/>
        <v/>
      </c>
      <c r="U41" s="33" t="str">
        <f t="shared" si="3"/>
        <v/>
      </c>
      <c r="Y41" s="33" t="str">
        <f t="shared" si="4"/>
        <v/>
      </c>
      <c r="AC41" s="33" t="str">
        <f t="shared" si="5"/>
        <v/>
      </c>
      <c r="AG41" s="33" t="str">
        <f t="shared" si="6"/>
        <v/>
      </c>
      <c r="AK41" s="33" t="str">
        <f t="shared" si="7"/>
        <v/>
      </c>
      <c r="AO41" s="33" t="str">
        <f t="shared" si="8"/>
        <v/>
      </c>
      <c r="AS41" s="33" t="str">
        <f t="shared" si="9"/>
        <v/>
      </c>
      <c r="AW41" s="33" t="str">
        <f t="shared" si="10"/>
        <v/>
      </c>
      <c r="BA41" s="33" t="str">
        <f t="shared" si="11"/>
        <v/>
      </c>
      <c r="BE41" s="33" t="str">
        <f t="shared" si="12"/>
        <v/>
      </c>
      <c r="BI41" s="33" t="str">
        <f t="shared" si="13"/>
        <v/>
      </c>
      <c r="BM41" s="33" t="str">
        <f t="shared" si="14"/>
        <v/>
      </c>
      <c r="BQ41" s="33" t="str">
        <f t="shared" si="15"/>
        <v/>
      </c>
      <c r="BU41" s="33" t="str">
        <f t="shared" si="16"/>
        <v/>
      </c>
      <c r="BY41" s="33" t="str">
        <f t="shared" si="17"/>
        <v/>
      </c>
      <c r="CC41" s="33" t="str">
        <f t="shared" si="18"/>
        <v/>
      </c>
      <c r="CG41" s="33" t="str">
        <f t="shared" si="19"/>
        <v/>
      </c>
      <c r="CK41" s="33" t="str">
        <f t="shared" si="20"/>
        <v/>
      </c>
      <c r="CO41" s="33" t="str">
        <f t="shared" si="21"/>
        <v/>
      </c>
      <c r="CS41" s="33" t="str">
        <f t="shared" si="22"/>
        <v/>
      </c>
      <c r="CW41" s="33" t="str">
        <f t="shared" si="23"/>
        <v/>
      </c>
      <c r="DA41" s="33" t="str">
        <f t="shared" si="24"/>
        <v/>
      </c>
      <c r="DE41" s="33" t="str">
        <f t="shared" si="25"/>
        <v/>
      </c>
      <c r="DI41" s="33" t="str">
        <f t="shared" si="26"/>
        <v/>
      </c>
      <c r="DM41" s="33" t="str">
        <f t="shared" si="27"/>
        <v/>
      </c>
      <c r="DQ41" s="33" t="str">
        <f t="shared" si="28"/>
        <v/>
      </c>
      <c r="DU41" s="33" t="str">
        <f t="shared" si="29"/>
        <v/>
      </c>
      <c r="DY41" s="33" t="str">
        <f t="shared" si="30"/>
        <v/>
      </c>
    </row>
    <row r="42" spans="1:129" x14ac:dyDescent="0.25">
      <c r="A42" s="16" t="str">
        <f t="shared" si="0"/>
        <v/>
      </c>
      <c r="K42" s="38"/>
      <c r="M42" s="33" t="str">
        <f t="shared" si="1"/>
        <v/>
      </c>
      <c r="Q42" s="33" t="str">
        <f t="shared" si="2"/>
        <v/>
      </c>
      <c r="U42" s="33" t="str">
        <f t="shared" si="3"/>
        <v/>
      </c>
      <c r="Y42" s="33" t="str">
        <f t="shared" si="4"/>
        <v/>
      </c>
      <c r="AC42" s="33" t="str">
        <f t="shared" si="5"/>
        <v/>
      </c>
      <c r="AG42" s="33" t="str">
        <f t="shared" si="6"/>
        <v/>
      </c>
      <c r="AK42" s="33" t="str">
        <f t="shared" si="7"/>
        <v/>
      </c>
      <c r="AO42" s="33" t="str">
        <f t="shared" si="8"/>
        <v/>
      </c>
      <c r="AS42" s="33" t="str">
        <f t="shared" si="9"/>
        <v/>
      </c>
      <c r="AW42" s="33" t="str">
        <f t="shared" si="10"/>
        <v/>
      </c>
      <c r="BA42" s="33" t="str">
        <f t="shared" si="11"/>
        <v/>
      </c>
      <c r="BE42" s="33" t="str">
        <f t="shared" si="12"/>
        <v/>
      </c>
      <c r="BI42" s="33" t="str">
        <f t="shared" si="13"/>
        <v/>
      </c>
      <c r="BM42" s="33" t="str">
        <f t="shared" si="14"/>
        <v/>
      </c>
      <c r="BQ42" s="33" t="str">
        <f t="shared" si="15"/>
        <v/>
      </c>
      <c r="BU42" s="33" t="str">
        <f t="shared" si="16"/>
        <v/>
      </c>
      <c r="BY42" s="33" t="str">
        <f t="shared" si="17"/>
        <v/>
      </c>
      <c r="CC42" s="33" t="str">
        <f t="shared" si="18"/>
        <v/>
      </c>
      <c r="CG42" s="33" t="str">
        <f t="shared" si="19"/>
        <v/>
      </c>
      <c r="CK42" s="33" t="str">
        <f t="shared" si="20"/>
        <v/>
      </c>
      <c r="CO42" s="33" t="str">
        <f t="shared" si="21"/>
        <v/>
      </c>
      <c r="CS42" s="33" t="str">
        <f t="shared" si="22"/>
        <v/>
      </c>
      <c r="CW42" s="33" t="str">
        <f t="shared" si="23"/>
        <v/>
      </c>
      <c r="DA42" s="33" t="str">
        <f t="shared" si="24"/>
        <v/>
      </c>
      <c r="DE42" s="33" t="str">
        <f t="shared" si="25"/>
        <v/>
      </c>
      <c r="DI42" s="33" t="str">
        <f t="shared" si="26"/>
        <v/>
      </c>
      <c r="DM42" s="33" t="str">
        <f t="shared" si="27"/>
        <v/>
      </c>
      <c r="DQ42" s="33" t="str">
        <f t="shared" si="28"/>
        <v/>
      </c>
      <c r="DU42" s="33" t="str">
        <f t="shared" si="29"/>
        <v/>
      </c>
      <c r="DY42" s="33" t="str">
        <f t="shared" si="30"/>
        <v/>
      </c>
    </row>
    <row r="43" spans="1:129" x14ac:dyDescent="0.25">
      <c r="A43" s="16" t="str">
        <f t="shared" si="0"/>
        <v/>
      </c>
      <c r="K43" s="38"/>
      <c r="M43" s="33" t="str">
        <f t="shared" si="1"/>
        <v/>
      </c>
      <c r="Q43" s="33" t="str">
        <f t="shared" si="2"/>
        <v/>
      </c>
      <c r="U43" s="33" t="str">
        <f t="shared" si="3"/>
        <v/>
      </c>
      <c r="Y43" s="33" t="str">
        <f t="shared" si="4"/>
        <v/>
      </c>
      <c r="AC43" s="33" t="str">
        <f t="shared" si="5"/>
        <v/>
      </c>
      <c r="AG43" s="33" t="str">
        <f t="shared" si="6"/>
        <v/>
      </c>
      <c r="AK43" s="33" t="str">
        <f t="shared" si="7"/>
        <v/>
      </c>
      <c r="AO43" s="33" t="str">
        <f t="shared" si="8"/>
        <v/>
      </c>
      <c r="AS43" s="33" t="str">
        <f t="shared" si="9"/>
        <v/>
      </c>
      <c r="AW43" s="33" t="str">
        <f t="shared" si="10"/>
        <v/>
      </c>
      <c r="BA43" s="33" t="str">
        <f t="shared" si="11"/>
        <v/>
      </c>
      <c r="BE43" s="33" t="str">
        <f t="shared" si="12"/>
        <v/>
      </c>
      <c r="BI43" s="33" t="str">
        <f t="shared" si="13"/>
        <v/>
      </c>
      <c r="BM43" s="33" t="str">
        <f t="shared" si="14"/>
        <v/>
      </c>
      <c r="BQ43" s="33" t="str">
        <f t="shared" si="15"/>
        <v/>
      </c>
      <c r="BU43" s="33" t="str">
        <f t="shared" si="16"/>
        <v/>
      </c>
      <c r="BY43" s="33" t="str">
        <f t="shared" si="17"/>
        <v/>
      </c>
      <c r="CC43" s="33" t="str">
        <f t="shared" si="18"/>
        <v/>
      </c>
      <c r="CG43" s="33" t="str">
        <f t="shared" si="19"/>
        <v/>
      </c>
      <c r="CK43" s="33" t="str">
        <f t="shared" si="20"/>
        <v/>
      </c>
      <c r="CO43" s="33" t="str">
        <f t="shared" si="21"/>
        <v/>
      </c>
      <c r="CS43" s="33" t="str">
        <f t="shared" si="22"/>
        <v/>
      </c>
      <c r="CW43" s="33" t="str">
        <f t="shared" si="23"/>
        <v/>
      </c>
      <c r="DA43" s="33" t="str">
        <f t="shared" si="24"/>
        <v/>
      </c>
      <c r="DE43" s="33" t="str">
        <f t="shared" si="25"/>
        <v/>
      </c>
      <c r="DI43" s="33" t="str">
        <f t="shared" si="26"/>
        <v/>
      </c>
      <c r="DM43" s="33" t="str">
        <f t="shared" si="27"/>
        <v/>
      </c>
      <c r="DQ43" s="33" t="str">
        <f t="shared" si="28"/>
        <v/>
      </c>
      <c r="DU43" s="33" t="str">
        <f t="shared" si="29"/>
        <v/>
      </c>
      <c r="DY43" s="33" t="str">
        <f t="shared" si="30"/>
        <v/>
      </c>
    </row>
    <row r="44" spans="1:129" x14ac:dyDescent="0.25">
      <c r="A44" s="16" t="str">
        <f t="shared" si="0"/>
        <v/>
      </c>
      <c r="K44" s="38"/>
      <c r="M44" s="33" t="str">
        <f t="shared" si="1"/>
        <v/>
      </c>
      <c r="Q44" s="33" t="str">
        <f t="shared" si="2"/>
        <v/>
      </c>
      <c r="U44" s="33" t="str">
        <f t="shared" si="3"/>
        <v/>
      </c>
      <c r="Y44" s="33" t="str">
        <f t="shared" si="4"/>
        <v/>
      </c>
      <c r="AC44" s="33" t="str">
        <f t="shared" si="5"/>
        <v/>
      </c>
      <c r="AG44" s="33" t="str">
        <f t="shared" si="6"/>
        <v/>
      </c>
      <c r="AK44" s="33" t="str">
        <f t="shared" si="7"/>
        <v/>
      </c>
      <c r="AO44" s="33" t="str">
        <f t="shared" si="8"/>
        <v/>
      </c>
      <c r="AS44" s="33" t="str">
        <f t="shared" si="9"/>
        <v/>
      </c>
      <c r="AW44" s="33" t="str">
        <f t="shared" si="10"/>
        <v/>
      </c>
      <c r="BA44" s="33" t="str">
        <f t="shared" si="11"/>
        <v/>
      </c>
      <c r="BE44" s="33" t="str">
        <f t="shared" si="12"/>
        <v/>
      </c>
      <c r="BI44" s="33" t="str">
        <f t="shared" si="13"/>
        <v/>
      </c>
      <c r="BM44" s="33" t="str">
        <f t="shared" si="14"/>
        <v/>
      </c>
      <c r="BQ44" s="33" t="str">
        <f t="shared" si="15"/>
        <v/>
      </c>
      <c r="BU44" s="33" t="str">
        <f t="shared" si="16"/>
        <v/>
      </c>
      <c r="BY44" s="33" t="str">
        <f t="shared" si="17"/>
        <v/>
      </c>
      <c r="CC44" s="33" t="str">
        <f t="shared" si="18"/>
        <v/>
      </c>
      <c r="CG44" s="33" t="str">
        <f t="shared" si="19"/>
        <v/>
      </c>
      <c r="CK44" s="33" t="str">
        <f t="shared" si="20"/>
        <v/>
      </c>
      <c r="CO44" s="33" t="str">
        <f t="shared" si="21"/>
        <v/>
      </c>
      <c r="CS44" s="33" t="str">
        <f t="shared" si="22"/>
        <v/>
      </c>
      <c r="CW44" s="33" t="str">
        <f t="shared" si="23"/>
        <v/>
      </c>
      <c r="DA44" s="33" t="str">
        <f t="shared" si="24"/>
        <v/>
      </c>
      <c r="DE44" s="33" t="str">
        <f t="shared" si="25"/>
        <v/>
      </c>
      <c r="DI44" s="33" t="str">
        <f t="shared" si="26"/>
        <v/>
      </c>
      <c r="DM44" s="33" t="str">
        <f t="shared" si="27"/>
        <v/>
      </c>
      <c r="DQ44" s="33" t="str">
        <f t="shared" si="28"/>
        <v/>
      </c>
      <c r="DU44" s="33" t="str">
        <f t="shared" si="29"/>
        <v/>
      </c>
      <c r="DY44" s="33" t="str">
        <f t="shared" si="30"/>
        <v/>
      </c>
    </row>
    <row r="45" spans="1:129" x14ac:dyDescent="0.25">
      <c r="A45" s="16" t="str">
        <f t="shared" si="0"/>
        <v/>
      </c>
      <c r="K45" s="38"/>
      <c r="M45" s="33" t="str">
        <f t="shared" si="1"/>
        <v/>
      </c>
      <c r="Q45" s="33" t="str">
        <f t="shared" si="2"/>
        <v/>
      </c>
      <c r="U45" s="33" t="str">
        <f t="shared" si="3"/>
        <v/>
      </c>
      <c r="Y45" s="33" t="str">
        <f t="shared" si="4"/>
        <v/>
      </c>
      <c r="AC45" s="33" t="str">
        <f t="shared" si="5"/>
        <v/>
      </c>
      <c r="AG45" s="33" t="str">
        <f t="shared" si="6"/>
        <v/>
      </c>
      <c r="AK45" s="33" t="str">
        <f t="shared" si="7"/>
        <v/>
      </c>
      <c r="AO45" s="33" t="str">
        <f t="shared" si="8"/>
        <v/>
      </c>
      <c r="AS45" s="33" t="str">
        <f t="shared" si="9"/>
        <v/>
      </c>
      <c r="AW45" s="33" t="str">
        <f t="shared" si="10"/>
        <v/>
      </c>
      <c r="BA45" s="33" t="str">
        <f t="shared" si="11"/>
        <v/>
      </c>
      <c r="BE45" s="33" t="str">
        <f t="shared" si="12"/>
        <v/>
      </c>
      <c r="BI45" s="33" t="str">
        <f t="shared" si="13"/>
        <v/>
      </c>
      <c r="BM45" s="33" t="str">
        <f t="shared" si="14"/>
        <v/>
      </c>
      <c r="BQ45" s="33" t="str">
        <f t="shared" si="15"/>
        <v/>
      </c>
      <c r="BU45" s="33" t="str">
        <f t="shared" si="16"/>
        <v/>
      </c>
      <c r="BY45" s="33" t="str">
        <f t="shared" si="17"/>
        <v/>
      </c>
      <c r="CC45" s="33" t="str">
        <f t="shared" si="18"/>
        <v/>
      </c>
      <c r="CG45" s="33" t="str">
        <f t="shared" si="19"/>
        <v/>
      </c>
      <c r="CK45" s="33" t="str">
        <f t="shared" si="20"/>
        <v/>
      </c>
      <c r="CO45" s="33" t="str">
        <f t="shared" si="21"/>
        <v/>
      </c>
      <c r="CS45" s="33" t="str">
        <f t="shared" si="22"/>
        <v/>
      </c>
      <c r="CW45" s="33" t="str">
        <f t="shared" si="23"/>
        <v/>
      </c>
      <c r="DA45" s="33" t="str">
        <f t="shared" si="24"/>
        <v/>
      </c>
      <c r="DE45" s="33" t="str">
        <f t="shared" si="25"/>
        <v/>
      </c>
      <c r="DI45" s="33" t="str">
        <f t="shared" si="26"/>
        <v/>
      </c>
      <c r="DM45" s="33" t="str">
        <f t="shared" si="27"/>
        <v/>
      </c>
      <c r="DQ45" s="33" t="str">
        <f t="shared" si="28"/>
        <v/>
      </c>
      <c r="DU45" s="33" t="str">
        <f t="shared" si="29"/>
        <v/>
      </c>
      <c r="DY45" s="33" t="str">
        <f t="shared" si="30"/>
        <v/>
      </c>
    </row>
    <row r="46" spans="1:129" x14ac:dyDescent="0.25">
      <c r="A46" s="16" t="str">
        <f t="shared" si="0"/>
        <v/>
      </c>
      <c r="K46" s="38"/>
      <c r="M46" s="33" t="str">
        <f t="shared" si="1"/>
        <v/>
      </c>
      <c r="Q46" s="33" t="str">
        <f t="shared" si="2"/>
        <v/>
      </c>
      <c r="U46" s="33" t="str">
        <f t="shared" si="3"/>
        <v/>
      </c>
      <c r="Y46" s="33" t="str">
        <f t="shared" si="4"/>
        <v/>
      </c>
      <c r="AC46" s="33" t="str">
        <f t="shared" si="5"/>
        <v/>
      </c>
      <c r="AG46" s="33" t="str">
        <f t="shared" si="6"/>
        <v/>
      </c>
      <c r="AK46" s="33" t="str">
        <f t="shared" si="7"/>
        <v/>
      </c>
      <c r="AO46" s="33" t="str">
        <f t="shared" si="8"/>
        <v/>
      </c>
      <c r="AS46" s="33" t="str">
        <f t="shared" si="9"/>
        <v/>
      </c>
      <c r="AW46" s="33" t="str">
        <f t="shared" si="10"/>
        <v/>
      </c>
      <c r="BA46" s="33" t="str">
        <f t="shared" si="11"/>
        <v/>
      </c>
      <c r="BE46" s="33" t="str">
        <f t="shared" si="12"/>
        <v/>
      </c>
      <c r="BI46" s="33" t="str">
        <f t="shared" si="13"/>
        <v/>
      </c>
      <c r="BM46" s="33" t="str">
        <f t="shared" si="14"/>
        <v/>
      </c>
      <c r="BQ46" s="33" t="str">
        <f t="shared" si="15"/>
        <v/>
      </c>
      <c r="BU46" s="33" t="str">
        <f t="shared" si="16"/>
        <v/>
      </c>
      <c r="BY46" s="33" t="str">
        <f t="shared" si="17"/>
        <v/>
      </c>
      <c r="CC46" s="33" t="str">
        <f t="shared" si="18"/>
        <v/>
      </c>
      <c r="CG46" s="33" t="str">
        <f t="shared" si="19"/>
        <v/>
      </c>
      <c r="CK46" s="33" t="str">
        <f t="shared" si="20"/>
        <v/>
      </c>
      <c r="CO46" s="33" t="str">
        <f t="shared" si="21"/>
        <v/>
      </c>
      <c r="CS46" s="33" t="str">
        <f t="shared" si="22"/>
        <v/>
      </c>
      <c r="CW46" s="33" t="str">
        <f t="shared" si="23"/>
        <v/>
      </c>
      <c r="DA46" s="33" t="str">
        <f t="shared" si="24"/>
        <v/>
      </c>
      <c r="DE46" s="33" t="str">
        <f t="shared" si="25"/>
        <v/>
      </c>
      <c r="DI46" s="33" t="str">
        <f t="shared" si="26"/>
        <v/>
      </c>
      <c r="DM46" s="33" t="str">
        <f t="shared" si="27"/>
        <v/>
      </c>
      <c r="DQ46" s="33" t="str">
        <f t="shared" si="28"/>
        <v/>
      </c>
      <c r="DU46" s="33" t="str">
        <f t="shared" si="29"/>
        <v/>
      </c>
      <c r="DY46" s="33" t="str">
        <f t="shared" si="30"/>
        <v/>
      </c>
    </row>
    <row r="47" spans="1:129" x14ac:dyDescent="0.25">
      <c r="A47" s="16" t="str">
        <f t="shared" si="0"/>
        <v/>
      </c>
      <c r="K47" s="38"/>
      <c r="M47" s="33" t="str">
        <f t="shared" si="1"/>
        <v/>
      </c>
      <c r="Q47" s="33" t="str">
        <f t="shared" si="2"/>
        <v/>
      </c>
      <c r="U47" s="33" t="str">
        <f t="shared" si="3"/>
        <v/>
      </c>
      <c r="Y47" s="33" t="str">
        <f t="shared" si="4"/>
        <v/>
      </c>
      <c r="AC47" s="33" t="str">
        <f t="shared" si="5"/>
        <v/>
      </c>
      <c r="AG47" s="33" t="str">
        <f t="shared" si="6"/>
        <v/>
      </c>
      <c r="AK47" s="33" t="str">
        <f t="shared" si="7"/>
        <v/>
      </c>
      <c r="AO47" s="33" t="str">
        <f t="shared" si="8"/>
        <v/>
      </c>
      <c r="AS47" s="33" t="str">
        <f t="shared" si="9"/>
        <v/>
      </c>
      <c r="AW47" s="33" t="str">
        <f t="shared" si="10"/>
        <v/>
      </c>
      <c r="BA47" s="33" t="str">
        <f t="shared" si="11"/>
        <v/>
      </c>
      <c r="BE47" s="33" t="str">
        <f t="shared" si="12"/>
        <v/>
      </c>
      <c r="BI47" s="33" t="str">
        <f t="shared" si="13"/>
        <v/>
      </c>
      <c r="BM47" s="33" t="str">
        <f t="shared" si="14"/>
        <v/>
      </c>
      <c r="BQ47" s="33" t="str">
        <f t="shared" si="15"/>
        <v/>
      </c>
      <c r="BU47" s="33" t="str">
        <f t="shared" si="16"/>
        <v/>
      </c>
      <c r="BY47" s="33" t="str">
        <f t="shared" si="17"/>
        <v/>
      </c>
      <c r="CC47" s="33" t="str">
        <f t="shared" si="18"/>
        <v/>
      </c>
      <c r="CG47" s="33" t="str">
        <f t="shared" si="19"/>
        <v/>
      </c>
      <c r="CK47" s="33" t="str">
        <f t="shared" si="20"/>
        <v/>
      </c>
      <c r="CO47" s="33" t="str">
        <f t="shared" si="21"/>
        <v/>
      </c>
      <c r="CS47" s="33" t="str">
        <f t="shared" si="22"/>
        <v/>
      </c>
      <c r="CW47" s="33" t="str">
        <f t="shared" si="23"/>
        <v/>
      </c>
      <c r="DA47" s="33" t="str">
        <f t="shared" si="24"/>
        <v/>
      </c>
      <c r="DE47" s="33" t="str">
        <f t="shared" si="25"/>
        <v/>
      </c>
      <c r="DI47" s="33" t="str">
        <f t="shared" si="26"/>
        <v/>
      </c>
      <c r="DM47" s="33" t="str">
        <f t="shared" si="27"/>
        <v/>
      </c>
      <c r="DQ47" s="33" t="str">
        <f t="shared" si="28"/>
        <v/>
      </c>
      <c r="DU47" s="33" t="str">
        <f t="shared" si="29"/>
        <v/>
      </c>
      <c r="DY47" s="33" t="str">
        <f t="shared" si="30"/>
        <v/>
      </c>
    </row>
    <row r="48" spans="1:129" x14ac:dyDescent="0.25">
      <c r="A48" s="16" t="str">
        <f t="shared" si="0"/>
        <v/>
      </c>
      <c r="K48" s="38"/>
      <c r="M48" s="33" t="str">
        <f t="shared" si="1"/>
        <v/>
      </c>
      <c r="Q48" s="33" t="str">
        <f t="shared" si="2"/>
        <v/>
      </c>
      <c r="U48" s="33" t="str">
        <f t="shared" si="3"/>
        <v/>
      </c>
      <c r="Y48" s="33" t="str">
        <f t="shared" si="4"/>
        <v/>
      </c>
      <c r="AC48" s="33" t="str">
        <f t="shared" si="5"/>
        <v/>
      </c>
      <c r="AG48" s="33" t="str">
        <f t="shared" si="6"/>
        <v/>
      </c>
      <c r="AK48" s="33" t="str">
        <f t="shared" si="7"/>
        <v/>
      </c>
      <c r="AO48" s="33" t="str">
        <f t="shared" si="8"/>
        <v/>
      </c>
      <c r="AS48" s="33" t="str">
        <f t="shared" si="9"/>
        <v/>
      </c>
      <c r="AW48" s="33" t="str">
        <f t="shared" si="10"/>
        <v/>
      </c>
      <c r="BA48" s="33" t="str">
        <f t="shared" si="11"/>
        <v/>
      </c>
      <c r="BE48" s="33" t="str">
        <f t="shared" si="12"/>
        <v/>
      </c>
      <c r="BI48" s="33" t="str">
        <f t="shared" si="13"/>
        <v/>
      </c>
      <c r="BM48" s="33" t="str">
        <f t="shared" si="14"/>
        <v/>
      </c>
      <c r="BQ48" s="33" t="str">
        <f t="shared" si="15"/>
        <v/>
      </c>
      <c r="BU48" s="33" t="str">
        <f t="shared" si="16"/>
        <v/>
      </c>
      <c r="BY48" s="33" t="str">
        <f t="shared" si="17"/>
        <v/>
      </c>
      <c r="CC48" s="33" t="str">
        <f t="shared" si="18"/>
        <v/>
      </c>
      <c r="CG48" s="33" t="str">
        <f t="shared" si="19"/>
        <v/>
      </c>
      <c r="CK48" s="33" t="str">
        <f t="shared" si="20"/>
        <v/>
      </c>
      <c r="CO48" s="33" t="str">
        <f t="shared" si="21"/>
        <v/>
      </c>
      <c r="CS48" s="33" t="str">
        <f t="shared" si="22"/>
        <v/>
      </c>
      <c r="CW48" s="33" t="str">
        <f t="shared" si="23"/>
        <v/>
      </c>
      <c r="DA48" s="33" t="str">
        <f t="shared" si="24"/>
        <v/>
      </c>
      <c r="DE48" s="33" t="str">
        <f t="shared" si="25"/>
        <v/>
      </c>
      <c r="DI48" s="33" t="str">
        <f t="shared" si="26"/>
        <v/>
      </c>
      <c r="DM48" s="33" t="str">
        <f t="shared" si="27"/>
        <v/>
      </c>
      <c r="DQ48" s="33" t="str">
        <f t="shared" si="28"/>
        <v/>
      </c>
      <c r="DU48" s="33" t="str">
        <f t="shared" si="29"/>
        <v/>
      </c>
      <c r="DY48" s="33" t="str">
        <f t="shared" si="30"/>
        <v/>
      </c>
    </row>
    <row r="49" spans="1:129" x14ac:dyDescent="0.25">
      <c r="A49" s="16" t="str">
        <f t="shared" si="0"/>
        <v/>
      </c>
      <c r="K49" s="38"/>
      <c r="M49" s="33" t="str">
        <f t="shared" si="1"/>
        <v/>
      </c>
      <c r="Q49" s="33" t="str">
        <f t="shared" si="2"/>
        <v/>
      </c>
      <c r="U49" s="33" t="str">
        <f t="shared" si="3"/>
        <v/>
      </c>
      <c r="Y49" s="33" t="str">
        <f t="shared" si="4"/>
        <v/>
      </c>
      <c r="AC49" s="33" t="str">
        <f t="shared" si="5"/>
        <v/>
      </c>
      <c r="AG49" s="33" t="str">
        <f t="shared" si="6"/>
        <v/>
      </c>
      <c r="AK49" s="33" t="str">
        <f t="shared" si="7"/>
        <v/>
      </c>
      <c r="AO49" s="33" t="str">
        <f t="shared" si="8"/>
        <v/>
      </c>
      <c r="AS49" s="33" t="str">
        <f t="shared" si="9"/>
        <v/>
      </c>
      <c r="AW49" s="33" t="str">
        <f t="shared" si="10"/>
        <v/>
      </c>
      <c r="BA49" s="33" t="str">
        <f t="shared" si="11"/>
        <v/>
      </c>
      <c r="BE49" s="33" t="str">
        <f t="shared" si="12"/>
        <v/>
      </c>
      <c r="BI49" s="33" t="str">
        <f t="shared" si="13"/>
        <v/>
      </c>
      <c r="BM49" s="33" t="str">
        <f t="shared" si="14"/>
        <v/>
      </c>
      <c r="BQ49" s="33" t="str">
        <f t="shared" si="15"/>
        <v/>
      </c>
      <c r="BU49" s="33" t="str">
        <f t="shared" si="16"/>
        <v/>
      </c>
      <c r="BY49" s="33" t="str">
        <f t="shared" si="17"/>
        <v/>
      </c>
      <c r="CC49" s="33" t="str">
        <f t="shared" si="18"/>
        <v/>
      </c>
      <c r="CG49" s="33" t="str">
        <f t="shared" si="19"/>
        <v/>
      </c>
      <c r="CK49" s="33" t="str">
        <f t="shared" si="20"/>
        <v/>
      </c>
      <c r="CO49" s="33" t="str">
        <f t="shared" si="21"/>
        <v/>
      </c>
      <c r="CS49" s="33" t="str">
        <f t="shared" si="22"/>
        <v/>
      </c>
      <c r="CW49" s="33" t="str">
        <f t="shared" si="23"/>
        <v/>
      </c>
      <c r="DA49" s="33" t="str">
        <f t="shared" si="24"/>
        <v/>
      </c>
      <c r="DE49" s="33" t="str">
        <f t="shared" si="25"/>
        <v/>
      </c>
      <c r="DI49" s="33" t="str">
        <f t="shared" si="26"/>
        <v/>
      </c>
      <c r="DM49" s="33" t="str">
        <f t="shared" si="27"/>
        <v/>
      </c>
      <c r="DQ49" s="33" t="str">
        <f t="shared" si="28"/>
        <v/>
      </c>
      <c r="DU49" s="33" t="str">
        <f t="shared" si="29"/>
        <v/>
      </c>
      <c r="DY49" s="33" t="str">
        <f t="shared" si="30"/>
        <v/>
      </c>
    </row>
    <row r="50" spans="1:129" x14ac:dyDescent="0.25">
      <c r="A50" s="16" t="str">
        <f t="shared" si="0"/>
        <v/>
      </c>
      <c r="K50" s="38"/>
      <c r="M50" s="33" t="str">
        <f t="shared" si="1"/>
        <v/>
      </c>
      <c r="Q50" s="33" t="str">
        <f t="shared" si="2"/>
        <v/>
      </c>
      <c r="U50" s="33" t="str">
        <f t="shared" si="3"/>
        <v/>
      </c>
      <c r="Y50" s="33" t="str">
        <f t="shared" si="4"/>
        <v/>
      </c>
      <c r="AC50" s="33" t="str">
        <f t="shared" si="5"/>
        <v/>
      </c>
      <c r="AG50" s="33" t="str">
        <f t="shared" si="6"/>
        <v/>
      </c>
      <c r="AK50" s="33" t="str">
        <f t="shared" si="7"/>
        <v/>
      </c>
      <c r="AO50" s="33" t="str">
        <f t="shared" si="8"/>
        <v/>
      </c>
      <c r="AS50" s="33" t="str">
        <f t="shared" si="9"/>
        <v/>
      </c>
      <c r="AW50" s="33" t="str">
        <f t="shared" si="10"/>
        <v/>
      </c>
      <c r="BA50" s="33" t="str">
        <f t="shared" si="11"/>
        <v/>
      </c>
      <c r="BE50" s="33" t="str">
        <f t="shared" si="12"/>
        <v/>
      </c>
      <c r="BI50" s="33" t="str">
        <f t="shared" si="13"/>
        <v/>
      </c>
      <c r="BM50" s="33" t="str">
        <f t="shared" si="14"/>
        <v/>
      </c>
      <c r="BQ50" s="33" t="str">
        <f t="shared" si="15"/>
        <v/>
      </c>
      <c r="BU50" s="33" t="str">
        <f t="shared" si="16"/>
        <v/>
      </c>
      <c r="BY50" s="33" t="str">
        <f t="shared" si="17"/>
        <v/>
      </c>
      <c r="CC50" s="33" t="str">
        <f t="shared" si="18"/>
        <v/>
      </c>
      <c r="CG50" s="33" t="str">
        <f t="shared" si="19"/>
        <v/>
      </c>
      <c r="CK50" s="33" t="str">
        <f t="shared" si="20"/>
        <v/>
      </c>
      <c r="CO50" s="33" t="str">
        <f t="shared" si="21"/>
        <v/>
      </c>
      <c r="CS50" s="33" t="str">
        <f t="shared" si="22"/>
        <v/>
      </c>
      <c r="CW50" s="33" t="str">
        <f t="shared" si="23"/>
        <v/>
      </c>
      <c r="DA50" s="33" t="str">
        <f t="shared" si="24"/>
        <v/>
      </c>
      <c r="DE50" s="33" t="str">
        <f t="shared" si="25"/>
        <v/>
      </c>
      <c r="DI50" s="33" t="str">
        <f t="shared" si="26"/>
        <v/>
      </c>
      <c r="DM50" s="33" t="str">
        <f t="shared" si="27"/>
        <v/>
      </c>
      <c r="DQ50" s="33" t="str">
        <f t="shared" si="28"/>
        <v/>
      </c>
      <c r="DU50" s="33" t="str">
        <f t="shared" si="29"/>
        <v/>
      </c>
      <c r="DY50" s="33" t="str">
        <f t="shared" si="30"/>
        <v/>
      </c>
    </row>
    <row r="51" spans="1:129" x14ac:dyDescent="0.25">
      <c r="A51" s="16" t="str">
        <f t="shared" si="0"/>
        <v/>
      </c>
      <c r="K51" s="38"/>
      <c r="M51" s="33" t="str">
        <f t="shared" si="1"/>
        <v/>
      </c>
      <c r="Q51" s="33" t="str">
        <f t="shared" si="2"/>
        <v/>
      </c>
      <c r="U51" s="33" t="str">
        <f t="shared" si="3"/>
        <v/>
      </c>
      <c r="Y51" s="33" t="str">
        <f t="shared" si="4"/>
        <v/>
      </c>
      <c r="AC51" s="33" t="str">
        <f t="shared" si="5"/>
        <v/>
      </c>
      <c r="AG51" s="33" t="str">
        <f t="shared" si="6"/>
        <v/>
      </c>
      <c r="AK51" s="33" t="str">
        <f t="shared" si="7"/>
        <v/>
      </c>
      <c r="AO51" s="33" t="str">
        <f t="shared" si="8"/>
        <v/>
      </c>
      <c r="AS51" s="33" t="str">
        <f t="shared" si="9"/>
        <v/>
      </c>
      <c r="AW51" s="33" t="str">
        <f t="shared" si="10"/>
        <v/>
      </c>
      <c r="BA51" s="33" t="str">
        <f t="shared" si="11"/>
        <v/>
      </c>
      <c r="BE51" s="33" t="str">
        <f t="shared" si="12"/>
        <v/>
      </c>
      <c r="BI51" s="33" t="str">
        <f t="shared" si="13"/>
        <v/>
      </c>
      <c r="BM51" s="33" t="str">
        <f t="shared" si="14"/>
        <v/>
      </c>
      <c r="BQ51" s="33" t="str">
        <f t="shared" si="15"/>
        <v/>
      </c>
      <c r="BU51" s="33" t="str">
        <f t="shared" si="16"/>
        <v/>
      </c>
      <c r="BY51" s="33" t="str">
        <f t="shared" si="17"/>
        <v/>
      </c>
      <c r="CC51" s="33" t="str">
        <f t="shared" si="18"/>
        <v/>
      </c>
      <c r="CG51" s="33" t="str">
        <f t="shared" si="19"/>
        <v/>
      </c>
      <c r="CK51" s="33" t="str">
        <f t="shared" si="20"/>
        <v/>
      </c>
      <c r="CO51" s="33" t="str">
        <f t="shared" si="21"/>
        <v/>
      </c>
      <c r="CS51" s="33" t="str">
        <f t="shared" si="22"/>
        <v/>
      </c>
      <c r="CW51" s="33" t="str">
        <f t="shared" si="23"/>
        <v/>
      </c>
      <c r="DA51" s="33" t="str">
        <f t="shared" si="24"/>
        <v/>
      </c>
      <c r="DE51" s="33" t="str">
        <f t="shared" si="25"/>
        <v/>
      </c>
      <c r="DI51" s="33" t="str">
        <f t="shared" si="26"/>
        <v/>
      </c>
      <c r="DM51" s="33" t="str">
        <f t="shared" si="27"/>
        <v/>
      </c>
      <c r="DQ51" s="33" t="str">
        <f t="shared" si="28"/>
        <v/>
      </c>
      <c r="DU51" s="33" t="str">
        <f t="shared" si="29"/>
        <v/>
      </c>
      <c r="DY51" s="33" t="str">
        <f t="shared" si="30"/>
        <v/>
      </c>
    </row>
    <row r="52" spans="1:129" x14ac:dyDescent="0.25">
      <c r="A52" s="16" t="str">
        <f t="shared" si="0"/>
        <v/>
      </c>
      <c r="K52" s="38"/>
      <c r="M52" s="33" t="str">
        <f t="shared" si="1"/>
        <v/>
      </c>
      <c r="Q52" s="33" t="str">
        <f t="shared" si="2"/>
        <v/>
      </c>
      <c r="U52" s="33" t="str">
        <f t="shared" si="3"/>
        <v/>
      </c>
      <c r="Y52" s="33" t="str">
        <f t="shared" si="4"/>
        <v/>
      </c>
      <c r="AC52" s="33" t="str">
        <f t="shared" si="5"/>
        <v/>
      </c>
      <c r="AG52" s="33" t="str">
        <f t="shared" si="6"/>
        <v/>
      </c>
      <c r="AK52" s="33" t="str">
        <f t="shared" si="7"/>
        <v/>
      </c>
      <c r="AO52" s="33" t="str">
        <f t="shared" si="8"/>
        <v/>
      </c>
      <c r="AS52" s="33" t="str">
        <f t="shared" si="9"/>
        <v/>
      </c>
      <c r="AW52" s="33" t="str">
        <f t="shared" si="10"/>
        <v/>
      </c>
      <c r="BA52" s="33" t="str">
        <f t="shared" si="11"/>
        <v/>
      </c>
      <c r="BE52" s="33" t="str">
        <f t="shared" si="12"/>
        <v/>
      </c>
      <c r="BI52" s="33" t="str">
        <f t="shared" si="13"/>
        <v/>
      </c>
      <c r="BM52" s="33" t="str">
        <f t="shared" si="14"/>
        <v/>
      </c>
      <c r="BQ52" s="33" t="str">
        <f t="shared" si="15"/>
        <v/>
      </c>
      <c r="BU52" s="33" t="str">
        <f t="shared" si="16"/>
        <v/>
      </c>
      <c r="BY52" s="33" t="str">
        <f t="shared" si="17"/>
        <v/>
      </c>
      <c r="CC52" s="33" t="str">
        <f t="shared" si="18"/>
        <v/>
      </c>
      <c r="CG52" s="33" t="str">
        <f t="shared" si="19"/>
        <v/>
      </c>
      <c r="CK52" s="33" t="str">
        <f t="shared" si="20"/>
        <v/>
      </c>
      <c r="CO52" s="33" t="str">
        <f t="shared" si="21"/>
        <v/>
      </c>
      <c r="CS52" s="33" t="str">
        <f t="shared" si="22"/>
        <v/>
      </c>
      <c r="CW52" s="33" t="str">
        <f t="shared" si="23"/>
        <v/>
      </c>
      <c r="DA52" s="33" t="str">
        <f t="shared" si="24"/>
        <v/>
      </c>
      <c r="DE52" s="33" t="str">
        <f t="shared" si="25"/>
        <v/>
      </c>
      <c r="DI52" s="33" t="str">
        <f t="shared" si="26"/>
        <v/>
      </c>
      <c r="DM52" s="33" t="str">
        <f t="shared" si="27"/>
        <v/>
      </c>
      <c r="DQ52" s="33" t="str">
        <f t="shared" si="28"/>
        <v/>
      </c>
      <c r="DU52" s="33" t="str">
        <f t="shared" si="29"/>
        <v/>
      </c>
      <c r="DY52" s="33" t="str">
        <f t="shared" si="30"/>
        <v/>
      </c>
    </row>
    <row r="53" spans="1:129" x14ac:dyDescent="0.25">
      <c r="A53" s="16" t="str">
        <f t="shared" si="0"/>
        <v/>
      </c>
      <c r="K53" s="38"/>
      <c r="M53" s="33" t="str">
        <f t="shared" si="1"/>
        <v/>
      </c>
      <c r="Q53" s="33" t="str">
        <f t="shared" si="2"/>
        <v/>
      </c>
      <c r="U53" s="33" t="str">
        <f t="shared" si="3"/>
        <v/>
      </c>
      <c r="Y53" s="33" t="str">
        <f t="shared" si="4"/>
        <v/>
      </c>
      <c r="AC53" s="33" t="str">
        <f t="shared" si="5"/>
        <v/>
      </c>
      <c r="AG53" s="33" t="str">
        <f t="shared" si="6"/>
        <v/>
      </c>
      <c r="AK53" s="33" t="str">
        <f t="shared" si="7"/>
        <v/>
      </c>
      <c r="AO53" s="33" t="str">
        <f t="shared" si="8"/>
        <v/>
      </c>
      <c r="AS53" s="33" t="str">
        <f t="shared" si="9"/>
        <v/>
      </c>
      <c r="AW53" s="33" t="str">
        <f t="shared" si="10"/>
        <v/>
      </c>
      <c r="BA53" s="33" t="str">
        <f t="shared" si="11"/>
        <v/>
      </c>
      <c r="BE53" s="33" t="str">
        <f t="shared" si="12"/>
        <v/>
      </c>
      <c r="BI53" s="33" t="str">
        <f t="shared" si="13"/>
        <v/>
      </c>
      <c r="BM53" s="33" t="str">
        <f t="shared" si="14"/>
        <v/>
      </c>
      <c r="BQ53" s="33" t="str">
        <f t="shared" si="15"/>
        <v/>
      </c>
      <c r="BU53" s="33" t="str">
        <f t="shared" si="16"/>
        <v/>
      </c>
      <c r="BY53" s="33" t="str">
        <f t="shared" si="17"/>
        <v/>
      </c>
      <c r="CC53" s="33" t="str">
        <f t="shared" si="18"/>
        <v/>
      </c>
      <c r="CG53" s="33" t="str">
        <f t="shared" si="19"/>
        <v/>
      </c>
      <c r="CK53" s="33" t="str">
        <f t="shared" si="20"/>
        <v/>
      </c>
      <c r="CO53" s="33" t="str">
        <f t="shared" si="21"/>
        <v/>
      </c>
      <c r="CS53" s="33" t="str">
        <f t="shared" si="22"/>
        <v/>
      </c>
      <c r="CW53" s="33" t="str">
        <f t="shared" si="23"/>
        <v/>
      </c>
      <c r="DA53" s="33" t="str">
        <f t="shared" si="24"/>
        <v/>
      </c>
      <c r="DE53" s="33" t="str">
        <f t="shared" si="25"/>
        <v/>
      </c>
      <c r="DI53" s="33" t="str">
        <f t="shared" si="26"/>
        <v/>
      </c>
      <c r="DM53" s="33" t="str">
        <f t="shared" si="27"/>
        <v/>
      </c>
      <c r="DQ53" s="33" t="str">
        <f t="shared" si="28"/>
        <v/>
      </c>
      <c r="DU53" s="33" t="str">
        <f t="shared" si="29"/>
        <v/>
      </c>
      <c r="DY53" s="33" t="str">
        <f t="shared" si="30"/>
        <v/>
      </c>
    </row>
    <row r="54" spans="1:129" x14ac:dyDescent="0.25">
      <c r="A54" s="16" t="str">
        <f t="shared" si="0"/>
        <v/>
      </c>
      <c r="K54" s="38"/>
      <c r="M54" s="33" t="str">
        <f t="shared" si="1"/>
        <v/>
      </c>
      <c r="Q54" s="33" t="str">
        <f t="shared" si="2"/>
        <v/>
      </c>
      <c r="U54" s="33" t="str">
        <f t="shared" si="3"/>
        <v/>
      </c>
      <c r="Y54" s="33" t="str">
        <f t="shared" si="4"/>
        <v/>
      </c>
      <c r="AC54" s="33" t="str">
        <f t="shared" si="5"/>
        <v/>
      </c>
      <c r="AG54" s="33" t="str">
        <f t="shared" si="6"/>
        <v/>
      </c>
      <c r="AK54" s="33" t="str">
        <f t="shared" si="7"/>
        <v/>
      </c>
      <c r="AO54" s="33" t="str">
        <f t="shared" si="8"/>
        <v/>
      </c>
      <c r="AS54" s="33" t="str">
        <f t="shared" si="9"/>
        <v/>
      </c>
      <c r="AW54" s="33" t="str">
        <f t="shared" si="10"/>
        <v/>
      </c>
      <c r="BA54" s="33" t="str">
        <f t="shared" si="11"/>
        <v/>
      </c>
      <c r="BE54" s="33" t="str">
        <f t="shared" si="12"/>
        <v/>
      </c>
      <c r="BI54" s="33" t="str">
        <f t="shared" si="13"/>
        <v/>
      </c>
      <c r="BM54" s="33" t="str">
        <f t="shared" si="14"/>
        <v/>
      </c>
      <c r="BQ54" s="33" t="str">
        <f t="shared" si="15"/>
        <v/>
      </c>
      <c r="BU54" s="33" t="str">
        <f t="shared" si="16"/>
        <v/>
      </c>
      <c r="BY54" s="33" t="str">
        <f t="shared" si="17"/>
        <v/>
      </c>
      <c r="CC54" s="33" t="str">
        <f t="shared" si="18"/>
        <v/>
      </c>
      <c r="CG54" s="33" t="str">
        <f t="shared" si="19"/>
        <v/>
      </c>
      <c r="CK54" s="33" t="str">
        <f t="shared" si="20"/>
        <v/>
      </c>
      <c r="CO54" s="33" t="str">
        <f t="shared" si="21"/>
        <v/>
      </c>
      <c r="CS54" s="33" t="str">
        <f t="shared" si="22"/>
        <v/>
      </c>
      <c r="CW54" s="33" t="str">
        <f t="shared" si="23"/>
        <v/>
      </c>
      <c r="DA54" s="33" t="str">
        <f t="shared" si="24"/>
        <v/>
      </c>
      <c r="DE54" s="33" t="str">
        <f t="shared" si="25"/>
        <v/>
      </c>
      <c r="DI54" s="33" t="str">
        <f t="shared" si="26"/>
        <v/>
      </c>
      <c r="DM54" s="33" t="str">
        <f t="shared" si="27"/>
        <v/>
      </c>
      <c r="DQ54" s="33" t="str">
        <f t="shared" si="28"/>
        <v/>
      </c>
      <c r="DU54" s="33" t="str">
        <f t="shared" si="29"/>
        <v/>
      </c>
      <c r="DY54" s="33" t="str">
        <f t="shared" si="30"/>
        <v/>
      </c>
    </row>
    <row r="55" spans="1:129" x14ac:dyDescent="0.25">
      <c r="A55" s="16" t="str">
        <f t="shared" si="0"/>
        <v/>
      </c>
      <c r="K55" s="38"/>
      <c r="M55" s="33" t="str">
        <f t="shared" si="1"/>
        <v/>
      </c>
      <c r="Q55" s="33" t="str">
        <f t="shared" si="2"/>
        <v/>
      </c>
      <c r="U55" s="33" t="str">
        <f t="shared" si="3"/>
        <v/>
      </c>
      <c r="Y55" s="33" t="str">
        <f t="shared" si="4"/>
        <v/>
      </c>
      <c r="AC55" s="33" t="str">
        <f t="shared" si="5"/>
        <v/>
      </c>
      <c r="AG55" s="33" t="str">
        <f t="shared" si="6"/>
        <v/>
      </c>
      <c r="AK55" s="33" t="str">
        <f t="shared" si="7"/>
        <v/>
      </c>
      <c r="AO55" s="33" t="str">
        <f t="shared" si="8"/>
        <v/>
      </c>
      <c r="AS55" s="33" t="str">
        <f t="shared" si="9"/>
        <v/>
      </c>
      <c r="AW55" s="33" t="str">
        <f t="shared" si="10"/>
        <v/>
      </c>
      <c r="BA55" s="33" t="str">
        <f t="shared" si="11"/>
        <v/>
      </c>
      <c r="BE55" s="33" t="str">
        <f t="shared" si="12"/>
        <v/>
      </c>
      <c r="BI55" s="33" t="str">
        <f t="shared" si="13"/>
        <v/>
      </c>
      <c r="BM55" s="33" t="str">
        <f t="shared" si="14"/>
        <v/>
      </c>
      <c r="BQ55" s="33" t="str">
        <f t="shared" si="15"/>
        <v/>
      </c>
      <c r="BU55" s="33" t="str">
        <f t="shared" si="16"/>
        <v/>
      </c>
      <c r="BY55" s="33" t="str">
        <f t="shared" si="17"/>
        <v/>
      </c>
      <c r="CC55" s="33" t="str">
        <f t="shared" si="18"/>
        <v/>
      </c>
      <c r="CG55" s="33" t="str">
        <f t="shared" si="19"/>
        <v/>
      </c>
      <c r="CK55" s="33" t="str">
        <f t="shared" si="20"/>
        <v/>
      </c>
      <c r="CO55" s="33" t="str">
        <f t="shared" si="21"/>
        <v/>
      </c>
      <c r="CS55" s="33" t="str">
        <f t="shared" si="22"/>
        <v/>
      </c>
      <c r="CW55" s="33" t="str">
        <f t="shared" si="23"/>
        <v/>
      </c>
      <c r="DA55" s="33" t="str">
        <f t="shared" si="24"/>
        <v/>
      </c>
      <c r="DE55" s="33" t="str">
        <f t="shared" si="25"/>
        <v/>
      </c>
      <c r="DI55" s="33" t="str">
        <f t="shared" si="26"/>
        <v/>
      </c>
      <c r="DM55" s="33" t="str">
        <f t="shared" si="27"/>
        <v/>
      </c>
      <c r="DQ55" s="33" t="str">
        <f t="shared" si="28"/>
        <v/>
      </c>
      <c r="DU55" s="33" t="str">
        <f t="shared" si="29"/>
        <v/>
      </c>
      <c r="DY55" s="33" t="str">
        <f t="shared" si="30"/>
        <v/>
      </c>
    </row>
    <row r="56" spans="1:129" x14ac:dyDescent="0.25">
      <c r="A56" s="16" t="str">
        <f t="shared" si="0"/>
        <v/>
      </c>
      <c r="K56" s="38"/>
      <c r="M56" s="33" t="str">
        <f t="shared" si="1"/>
        <v/>
      </c>
      <c r="Q56" s="33" t="str">
        <f t="shared" si="2"/>
        <v/>
      </c>
      <c r="U56" s="33" t="str">
        <f t="shared" si="3"/>
        <v/>
      </c>
      <c r="Y56" s="33" t="str">
        <f t="shared" si="4"/>
        <v/>
      </c>
      <c r="AC56" s="33" t="str">
        <f t="shared" si="5"/>
        <v/>
      </c>
      <c r="AG56" s="33" t="str">
        <f t="shared" si="6"/>
        <v/>
      </c>
      <c r="AK56" s="33" t="str">
        <f t="shared" si="7"/>
        <v/>
      </c>
      <c r="AO56" s="33" t="str">
        <f t="shared" si="8"/>
        <v/>
      </c>
      <c r="AS56" s="33" t="str">
        <f t="shared" si="9"/>
        <v/>
      </c>
      <c r="AW56" s="33" t="str">
        <f t="shared" si="10"/>
        <v/>
      </c>
      <c r="BA56" s="33" t="str">
        <f t="shared" si="11"/>
        <v/>
      </c>
      <c r="BE56" s="33" t="str">
        <f t="shared" si="12"/>
        <v/>
      </c>
      <c r="BI56" s="33" t="str">
        <f t="shared" si="13"/>
        <v/>
      </c>
      <c r="BM56" s="33" t="str">
        <f t="shared" si="14"/>
        <v/>
      </c>
      <c r="BQ56" s="33" t="str">
        <f t="shared" si="15"/>
        <v/>
      </c>
      <c r="BU56" s="33" t="str">
        <f t="shared" si="16"/>
        <v/>
      </c>
      <c r="BY56" s="33" t="str">
        <f t="shared" si="17"/>
        <v/>
      </c>
      <c r="CC56" s="33" t="str">
        <f t="shared" si="18"/>
        <v/>
      </c>
      <c r="CG56" s="33" t="str">
        <f t="shared" si="19"/>
        <v/>
      </c>
      <c r="CK56" s="33" t="str">
        <f t="shared" si="20"/>
        <v/>
      </c>
      <c r="CO56" s="33" t="str">
        <f t="shared" si="21"/>
        <v/>
      </c>
      <c r="CS56" s="33" t="str">
        <f t="shared" si="22"/>
        <v/>
      </c>
      <c r="CW56" s="33" t="str">
        <f t="shared" si="23"/>
        <v/>
      </c>
      <c r="DA56" s="33" t="str">
        <f t="shared" si="24"/>
        <v/>
      </c>
      <c r="DE56" s="33" t="str">
        <f t="shared" si="25"/>
        <v/>
      </c>
      <c r="DI56" s="33" t="str">
        <f t="shared" si="26"/>
        <v/>
      </c>
      <c r="DM56" s="33" t="str">
        <f t="shared" si="27"/>
        <v/>
      </c>
      <c r="DQ56" s="33" t="str">
        <f t="shared" si="28"/>
        <v/>
      </c>
      <c r="DU56" s="33" t="str">
        <f t="shared" si="29"/>
        <v/>
      </c>
      <c r="DY56" s="33" t="str">
        <f t="shared" si="30"/>
        <v/>
      </c>
    </row>
    <row r="57" spans="1:129" x14ac:dyDescent="0.25">
      <c r="A57" s="16" t="str">
        <f t="shared" si="0"/>
        <v/>
      </c>
      <c r="K57" s="38"/>
      <c r="M57" s="33" t="str">
        <f t="shared" si="1"/>
        <v/>
      </c>
      <c r="Q57" s="33" t="str">
        <f t="shared" si="2"/>
        <v/>
      </c>
      <c r="U57" s="33" t="str">
        <f t="shared" si="3"/>
        <v/>
      </c>
      <c r="Y57" s="33" t="str">
        <f t="shared" si="4"/>
        <v/>
      </c>
      <c r="AC57" s="33" t="str">
        <f t="shared" si="5"/>
        <v/>
      </c>
      <c r="AG57" s="33" t="str">
        <f t="shared" si="6"/>
        <v/>
      </c>
      <c r="AK57" s="33" t="str">
        <f t="shared" si="7"/>
        <v/>
      </c>
      <c r="AO57" s="33" t="str">
        <f t="shared" si="8"/>
        <v/>
      </c>
      <c r="AS57" s="33" t="str">
        <f t="shared" si="9"/>
        <v/>
      </c>
      <c r="AW57" s="33" t="str">
        <f t="shared" si="10"/>
        <v/>
      </c>
      <c r="BA57" s="33" t="str">
        <f t="shared" si="11"/>
        <v/>
      </c>
      <c r="BE57" s="33" t="str">
        <f t="shared" si="12"/>
        <v/>
      </c>
      <c r="BI57" s="33" t="str">
        <f t="shared" si="13"/>
        <v/>
      </c>
      <c r="BM57" s="33" t="str">
        <f t="shared" si="14"/>
        <v/>
      </c>
      <c r="BQ57" s="33" t="str">
        <f t="shared" si="15"/>
        <v/>
      </c>
      <c r="BU57" s="33" t="str">
        <f t="shared" si="16"/>
        <v/>
      </c>
      <c r="BY57" s="33" t="str">
        <f t="shared" si="17"/>
        <v/>
      </c>
      <c r="CC57" s="33" t="str">
        <f t="shared" si="18"/>
        <v/>
      </c>
      <c r="CG57" s="33" t="str">
        <f t="shared" si="19"/>
        <v/>
      </c>
      <c r="CK57" s="33" t="str">
        <f t="shared" si="20"/>
        <v/>
      </c>
      <c r="CO57" s="33" t="str">
        <f t="shared" si="21"/>
        <v/>
      </c>
      <c r="CS57" s="33" t="str">
        <f t="shared" si="22"/>
        <v/>
      </c>
      <c r="CW57" s="33" t="str">
        <f t="shared" si="23"/>
        <v/>
      </c>
      <c r="DA57" s="33" t="str">
        <f t="shared" si="24"/>
        <v/>
      </c>
      <c r="DE57" s="33" t="str">
        <f t="shared" si="25"/>
        <v/>
      </c>
      <c r="DI57" s="33" t="str">
        <f t="shared" si="26"/>
        <v/>
      </c>
      <c r="DM57" s="33" t="str">
        <f t="shared" si="27"/>
        <v/>
      </c>
      <c r="DQ57" s="33" t="str">
        <f t="shared" si="28"/>
        <v/>
      </c>
      <c r="DU57" s="33" t="str">
        <f t="shared" si="29"/>
        <v/>
      </c>
      <c r="DY57" s="33" t="str">
        <f t="shared" si="30"/>
        <v/>
      </c>
    </row>
    <row r="58" spans="1:129" x14ac:dyDescent="0.25">
      <c r="A58" s="16" t="str">
        <f t="shared" si="0"/>
        <v/>
      </c>
      <c r="K58" s="38"/>
      <c r="M58" s="33" t="str">
        <f t="shared" si="1"/>
        <v/>
      </c>
      <c r="Q58" s="33" t="str">
        <f t="shared" si="2"/>
        <v/>
      </c>
      <c r="U58" s="33" t="str">
        <f t="shared" si="3"/>
        <v/>
      </c>
      <c r="Y58" s="33" t="str">
        <f t="shared" si="4"/>
        <v/>
      </c>
      <c r="AC58" s="33" t="str">
        <f t="shared" si="5"/>
        <v/>
      </c>
      <c r="AG58" s="33" t="str">
        <f t="shared" si="6"/>
        <v/>
      </c>
      <c r="AK58" s="33" t="str">
        <f t="shared" si="7"/>
        <v/>
      </c>
      <c r="AO58" s="33" t="str">
        <f t="shared" si="8"/>
        <v/>
      </c>
      <c r="AS58" s="33" t="str">
        <f t="shared" si="9"/>
        <v/>
      </c>
      <c r="AW58" s="33" t="str">
        <f t="shared" si="10"/>
        <v/>
      </c>
      <c r="BA58" s="33" t="str">
        <f t="shared" si="11"/>
        <v/>
      </c>
      <c r="BE58" s="33" t="str">
        <f t="shared" si="12"/>
        <v/>
      </c>
      <c r="BI58" s="33" t="str">
        <f t="shared" si="13"/>
        <v/>
      </c>
      <c r="BM58" s="33" t="str">
        <f t="shared" si="14"/>
        <v/>
      </c>
      <c r="BQ58" s="33" t="str">
        <f t="shared" si="15"/>
        <v/>
      </c>
      <c r="BU58" s="33" t="str">
        <f t="shared" si="16"/>
        <v/>
      </c>
      <c r="BY58" s="33" t="str">
        <f t="shared" si="17"/>
        <v/>
      </c>
      <c r="CC58" s="33" t="str">
        <f t="shared" si="18"/>
        <v/>
      </c>
      <c r="CG58" s="33" t="str">
        <f t="shared" si="19"/>
        <v/>
      </c>
      <c r="CK58" s="33" t="str">
        <f t="shared" si="20"/>
        <v/>
      </c>
      <c r="CO58" s="33" t="str">
        <f t="shared" si="21"/>
        <v/>
      </c>
      <c r="CS58" s="33" t="str">
        <f t="shared" si="22"/>
        <v/>
      </c>
      <c r="CW58" s="33" t="str">
        <f t="shared" si="23"/>
        <v/>
      </c>
      <c r="DA58" s="33" t="str">
        <f t="shared" si="24"/>
        <v/>
      </c>
      <c r="DE58" s="33" t="str">
        <f t="shared" si="25"/>
        <v/>
      </c>
      <c r="DI58" s="33" t="str">
        <f t="shared" si="26"/>
        <v/>
      </c>
      <c r="DM58" s="33" t="str">
        <f t="shared" si="27"/>
        <v/>
      </c>
      <c r="DQ58" s="33" t="str">
        <f t="shared" si="28"/>
        <v/>
      </c>
      <c r="DU58" s="33" t="str">
        <f t="shared" si="29"/>
        <v/>
      </c>
      <c r="DY58" s="33" t="str">
        <f t="shared" si="30"/>
        <v/>
      </c>
    </row>
    <row r="59" spans="1:129" x14ac:dyDescent="0.25">
      <c r="A59" s="16" t="str">
        <f t="shared" si="0"/>
        <v/>
      </c>
      <c r="K59" s="38"/>
      <c r="M59" s="33" t="str">
        <f t="shared" si="1"/>
        <v/>
      </c>
      <c r="Q59" s="33" t="str">
        <f t="shared" si="2"/>
        <v/>
      </c>
      <c r="U59" s="33" t="str">
        <f t="shared" si="3"/>
        <v/>
      </c>
      <c r="Y59" s="33" t="str">
        <f t="shared" si="4"/>
        <v/>
      </c>
      <c r="AC59" s="33" t="str">
        <f t="shared" si="5"/>
        <v/>
      </c>
      <c r="AG59" s="33" t="str">
        <f t="shared" si="6"/>
        <v/>
      </c>
      <c r="AK59" s="33" t="str">
        <f t="shared" si="7"/>
        <v/>
      </c>
      <c r="AO59" s="33" t="str">
        <f t="shared" si="8"/>
        <v/>
      </c>
      <c r="AS59" s="33" t="str">
        <f t="shared" si="9"/>
        <v/>
      </c>
      <c r="AW59" s="33" t="str">
        <f t="shared" si="10"/>
        <v/>
      </c>
      <c r="BA59" s="33" t="str">
        <f t="shared" si="11"/>
        <v/>
      </c>
      <c r="BE59" s="33" t="str">
        <f t="shared" si="12"/>
        <v/>
      </c>
      <c r="BI59" s="33" t="str">
        <f t="shared" si="13"/>
        <v/>
      </c>
      <c r="BM59" s="33" t="str">
        <f t="shared" si="14"/>
        <v/>
      </c>
      <c r="BQ59" s="33" t="str">
        <f t="shared" si="15"/>
        <v/>
      </c>
      <c r="BU59" s="33" t="str">
        <f t="shared" si="16"/>
        <v/>
      </c>
      <c r="BY59" s="33" t="str">
        <f t="shared" si="17"/>
        <v/>
      </c>
      <c r="CC59" s="33" t="str">
        <f t="shared" si="18"/>
        <v/>
      </c>
      <c r="CG59" s="33" t="str">
        <f t="shared" si="19"/>
        <v/>
      </c>
      <c r="CK59" s="33" t="str">
        <f t="shared" si="20"/>
        <v/>
      </c>
      <c r="CO59" s="33" t="str">
        <f t="shared" si="21"/>
        <v/>
      </c>
      <c r="CS59" s="33" t="str">
        <f t="shared" si="22"/>
        <v/>
      </c>
      <c r="CW59" s="33" t="str">
        <f t="shared" si="23"/>
        <v/>
      </c>
      <c r="DA59" s="33" t="str">
        <f t="shared" si="24"/>
        <v/>
      </c>
      <c r="DE59" s="33" t="str">
        <f t="shared" si="25"/>
        <v/>
      </c>
      <c r="DI59" s="33" t="str">
        <f t="shared" si="26"/>
        <v/>
      </c>
      <c r="DM59" s="33" t="str">
        <f t="shared" si="27"/>
        <v/>
      </c>
      <c r="DQ59" s="33" t="str">
        <f t="shared" si="28"/>
        <v/>
      </c>
      <c r="DU59" s="33" t="str">
        <f t="shared" si="29"/>
        <v/>
      </c>
      <c r="DY59" s="33" t="str">
        <f t="shared" si="30"/>
        <v/>
      </c>
    </row>
    <row r="60" spans="1:129" x14ac:dyDescent="0.25">
      <c r="A60" s="16" t="str">
        <f t="shared" si="0"/>
        <v/>
      </c>
      <c r="K60" s="38"/>
      <c r="M60" s="33" t="str">
        <f t="shared" si="1"/>
        <v/>
      </c>
      <c r="Q60" s="33" t="str">
        <f t="shared" si="2"/>
        <v/>
      </c>
      <c r="U60" s="33" t="str">
        <f t="shared" si="3"/>
        <v/>
      </c>
      <c r="Y60" s="33" t="str">
        <f t="shared" si="4"/>
        <v/>
      </c>
      <c r="AC60" s="33" t="str">
        <f t="shared" si="5"/>
        <v/>
      </c>
      <c r="AG60" s="33" t="str">
        <f t="shared" si="6"/>
        <v/>
      </c>
      <c r="AK60" s="33" t="str">
        <f t="shared" si="7"/>
        <v/>
      </c>
      <c r="AO60" s="33" t="str">
        <f t="shared" si="8"/>
        <v/>
      </c>
      <c r="AS60" s="33" t="str">
        <f t="shared" si="9"/>
        <v/>
      </c>
      <c r="AW60" s="33" t="str">
        <f t="shared" si="10"/>
        <v/>
      </c>
      <c r="BA60" s="33" t="str">
        <f t="shared" si="11"/>
        <v/>
      </c>
      <c r="BE60" s="33" t="str">
        <f t="shared" si="12"/>
        <v/>
      </c>
      <c r="BI60" s="33" t="str">
        <f t="shared" si="13"/>
        <v/>
      </c>
      <c r="BM60" s="33" t="str">
        <f t="shared" si="14"/>
        <v/>
      </c>
      <c r="BQ60" s="33" t="str">
        <f t="shared" si="15"/>
        <v/>
      </c>
      <c r="BU60" s="33" t="str">
        <f t="shared" si="16"/>
        <v/>
      </c>
      <c r="BY60" s="33" t="str">
        <f t="shared" si="17"/>
        <v/>
      </c>
      <c r="CC60" s="33" t="str">
        <f t="shared" si="18"/>
        <v/>
      </c>
      <c r="CG60" s="33" t="str">
        <f t="shared" si="19"/>
        <v/>
      </c>
      <c r="CK60" s="33" t="str">
        <f t="shared" si="20"/>
        <v/>
      </c>
      <c r="CO60" s="33" t="str">
        <f t="shared" si="21"/>
        <v/>
      </c>
      <c r="CS60" s="33" t="str">
        <f t="shared" si="22"/>
        <v/>
      </c>
      <c r="CW60" s="33" t="str">
        <f t="shared" si="23"/>
        <v/>
      </c>
      <c r="DA60" s="33" t="str">
        <f t="shared" si="24"/>
        <v/>
      </c>
      <c r="DE60" s="33" t="str">
        <f t="shared" si="25"/>
        <v/>
      </c>
      <c r="DI60" s="33" t="str">
        <f t="shared" si="26"/>
        <v/>
      </c>
      <c r="DM60" s="33" t="str">
        <f t="shared" si="27"/>
        <v/>
      </c>
      <c r="DQ60" s="33" t="str">
        <f t="shared" si="28"/>
        <v/>
      </c>
      <c r="DU60" s="33" t="str">
        <f t="shared" si="29"/>
        <v/>
      </c>
      <c r="DY60" s="33" t="str">
        <f t="shared" si="30"/>
        <v/>
      </c>
    </row>
    <row r="61" spans="1:129" x14ac:dyDescent="0.25">
      <c r="A61" s="16" t="str">
        <f t="shared" si="0"/>
        <v/>
      </c>
      <c r="K61" s="38"/>
      <c r="M61" s="33" t="str">
        <f t="shared" si="1"/>
        <v/>
      </c>
      <c r="Q61" s="33" t="str">
        <f t="shared" si="2"/>
        <v/>
      </c>
      <c r="U61" s="33" t="str">
        <f t="shared" si="3"/>
        <v/>
      </c>
      <c r="Y61" s="33" t="str">
        <f t="shared" si="4"/>
        <v/>
      </c>
      <c r="AC61" s="33" t="str">
        <f t="shared" si="5"/>
        <v/>
      </c>
      <c r="AG61" s="33" t="str">
        <f t="shared" si="6"/>
        <v/>
      </c>
      <c r="AK61" s="33" t="str">
        <f t="shared" si="7"/>
        <v/>
      </c>
      <c r="AO61" s="33" t="str">
        <f t="shared" si="8"/>
        <v/>
      </c>
      <c r="AS61" s="33" t="str">
        <f t="shared" si="9"/>
        <v/>
      </c>
      <c r="AW61" s="33" t="str">
        <f t="shared" si="10"/>
        <v/>
      </c>
      <c r="BA61" s="33" t="str">
        <f t="shared" si="11"/>
        <v/>
      </c>
      <c r="BE61" s="33" t="str">
        <f t="shared" si="12"/>
        <v/>
      </c>
      <c r="BI61" s="33" t="str">
        <f t="shared" si="13"/>
        <v/>
      </c>
      <c r="BM61" s="33" t="str">
        <f t="shared" si="14"/>
        <v/>
      </c>
      <c r="BQ61" s="33" t="str">
        <f t="shared" si="15"/>
        <v/>
      </c>
      <c r="BU61" s="33" t="str">
        <f t="shared" si="16"/>
        <v/>
      </c>
      <c r="BY61" s="33" t="str">
        <f t="shared" si="17"/>
        <v/>
      </c>
      <c r="CC61" s="33" t="str">
        <f t="shared" si="18"/>
        <v/>
      </c>
      <c r="CG61" s="33" t="str">
        <f t="shared" si="19"/>
        <v/>
      </c>
      <c r="CK61" s="33" t="str">
        <f t="shared" si="20"/>
        <v/>
      </c>
      <c r="CO61" s="33" t="str">
        <f t="shared" si="21"/>
        <v/>
      </c>
      <c r="CS61" s="33" t="str">
        <f t="shared" si="22"/>
        <v/>
      </c>
      <c r="CW61" s="33" t="str">
        <f t="shared" si="23"/>
        <v/>
      </c>
      <c r="DA61" s="33" t="str">
        <f t="shared" si="24"/>
        <v/>
      </c>
      <c r="DE61" s="33" t="str">
        <f t="shared" si="25"/>
        <v/>
      </c>
      <c r="DI61" s="33" t="str">
        <f t="shared" si="26"/>
        <v/>
      </c>
      <c r="DM61" s="33" t="str">
        <f t="shared" si="27"/>
        <v/>
      </c>
      <c r="DQ61" s="33" t="str">
        <f t="shared" si="28"/>
        <v/>
      </c>
      <c r="DU61" s="33" t="str">
        <f t="shared" si="29"/>
        <v/>
      </c>
      <c r="DY61" s="33" t="str">
        <f t="shared" si="30"/>
        <v/>
      </c>
    </row>
    <row r="62" spans="1:129" x14ac:dyDescent="0.25">
      <c r="A62" s="16" t="str">
        <f t="shared" si="0"/>
        <v/>
      </c>
      <c r="K62" s="38"/>
      <c r="M62" s="33" t="str">
        <f t="shared" si="1"/>
        <v/>
      </c>
      <c r="Q62" s="33" t="str">
        <f t="shared" si="2"/>
        <v/>
      </c>
      <c r="U62" s="33" t="str">
        <f t="shared" si="3"/>
        <v/>
      </c>
      <c r="Y62" s="33" t="str">
        <f t="shared" si="4"/>
        <v/>
      </c>
      <c r="AC62" s="33" t="str">
        <f t="shared" si="5"/>
        <v/>
      </c>
      <c r="AG62" s="33" t="str">
        <f t="shared" si="6"/>
        <v/>
      </c>
      <c r="AK62" s="33" t="str">
        <f t="shared" si="7"/>
        <v/>
      </c>
      <c r="AO62" s="33" t="str">
        <f t="shared" si="8"/>
        <v/>
      </c>
      <c r="AS62" s="33" t="str">
        <f t="shared" si="9"/>
        <v/>
      </c>
      <c r="AW62" s="33" t="str">
        <f t="shared" si="10"/>
        <v/>
      </c>
      <c r="BA62" s="33" t="str">
        <f t="shared" si="11"/>
        <v/>
      </c>
      <c r="BE62" s="33" t="str">
        <f t="shared" si="12"/>
        <v/>
      </c>
      <c r="BI62" s="33" t="str">
        <f t="shared" si="13"/>
        <v/>
      </c>
      <c r="BM62" s="33" t="str">
        <f t="shared" si="14"/>
        <v/>
      </c>
      <c r="BQ62" s="33" t="str">
        <f t="shared" si="15"/>
        <v/>
      </c>
      <c r="BU62" s="33" t="str">
        <f t="shared" si="16"/>
        <v/>
      </c>
      <c r="BY62" s="33" t="str">
        <f t="shared" si="17"/>
        <v/>
      </c>
      <c r="CC62" s="33" t="str">
        <f t="shared" si="18"/>
        <v/>
      </c>
      <c r="CG62" s="33" t="str">
        <f t="shared" si="19"/>
        <v/>
      </c>
      <c r="CK62" s="33" t="str">
        <f t="shared" si="20"/>
        <v/>
      </c>
      <c r="CO62" s="33" t="str">
        <f t="shared" si="21"/>
        <v/>
      </c>
      <c r="CS62" s="33" t="str">
        <f t="shared" si="22"/>
        <v/>
      </c>
      <c r="CW62" s="33" t="str">
        <f t="shared" si="23"/>
        <v/>
      </c>
      <c r="DA62" s="33" t="str">
        <f t="shared" si="24"/>
        <v/>
      </c>
      <c r="DE62" s="33" t="str">
        <f t="shared" si="25"/>
        <v/>
      </c>
      <c r="DI62" s="33" t="str">
        <f t="shared" si="26"/>
        <v/>
      </c>
      <c r="DM62" s="33" t="str">
        <f t="shared" si="27"/>
        <v/>
      </c>
      <c r="DQ62" s="33" t="str">
        <f t="shared" si="28"/>
        <v/>
      </c>
      <c r="DU62" s="33" t="str">
        <f t="shared" si="29"/>
        <v/>
      </c>
      <c r="DY62" s="33" t="str">
        <f t="shared" si="30"/>
        <v/>
      </c>
    </row>
    <row r="63" spans="1:129" x14ac:dyDescent="0.25">
      <c r="A63" s="16" t="str">
        <f t="shared" si="0"/>
        <v/>
      </c>
      <c r="K63" s="38"/>
      <c r="M63" s="33" t="str">
        <f t="shared" si="1"/>
        <v/>
      </c>
      <c r="Q63" s="33" t="str">
        <f t="shared" si="2"/>
        <v/>
      </c>
      <c r="U63" s="33" t="str">
        <f t="shared" si="3"/>
        <v/>
      </c>
      <c r="Y63" s="33" t="str">
        <f t="shared" si="4"/>
        <v/>
      </c>
      <c r="AC63" s="33" t="str">
        <f t="shared" si="5"/>
        <v/>
      </c>
      <c r="AG63" s="33" t="str">
        <f t="shared" si="6"/>
        <v/>
      </c>
      <c r="AK63" s="33" t="str">
        <f t="shared" si="7"/>
        <v/>
      </c>
      <c r="AO63" s="33" t="str">
        <f t="shared" si="8"/>
        <v/>
      </c>
      <c r="AS63" s="33" t="str">
        <f t="shared" si="9"/>
        <v/>
      </c>
      <c r="AW63" s="33" t="str">
        <f t="shared" si="10"/>
        <v/>
      </c>
      <c r="BA63" s="33" t="str">
        <f t="shared" si="11"/>
        <v/>
      </c>
      <c r="BE63" s="33" t="str">
        <f t="shared" si="12"/>
        <v/>
      </c>
      <c r="BI63" s="33" t="str">
        <f t="shared" si="13"/>
        <v/>
      </c>
      <c r="BM63" s="33" t="str">
        <f t="shared" si="14"/>
        <v/>
      </c>
      <c r="BQ63" s="33" t="str">
        <f t="shared" si="15"/>
        <v/>
      </c>
      <c r="BU63" s="33" t="str">
        <f t="shared" si="16"/>
        <v/>
      </c>
      <c r="BY63" s="33" t="str">
        <f t="shared" si="17"/>
        <v/>
      </c>
      <c r="CC63" s="33" t="str">
        <f t="shared" si="18"/>
        <v/>
      </c>
      <c r="CG63" s="33" t="str">
        <f t="shared" si="19"/>
        <v/>
      </c>
      <c r="CK63" s="33" t="str">
        <f t="shared" si="20"/>
        <v/>
      </c>
      <c r="CO63" s="33" t="str">
        <f t="shared" si="21"/>
        <v/>
      </c>
      <c r="CS63" s="33" t="str">
        <f t="shared" si="22"/>
        <v/>
      </c>
      <c r="CW63" s="33" t="str">
        <f t="shared" si="23"/>
        <v/>
      </c>
      <c r="DA63" s="33" t="str">
        <f t="shared" si="24"/>
        <v/>
      </c>
      <c r="DE63" s="33" t="str">
        <f t="shared" si="25"/>
        <v/>
      </c>
      <c r="DI63" s="33" t="str">
        <f t="shared" si="26"/>
        <v/>
      </c>
      <c r="DM63" s="33" t="str">
        <f t="shared" si="27"/>
        <v/>
      </c>
      <c r="DQ63" s="33" t="str">
        <f t="shared" si="28"/>
        <v/>
      </c>
      <c r="DU63" s="33" t="str">
        <f t="shared" si="29"/>
        <v/>
      </c>
      <c r="DY63" s="33" t="str">
        <f t="shared" si="30"/>
        <v/>
      </c>
    </row>
    <row r="64" spans="1:129" x14ac:dyDescent="0.25">
      <c r="A64" s="16" t="str">
        <f t="shared" si="0"/>
        <v/>
      </c>
      <c r="K64" s="38"/>
      <c r="M64" s="33" t="str">
        <f t="shared" si="1"/>
        <v/>
      </c>
      <c r="Q64" s="33" t="str">
        <f t="shared" si="2"/>
        <v/>
      </c>
      <c r="U64" s="33" t="str">
        <f t="shared" si="3"/>
        <v/>
      </c>
      <c r="Y64" s="33" t="str">
        <f t="shared" si="4"/>
        <v/>
      </c>
      <c r="AC64" s="33" t="str">
        <f t="shared" si="5"/>
        <v/>
      </c>
      <c r="AG64" s="33" t="str">
        <f t="shared" si="6"/>
        <v/>
      </c>
      <c r="AK64" s="33" t="str">
        <f t="shared" si="7"/>
        <v/>
      </c>
      <c r="AO64" s="33" t="str">
        <f t="shared" si="8"/>
        <v/>
      </c>
      <c r="AS64" s="33" t="str">
        <f t="shared" si="9"/>
        <v/>
      </c>
      <c r="AW64" s="33" t="str">
        <f t="shared" si="10"/>
        <v/>
      </c>
      <c r="BA64" s="33" t="str">
        <f t="shared" si="11"/>
        <v/>
      </c>
      <c r="BE64" s="33" t="str">
        <f t="shared" si="12"/>
        <v/>
      </c>
      <c r="BI64" s="33" t="str">
        <f t="shared" si="13"/>
        <v/>
      </c>
      <c r="BM64" s="33" t="str">
        <f t="shared" si="14"/>
        <v/>
      </c>
      <c r="BQ64" s="33" t="str">
        <f t="shared" si="15"/>
        <v/>
      </c>
      <c r="BU64" s="33" t="str">
        <f t="shared" si="16"/>
        <v/>
      </c>
      <c r="BY64" s="33" t="str">
        <f t="shared" si="17"/>
        <v/>
      </c>
      <c r="CC64" s="33" t="str">
        <f t="shared" si="18"/>
        <v/>
      </c>
      <c r="CG64" s="33" t="str">
        <f t="shared" si="19"/>
        <v/>
      </c>
      <c r="CK64" s="33" t="str">
        <f t="shared" si="20"/>
        <v/>
      </c>
      <c r="CO64" s="33" t="str">
        <f t="shared" si="21"/>
        <v/>
      </c>
      <c r="CS64" s="33" t="str">
        <f t="shared" si="22"/>
        <v/>
      </c>
      <c r="CW64" s="33" t="str">
        <f t="shared" si="23"/>
        <v/>
      </c>
      <c r="DA64" s="33" t="str">
        <f t="shared" si="24"/>
        <v/>
      </c>
      <c r="DE64" s="33" t="str">
        <f t="shared" si="25"/>
        <v/>
      </c>
      <c r="DI64" s="33" t="str">
        <f t="shared" si="26"/>
        <v/>
      </c>
      <c r="DM64" s="33" t="str">
        <f t="shared" si="27"/>
        <v/>
      </c>
      <c r="DQ64" s="33" t="str">
        <f t="shared" si="28"/>
        <v/>
      </c>
      <c r="DU64" s="33" t="str">
        <f t="shared" si="29"/>
        <v/>
      </c>
      <c r="DY64" s="33" t="str">
        <f t="shared" si="30"/>
        <v/>
      </c>
    </row>
    <row r="65" spans="1:129" x14ac:dyDescent="0.25">
      <c r="A65" s="16" t="str">
        <f t="shared" si="0"/>
        <v/>
      </c>
      <c r="K65" s="38"/>
      <c r="M65" s="33" t="str">
        <f t="shared" si="1"/>
        <v/>
      </c>
      <c r="Q65" s="33" t="str">
        <f t="shared" si="2"/>
        <v/>
      </c>
      <c r="U65" s="33" t="str">
        <f t="shared" si="3"/>
        <v/>
      </c>
      <c r="Y65" s="33" t="str">
        <f t="shared" si="4"/>
        <v/>
      </c>
      <c r="AC65" s="33" t="str">
        <f t="shared" si="5"/>
        <v/>
      </c>
      <c r="AG65" s="33" t="str">
        <f t="shared" si="6"/>
        <v/>
      </c>
      <c r="AK65" s="33" t="str">
        <f t="shared" si="7"/>
        <v/>
      </c>
      <c r="AO65" s="33" t="str">
        <f t="shared" si="8"/>
        <v/>
      </c>
      <c r="AS65" s="33" t="str">
        <f t="shared" si="9"/>
        <v/>
      </c>
      <c r="AW65" s="33" t="str">
        <f t="shared" si="10"/>
        <v/>
      </c>
      <c r="BA65" s="33" t="str">
        <f t="shared" si="11"/>
        <v/>
      </c>
      <c r="BE65" s="33" t="str">
        <f t="shared" si="12"/>
        <v/>
      </c>
      <c r="BI65" s="33" t="str">
        <f t="shared" si="13"/>
        <v/>
      </c>
      <c r="BM65" s="33" t="str">
        <f t="shared" si="14"/>
        <v/>
      </c>
      <c r="BQ65" s="33" t="str">
        <f t="shared" si="15"/>
        <v/>
      </c>
      <c r="BU65" s="33" t="str">
        <f t="shared" si="16"/>
        <v/>
      </c>
      <c r="BY65" s="33" t="str">
        <f t="shared" si="17"/>
        <v/>
      </c>
      <c r="CC65" s="33" t="str">
        <f t="shared" si="18"/>
        <v/>
      </c>
      <c r="CG65" s="33" t="str">
        <f t="shared" si="19"/>
        <v/>
      </c>
      <c r="CK65" s="33" t="str">
        <f t="shared" si="20"/>
        <v/>
      </c>
      <c r="CO65" s="33" t="str">
        <f t="shared" si="21"/>
        <v/>
      </c>
      <c r="CS65" s="33" t="str">
        <f t="shared" si="22"/>
        <v/>
      </c>
      <c r="CW65" s="33" t="str">
        <f t="shared" si="23"/>
        <v/>
      </c>
      <c r="DA65" s="33" t="str">
        <f t="shared" si="24"/>
        <v/>
      </c>
      <c r="DE65" s="33" t="str">
        <f t="shared" si="25"/>
        <v/>
      </c>
      <c r="DI65" s="33" t="str">
        <f t="shared" si="26"/>
        <v/>
      </c>
      <c r="DM65" s="33" t="str">
        <f t="shared" si="27"/>
        <v/>
      </c>
      <c r="DQ65" s="33" t="str">
        <f t="shared" si="28"/>
        <v/>
      </c>
      <c r="DU65" s="33" t="str">
        <f t="shared" si="29"/>
        <v/>
      </c>
      <c r="DY65" s="33" t="str">
        <f t="shared" si="30"/>
        <v/>
      </c>
    </row>
    <row r="66" spans="1:129" x14ac:dyDescent="0.25">
      <c r="A66" s="16" t="str">
        <f t="shared" si="0"/>
        <v/>
      </c>
      <c r="K66" s="38"/>
      <c r="M66" s="33" t="str">
        <f t="shared" si="1"/>
        <v/>
      </c>
      <c r="Q66" s="33" t="str">
        <f t="shared" si="2"/>
        <v/>
      </c>
      <c r="U66" s="33" t="str">
        <f t="shared" si="3"/>
        <v/>
      </c>
      <c r="Y66" s="33" t="str">
        <f t="shared" si="4"/>
        <v/>
      </c>
      <c r="AC66" s="33" t="str">
        <f t="shared" si="5"/>
        <v/>
      </c>
      <c r="AG66" s="33" t="str">
        <f t="shared" si="6"/>
        <v/>
      </c>
      <c r="AK66" s="33" t="str">
        <f t="shared" si="7"/>
        <v/>
      </c>
      <c r="AO66" s="33" t="str">
        <f t="shared" si="8"/>
        <v/>
      </c>
      <c r="AS66" s="33" t="str">
        <f t="shared" si="9"/>
        <v/>
      </c>
      <c r="AW66" s="33" t="str">
        <f t="shared" si="10"/>
        <v/>
      </c>
      <c r="BA66" s="33" t="str">
        <f t="shared" si="11"/>
        <v/>
      </c>
      <c r="BE66" s="33" t="str">
        <f t="shared" si="12"/>
        <v/>
      </c>
      <c r="BI66" s="33" t="str">
        <f t="shared" si="13"/>
        <v/>
      </c>
      <c r="BM66" s="33" t="str">
        <f t="shared" si="14"/>
        <v/>
      </c>
      <c r="BQ66" s="33" t="str">
        <f t="shared" si="15"/>
        <v/>
      </c>
      <c r="BU66" s="33" t="str">
        <f t="shared" si="16"/>
        <v/>
      </c>
      <c r="BY66" s="33" t="str">
        <f t="shared" si="17"/>
        <v/>
      </c>
      <c r="CC66" s="33" t="str">
        <f t="shared" si="18"/>
        <v/>
      </c>
      <c r="CG66" s="33" t="str">
        <f t="shared" si="19"/>
        <v/>
      </c>
      <c r="CK66" s="33" t="str">
        <f t="shared" si="20"/>
        <v/>
      </c>
      <c r="CO66" s="33" t="str">
        <f t="shared" si="21"/>
        <v/>
      </c>
      <c r="CS66" s="33" t="str">
        <f t="shared" si="22"/>
        <v/>
      </c>
      <c r="CW66" s="33" t="str">
        <f t="shared" si="23"/>
        <v/>
      </c>
      <c r="DA66" s="33" t="str">
        <f t="shared" si="24"/>
        <v/>
      </c>
      <c r="DE66" s="33" t="str">
        <f t="shared" si="25"/>
        <v/>
      </c>
      <c r="DI66" s="33" t="str">
        <f t="shared" si="26"/>
        <v/>
      </c>
      <c r="DM66" s="33" t="str">
        <f t="shared" si="27"/>
        <v/>
      </c>
      <c r="DQ66" s="33" t="str">
        <f t="shared" si="28"/>
        <v/>
      </c>
      <c r="DU66" s="33" t="str">
        <f t="shared" si="29"/>
        <v/>
      </c>
      <c r="DY66" s="33" t="str">
        <f t="shared" si="30"/>
        <v/>
      </c>
    </row>
    <row r="67" spans="1:129" x14ac:dyDescent="0.25">
      <c r="A67" s="16" t="str">
        <f t="shared" si="0"/>
        <v/>
      </c>
      <c r="K67" s="38"/>
      <c r="M67" s="33" t="str">
        <f t="shared" si="1"/>
        <v/>
      </c>
      <c r="Q67" s="33" t="str">
        <f t="shared" si="2"/>
        <v/>
      </c>
      <c r="U67" s="33" t="str">
        <f t="shared" si="3"/>
        <v/>
      </c>
      <c r="Y67" s="33" t="str">
        <f t="shared" si="4"/>
        <v/>
      </c>
      <c r="AC67" s="33" t="str">
        <f t="shared" si="5"/>
        <v/>
      </c>
      <c r="AG67" s="33" t="str">
        <f t="shared" si="6"/>
        <v/>
      </c>
      <c r="AK67" s="33" t="str">
        <f t="shared" si="7"/>
        <v/>
      </c>
      <c r="AO67" s="33" t="str">
        <f t="shared" si="8"/>
        <v/>
      </c>
      <c r="AS67" s="33" t="str">
        <f t="shared" si="9"/>
        <v/>
      </c>
      <c r="AW67" s="33" t="str">
        <f t="shared" si="10"/>
        <v/>
      </c>
      <c r="BA67" s="33" t="str">
        <f t="shared" si="11"/>
        <v/>
      </c>
      <c r="BE67" s="33" t="str">
        <f t="shared" si="12"/>
        <v/>
      </c>
      <c r="BI67" s="33" t="str">
        <f t="shared" si="13"/>
        <v/>
      </c>
      <c r="BM67" s="33" t="str">
        <f t="shared" si="14"/>
        <v/>
      </c>
      <c r="BQ67" s="33" t="str">
        <f t="shared" si="15"/>
        <v/>
      </c>
      <c r="BU67" s="33" t="str">
        <f t="shared" si="16"/>
        <v/>
      </c>
      <c r="BY67" s="33" t="str">
        <f t="shared" si="17"/>
        <v/>
      </c>
      <c r="CC67" s="33" t="str">
        <f t="shared" si="18"/>
        <v/>
      </c>
      <c r="CG67" s="33" t="str">
        <f t="shared" si="19"/>
        <v/>
      </c>
      <c r="CK67" s="33" t="str">
        <f t="shared" si="20"/>
        <v/>
      </c>
      <c r="CO67" s="33" t="str">
        <f t="shared" si="21"/>
        <v/>
      </c>
      <c r="CS67" s="33" t="str">
        <f t="shared" si="22"/>
        <v/>
      </c>
      <c r="CW67" s="33" t="str">
        <f t="shared" si="23"/>
        <v/>
      </c>
      <c r="DA67" s="33" t="str">
        <f t="shared" si="24"/>
        <v/>
      </c>
      <c r="DE67" s="33" t="str">
        <f t="shared" si="25"/>
        <v/>
      </c>
      <c r="DI67" s="33" t="str">
        <f t="shared" si="26"/>
        <v/>
      </c>
      <c r="DM67" s="33" t="str">
        <f t="shared" si="27"/>
        <v/>
      </c>
      <c r="DQ67" s="33" t="str">
        <f t="shared" si="28"/>
        <v/>
      </c>
      <c r="DU67" s="33" t="str">
        <f t="shared" si="29"/>
        <v/>
      </c>
      <c r="DY67" s="33" t="str">
        <f t="shared" si="30"/>
        <v/>
      </c>
    </row>
    <row r="68" spans="1:129" x14ac:dyDescent="0.25">
      <c r="A68" s="16" t="str">
        <f t="shared" si="0"/>
        <v/>
      </c>
      <c r="K68" s="38"/>
      <c r="M68" s="33" t="str">
        <f t="shared" si="1"/>
        <v/>
      </c>
      <c r="Q68" s="33" t="str">
        <f t="shared" si="2"/>
        <v/>
      </c>
      <c r="U68" s="33" t="str">
        <f t="shared" si="3"/>
        <v/>
      </c>
      <c r="Y68" s="33" t="str">
        <f t="shared" si="4"/>
        <v/>
      </c>
      <c r="AC68" s="33" t="str">
        <f t="shared" si="5"/>
        <v/>
      </c>
      <c r="AG68" s="33" t="str">
        <f t="shared" si="6"/>
        <v/>
      </c>
      <c r="AK68" s="33" t="str">
        <f t="shared" si="7"/>
        <v/>
      </c>
      <c r="AO68" s="33" t="str">
        <f t="shared" si="8"/>
        <v/>
      </c>
      <c r="AS68" s="33" t="str">
        <f t="shared" si="9"/>
        <v/>
      </c>
      <c r="AW68" s="33" t="str">
        <f t="shared" si="10"/>
        <v/>
      </c>
      <c r="BA68" s="33" t="str">
        <f t="shared" si="11"/>
        <v/>
      </c>
      <c r="BE68" s="33" t="str">
        <f t="shared" si="12"/>
        <v/>
      </c>
      <c r="BI68" s="33" t="str">
        <f t="shared" si="13"/>
        <v/>
      </c>
      <c r="BM68" s="33" t="str">
        <f t="shared" si="14"/>
        <v/>
      </c>
      <c r="BQ68" s="33" t="str">
        <f t="shared" si="15"/>
        <v/>
      </c>
      <c r="BU68" s="33" t="str">
        <f t="shared" si="16"/>
        <v/>
      </c>
      <c r="BY68" s="33" t="str">
        <f t="shared" si="17"/>
        <v/>
      </c>
      <c r="CC68" s="33" t="str">
        <f t="shared" si="18"/>
        <v/>
      </c>
      <c r="CG68" s="33" t="str">
        <f t="shared" si="19"/>
        <v/>
      </c>
      <c r="CK68" s="33" t="str">
        <f t="shared" si="20"/>
        <v/>
      </c>
      <c r="CO68" s="33" t="str">
        <f t="shared" si="21"/>
        <v/>
      </c>
      <c r="CS68" s="33" t="str">
        <f t="shared" si="22"/>
        <v/>
      </c>
      <c r="CW68" s="33" t="str">
        <f t="shared" si="23"/>
        <v/>
      </c>
      <c r="DA68" s="33" t="str">
        <f t="shared" si="24"/>
        <v/>
      </c>
      <c r="DE68" s="33" t="str">
        <f t="shared" si="25"/>
        <v/>
      </c>
      <c r="DI68" s="33" t="str">
        <f t="shared" si="26"/>
        <v/>
      </c>
      <c r="DM68" s="33" t="str">
        <f t="shared" si="27"/>
        <v/>
      </c>
      <c r="DQ68" s="33" t="str">
        <f t="shared" si="28"/>
        <v/>
      </c>
      <c r="DU68" s="33" t="str">
        <f t="shared" si="29"/>
        <v/>
      </c>
      <c r="DY68" s="33" t="str">
        <f t="shared" si="30"/>
        <v/>
      </c>
    </row>
    <row r="69" spans="1:129" x14ac:dyDescent="0.25">
      <c r="A69" s="16" t="str">
        <f t="shared" si="0"/>
        <v/>
      </c>
      <c r="K69" s="38"/>
      <c r="M69" s="33" t="str">
        <f t="shared" si="1"/>
        <v/>
      </c>
      <c r="Q69" s="33" t="str">
        <f t="shared" si="2"/>
        <v/>
      </c>
      <c r="U69" s="33" t="str">
        <f t="shared" si="3"/>
        <v/>
      </c>
      <c r="Y69" s="33" t="str">
        <f t="shared" si="4"/>
        <v/>
      </c>
      <c r="AC69" s="33" t="str">
        <f t="shared" si="5"/>
        <v/>
      </c>
      <c r="AG69" s="33" t="str">
        <f t="shared" si="6"/>
        <v/>
      </c>
      <c r="AK69" s="33" t="str">
        <f t="shared" si="7"/>
        <v/>
      </c>
      <c r="AO69" s="33" t="str">
        <f t="shared" si="8"/>
        <v/>
      </c>
      <c r="AS69" s="33" t="str">
        <f t="shared" si="9"/>
        <v/>
      </c>
      <c r="AW69" s="33" t="str">
        <f t="shared" si="10"/>
        <v/>
      </c>
      <c r="BA69" s="33" t="str">
        <f t="shared" si="11"/>
        <v/>
      </c>
      <c r="BE69" s="33" t="str">
        <f t="shared" si="12"/>
        <v/>
      </c>
      <c r="BI69" s="33" t="str">
        <f t="shared" si="13"/>
        <v/>
      </c>
      <c r="BM69" s="33" t="str">
        <f t="shared" si="14"/>
        <v/>
      </c>
      <c r="BQ69" s="33" t="str">
        <f t="shared" si="15"/>
        <v/>
      </c>
      <c r="BU69" s="33" t="str">
        <f t="shared" si="16"/>
        <v/>
      </c>
      <c r="BY69" s="33" t="str">
        <f t="shared" si="17"/>
        <v/>
      </c>
      <c r="CC69" s="33" t="str">
        <f t="shared" si="18"/>
        <v/>
      </c>
      <c r="CG69" s="33" t="str">
        <f t="shared" si="19"/>
        <v/>
      </c>
      <c r="CK69" s="33" t="str">
        <f t="shared" si="20"/>
        <v/>
      </c>
      <c r="CO69" s="33" t="str">
        <f t="shared" si="21"/>
        <v/>
      </c>
      <c r="CS69" s="33" t="str">
        <f t="shared" si="22"/>
        <v/>
      </c>
      <c r="CW69" s="33" t="str">
        <f t="shared" si="23"/>
        <v/>
      </c>
      <c r="DA69" s="33" t="str">
        <f t="shared" si="24"/>
        <v/>
      </c>
      <c r="DE69" s="33" t="str">
        <f t="shared" si="25"/>
        <v/>
      </c>
      <c r="DI69" s="33" t="str">
        <f t="shared" si="26"/>
        <v/>
      </c>
      <c r="DM69" s="33" t="str">
        <f t="shared" si="27"/>
        <v/>
      </c>
      <c r="DQ69" s="33" t="str">
        <f t="shared" si="28"/>
        <v/>
      </c>
      <c r="DU69" s="33" t="str">
        <f t="shared" si="29"/>
        <v/>
      </c>
      <c r="DY69" s="33" t="str">
        <f t="shared" si="30"/>
        <v/>
      </c>
    </row>
    <row r="70" spans="1:129" x14ac:dyDescent="0.25">
      <c r="A70" s="16" t="str">
        <f t="shared" si="0"/>
        <v/>
      </c>
      <c r="K70" s="38"/>
      <c r="M70" s="33" t="str">
        <f t="shared" si="1"/>
        <v/>
      </c>
      <c r="Q70" s="33" t="str">
        <f t="shared" si="2"/>
        <v/>
      </c>
      <c r="U70" s="33" t="str">
        <f t="shared" si="3"/>
        <v/>
      </c>
      <c r="Y70" s="33" t="str">
        <f t="shared" si="4"/>
        <v/>
      </c>
      <c r="AC70" s="33" t="str">
        <f t="shared" si="5"/>
        <v/>
      </c>
      <c r="AG70" s="33" t="str">
        <f t="shared" si="6"/>
        <v/>
      </c>
      <c r="AK70" s="33" t="str">
        <f t="shared" si="7"/>
        <v/>
      </c>
      <c r="AO70" s="33" t="str">
        <f t="shared" si="8"/>
        <v/>
      </c>
      <c r="AS70" s="33" t="str">
        <f t="shared" si="9"/>
        <v/>
      </c>
      <c r="AW70" s="33" t="str">
        <f t="shared" si="10"/>
        <v/>
      </c>
      <c r="BA70" s="33" t="str">
        <f t="shared" si="11"/>
        <v/>
      </c>
      <c r="BE70" s="33" t="str">
        <f t="shared" si="12"/>
        <v/>
      </c>
      <c r="BI70" s="33" t="str">
        <f t="shared" si="13"/>
        <v/>
      </c>
      <c r="BM70" s="33" t="str">
        <f t="shared" si="14"/>
        <v/>
      </c>
      <c r="BQ70" s="33" t="str">
        <f t="shared" si="15"/>
        <v/>
      </c>
      <c r="BU70" s="33" t="str">
        <f t="shared" si="16"/>
        <v/>
      </c>
      <c r="BY70" s="33" t="str">
        <f t="shared" si="17"/>
        <v/>
      </c>
      <c r="CC70" s="33" t="str">
        <f t="shared" si="18"/>
        <v/>
      </c>
      <c r="CG70" s="33" t="str">
        <f t="shared" si="19"/>
        <v/>
      </c>
      <c r="CK70" s="33" t="str">
        <f t="shared" si="20"/>
        <v/>
      </c>
      <c r="CO70" s="33" t="str">
        <f t="shared" si="21"/>
        <v/>
      </c>
      <c r="CS70" s="33" t="str">
        <f t="shared" si="22"/>
        <v/>
      </c>
      <c r="CW70" s="33" t="str">
        <f t="shared" si="23"/>
        <v/>
      </c>
      <c r="DA70" s="33" t="str">
        <f t="shared" si="24"/>
        <v/>
      </c>
      <c r="DE70" s="33" t="str">
        <f t="shared" si="25"/>
        <v/>
      </c>
      <c r="DI70" s="33" t="str">
        <f t="shared" si="26"/>
        <v/>
      </c>
      <c r="DM70" s="33" t="str">
        <f t="shared" si="27"/>
        <v/>
      </c>
      <c r="DQ70" s="33" t="str">
        <f t="shared" si="28"/>
        <v/>
      </c>
      <c r="DU70" s="33" t="str">
        <f t="shared" si="29"/>
        <v/>
      </c>
      <c r="DY70" s="33" t="str">
        <f t="shared" si="30"/>
        <v/>
      </c>
    </row>
    <row r="71" spans="1:129" x14ac:dyDescent="0.25">
      <c r="A71" s="16" t="str">
        <f t="shared" si="0"/>
        <v/>
      </c>
      <c r="K71" s="38"/>
      <c r="M71" s="33" t="str">
        <f t="shared" si="1"/>
        <v/>
      </c>
      <c r="Q71" s="33" t="str">
        <f t="shared" si="2"/>
        <v/>
      </c>
      <c r="U71" s="33" t="str">
        <f t="shared" si="3"/>
        <v/>
      </c>
      <c r="Y71" s="33" t="str">
        <f t="shared" si="4"/>
        <v/>
      </c>
      <c r="AC71" s="33" t="str">
        <f t="shared" si="5"/>
        <v/>
      </c>
      <c r="AG71" s="33" t="str">
        <f t="shared" si="6"/>
        <v/>
      </c>
      <c r="AK71" s="33" t="str">
        <f t="shared" si="7"/>
        <v/>
      </c>
      <c r="AO71" s="33" t="str">
        <f t="shared" si="8"/>
        <v/>
      </c>
      <c r="AS71" s="33" t="str">
        <f t="shared" si="9"/>
        <v/>
      </c>
      <c r="AW71" s="33" t="str">
        <f t="shared" si="10"/>
        <v/>
      </c>
      <c r="BA71" s="33" t="str">
        <f t="shared" si="11"/>
        <v/>
      </c>
      <c r="BE71" s="33" t="str">
        <f t="shared" si="12"/>
        <v/>
      </c>
      <c r="BI71" s="33" t="str">
        <f t="shared" si="13"/>
        <v/>
      </c>
      <c r="BM71" s="33" t="str">
        <f t="shared" si="14"/>
        <v/>
      </c>
      <c r="BQ71" s="33" t="str">
        <f t="shared" si="15"/>
        <v/>
      </c>
      <c r="BU71" s="33" t="str">
        <f t="shared" si="16"/>
        <v/>
      </c>
      <c r="BY71" s="33" t="str">
        <f t="shared" si="17"/>
        <v/>
      </c>
      <c r="CC71" s="33" t="str">
        <f t="shared" si="18"/>
        <v/>
      </c>
      <c r="CG71" s="33" t="str">
        <f t="shared" si="19"/>
        <v/>
      </c>
      <c r="CK71" s="33" t="str">
        <f t="shared" si="20"/>
        <v/>
      </c>
      <c r="CO71" s="33" t="str">
        <f t="shared" si="21"/>
        <v/>
      </c>
      <c r="CS71" s="33" t="str">
        <f t="shared" si="22"/>
        <v/>
      </c>
      <c r="CW71" s="33" t="str">
        <f t="shared" si="23"/>
        <v/>
      </c>
      <c r="DA71" s="33" t="str">
        <f t="shared" si="24"/>
        <v/>
      </c>
      <c r="DE71" s="33" t="str">
        <f t="shared" si="25"/>
        <v/>
      </c>
      <c r="DI71" s="33" t="str">
        <f t="shared" si="26"/>
        <v/>
      </c>
      <c r="DM71" s="33" t="str">
        <f t="shared" si="27"/>
        <v/>
      </c>
      <c r="DQ71" s="33" t="str">
        <f t="shared" si="28"/>
        <v/>
      </c>
      <c r="DU71" s="33" t="str">
        <f t="shared" si="29"/>
        <v/>
      </c>
      <c r="DY71" s="33" t="str">
        <f t="shared" si="30"/>
        <v/>
      </c>
    </row>
    <row r="72" spans="1:129" x14ac:dyDescent="0.25">
      <c r="A72" s="16" t="str">
        <f t="shared" si="0"/>
        <v/>
      </c>
      <c r="K72" s="38"/>
      <c r="M72" s="33" t="str">
        <f t="shared" si="1"/>
        <v/>
      </c>
      <c r="Q72" s="33" t="str">
        <f t="shared" si="2"/>
        <v/>
      </c>
      <c r="U72" s="33" t="str">
        <f t="shared" si="3"/>
        <v/>
      </c>
      <c r="Y72" s="33" t="str">
        <f t="shared" si="4"/>
        <v/>
      </c>
      <c r="AC72" s="33" t="str">
        <f t="shared" si="5"/>
        <v/>
      </c>
      <c r="AG72" s="33" t="str">
        <f t="shared" si="6"/>
        <v/>
      </c>
      <c r="AK72" s="33" t="str">
        <f t="shared" si="7"/>
        <v/>
      </c>
      <c r="AO72" s="33" t="str">
        <f t="shared" si="8"/>
        <v/>
      </c>
      <c r="AS72" s="33" t="str">
        <f t="shared" si="9"/>
        <v/>
      </c>
      <c r="AW72" s="33" t="str">
        <f t="shared" si="10"/>
        <v/>
      </c>
      <c r="BA72" s="33" t="str">
        <f t="shared" si="11"/>
        <v/>
      </c>
      <c r="BE72" s="33" t="str">
        <f t="shared" si="12"/>
        <v/>
      </c>
      <c r="BI72" s="33" t="str">
        <f t="shared" si="13"/>
        <v/>
      </c>
      <c r="BM72" s="33" t="str">
        <f t="shared" si="14"/>
        <v/>
      </c>
      <c r="BQ72" s="33" t="str">
        <f t="shared" si="15"/>
        <v/>
      </c>
      <c r="BU72" s="33" t="str">
        <f t="shared" si="16"/>
        <v/>
      </c>
      <c r="BY72" s="33" t="str">
        <f t="shared" si="17"/>
        <v/>
      </c>
      <c r="CC72" s="33" t="str">
        <f t="shared" si="18"/>
        <v/>
      </c>
      <c r="CG72" s="33" t="str">
        <f t="shared" si="19"/>
        <v/>
      </c>
      <c r="CK72" s="33" t="str">
        <f t="shared" si="20"/>
        <v/>
      </c>
      <c r="CO72" s="33" t="str">
        <f t="shared" si="21"/>
        <v/>
      </c>
      <c r="CS72" s="33" t="str">
        <f t="shared" si="22"/>
        <v/>
      </c>
      <c r="CW72" s="33" t="str">
        <f t="shared" si="23"/>
        <v/>
      </c>
      <c r="DA72" s="33" t="str">
        <f t="shared" si="24"/>
        <v/>
      </c>
      <c r="DE72" s="33" t="str">
        <f t="shared" si="25"/>
        <v/>
      </c>
      <c r="DI72" s="33" t="str">
        <f t="shared" si="26"/>
        <v/>
      </c>
      <c r="DM72" s="33" t="str">
        <f t="shared" si="27"/>
        <v/>
      </c>
      <c r="DQ72" s="33" t="str">
        <f t="shared" si="28"/>
        <v/>
      </c>
      <c r="DU72" s="33" t="str">
        <f t="shared" si="29"/>
        <v/>
      </c>
      <c r="DY72" s="33" t="str">
        <f t="shared" si="30"/>
        <v/>
      </c>
    </row>
    <row r="73" spans="1:129" x14ac:dyDescent="0.25">
      <c r="A73" s="16" t="str">
        <f t="shared" si="0"/>
        <v/>
      </c>
      <c r="K73" s="38"/>
      <c r="M73" s="33" t="str">
        <f t="shared" si="1"/>
        <v/>
      </c>
      <c r="Q73" s="33" t="str">
        <f t="shared" si="2"/>
        <v/>
      </c>
      <c r="U73" s="33" t="str">
        <f t="shared" si="3"/>
        <v/>
      </c>
      <c r="Y73" s="33" t="str">
        <f t="shared" si="4"/>
        <v/>
      </c>
      <c r="AC73" s="33" t="str">
        <f t="shared" si="5"/>
        <v/>
      </c>
      <c r="AG73" s="33" t="str">
        <f t="shared" si="6"/>
        <v/>
      </c>
      <c r="AK73" s="33" t="str">
        <f t="shared" si="7"/>
        <v/>
      </c>
      <c r="AO73" s="33" t="str">
        <f t="shared" si="8"/>
        <v/>
      </c>
      <c r="AS73" s="33" t="str">
        <f t="shared" si="9"/>
        <v/>
      </c>
      <c r="AW73" s="33" t="str">
        <f t="shared" si="10"/>
        <v/>
      </c>
      <c r="BA73" s="33" t="str">
        <f t="shared" si="11"/>
        <v/>
      </c>
      <c r="BE73" s="33" t="str">
        <f t="shared" si="12"/>
        <v/>
      </c>
      <c r="BI73" s="33" t="str">
        <f t="shared" si="13"/>
        <v/>
      </c>
      <c r="BM73" s="33" t="str">
        <f t="shared" si="14"/>
        <v/>
      </c>
      <c r="BQ73" s="33" t="str">
        <f t="shared" si="15"/>
        <v/>
      </c>
      <c r="BU73" s="33" t="str">
        <f t="shared" si="16"/>
        <v/>
      </c>
      <c r="BY73" s="33" t="str">
        <f t="shared" si="17"/>
        <v/>
      </c>
      <c r="CC73" s="33" t="str">
        <f t="shared" si="18"/>
        <v/>
      </c>
      <c r="CG73" s="33" t="str">
        <f t="shared" si="19"/>
        <v/>
      </c>
      <c r="CK73" s="33" t="str">
        <f t="shared" si="20"/>
        <v/>
      </c>
      <c r="CO73" s="33" t="str">
        <f t="shared" si="21"/>
        <v/>
      </c>
      <c r="CS73" s="33" t="str">
        <f t="shared" si="22"/>
        <v/>
      </c>
      <c r="CW73" s="33" t="str">
        <f t="shared" si="23"/>
        <v/>
      </c>
      <c r="DA73" s="33" t="str">
        <f t="shared" si="24"/>
        <v/>
      </c>
      <c r="DE73" s="33" t="str">
        <f t="shared" si="25"/>
        <v/>
      </c>
      <c r="DI73" s="33" t="str">
        <f t="shared" si="26"/>
        <v/>
      </c>
      <c r="DM73" s="33" t="str">
        <f t="shared" si="27"/>
        <v/>
      </c>
      <c r="DQ73" s="33" t="str">
        <f t="shared" si="28"/>
        <v/>
      </c>
      <c r="DU73" s="33" t="str">
        <f t="shared" si="29"/>
        <v/>
      </c>
      <c r="DY73" s="33" t="str">
        <f t="shared" si="30"/>
        <v/>
      </c>
    </row>
    <row r="74" spans="1:129" x14ac:dyDescent="0.25">
      <c r="A74" s="16" t="str">
        <f t="shared" ref="A74:A101" si="31">IF(ISNUMBER(C74),A73+1,"")</f>
        <v/>
      </c>
      <c r="K74" s="38"/>
      <c r="M74" s="33" t="str">
        <f t="shared" si="1"/>
        <v/>
      </c>
      <c r="Q74" s="33" t="str">
        <f t="shared" si="2"/>
        <v/>
      </c>
      <c r="U74" s="33" t="str">
        <f t="shared" si="3"/>
        <v/>
      </c>
      <c r="Y74" s="33" t="str">
        <f t="shared" si="4"/>
        <v/>
      </c>
      <c r="AC74" s="33" t="str">
        <f t="shared" si="5"/>
        <v/>
      </c>
      <c r="AG74" s="33" t="str">
        <f t="shared" si="6"/>
        <v/>
      </c>
      <c r="AK74" s="33" t="str">
        <f t="shared" si="7"/>
        <v/>
      </c>
      <c r="AO74" s="33" t="str">
        <f t="shared" si="8"/>
        <v/>
      </c>
      <c r="AS74" s="33" t="str">
        <f t="shared" si="9"/>
        <v/>
      </c>
      <c r="AW74" s="33" t="str">
        <f t="shared" si="10"/>
        <v/>
      </c>
      <c r="BA74" s="33" t="str">
        <f t="shared" si="11"/>
        <v/>
      </c>
      <c r="BE74" s="33" t="str">
        <f t="shared" si="12"/>
        <v/>
      </c>
      <c r="BI74" s="33" t="str">
        <f t="shared" si="13"/>
        <v/>
      </c>
      <c r="BM74" s="33" t="str">
        <f t="shared" si="14"/>
        <v/>
      </c>
      <c r="BQ74" s="33" t="str">
        <f t="shared" si="15"/>
        <v/>
      </c>
      <c r="BU74" s="33" t="str">
        <f t="shared" si="16"/>
        <v/>
      </c>
      <c r="BY74" s="33" t="str">
        <f t="shared" si="17"/>
        <v/>
      </c>
      <c r="CC74" s="33" t="str">
        <f t="shared" si="18"/>
        <v/>
      </c>
      <c r="CG74" s="33" t="str">
        <f t="shared" si="19"/>
        <v/>
      </c>
      <c r="CK74" s="33" t="str">
        <f t="shared" si="20"/>
        <v/>
      </c>
      <c r="CO74" s="33" t="str">
        <f t="shared" si="21"/>
        <v/>
      </c>
      <c r="CS74" s="33" t="str">
        <f t="shared" si="22"/>
        <v/>
      </c>
      <c r="CW74" s="33" t="str">
        <f t="shared" si="23"/>
        <v/>
      </c>
      <c r="DA74" s="33" t="str">
        <f t="shared" si="24"/>
        <v/>
      </c>
      <c r="DE74" s="33" t="str">
        <f t="shared" si="25"/>
        <v/>
      </c>
      <c r="DI74" s="33" t="str">
        <f t="shared" si="26"/>
        <v/>
      </c>
      <c r="DM74" s="33" t="str">
        <f t="shared" si="27"/>
        <v/>
      </c>
      <c r="DQ74" s="33" t="str">
        <f t="shared" si="28"/>
        <v/>
      </c>
      <c r="DU74" s="33" t="str">
        <f t="shared" si="29"/>
        <v/>
      </c>
      <c r="DY74" s="33" t="str">
        <f t="shared" si="30"/>
        <v/>
      </c>
    </row>
    <row r="75" spans="1:129" x14ac:dyDescent="0.25">
      <c r="A75" s="16" t="str">
        <f t="shared" si="31"/>
        <v/>
      </c>
      <c r="K75" s="38"/>
      <c r="M75" s="33" t="str">
        <f t="shared" si="1"/>
        <v/>
      </c>
      <c r="Q75" s="33" t="str">
        <f t="shared" si="2"/>
        <v/>
      </c>
      <c r="U75" s="33" t="str">
        <f t="shared" si="3"/>
        <v/>
      </c>
      <c r="Y75" s="33" t="str">
        <f t="shared" si="4"/>
        <v/>
      </c>
      <c r="AC75" s="33" t="str">
        <f t="shared" si="5"/>
        <v/>
      </c>
      <c r="AG75" s="33" t="str">
        <f t="shared" si="6"/>
        <v/>
      </c>
      <c r="AK75" s="33" t="str">
        <f t="shared" si="7"/>
        <v/>
      </c>
      <c r="AO75" s="33" t="str">
        <f t="shared" si="8"/>
        <v/>
      </c>
      <c r="AS75" s="33" t="str">
        <f t="shared" si="9"/>
        <v/>
      </c>
      <c r="AW75" s="33" t="str">
        <f t="shared" si="10"/>
        <v/>
      </c>
      <c r="BA75" s="33" t="str">
        <f t="shared" si="11"/>
        <v/>
      </c>
      <c r="BE75" s="33" t="str">
        <f t="shared" si="12"/>
        <v/>
      </c>
      <c r="BI75" s="33" t="str">
        <f t="shared" si="13"/>
        <v/>
      </c>
      <c r="BM75" s="33" t="str">
        <f t="shared" si="14"/>
        <v/>
      </c>
      <c r="BQ75" s="33" t="str">
        <f t="shared" si="15"/>
        <v/>
      </c>
      <c r="BU75" s="33" t="str">
        <f t="shared" si="16"/>
        <v/>
      </c>
      <c r="BY75" s="33" t="str">
        <f t="shared" si="17"/>
        <v/>
      </c>
      <c r="CC75" s="33" t="str">
        <f t="shared" si="18"/>
        <v/>
      </c>
      <c r="CG75" s="33" t="str">
        <f t="shared" si="19"/>
        <v/>
      </c>
      <c r="CK75" s="33" t="str">
        <f t="shared" si="20"/>
        <v/>
      </c>
      <c r="CO75" s="33" t="str">
        <f t="shared" si="21"/>
        <v/>
      </c>
      <c r="CS75" s="33" t="str">
        <f t="shared" si="22"/>
        <v/>
      </c>
      <c r="CW75" s="33" t="str">
        <f t="shared" si="23"/>
        <v/>
      </c>
      <c r="DA75" s="33" t="str">
        <f t="shared" si="24"/>
        <v/>
      </c>
      <c r="DE75" s="33" t="str">
        <f t="shared" si="25"/>
        <v/>
      </c>
      <c r="DI75" s="33" t="str">
        <f t="shared" si="26"/>
        <v/>
      </c>
      <c r="DM75" s="33" t="str">
        <f t="shared" si="27"/>
        <v/>
      </c>
      <c r="DQ75" s="33" t="str">
        <f t="shared" si="28"/>
        <v/>
      </c>
      <c r="DU75" s="33" t="str">
        <f t="shared" si="29"/>
        <v/>
      </c>
      <c r="DY75" s="33" t="str">
        <f t="shared" si="30"/>
        <v/>
      </c>
    </row>
    <row r="76" spans="1:129" x14ac:dyDescent="0.25">
      <c r="A76" s="16" t="str">
        <f t="shared" si="31"/>
        <v/>
      </c>
      <c r="K76" s="38"/>
      <c r="M76" s="33" t="str">
        <f t="shared" si="1"/>
        <v/>
      </c>
      <c r="Q76" s="33" t="str">
        <f t="shared" si="2"/>
        <v/>
      </c>
      <c r="U76" s="33" t="str">
        <f t="shared" si="3"/>
        <v/>
      </c>
      <c r="Y76" s="33" t="str">
        <f t="shared" si="4"/>
        <v/>
      </c>
      <c r="AC76" s="33" t="str">
        <f t="shared" si="5"/>
        <v/>
      </c>
      <c r="AG76" s="33" t="str">
        <f t="shared" si="6"/>
        <v/>
      </c>
      <c r="AK76" s="33" t="str">
        <f t="shared" si="7"/>
        <v/>
      </c>
      <c r="AO76" s="33" t="str">
        <f t="shared" si="8"/>
        <v/>
      </c>
      <c r="AS76" s="33" t="str">
        <f t="shared" si="9"/>
        <v/>
      </c>
      <c r="AW76" s="33" t="str">
        <f t="shared" si="10"/>
        <v/>
      </c>
      <c r="BA76" s="33" t="str">
        <f t="shared" si="11"/>
        <v/>
      </c>
      <c r="BE76" s="33" t="str">
        <f t="shared" si="12"/>
        <v/>
      </c>
      <c r="BI76" s="33" t="str">
        <f t="shared" si="13"/>
        <v/>
      </c>
      <c r="BM76" s="33" t="str">
        <f t="shared" si="14"/>
        <v/>
      </c>
      <c r="BQ76" s="33" t="str">
        <f t="shared" si="15"/>
        <v/>
      </c>
      <c r="BU76" s="33" t="str">
        <f t="shared" si="16"/>
        <v/>
      </c>
      <c r="BY76" s="33" t="str">
        <f t="shared" si="17"/>
        <v/>
      </c>
      <c r="CC76" s="33" t="str">
        <f t="shared" si="18"/>
        <v/>
      </c>
      <c r="CG76" s="33" t="str">
        <f t="shared" si="19"/>
        <v/>
      </c>
      <c r="CK76" s="33" t="str">
        <f t="shared" si="20"/>
        <v/>
      </c>
      <c r="CO76" s="33" t="str">
        <f t="shared" si="21"/>
        <v/>
      </c>
      <c r="CS76" s="33" t="str">
        <f t="shared" si="22"/>
        <v/>
      </c>
      <c r="CW76" s="33" t="str">
        <f t="shared" si="23"/>
        <v/>
      </c>
      <c r="DA76" s="33" t="str">
        <f t="shared" si="24"/>
        <v/>
      </c>
      <c r="DE76" s="33" t="str">
        <f t="shared" si="25"/>
        <v/>
      </c>
      <c r="DI76" s="33" t="str">
        <f t="shared" si="26"/>
        <v/>
      </c>
      <c r="DM76" s="33" t="str">
        <f t="shared" si="27"/>
        <v/>
      </c>
      <c r="DQ76" s="33" t="str">
        <f t="shared" si="28"/>
        <v/>
      </c>
      <c r="DU76" s="33" t="str">
        <f t="shared" si="29"/>
        <v/>
      </c>
      <c r="DY76" s="33" t="str">
        <f t="shared" si="30"/>
        <v/>
      </c>
    </row>
    <row r="77" spans="1:129" x14ac:dyDescent="0.25">
      <c r="A77" s="16" t="str">
        <f t="shared" si="31"/>
        <v/>
      </c>
      <c r="K77" s="38"/>
      <c r="M77" s="33" t="str">
        <f t="shared" si="1"/>
        <v/>
      </c>
      <c r="Q77" s="33" t="str">
        <f t="shared" si="2"/>
        <v/>
      </c>
      <c r="U77" s="33" t="str">
        <f t="shared" si="3"/>
        <v/>
      </c>
      <c r="Y77" s="33" t="str">
        <f t="shared" si="4"/>
        <v/>
      </c>
      <c r="AC77" s="33" t="str">
        <f t="shared" si="5"/>
        <v/>
      </c>
      <c r="AG77" s="33" t="str">
        <f t="shared" si="6"/>
        <v/>
      </c>
      <c r="AK77" s="33" t="str">
        <f t="shared" si="7"/>
        <v/>
      </c>
      <c r="AO77" s="33" t="str">
        <f t="shared" si="8"/>
        <v/>
      </c>
      <c r="AS77" s="33" t="str">
        <f t="shared" si="9"/>
        <v/>
      </c>
      <c r="AW77" s="33" t="str">
        <f t="shared" si="10"/>
        <v/>
      </c>
      <c r="BA77" s="33" t="str">
        <f t="shared" si="11"/>
        <v/>
      </c>
      <c r="BE77" s="33" t="str">
        <f t="shared" si="12"/>
        <v/>
      </c>
      <c r="BI77" s="33" t="str">
        <f t="shared" si="13"/>
        <v/>
      </c>
      <c r="BM77" s="33" t="str">
        <f t="shared" si="14"/>
        <v/>
      </c>
      <c r="BQ77" s="33" t="str">
        <f t="shared" si="15"/>
        <v/>
      </c>
      <c r="BU77" s="33" t="str">
        <f t="shared" si="16"/>
        <v/>
      </c>
      <c r="BY77" s="33" t="str">
        <f t="shared" si="17"/>
        <v/>
      </c>
      <c r="CC77" s="33" t="str">
        <f t="shared" si="18"/>
        <v/>
      </c>
      <c r="CG77" s="33" t="str">
        <f t="shared" si="19"/>
        <v/>
      </c>
      <c r="CK77" s="33" t="str">
        <f t="shared" si="20"/>
        <v/>
      </c>
      <c r="CO77" s="33" t="str">
        <f t="shared" si="21"/>
        <v/>
      </c>
      <c r="CS77" s="33" t="str">
        <f t="shared" si="22"/>
        <v/>
      </c>
      <c r="CW77" s="33" t="str">
        <f t="shared" si="23"/>
        <v/>
      </c>
      <c r="DA77" s="33" t="str">
        <f t="shared" si="24"/>
        <v/>
      </c>
      <c r="DE77" s="33" t="str">
        <f t="shared" si="25"/>
        <v/>
      </c>
      <c r="DI77" s="33" t="str">
        <f t="shared" si="26"/>
        <v/>
      </c>
      <c r="DM77" s="33" t="str">
        <f t="shared" si="27"/>
        <v/>
      </c>
      <c r="DQ77" s="33" t="str">
        <f t="shared" si="28"/>
        <v/>
      </c>
      <c r="DU77" s="33" t="str">
        <f t="shared" si="29"/>
        <v/>
      </c>
      <c r="DY77" s="33" t="str">
        <f t="shared" si="30"/>
        <v/>
      </c>
    </row>
    <row r="78" spans="1:129" x14ac:dyDescent="0.25">
      <c r="A78" s="16" t="str">
        <f t="shared" si="31"/>
        <v/>
      </c>
      <c r="K78" s="38"/>
      <c r="M78" s="33" t="str">
        <f t="shared" si="1"/>
        <v/>
      </c>
      <c r="Q78" s="33" t="str">
        <f t="shared" si="2"/>
        <v/>
      </c>
      <c r="U78" s="33" t="str">
        <f t="shared" si="3"/>
        <v/>
      </c>
      <c r="Y78" s="33" t="str">
        <f t="shared" si="4"/>
        <v/>
      </c>
      <c r="AC78" s="33" t="str">
        <f t="shared" si="5"/>
        <v/>
      </c>
      <c r="AG78" s="33" t="str">
        <f t="shared" si="6"/>
        <v/>
      </c>
      <c r="AK78" s="33" t="str">
        <f t="shared" si="7"/>
        <v/>
      </c>
      <c r="AO78" s="33" t="str">
        <f t="shared" si="8"/>
        <v/>
      </c>
      <c r="AS78" s="33" t="str">
        <f t="shared" si="9"/>
        <v/>
      </c>
      <c r="AW78" s="33" t="str">
        <f t="shared" si="10"/>
        <v/>
      </c>
      <c r="BA78" s="33" t="str">
        <f t="shared" si="11"/>
        <v/>
      </c>
      <c r="BE78" s="33" t="str">
        <f t="shared" si="12"/>
        <v/>
      </c>
      <c r="BI78" s="33" t="str">
        <f t="shared" si="13"/>
        <v/>
      </c>
      <c r="BM78" s="33" t="str">
        <f t="shared" si="14"/>
        <v/>
      </c>
      <c r="BQ78" s="33" t="str">
        <f t="shared" si="15"/>
        <v/>
      </c>
      <c r="BU78" s="33" t="str">
        <f t="shared" si="16"/>
        <v/>
      </c>
      <c r="BY78" s="33" t="str">
        <f t="shared" si="17"/>
        <v/>
      </c>
      <c r="CC78" s="33" t="str">
        <f t="shared" si="18"/>
        <v/>
      </c>
      <c r="CG78" s="33" t="str">
        <f t="shared" si="19"/>
        <v/>
      </c>
      <c r="CK78" s="33" t="str">
        <f t="shared" si="20"/>
        <v/>
      </c>
      <c r="CO78" s="33" t="str">
        <f t="shared" si="21"/>
        <v/>
      </c>
      <c r="CS78" s="33" t="str">
        <f t="shared" si="22"/>
        <v/>
      </c>
      <c r="CW78" s="33" t="str">
        <f t="shared" si="23"/>
        <v/>
      </c>
      <c r="DA78" s="33" t="str">
        <f t="shared" si="24"/>
        <v/>
      </c>
      <c r="DE78" s="33" t="str">
        <f t="shared" si="25"/>
        <v/>
      </c>
      <c r="DI78" s="33" t="str">
        <f t="shared" si="26"/>
        <v/>
      </c>
      <c r="DM78" s="33" t="str">
        <f t="shared" si="27"/>
        <v/>
      </c>
      <c r="DQ78" s="33" t="str">
        <f t="shared" si="28"/>
        <v/>
      </c>
      <c r="DU78" s="33" t="str">
        <f t="shared" si="29"/>
        <v/>
      </c>
      <c r="DY78" s="33" t="str">
        <f t="shared" si="30"/>
        <v/>
      </c>
    </row>
    <row r="79" spans="1:129" x14ac:dyDescent="0.25">
      <c r="A79" s="16" t="str">
        <f t="shared" si="31"/>
        <v/>
      </c>
      <c r="K79" s="38"/>
      <c r="M79" s="33" t="str">
        <f t="shared" ref="M79:M103" si="32">IF(ISNUMBER(O79),M78+1,"")</f>
        <v/>
      </c>
      <c r="Q79" s="33" t="str">
        <f t="shared" ref="Q79:Q103" si="33">IF(ISNUMBER(S79),Q78+1,"")</f>
        <v/>
      </c>
      <c r="U79" s="33" t="str">
        <f t="shared" ref="U79:U103" si="34">IF(ISNUMBER(W79),U78+1,"")</f>
        <v/>
      </c>
      <c r="Y79" s="33" t="str">
        <f t="shared" ref="Y79:Y103" si="35">IF(ISNUMBER(AA79),Y78+1,"")</f>
        <v/>
      </c>
      <c r="AC79" s="33" t="str">
        <f t="shared" ref="AC79:AC103" si="36">IF(ISNUMBER(AE79),AC78+1,"")</f>
        <v/>
      </c>
      <c r="AG79" s="33" t="str">
        <f t="shared" ref="AG79:AG103" si="37">IF(ISNUMBER(AI79),AG78+1,"")</f>
        <v/>
      </c>
      <c r="AK79" s="33" t="str">
        <f t="shared" ref="AK79:AK103" si="38">IF(ISNUMBER(AM79),AK78+1,"")</f>
        <v/>
      </c>
      <c r="AO79" s="33" t="str">
        <f t="shared" ref="AO79:AO103" si="39">IF(ISNUMBER(AQ79),AO78+1,"")</f>
        <v/>
      </c>
      <c r="AS79" s="33" t="str">
        <f t="shared" ref="AS79:AS103" si="40">IF(ISNUMBER(AU79),AS78+1,"")</f>
        <v/>
      </c>
      <c r="AW79" s="33" t="str">
        <f t="shared" ref="AW79:AW103" si="41">IF(ISNUMBER(AY79),AW78+1,"")</f>
        <v/>
      </c>
      <c r="BA79" s="33" t="str">
        <f t="shared" ref="BA79:BA103" si="42">IF(ISNUMBER(BC79),BA78+1,"")</f>
        <v/>
      </c>
      <c r="BE79" s="33" t="str">
        <f t="shared" ref="BE79:BE103" si="43">IF(ISNUMBER(BG79),BE78+1,"")</f>
        <v/>
      </c>
      <c r="BI79" s="33" t="str">
        <f t="shared" ref="BI79:BI103" si="44">IF(ISNUMBER(BK79),BI78+1,"")</f>
        <v/>
      </c>
      <c r="BM79" s="33" t="str">
        <f t="shared" ref="BM79:BM103" si="45">IF(ISNUMBER(BO79),BM78+1,"")</f>
        <v/>
      </c>
      <c r="BQ79" s="33" t="str">
        <f t="shared" ref="BQ79:BQ103" si="46">IF(ISNUMBER(BS79),BQ78+1,"")</f>
        <v/>
      </c>
      <c r="BU79" s="33" t="str">
        <f t="shared" ref="BU79:BU103" si="47">IF(ISNUMBER(BW79),BU78+1,"")</f>
        <v/>
      </c>
      <c r="BY79" s="33" t="str">
        <f t="shared" ref="BY79:BY103" si="48">IF(ISNUMBER(CA79),BY78+1,"")</f>
        <v/>
      </c>
      <c r="CC79" s="33" t="str">
        <f t="shared" ref="CC79:CC103" si="49">IF(ISNUMBER(CE79),CC78+1,"")</f>
        <v/>
      </c>
      <c r="CG79" s="33" t="str">
        <f t="shared" ref="CG79:CG103" si="50">IF(ISNUMBER(CI79),CG78+1,"")</f>
        <v/>
      </c>
      <c r="CK79" s="33" t="str">
        <f t="shared" ref="CK79:CK103" si="51">IF(ISNUMBER(CM79),CK78+1,"")</f>
        <v/>
      </c>
      <c r="CO79" s="33" t="str">
        <f t="shared" ref="CO79:CO103" si="52">IF(ISNUMBER(CQ79),CO78+1,"")</f>
        <v/>
      </c>
      <c r="CS79" s="33" t="str">
        <f t="shared" ref="CS79:CS103" si="53">IF(ISNUMBER(CU79),CS78+1,"")</f>
        <v/>
      </c>
      <c r="CW79" s="33" t="str">
        <f t="shared" ref="CW79:CW103" si="54">IF(ISNUMBER(CY79),CW78+1,"")</f>
        <v/>
      </c>
      <c r="DA79" s="33" t="str">
        <f t="shared" ref="DA79:DA103" si="55">IF(ISNUMBER(DC79),DA78+1,"")</f>
        <v/>
      </c>
      <c r="DE79" s="33" t="str">
        <f t="shared" ref="DE79:DE103" si="56">IF(ISNUMBER(DG79),DE78+1,"")</f>
        <v/>
      </c>
      <c r="DI79" s="33" t="str">
        <f t="shared" ref="DI79:DI103" si="57">IF(ISNUMBER(DK79),DI78+1,"")</f>
        <v/>
      </c>
      <c r="DM79" s="33" t="str">
        <f t="shared" ref="DM79:DM103" si="58">IF(ISNUMBER(DO79),DM78+1,"")</f>
        <v/>
      </c>
      <c r="DQ79" s="33" t="str">
        <f t="shared" ref="DQ79:DQ103" si="59">IF(ISNUMBER(DS79),DQ78+1,"")</f>
        <v/>
      </c>
      <c r="DU79" s="33" t="str">
        <f t="shared" ref="DU79:DU102" si="60">IF(ISNUMBER(DW79),DU78+1,"")</f>
        <v/>
      </c>
      <c r="DY79" s="33" t="str">
        <f t="shared" ref="DY79:DY102" si="61">IF(ISNUMBER(EA79),DY78+1,"")</f>
        <v/>
      </c>
    </row>
    <row r="80" spans="1:129" x14ac:dyDescent="0.25">
      <c r="A80" s="16" t="str">
        <f t="shared" si="31"/>
        <v/>
      </c>
      <c r="K80" s="38"/>
      <c r="M80" s="33" t="str">
        <f t="shared" si="32"/>
        <v/>
      </c>
      <c r="Q80" s="33" t="str">
        <f t="shared" si="33"/>
        <v/>
      </c>
      <c r="U80" s="33" t="str">
        <f t="shared" si="34"/>
        <v/>
      </c>
      <c r="Y80" s="33" t="str">
        <f t="shared" si="35"/>
        <v/>
      </c>
      <c r="AC80" s="33" t="str">
        <f t="shared" si="36"/>
        <v/>
      </c>
      <c r="AG80" s="33" t="str">
        <f t="shared" si="37"/>
        <v/>
      </c>
      <c r="AK80" s="33" t="str">
        <f t="shared" si="38"/>
        <v/>
      </c>
      <c r="AO80" s="33" t="str">
        <f t="shared" si="39"/>
        <v/>
      </c>
      <c r="AS80" s="33" t="str">
        <f t="shared" si="40"/>
        <v/>
      </c>
      <c r="AW80" s="33" t="str">
        <f t="shared" si="41"/>
        <v/>
      </c>
      <c r="BA80" s="33" t="str">
        <f t="shared" si="42"/>
        <v/>
      </c>
      <c r="BE80" s="33" t="str">
        <f t="shared" si="43"/>
        <v/>
      </c>
      <c r="BI80" s="33" t="str">
        <f t="shared" si="44"/>
        <v/>
      </c>
      <c r="BM80" s="33" t="str">
        <f t="shared" si="45"/>
        <v/>
      </c>
      <c r="BQ80" s="33" t="str">
        <f t="shared" si="46"/>
        <v/>
      </c>
      <c r="BU80" s="33" t="str">
        <f t="shared" si="47"/>
        <v/>
      </c>
      <c r="BY80" s="33" t="str">
        <f t="shared" si="48"/>
        <v/>
      </c>
      <c r="CC80" s="33" t="str">
        <f t="shared" si="49"/>
        <v/>
      </c>
      <c r="CG80" s="33" t="str">
        <f t="shared" si="50"/>
        <v/>
      </c>
      <c r="CK80" s="33" t="str">
        <f t="shared" si="51"/>
        <v/>
      </c>
      <c r="CO80" s="33" t="str">
        <f t="shared" si="52"/>
        <v/>
      </c>
      <c r="CS80" s="33" t="str">
        <f t="shared" si="53"/>
        <v/>
      </c>
      <c r="CW80" s="33" t="str">
        <f t="shared" si="54"/>
        <v/>
      </c>
      <c r="DA80" s="33" t="str">
        <f t="shared" si="55"/>
        <v/>
      </c>
      <c r="DE80" s="33" t="str">
        <f t="shared" si="56"/>
        <v/>
      </c>
      <c r="DI80" s="33" t="str">
        <f t="shared" si="57"/>
        <v/>
      </c>
      <c r="DM80" s="33" t="str">
        <f t="shared" si="58"/>
        <v/>
      </c>
      <c r="DQ80" s="33" t="str">
        <f t="shared" si="59"/>
        <v/>
      </c>
      <c r="DU80" s="33" t="str">
        <f t="shared" si="60"/>
        <v/>
      </c>
      <c r="DY80" s="33" t="str">
        <f t="shared" si="61"/>
        <v/>
      </c>
    </row>
    <row r="81" spans="1:129" x14ac:dyDescent="0.25">
      <c r="A81" s="16" t="str">
        <f t="shared" si="31"/>
        <v/>
      </c>
      <c r="K81" s="38"/>
      <c r="M81" s="33" t="str">
        <f t="shared" si="32"/>
        <v/>
      </c>
      <c r="Q81" s="33" t="str">
        <f t="shared" si="33"/>
        <v/>
      </c>
      <c r="U81" s="33" t="str">
        <f t="shared" si="34"/>
        <v/>
      </c>
      <c r="Y81" s="33" t="str">
        <f t="shared" si="35"/>
        <v/>
      </c>
      <c r="AC81" s="33" t="str">
        <f t="shared" si="36"/>
        <v/>
      </c>
      <c r="AG81" s="33" t="str">
        <f t="shared" si="37"/>
        <v/>
      </c>
      <c r="AK81" s="33" t="str">
        <f t="shared" si="38"/>
        <v/>
      </c>
      <c r="AO81" s="33" t="str">
        <f t="shared" si="39"/>
        <v/>
      </c>
      <c r="AS81" s="33" t="str">
        <f t="shared" si="40"/>
        <v/>
      </c>
      <c r="AW81" s="33" t="str">
        <f t="shared" si="41"/>
        <v/>
      </c>
      <c r="BA81" s="33" t="str">
        <f t="shared" si="42"/>
        <v/>
      </c>
      <c r="BE81" s="33" t="str">
        <f t="shared" si="43"/>
        <v/>
      </c>
      <c r="BI81" s="33" t="str">
        <f t="shared" si="44"/>
        <v/>
      </c>
      <c r="BM81" s="33" t="str">
        <f t="shared" si="45"/>
        <v/>
      </c>
      <c r="BQ81" s="33" t="str">
        <f t="shared" si="46"/>
        <v/>
      </c>
      <c r="BU81" s="33" t="str">
        <f t="shared" si="47"/>
        <v/>
      </c>
      <c r="BY81" s="33" t="str">
        <f t="shared" si="48"/>
        <v/>
      </c>
      <c r="CC81" s="33" t="str">
        <f t="shared" si="49"/>
        <v/>
      </c>
      <c r="CG81" s="33" t="str">
        <f t="shared" si="50"/>
        <v/>
      </c>
      <c r="CK81" s="33" t="str">
        <f t="shared" si="51"/>
        <v/>
      </c>
      <c r="CO81" s="33" t="str">
        <f t="shared" si="52"/>
        <v/>
      </c>
      <c r="CS81" s="33" t="str">
        <f t="shared" si="53"/>
        <v/>
      </c>
      <c r="CW81" s="33" t="str">
        <f t="shared" si="54"/>
        <v/>
      </c>
      <c r="DA81" s="33" t="str">
        <f t="shared" si="55"/>
        <v/>
      </c>
      <c r="DE81" s="33" t="str">
        <f t="shared" si="56"/>
        <v/>
      </c>
      <c r="DI81" s="33" t="str">
        <f t="shared" si="57"/>
        <v/>
      </c>
      <c r="DM81" s="33" t="str">
        <f t="shared" si="58"/>
        <v/>
      </c>
      <c r="DQ81" s="33" t="str">
        <f t="shared" si="59"/>
        <v/>
      </c>
      <c r="DU81" s="33" t="str">
        <f t="shared" si="60"/>
        <v/>
      </c>
      <c r="DY81" s="33" t="str">
        <f t="shared" si="61"/>
        <v/>
      </c>
    </row>
    <row r="82" spans="1:129" x14ac:dyDescent="0.25">
      <c r="A82" s="16" t="str">
        <f t="shared" si="31"/>
        <v/>
      </c>
      <c r="K82" s="38"/>
      <c r="M82" s="33" t="str">
        <f t="shared" si="32"/>
        <v/>
      </c>
      <c r="Q82" s="33" t="str">
        <f t="shared" si="33"/>
        <v/>
      </c>
      <c r="U82" s="33" t="str">
        <f t="shared" si="34"/>
        <v/>
      </c>
      <c r="Y82" s="33" t="str">
        <f t="shared" si="35"/>
        <v/>
      </c>
      <c r="AC82" s="33" t="str">
        <f t="shared" si="36"/>
        <v/>
      </c>
      <c r="AG82" s="33" t="str">
        <f t="shared" si="37"/>
        <v/>
      </c>
      <c r="AK82" s="33" t="str">
        <f t="shared" si="38"/>
        <v/>
      </c>
      <c r="AO82" s="33" t="str">
        <f t="shared" si="39"/>
        <v/>
      </c>
      <c r="AS82" s="33" t="str">
        <f t="shared" si="40"/>
        <v/>
      </c>
      <c r="AW82" s="33" t="str">
        <f t="shared" si="41"/>
        <v/>
      </c>
      <c r="BA82" s="33" t="str">
        <f t="shared" si="42"/>
        <v/>
      </c>
      <c r="BE82" s="33" t="str">
        <f t="shared" si="43"/>
        <v/>
      </c>
      <c r="BI82" s="33" t="str">
        <f t="shared" si="44"/>
        <v/>
      </c>
      <c r="BM82" s="33" t="str">
        <f t="shared" si="45"/>
        <v/>
      </c>
      <c r="BQ82" s="33" t="str">
        <f t="shared" si="46"/>
        <v/>
      </c>
      <c r="BU82" s="33" t="str">
        <f t="shared" si="47"/>
        <v/>
      </c>
      <c r="BY82" s="33" t="str">
        <f t="shared" si="48"/>
        <v/>
      </c>
      <c r="CC82" s="33" t="str">
        <f t="shared" si="49"/>
        <v/>
      </c>
      <c r="CG82" s="33" t="str">
        <f t="shared" si="50"/>
        <v/>
      </c>
      <c r="CK82" s="33" t="str">
        <f t="shared" si="51"/>
        <v/>
      </c>
      <c r="CO82" s="33" t="str">
        <f t="shared" si="52"/>
        <v/>
      </c>
      <c r="CS82" s="33" t="str">
        <f t="shared" si="53"/>
        <v/>
      </c>
      <c r="CW82" s="33" t="str">
        <f t="shared" si="54"/>
        <v/>
      </c>
      <c r="DA82" s="33" t="str">
        <f t="shared" si="55"/>
        <v/>
      </c>
      <c r="DE82" s="33" t="str">
        <f t="shared" si="56"/>
        <v/>
      </c>
      <c r="DI82" s="33" t="str">
        <f t="shared" si="57"/>
        <v/>
      </c>
      <c r="DM82" s="33" t="str">
        <f t="shared" si="58"/>
        <v/>
      </c>
      <c r="DQ82" s="33" t="str">
        <f t="shared" si="59"/>
        <v/>
      </c>
      <c r="DU82" s="33" t="str">
        <f t="shared" si="60"/>
        <v/>
      </c>
      <c r="DY82" s="33" t="str">
        <f t="shared" si="61"/>
        <v/>
      </c>
    </row>
    <row r="83" spans="1:129" x14ac:dyDescent="0.25">
      <c r="A83" s="16" t="str">
        <f t="shared" si="31"/>
        <v/>
      </c>
      <c r="K83" s="38"/>
      <c r="M83" s="33" t="str">
        <f t="shared" si="32"/>
        <v/>
      </c>
      <c r="Q83" s="33" t="str">
        <f t="shared" si="33"/>
        <v/>
      </c>
      <c r="U83" s="33" t="str">
        <f t="shared" si="34"/>
        <v/>
      </c>
      <c r="Y83" s="33" t="str">
        <f t="shared" si="35"/>
        <v/>
      </c>
      <c r="AC83" s="33" t="str">
        <f t="shared" si="36"/>
        <v/>
      </c>
      <c r="AG83" s="33" t="str">
        <f t="shared" si="37"/>
        <v/>
      </c>
      <c r="AK83" s="33" t="str">
        <f t="shared" si="38"/>
        <v/>
      </c>
      <c r="AO83" s="33" t="str">
        <f t="shared" si="39"/>
        <v/>
      </c>
      <c r="AS83" s="33" t="str">
        <f t="shared" si="40"/>
        <v/>
      </c>
      <c r="AW83" s="33" t="str">
        <f t="shared" si="41"/>
        <v/>
      </c>
      <c r="BA83" s="33" t="str">
        <f t="shared" si="42"/>
        <v/>
      </c>
      <c r="BE83" s="33" t="str">
        <f t="shared" si="43"/>
        <v/>
      </c>
      <c r="BI83" s="33" t="str">
        <f t="shared" si="44"/>
        <v/>
      </c>
      <c r="BM83" s="33" t="str">
        <f t="shared" si="45"/>
        <v/>
      </c>
      <c r="BQ83" s="33" t="str">
        <f t="shared" si="46"/>
        <v/>
      </c>
      <c r="BU83" s="33" t="str">
        <f t="shared" si="47"/>
        <v/>
      </c>
      <c r="BY83" s="33" t="str">
        <f t="shared" si="48"/>
        <v/>
      </c>
      <c r="CC83" s="33" t="str">
        <f t="shared" si="49"/>
        <v/>
      </c>
      <c r="CG83" s="33" t="str">
        <f t="shared" si="50"/>
        <v/>
      </c>
      <c r="CK83" s="33" t="str">
        <f t="shared" si="51"/>
        <v/>
      </c>
      <c r="CO83" s="33" t="str">
        <f t="shared" si="52"/>
        <v/>
      </c>
      <c r="CS83" s="33" t="str">
        <f t="shared" si="53"/>
        <v/>
      </c>
      <c r="CW83" s="33" t="str">
        <f t="shared" si="54"/>
        <v/>
      </c>
      <c r="DA83" s="33" t="str">
        <f t="shared" si="55"/>
        <v/>
      </c>
      <c r="DE83" s="33" t="str">
        <f t="shared" si="56"/>
        <v/>
      </c>
      <c r="DI83" s="33" t="str">
        <f t="shared" si="57"/>
        <v/>
      </c>
      <c r="DM83" s="33" t="str">
        <f t="shared" si="58"/>
        <v/>
      </c>
      <c r="DQ83" s="33" t="str">
        <f t="shared" si="59"/>
        <v/>
      </c>
      <c r="DU83" s="33" t="str">
        <f t="shared" si="60"/>
        <v/>
      </c>
      <c r="DY83" s="33" t="str">
        <f t="shared" si="61"/>
        <v/>
      </c>
    </row>
    <row r="84" spans="1:129" x14ac:dyDescent="0.25">
      <c r="A84" s="16" t="str">
        <f t="shared" si="31"/>
        <v/>
      </c>
      <c r="K84" s="38"/>
      <c r="M84" s="33" t="str">
        <f t="shared" si="32"/>
        <v/>
      </c>
      <c r="Q84" s="33" t="str">
        <f t="shared" si="33"/>
        <v/>
      </c>
      <c r="U84" s="33" t="str">
        <f t="shared" si="34"/>
        <v/>
      </c>
      <c r="Y84" s="33" t="str">
        <f t="shared" si="35"/>
        <v/>
      </c>
      <c r="AC84" s="33" t="str">
        <f t="shared" si="36"/>
        <v/>
      </c>
      <c r="AG84" s="33" t="str">
        <f t="shared" si="37"/>
        <v/>
      </c>
      <c r="AK84" s="33" t="str">
        <f t="shared" si="38"/>
        <v/>
      </c>
      <c r="AO84" s="33" t="str">
        <f t="shared" si="39"/>
        <v/>
      </c>
      <c r="AS84" s="33" t="str">
        <f t="shared" si="40"/>
        <v/>
      </c>
      <c r="AW84" s="33" t="str">
        <f t="shared" si="41"/>
        <v/>
      </c>
      <c r="BA84" s="33" t="str">
        <f t="shared" si="42"/>
        <v/>
      </c>
      <c r="BE84" s="33" t="str">
        <f t="shared" si="43"/>
        <v/>
      </c>
      <c r="BI84" s="33" t="str">
        <f t="shared" si="44"/>
        <v/>
      </c>
      <c r="BM84" s="33" t="str">
        <f t="shared" si="45"/>
        <v/>
      </c>
      <c r="BQ84" s="33" t="str">
        <f t="shared" si="46"/>
        <v/>
      </c>
      <c r="BU84" s="33" t="str">
        <f t="shared" si="47"/>
        <v/>
      </c>
      <c r="BY84" s="33" t="str">
        <f t="shared" si="48"/>
        <v/>
      </c>
      <c r="CC84" s="33" t="str">
        <f t="shared" si="49"/>
        <v/>
      </c>
      <c r="CG84" s="33" t="str">
        <f t="shared" si="50"/>
        <v/>
      </c>
      <c r="CK84" s="33" t="str">
        <f t="shared" si="51"/>
        <v/>
      </c>
      <c r="CO84" s="33" t="str">
        <f t="shared" si="52"/>
        <v/>
      </c>
      <c r="CS84" s="33" t="str">
        <f t="shared" si="53"/>
        <v/>
      </c>
      <c r="CW84" s="33" t="str">
        <f t="shared" si="54"/>
        <v/>
      </c>
      <c r="DA84" s="33" t="str">
        <f t="shared" si="55"/>
        <v/>
      </c>
      <c r="DE84" s="33" t="str">
        <f t="shared" si="56"/>
        <v/>
      </c>
      <c r="DI84" s="33" t="str">
        <f t="shared" si="57"/>
        <v/>
      </c>
      <c r="DM84" s="33" t="str">
        <f t="shared" si="58"/>
        <v/>
      </c>
      <c r="DQ84" s="33" t="str">
        <f t="shared" si="59"/>
        <v/>
      </c>
      <c r="DU84" s="33" t="str">
        <f t="shared" si="60"/>
        <v/>
      </c>
      <c r="DY84" s="33" t="str">
        <f t="shared" si="61"/>
        <v/>
      </c>
    </row>
    <row r="85" spans="1:129" x14ac:dyDescent="0.25">
      <c r="A85" s="16" t="str">
        <f t="shared" si="31"/>
        <v/>
      </c>
      <c r="K85" s="38"/>
      <c r="M85" s="33" t="str">
        <f t="shared" si="32"/>
        <v/>
      </c>
      <c r="Q85" s="33" t="str">
        <f t="shared" si="33"/>
        <v/>
      </c>
      <c r="U85" s="33" t="str">
        <f t="shared" si="34"/>
        <v/>
      </c>
      <c r="Y85" s="33" t="str">
        <f t="shared" si="35"/>
        <v/>
      </c>
      <c r="AC85" s="33" t="str">
        <f t="shared" si="36"/>
        <v/>
      </c>
      <c r="AG85" s="33" t="str">
        <f t="shared" si="37"/>
        <v/>
      </c>
      <c r="AK85" s="33" t="str">
        <f t="shared" si="38"/>
        <v/>
      </c>
      <c r="AO85" s="33" t="str">
        <f t="shared" si="39"/>
        <v/>
      </c>
      <c r="AS85" s="33" t="str">
        <f t="shared" si="40"/>
        <v/>
      </c>
      <c r="AW85" s="33" t="str">
        <f t="shared" si="41"/>
        <v/>
      </c>
      <c r="BA85" s="33" t="str">
        <f t="shared" si="42"/>
        <v/>
      </c>
      <c r="BE85" s="33" t="str">
        <f t="shared" si="43"/>
        <v/>
      </c>
      <c r="BI85" s="33" t="str">
        <f t="shared" si="44"/>
        <v/>
      </c>
      <c r="BM85" s="33" t="str">
        <f t="shared" si="45"/>
        <v/>
      </c>
      <c r="BQ85" s="33" t="str">
        <f t="shared" si="46"/>
        <v/>
      </c>
      <c r="BU85" s="33" t="str">
        <f t="shared" si="47"/>
        <v/>
      </c>
      <c r="BY85" s="33" t="str">
        <f t="shared" si="48"/>
        <v/>
      </c>
      <c r="CC85" s="33" t="str">
        <f t="shared" si="49"/>
        <v/>
      </c>
      <c r="CG85" s="33" t="str">
        <f t="shared" si="50"/>
        <v/>
      </c>
      <c r="CK85" s="33" t="str">
        <f t="shared" si="51"/>
        <v/>
      </c>
      <c r="CO85" s="33" t="str">
        <f t="shared" si="52"/>
        <v/>
      </c>
      <c r="CS85" s="33" t="str">
        <f t="shared" si="53"/>
        <v/>
      </c>
      <c r="CW85" s="33" t="str">
        <f t="shared" si="54"/>
        <v/>
      </c>
      <c r="DA85" s="33" t="str">
        <f t="shared" si="55"/>
        <v/>
      </c>
      <c r="DE85" s="33" t="str">
        <f t="shared" si="56"/>
        <v/>
      </c>
      <c r="DI85" s="33" t="str">
        <f t="shared" si="57"/>
        <v/>
      </c>
      <c r="DM85" s="33" t="str">
        <f t="shared" si="58"/>
        <v/>
      </c>
      <c r="DQ85" s="33" t="str">
        <f t="shared" si="59"/>
        <v/>
      </c>
      <c r="DU85" s="33" t="str">
        <f t="shared" si="60"/>
        <v/>
      </c>
      <c r="DY85" s="33" t="str">
        <f t="shared" si="61"/>
        <v/>
      </c>
    </row>
    <row r="86" spans="1:129" x14ac:dyDescent="0.25">
      <c r="A86" s="16" t="str">
        <f t="shared" si="31"/>
        <v/>
      </c>
      <c r="K86" s="38"/>
      <c r="M86" s="33" t="str">
        <f t="shared" si="32"/>
        <v/>
      </c>
      <c r="Q86" s="33" t="str">
        <f t="shared" si="33"/>
        <v/>
      </c>
      <c r="U86" s="33" t="str">
        <f t="shared" si="34"/>
        <v/>
      </c>
      <c r="Y86" s="33" t="str">
        <f t="shared" si="35"/>
        <v/>
      </c>
      <c r="AC86" s="33" t="str">
        <f t="shared" si="36"/>
        <v/>
      </c>
      <c r="AG86" s="33" t="str">
        <f t="shared" si="37"/>
        <v/>
      </c>
      <c r="AK86" s="33" t="str">
        <f t="shared" si="38"/>
        <v/>
      </c>
      <c r="AO86" s="33" t="str">
        <f t="shared" si="39"/>
        <v/>
      </c>
      <c r="AS86" s="33" t="str">
        <f t="shared" si="40"/>
        <v/>
      </c>
      <c r="AW86" s="33" t="str">
        <f t="shared" si="41"/>
        <v/>
      </c>
      <c r="BA86" s="33" t="str">
        <f t="shared" si="42"/>
        <v/>
      </c>
      <c r="BE86" s="33" t="str">
        <f t="shared" si="43"/>
        <v/>
      </c>
      <c r="BI86" s="33" t="str">
        <f t="shared" si="44"/>
        <v/>
      </c>
      <c r="BM86" s="33" t="str">
        <f t="shared" si="45"/>
        <v/>
      </c>
      <c r="BQ86" s="33" t="str">
        <f t="shared" si="46"/>
        <v/>
      </c>
      <c r="BU86" s="33" t="str">
        <f t="shared" si="47"/>
        <v/>
      </c>
      <c r="BY86" s="33" t="str">
        <f t="shared" si="48"/>
        <v/>
      </c>
      <c r="CC86" s="33" t="str">
        <f t="shared" si="49"/>
        <v/>
      </c>
      <c r="CG86" s="33" t="str">
        <f t="shared" si="50"/>
        <v/>
      </c>
      <c r="CK86" s="33" t="str">
        <f t="shared" si="51"/>
        <v/>
      </c>
      <c r="CO86" s="33" t="str">
        <f t="shared" si="52"/>
        <v/>
      </c>
      <c r="CS86" s="33" t="str">
        <f t="shared" si="53"/>
        <v/>
      </c>
      <c r="CW86" s="33" t="str">
        <f t="shared" si="54"/>
        <v/>
      </c>
      <c r="DA86" s="33" t="str">
        <f t="shared" si="55"/>
        <v/>
      </c>
      <c r="DE86" s="33" t="str">
        <f t="shared" si="56"/>
        <v/>
      </c>
      <c r="DI86" s="33" t="str">
        <f t="shared" si="57"/>
        <v/>
      </c>
      <c r="DM86" s="33" t="str">
        <f t="shared" si="58"/>
        <v/>
      </c>
      <c r="DQ86" s="33" t="str">
        <f t="shared" si="59"/>
        <v/>
      </c>
      <c r="DU86" s="33" t="str">
        <f t="shared" si="60"/>
        <v/>
      </c>
      <c r="DY86" s="33" t="str">
        <f t="shared" si="61"/>
        <v/>
      </c>
    </row>
    <row r="87" spans="1:129" x14ac:dyDescent="0.25">
      <c r="A87" s="16" t="str">
        <f t="shared" si="31"/>
        <v/>
      </c>
      <c r="K87" s="38"/>
      <c r="M87" s="33" t="str">
        <f t="shared" si="32"/>
        <v/>
      </c>
      <c r="Q87" s="33" t="str">
        <f t="shared" si="33"/>
        <v/>
      </c>
      <c r="U87" s="33" t="str">
        <f t="shared" si="34"/>
        <v/>
      </c>
      <c r="Y87" s="33" t="str">
        <f t="shared" si="35"/>
        <v/>
      </c>
      <c r="AC87" s="33" t="str">
        <f t="shared" si="36"/>
        <v/>
      </c>
      <c r="AG87" s="33" t="str">
        <f t="shared" si="37"/>
        <v/>
      </c>
      <c r="AK87" s="33" t="str">
        <f t="shared" si="38"/>
        <v/>
      </c>
      <c r="AO87" s="33" t="str">
        <f t="shared" si="39"/>
        <v/>
      </c>
      <c r="AS87" s="33" t="str">
        <f t="shared" si="40"/>
        <v/>
      </c>
      <c r="AW87" s="33" t="str">
        <f t="shared" si="41"/>
        <v/>
      </c>
      <c r="BA87" s="33" t="str">
        <f t="shared" si="42"/>
        <v/>
      </c>
      <c r="BE87" s="33" t="str">
        <f t="shared" si="43"/>
        <v/>
      </c>
      <c r="BI87" s="33" t="str">
        <f t="shared" si="44"/>
        <v/>
      </c>
      <c r="BM87" s="33" t="str">
        <f t="shared" si="45"/>
        <v/>
      </c>
      <c r="BQ87" s="33" t="str">
        <f t="shared" si="46"/>
        <v/>
      </c>
      <c r="BU87" s="33" t="str">
        <f t="shared" si="47"/>
        <v/>
      </c>
      <c r="BY87" s="33" t="str">
        <f t="shared" si="48"/>
        <v/>
      </c>
      <c r="CC87" s="33" t="str">
        <f t="shared" si="49"/>
        <v/>
      </c>
      <c r="CG87" s="33" t="str">
        <f t="shared" si="50"/>
        <v/>
      </c>
      <c r="CK87" s="33" t="str">
        <f t="shared" si="51"/>
        <v/>
      </c>
      <c r="CO87" s="33" t="str">
        <f t="shared" si="52"/>
        <v/>
      </c>
      <c r="CS87" s="33" t="str">
        <f t="shared" si="53"/>
        <v/>
      </c>
      <c r="CW87" s="33" t="str">
        <f t="shared" si="54"/>
        <v/>
      </c>
      <c r="DA87" s="33" t="str">
        <f t="shared" si="55"/>
        <v/>
      </c>
      <c r="DE87" s="33" t="str">
        <f t="shared" si="56"/>
        <v/>
      </c>
      <c r="DI87" s="33" t="str">
        <f t="shared" si="57"/>
        <v/>
      </c>
      <c r="DM87" s="33" t="str">
        <f t="shared" si="58"/>
        <v/>
      </c>
      <c r="DQ87" s="33" t="str">
        <f t="shared" si="59"/>
        <v/>
      </c>
      <c r="DU87" s="33" t="str">
        <f t="shared" si="60"/>
        <v/>
      </c>
      <c r="DY87" s="33" t="str">
        <f t="shared" si="61"/>
        <v/>
      </c>
    </row>
    <row r="88" spans="1:129" x14ac:dyDescent="0.25">
      <c r="A88" s="16" t="str">
        <f t="shared" si="31"/>
        <v/>
      </c>
      <c r="K88" s="38"/>
      <c r="M88" s="33" t="str">
        <f t="shared" si="32"/>
        <v/>
      </c>
      <c r="Q88" s="33" t="str">
        <f t="shared" si="33"/>
        <v/>
      </c>
      <c r="U88" s="33" t="str">
        <f t="shared" si="34"/>
        <v/>
      </c>
      <c r="Y88" s="33" t="str">
        <f t="shared" si="35"/>
        <v/>
      </c>
      <c r="AC88" s="33" t="str">
        <f t="shared" si="36"/>
        <v/>
      </c>
      <c r="AG88" s="33" t="str">
        <f t="shared" si="37"/>
        <v/>
      </c>
      <c r="AK88" s="33" t="str">
        <f t="shared" si="38"/>
        <v/>
      </c>
      <c r="AO88" s="33" t="str">
        <f t="shared" si="39"/>
        <v/>
      </c>
      <c r="AS88" s="33" t="str">
        <f t="shared" si="40"/>
        <v/>
      </c>
      <c r="AW88" s="33" t="str">
        <f t="shared" si="41"/>
        <v/>
      </c>
      <c r="BA88" s="33" t="str">
        <f t="shared" si="42"/>
        <v/>
      </c>
      <c r="BE88" s="33" t="str">
        <f t="shared" si="43"/>
        <v/>
      </c>
      <c r="BI88" s="33" t="str">
        <f t="shared" si="44"/>
        <v/>
      </c>
      <c r="BM88" s="33" t="str">
        <f t="shared" si="45"/>
        <v/>
      </c>
      <c r="BQ88" s="33" t="str">
        <f t="shared" si="46"/>
        <v/>
      </c>
      <c r="BU88" s="33" t="str">
        <f t="shared" si="47"/>
        <v/>
      </c>
      <c r="BY88" s="33" t="str">
        <f t="shared" si="48"/>
        <v/>
      </c>
      <c r="CC88" s="33" t="str">
        <f t="shared" si="49"/>
        <v/>
      </c>
      <c r="CG88" s="33" t="str">
        <f t="shared" si="50"/>
        <v/>
      </c>
      <c r="CK88" s="33" t="str">
        <f t="shared" si="51"/>
        <v/>
      </c>
      <c r="CO88" s="33" t="str">
        <f t="shared" si="52"/>
        <v/>
      </c>
      <c r="CS88" s="33" t="str">
        <f t="shared" si="53"/>
        <v/>
      </c>
      <c r="CW88" s="33" t="str">
        <f t="shared" si="54"/>
        <v/>
      </c>
      <c r="DA88" s="33" t="str">
        <f t="shared" si="55"/>
        <v/>
      </c>
      <c r="DE88" s="33" t="str">
        <f t="shared" si="56"/>
        <v/>
      </c>
      <c r="DI88" s="33" t="str">
        <f t="shared" si="57"/>
        <v/>
      </c>
      <c r="DM88" s="33" t="str">
        <f t="shared" si="58"/>
        <v/>
      </c>
      <c r="DQ88" s="33" t="str">
        <f t="shared" si="59"/>
        <v/>
      </c>
      <c r="DU88" s="33" t="str">
        <f t="shared" si="60"/>
        <v/>
      </c>
      <c r="DY88" s="33" t="str">
        <f t="shared" si="61"/>
        <v/>
      </c>
    </row>
    <row r="89" spans="1:129" x14ac:dyDescent="0.25">
      <c r="A89" s="16" t="str">
        <f t="shared" si="31"/>
        <v/>
      </c>
      <c r="K89" s="38"/>
      <c r="M89" s="33" t="str">
        <f t="shared" si="32"/>
        <v/>
      </c>
      <c r="Q89" s="33" t="str">
        <f t="shared" si="33"/>
        <v/>
      </c>
      <c r="U89" s="33" t="str">
        <f t="shared" si="34"/>
        <v/>
      </c>
      <c r="Y89" s="33" t="str">
        <f t="shared" si="35"/>
        <v/>
      </c>
      <c r="AC89" s="33" t="str">
        <f t="shared" si="36"/>
        <v/>
      </c>
      <c r="AG89" s="33" t="str">
        <f t="shared" si="37"/>
        <v/>
      </c>
      <c r="AK89" s="33" t="str">
        <f t="shared" si="38"/>
        <v/>
      </c>
      <c r="AO89" s="33" t="str">
        <f t="shared" si="39"/>
        <v/>
      </c>
      <c r="AS89" s="33" t="str">
        <f t="shared" si="40"/>
        <v/>
      </c>
      <c r="AW89" s="33" t="str">
        <f t="shared" si="41"/>
        <v/>
      </c>
      <c r="BA89" s="33" t="str">
        <f t="shared" si="42"/>
        <v/>
      </c>
      <c r="BE89" s="33" t="str">
        <f t="shared" si="43"/>
        <v/>
      </c>
      <c r="BI89" s="33" t="str">
        <f t="shared" si="44"/>
        <v/>
      </c>
      <c r="BM89" s="33" t="str">
        <f t="shared" si="45"/>
        <v/>
      </c>
      <c r="BQ89" s="33" t="str">
        <f t="shared" si="46"/>
        <v/>
      </c>
      <c r="BU89" s="33" t="str">
        <f t="shared" si="47"/>
        <v/>
      </c>
      <c r="BY89" s="33" t="str">
        <f t="shared" si="48"/>
        <v/>
      </c>
      <c r="CC89" s="33" t="str">
        <f t="shared" si="49"/>
        <v/>
      </c>
      <c r="CG89" s="33" t="str">
        <f t="shared" si="50"/>
        <v/>
      </c>
      <c r="CK89" s="33" t="str">
        <f t="shared" si="51"/>
        <v/>
      </c>
      <c r="CO89" s="33" t="str">
        <f t="shared" si="52"/>
        <v/>
      </c>
      <c r="CS89" s="33" t="str">
        <f t="shared" si="53"/>
        <v/>
      </c>
      <c r="CW89" s="33" t="str">
        <f t="shared" si="54"/>
        <v/>
      </c>
      <c r="DA89" s="33" t="str">
        <f t="shared" si="55"/>
        <v/>
      </c>
      <c r="DE89" s="33" t="str">
        <f t="shared" si="56"/>
        <v/>
      </c>
      <c r="DI89" s="33" t="str">
        <f t="shared" si="57"/>
        <v/>
      </c>
      <c r="DM89" s="33" t="str">
        <f t="shared" si="58"/>
        <v/>
      </c>
      <c r="DQ89" s="33" t="str">
        <f t="shared" si="59"/>
        <v/>
      </c>
      <c r="DU89" s="33" t="str">
        <f t="shared" si="60"/>
        <v/>
      </c>
      <c r="DY89" s="33" t="str">
        <f t="shared" si="61"/>
        <v/>
      </c>
    </row>
    <row r="90" spans="1:129" x14ac:dyDescent="0.25">
      <c r="A90" s="16" t="str">
        <f t="shared" si="31"/>
        <v/>
      </c>
      <c r="K90" s="38"/>
      <c r="M90" s="33" t="str">
        <f t="shared" si="32"/>
        <v/>
      </c>
      <c r="Q90" s="33" t="str">
        <f t="shared" si="33"/>
        <v/>
      </c>
      <c r="U90" s="33" t="str">
        <f t="shared" si="34"/>
        <v/>
      </c>
      <c r="Y90" s="33" t="str">
        <f t="shared" si="35"/>
        <v/>
      </c>
      <c r="AC90" s="33" t="str">
        <f t="shared" si="36"/>
        <v/>
      </c>
      <c r="AG90" s="33" t="str">
        <f t="shared" si="37"/>
        <v/>
      </c>
      <c r="AK90" s="33" t="str">
        <f t="shared" si="38"/>
        <v/>
      </c>
      <c r="AO90" s="33" t="str">
        <f t="shared" si="39"/>
        <v/>
      </c>
      <c r="AS90" s="33" t="str">
        <f t="shared" si="40"/>
        <v/>
      </c>
      <c r="AW90" s="33" t="str">
        <f t="shared" si="41"/>
        <v/>
      </c>
      <c r="BA90" s="33" t="str">
        <f t="shared" si="42"/>
        <v/>
      </c>
      <c r="BE90" s="33" t="str">
        <f t="shared" si="43"/>
        <v/>
      </c>
      <c r="BI90" s="33" t="str">
        <f t="shared" si="44"/>
        <v/>
      </c>
      <c r="BM90" s="33" t="str">
        <f t="shared" si="45"/>
        <v/>
      </c>
      <c r="BQ90" s="33" t="str">
        <f t="shared" si="46"/>
        <v/>
      </c>
      <c r="BU90" s="33" t="str">
        <f t="shared" si="47"/>
        <v/>
      </c>
      <c r="BY90" s="33" t="str">
        <f t="shared" si="48"/>
        <v/>
      </c>
      <c r="CC90" s="33" t="str">
        <f t="shared" si="49"/>
        <v/>
      </c>
      <c r="CG90" s="33" t="str">
        <f t="shared" si="50"/>
        <v/>
      </c>
      <c r="CK90" s="33" t="str">
        <f t="shared" si="51"/>
        <v/>
      </c>
      <c r="CO90" s="33" t="str">
        <f t="shared" si="52"/>
        <v/>
      </c>
      <c r="CS90" s="33" t="str">
        <f t="shared" si="53"/>
        <v/>
      </c>
      <c r="CW90" s="33" t="str">
        <f t="shared" si="54"/>
        <v/>
      </c>
      <c r="DA90" s="33" t="str">
        <f t="shared" si="55"/>
        <v/>
      </c>
      <c r="DE90" s="33" t="str">
        <f t="shared" si="56"/>
        <v/>
      </c>
      <c r="DI90" s="33" t="str">
        <f t="shared" si="57"/>
        <v/>
      </c>
      <c r="DM90" s="33" t="str">
        <f t="shared" si="58"/>
        <v/>
      </c>
      <c r="DQ90" s="33" t="str">
        <f t="shared" si="59"/>
        <v/>
      </c>
      <c r="DU90" s="33" t="str">
        <f t="shared" si="60"/>
        <v/>
      </c>
      <c r="DY90" s="33" t="str">
        <f t="shared" si="61"/>
        <v/>
      </c>
    </row>
    <row r="91" spans="1:129" x14ac:dyDescent="0.25">
      <c r="A91" s="16" t="str">
        <f t="shared" si="31"/>
        <v/>
      </c>
      <c r="K91" s="38"/>
      <c r="M91" s="33" t="str">
        <f t="shared" si="32"/>
        <v/>
      </c>
      <c r="Q91" s="33" t="str">
        <f t="shared" si="33"/>
        <v/>
      </c>
      <c r="U91" s="33" t="str">
        <f t="shared" si="34"/>
        <v/>
      </c>
      <c r="Y91" s="33" t="str">
        <f t="shared" si="35"/>
        <v/>
      </c>
      <c r="AC91" s="33" t="str">
        <f t="shared" si="36"/>
        <v/>
      </c>
      <c r="AG91" s="33" t="str">
        <f t="shared" si="37"/>
        <v/>
      </c>
      <c r="AK91" s="33" t="str">
        <f t="shared" si="38"/>
        <v/>
      </c>
      <c r="AO91" s="33" t="str">
        <f t="shared" si="39"/>
        <v/>
      </c>
      <c r="AS91" s="33" t="str">
        <f t="shared" si="40"/>
        <v/>
      </c>
      <c r="AW91" s="33" t="str">
        <f t="shared" si="41"/>
        <v/>
      </c>
      <c r="BA91" s="33" t="str">
        <f t="shared" si="42"/>
        <v/>
      </c>
      <c r="BE91" s="33" t="str">
        <f t="shared" si="43"/>
        <v/>
      </c>
      <c r="BI91" s="33" t="str">
        <f t="shared" si="44"/>
        <v/>
      </c>
      <c r="BM91" s="33" t="str">
        <f t="shared" si="45"/>
        <v/>
      </c>
      <c r="BQ91" s="33" t="str">
        <f t="shared" si="46"/>
        <v/>
      </c>
      <c r="BU91" s="33" t="str">
        <f t="shared" si="47"/>
        <v/>
      </c>
      <c r="BY91" s="33" t="str">
        <f t="shared" si="48"/>
        <v/>
      </c>
      <c r="CC91" s="33" t="str">
        <f t="shared" si="49"/>
        <v/>
      </c>
      <c r="CG91" s="33" t="str">
        <f t="shared" si="50"/>
        <v/>
      </c>
      <c r="CK91" s="33" t="str">
        <f t="shared" si="51"/>
        <v/>
      </c>
      <c r="CO91" s="33" t="str">
        <f t="shared" si="52"/>
        <v/>
      </c>
      <c r="CS91" s="33" t="str">
        <f t="shared" si="53"/>
        <v/>
      </c>
      <c r="CW91" s="33" t="str">
        <f t="shared" si="54"/>
        <v/>
      </c>
      <c r="DA91" s="33" t="str">
        <f t="shared" si="55"/>
        <v/>
      </c>
      <c r="DE91" s="33" t="str">
        <f t="shared" si="56"/>
        <v/>
      </c>
      <c r="DI91" s="33" t="str">
        <f t="shared" si="57"/>
        <v/>
      </c>
      <c r="DM91" s="33" t="str">
        <f t="shared" si="58"/>
        <v/>
      </c>
      <c r="DQ91" s="33" t="str">
        <f t="shared" si="59"/>
        <v/>
      </c>
      <c r="DU91" s="33" t="str">
        <f t="shared" si="60"/>
        <v/>
      </c>
      <c r="DY91" s="33" t="str">
        <f t="shared" si="61"/>
        <v/>
      </c>
    </row>
    <row r="92" spans="1:129" x14ac:dyDescent="0.25">
      <c r="A92" s="16" t="str">
        <f t="shared" si="31"/>
        <v/>
      </c>
      <c r="K92" s="38"/>
      <c r="M92" s="33" t="str">
        <f t="shared" si="32"/>
        <v/>
      </c>
      <c r="Q92" s="33" t="str">
        <f t="shared" si="33"/>
        <v/>
      </c>
      <c r="U92" s="33" t="str">
        <f t="shared" si="34"/>
        <v/>
      </c>
      <c r="Y92" s="33" t="str">
        <f t="shared" si="35"/>
        <v/>
      </c>
      <c r="AC92" s="33" t="str">
        <f t="shared" si="36"/>
        <v/>
      </c>
      <c r="AG92" s="33" t="str">
        <f t="shared" si="37"/>
        <v/>
      </c>
      <c r="AK92" s="33" t="str">
        <f t="shared" si="38"/>
        <v/>
      </c>
      <c r="AO92" s="33" t="str">
        <f t="shared" si="39"/>
        <v/>
      </c>
      <c r="AS92" s="33" t="str">
        <f t="shared" si="40"/>
        <v/>
      </c>
      <c r="AW92" s="33" t="str">
        <f t="shared" si="41"/>
        <v/>
      </c>
      <c r="BA92" s="33" t="str">
        <f t="shared" si="42"/>
        <v/>
      </c>
      <c r="BE92" s="33" t="str">
        <f t="shared" si="43"/>
        <v/>
      </c>
      <c r="BI92" s="33" t="str">
        <f t="shared" si="44"/>
        <v/>
      </c>
      <c r="BM92" s="33" t="str">
        <f t="shared" si="45"/>
        <v/>
      </c>
      <c r="BQ92" s="33" t="str">
        <f t="shared" si="46"/>
        <v/>
      </c>
      <c r="BU92" s="33" t="str">
        <f t="shared" si="47"/>
        <v/>
      </c>
      <c r="BY92" s="33" t="str">
        <f t="shared" si="48"/>
        <v/>
      </c>
      <c r="CC92" s="33" t="str">
        <f t="shared" si="49"/>
        <v/>
      </c>
      <c r="CG92" s="33" t="str">
        <f t="shared" si="50"/>
        <v/>
      </c>
      <c r="CK92" s="33" t="str">
        <f t="shared" si="51"/>
        <v/>
      </c>
      <c r="CO92" s="33" t="str">
        <f t="shared" si="52"/>
        <v/>
      </c>
      <c r="CS92" s="33" t="str">
        <f t="shared" si="53"/>
        <v/>
      </c>
      <c r="CW92" s="33" t="str">
        <f t="shared" si="54"/>
        <v/>
      </c>
      <c r="DA92" s="33" t="str">
        <f t="shared" si="55"/>
        <v/>
      </c>
      <c r="DE92" s="33" t="str">
        <f t="shared" si="56"/>
        <v/>
      </c>
      <c r="DI92" s="33" t="str">
        <f t="shared" si="57"/>
        <v/>
      </c>
      <c r="DM92" s="33" t="str">
        <f t="shared" si="58"/>
        <v/>
      </c>
      <c r="DQ92" s="33" t="str">
        <f t="shared" si="59"/>
        <v/>
      </c>
      <c r="DU92" s="33" t="str">
        <f t="shared" si="60"/>
        <v/>
      </c>
      <c r="DY92" s="33" t="str">
        <f t="shared" si="61"/>
        <v/>
      </c>
    </row>
    <row r="93" spans="1:129" x14ac:dyDescent="0.25">
      <c r="A93" s="16" t="str">
        <f t="shared" si="31"/>
        <v/>
      </c>
      <c r="K93" s="38"/>
      <c r="M93" s="33" t="str">
        <f t="shared" si="32"/>
        <v/>
      </c>
      <c r="Q93" s="33" t="str">
        <f t="shared" si="33"/>
        <v/>
      </c>
      <c r="U93" s="33" t="str">
        <f t="shared" si="34"/>
        <v/>
      </c>
      <c r="Y93" s="33" t="str">
        <f t="shared" si="35"/>
        <v/>
      </c>
      <c r="AC93" s="33" t="str">
        <f t="shared" si="36"/>
        <v/>
      </c>
      <c r="AG93" s="33" t="str">
        <f t="shared" si="37"/>
        <v/>
      </c>
      <c r="AK93" s="33" t="str">
        <f t="shared" si="38"/>
        <v/>
      </c>
      <c r="AO93" s="33" t="str">
        <f t="shared" si="39"/>
        <v/>
      </c>
      <c r="AS93" s="33" t="str">
        <f t="shared" si="40"/>
        <v/>
      </c>
      <c r="AW93" s="33" t="str">
        <f t="shared" si="41"/>
        <v/>
      </c>
      <c r="BA93" s="33" t="str">
        <f t="shared" si="42"/>
        <v/>
      </c>
      <c r="BE93" s="33" t="str">
        <f t="shared" si="43"/>
        <v/>
      </c>
      <c r="BI93" s="33" t="str">
        <f t="shared" si="44"/>
        <v/>
      </c>
      <c r="BM93" s="33" t="str">
        <f t="shared" si="45"/>
        <v/>
      </c>
      <c r="BQ93" s="33" t="str">
        <f t="shared" si="46"/>
        <v/>
      </c>
      <c r="BU93" s="33" t="str">
        <f t="shared" si="47"/>
        <v/>
      </c>
      <c r="BY93" s="33" t="str">
        <f t="shared" si="48"/>
        <v/>
      </c>
      <c r="CC93" s="33" t="str">
        <f t="shared" si="49"/>
        <v/>
      </c>
      <c r="CG93" s="33" t="str">
        <f t="shared" si="50"/>
        <v/>
      </c>
      <c r="CK93" s="33" t="str">
        <f t="shared" si="51"/>
        <v/>
      </c>
      <c r="CO93" s="33" t="str">
        <f t="shared" si="52"/>
        <v/>
      </c>
      <c r="CS93" s="33" t="str">
        <f t="shared" si="53"/>
        <v/>
      </c>
      <c r="CW93" s="33" t="str">
        <f t="shared" si="54"/>
        <v/>
      </c>
      <c r="DA93" s="33" t="str">
        <f t="shared" si="55"/>
        <v/>
      </c>
      <c r="DE93" s="33" t="str">
        <f t="shared" si="56"/>
        <v/>
      </c>
      <c r="DI93" s="33" t="str">
        <f t="shared" si="57"/>
        <v/>
      </c>
      <c r="DM93" s="33" t="str">
        <f t="shared" si="58"/>
        <v/>
      </c>
      <c r="DQ93" s="33" t="str">
        <f t="shared" si="59"/>
        <v/>
      </c>
      <c r="DU93" s="33" t="str">
        <f t="shared" si="60"/>
        <v/>
      </c>
      <c r="DY93" s="33" t="str">
        <f t="shared" si="61"/>
        <v/>
      </c>
    </row>
    <row r="94" spans="1:129" x14ac:dyDescent="0.25">
      <c r="A94" s="16" t="str">
        <f t="shared" si="31"/>
        <v/>
      </c>
      <c r="K94" s="38"/>
      <c r="M94" s="33" t="str">
        <f t="shared" si="32"/>
        <v/>
      </c>
      <c r="Q94" s="33" t="str">
        <f t="shared" si="33"/>
        <v/>
      </c>
      <c r="U94" s="33" t="str">
        <f t="shared" si="34"/>
        <v/>
      </c>
      <c r="Y94" s="33" t="str">
        <f t="shared" si="35"/>
        <v/>
      </c>
      <c r="AC94" s="33" t="str">
        <f t="shared" si="36"/>
        <v/>
      </c>
      <c r="AG94" s="33" t="str">
        <f t="shared" si="37"/>
        <v/>
      </c>
      <c r="AK94" s="33" t="str">
        <f t="shared" si="38"/>
        <v/>
      </c>
      <c r="AO94" s="33" t="str">
        <f t="shared" si="39"/>
        <v/>
      </c>
      <c r="AS94" s="33" t="str">
        <f t="shared" si="40"/>
        <v/>
      </c>
      <c r="AW94" s="33" t="str">
        <f t="shared" si="41"/>
        <v/>
      </c>
      <c r="BA94" s="33" t="str">
        <f t="shared" si="42"/>
        <v/>
      </c>
      <c r="BE94" s="33" t="str">
        <f t="shared" si="43"/>
        <v/>
      </c>
      <c r="BI94" s="33" t="str">
        <f t="shared" si="44"/>
        <v/>
      </c>
      <c r="BM94" s="33" t="str">
        <f t="shared" si="45"/>
        <v/>
      </c>
      <c r="BQ94" s="33" t="str">
        <f t="shared" si="46"/>
        <v/>
      </c>
      <c r="BU94" s="33" t="str">
        <f t="shared" si="47"/>
        <v/>
      </c>
      <c r="BY94" s="33" t="str">
        <f t="shared" si="48"/>
        <v/>
      </c>
      <c r="CC94" s="33" t="str">
        <f t="shared" si="49"/>
        <v/>
      </c>
      <c r="CG94" s="33" t="str">
        <f t="shared" si="50"/>
        <v/>
      </c>
      <c r="CK94" s="33" t="str">
        <f t="shared" si="51"/>
        <v/>
      </c>
      <c r="CO94" s="33" t="str">
        <f t="shared" si="52"/>
        <v/>
      </c>
      <c r="CS94" s="33" t="str">
        <f t="shared" si="53"/>
        <v/>
      </c>
      <c r="CW94" s="33" t="str">
        <f t="shared" si="54"/>
        <v/>
      </c>
      <c r="DA94" s="33" t="str">
        <f t="shared" si="55"/>
        <v/>
      </c>
      <c r="DE94" s="33" t="str">
        <f t="shared" si="56"/>
        <v/>
      </c>
      <c r="DI94" s="33" t="str">
        <f t="shared" si="57"/>
        <v/>
      </c>
      <c r="DM94" s="33" t="str">
        <f t="shared" si="58"/>
        <v/>
      </c>
      <c r="DQ94" s="33" t="str">
        <f t="shared" si="59"/>
        <v/>
      </c>
      <c r="DU94" s="33" t="str">
        <f t="shared" si="60"/>
        <v/>
      </c>
      <c r="DY94" s="33" t="str">
        <f t="shared" si="61"/>
        <v/>
      </c>
    </row>
    <row r="95" spans="1:129" x14ac:dyDescent="0.25">
      <c r="A95" s="16" t="str">
        <f t="shared" si="31"/>
        <v/>
      </c>
      <c r="K95" s="38"/>
      <c r="M95" s="33" t="str">
        <f t="shared" si="32"/>
        <v/>
      </c>
      <c r="Q95" s="33" t="str">
        <f t="shared" si="33"/>
        <v/>
      </c>
      <c r="U95" s="33" t="str">
        <f t="shared" si="34"/>
        <v/>
      </c>
      <c r="Y95" s="33" t="str">
        <f t="shared" si="35"/>
        <v/>
      </c>
      <c r="AC95" s="33" t="str">
        <f t="shared" si="36"/>
        <v/>
      </c>
      <c r="AG95" s="33" t="str">
        <f t="shared" si="37"/>
        <v/>
      </c>
      <c r="AK95" s="33" t="str">
        <f t="shared" si="38"/>
        <v/>
      </c>
      <c r="AO95" s="33" t="str">
        <f t="shared" si="39"/>
        <v/>
      </c>
      <c r="AS95" s="33" t="str">
        <f t="shared" si="40"/>
        <v/>
      </c>
      <c r="AW95" s="33" t="str">
        <f t="shared" si="41"/>
        <v/>
      </c>
      <c r="BA95" s="33" t="str">
        <f t="shared" si="42"/>
        <v/>
      </c>
      <c r="BE95" s="33" t="str">
        <f t="shared" si="43"/>
        <v/>
      </c>
      <c r="BI95" s="33" t="str">
        <f t="shared" si="44"/>
        <v/>
      </c>
      <c r="BM95" s="33" t="str">
        <f t="shared" si="45"/>
        <v/>
      </c>
      <c r="BQ95" s="33" t="str">
        <f t="shared" si="46"/>
        <v/>
      </c>
      <c r="BU95" s="33" t="str">
        <f t="shared" si="47"/>
        <v/>
      </c>
      <c r="BY95" s="33" t="str">
        <f t="shared" si="48"/>
        <v/>
      </c>
      <c r="CC95" s="33" t="str">
        <f t="shared" si="49"/>
        <v/>
      </c>
      <c r="CG95" s="33" t="str">
        <f t="shared" si="50"/>
        <v/>
      </c>
      <c r="CK95" s="33" t="str">
        <f t="shared" si="51"/>
        <v/>
      </c>
      <c r="CO95" s="33" t="str">
        <f t="shared" si="52"/>
        <v/>
      </c>
      <c r="CS95" s="33" t="str">
        <f t="shared" si="53"/>
        <v/>
      </c>
      <c r="CW95" s="33" t="str">
        <f t="shared" si="54"/>
        <v/>
      </c>
      <c r="DA95" s="33" t="str">
        <f t="shared" si="55"/>
        <v/>
      </c>
      <c r="DE95" s="33" t="str">
        <f t="shared" si="56"/>
        <v/>
      </c>
      <c r="DI95" s="33" t="str">
        <f t="shared" si="57"/>
        <v/>
      </c>
      <c r="DM95" s="33" t="str">
        <f t="shared" si="58"/>
        <v/>
      </c>
      <c r="DQ95" s="33" t="str">
        <f t="shared" si="59"/>
        <v/>
      </c>
      <c r="DU95" s="33" t="str">
        <f t="shared" si="60"/>
        <v/>
      </c>
      <c r="DY95" s="33" t="str">
        <f t="shared" si="61"/>
        <v/>
      </c>
    </row>
    <row r="96" spans="1:129" x14ac:dyDescent="0.25">
      <c r="A96" s="16" t="str">
        <f t="shared" si="31"/>
        <v/>
      </c>
      <c r="K96" s="38"/>
      <c r="M96" s="33" t="str">
        <f t="shared" si="32"/>
        <v/>
      </c>
      <c r="Q96" s="33" t="str">
        <f t="shared" si="33"/>
        <v/>
      </c>
      <c r="U96" s="33" t="str">
        <f t="shared" si="34"/>
        <v/>
      </c>
      <c r="Y96" s="33" t="str">
        <f t="shared" si="35"/>
        <v/>
      </c>
      <c r="AC96" s="33" t="str">
        <f t="shared" si="36"/>
        <v/>
      </c>
      <c r="AG96" s="33" t="str">
        <f t="shared" si="37"/>
        <v/>
      </c>
      <c r="AK96" s="33" t="str">
        <f t="shared" si="38"/>
        <v/>
      </c>
      <c r="AO96" s="33" t="str">
        <f t="shared" si="39"/>
        <v/>
      </c>
      <c r="AS96" s="33" t="str">
        <f t="shared" si="40"/>
        <v/>
      </c>
      <c r="AW96" s="33" t="str">
        <f t="shared" si="41"/>
        <v/>
      </c>
      <c r="BA96" s="33" t="str">
        <f t="shared" si="42"/>
        <v/>
      </c>
      <c r="BE96" s="33" t="str">
        <f t="shared" si="43"/>
        <v/>
      </c>
      <c r="BI96" s="33" t="str">
        <f t="shared" si="44"/>
        <v/>
      </c>
      <c r="BM96" s="33" t="str">
        <f t="shared" si="45"/>
        <v/>
      </c>
      <c r="BQ96" s="33" t="str">
        <f t="shared" si="46"/>
        <v/>
      </c>
      <c r="BU96" s="33" t="str">
        <f t="shared" si="47"/>
        <v/>
      </c>
      <c r="BY96" s="33" t="str">
        <f t="shared" si="48"/>
        <v/>
      </c>
      <c r="CC96" s="33" t="str">
        <f t="shared" si="49"/>
        <v/>
      </c>
      <c r="CG96" s="33" t="str">
        <f t="shared" si="50"/>
        <v/>
      </c>
      <c r="CK96" s="33" t="str">
        <f t="shared" si="51"/>
        <v/>
      </c>
      <c r="CO96" s="33" t="str">
        <f t="shared" si="52"/>
        <v/>
      </c>
      <c r="CS96" s="33" t="str">
        <f t="shared" si="53"/>
        <v/>
      </c>
      <c r="CW96" s="33" t="str">
        <f t="shared" si="54"/>
        <v/>
      </c>
      <c r="DA96" s="33" t="str">
        <f t="shared" si="55"/>
        <v/>
      </c>
      <c r="DE96" s="33" t="str">
        <f t="shared" si="56"/>
        <v/>
      </c>
      <c r="DI96" s="33" t="str">
        <f t="shared" si="57"/>
        <v/>
      </c>
      <c r="DM96" s="33" t="str">
        <f t="shared" si="58"/>
        <v/>
      </c>
      <c r="DQ96" s="33" t="str">
        <f t="shared" si="59"/>
        <v/>
      </c>
      <c r="DU96" s="33" t="str">
        <f t="shared" si="60"/>
        <v/>
      </c>
      <c r="DY96" s="33" t="str">
        <f t="shared" si="61"/>
        <v/>
      </c>
    </row>
    <row r="97" spans="1:129" x14ac:dyDescent="0.25">
      <c r="A97" s="16" t="str">
        <f t="shared" si="31"/>
        <v/>
      </c>
      <c r="K97" s="38"/>
      <c r="M97" s="33" t="str">
        <f t="shared" si="32"/>
        <v/>
      </c>
      <c r="Q97" s="33" t="str">
        <f t="shared" si="33"/>
        <v/>
      </c>
      <c r="U97" s="33" t="str">
        <f t="shared" si="34"/>
        <v/>
      </c>
      <c r="Y97" s="33" t="str">
        <f t="shared" si="35"/>
        <v/>
      </c>
      <c r="AC97" s="33" t="str">
        <f t="shared" si="36"/>
        <v/>
      </c>
      <c r="AG97" s="33" t="str">
        <f t="shared" si="37"/>
        <v/>
      </c>
      <c r="AK97" s="33" t="str">
        <f t="shared" si="38"/>
        <v/>
      </c>
      <c r="AO97" s="33" t="str">
        <f t="shared" si="39"/>
        <v/>
      </c>
      <c r="AS97" s="33" t="str">
        <f t="shared" si="40"/>
        <v/>
      </c>
      <c r="AW97" s="33" t="str">
        <f t="shared" si="41"/>
        <v/>
      </c>
      <c r="BA97" s="33" t="str">
        <f t="shared" si="42"/>
        <v/>
      </c>
      <c r="BE97" s="33" t="str">
        <f t="shared" si="43"/>
        <v/>
      </c>
      <c r="BI97" s="33" t="str">
        <f t="shared" si="44"/>
        <v/>
      </c>
      <c r="BM97" s="33" t="str">
        <f t="shared" si="45"/>
        <v/>
      </c>
      <c r="BQ97" s="33" t="str">
        <f t="shared" si="46"/>
        <v/>
      </c>
      <c r="BU97" s="33" t="str">
        <f t="shared" si="47"/>
        <v/>
      </c>
      <c r="BY97" s="33" t="str">
        <f t="shared" si="48"/>
        <v/>
      </c>
      <c r="CC97" s="33" t="str">
        <f t="shared" si="49"/>
        <v/>
      </c>
      <c r="CG97" s="33" t="str">
        <f t="shared" si="50"/>
        <v/>
      </c>
      <c r="CK97" s="33" t="str">
        <f t="shared" si="51"/>
        <v/>
      </c>
      <c r="CO97" s="33" t="str">
        <f t="shared" si="52"/>
        <v/>
      </c>
      <c r="CS97" s="33" t="str">
        <f t="shared" si="53"/>
        <v/>
      </c>
      <c r="CW97" s="33" t="str">
        <f t="shared" si="54"/>
        <v/>
      </c>
      <c r="DA97" s="33" t="str">
        <f t="shared" si="55"/>
        <v/>
      </c>
      <c r="DE97" s="33" t="str">
        <f t="shared" si="56"/>
        <v/>
      </c>
      <c r="DI97" s="33" t="str">
        <f t="shared" si="57"/>
        <v/>
      </c>
      <c r="DM97" s="33" t="str">
        <f t="shared" si="58"/>
        <v/>
      </c>
      <c r="DQ97" s="33" t="str">
        <f t="shared" si="59"/>
        <v/>
      </c>
      <c r="DU97" s="33" t="str">
        <f t="shared" si="60"/>
        <v/>
      </c>
      <c r="DY97" s="33" t="str">
        <f t="shared" si="61"/>
        <v/>
      </c>
    </row>
    <row r="98" spans="1:129" x14ac:dyDescent="0.25">
      <c r="A98" s="16" t="str">
        <f t="shared" si="31"/>
        <v/>
      </c>
      <c r="K98" s="38"/>
      <c r="M98" s="33" t="str">
        <f t="shared" si="32"/>
        <v/>
      </c>
      <c r="Q98" s="33" t="str">
        <f t="shared" si="33"/>
        <v/>
      </c>
      <c r="U98" s="33" t="str">
        <f t="shared" si="34"/>
        <v/>
      </c>
      <c r="Y98" s="33" t="str">
        <f t="shared" si="35"/>
        <v/>
      </c>
      <c r="AC98" s="33" t="str">
        <f t="shared" si="36"/>
        <v/>
      </c>
      <c r="AG98" s="33" t="str">
        <f t="shared" si="37"/>
        <v/>
      </c>
      <c r="AK98" s="33" t="str">
        <f t="shared" si="38"/>
        <v/>
      </c>
      <c r="AO98" s="33" t="str">
        <f t="shared" si="39"/>
        <v/>
      </c>
      <c r="AS98" s="33" t="str">
        <f t="shared" si="40"/>
        <v/>
      </c>
      <c r="AW98" s="33" t="str">
        <f t="shared" si="41"/>
        <v/>
      </c>
      <c r="BA98" s="33" t="str">
        <f t="shared" si="42"/>
        <v/>
      </c>
      <c r="BE98" s="33" t="str">
        <f t="shared" si="43"/>
        <v/>
      </c>
      <c r="BI98" s="33" t="str">
        <f t="shared" si="44"/>
        <v/>
      </c>
      <c r="BM98" s="33" t="str">
        <f t="shared" si="45"/>
        <v/>
      </c>
      <c r="BQ98" s="33" t="str">
        <f t="shared" si="46"/>
        <v/>
      </c>
      <c r="BU98" s="33" t="str">
        <f t="shared" si="47"/>
        <v/>
      </c>
      <c r="BY98" s="33" t="str">
        <f t="shared" si="48"/>
        <v/>
      </c>
      <c r="CC98" s="33" t="str">
        <f t="shared" si="49"/>
        <v/>
      </c>
      <c r="CG98" s="33" t="str">
        <f t="shared" si="50"/>
        <v/>
      </c>
      <c r="CK98" s="33" t="str">
        <f t="shared" si="51"/>
        <v/>
      </c>
      <c r="CO98" s="33" t="str">
        <f t="shared" si="52"/>
        <v/>
      </c>
      <c r="CS98" s="33" t="str">
        <f t="shared" si="53"/>
        <v/>
      </c>
      <c r="CW98" s="33" t="str">
        <f t="shared" si="54"/>
        <v/>
      </c>
      <c r="DA98" s="33" t="str">
        <f t="shared" si="55"/>
        <v/>
      </c>
      <c r="DE98" s="33" t="str">
        <f t="shared" si="56"/>
        <v/>
      </c>
      <c r="DI98" s="33" t="str">
        <f t="shared" si="57"/>
        <v/>
      </c>
      <c r="DM98" s="33" t="str">
        <f t="shared" si="58"/>
        <v/>
      </c>
      <c r="DQ98" s="33" t="str">
        <f t="shared" si="59"/>
        <v/>
      </c>
      <c r="DU98" s="33" t="str">
        <f t="shared" si="60"/>
        <v/>
      </c>
      <c r="DY98" s="33" t="str">
        <f t="shared" si="61"/>
        <v/>
      </c>
    </row>
    <row r="99" spans="1:129" x14ac:dyDescent="0.25">
      <c r="A99" s="16" t="str">
        <f t="shared" si="31"/>
        <v/>
      </c>
      <c r="K99" s="38"/>
      <c r="M99" s="33" t="str">
        <f t="shared" si="32"/>
        <v/>
      </c>
      <c r="Q99" s="33" t="str">
        <f t="shared" si="33"/>
        <v/>
      </c>
      <c r="U99" s="33" t="str">
        <f t="shared" si="34"/>
        <v/>
      </c>
      <c r="Y99" s="33" t="str">
        <f t="shared" si="35"/>
        <v/>
      </c>
      <c r="AC99" s="33" t="str">
        <f t="shared" si="36"/>
        <v/>
      </c>
      <c r="AG99" s="33" t="str">
        <f t="shared" si="37"/>
        <v/>
      </c>
      <c r="AK99" s="33" t="str">
        <f t="shared" si="38"/>
        <v/>
      </c>
      <c r="AO99" s="33" t="str">
        <f t="shared" si="39"/>
        <v/>
      </c>
      <c r="AS99" s="33" t="str">
        <f t="shared" si="40"/>
        <v/>
      </c>
      <c r="AW99" s="33" t="str">
        <f t="shared" si="41"/>
        <v/>
      </c>
      <c r="BA99" s="33" t="str">
        <f t="shared" si="42"/>
        <v/>
      </c>
      <c r="BE99" s="33" t="str">
        <f t="shared" si="43"/>
        <v/>
      </c>
      <c r="BI99" s="33" t="str">
        <f t="shared" si="44"/>
        <v/>
      </c>
      <c r="BM99" s="33" t="str">
        <f t="shared" si="45"/>
        <v/>
      </c>
      <c r="BQ99" s="33" t="str">
        <f t="shared" si="46"/>
        <v/>
      </c>
      <c r="BU99" s="33" t="str">
        <f t="shared" si="47"/>
        <v/>
      </c>
      <c r="BY99" s="33" t="str">
        <f t="shared" si="48"/>
        <v/>
      </c>
      <c r="CC99" s="33" t="str">
        <f t="shared" si="49"/>
        <v/>
      </c>
      <c r="CG99" s="33" t="str">
        <f t="shared" si="50"/>
        <v/>
      </c>
      <c r="CK99" s="33" t="str">
        <f t="shared" si="51"/>
        <v/>
      </c>
      <c r="CO99" s="33" t="str">
        <f t="shared" si="52"/>
        <v/>
      </c>
      <c r="CS99" s="33" t="str">
        <f t="shared" si="53"/>
        <v/>
      </c>
      <c r="CW99" s="33" t="str">
        <f t="shared" si="54"/>
        <v/>
      </c>
      <c r="DA99" s="33" t="str">
        <f t="shared" si="55"/>
        <v/>
      </c>
      <c r="DE99" s="33" t="str">
        <f t="shared" si="56"/>
        <v/>
      </c>
      <c r="DI99" s="33" t="str">
        <f t="shared" si="57"/>
        <v/>
      </c>
      <c r="DM99" s="33" t="str">
        <f t="shared" si="58"/>
        <v/>
      </c>
      <c r="DQ99" s="33" t="str">
        <f t="shared" si="59"/>
        <v/>
      </c>
      <c r="DU99" s="33" t="str">
        <f t="shared" si="60"/>
        <v/>
      </c>
      <c r="DY99" s="33" t="str">
        <f t="shared" si="61"/>
        <v/>
      </c>
    </row>
    <row r="100" spans="1:129" x14ac:dyDescent="0.25">
      <c r="A100" s="16" t="str">
        <f t="shared" si="31"/>
        <v/>
      </c>
      <c r="K100" s="38"/>
      <c r="M100" s="33" t="str">
        <f t="shared" si="32"/>
        <v/>
      </c>
      <c r="Q100" s="33" t="str">
        <f t="shared" si="33"/>
        <v/>
      </c>
      <c r="U100" s="33" t="str">
        <f t="shared" si="34"/>
        <v/>
      </c>
      <c r="Y100" s="33" t="str">
        <f t="shared" si="35"/>
        <v/>
      </c>
      <c r="AC100" s="33" t="str">
        <f t="shared" si="36"/>
        <v/>
      </c>
      <c r="AG100" s="33" t="str">
        <f t="shared" si="37"/>
        <v/>
      </c>
      <c r="AK100" s="33" t="str">
        <f t="shared" si="38"/>
        <v/>
      </c>
      <c r="AO100" s="33" t="str">
        <f t="shared" si="39"/>
        <v/>
      </c>
      <c r="AS100" s="33" t="str">
        <f t="shared" si="40"/>
        <v/>
      </c>
      <c r="AW100" s="33" t="str">
        <f t="shared" si="41"/>
        <v/>
      </c>
      <c r="BA100" s="33" t="str">
        <f t="shared" si="42"/>
        <v/>
      </c>
      <c r="BE100" s="33" t="str">
        <f t="shared" si="43"/>
        <v/>
      </c>
      <c r="BI100" s="33" t="str">
        <f t="shared" si="44"/>
        <v/>
      </c>
      <c r="BM100" s="33" t="str">
        <f t="shared" si="45"/>
        <v/>
      </c>
      <c r="BQ100" s="33" t="str">
        <f t="shared" si="46"/>
        <v/>
      </c>
      <c r="BU100" s="33" t="str">
        <f t="shared" si="47"/>
        <v/>
      </c>
      <c r="BY100" s="33" t="str">
        <f t="shared" si="48"/>
        <v/>
      </c>
      <c r="CC100" s="33" t="str">
        <f t="shared" si="49"/>
        <v/>
      </c>
      <c r="CG100" s="33" t="str">
        <f t="shared" si="50"/>
        <v/>
      </c>
      <c r="CK100" s="33" t="str">
        <f t="shared" si="51"/>
        <v/>
      </c>
      <c r="CO100" s="33" t="str">
        <f t="shared" si="52"/>
        <v/>
      </c>
      <c r="CS100" s="33" t="str">
        <f t="shared" si="53"/>
        <v/>
      </c>
      <c r="CW100" s="33" t="str">
        <f t="shared" si="54"/>
        <v/>
      </c>
      <c r="DA100" s="33" t="str">
        <f t="shared" si="55"/>
        <v/>
      </c>
      <c r="DE100" s="33" t="str">
        <f t="shared" si="56"/>
        <v/>
      </c>
      <c r="DI100" s="33" t="str">
        <f t="shared" si="57"/>
        <v/>
      </c>
      <c r="DM100" s="33" t="str">
        <f t="shared" si="58"/>
        <v/>
      </c>
      <c r="DQ100" s="33" t="str">
        <f t="shared" si="59"/>
        <v/>
      </c>
      <c r="DU100" s="33" t="str">
        <f t="shared" si="60"/>
        <v/>
      </c>
      <c r="DY100" s="33" t="str">
        <f t="shared" si="61"/>
        <v/>
      </c>
    </row>
    <row r="101" spans="1:129" x14ac:dyDescent="0.25">
      <c r="A101" s="16" t="str">
        <f t="shared" si="31"/>
        <v/>
      </c>
      <c r="K101" s="41"/>
      <c r="M101" s="33" t="str">
        <f t="shared" si="32"/>
        <v/>
      </c>
      <c r="Q101" s="33" t="str">
        <f t="shared" si="33"/>
        <v/>
      </c>
      <c r="U101" s="33" t="str">
        <f t="shared" si="34"/>
        <v/>
      </c>
      <c r="Y101" s="33" t="str">
        <f t="shared" si="35"/>
        <v/>
      </c>
      <c r="AC101" s="33" t="str">
        <f t="shared" si="36"/>
        <v/>
      </c>
      <c r="AG101" s="33" t="str">
        <f t="shared" si="37"/>
        <v/>
      </c>
      <c r="AK101" s="33" t="str">
        <f t="shared" si="38"/>
        <v/>
      </c>
      <c r="AO101" s="33" t="str">
        <f t="shared" si="39"/>
        <v/>
      </c>
      <c r="AS101" s="33" t="str">
        <f t="shared" si="40"/>
        <v/>
      </c>
      <c r="AW101" s="33" t="str">
        <f t="shared" si="41"/>
        <v/>
      </c>
      <c r="BA101" s="33" t="str">
        <f t="shared" si="42"/>
        <v/>
      </c>
      <c r="BE101" s="33" t="str">
        <f t="shared" si="43"/>
        <v/>
      </c>
      <c r="BI101" s="33" t="str">
        <f t="shared" si="44"/>
        <v/>
      </c>
      <c r="BM101" s="33" t="str">
        <f t="shared" si="45"/>
        <v/>
      </c>
      <c r="BQ101" s="33" t="str">
        <f t="shared" si="46"/>
        <v/>
      </c>
      <c r="BU101" s="33" t="str">
        <f t="shared" si="47"/>
        <v/>
      </c>
      <c r="BY101" s="33" t="str">
        <f t="shared" si="48"/>
        <v/>
      </c>
      <c r="CC101" s="33" t="str">
        <f t="shared" si="49"/>
        <v/>
      </c>
      <c r="CG101" s="33" t="str">
        <f t="shared" si="50"/>
        <v/>
      </c>
      <c r="CK101" s="33" t="str">
        <f t="shared" si="51"/>
        <v/>
      </c>
      <c r="CO101" s="33" t="str">
        <f t="shared" si="52"/>
        <v/>
      </c>
      <c r="CS101" s="33" t="str">
        <f t="shared" si="53"/>
        <v/>
      </c>
      <c r="CW101" s="33" t="str">
        <f t="shared" si="54"/>
        <v/>
      </c>
      <c r="DA101" s="33" t="str">
        <f t="shared" si="55"/>
        <v/>
      </c>
      <c r="DE101" s="33" t="str">
        <f t="shared" si="56"/>
        <v/>
      </c>
      <c r="DI101" s="33" t="str">
        <f t="shared" si="57"/>
        <v/>
      </c>
      <c r="DM101" s="33" t="str">
        <f t="shared" si="58"/>
        <v/>
      </c>
      <c r="DQ101" s="33" t="str">
        <f t="shared" si="59"/>
        <v/>
      </c>
      <c r="DU101" s="33" t="str">
        <f t="shared" si="60"/>
        <v/>
      </c>
      <c r="DY101" s="33" t="str">
        <f t="shared" si="61"/>
        <v/>
      </c>
    </row>
    <row r="102" spans="1:129" x14ac:dyDescent="0.25">
      <c r="F102" s="33" t="str">
        <f>IF(ISNUMBER(H102),F101+1,"")</f>
        <v/>
      </c>
      <c r="M102" s="33" t="str">
        <f t="shared" si="32"/>
        <v/>
      </c>
      <c r="Q102" s="33" t="str">
        <f t="shared" si="33"/>
        <v/>
      </c>
      <c r="U102" s="33" t="str">
        <f t="shared" si="34"/>
        <v/>
      </c>
      <c r="Y102" s="33" t="str">
        <f t="shared" si="35"/>
        <v/>
      </c>
      <c r="AC102" s="33" t="str">
        <f t="shared" si="36"/>
        <v/>
      </c>
      <c r="AG102" s="33" t="str">
        <f t="shared" si="37"/>
        <v/>
      </c>
      <c r="AK102" s="33" t="str">
        <f t="shared" si="38"/>
        <v/>
      </c>
      <c r="AO102" s="33" t="str">
        <f t="shared" si="39"/>
        <v/>
      </c>
      <c r="AS102" s="33" t="str">
        <f t="shared" si="40"/>
        <v/>
      </c>
      <c r="AW102" s="33" t="str">
        <f t="shared" si="41"/>
        <v/>
      </c>
      <c r="BA102" s="33" t="str">
        <f t="shared" si="42"/>
        <v/>
      </c>
      <c r="BE102" s="33" t="str">
        <f t="shared" si="43"/>
        <v/>
      </c>
      <c r="BI102" s="33" t="str">
        <f t="shared" si="44"/>
        <v/>
      </c>
      <c r="BM102" s="33" t="str">
        <f t="shared" si="45"/>
        <v/>
      </c>
      <c r="BQ102" s="33" t="str">
        <f t="shared" si="46"/>
        <v/>
      </c>
      <c r="BU102" s="33" t="str">
        <f t="shared" si="47"/>
        <v/>
      </c>
      <c r="BY102" s="33" t="str">
        <f t="shared" si="48"/>
        <v/>
      </c>
      <c r="CC102" s="33" t="str">
        <f t="shared" si="49"/>
        <v/>
      </c>
      <c r="CG102" s="33" t="str">
        <f t="shared" si="50"/>
        <v/>
      </c>
      <c r="CK102" s="33" t="str">
        <f t="shared" si="51"/>
        <v/>
      </c>
      <c r="CO102" s="33" t="str">
        <f t="shared" si="52"/>
        <v/>
      </c>
      <c r="CS102" s="33" t="str">
        <f t="shared" si="53"/>
        <v/>
      </c>
      <c r="CW102" s="33" t="str">
        <f t="shared" si="54"/>
        <v/>
      </c>
      <c r="DA102" s="33" t="str">
        <f t="shared" si="55"/>
        <v/>
      </c>
      <c r="DE102" s="33" t="str">
        <f t="shared" si="56"/>
        <v/>
      </c>
      <c r="DI102" s="33" t="str">
        <f t="shared" si="57"/>
        <v/>
      </c>
      <c r="DM102" s="33" t="str">
        <f t="shared" si="58"/>
        <v/>
      </c>
      <c r="DQ102" s="33" t="str">
        <f t="shared" si="59"/>
        <v/>
      </c>
      <c r="DU102" s="33" t="str">
        <f t="shared" si="60"/>
        <v/>
      </c>
      <c r="DY102" s="33" t="str">
        <f t="shared" si="61"/>
        <v/>
      </c>
    </row>
    <row r="103" spans="1:129" x14ac:dyDescent="0.25">
      <c r="M103" s="33" t="str">
        <f t="shared" si="32"/>
        <v/>
      </c>
      <c r="Q103" s="33" t="str">
        <f t="shared" si="33"/>
        <v/>
      </c>
      <c r="U103" s="33" t="str">
        <f t="shared" si="34"/>
        <v/>
      </c>
      <c r="Y103" s="33" t="str">
        <f t="shared" si="35"/>
        <v/>
      </c>
      <c r="AC103" s="33" t="str">
        <f t="shared" si="36"/>
        <v/>
      </c>
      <c r="AG103" s="33" t="str">
        <f t="shared" si="37"/>
        <v/>
      </c>
      <c r="AK103" s="33" t="str">
        <f t="shared" si="38"/>
        <v/>
      </c>
      <c r="AO103" s="33" t="str">
        <f t="shared" si="39"/>
        <v/>
      </c>
      <c r="AS103" s="33" t="str">
        <f t="shared" si="40"/>
        <v/>
      </c>
      <c r="AW103" s="33" t="str">
        <f t="shared" si="41"/>
        <v/>
      </c>
      <c r="BA103" s="33" t="str">
        <f t="shared" si="42"/>
        <v/>
      </c>
      <c r="BE103" s="33" t="str">
        <f t="shared" si="43"/>
        <v/>
      </c>
      <c r="BI103" s="33" t="str">
        <f t="shared" si="44"/>
        <v/>
      </c>
      <c r="BM103" s="33" t="str">
        <f t="shared" si="45"/>
        <v/>
      </c>
      <c r="BQ103" s="33" t="str">
        <f t="shared" si="46"/>
        <v/>
      </c>
      <c r="BU103" s="33" t="str">
        <f t="shared" si="47"/>
        <v/>
      </c>
      <c r="BY103" s="33" t="str">
        <f t="shared" si="48"/>
        <v/>
      </c>
      <c r="CC103" s="33" t="str">
        <f t="shared" si="49"/>
        <v/>
      </c>
      <c r="CG103" s="33" t="str">
        <f t="shared" si="50"/>
        <v/>
      </c>
      <c r="CK103" s="33" t="str">
        <f t="shared" si="51"/>
        <v/>
      </c>
      <c r="CO103" s="33" t="str">
        <f t="shared" si="52"/>
        <v/>
      </c>
      <c r="CS103" s="33" t="str">
        <f t="shared" si="53"/>
        <v/>
      </c>
      <c r="CW103" s="33" t="str">
        <f t="shared" si="54"/>
        <v/>
      </c>
      <c r="DA103" s="33" t="str">
        <f t="shared" si="55"/>
        <v/>
      </c>
      <c r="DE103" s="33" t="str">
        <f t="shared" si="56"/>
        <v/>
      </c>
      <c r="DI103" s="33" t="str">
        <f t="shared" si="57"/>
        <v/>
      </c>
      <c r="DM103" s="33" t="str">
        <f t="shared" si="58"/>
        <v/>
      </c>
      <c r="DQ103" s="33" t="str">
        <f t="shared" si="59"/>
        <v/>
      </c>
    </row>
  </sheetData>
  <mergeCells count="2">
    <mergeCell ref="G11:I11"/>
    <mergeCell ref="A2:N2"/>
  </mergeCells>
  <conditionalFormatting sqref="A8:A101">
    <cfRule type="notContainsBlanks" dxfId="167" priority="33">
      <formula>LEN(TRIM(A8))&gt;0</formula>
    </cfRule>
  </conditionalFormatting>
  <conditionalFormatting sqref="F20:F102">
    <cfRule type="notContainsBlanks" dxfId="166" priority="31">
      <formula>LEN(TRIM(F20))&gt;0</formula>
    </cfRule>
  </conditionalFormatting>
  <conditionalFormatting sqref="G13:G15">
    <cfRule type="notContainsBlanks" dxfId="165" priority="32">
      <formula>LEN(TRIM(G13))&gt;0</formula>
    </cfRule>
  </conditionalFormatting>
  <conditionalFormatting sqref="M14:M103">
    <cfRule type="notContainsBlanks" dxfId="164" priority="30">
      <formula>LEN(TRIM(M14))&gt;0</formula>
    </cfRule>
  </conditionalFormatting>
  <conditionalFormatting sqref="Q14:Q103">
    <cfRule type="notContainsBlanks" dxfId="163" priority="29">
      <formula>LEN(TRIM(Q14))&gt;0</formula>
    </cfRule>
  </conditionalFormatting>
  <conditionalFormatting sqref="U14:U103">
    <cfRule type="notContainsBlanks" dxfId="162" priority="28">
      <formula>LEN(TRIM(U14))&gt;0</formula>
    </cfRule>
  </conditionalFormatting>
  <conditionalFormatting sqref="Y14:Y103">
    <cfRule type="notContainsBlanks" dxfId="161" priority="27">
      <formula>LEN(TRIM(Y14))&gt;0</formula>
    </cfRule>
  </conditionalFormatting>
  <conditionalFormatting sqref="AC14:AC103">
    <cfRule type="notContainsBlanks" dxfId="160" priority="26">
      <formula>LEN(TRIM(AC14))&gt;0</formula>
    </cfRule>
  </conditionalFormatting>
  <conditionalFormatting sqref="AG14:AG103">
    <cfRule type="notContainsBlanks" dxfId="159" priority="25">
      <formula>LEN(TRIM(AG14))&gt;0</formula>
    </cfRule>
  </conditionalFormatting>
  <conditionalFormatting sqref="AK14:AK103">
    <cfRule type="notContainsBlanks" dxfId="158" priority="24">
      <formula>LEN(TRIM(AK14))&gt;0</formula>
    </cfRule>
  </conditionalFormatting>
  <conditionalFormatting sqref="AO14:AO103">
    <cfRule type="notContainsBlanks" dxfId="157" priority="23">
      <formula>LEN(TRIM(AO14))&gt;0</formula>
    </cfRule>
  </conditionalFormatting>
  <conditionalFormatting sqref="AS14:AS103">
    <cfRule type="notContainsBlanks" dxfId="156" priority="22">
      <formula>LEN(TRIM(AS14))&gt;0</formula>
    </cfRule>
  </conditionalFormatting>
  <conditionalFormatting sqref="AW14:AW103">
    <cfRule type="notContainsBlanks" dxfId="155" priority="21">
      <formula>LEN(TRIM(AW14))&gt;0</formula>
    </cfRule>
  </conditionalFormatting>
  <conditionalFormatting sqref="BA14:BA103">
    <cfRule type="notContainsBlanks" dxfId="154" priority="20">
      <formula>LEN(TRIM(BA14))&gt;0</formula>
    </cfRule>
  </conditionalFormatting>
  <conditionalFormatting sqref="BE14:BE103">
    <cfRule type="notContainsBlanks" dxfId="153" priority="19">
      <formula>LEN(TRIM(BE14))&gt;0</formula>
    </cfRule>
  </conditionalFormatting>
  <conditionalFormatting sqref="BI14:BI103">
    <cfRule type="notContainsBlanks" dxfId="152" priority="18">
      <formula>LEN(TRIM(BI14))&gt;0</formula>
    </cfRule>
  </conditionalFormatting>
  <conditionalFormatting sqref="BM14:BM103">
    <cfRule type="notContainsBlanks" dxfId="151" priority="17">
      <formula>LEN(TRIM(BM14))&gt;0</formula>
    </cfRule>
  </conditionalFormatting>
  <conditionalFormatting sqref="BQ14:BQ103">
    <cfRule type="notContainsBlanks" dxfId="150" priority="16">
      <formula>LEN(TRIM(BQ14))&gt;0</formula>
    </cfRule>
  </conditionalFormatting>
  <conditionalFormatting sqref="BU14:BU103">
    <cfRule type="notContainsBlanks" dxfId="149" priority="15">
      <formula>LEN(TRIM(BU14))&gt;0</formula>
    </cfRule>
  </conditionalFormatting>
  <conditionalFormatting sqref="BY14:BY103">
    <cfRule type="notContainsBlanks" dxfId="148" priority="14">
      <formula>LEN(TRIM(BY14))&gt;0</formula>
    </cfRule>
  </conditionalFormatting>
  <conditionalFormatting sqref="CC14:CC103">
    <cfRule type="notContainsBlanks" dxfId="147" priority="13">
      <formula>LEN(TRIM(CC14))&gt;0</formula>
    </cfRule>
  </conditionalFormatting>
  <conditionalFormatting sqref="CG14:CG103">
    <cfRule type="notContainsBlanks" dxfId="146" priority="12">
      <formula>LEN(TRIM(CG14))&gt;0</formula>
    </cfRule>
  </conditionalFormatting>
  <conditionalFormatting sqref="CK14:CK103">
    <cfRule type="notContainsBlanks" dxfId="145" priority="11">
      <formula>LEN(TRIM(CK14))&gt;0</formula>
    </cfRule>
  </conditionalFormatting>
  <conditionalFormatting sqref="CO14:CO103">
    <cfRule type="notContainsBlanks" dxfId="144" priority="10">
      <formula>LEN(TRIM(CO14))&gt;0</formula>
    </cfRule>
  </conditionalFormatting>
  <conditionalFormatting sqref="CS14:CS103">
    <cfRule type="notContainsBlanks" dxfId="143" priority="9">
      <formula>LEN(TRIM(CS14))&gt;0</formula>
    </cfRule>
  </conditionalFormatting>
  <conditionalFormatting sqref="CW14:CW103">
    <cfRule type="notContainsBlanks" dxfId="142" priority="8">
      <formula>LEN(TRIM(CW14))&gt;0</formula>
    </cfRule>
  </conditionalFormatting>
  <conditionalFormatting sqref="DA14:DA103">
    <cfRule type="notContainsBlanks" dxfId="141" priority="7">
      <formula>LEN(TRIM(DA14))&gt;0</formula>
    </cfRule>
  </conditionalFormatting>
  <conditionalFormatting sqref="DE14:DE103">
    <cfRule type="notContainsBlanks" dxfId="140" priority="6">
      <formula>LEN(TRIM(DE14))&gt;0</formula>
    </cfRule>
  </conditionalFormatting>
  <conditionalFormatting sqref="DI14:DI103">
    <cfRule type="notContainsBlanks" dxfId="139" priority="5">
      <formula>LEN(TRIM(DI14))&gt;0</formula>
    </cfRule>
  </conditionalFormatting>
  <conditionalFormatting sqref="DM14:DM103">
    <cfRule type="notContainsBlanks" dxfId="138" priority="4">
      <formula>LEN(TRIM(DM14))&gt;0</formula>
    </cfRule>
  </conditionalFormatting>
  <conditionalFormatting sqref="DQ14:DQ103">
    <cfRule type="notContainsBlanks" dxfId="137" priority="3">
      <formula>LEN(TRIM(DQ14))&gt;0</formula>
    </cfRule>
  </conditionalFormatting>
  <conditionalFormatting sqref="DU14:DU102">
    <cfRule type="notContainsBlanks" dxfId="136" priority="2">
      <formula>LEN(TRIM(DU14))&gt;0</formula>
    </cfRule>
  </conditionalFormatting>
  <conditionalFormatting sqref="DY14:DY102">
    <cfRule type="notContainsBlanks" dxfId="135" priority="1">
      <formula>LEN(TRIM(DY14))&gt;0</formula>
    </cfRule>
  </conditionalFormatting>
  <pageMargins left="0.7" right="0.7" top="0.78740157499999996" bottom="0.78740157499999996" header="0.3" footer="0.3"/>
  <pageSetup paperSize="9" orientation="portrait" horizontalDpi="300" verticalDpi="300" r:id="rId32"/>
  <headerFooter>
    <oddFooter>&amp;C_x000D_&amp;1#&amp;"Calibri"&amp;10&amp;K000000 Confidential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D52B3-2635-4D5E-BA0A-A9BCA58FFEC5}">
  <sheetPr codeName="Sheet42"/>
  <dimension ref="A2:EA103"/>
  <sheetViews>
    <sheetView showGridLines="0" zoomScaleNormal="100" workbookViewId="0">
      <selection activeCell="I9" sqref="I9"/>
    </sheetView>
  </sheetViews>
  <sheetFormatPr defaultColWidth="7.140625" defaultRowHeight="15" x14ac:dyDescent="0.25"/>
  <cols>
    <col min="1" max="1" width="6.7109375" style="6" bestFit="1" customWidth="1"/>
    <col min="2" max="2" width="29.28515625" style="6" bestFit="1" customWidth="1"/>
    <col min="3" max="3" width="16.140625" style="6" bestFit="1" customWidth="1"/>
    <col min="4" max="4" width="5.85546875" style="6" bestFit="1" customWidth="1"/>
    <col min="5" max="5" width="13.140625" style="6" bestFit="1" customWidth="1"/>
    <col min="6" max="6" width="6.7109375" style="6" bestFit="1" customWidth="1"/>
    <col min="7" max="7" width="8.5703125" style="6" bestFit="1" customWidth="1"/>
    <col min="8" max="8" width="27.140625" style="6" bestFit="1" customWidth="1"/>
    <col min="9" max="9" width="6" style="6" bestFit="1" customWidth="1"/>
    <col min="10" max="12" width="7.140625" style="6"/>
    <col min="13" max="13" width="6.7109375" style="6" bestFit="1" customWidth="1"/>
    <col min="14" max="14" width="25.5703125" style="6" bestFit="1" customWidth="1"/>
    <col min="15" max="15" width="16.140625" style="6" bestFit="1" customWidth="1"/>
    <col min="16" max="16" width="7.140625" style="6"/>
    <col min="17" max="17" width="6.7109375" style="6" bestFit="1" customWidth="1"/>
    <col min="18" max="18" width="28.140625" style="6" bestFit="1" customWidth="1"/>
    <col min="19" max="19" width="16.140625" style="6" bestFit="1" customWidth="1"/>
    <col min="20" max="20" width="7.140625" style="6"/>
    <col min="21" max="21" width="6.7109375" style="6" bestFit="1" customWidth="1"/>
    <col min="22" max="22" width="28.140625" style="6" bestFit="1" customWidth="1"/>
    <col min="23" max="23" width="16.140625" style="6" bestFit="1" customWidth="1"/>
    <col min="24" max="24" width="7.140625" style="6"/>
    <col min="25" max="25" width="6.7109375" style="6" bestFit="1" customWidth="1"/>
    <col min="26" max="26" width="29.28515625" style="6" bestFit="1" customWidth="1"/>
    <col min="27" max="27" width="16.140625" style="6" bestFit="1" customWidth="1"/>
    <col min="28" max="28" width="7.140625" style="6"/>
    <col min="29" max="29" width="6.7109375" style="6" bestFit="1" customWidth="1"/>
    <col min="30" max="30" width="28.140625" style="6" bestFit="1" customWidth="1"/>
    <col min="31" max="31" width="16.140625" style="6" bestFit="1" customWidth="1"/>
    <col min="32" max="32" width="7.140625" style="6"/>
    <col min="33" max="33" width="6.7109375" style="6" bestFit="1" customWidth="1"/>
    <col min="34" max="34" width="11.42578125" style="6" bestFit="1" customWidth="1"/>
    <col min="35" max="35" width="16.140625" style="6" bestFit="1" customWidth="1"/>
    <col min="36" max="36" width="7.140625" style="6"/>
    <col min="37" max="37" width="6.7109375" style="6" bestFit="1" customWidth="1"/>
    <col min="38" max="38" width="11.42578125" style="6" bestFit="1" customWidth="1"/>
    <col min="39" max="39" width="16.140625" style="6" bestFit="1" customWidth="1"/>
    <col min="40" max="40" width="7.140625" style="6"/>
    <col min="41" max="41" width="6.7109375" style="6" bestFit="1" customWidth="1"/>
    <col min="42" max="42" width="11.42578125" style="6" bestFit="1" customWidth="1"/>
    <col min="43" max="43" width="16.140625" style="6" bestFit="1" customWidth="1"/>
    <col min="44" max="44" width="7.140625" style="6"/>
    <col min="45" max="45" width="6.7109375" style="6" bestFit="1" customWidth="1"/>
    <col min="46" max="46" width="11.42578125" style="6" bestFit="1" customWidth="1"/>
    <col min="47" max="47" width="16.140625" style="6" bestFit="1" customWidth="1"/>
    <col min="48" max="48" width="7.140625" style="6"/>
    <col min="49" max="49" width="6.7109375" style="6" bestFit="1" customWidth="1"/>
    <col min="50" max="50" width="11.42578125" style="6" bestFit="1" customWidth="1"/>
    <col min="51" max="51" width="16.140625" style="6" bestFit="1" customWidth="1"/>
    <col min="52" max="52" width="7.140625" style="6"/>
    <col min="53" max="53" width="6.7109375" style="6" bestFit="1" customWidth="1"/>
    <col min="54" max="54" width="11.42578125" style="6" bestFit="1" customWidth="1"/>
    <col min="55" max="55" width="16.140625" style="6" bestFit="1" customWidth="1"/>
    <col min="56" max="56" width="7.140625" style="6"/>
    <col min="57" max="57" width="6.7109375" style="6" bestFit="1" customWidth="1"/>
    <col min="58" max="58" width="11.42578125" style="6" bestFit="1" customWidth="1"/>
    <col min="59" max="59" width="16.140625" style="6" bestFit="1" customWidth="1"/>
    <col min="60" max="60" width="7.140625" style="6"/>
    <col min="61" max="61" width="6.7109375" style="6" bestFit="1" customWidth="1"/>
    <col min="62" max="62" width="11.42578125" style="6" bestFit="1" customWidth="1"/>
    <col min="63" max="63" width="16.140625" style="6" bestFit="1" customWidth="1"/>
    <col min="64" max="64" width="7.140625" style="6"/>
    <col min="65" max="65" width="6.7109375" style="6" bestFit="1" customWidth="1"/>
    <col min="66" max="66" width="11.42578125" style="6" bestFit="1" customWidth="1"/>
    <col min="67" max="67" width="16.140625" style="6" bestFit="1" customWidth="1"/>
    <col min="68" max="68" width="7.140625" style="6"/>
    <col min="69" max="69" width="6.7109375" style="6" bestFit="1" customWidth="1"/>
    <col min="70" max="70" width="11.42578125" style="6" bestFit="1" customWidth="1"/>
    <col min="71" max="71" width="16.140625" style="6" bestFit="1" customWidth="1"/>
    <col min="72" max="72" width="7.140625" style="6"/>
    <col min="73" max="73" width="6.7109375" style="6" bestFit="1" customWidth="1"/>
    <col min="74" max="74" width="11.42578125" style="6" bestFit="1" customWidth="1"/>
    <col min="75" max="75" width="16.140625" style="6" bestFit="1" customWidth="1"/>
    <col min="76" max="76" width="7.140625" style="6"/>
    <col min="77" max="77" width="6.7109375" style="6" bestFit="1" customWidth="1"/>
    <col min="78" max="78" width="11.42578125" style="6" bestFit="1" customWidth="1"/>
    <col min="79" max="79" width="16.140625" style="6" bestFit="1" customWidth="1"/>
    <col min="80" max="80" width="7.140625" style="6"/>
    <col min="81" max="81" width="6.7109375" style="6" bestFit="1" customWidth="1"/>
    <col min="82" max="82" width="11.42578125" style="6" bestFit="1" customWidth="1"/>
    <col min="83" max="83" width="16.140625" style="6" bestFit="1" customWidth="1"/>
    <col min="84" max="84" width="7.140625" style="6"/>
    <col min="85" max="85" width="6.7109375" style="6" bestFit="1" customWidth="1"/>
    <col min="86" max="86" width="11.42578125" style="6" bestFit="1" customWidth="1"/>
    <col min="87" max="87" width="16.140625" style="6" bestFit="1" customWidth="1"/>
    <col min="88" max="88" width="7.140625" style="6"/>
    <col min="89" max="89" width="6.7109375" style="6" bestFit="1" customWidth="1"/>
    <col min="90" max="90" width="11.42578125" style="6" bestFit="1" customWidth="1"/>
    <col min="91" max="91" width="16.140625" style="6" bestFit="1" customWidth="1"/>
    <col min="92" max="92" width="7.140625" style="6"/>
    <col min="93" max="93" width="6.7109375" style="6" bestFit="1" customWidth="1"/>
    <col min="94" max="94" width="11.42578125" style="6" bestFit="1" customWidth="1"/>
    <col min="95" max="95" width="16.140625" style="6" bestFit="1" customWidth="1"/>
    <col min="96" max="96" width="7.140625" style="6"/>
    <col min="97" max="97" width="6.7109375" style="6" bestFit="1" customWidth="1"/>
    <col min="98" max="98" width="11.42578125" style="6" bestFit="1" customWidth="1"/>
    <col min="99" max="99" width="16.140625" style="6" bestFit="1" customWidth="1"/>
    <col min="100" max="100" width="7.140625" style="6"/>
    <col min="101" max="101" width="6.7109375" style="6" bestFit="1" customWidth="1"/>
    <col min="102" max="102" width="11.42578125" style="6" bestFit="1" customWidth="1"/>
    <col min="103" max="103" width="16.140625" style="6" bestFit="1" customWidth="1"/>
    <col min="104" max="104" width="7.140625" style="6"/>
    <col min="105" max="105" width="6.7109375" style="6" bestFit="1" customWidth="1"/>
    <col min="106" max="106" width="11.42578125" style="6" bestFit="1" customWidth="1"/>
    <col min="107" max="107" width="16.140625" style="6" bestFit="1" customWidth="1"/>
    <col min="108" max="108" width="7.140625" style="6"/>
    <col min="109" max="109" width="6.7109375" style="6" bestFit="1" customWidth="1"/>
    <col min="110" max="110" width="11.42578125" style="6" bestFit="1" customWidth="1"/>
    <col min="111" max="111" width="16.140625" style="6" bestFit="1" customWidth="1"/>
    <col min="112" max="112" width="7.140625" style="6"/>
    <col min="113" max="113" width="6.7109375" style="6" bestFit="1" customWidth="1"/>
    <col min="114" max="114" width="11.42578125" style="6" bestFit="1" customWidth="1"/>
    <col min="115" max="115" width="16.140625" style="6" bestFit="1" customWidth="1"/>
    <col min="116" max="116" width="7.140625" style="6"/>
    <col min="117" max="117" width="6.7109375" style="6" bestFit="1" customWidth="1"/>
    <col min="118" max="118" width="11.42578125" style="6" bestFit="1" customWidth="1"/>
    <col min="119" max="119" width="16.140625" style="6" bestFit="1" customWidth="1"/>
    <col min="120" max="120" width="7.140625" style="6"/>
    <col min="121" max="121" width="6.7109375" style="6" bestFit="1" customWidth="1"/>
    <col min="122" max="122" width="11.42578125" style="6" bestFit="1" customWidth="1"/>
    <col min="123" max="123" width="16.140625" style="6" bestFit="1" customWidth="1"/>
    <col min="124" max="124" width="7.140625" style="6"/>
    <col min="125" max="125" width="6.7109375" style="6" bestFit="1" customWidth="1"/>
    <col min="126" max="126" width="11.42578125" style="6" bestFit="1" customWidth="1"/>
    <col min="127" max="127" width="16.140625" style="6" bestFit="1" customWidth="1"/>
    <col min="128" max="128" width="7.140625" style="6"/>
    <col min="129" max="129" width="6.7109375" style="6" bestFit="1" customWidth="1"/>
    <col min="130" max="130" width="11.42578125" style="6" bestFit="1" customWidth="1"/>
    <col min="131" max="131" width="16.140625" style="6" bestFit="1" customWidth="1"/>
    <col min="132" max="16384" width="7.140625" style="6"/>
  </cols>
  <sheetData>
    <row r="2" spans="1:131" ht="43.5" x14ac:dyDescent="0.25">
      <c r="A2" s="127" t="s">
        <v>193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7"/>
    </row>
    <row r="4" spans="1:131" x14ac:dyDescent="0.25">
      <c r="B4" s="14" t="s">
        <v>4</v>
      </c>
      <c r="C4" s="6" t="s">
        <v>20</v>
      </c>
    </row>
    <row r="5" spans="1:131" x14ac:dyDescent="0.25">
      <c r="B5" s="14" t="s">
        <v>5</v>
      </c>
      <c r="C5" s="6" t="s">
        <v>19</v>
      </c>
    </row>
    <row r="6" spans="1:131" s="4" customFormat="1" x14ac:dyDescent="0.25">
      <c r="A6" s="6"/>
      <c r="B6" s="6"/>
      <c r="C6" s="6"/>
      <c r="D6" s="6"/>
      <c r="E6" s="6"/>
      <c r="F6" s="6"/>
      <c r="L6" s="6"/>
    </row>
    <row r="7" spans="1:131" x14ac:dyDescent="0.25">
      <c r="A7" s="7" t="s">
        <v>0</v>
      </c>
      <c r="B7" s="46" t="s">
        <v>1</v>
      </c>
      <c r="C7" s="4" t="s">
        <v>100</v>
      </c>
      <c r="D7" s="4" t="s">
        <v>99</v>
      </c>
      <c r="E7" s="7" t="s">
        <v>89</v>
      </c>
      <c r="H7" s="7" t="s">
        <v>113</v>
      </c>
      <c r="I7" s="109">
        <f>POŘADÍ!I23</f>
        <v>5</v>
      </c>
      <c r="J7" s="35"/>
      <c r="K7" s="3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  <c r="DR7" s="106"/>
      <c r="DS7" s="106"/>
      <c r="DT7" s="106"/>
      <c r="DU7" s="106"/>
      <c r="DV7" s="106"/>
      <c r="DW7" s="106"/>
      <c r="DX7" s="106"/>
      <c r="DY7" s="106"/>
      <c r="DZ7" s="106"/>
      <c r="EA7" s="105"/>
    </row>
    <row r="8" spans="1:131" x14ac:dyDescent="0.25">
      <c r="A8" s="33">
        <f>IF(ISNUMBER(C8),1,"")</f>
        <v>1</v>
      </c>
      <c r="B8" s="6" t="s">
        <v>229</v>
      </c>
      <c r="C8" s="150">
        <v>4</v>
      </c>
      <c r="D8" s="150">
        <v>2300</v>
      </c>
      <c r="E8" s="81">
        <f>(H11/'VÝPOČET-DO'!R12)*D8</f>
        <v>201.27804878048784</v>
      </c>
      <c r="H8" s="7" t="s">
        <v>171</v>
      </c>
      <c r="I8" s="91">
        <f>SUM(C:C)/I9</f>
        <v>7.8</v>
      </c>
      <c r="J8" s="37"/>
      <c r="K8" s="38"/>
    </row>
    <row r="9" spans="1:131" x14ac:dyDescent="0.25">
      <c r="A9" s="33">
        <f>IF(ISNUMBER(C9),A8+1,"")</f>
        <v>2</v>
      </c>
      <c r="B9" s="6" t="s">
        <v>228</v>
      </c>
      <c r="C9" s="150">
        <v>4</v>
      </c>
      <c r="D9" s="150">
        <v>2100</v>
      </c>
      <c r="E9" s="81">
        <f>(H11/'VÝPOČET-DO'!R12)*D9</f>
        <v>183.77560975609757</v>
      </c>
      <c r="H9" s="7" t="s">
        <v>184</v>
      </c>
      <c r="I9" s="109">
        <f>ÚČETNICTVÍ!AF46</f>
        <v>5</v>
      </c>
      <c r="J9" s="37"/>
      <c r="K9" s="38"/>
      <c r="N9" s="14" t="s">
        <v>4</v>
      </c>
      <c r="O9" s="6" t="s">
        <v>20</v>
      </c>
      <c r="R9" s="14" t="s">
        <v>4</v>
      </c>
      <c r="S9" s="6" t="s">
        <v>20</v>
      </c>
      <c r="V9" s="14" t="s">
        <v>4</v>
      </c>
      <c r="W9" s="6" t="s">
        <v>20</v>
      </c>
      <c r="Z9" s="14" t="s">
        <v>4</v>
      </c>
      <c r="AA9" s="6" t="s">
        <v>20</v>
      </c>
      <c r="AD9" s="14" t="s">
        <v>4</v>
      </c>
      <c r="AE9" s="6" t="s">
        <v>20</v>
      </c>
      <c r="AH9" s="14" t="s">
        <v>4</v>
      </c>
      <c r="AI9" s="6" t="s">
        <v>20</v>
      </c>
      <c r="AL9" s="14" t="s">
        <v>4</v>
      </c>
      <c r="AM9" s="6" t="s">
        <v>20</v>
      </c>
      <c r="AP9" s="14" t="s">
        <v>4</v>
      </c>
      <c r="AQ9" s="6" t="s">
        <v>20</v>
      </c>
      <c r="AT9" s="14" t="s">
        <v>4</v>
      </c>
      <c r="AU9" s="6" t="s">
        <v>20</v>
      </c>
      <c r="AX9" s="14" t="s">
        <v>4</v>
      </c>
      <c r="AY9" s="6" t="s">
        <v>20</v>
      </c>
      <c r="BB9" s="14" t="s">
        <v>4</v>
      </c>
      <c r="BC9" s="6" t="s">
        <v>20</v>
      </c>
      <c r="BF9" s="14" t="s">
        <v>4</v>
      </c>
      <c r="BG9" s="6" t="s">
        <v>20</v>
      </c>
      <c r="BJ9" s="14" t="s">
        <v>4</v>
      </c>
      <c r="BK9" s="6" t="s">
        <v>20</v>
      </c>
      <c r="BN9" s="14" t="s">
        <v>4</v>
      </c>
      <c r="BO9" s="6" t="s">
        <v>20</v>
      </c>
      <c r="BR9" s="14" t="s">
        <v>4</v>
      </c>
      <c r="BS9" s="6" t="s">
        <v>20</v>
      </c>
      <c r="BV9" s="14" t="s">
        <v>4</v>
      </c>
      <c r="BW9" s="6" t="s">
        <v>20</v>
      </c>
      <c r="BZ9" s="14" t="s">
        <v>4</v>
      </c>
      <c r="CA9" s="6" t="s">
        <v>20</v>
      </c>
      <c r="CD9" s="14" t="s">
        <v>4</v>
      </c>
      <c r="CE9" s="6" t="s">
        <v>20</v>
      </c>
      <c r="CH9" s="14" t="s">
        <v>4</v>
      </c>
      <c r="CI9" s="6" t="s">
        <v>20</v>
      </c>
      <c r="CL9" s="14" t="s">
        <v>4</v>
      </c>
      <c r="CM9" s="6" t="s">
        <v>20</v>
      </c>
      <c r="CP9" s="14" t="s">
        <v>4</v>
      </c>
      <c r="CQ9" s="6" t="s">
        <v>20</v>
      </c>
      <c r="CT9" s="14" t="s">
        <v>4</v>
      </c>
      <c r="CU9" s="6" t="s">
        <v>20</v>
      </c>
      <c r="CX9" s="14" t="s">
        <v>4</v>
      </c>
      <c r="CY9" s="6" t="s">
        <v>20</v>
      </c>
      <c r="DB9" s="14" t="s">
        <v>4</v>
      </c>
      <c r="DC9" s="6" t="s">
        <v>20</v>
      </c>
      <c r="DF9" s="14" t="s">
        <v>4</v>
      </c>
      <c r="DG9" s="6" t="s">
        <v>20</v>
      </c>
      <c r="DJ9" s="14" t="s">
        <v>4</v>
      </c>
      <c r="DK9" s="6" t="s">
        <v>20</v>
      </c>
      <c r="DN9" s="14" t="s">
        <v>4</v>
      </c>
      <c r="DO9" s="6" t="s">
        <v>20</v>
      </c>
      <c r="DR9" s="14" t="s">
        <v>4</v>
      </c>
      <c r="DS9" s="6" t="s">
        <v>20</v>
      </c>
      <c r="DV9" s="14" t="s">
        <v>4</v>
      </c>
      <c r="DW9" s="6" t="s">
        <v>20</v>
      </c>
      <c r="DZ9" s="14" t="s">
        <v>4</v>
      </c>
      <c r="EA9" s="6" t="s">
        <v>20</v>
      </c>
    </row>
    <row r="10" spans="1:131" x14ac:dyDescent="0.25">
      <c r="A10" s="33">
        <f t="shared" ref="A10:A73" si="0">IF(ISNUMBER(C10),A9+1,"")</f>
        <v>3</v>
      </c>
      <c r="B10" s="6" t="s">
        <v>15</v>
      </c>
      <c r="C10" s="150">
        <v>3</v>
      </c>
      <c r="D10" s="150">
        <v>1750</v>
      </c>
      <c r="E10" s="81">
        <f>(H11/'VÝPOČET-DO'!R12)*D10</f>
        <v>153.14634146341464</v>
      </c>
      <c r="J10" s="39"/>
      <c r="K10" s="38"/>
      <c r="N10" s="14" t="s">
        <v>5</v>
      </c>
      <c r="O10" s="6" t="s">
        <v>19</v>
      </c>
      <c r="R10" s="14" t="s">
        <v>5</v>
      </c>
      <c r="S10" s="6" t="s">
        <v>19</v>
      </c>
      <c r="V10" s="14" t="s">
        <v>5</v>
      </c>
      <c r="W10" s="6" t="s">
        <v>19</v>
      </c>
      <c r="Z10" s="14" t="s">
        <v>5</v>
      </c>
      <c r="AA10" s="6" t="s">
        <v>19</v>
      </c>
      <c r="AD10" s="14" t="s">
        <v>5</v>
      </c>
      <c r="AE10" s="6" t="s">
        <v>19</v>
      </c>
      <c r="AH10" s="14" t="s">
        <v>5</v>
      </c>
      <c r="AI10" s="6" t="s">
        <v>19</v>
      </c>
      <c r="AL10" s="14" t="s">
        <v>5</v>
      </c>
      <c r="AM10" s="6" t="s">
        <v>19</v>
      </c>
      <c r="AP10" s="14" t="s">
        <v>5</v>
      </c>
      <c r="AQ10" s="6" t="s">
        <v>19</v>
      </c>
      <c r="AT10" s="14" t="s">
        <v>5</v>
      </c>
      <c r="AU10" s="6" t="s">
        <v>19</v>
      </c>
      <c r="AX10" s="14" t="s">
        <v>5</v>
      </c>
      <c r="AY10" s="6" t="s">
        <v>19</v>
      </c>
      <c r="BB10" s="14" t="s">
        <v>5</v>
      </c>
      <c r="BC10" s="6" t="s">
        <v>19</v>
      </c>
      <c r="BF10" s="14" t="s">
        <v>5</v>
      </c>
      <c r="BG10" s="6" t="s">
        <v>19</v>
      </c>
      <c r="BJ10" s="14" t="s">
        <v>5</v>
      </c>
      <c r="BK10" s="6" t="s">
        <v>19</v>
      </c>
      <c r="BN10" s="14" t="s">
        <v>5</v>
      </c>
      <c r="BO10" s="6" t="s">
        <v>19</v>
      </c>
      <c r="BR10" s="14" t="s">
        <v>5</v>
      </c>
      <c r="BS10" s="6" t="s">
        <v>19</v>
      </c>
      <c r="BV10" s="14" t="s">
        <v>5</v>
      </c>
      <c r="BW10" s="6" t="s">
        <v>19</v>
      </c>
      <c r="BZ10" s="14" t="s">
        <v>5</v>
      </c>
      <c r="CA10" s="6" t="s">
        <v>19</v>
      </c>
      <c r="CD10" s="14" t="s">
        <v>5</v>
      </c>
      <c r="CE10" s="6" t="s">
        <v>19</v>
      </c>
      <c r="CH10" s="14" t="s">
        <v>5</v>
      </c>
      <c r="CI10" s="6" t="s">
        <v>19</v>
      </c>
      <c r="CL10" s="14" t="s">
        <v>5</v>
      </c>
      <c r="CM10" s="6" t="s">
        <v>19</v>
      </c>
      <c r="CP10" s="14" t="s">
        <v>5</v>
      </c>
      <c r="CQ10" s="6" t="s">
        <v>19</v>
      </c>
      <c r="CT10" s="14" t="s">
        <v>5</v>
      </c>
      <c r="CU10" s="6" t="s">
        <v>19</v>
      </c>
      <c r="CX10" s="14" t="s">
        <v>5</v>
      </c>
      <c r="CY10" s="6" t="s">
        <v>19</v>
      </c>
      <c r="DB10" s="14" t="s">
        <v>5</v>
      </c>
      <c r="DC10" s="6" t="s">
        <v>19</v>
      </c>
      <c r="DF10" s="14" t="s">
        <v>5</v>
      </c>
      <c r="DG10" s="6" t="s">
        <v>19</v>
      </c>
      <c r="DJ10" s="14" t="s">
        <v>5</v>
      </c>
      <c r="DK10" s="6" t="s">
        <v>19</v>
      </c>
      <c r="DN10" s="14" t="s">
        <v>5</v>
      </c>
      <c r="DO10" s="6" t="s">
        <v>19</v>
      </c>
      <c r="DR10" s="14" t="s">
        <v>5</v>
      </c>
      <c r="DS10" s="6" t="s">
        <v>19</v>
      </c>
      <c r="DV10" s="14" t="s">
        <v>5</v>
      </c>
      <c r="DW10" s="6" t="s">
        <v>19</v>
      </c>
      <c r="DZ10" s="14" t="s">
        <v>5</v>
      </c>
      <c r="EA10" s="6" t="s">
        <v>19</v>
      </c>
    </row>
    <row r="11" spans="1:131" x14ac:dyDescent="0.25">
      <c r="A11" s="33">
        <f t="shared" si="0"/>
        <v>4</v>
      </c>
      <c r="B11" s="6" t="s">
        <v>59</v>
      </c>
      <c r="C11" s="150">
        <v>3</v>
      </c>
      <c r="D11" s="150">
        <v>1650</v>
      </c>
      <c r="E11" s="81" t="str">
        <f>IF(I7&gt;6,(H11/'VÝPOČET-DO'!R12)*D11,"")</f>
        <v/>
      </c>
      <c r="G11" s="7" t="s">
        <v>83</v>
      </c>
      <c r="H11" s="146">
        <f>SUM(C:C)*13.8</f>
        <v>538.20000000000005</v>
      </c>
      <c r="I11" s="147"/>
      <c r="K11" s="38"/>
      <c r="N11" s="14" t="s">
        <v>3</v>
      </c>
      <c r="O11" s="6">
        <v>1</v>
      </c>
      <c r="R11" s="14" t="s">
        <v>3</v>
      </c>
      <c r="S11" s="6">
        <v>2</v>
      </c>
      <c r="V11" s="14" t="s">
        <v>3</v>
      </c>
      <c r="W11" s="6">
        <v>3</v>
      </c>
      <c r="Z11" s="14" t="s">
        <v>3</v>
      </c>
      <c r="AA11" s="6">
        <v>4</v>
      </c>
      <c r="AD11" s="14" t="s">
        <v>3</v>
      </c>
      <c r="AE11" s="6">
        <v>5</v>
      </c>
      <c r="AH11" s="14" t="s">
        <v>3</v>
      </c>
      <c r="AI11" s="6">
        <v>6</v>
      </c>
      <c r="AL11" s="14" t="s">
        <v>3</v>
      </c>
      <c r="AM11" s="6">
        <v>7</v>
      </c>
      <c r="AP11" s="14" t="s">
        <v>3</v>
      </c>
      <c r="AQ11" s="6">
        <v>8</v>
      </c>
      <c r="AT11" s="14" t="s">
        <v>3</v>
      </c>
      <c r="AU11" s="6">
        <v>9</v>
      </c>
      <c r="AX11" s="14" t="s">
        <v>3</v>
      </c>
      <c r="AY11" s="6">
        <v>10</v>
      </c>
      <c r="BB11" s="14" t="s">
        <v>3</v>
      </c>
      <c r="BC11" s="6">
        <v>11</v>
      </c>
      <c r="BF11" s="14" t="s">
        <v>3</v>
      </c>
      <c r="BG11" s="6">
        <v>12</v>
      </c>
      <c r="BJ11" s="14" t="s">
        <v>3</v>
      </c>
      <c r="BK11" s="6">
        <v>13</v>
      </c>
      <c r="BN11" s="14" t="s">
        <v>3</v>
      </c>
      <c r="BO11" s="6">
        <v>14</v>
      </c>
      <c r="BR11" s="14" t="s">
        <v>3</v>
      </c>
      <c r="BS11" s="6">
        <v>15</v>
      </c>
      <c r="BV11" s="14" t="s">
        <v>3</v>
      </c>
      <c r="BW11" s="6">
        <v>16</v>
      </c>
      <c r="BZ11" s="14" t="s">
        <v>3</v>
      </c>
      <c r="CA11" s="6">
        <v>17</v>
      </c>
      <c r="CD11" s="14" t="s">
        <v>3</v>
      </c>
      <c r="CE11" s="6">
        <v>18</v>
      </c>
      <c r="CH11" s="14" t="s">
        <v>3</v>
      </c>
      <c r="CI11" s="6">
        <v>19</v>
      </c>
      <c r="CL11" s="14" t="s">
        <v>3</v>
      </c>
      <c r="CM11" s="6">
        <v>20</v>
      </c>
      <c r="CP11" s="14" t="s">
        <v>3</v>
      </c>
      <c r="CQ11" s="6">
        <v>21</v>
      </c>
      <c r="CT11" s="14" t="s">
        <v>3</v>
      </c>
      <c r="CU11" s="6">
        <v>22</v>
      </c>
      <c r="CX11" s="14" t="s">
        <v>3</v>
      </c>
      <c r="CY11" s="6">
        <v>23</v>
      </c>
      <c r="DB11" s="14" t="s">
        <v>3</v>
      </c>
      <c r="DC11" s="6">
        <v>24</v>
      </c>
      <c r="DF11" s="14" t="s">
        <v>3</v>
      </c>
      <c r="DG11" s="6">
        <v>25</v>
      </c>
      <c r="DJ11" s="14" t="s">
        <v>3</v>
      </c>
      <c r="DK11" s="6">
        <v>26</v>
      </c>
      <c r="DN11" s="14" t="s">
        <v>3</v>
      </c>
      <c r="DO11" s="6">
        <v>27</v>
      </c>
      <c r="DR11" s="14" t="s">
        <v>3</v>
      </c>
      <c r="DS11" s="6">
        <v>28</v>
      </c>
      <c r="DV11" s="14" t="s">
        <v>3</v>
      </c>
      <c r="DW11" s="6">
        <v>29</v>
      </c>
      <c r="DZ11" s="14" t="s">
        <v>3</v>
      </c>
      <c r="EA11" s="6">
        <v>30</v>
      </c>
    </row>
    <row r="12" spans="1:131" x14ac:dyDescent="0.25">
      <c r="A12" s="33">
        <f t="shared" si="0"/>
        <v>5</v>
      </c>
      <c r="B12" s="6" t="s">
        <v>17</v>
      </c>
      <c r="C12" s="150">
        <v>2</v>
      </c>
      <c r="D12" s="150">
        <v>1100</v>
      </c>
      <c r="E12" s="81" t="str">
        <f>IF(I7&gt;9,(H11/'VÝPOČET-DO'!R12)*D12,"")</f>
        <v/>
      </c>
      <c r="K12" s="38"/>
    </row>
    <row r="13" spans="1:131" x14ac:dyDescent="0.25">
      <c r="A13" s="33">
        <f t="shared" si="0"/>
        <v>6</v>
      </c>
      <c r="B13" s="6" t="s">
        <v>50</v>
      </c>
      <c r="C13" s="150">
        <v>2</v>
      </c>
      <c r="D13" s="150">
        <v>900</v>
      </c>
      <c r="E13" s="81" t="str">
        <f>IF(I7&gt;13,(H11/'VÝPOČET-DO'!R12)*D13,"")</f>
        <v/>
      </c>
      <c r="G13" s="139" t="s">
        <v>172</v>
      </c>
      <c r="H13" s="139"/>
      <c r="I13" s="139"/>
      <c r="K13" s="38"/>
      <c r="M13" s="7" t="s">
        <v>0</v>
      </c>
      <c r="N13" s="15" t="s">
        <v>1</v>
      </c>
      <c r="O13" s="6" t="s">
        <v>99</v>
      </c>
      <c r="Q13" s="7" t="s">
        <v>0</v>
      </c>
      <c r="R13" s="15" t="s">
        <v>1</v>
      </c>
      <c r="S13" s="6" t="s">
        <v>99</v>
      </c>
      <c r="U13" s="7" t="s">
        <v>0</v>
      </c>
      <c r="V13" s="15" t="s">
        <v>1</v>
      </c>
      <c r="W13" s="6" t="s">
        <v>99</v>
      </c>
      <c r="Y13" s="7" t="s">
        <v>0</v>
      </c>
      <c r="Z13" s="15" t="s">
        <v>1</v>
      </c>
      <c r="AA13" s="6" t="s">
        <v>99</v>
      </c>
      <c r="AC13" s="7" t="s">
        <v>0</v>
      </c>
      <c r="AD13" s="15" t="s">
        <v>1</v>
      </c>
      <c r="AE13" s="6" t="s">
        <v>99</v>
      </c>
      <c r="AG13" s="7" t="s">
        <v>0</v>
      </c>
      <c r="AH13" s="15" t="s">
        <v>1</v>
      </c>
      <c r="AI13" s="6" t="s">
        <v>99</v>
      </c>
      <c r="AK13" s="7" t="s">
        <v>0</v>
      </c>
      <c r="AL13" s="15" t="s">
        <v>1</v>
      </c>
      <c r="AM13" s="6" t="s">
        <v>99</v>
      </c>
      <c r="AO13" s="7" t="s">
        <v>0</v>
      </c>
      <c r="AP13" s="15" t="s">
        <v>1</v>
      </c>
      <c r="AQ13" s="6" t="s">
        <v>99</v>
      </c>
      <c r="AS13" s="7" t="s">
        <v>0</v>
      </c>
      <c r="AT13" s="15" t="s">
        <v>1</v>
      </c>
      <c r="AU13" s="6" t="s">
        <v>99</v>
      </c>
      <c r="AW13" s="7" t="s">
        <v>0</v>
      </c>
      <c r="AX13" s="15" t="s">
        <v>1</v>
      </c>
      <c r="AY13" s="6" t="s">
        <v>99</v>
      </c>
      <c r="BA13" s="7" t="s">
        <v>0</v>
      </c>
      <c r="BB13" s="15" t="s">
        <v>1</v>
      </c>
      <c r="BC13" s="6" t="s">
        <v>99</v>
      </c>
      <c r="BE13" s="7" t="s">
        <v>0</v>
      </c>
      <c r="BF13" s="15" t="s">
        <v>1</v>
      </c>
      <c r="BG13" s="6" t="s">
        <v>99</v>
      </c>
      <c r="BI13" s="7" t="s">
        <v>0</v>
      </c>
      <c r="BJ13" s="15" t="s">
        <v>1</v>
      </c>
      <c r="BK13" s="6" t="s">
        <v>99</v>
      </c>
      <c r="BM13" s="7" t="s">
        <v>0</v>
      </c>
      <c r="BN13" s="15" t="s">
        <v>1</v>
      </c>
      <c r="BO13" s="6" t="s">
        <v>99</v>
      </c>
      <c r="BQ13" s="7" t="s">
        <v>0</v>
      </c>
      <c r="BR13" s="15" t="s">
        <v>1</v>
      </c>
      <c r="BS13" s="6" t="s">
        <v>99</v>
      </c>
      <c r="BU13" s="7" t="s">
        <v>0</v>
      </c>
      <c r="BV13" s="15" t="s">
        <v>1</v>
      </c>
      <c r="BW13" s="6" t="s">
        <v>99</v>
      </c>
      <c r="BY13" s="7" t="s">
        <v>0</v>
      </c>
      <c r="BZ13" s="15" t="s">
        <v>1</v>
      </c>
      <c r="CA13" s="6" t="s">
        <v>99</v>
      </c>
      <c r="CC13" s="7" t="s">
        <v>0</v>
      </c>
      <c r="CD13" s="15" t="s">
        <v>1</v>
      </c>
      <c r="CE13" s="6" t="s">
        <v>99</v>
      </c>
      <c r="CG13" s="7" t="s">
        <v>0</v>
      </c>
      <c r="CH13" s="15" t="s">
        <v>1</v>
      </c>
      <c r="CI13" s="6" t="s">
        <v>99</v>
      </c>
      <c r="CK13" s="7" t="s">
        <v>0</v>
      </c>
      <c r="CL13" s="15" t="s">
        <v>1</v>
      </c>
      <c r="CM13" s="6" t="s">
        <v>99</v>
      </c>
      <c r="CO13" s="7" t="s">
        <v>0</v>
      </c>
      <c r="CP13" s="15" t="s">
        <v>1</v>
      </c>
      <c r="CQ13" s="6" t="s">
        <v>99</v>
      </c>
      <c r="CS13" s="7" t="s">
        <v>0</v>
      </c>
      <c r="CT13" s="15" t="s">
        <v>1</v>
      </c>
      <c r="CU13" s="6" t="s">
        <v>99</v>
      </c>
      <c r="CW13" s="7" t="s">
        <v>0</v>
      </c>
      <c r="CX13" s="15" t="s">
        <v>1</v>
      </c>
      <c r="CY13" s="6" t="s">
        <v>99</v>
      </c>
      <c r="DA13" s="7" t="s">
        <v>0</v>
      </c>
      <c r="DB13" s="15" t="s">
        <v>1</v>
      </c>
      <c r="DC13" s="6" t="s">
        <v>99</v>
      </c>
      <c r="DE13" s="7" t="s">
        <v>0</v>
      </c>
      <c r="DF13" s="15" t="s">
        <v>1</v>
      </c>
      <c r="DG13" s="6" t="s">
        <v>99</v>
      </c>
      <c r="DI13" s="7" t="s">
        <v>0</v>
      </c>
      <c r="DJ13" s="15" t="s">
        <v>1</v>
      </c>
      <c r="DK13" s="6" t="s">
        <v>99</v>
      </c>
      <c r="DM13" s="7" t="s">
        <v>0</v>
      </c>
      <c r="DN13" s="15" t="s">
        <v>1</v>
      </c>
      <c r="DO13" s="6" t="s">
        <v>99</v>
      </c>
      <c r="DQ13" s="7" t="s">
        <v>0</v>
      </c>
      <c r="DR13" s="15" t="s">
        <v>1</v>
      </c>
      <c r="DS13" s="6" t="s">
        <v>99</v>
      </c>
      <c r="DU13" s="7" t="s">
        <v>0</v>
      </c>
      <c r="DV13" s="15" t="s">
        <v>1</v>
      </c>
      <c r="DW13" s="6" t="s">
        <v>99</v>
      </c>
      <c r="DY13" s="7" t="s">
        <v>0</v>
      </c>
      <c r="DZ13" s="15" t="s">
        <v>1</v>
      </c>
      <c r="EA13" s="6" t="s">
        <v>99</v>
      </c>
    </row>
    <row r="14" spans="1:131" x14ac:dyDescent="0.25">
      <c r="A14" s="16">
        <f t="shared" si="0"/>
        <v>7</v>
      </c>
      <c r="B14" s="6" t="s">
        <v>24</v>
      </c>
      <c r="C14" s="150">
        <v>1</v>
      </c>
      <c r="D14" s="150">
        <v>850</v>
      </c>
      <c r="G14" s="7" t="s">
        <v>0</v>
      </c>
      <c r="H14" s="7" t="s">
        <v>1</v>
      </c>
      <c r="I14" s="7" t="s">
        <v>173</v>
      </c>
      <c r="K14" s="38"/>
      <c r="M14" s="33">
        <f>IF(ISNUMBER(O14),1,"")</f>
        <v>1</v>
      </c>
      <c r="N14" s="6" t="s">
        <v>15</v>
      </c>
      <c r="O14" s="150">
        <v>650</v>
      </c>
      <c r="Q14" s="33">
        <f>IF(ISNUMBER(S14),1,"")</f>
        <v>1</v>
      </c>
      <c r="R14" s="6" t="s">
        <v>229</v>
      </c>
      <c r="S14" s="150">
        <v>650</v>
      </c>
      <c r="U14" s="33">
        <f>IF(ISNUMBER(W14),1,"")</f>
        <v>1</v>
      </c>
      <c r="V14" s="6" t="s">
        <v>24</v>
      </c>
      <c r="W14" s="150">
        <v>850</v>
      </c>
      <c r="Y14" s="33">
        <f>IF(ISNUMBER(AA14),1,"")</f>
        <v>1</v>
      </c>
      <c r="Z14" s="6" t="s">
        <v>29</v>
      </c>
      <c r="AA14" s="150">
        <v>850</v>
      </c>
      <c r="AC14" s="33">
        <f>IF(ISNUMBER(AE14),1,"")</f>
        <v>1</v>
      </c>
      <c r="AD14" s="6" t="s">
        <v>59</v>
      </c>
      <c r="AE14" s="150">
        <v>750</v>
      </c>
      <c r="AG14" s="33" t="str">
        <f>IF(ISNUMBER(AI14),1,"")</f>
        <v/>
      </c>
      <c r="AK14" s="33" t="str">
        <f>IF(ISNUMBER(AM14),1,"")</f>
        <v/>
      </c>
      <c r="AO14" s="33" t="str">
        <f>IF(ISNUMBER(AQ14),1,"")</f>
        <v/>
      </c>
      <c r="AS14" s="33" t="str">
        <f>IF(ISNUMBER(AU14),1,"")</f>
        <v/>
      </c>
      <c r="AW14" s="33" t="str">
        <f>IF(ISNUMBER(AY14),1,"")</f>
        <v/>
      </c>
      <c r="BA14" s="33" t="str">
        <f>IF(ISNUMBER(BC14),1,"")</f>
        <v/>
      </c>
      <c r="BE14" s="33" t="str">
        <f>IF(ISNUMBER(BG14),1,"")</f>
        <v/>
      </c>
      <c r="BI14" s="33" t="str">
        <f>IF(ISNUMBER(BK14),1,"")</f>
        <v/>
      </c>
      <c r="BM14" s="33" t="str">
        <f>IF(ISNUMBER(BO14),1,"")</f>
        <v/>
      </c>
      <c r="BQ14" s="33" t="str">
        <f>IF(ISNUMBER(BS14),1,"")</f>
        <v/>
      </c>
      <c r="BU14" s="33" t="str">
        <f>IF(ISNUMBER(BW14),1,"")</f>
        <v/>
      </c>
      <c r="BY14" s="33" t="str">
        <f>IF(ISNUMBER(CA14),1,"")</f>
        <v/>
      </c>
      <c r="CC14" s="33" t="str">
        <f>IF(ISNUMBER(CE14),1,"")</f>
        <v/>
      </c>
      <c r="CG14" s="33" t="str">
        <f>IF(ISNUMBER(CI14),1,"")</f>
        <v/>
      </c>
      <c r="CK14" s="33" t="str">
        <f>IF(ISNUMBER(CM14),1,"")</f>
        <v/>
      </c>
      <c r="CO14" s="33" t="str">
        <f>IF(ISNUMBER(CQ14),1,"")</f>
        <v/>
      </c>
      <c r="CS14" s="33" t="str">
        <f>IF(ISNUMBER(CU14),1,"")</f>
        <v/>
      </c>
      <c r="CW14" s="33" t="str">
        <f>IF(ISNUMBER(CY14),1,"")</f>
        <v/>
      </c>
      <c r="DA14" s="33" t="str">
        <f>IF(ISNUMBER(DC14),1,"")</f>
        <v/>
      </c>
      <c r="DE14" s="33" t="str">
        <f>IF(ISNUMBER(DG14),1,"")</f>
        <v/>
      </c>
      <c r="DI14" s="33" t="str">
        <f>IF(ISNUMBER(DK14),1,"")</f>
        <v/>
      </c>
      <c r="DM14" s="33" t="str">
        <f>IF(ISNUMBER(DO14),1,"")</f>
        <v/>
      </c>
      <c r="DQ14" s="33" t="str">
        <f>IF(ISNUMBER(DS14),1,"")</f>
        <v/>
      </c>
      <c r="DU14" s="33" t="str">
        <f>IF(ISNUMBER(DW14),1,"")</f>
        <v/>
      </c>
      <c r="DY14" s="33" t="str">
        <f>IF(ISNUMBER(EA14),1,"")</f>
        <v/>
      </c>
    </row>
    <row r="15" spans="1:131" x14ac:dyDescent="0.25">
      <c r="A15" s="16">
        <f t="shared" si="0"/>
        <v>8</v>
      </c>
      <c r="B15" s="6" t="s">
        <v>29</v>
      </c>
      <c r="C15" s="150">
        <v>1</v>
      </c>
      <c r="D15" s="150">
        <v>850</v>
      </c>
      <c r="G15" s="33">
        <f>IF(ISNUMBER(I15),1,"")</f>
        <v>1</v>
      </c>
      <c r="H15" s="21" t="str">
        <f>'PRVNÍ MÍSTA-DO'!R6</f>
        <v>Koukal Jiří [CZE061258]</v>
      </c>
      <c r="I15" s="88">
        <f>'PRVNÍ MÍSTA-DO'!S6</f>
        <v>1</v>
      </c>
      <c r="K15" s="38"/>
      <c r="M15" s="33">
        <f t="shared" ref="M15:M78" si="1">IF(ISNUMBER(O15),M14+1,"")</f>
        <v>2</v>
      </c>
      <c r="N15" s="6" t="s">
        <v>50</v>
      </c>
      <c r="O15" s="150">
        <v>550</v>
      </c>
      <c r="Q15" s="33">
        <f t="shared" ref="Q15:Q78" si="2">IF(ISNUMBER(S15),Q14+1,"")</f>
        <v>2</v>
      </c>
      <c r="R15" s="6" t="s">
        <v>59</v>
      </c>
      <c r="S15" s="150">
        <v>550</v>
      </c>
      <c r="U15" s="33">
        <f t="shared" ref="U15:U78" si="3">IF(ISNUMBER(W15),U14+1,"")</f>
        <v>2</v>
      </c>
      <c r="V15" s="6" t="s">
        <v>13</v>
      </c>
      <c r="W15" s="150">
        <v>750</v>
      </c>
      <c r="Y15" s="33">
        <f t="shared" ref="Y15:Y78" si="4">IF(ISNUMBER(AA15),Y14+1,"")</f>
        <v>2</v>
      </c>
      <c r="Z15" s="6" t="s">
        <v>228</v>
      </c>
      <c r="AA15" s="150">
        <v>750</v>
      </c>
      <c r="AC15" s="33">
        <f t="shared" ref="AC15:AC78" si="5">IF(ISNUMBER(AE15),AC14+1,"")</f>
        <v>2</v>
      </c>
      <c r="AD15" s="6" t="s">
        <v>15</v>
      </c>
      <c r="AE15" s="150">
        <v>650</v>
      </c>
      <c r="AG15" s="33" t="str">
        <f t="shared" ref="AG15:AG78" si="6">IF(ISNUMBER(AI15),AG14+1,"")</f>
        <v/>
      </c>
      <c r="AK15" s="33" t="str">
        <f t="shared" ref="AK15:AK78" si="7">IF(ISNUMBER(AM15),AK14+1,"")</f>
        <v/>
      </c>
      <c r="AO15" s="33" t="str">
        <f t="shared" ref="AO15:AO78" si="8">IF(ISNUMBER(AQ15),AO14+1,"")</f>
        <v/>
      </c>
      <c r="AS15" s="33" t="str">
        <f t="shared" ref="AS15:AS78" si="9">IF(ISNUMBER(AU15),AS14+1,"")</f>
        <v/>
      </c>
      <c r="AW15" s="33" t="str">
        <f t="shared" ref="AW15:AW78" si="10">IF(ISNUMBER(AY15),AW14+1,"")</f>
        <v/>
      </c>
      <c r="BA15" s="33" t="str">
        <f t="shared" ref="BA15:BA78" si="11">IF(ISNUMBER(BC15),BA14+1,"")</f>
        <v/>
      </c>
      <c r="BE15" s="33" t="str">
        <f t="shared" ref="BE15:BE78" si="12">IF(ISNUMBER(BG15),BE14+1,"")</f>
        <v/>
      </c>
      <c r="BI15" s="33" t="str">
        <f t="shared" ref="BI15:BI78" si="13">IF(ISNUMBER(BK15),BI14+1,"")</f>
        <v/>
      </c>
      <c r="BM15" s="33" t="str">
        <f t="shared" ref="BM15:BM78" si="14">IF(ISNUMBER(BO15),BM14+1,"")</f>
        <v/>
      </c>
      <c r="BQ15" s="33" t="str">
        <f t="shared" ref="BQ15:BQ78" si="15">IF(ISNUMBER(BS15),BQ14+1,"")</f>
        <v/>
      </c>
      <c r="BU15" s="33" t="str">
        <f t="shared" ref="BU15:BU78" si="16">IF(ISNUMBER(BW15),BU14+1,"")</f>
        <v/>
      </c>
      <c r="BY15" s="33" t="str">
        <f t="shared" ref="BY15:BY78" si="17">IF(ISNUMBER(CA15),BY14+1,"")</f>
        <v/>
      </c>
      <c r="CC15" s="33" t="str">
        <f t="shared" ref="CC15:CC78" si="18">IF(ISNUMBER(CE15),CC14+1,"")</f>
        <v/>
      </c>
      <c r="CG15" s="33" t="str">
        <f t="shared" ref="CG15:CG78" si="19">IF(ISNUMBER(CI15),CG14+1,"")</f>
        <v/>
      </c>
      <c r="CK15" s="33" t="str">
        <f t="shared" ref="CK15:CK78" si="20">IF(ISNUMBER(CM15),CK14+1,"")</f>
        <v/>
      </c>
      <c r="CO15" s="33" t="str">
        <f t="shared" ref="CO15:CO78" si="21">IF(ISNUMBER(CQ15),CO14+1,"")</f>
        <v/>
      </c>
      <c r="CS15" s="33" t="str">
        <f t="shared" ref="CS15:CS78" si="22">IF(ISNUMBER(CU15),CS14+1,"")</f>
        <v/>
      </c>
      <c r="CW15" s="33" t="str">
        <f t="shared" ref="CW15:CW78" si="23">IF(ISNUMBER(CY15),CW14+1,"")</f>
        <v/>
      </c>
      <c r="DA15" s="33" t="str">
        <f t="shared" ref="DA15:DA78" si="24">IF(ISNUMBER(DC15),DA14+1,"")</f>
        <v/>
      </c>
      <c r="DE15" s="33" t="str">
        <f t="shared" ref="DE15:DE78" si="25">IF(ISNUMBER(DG15),DE14+1,"")</f>
        <v/>
      </c>
      <c r="DI15" s="33" t="str">
        <f t="shared" ref="DI15:DI78" si="26">IF(ISNUMBER(DK15),DI14+1,"")</f>
        <v/>
      </c>
      <c r="DM15" s="33" t="str">
        <f t="shared" ref="DM15:DM78" si="27">IF(ISNUMBER(DO15),DM14+1,"")</f>
        <v/>
      </c>
      <c r="DQ15" s="33" t="str">
        <f t="shared" ref="DQ15:DQ78" si="28">IF(ISNUMBER(DS15),DQ14+1,"")</f>
        <v/>
      </c>
      <c r="DU15" s="33" t="str">
        <f t="shared" ref="DU15:DU78" si="29">IF(ISNUMBER(DW15),DU14+1,"")</f>
        <v/>
      </c>
      <c r="DY15" s="33" t="str">
        <f t="shared" ref="DY15:DY78" si="30">IF(ISNUMBER(EA15),DY14+1,"")</f>
        <v/>
      </c>
    </row>
    <row r="16" spans="1:131" x14ac:dyDescent="0.25">
      <c r="A16" s="16">
        <f t="shared" si="0"/>
        <v>9</v>
      </c>
      <c r="B16" s="6" t="s">
        <v>13</v>
      </c>
      <c r="C16" s="150">
        <v>1</v>
      </c>
      <c r="D16" s="150">
        <v>750</v>
      </c>
      <c r="G16" s="33">
        <f>IF(ISNUMBER(I16),G15+1,"")</f>
        <v>2</v>
      </c>
      <c r="H16" s="21" t="str">
        <f>'PRVNÍ MÍSTA-DO'!R7</f>
        <v>Babický Michal [CZE063138]</v>
      </c>
      <c r="I16" s="21">
        <f>'PRVNÍ MÍSTA-DO'!S7</f>
        <v>1</v>
      </c>
      <c r="K16" s="38"/>
      <c r="M16" s="33">
        <f t="shared" si="1"/>
        <v>3</v>
      </c>
      <c r="N16" s="6" t="s">
        <v>17</v>
      </c>
      <c r="O16" s="150">
        <v>450</v>
      </c>
      <c r="Q16" s="33">
        <f t="shared" si="2"/>
        <v>3</v>
      </c>
      <c r="R16" s="6" t="s">
        <v>12</v>
      </c>
      <c r="S16" s="150">
        <v>450</v>
      </c>
      <c r="U16" s="33">
        <f t="shared" si="3"/>
        <v>3</v>
      </c>
      <c r="V16" s="6" t="s">
        <v>229</v>
      </c>
      <c r="W16" s="150">
        <v>650</v>
      </c>
      <c r="Y16" s="33">
        <f t="shared" si="4"/>
        <v>3</v>
      </c>
      <c r="Z16" s="6" t="s">
        <v>17</v>
      </c>
      <c r="AA16" s="150">
        <v>650</v>
      </c>
      <c r="AC16" s="33">
        <f t="shared" si="5"/>
        <v>3</v>
      </c>
      <c r="AD16" s="6" t="s">
        <v>228</v>
      </c>
      <c r="AE16" s="150">
        <v>550</v>
      </c>
      <c r="AG16" s="33" t="str">
        <f t="shared" si="6"/>
        <v/>
      </c>
      <c r="AK16" s="33" t="str">
        <f t="shared" si="7"/>
        <v/>
      </c>
      <c r="AO16" s="33" t="str">
        <f t="shared" si="8"/>
        <v/>
      </c>
      <c r="AS16" s="33" t="str">
        <f t="shared" si="9"/>
        <v/>
      </c>
      <c r="AW16" s="33" t="str">
        <f t="shared" si="10"/>
        <v/>
      </c>
      <c r="BA16" s="33" t="str">
        <f t="shared" si="11"/>
        <v/>
      </c>
      <c r="BE16" s="33" t="str">
        <f t="shared" si="12"/>
        <v/>
      </c>
      <c r="BI16" s="33" t="str">
        <f t="shared" si="13"/>
        <v/>
      </c>
      <c r="BM16" s="33" t="str">
        <f t="shared" si="14"/>
        <v/>
      </c>
      <c r="BQ16" s="33" t="str">
        <f t="shared" si="15"/>
        <v/>
      </c>
      <c r="BU16" s="33" t="str">
        <f t="shared" si="16"/>
        <v/>
      </c>
      <c r="BY16" s="33" t="str">
        <f t="shared" si="17"/>
        <v/>
      </c>
      <c r="CC16" s="33" t="str">
        <f t="shared" si="18"/>
        <v/>
      </c>
      <c r="CG16" s="33" t="str">
        <f t="shared" si="19"/>
        <v/>
      </c>
      <c r="CK16" s="33" t="str">
        <f t="shared" si="20"/>
        <v/>
      </c>
      <c r="CO16" s="33" t="str">
        <f t="shared" si="21"/>
        <v/>
      </c>
      <c r="CS16" s="33" t="str">
        <f t="shared" si="22"/>
        <v/>
      </c>
      <c r="CW16" s="33" t="str">
        <f t="shared" si="23"/>
        <v/>
      </c>
      <c r="DA16" s="33" t="str">
        <f t="shared" si="24"/>
        <v/>
      </c>
      <c r="DE16" s="33" t="str">
        <f t="shared" si="25"/>
        <v/>
      </c>
      <c r="DI16" s="33" t="str">
        <f t="shared" si="26"/>
        <v/>
      </c>
      <c r="DM16" s="33" t="str">
        <f t="shared" si="27"/>
        <v/>
      </c>
      <c r="DQ16" s="33" t="str">
        <f t="shared" si="28"/>
        <v/>
      </c>
      <c r="DU16" s="33" t="str">
        <f t="shared" si="29"/>
        <v/>
      </c>
      <c r="DY16" s="33" t="str">
        <f t="shared" si="30"/>
        <v/>
      </c>
    </row>
    <row r="17" spans="1:129" x14ac:dyDescent="0.25">
      <c r="A17" s="16">
        <f t="shared" si="0"/>
        <v>10</v>
      </c>
      <c r="B17" s="6" t="s">
        <v>247</v>
      </c>
      <c r="C17" s="150">
        <v>2</v>
      </c>
      <c r="D17" s="150">
        <v>700</v>
      </c>
      <c r="G17" s="33">
        <f>IF(ISNUMBER(I17),G16+1,"")</f>
        <v>3</v>
      </c>
      <c r="H17" s="21" t="str">
        <f>'PRVNÍ MÍSTA-DO'!R8</f>
        <v>Mucha Jiří [CZE080692]</v>
      </c>
      <c r="I17" s="21">
        <f>'PRVNÍ MÍSTA-DO'!S8</f>
        <v>1</v>
      </c>
      <c r="K17" s="38"/>
      <c r="M17" s="33">
        <f t="shared" si="1"/>
        <v>4</v>
      </c>
      <c r="N17" s="6" t="s">
        <v>59</v>
      </c>
      <c r="O17" s="150">
        <v>350</v>
      </c>
      <c r="Q17" s="33">
        <f t="shared" si="2"/>
        <v>4</v>
      </c>
      <c r="R17" s="6" t="s">
        <v>230</v>
      </c>
      <c r="S17" s="150">
        <v>350</v>
      </c>
      <c r="U17" s="33">
        <f t="shared" si="3"/>
        <v>4</v>
      </c>
      <c r="V17" s="6" t="s">
        <v>228</v>
      </c>
      <c r="W17" s="150">
        <v>550</v>
      </c>
      <c r="Y17" s="33">
        <f t="shared" si="4"/>
        <v>4</v>
      </c>
      <c r="Z17" s="6" t="s">
        <v>229</v>
      </c>
      <c r="AA17" s="150">
        <v>550</v>
      </c>
      <c r="AC17" s="33">
        <f t="shared" si="5"/>
        <v>4</v>
      </c>
      <c r="AD17" s="6" t="s">
        <v>229</v>
      </c>
      <c r="AE17" s="150">
        <v>450</v>
      </c>
      <c r="AG17" s="33" t="str">
        <f t="shared" si="6"/>
        <v/>
      </c>
      <c r="AK17" s="33" t="str">
        <f t="shared" si="7"/>
        <v/>
      </c>
      <c r="AO17" s="33" t="str">
        <f t="shared" si="8"/>
        <v/>
      </c>
      <c r="AS17" s="33" t="str">
        <f t="shared" si="9"/>
        <v/>
      </c>
      <c r="AW17" s="33" t="str">
        <f t="shared" si="10"/>
        <v/>
      </c>
      <c r="BA17" s="33" t="str">
        <f t="shared" si="11"/>
        <v/>
      </c>
      <c r="BE17" s="33" t="str">
        <f t="shared" si="12"/>
        <v/>
      </c>
      <c r="BI17" s="33" t="str">
        <f t="shared" si="13"/>
        <v/>
      </c>
      <c r="BM17" s="33" t="str">
        <f t="shared" si="14"/>
        <v/>
      </c>
      <c r="BQ17" s="33" t="str">
        <f t="shared" si="15"/>
        <v/>
      </c>
      <c r="BU17" s="33" t="str">
        <f t="shared" si="16"/>
        <v/>
      </c>
      <c r="BY17" s="33" t="str">
        <f t="shared" si="17"/>
        <v/>
      </c>
      <c r="CC17" s="33" t="str">
        <f t="shared" si="18"/>
        <v/>
      </c>
      <c r="CG17" s="33" t="str">
        <f t="shared" si="19"/>
        <v/>
      </c>
      <c r="CK17" s="33" t="str">
        <f t="shared" si="20"/>
        <v/>
      </c>
      <c r="CO17" s="33" t="str">
        <f t="shared" si="21"/>
        <v/>
      </c>
      <c r="CS17" s="33" t="str">
        <f t="shared" si="22"/>
        <v/>
      </c>
      <c r="CW17" s="33" t="str">
        <f t="shared" si="23"/>
        <v/>
      </c>
      <c r="DA17" s="33" t="str">
        <f t="shared" si="24"/>
        <v/>
      </c>
      <c r="DE17" s="33" t="str">
        <f t="shared" si="25"/>
        <v/>
      </c>
      <c r="DI17" s="33" t="str">
        <f t="shared" si="26"/>
        <v/>
      </c>
      <c r="DM17" s="33" t="str">
        <f t="shared" si="27"/>
        <v/>
      </c>
      <c r="DQ17" s="33" t="str">
        <f t="shared" si="28"/>
        <v/>
      </c>
      <c r="DU17" s="33" t="str">
        <f t="shared" si="29"/>
        <v/>
      </c>
      <c r="DY17" s="33" t="str">
        <f t="shared" si="30"/>
        <v/>
      </c>
    </row>
    <row r="18" spans="1:129" x14ac:dyDescent="0.25">
      <c r="A18" s="16">
        <f t="shared" si="0"/>
        <v>11</v>
      </c>
      <c r="B18" s="6" t="s">
        <v>47</v>
      </c>
      <c r="C18" s="150">
        <v>2</v>
      </c>
      <c r="D18" s="150">
        <v>600</v>
      </c>
      <c r="K18" s="38"/>
      <c r="M18" s="33">
        <f t="shared" si="1"/>
        <v>5</v>
      </c>
      <c r="N18" s="6" t="s">
        <v>47</v>
      </c>
      <c r="O18" s="150">
        <v>250</v>
      </c>
      <c r="Q18" s="33">
        <f t="shared" si="2"/>
        <v>5</v>
      </c>
      <c r="R18" s="6" t="s">
        <v>14</v>
      </c>
      <c r="S18" s="150">
        <v>250</v>
      </c>
      <c r="U18" s="33">
        <f t="shared" si="3"/>
        <v>5</v>
      </c>
      <c r="V18" s="6" t="s">
        <v>15</v>
      </c>
      <c r="W18" s="150">
        <v>450</v>
      </c>
      <c r="Y18" s="33">
        <f t="shared" si="4"/>
        <v>5</v>
      </c>
      <c r="Z18" s="6" t="s">
        <v>180</v>
      </c>
      <c r="AA18" s="150">
        <v>450</v>
      </c>
      <c r="AC18" s="33">
        <f t="shared" si="5"/>
        <v>5</v>
      </c>
      <c r="AD18" s="6" t="s">
        <v>247</v>
      </c>
      <c r="AE18" s="150">
        <v>350</v>
      </c>
      <c r="AG18" s="33" t="str">
        <f t="shared" si="6"/>
        <v/>
      </c>
      <c r="AK18" s="33" t="str">
        <f t="shared" si="7"/>
        <v/>
      </c>
      <c r="AO18" s="33" t="str">
        <f t="shared" si="8"/>
        <v/>
      </c>
      <c r="AS18" s="33" t="str">
        <f t="shared" si="9"/>
        <v/>
      </c>
      <c r="AW18" s="33" t="str">
        <f t="shared" si="10"/>
        <v/>
      </c>
      <c r="BA18" s="33" t="str">
        <f t="shared" si="11"/>
        <v/>
      </c>
      <c r="BE18" s="33" t="str">
        <f t="shared" si="12"/>
        <v/>
      </c>
      <c r="BI18" s="33" t="str">
        <f t="shared" si="13"/>
        <v/>
      </c>
      <c r="BM18" s="33" t="str">
        <f t="shared" si="14"/>
        <v/>
      </c>
      <c r="BQ18" s="33" t="str">
        <f t="shared" si="15"/>
        <v/>
      </c>
      <c r="BU18" s="33" t="str">
        <f t="shared" si="16"/>
        <v/>
      </c>
      <c r="BY18" s="33" t="str">
        <f t="shared" si="17"/>
        <v/>
      </c>
      <c r="CC18" s="33" t="str">
        <f t="shared" si="18"/>
        <v/>
      </c>
      <c r="CG18" s="33" t="str">
        <f t="shared" si="19"/>
        <v/>
      </c>
      <c r="CK18" s="33" t="str">
        <f t="shared" si="20"/>
        <v/>
      </c>
      <c r="CO18" s="33" t="str">
        <f t="shared" si="21"/>
        <v/>
      </c>
      <c r="CS18" s="33" t="str">
        <f t="shared" si="22"/>
        <v/>
      </c>
      <c r="CW18" s="33" t="str">
        <f t="shared" si="23"/>
        <v/>
      </c>
      <c r="DA18" s="33" t="str">
        <f t="shared" si="24"/>
        <v/>
      </c>
      <c r="DE18" s="33" t="str">
        <f t="shared" si="25"/>
        <v/>
      </c>
      <c r="DI18" s="33" t="str">
        <f t="shared" si="26"/>
        <v/>
      </c>
      <c r="DM18" s="33" t="str">
        <f t="shared" si="27"/>
        <v/>
      </c>
      <c r="DQ18" s="33" t="str">
        <f t="shared" si="28"/>
        <v/>
      </c>
      <c r="DU18" s="33" t="str">
        <f t="shared" si="29"/>
        <v/>
      </c>
      <c r="DY18" s="33" t="str">
        <f t="shared" si="30"/>
        <v/>
      </c>
    </row>
    <row r="19" spans="1:129" x14ac:dyDescent="0.25">
      <c r="A19" s="16">
        <f t="shared" si="0"/>
        <v>12</v>
      </c>
      <c r="B19" s="6" t="s">
        <v>30</v>
      </c>
      <c r="C19" s="150">
        <v>2</v>
      </c>
      <c r="D19" s="150">
        <v>500</v>
      </c>
      <c r="K19" s="38"/>
      <c r="M19" s="33" t="str">
        <f t="shared" si="1"/>
        <v/>
      </c>
      <c r="Q19" s="33">
        <f t="shared" si="2"/>
        <v>6</v>
      </c>
      <c r="R19" s="6" t="s">
        <v>228</v>
      </c>
      <c r="S19" s="150">
        <v>250</v>
      </c>
      <c r="U19" s="33">
        <f t="shared" si="3"/>
        <v>6</v>
      </c>
      <c r="V19" s="6" t="s">
        <v>238</v>
      </c>
      <c r="W19" s="150">
        <v>450</v>
      </c>
      <c r="Y19" s="33">
        <f t="shared" si="4"/>
        <v>6</v>
      </c>
      <c r="Z19" s="6" t="s">
        <v>183</v>
      </c>
      <c r="AA19" s="150">
        <v>450</v>
      </c>
      <c r="AC19" s="33">
        <f t="shared" si="5"/>
        <v>6</v>
      </c>
      <c r="AD19" s="6" t="s">
        <v>18</v>
      </c>
      <c r="AE19" s="150">
        <v>350</v>
      </c>
      <c r="AG19" s="33" t="str">
        <f t="shared" si="6"/>
        <v/>
      </c>
      <c r="AK19" s="33" t="str">
        <f t="shared" si="7"/>
        <v/>
      </c>
      <c r="AO19" s="33" t="str">
        <f t="shared" si="8"/>
        <v/>
      </c>
      <c r="AS19" s="33" t="str">
        <f t="shared" si="9"/>
        <v/>
      </c>
      <c r="AW19" s="33" t="str">
        <f t="shared" si="10"/>
        <v/>
      </c>
      <c r="BA19" s="33" t="str">
        <f t="shared" si="11"/>
        <v/>
      </c>
      <c r="BE19" s="33" t="str">
        <f t="shared" si="12"/>
        <v/>
      </c>
      <c r="BI19" s="33" t="str">
        <f t="shared" si="13"/>
        <v/>
      </c>
      <c r="BM19" s="33" t="str">
        <f t="shared" si="14"/>
        <v/>
      </c>
      <c r="BQ19" s="33" t="str">
        <f t="shared" si="15"/>
        <v/>
      </c>
      <c r="BU19" s="33" t="str">
        <f t="shared" si="16"/>
        <v/>
      </c>
      <c r="BY19" s="33" t="str">
        <f t="shared" si="17"/>
        <v/>
      </c>
      <c r="CC19" s="33" t="str">
        <f t="shared" si="18"/>
        <v/>
      </c>
      <c r="CG19" s="33" t="str">
        <f t="shared" si="19"/>
        <v/>
      </c>
      <c r="CK19" s="33" t="str">
        <f t="shared" si="20"/>
        <v/>
      </c>
      <c r="CO19" s="33" t="str">
        <f t="shared" si="21"/>
        <v/>
      </c>
      <c r="CS19" s="33" t="str">
        <f t="shared" si="22"/>
        <v/>
      </c>
      <c r="CW19" s="33" t="str">
        <f t="shared" si="23"/>
        <v/>
      </c>
      <c r="DA19" s="33" t="str">
        <f t="shared" si="24"/>
        <v/>
      </c>
      <c r="DE19" s="33" t="str">
        <f t="shared" si="25"/>
        <v/>
      </c>
      <c r="DI19" s="33" t="str">
        <f t="shared" si="26"/>
        <v/>
      </c>
      <c r="DM19" s="33" t="str">
        <f t="shared" si="27"/>
        <v/>
      </c>
      <c r="DQ19" s="33" t="str">
        <f t="shared" si="28"/>
        <v/>
      </c>
      <c r="DU19" s="33" t="str">
        <f t="shared" si="29"/>
        <v/>
      </c>
      <c r="DY19" s="33" t="str">
        <f t="shared" si="30"/>
        <v/>
      </c>
    </row>
    <row r="20" spans="1:129" x14ac:dyDescent="0.25">
      <c r="A20" s="16">
        <f t="shared" si="0"/>
        <v>13</v>
      </c>
      <c r="B20" s="6" t="s">
        <v>180</v>
      </c>
      <c r="C20" s="150">
        <v>1</v>
      </c>
      <c r="D20" s="150">
        <v>450</v>
      </c>
      <c r="G20" s="57"/>
      <c r="K20" s="38"/>
      <c r="M20" s="33" t="str">
        <f t="shared" si="1"/>
        <v/>
      </c>
      <c r="Q20" s="33" t="str">
        <f t="shared" si="2"/>
        <v/>
      </c>
      <c r="U20" s="33">
        <f t="shared" si="3"/>
        <v>7</v>
      </c>
      <c r="V20" s="6" t="s">
        <v>50</v>
      </c>
      <c r="W20" s="150">
        <v>350</v>
      </c>
      <c r="Y20" s="33">
        <f t="shared" si="4"/>
        <v>7</v>
      </c>
      <c r="Z20" s="6" t="s">
        <v>247</v>
      </c>
      <c r="AA20" s="150">
        <v>350</v>
      </c>
      <c r="AC20" s="33">
        <f t="shared" si="5"/>
        <v>7</v>
      </c>
      <c r="AD20" s="6" t="s">
        <v>30</v>
      </c>
      <c r="AE20" s="150">
        <v>250</v>
      </c>
      <c r="AG20" s="33" t="str">
        <f t="shared" si="6"/>
        <v/>
      </c>
      <c r="AK20" s="33" t="str">
        <f t="shared" si="7"/>
        <v/>
      </c>
      <c r="AO20" s="33" t="str">
        <f t="shared" si="8"/>
        <v/>
      </c>
      <c r="AS20" s="33" t="str">
        <f t="shared" si="9"/>
        <v/>
      </c>
      <c r="AW20" s="33" t="str">
        <f t="shared" si="10"/>
        <v/>
      </c>
      <c r="BA20" s="33" t="str">
        <f t="shared" si="11"/>
        <v/>
      </c>
      <c r="BE20" s="33" t="str">
        <f t="shared" si="12"/>
        <v/>
      </c>
      <c r="BI20" s="33" t="str">
        <f t="shared" si="13"/>
        <v/>
      </c>
      <c r="BM20" s="33" t="str">
        <f t="shared" si="14"/>
        <v/>
      </c>
      <c r="BQ20" s="33" t="str">
        <f t="shared" si="15"/>
        <v/>
      </c>
      <c r="BU20" s="33" t="str">
        <f t="shared" si="16"/>
        <v/>
      </c>
      <c r="BY20" s="33" t="str">
        <f t="shared" si="17"/>
        <v/>
      </c>
      <c r="CC20" s="33" t="str">
        <f t="shared" si="18"/>
        <v/>
      </c>
      <c r="CG20" s="33" t="str">
        <f t="shared" si="19"/>
        <v/>
      </c>
      <c r="CK20" s="33" t="str">
        <f t="shared" si="20"/>
        <v/>
      </c>
      <c r="CO20" s="33" t="str">
        <f t="shared" si="21"/>
        <v/>
      </c>
      <c r="CS20" s="33" t="str">
        <f t="shared" si="22"/>
        <v/>
      </c>
      <c r="CW20" s="33" t="str">
        <f t="shared" si="23"/>
        <v/>
      </c>
      <c r="DA20" s="33" t="str">
        <f t="shared" si="24"/>
        <v/>
      </c>
      <c r="DE20" s="33" t="str">
        <f t="shared" si="25"/>
        <v/>
      </c>
      <c r="DI20" s="33" t="str">
        <f t="shared" si="26"/>
        <v/>
      </c>
      <c r="DM20" s="33" t="str">
        <f t="shared" si="27"/>
        <v/>
      </c>
      <c r="DQ20" s="33" t="str">
        <f t="shared" si="28"/>
        <v/>
      </c>
      <c r="DU20" s="33" t="str">
        <f t="shared" si="29"/>
        <v/>
      </c>
      <c r="DY20" s="33" t="str">
        <f t="shared" si="30"/>
        <v/>
      </c>
    </row>
    <row r="21" spans="1:129" x14ac:dyDescent="0.25">
      <c r="A21" s="16">
        <f t="shared" si="0"/>
        <v>14</v>
      </c>
      <c r="B21" s="6" t="s">
        <v>238</v>
      </c>
      <c r="C21" s="150">
        <v>1</v>
      </c>
      <c r="D21" s="150">
        <v>450</v>
      </c>
      <c r="K21" s="38"/>
      <c r="M21" s="33" t="str">
        <f t="shared" si="1"/>
        <v/>
      </c>
      <c r="Q21" s="33" t="str">
        <f t="shared" si="2"/>
        <v/>
      </c>
      <c r="U21" s="33">
        <f t="shared" si="3"/>
        <v>8</v>
      </c>
      <c r="V21" s="6" t="s">
        <v>47</v>
      </c>
      <c r="W21" s="150">
        <v>350</v>
      </c>
      <c r="Y21" s="33">
        <f t="shared" si="4"/>
        <v>8</v>
      </c>
      <c r="Z21" s="6" t="s">
        <v>236</v>
      </c>
      <c r="AA21" s="150">
        <v>350</v>
      </c>
      <c r="AC21" s="33" t="str">
        <f t="shared" si="5"/>
        <v/>
      </c>
      <c r="AG21" s="33" t="str">
        <f t="shared" si="6"/>
        <v/>
      </c>
      <c r="AK21" s="33" t="str">
        <f t="shared" si="7"/>
        <v/>
      </c>
      <c r="AO21" s="33" t="str">
        <f t="shared" si="8"/>
        <v/>
      </c>
      <c r="AS21" s="33" t="str">
        <f t="shared" si="9"/>
        <v/>
      </c>
      <c r="AW21" s="33" t="str">
        <f t="shared" si="10"/>
        <v/>
      </c>
      <c r="BA21" s="33" t="str">
        <f t="shared" si="11"/>
        <v/>
      </c>
      <c r="BE21" s="33" t="str">
        <f t="shared" si="12"/>
        <v/>
      </c>
      <c r="BI21" s="33" t="str">
        <f t="shared" si="13"/>
        <v/>
      </c>
      <c r="BM21" s="33" t="str">
        <f t="shared" si="14"/>
        <v/>
      </c>
      <c r="BQ21" s="33" t="str">
        <f t="shared" si="15"/>
        <v/>
      </c>
      <c r="BU21" s="33" t="str">
        <f t="shared" si="16"/>
        <v/>
      </c>
      <c r="BY21" s="33" t="str">
        <f t="shared" si="17"/>
        <v/>
      </c>
      <c r="CC21" s="33" t="str">
        <f t="shared" si="18"/>
        <v/>
      </c>
      <c r="CG21" s="33" t="str">
        <f t="shared" si="19"/>
        <v/>
      </c>
      <c r="CK21" s="33" t="str">
        <f t="shared" si="20"/>
        <v/>
      </c>
      <c r="CO21" s="33" t="str">
        <f t="shared" si="21"/>
        <v/>
      </c>
      <c r="CS21" s="33" t="str">
        <f t="shared" si="22"/>
        <v/>
      </c>
      <c r="CW21" s="33" t="str">
        <f t="shared" si="23"/>
        <v/>
      </c>
      <c r="DA21" s="33" t="str">
        <f t="shared" si="24"/>
        <v/>
      </c>
      <c r="DE21" s="33" t="str">
        <f t="shared" si="25"/>
        <v/>
      </c>
      <c r="DI21" s="33" t="str">
        <f t="shared" si="26"/>
        <v/>
      </c>
      <c r="DM21" s="33" t="str">
        <f t="shared" si="27"/>
        <v/>
      </c>
      <c r="DQ21" s="33" t="str">
        <f t="shared" si="28"/>
        <v/>
      </c>
      <c r="DU21" s="33" t="str">
        <f t="shared" si="29"/>
        <v/>
      </c>
      <c r="DY21" s="33" t="str">
        <f t="shared" si="30"/>
        <v/>
      </c>
    </row>
    <row r="22" spans="1:129" x14ac:dyDescent="0.25">
      <c r="A22" s="16">
        <f t="shared" si="0"/>
        <v>15</v>
      </c>
      <c r="B22" s="6" t="s">
        <v>12</v>
      </c>
      <c r="C22" s="150">
        <v>1</v>
      </c>
      <c r="D22" s="150">
        <v>450</v>
      </c>
      <c r="K22" s="38"/>
      <c r="M22" s="33" t="str">
        <f t="shared" si="1"/>
        <v/>
      </c>
      <c r="Q22" s="33" t="str">
        <f t="shared" si="2"/>
        <v/>
      </c>
      <c r="U22" s="33">
        <f t="shared" si="3"/>
        <v>9</v>
      </c>
      <c r="V22" s="6" t="s">
        <v>30</v>
      </c>
      <c r="W22" s="150">
        <v>250</v>
      </c>
      <c r="Y22" s="33">
        <f t="shared" si="4"/>
        <v>9</v>
      </c>
      <c r="Z22" s="6" t="s">
        <v>248</v>
      </c>
      <c r="AA22" s="150">
        <v>250</v>
      </c>
      <c r="AC22" s="33" t="str">
        <f t="shared" si="5"/>
        <v/>
      </c>
      <c r="AG22" s="33" t="str">
        <f t="shared" si="6"/>
        <v/>
      </c>
      <c r="AK22" s="33" t="str">
        <f t="shared" si="7"/>
        <v/>
      </c>
      <c r="AO22" s="33" t="str">
        <f t="shared" si="8"/>
        <v/>
      </c>
      <c r="AS22" s="33" t="str">
        <f t="shared" si="9"/>
        <v/>
      </c>
      <c r="AW22" s="33" t="str">
        <f t="shared" si="10"/>
        <v/>
      </c>
      <c r="BA22" s="33" t="str">
        <f t="shared" si="11"/>
        <v/>
      </c>
      <c r="BE22" s="33" t="str">
        <f t="shared" si="12"/>
        <v/>
      </c>
      <c r="BI22" s="33" t="str">
        <f t="shared" si="13"/>
        <v/>
      </c>
      <c r="BM22" s="33" t="str">
        <f t="shared" si="14"/>
        <v/>
      </c>
      <c r="BQ22" s="33" t="str">
        <f t="shared" si="15"/>
        <v/>
      </c>
      <c r="BU22" s="33" t="str">
        <f t="shared" si="16"/>
        <v/>
      </c>
      <c r="BY22" s="33" t="str">
        <f t="shared" si="17"/>
        <v/>
      </c>
      <c r="CC22" s="33" t="str">
        <f t="shared" si="18"/>
        <v/>
      </c>
      <c r="CG22" s="33" t="str">
        <f t="shared" si="19"/>
        <v/>
      </c>
      <c r="CK22" s="33" t="str">
        <f t="shared" si="20"/>
        <v/>
      </c>
      <c r="CO22" s="33" t="str">
        <f t="shared" si="21"/>
        <v/>
      </c>
      <c r="CS22" s="33" t="str">
        <f t="shared" si="22"/>
        <v/>
      </c>
      <c r="CW22" s="33" t="str">
        <f t="shared" si="23"/>
        <v/>
      </c>
      <c r="DA22" s="33" t="str">
        <f t="shared" si="24"/>
        <v/>
      </c>
      <c r="DE22" s="33" t="str">
        <f t="shared" si="25"/>
        <v/>
      </c>
      <c r="DI22" s="33" t="str">
        <f t="shared" si="26"/>
        <v/>
      </c>
      <c r="DM22" s="33" t="str">
        <f t="shared" si="27"/>
        <v/>
      </c>
      <c r="DQ22" s="33" t="str">
        <f t="shared" si="28"/>
        <v/>
      </c>
      <c r="DU22" s="33" t="str">
        <f t="shared" si="29"/>
        <v/>
      </c>
      <c r="DY22" s="33" t="str">
        <f t="shared" si="30"/>
        <v/>
      </c>
    </row>
    <row r="23" spans="1:129" x14ac:dyDescent="0.25">
      <c r="A23" s="16">
        <f t="shared" si="0"/>
        <v>16</v>
      </c>
      <c r="B23" s="6" t="s">
        <v>183</v>
      </c>
      <c r="C23" s="150">
        <v>1</v>
      </c>
      <c r="D23" s="150">
        <v>450</v>
      </c>
      <c r="K23" s="38"/>
      <c r="M23" s="33" t="str">
        <f t="shared" si="1"/>
        <v/>
      </c>
      <c r="Q23" s="33" t="str">
        <f t="shared" si="2"/>
        <v/>
      </c>
      <c r="U23" s="33" t="str">
        <f t="shared" si="3"/>
        <v/>
      </c>
      <c r="Y23" s="33">
        <f t="shared" si="4"/>
        <v>10</v>
      </c>
      <c r="Z23" s="6" t="s">
        <v>16</v>
      </c>
      <c r="AA23" s="150">
        <v>250</v>
      </c>
      <c r="AC23" s="33" t="str">
        <f t="shared" si="5"/>
        <v/>
      </c>
      <c r="AG23" s="33" t="str">
        <f t="shared" si="6"/>
        <v/>
      </c>
      <c r="AK23" s="33" t="str">
        <f t="shared" si="7"/>
        <v/>
      </c>
      <c r="AO23" s="33" t="str">
        <f t="shared" si="8"/>
        <v/>
      </c>
      <c r="AS23" s="33" t="str">
        <f t="shared" si="9"/>
        <v/>
      </c>
      <c r="AW23" s="33" t="str">
        <f t="shared" si="10"/>
        <v/>
      </c>
      <c r="BA23" s="33" t="str">
        <f t="shared" si="11"/>
        <v/>
      </c>
      <c r="BE23" s="33" t="str">
        <f t="shared" si="12"/>
        <v/>
      </c>
      <c r="BI23" s="33" t="str">
        <f t="shared" si="13"/>
        <v/>
      </c>
      <c r="BM23" s="33" t="str">
        <f t="shared" si="14"/>
        <v/>
      </c>
      <c r="BQ23" s="33" t="str">
        <f t="shared" si="15"/>
        <v/>
      </c>
      <c r="BU23" s="33" t="str">
        <f t="shared" si="16"/>
        <v/>
      </c>
      <c r="BY23" s="33" t="str">
        <f t="shared" si="17"/>
        <v/>
      </c>
      <c r="CC23" s="33" t="str">
        <f t="shared" si="18"/>
        <v/>
      </c>
      <c r="CG23" s="33" t="str">
        <f t="shared" si="19"/>
        <v/>
      </c>
      <c r="CK23" s="33" t="str">
        <f t="shared" si="20"/>
        <v/>
      </c>
      <c r="CO23" s="33" t="str">
        <f t="shared" si="21"/>
        <v/>
      </c>
      <c r="CS23" s="33" t="str">
        <f t="shared" si="22"/>
        <v/>
      </c>
      <c r="CW23" s="33" t="str">
        <f t="shared" si="23"/>
        <v/>
      </c>
      <c r="DA23" s="33" t="str">
        <f t="shared" si="24"/>
        <v/>
      </c>
      <c r="DE23" s="33" t="str">
        <f t="shared" si="25"/>
        <v/>
      </c>
      <c r="DI23" s="33" t="str">
        <f t="shared" si="26"/>
        <v/>
      </c>
      <c r="DM23" s="33" t="str">
        <f t="shared" si="27"/>
        <v/>
      </c>
      <c r="DQ23" s="33" t="str">
        <f t="shared" si="28"/>
        <v/>
      </c>
      <c r="DU23" s="33" t="str">
        <f t="shared" si="29"/>
        <v/>
      </c>
      <c r="DY23" s="33" t="str">
        <f t="shared" si="30"/>
        <v/>
      </c>
    </row>
    <row r="24" spans="1:129" x14ac:dyDescent="0.25">
      <c r="A24" s="16">
        <f t="shared" si="0"/>
        <v>17</v>
      </c>
      <c r="B24" s="6" t="s">
        <v>18</v>
      </c>
      <c r="C24" s="150">
        <v>1</v>
      </c>
      <c r="D24" s="150">
        <v>350</v>
      </c>
      <c r="K24" s="38"/>
      <c r="M24" s="33" t="str">
        <f t="shared" si="1"/>
        <v/>
      </c>
      <c r="Q24" s="33" t="str">
        <f t="shared" si="2"/>
        <v/>
      </c>
      <c r="U24" s="33" t="str">
        <f t="shared" si="3"/>
        <v/>
      </c>
      <c r="Y24" s="33">
        <f t="shared" si="4"/>
        <v>11</v>
      </c>
      <c r="Z24" s="6" t="s">
        <v>28</v>
      </c>
      <c r="AA24" s="150">
        <v>250</v>
      </c>
      <c r="AC24" s="33" t="str">
        <f t="shared" si="5"/>
        <v/>
      </c>
      <c r="AG24" s="33" t="str">
        <f t="shared" si="6"/>
        <v/>
      </c>
      <c r="AK24" s="33" t="str">
        <f t="shared" si="7"/>
        <v/>
      </c>
      <c r="AO24" s="33" t="str">
        <f t="shared" si="8"/>
        <v/>
      </c>
      <c r="AS24" s="33" t="str">
        <f t="shared" si="9"/>
        <v/>
      </c>
      <c r="AW24" s="33" t="str">
        <f t="shared" si="10"/>
        <v/>
      </c>
      <c r="BA24" s="33" t="str">
        <f t="shared" si="11"/>
        <v/>
      </c>
      <c r="BE24" s="33" t="str">
        <f t="shared" si="12"/>
        <v/>
      </c>
      <c r="BI24" s="33" t="str">
        <f t="shared" si="13"/>
        <v/>
      </c>
      <c r="BM24" s="33" t="str">
        <f t="shared" si="14"/>
        <v/>
      </c>
      <c r="BQ24" s="33" t="str">
        <f t="shared" si="15"/>
        <v/>
      </c>
      <c r="BU24" s="33" t="str">
        <f t="shared" si="16"/>
        <v/>
      </c>
      <c r="BY24" s="33" t="str">
        <f t="shared" si="17"/>
        <v/>
      </c>
      <c r="CC24" s="33" t="str">
        <f t="shared" si="18"/>
        <v/>
      </c>
      <c r="CG24" s="33" t="str">
        <f t="shared" si="19"/>
        <v/>
      </c>
      <c r="CK24" s="33" t="str">
        <f t="shared" si="20"/>
        <v/>
      </c>
      <c r="CO24" s="33" t="str">
        <f t="shared" si="21"/>
        <v/>
      </c>
      <c r="CS24" s="33" t="str">
        <f t="shared" si="22"/>
        <v/>
      </c>
      <c r="CW24" s="33" t="str">
        <f t="shared" si="23"/>
        <v/>
      </c>
      <c r="DA24" s="33" t="str">
        <f t="shared" si="24"/>
        <v/>
      </c>
      <c r="DE24" s="33" t="str">
        <f t="shared" si="25"/>
        <v/>
      </c>
      <c r="DI24" s="33" t="str">
        <f t="shared" si="26"/>
        <v/>
      </c>
      <c r="DM24" s="33" t="str">
        <f t="shared" si="27"/>
        <v/>
      </c>
      <c r="DQ24" s="33" t="str">
        <f t="shared" si="28"/>
        <v/>
      </c>
      <c r="DU24" s="33" t="str">
        <f t="shared" si="29"/>
        <v/>
      </c>
      <c r="DY24" s="33" t="str">
        <f t="shared" si="30"/>
        <v/>
      </c>
    </row>
    <row r="25" spans="1:129" x14ac:dyDescent="0.25">
      <c r="A25" s="16">
        <f t="shared" si="0"/>
        <v>18</v>
      </c>
      <c r="B25" s="6" t="s">
        <v>236</v>
      </c>
      <c r="C25" s="150">
        <v>1</v>
      </c>
      <c r="D25" s="150">
        <v>350</v>
      </c>
      <c r="K25" s="38"/>
      <c r="M25" s="33" t="str">
        <f t="shared" si="1"/>
        <v/>
      </c>
      <c r="Q25" s="33" t="str">
        <f t="shared" si="2"/>
        <v/>
      </c>
      <c r="U25" s="33" t="str">
        <f t="shared" si="3"/>
        <v/>
      </c>
      <c r="Y25" s="33">
        <f t="shared" si="4"/>
        <v>12</v>
      </c>
      <c r="Z25" s="6" t="s">
        <v>237</v>
      </c>
      <c r="AA25" s="150">
        <v>250</v>
      </c>
      <c r="AC25" s="33" t="str">
        <f t="shared" si="5"/>
        <v/>
      </c>
      <c r="AG25" s="33" t="str">
        <f t="shared" si="6"/>
        <v/>
      </c>
      <c r="AK25" s="33" t="str">
        <f t="shared" si="7"/>
        <v/>
      </c>
      <c r="AO25" s="33" t="str">
        <f t="shared" si="8"/>
        <v/>
      </c>
      <c r="AS25" s="33" t="str">
        <f t="shared" si="9"/>
        <v/>
      </c>
      <c r="AW25" s="33" t="str">
        <f t="shared" si="10"/>
        <v/>
      </c>
      <c r="BA25" s="33" t="str">
        <f t="shared" si="11"/>
        <v/>
      </c>
      <c r="BE25" s="33" t="str">
        <f t="shared" si="12"/>
        <v/>
      </c>
      <c r="BI25" s="33" t="str">
        <f t="shared" si="13"/>
        <v/>
      </c>
      <c r="BM25" s="33" t="str">
        <f t="shared" si="14"/>
        <v/>
      </c>
      <c r="BQ25" s="33" t="str">
        <f t="shared" si="15"/>
        <v/>
      </c>
      <c r="BU25" s="33" t="str">
        <f t="shared" si="16"/>
        <v/>
      </c>
      <c r="BY25" s="33" t="str">
        <f t="shared" si="17"/>
        <v/>
      </c>
      <c r="CC25" s="33" t="str">
        <f t="shared" si="18"/>
        <v/>
      </c>
      <c r="CG25" s="33" t="str">
        <f t="shared" si="19"/>
        <v/>
      </c>
      <c r="CK25" s="33" t="str">
        <f t="shared" si="20"/>
        <v/>
      </c>
      <c r="CO25" s="33" t="str">
        <f t="shared" si="21"/>
        <v/>
      </c>
      <c r="CS25" s="33" t="str">
        <f t="shared" si="22"/>
        <v/>
      </c>
      <c r="CW25" s="33" t="str">
        <f t="shared" si="23"/>
        <v/>
      </c>
      <c r="DA25" s="33" t="str">
        <f t="shared" si="24"/>
        <v/>
      </c>
      <c r="DE25" s="33" t="str">
        <f t="shared" si="25"/>
        <v/>
      </c>
      <c r="DI25" s="33" t="str">
        <f t="shared" si="26"/>
        <v/>
      </c>
      <c r="DM25" s="33" t="str">
        <f t="shared" si="27"/>
        <v/>
      </c>
      <c r="DQ25" s="33" t="str">
        <f t="shared" si="28"/>
        <v/>
      </c>
      <c r="DU25" s="33" t="str">
        <f t="shared" si="29"/>
        <v/>
      </c>
      <c r="DY25" s="33" t="str">
        <f t="shared" si="30"/>
        <v/>
      </c>
    </row>
    <row r="26" spans="1:129" x14ac:dyDescent="0.25">
      <c r="A26" s="16">
        <f t="shared" si="0"/>
        <v>19</v>
      </c>
      <c r="B26" s="6" t="s">
        <v>230</v>
      </c>
      <c r="C26" s="150">
        <v>1</v>
      </c>
      <c r="D26" s="150">
        <v>350</v>
      </c>
      <c r="K26" s="38"/>
      <c r="M26" s="33" t="str">
        <f t="shared" si="1"/>
        <v/>
      </c>
      <c r="Q26" s="33" t="str">
        <f t="shared" si="2"/>
        <v/>
      </c>
      <c r="U26" s="33" t="str">
        <f t="shared" si="3"/>
        <v/>
      </c>
      <c r="Y26" s="33" t="str">
        <f t="shared" si="4"/>
        <v/>
      </c>
      <c r="AC26" s="33" t="str">
        <f t="shared" si="5"/>
        <v/>
      </c>
      <c r="AG26" s="33" t="str">
        <f t="shared" si="6"/>
        <v/>
      </c>
      <c r="AK26" s="33" t="str">
        <f t="shared" si="7"/>
        <v/>
      </c>
      <c r="AO26" s="33" t="str">
        <f t="shared" si="8"/>
        <v/>
      </c>
      <c r="AS26" s="33" t="str">
        <f t="shared" si="9"/>
        <v/>
      </c>
      <c r="AW26" s="33" t="str">
        <f t="shared" si="10"/>
        <v/>
      </c>
      <c r="BA26" s="33" t="str">
        <f t="shared" si="11"/>
        <v/>
      </c>
      <c r="BE26" s="33" t="str">
        <f t="shared" si="12"/>
        <v/>
      </c>
      <c r="BI26" s="33" t="str">
        <f t="shared" si="13"/>
        <v/>
      </c>
      <c r="BM26" s="33" t="str">
        <f t="shared" si="14"/>
        <v/>
      </c>
      <c r="BQ26" s="33" t="str">
        <f t="shared" si="15"/>
        <v/>
      </c>
      <c r="BU26" s="33" t="str">
        <f t="shared" si="16"/>
        <v/>
      </c>
      <c r="BY26" s="33" t="str">
        <f t="shared" si="17"/>
        <v/>
      </c>
      <c r="CC26" s="33" t="str">
        <f t="shared" si="18"/>
        <v/>
      </c>
      <c r="CG26" s="33" t="str">
        <f t="shared" si="19"/>
        <v/>
      </c>
      <c r="CK26" s="33" t="str">
        <f t="shared" si="20"/>
        <v/>
      </c>
      <c r="CO26" s="33" t="str">
        <f t="shared" si="21"/>
        <v/>
      </c>
      <c r="CS26" s="33" t="str">
        <f t="shared" si="22"/>
        <v/>
      </c>
      <c r="CW26" s="33" t="str">
        <f t="shared" si="23"/>
        <v/>
      </c>
      <c r="DA26" s="33" t="str">
        <f t="shared" si="24"/>
        <v/>
      </c>
      <c r="DE26" s="33" t="str">
        <f t="shared" si="25"/>
        <v/>
      </c>
      <c r="DI26" s="33" t="str">
        <f t="shared" si="26"/>
        <v/>
      </c>
      <c r="DM26" s="33" t="str">
        <f t="shared" si="27"/>
        <v/>
      </c>
      <c r="DQ26" s="33" t="str">
        <f t="shared" si="28"/>
        <v/>
      </c>
      <c r="DU26" s="33" t="str">
        <f t="shared" si="29"/>
        <v/>
      </c>
      <c r="DY26" s="33" t="str">
        <f t="shared" si="30"/>
        <v/>
      </c>
    </row>
    <row r="27" spans="1:129" x14ac:dyDescent="0.25">
      <c r="A27" s="16">
        <f t="shared" si="0"/>
        <v>20</v>
      </c>
      <c r="B27" s="6" t="s">
        <v>237</v>
      </c>
      <c r="C27" s="150">
        <v>1</v>
      </c>
      <c r="D27" s="150">
        <v>250</v>
      </c>
      <c r="K27" s="38"/>
      <c r="M27" s="33" t="str">
        <f t="shared" si="1"/>
        <v/>
      </c>
      <c r="Q27" s="33" t="str">
        <f t="shared" si="2"/>
        <v/>
      </c>
      <c r="U27" s="33" t="str">
        <f t="shared" si="3"/>
        <v/>
      </c>
      <c r="Y27" s="33" t="str">
        <f t="shared" si="4"/>
        <v/>
      </c>
      <c r="AC27" s="33" t="str">
        <f t="shared" si="5"/>
        <v/>
      </c>
      <c r="AG27" s="33" t="str">
        <f t="shared" si="6"/>
        <v/>
      </c>
      <c r="AK27" s="33" t="str">
        <f t="shared" si="7"/>
        <v/>
      </c>
      <c r="AO27" s="33" t="str">
        <f t="shared" si="8"/>
        <v/>
      </c>
      <c r="AS27" s="33" t="str">
        <f t="shared" si="9"/>
        <v/>
      </c>
      <c r="AW27" s="33" t="str">
        <f t="shared" si="10"/>
        <v/>
      </c>
      <c r="BA27" s="33" t="str">
        <f t="shared" si="11"/>
        <v/>
      </c>
      <c r="BE27" s="33" t="str">
        <f t="shared" si="12"/>
        <v/>
      </c>
      <c r="BI27" s="33" t="str">
        <f t="shared" si="13"/>
        <v/>
      </c>
      <c r="BM27" s="33" t="str">
        <f t="shared" si="14"/>
        <v/>
      </c>
      <c r="BQ27" s="33" t="str">
        <f t="shared" si="15"/>
        <v/>
      </c>
      <c r="BU27" s="33" t="str">
        <f t="shared" si="16"/>
        <v/>
      </c>
      <c r="BY27" s="33" t="str">
        <f t="shared" si="17"/>
        <v/>
      </c>
      <c r="CC27" s="33" t="str">
        <f t="shared" si="18"/>
        <v/>
      </c>
      <c r="CG27" s="33" t="str">
        <f t="shared" si="19"/>
        <v/>
      </c>
      <c r="CK27" s="33" t="str">
        <f t="shared" si="20"/>
        <v/>
      </c>
      <c r="CO27" s="33" t="str">
        <f t="shared" si="21"/>
        <v/>
      </c>
      <c r="CS27" s="33" t="str">
        <f t="shared" si="22"/>
        <v/>
      </c>
      <c r="CW27" s="33" t="str">
        <f t="shared" si="23"/>
        <v/>
      </c>
      <c r="DA27" s="33" t="str">
        <f t="shared" si="24"/>
        <v/>
      </c>
      <c r="DE27" s="33" t="str">
        <f t="shared" si="25"/>
        <v/>
      </c>
      <c r="DI27" s="33" t="str">
        <f t="shared" si="26"/>
        <v/>
      </c>
      <c r="DM27" s="33" t="str">
        <f t="shared" si="27"/>
        <v/>
      </c>
      <c r="DQ27" s="33" t="str">
        <f t="shared" si="28"/>
        <v/>
      </c>
      <c r="DU27" s="33" t="str">
        <f t="shared" si="29"/>
        <v/>
      </c>
      <c r="DY27" s="33" t="str">
        <f t="shared" si="30"/>
        <v/>
      </c>
    </row>
    <row r="28" spans="1:129" x14ac:dyDescent="0.25">
      <c r="A28" s="16">
        <f t="shared" si="0"/>
        <v>21</v>
      </c>
      <c r="B28" s="6" t="s">
        <v>14</v>
      </c>
      <c r="C28" s="150">
        <v>1</v>
      </c>
      <c r="D28" s="150">
        <v>250</v>
      </c>
      <c r="K28" s="38"/>
      <c r="M28" s="33" t="str">
        <f t="shared" si="1"/>
        <v/>
      </c>
      <c r="Q28" s="33" t="str">
        <f t="shared" si="2"/>
        <v/>
      </c>
      <c r="U28" s="33" t="str">
        <f t="shared" si="3"/>
        <v/>
      </c>
      <c r="Y28" s="33" t="str">
        <f t="shared" si="4"/>
        <v/>
      </c>
      <c r="AC28" s="33" t="str">
        <f t="shared" si="5"/>
        <v/>
      </c>
      <c r="AG28" s="33" t="str">
        <f t="shared" si="6"/>
        <v/>
      </c>
      <c r="AK28" s="33" t="str">
        <f t="shared" si="7"/>
        <v/>
      </c>
      <c r="AO28" s="33" t="str">
        <f t="shared" si="8"/>
        <v/>
      </c>
      <c r="AS28" s="33" t="str">
        <f t="shared" si="9"/>
        <v/>
      </c>
      <c r="AW28" s="33" t="str">
        <f t="shared" si="10"/>
        <v/>
      </c>
      <c r="BA28" s="33" t="str">
        <f t="shared" si="11"/>
        <v/>
      </c>
      <c r="BE28" s="33" t="str">
        <f t="shared" si="12"/>
        <v/>
      </c>
      <c r="BI28" s="33" t="str">
        <f t="shared" si="13"/>
        <v/>
      </c>
      <c r="BM28" s="33" t="str">
        <f t="shared" si="14"/>
        <v/>
      </c>
      <c r="BQ28" s="33" t="str">
        <f t="shared" si="15"/>
        <v/>
      </c>
      <c r="BU28" s="33" t="str">
        <f t="shared" si="16"/>
        <v/>
      </c>
      <c r="BY28" s="33" t="str">
        <f t="shared" si="17"/>
        <v/>
      </c>
      <c r="CC28" s="33" t="str">
        <f t="shared" si="18"/>
        <v/>
      </c>
      <c r="CG28" s="33" t="str">
        <f t="shared" si="19"/>
        <v/>
      </c>
      <c r="CK28" s="33" t="str">
        <f t="shared" si="20"/>
        <v/>
      </c>
      <c r="CO28" s="33" t="str">
        <f t="shared" si="21"/>
        <v/>
      </c>
      <c r="CS28" s="33" t="str">
        <f t="shared" si="22"/>
        <v/>
      </c>
      <c r="CW28" s="33" t="str">
        <f t="shared" si="23"/>
        <v/>
      </c>
      <c r="DA28" s="33" t="str">
        <f t="shared" si="24"/>
        <v/>
      </c>
      <c r="DE28" s="33" t="str">
        <f t="shared" si="25"/>
        <v/>
      </c>
      <c r="DI28" s="33" t="str">
        <f t="shared" si="26"/>
        <v/>
      </c>
      <c r="DM28" s="33" t="str">
        <f t="shared" si="27"/>
        <v/>
      </c>
      <c r="DQ28" s="33" t="str">
        <f t="shared" si="28"/>
        <v/>
      </c>
      <c r="DU28" s="33" t="str">
        <f t="shared" si="29"/>
        <v/>
      </c>
      <c r="DY28" s="33" t="str">
        <f t="shared" si="30"/>
        <v/>
      </c>
    </row>
    <row r="29" spans="1:129" x14ac:dyDescent="0.25">
      <c r="A29" s="16">
        <f t="shared" si="0"/>
        <v>22</v>
      </c>
      <c r="B29" s="6" t="s">
        <v>248</v>
      </c>
      <c r="C29" s="150">
        <v>1</v>
      </c>
      <c r="D29" s="150">
        <v>250</v>
      </c>
      <c r="K29" s="38"/>
      <c r="M29" s="33" t="str">
        <f t="shared" si="1"/>
        <v/>
      </c>
      <c r="Q29" s="33" t="str">
        <f t="shared" si="2"/>
        <v/>
      </c>
      <c r="U29" s="33" t="str">
        <f t="shared" si="3"/>
        <v/>
      </c>
      <c r="Y29" s="33" t="str">
        <f t="shared" si="4"/>
        <v/>
      </c>
      <c r="AC29" s="33" t="str">
        <f t="shared" si="5"/>
        <v/>
      </c>
      <c r="AG29" s="33" t="str">
        <f t="shared" si="6"/>
        <v/>
      </c>
      <c r="AK29" s="33" t="str">
        <f t="shared" si="7"/>
        <v/>
      </c>
      <c r="AO29" s="33" t="str">
        <f t="shared" si="8"/>
        <v/>
      </c>
      <c r="AS29" s="33" t="str">
        <f t="shared" si="9"/>
        <v/>
      </c>
      <c r="AW29" s="33" t="str">
        <f t="shared" si="10"/>
        <v/>
      </c>
      <c r="BA29" s="33" t="str">
        <f t="shared" si="11"/>
        <v/>
      </c>
      <c r="BE29" s="33" t="str">
        <f t="shared" si="12"/>
        <v/>
      </c>
      <c r="BI29" s="33" t="str">
        <f t="shared" si="13"/>
        <v/>
      </c>
      <c r="BM29" s="33" t="str">
        <f t="shared" si="14"/>
        <v/>
      </c>
      <c r="BQ29" s="33" t="str">
        <f t="shared" si="15"/>
        <v/>
      </c>
      <c r="BU29" s="33" t="str">
        <f t="shared" si="16"/>
        <v/>
      </c>
      <c r="BY29" s="33" t="str">
        <f t="shared" si="17"/>
        <v/>
      </c>
      <c r="CC29" s="33" t="str">
        <f t="shared" si="18"/>
        <v/>
      </c>
      <c r="CG29" s="33" t="str">
        <f t="shared" si="19"/>
        <v/>
      </c>
      <c r="CK29" s="33" t="str">
        <f t="shared" si="20"/>
        <v/>
      </c>
      <c r="CO29" s="33" t="str">
        <f t="shared" si="21"/>
        <v/>
      </c>
      <c r="CS29" s="33" t="str">
        <f t="shared" si="22"/>
        <v/>
      </c>
      <c r="CW29" s="33" t="str">
        <f t="shared" si="23"/>
        <v/>
      </c>
      <c r="DA29" s="33" t="str">
        <f t="shared" si="24"/>
        <v/>
      </c>
      <c r="DE29" s="33" t="str">
        <f t="shared" si="25"/>
        <v/>
      </c>
      <c r="DI29" s="33" t="str">
        <f t="shared" si="26"/>
        <v/>
      </c>
      <c r="DM29" s="33" t="str">
        <f t="shared" si="27"/>
        <v/>
      </c>
      <c r="DQ29" s="33" t="str">
        <f t="shared" si="28"/>
        <v/>
      </c>
      <c r="DU29" s="33" t="str">
        <f t="shared" si="29"/>
        <v/>
      </c>
      <c r="DY29" s="33" t="str">
        <f t="shared" si="30"/>
        <v/>
      </c>
    </row>
    <row r="30" spans="1:129" x14ac:dyDescent="0.25">
      <c r="A30" s="16">
        <f t="shared" si="0"/>
        <v>23</v>
      </c>
      <c r="B30" s="6" t="s">
        <v>28</v>
      </c>
      <c r="C30" s="150">
        <v>1</v>
      </c>
      <c r="D30" s="150">
        <v>250</v>
      </c>
      <c r="K30" s="38"/>
      <c r="M30" s="33" t="str">
        <f t="shared" si="1"/>
        <v/>
      </c>
      <c r="Q30" s="33" t="str">
        <f t="shared" si="2"/>
        <v/>
      </c>
      <c r="U30" s="33" t="str">
        <f t="shared" si="3"/>
        <v/>
      </c>
      <c r="Y30" s="33" t="str">
        <f t="shared" si="4"/>
        <v/>
      </c>
      <c r="AC30" s="33" t="str">
        <f t="shared" si="5"/>
        <v/>
      </c>
      <c r="AG30" s="33" t="str">
        <f t="shared" si="6"/>
        <v/>
      </c>
      <c r="AK30" s="33" t="str">
        <f t="shared" si="7"/>
        <v/>
      </c>
      <c r="AO30" s="33" t="str">
        <f t="shared" si="8"/>
        <v/>
      </c>
      <c r="AS30" s="33" t="str">
        <f t="shared" si="9"/>
        <v/>
      </c>
      <c r="AW30" s="33" t="str">
        <f t="shared" si="10"/>
        <v/>
      </c>
      <c r="BA30" s="33" t="str">
        <f t="shared" si="11"/>
        <v/>
      </c>
      <c r="BE30" s="33" t="str">
        <f t="shared" si="12"/>
        <v/>
      </c>
      <c r="BI30" s="33" t="str">
        <f t="shared" si="13"/>
        <v/>
      </c>
      <c r="BM30" s="33" t="str">
        <f t="shared" si="14"/>
        <v/>
      </c>
      <c r="BQ30" s="33" t="str">
        <f t="shared" si="15"/>
        <v/>
      </c>
      <c r="BU30" s="33" t="str">
        <f t="shared" si="16"/>
        <v/>
      </c>
      <c r="BY30" s="33" t="str">
        <f t="shared" si="17"/>
        <v/>
      </c>
      <c r="CC30" s="33" t="str">
        <f t="shared" si="18"/>
        <v/>
      </c>
      <c r="CG30" s="33" t="str">
        <f t="shared" si="19"/>
        <v/>
      </c>
      <c r="CK30" s="33" t="str">
        <f t="shared" si="20"/>
        <v/>
      </c>
      <c r="CO30" s="33" t="str">
        <f t="shared" si="21"/>
        <v/>
      </c>
      <c r="CS30" s="33" t="str">
        <f t="shared" si="22"/>
        <v/>
      </c>
      <c r="CW30" s="33" t="str">
        <f t="shared" si="23"/>
        <v/>
      </c>
      <c r="DA30" s="33" t="str">
        <f t="shared" si="24"/>
        <v/>
      </c>
      <c r="DE30" s="33" t="str">
        <f t="shared" si="25"/>
        <v/>
      </c>
      <c r="DI30" s="33" t="str">
        <f t="shared" si="26"/>
        <v/>
      </c>
      <c r="DM30" s="33" t="str">
        <f t="shared" si="27"/>
        <v/>
      </c>
      <c r="DQ30" s="33" t="str">
        <f t="shared" si="28"/>
        <v/>
      </c>
      <c r="DU30" s="33" t="str">
        <f t="shared" si="29"/>
        <v/>
      </c>
      <c r="DY30" s="33" t="str">
        <f t="shared" si="30"/>
        <v/>
      </c>
    </row>
    <row r="31" spans="1:129" x14ac:dyDescent="0.25">
      <c r="A31" s="16">
        <f t="shared" si="0"/>
        <v>24</v>
      </c>
      <c r="B31" s="6" t="s">
        <v>16</v>
      </c>
      <c r="C31" s="150">
        <v>1</v>
      </c>
      <c r="D31" s="150">
        <v>250</v>
      </c>
      <c r="K31" s="38"/>
      <c r="M31" s="33" t="str">
        <f t="shared" si="1"/>
        <v/>
      </c>
      <c r="Q31" s="33" t="str">
        <f t="shared" si="2"/>
        <v/>
      </c>
      <c r="U31" s="33" t="str">
        <f t="shared" si="3"/>
        <v/>
      </c>
      <c r="Y31" s="33" t="str">
        <f t="shared" si="4"/>
        <v/>
      </c>
      <c r="AC31" s="33" t="str">
        <f t="shared" si="5"/>
        <v/>
      </c>
      <c r="AG31" s="33" t="str">
        <f t="shared" si="6"/>
        <v/>
      </c>
      <c r="AK31" s="33" t="str">
        <f t="shared" si="7"/>
        <v/>
      </c>
      <c r="AO31" s="33" t="str">
        <f t="shared" si="8"/>
        <v/>
      </c>
      <c r="AS31" s="33" t="str">
        <f t="shared" si="9"/>
        <v/>
      </c>
      <c r="AW31" s="33" t="str">
        <f t="shared" si="10"/>
        <v/>
      </c>
      <c r="BA31" s="33" t="str">
        <f t="shared" si="11"/>
        <v/>
      </c>
      <c r="BE31" s="33" t="str">
        <f t="shared" si="12"/>
        <v/>
      </c>
      <c r="BI31" s="33" t="str">
        <f t="shared" si="13"/>
        <v/>
      </c>
      <c r="BM31" s="33" t="str">
        <f t="shared" si="14"/>
        <v/>
      </c>
      <c r="BQ31" s="33" t="str">
        <f t="shared" si="15"/>
        <v/>
      </c>
      <c r="BU31" s="33" t="str">
        <f t="shared" si="16"/>
        <v/>
      </c>
      <c r="BY31" s="33" t="str">
        <f t="shared" si="17"/>
        <v/>
      </c>
      <c r="CC31" s="33" t="str">
        <f t="shared" si="18"/>
        <v/>
      </c>
      <c r="CG31" s="33" t="str">
        <f t="shared" si="19"/>
        <v/>
      </c>
      <c r="CK31" s="33" t="str">
        <f t="shared" si="20"/>
        <v/>
      </c>
      <c r="CO31" s="33" t="str">
        <f t="shared" si="21"/>
        <v/>
      </c>
      <c r="CS31" s="33" t="str">
        <f t="shared" si="22"/>
        <v/>
      </c>
      <c r="CW31" s="33" t="str">
        <f t="shared" si="23"/>
        <v/>
      </c>
      <c r="DA31" s="33" t="str">
        <f t="shared" si="24"/>
        <v/>
      </c>
      <c r="DE31" s="33" t="str">
        <f t="shared" si="25"/>
        <v/>
      </c>
      <c r="DI31" s="33" t="str">
        <f t="shared" si="26"/>
        <v/>
      </c>
      <c r="DM31" s="33" t="str">
        <f t="shared" si="27"/>
        <v/>
      </c>
      <c r="DQ31" s="33" t="str">
        <f t="shared" si="28"/>
        <v/>
      </c>
      <c r="DU31" s="33" t="str">
        <f t="shared" si="29"/>
        <v/>
      </c>
      <c r="DY31" s="33" t="str">
        <f t="shared" si="30"/>
        <v/>
      </c>
    </row>
    <row r="32" spans="1:129" x14ac:dyDescent="0.25">
      <c r="A32" s="16" t="str">
        <f t="shared" si="0"/>
        <v/>
      </c>
      <c r="K32" s="38"/>
      <c r="M32" s="33" t="str">
        <f t="shared" si="1"/>
        <v/>
      </c>
      <c r="Q32" s="33" t="str">
        <f t="shared" si="2"/>
        <v/>
      </c>
      <c r="U32" s="33" t="str">
        <f t="shared" si="3"/>
        <v/>
      </c>
      <c r="Y32" s="33" t="str">
        <f t="shared" si="4"/>
        <v/>
      </c>
      <c r="AC32" s="33" t="str">
        <f t="shared" si="5"/>
        <v/>
      </c>
      <c r="AG32" s="33" t="str">
        <f t="shared" si="6"/>
        <v/>
      </c>
      <c r="AK32" s="33" t="str">
        <f t="shared" si="7"/>
        <v/>
      </c>
      <c r="AO32" s="33" t="str">
        <f t="shared" si="8"/>
        <v/>
      </c>
      <c r="AS32" s="33" t="str">
        <f t="shared" si="9"/>
        <v/>
      </c>
      <c r="AW32" s="33" t="str">
        <f t="shared" si="10"/>
        <v/>
      </c>
      <c r="BA32" s="33" t="str">
        <f t="shared" si="11"/>
        <v/>
      </c>
      <c r="BE32" s="33" t="str">
        <f t="shared" si="12"/>
        <v/>
      </c>
      <c r="BI32" s="33" t="str">
        <f t="shared" si="13"/>
        <v/>
      </c>
      <c r="BM32" s="33" t="str">
        <f t="shared" si="14"/>
        <v/>
      </c>
      <c r="BQ32" s="33" t="str">
        <f t="shared" si="15"/>
        <v/>
      </c>
      <c r="BU32" s="33" t="str">
        <f t="shared" si="16"/>
        <v/>
      </c>
      <c r="BY32" s="33" t="str">
        <f t="shared" si="17"/>
        <v/>
      </c>
      <c r="CC32" s="33" t="str">
        <f t="shared" si="18"/>
        <v/>
      </c>
      <c r="CG32" s="33" t="str">
        <f t="shared" si="19"/>
        <v/>
      </c>
      <c r="CK32" s="33" t="str">
        <f t="shared" si="20"/>
        <v/>
      </c>
      <c r="CO32" s="33" t="str">
        <f t="shared" si="21"/>
        <v/>
      </c>
      <c r="CS32" s="33" t="str">
        <f t="shared" si="22"/>
        <v/>
      </c>
      <c r="CW32" s="33" t="str">
        <f t="shared" si="23"/>
        <v/>
      </c>
      <c r="DA32" s="33" t="str">
        <f t="shared" si="24"/>
        <v/>
      </c>
      <c r="DE32" s="33" t="str">
        <f t="shared" si="25"/>
        <v/>
      </c>
      <c r="DI32" s="33" t="str">
        <f t="shared" si="26"/>
        <v/>
      </c>
      <c r="DM32" s="33" t="str">
        <f t="shared" si="27"/>
        <v/>
      </c>
      <c r="DQ32" s="33" t="str">
        <f t="shared" si="28"/>
        <v/>
      </c>
      <c r="DU32" s="33" t="str">
        <f t="shared" si="29"/>
        <v/>
      </c>
      <c r="DY32" s="33" t="str">
        <f t="shared" si="30"/>
        <v/>
      </c>
    </row>
    <row r="33" spans="1:129" x14ac:dyDescent="0.25">
      <c r="A33" s="16" t="str">
        <f t="shared" si="0"/>
        <v/>
      </c>
      <c r="K33" s="38"/>
      <c r="M33" s="33" t="str">
        <f t="shared" si="1"/>
        <v/>
      </c>
      <c r="Q33" s="33" t="str">
        <f t="shared" si="2"/>
        <v/>
      </c>
      <c r="U33" s="33" t="str">
        <f t="shared" si="3"/>
        <v/>
      </c>
      <c r="Y33" s="33" t="str">
        <f t="shared" si="4"/>
        <v/>
      </c>
      <c r="AC33" s="33" t="str">
        <f t="shared" si="5"/>
        <v/>
      </c>
      <c r="AG33" s="33" t="str">
        <f t="shared" si="6"/>
        <v/>
      </c>
      <c r="AK33" s="33" t="str">
        <f t="shared" si="7"/>
        <v/>
      </c>
      <c r="AO33" s="33" t="str">
        <f t="shared" si="8"/>
        <v/>
      </c>
      <c r="AS33" s="33" t="str">
        <f t="shared" si="9"/>
        <v/>
      </c>
      <c r="AW33" s="33" t="str">
        <f t="shared" si="10"/>
        <v/>
      </c>
      <c r="BA33" s="33" t="str">
        <f t="shared" si="11"/>
        <v/>
      </c>
      <c r="BE33" s="33" t="str">
        <f t="shared" si="12"/>
        <v/>
      </c>
      <c r="BI33" s="33" t="str">
        <f t="shared" si="13"/>
        <v/>
      </c>
      <c r="BM33" s="33" t="str">
        <f t="shared" si="14"/>
        <v/>
      </c>
      <c r="BQ33" s="33" t="str">
        <f t="shared" si="15"/>
        <v/>
      </c>
      <c r="BU33" s="33" t="str">
        <f t="shared" si="16"/>
        <v/>
      </c>
      <c r="BY33" s="33" t="str">
        <f t="shared" si="17"/>
        <v/>
      </c>
      <c r="CC33" s="33" t="str">
        <f t="shared" si="18"/>
        <v/>
      </c>
      <c r="CG33" s="33" t="str">
        <f t="shared" si="19"/>
        <v/>
      </c>
      <c r="CK33" s="33" t="str">
        <f t="shared" si="20"/>
        <v/>
      </c>
      <c r="CO33" s="33" t="str">
        <f t="shared" si="21"/>
        <v/>
      </c>
      <c r="CS33" s="33" t="str">
        <f t="shared" si="22"/>
        <v/>
      </c>
      <c r="CW33" s="33" t="str">
        <f t="shared" si="23"/>
        <v/>
      </c>
      <c r="DA33" s="33" t="str">
        <f t="shared" si="24"/>
        <v/>
      </c>
      <c r="DE33" s="33" t="str">
        <f t="shared" si="25"/>
        <v/>
      </c>
      <c r="DI33" s="33" t="str">
        <f t="shared" si="26"/>
        <v/>
      </c>
      <c r="DM33" s="33" t="str">
        <f t="shared" si="27"/>
        <v/>
      </c>
      <c r="DQ33" s="33" t="str">
        <f t="shared" si="28"/>
        <v/>
      </c>
      <c r="DU33" s="33" t="str">
        <f t="shared" si="29"/>
        <v/>
      </c>
      <c r="DY33" s="33" t="str">
        <f t="shared" si="30"/>
        <v/>
      </c>
    </row>
    <row r="34" spans="1:129" x14ac:dyDescent="0.25">
      <c r="A34" s="16" t="str">
        <f t="shared" si="0"/>
        <v/>
      </c>
      <c r="K34" s="38"/>
      <c r="M34" s="33" t="str">
        <f t="shared" si="1"/>
        <v/>
      </c>
      <c r="Q34" s="33" t="str">
        <f t="shared" si="2"/>
        <v/>
      </c>
      <c r="U34" s="33" t="str">
        <f t="shared" si="3"/>
        <v/>
      </c>
      <c r="Y34" s="33" t="str">
        <f t="shared" si="4"/>
        <v/>
      </c>
      <c r="AC34" s="33" t="str">
        <f t="shared" si="5"/>
        <v/>
      </c>
      <c r="AG34" s="33" t="str">
        <f t="shared" si="6"/>
        <v/>
      </c>
      <c r="AK34" s="33" t="str">
        <f t="shared" si="7"/>
        <v/>
      </c>
      <c r="AO34" s="33" t="str">
        <f t="shared" si="8"/>
        <v/>
      </c>
      <c r="AS34" s="33" t="str">
        <f t="shared" si="9"/>
        <v/>
      </c>
      <c r="AW34" s="33" t="str">
        <f t="shared" si="10"/>
        <v/>
      </c>
      <c r="BA34" s="33" t="str">
        <f t="shared" si="11"/>
        <v/>
      </c>
      <c r="BE34" s="33" t="str">
        <f t="shared" si="12"/>
        <v/>
      </c>
      <c r="BI34" s="33" t="str">
        <f t="shared" si="13"/>
        <v/>
      </c>
      <c r="BM34" s="33" t="str">
        <f t="shared" si="14"/>
        <v/>
      </c>
      <c r="BQ34" s="33" t="str">
        <f t="shared" si="15"/>
        <v/>
      </c>
      <c r="BU34" s="33" t="str">
        <f t="shared" si="16"/>
        <v/>
      </c>
      <c r="BY34" s="33" t="str">
        <f t="shared" si="17"/>
        <v/>
      </c>
      <c r="CC34" s="33" t="str">
        <f t="shared" si="18"/>
        <v/>
      </c>
      <c r="CG34" s="33" t="str">
        <f t="shared" si="19"/>
        <v/>
      </c>
      <c r="CK34" s="33" t="str">
        <f t="shared" si="20"/>
        <v/>
      </c>
      <c r="CO34" s="33" t="str">
        <f t="shared" si="21"/>
        <v/>
      </c>
      <c r="CS34" s="33" t="str">
        <f t="shared" si="22"/>
        <v/>
      </c>
      <c r="CW34" s="33" t="str">
        <f t="shared" si="23"/>
        <v/>
      </c>
      <c r="DA34" s="33" t="str">
        <f t="shared" si="24"/>
        <v/>
      </c>
      <c r="DE34" s="33" t="str">
        <f t="shared" si="25"/>
        <v/>
      </c>
      <c r="DI34" s="33" t="str">
        <f t="shared" si="26"/>
        <v/>
      </c>
      <c r="DM34" s="33" t="str">
        <f t="shared" si="27"/>
        <v/>
      </c>
      <c r="DQ34" s="33" t="str">
        <f t="shared" si="28"/>
        <v/>
      </c>
      <c r="DU34" s="33" t="str">
        <f t="shared" si="29"/>
        <v/>
      </c>
      <c r="DY34" s="33" t="str">
        <f t="shared" si="30"/>
        <v/>
      </c>
    </row>
    <row r="35" spans="1:129" x14ac:dyDescent="0.25">
      <c r="A35" s="16" t="str">
        <f t="shared" si="0"/>
        <v/>
      </c>
      <c r="K35" s="38"/>
      <c r="M35" s="33" t="str">
        <f t="shared" si="1"/>
        <v/>
      </c>
      <c r="Q35" s="33" t="str">
        <f t="shared" si="2"/>
        <v/>
      </c>
      <c r="U35" s="33" t="str">
        <f t="shared" si="3"/>
        <v/>
      </c>
      <c r="Y35" s="33" t="str">
        <f t="shared" si="4"/>
        <v/>
      </c>
      <c r="AC35" s="33" t="str">
        <f t="shared" si="5"/>
        <v/>
      </c>
      <c r="AG35" s="33" t="str">
        <f t="shared" si="6"/>
        <v/>
      </c>
      <c r="AK35" s="33" t="str">
        <f t="shared" si="7"/>
        <v/>
      </c>
      <c r="AO35" s="33" t="str">
        <f t="shared" si="8"/>
        <v/>
      </c>
      <c r="AS35" s="33" t="str">
        <f t="shared" si="9"/>
        <v/>
      </c>
      <c r="AW35" s="33" t="str">
        <f t="shared" si="10"/>
        <v/>
      </c>
      <c r="BA35" s="33" t="str">
        <f t="shared" si="11"/>
        <v/>
      </c>
      <c r="BE35" s="33" t="str">
        <f t="shared" si="12"/>
        <v/>
      </c>
      <c r="BI35" s="33" t="str">
        <f t="shared" si="13"/>
        <v/>
      </c>
      <c r="BM35" s="33" t="str">
        <f t="shared" si="14"/>
        <v/>
      </c>
      <c r="BQ35" s="33" t="str">
        <f t="shared" si="15"/>
        <v/>
      </c>
      <c r="BU35" s="33" t="str">
        <f t="shared" si="16"/>
        <v/>
      </c>
      <c r="BY35" s="33" t="str">
        <f t="shared" si="17"/>
        <v/>
      </c>
      <c r="CC35" s="33" t="str">
        <f t="shared" si="18"/>
        <v/>
      </c>
      <c r="CG35" s="33" t="str">
        <f t="shared" si="19"/>
        <v/>
      </c>
      <c r="CK35" s="33" t="str">
        <f t="shared" si="20"/>
        <v/>
      </c>
      <c r="CO35" s="33" t="str">
        <f t="shared" si="21"/>
        <v/>
      </c>
      <c r="CS35" s="33" t="str">
        <f t="shared" si="22"/>
        <v/>
      </c>
      <c r="CW35" s="33" t="str">
        <f t="shared" si="23"/>
        <v/>
      </c>
      <c r="DA35" s="33" t="str">
        <f t="shared" si="24"/>
        <v/>
      </c>
      <c r="DE35" s="33" t="str">
        <f t="shared" si="25"/>
        <v/>
      </c>
      <c r="DI35" s="33" t="str">
        <f t="shared" si="26"/>
        <v/>
      </c>
      <c r="DM35" s="33" t="str">
        <f t="shared" si="27"/>
        <v/>
      </c>
      <c r="DQ35" s="33" t="str">
        <f t="shared" si="28"/>
        <v/>
      </c>
      <c r="DU35" s="33" t="str">
        <f t="shared" si="29"/>
        <v/>
      </c>
      <c r="DY35" s="33" t="str">
        <f t="shared" si="30"/>
        <v/>
      </c>
    </row>
    <row r="36" spans="1:129" x14ac:dyDescent="0.25">
      <c r="A36" s="16" t="str">
        <f t="shared" si="0"/>
        <v/>
      </c>
      <c r="K36" s="38"/>
      <c r="M36" s="33" t="str">
        <f t="shared" si="1"/>
        <v/>
      </c>
      <c r="Q36" s="33" t="str">
        <f t="shared" si="2"/>
        <v/>
      </c>
      <c r="U36" s="33" t="str">
        <f t="shared" si="3"/>
        <v/>
      </c>
      <c r="Y36" s="33" t="str">
        <f t="shared" si="4"/>
        <v/>
      </c>
      <c r="AC36" s="33" t="str">
        <f t="shared" si="5"/>
        <v/>
      </c>
      <c r="AG36" s="33" t="str">
        <f t="shared" si="6"/>
        <v/>
      </c>
      <c r="AK36" s="33" t="str">
        <f t="shared" si="7"/>
        <v/>
      </c>
      <c r="AO36" s="33" t="str">
        <f t="shared" si="8"/>
        <v/>
      </c>
      <c r="AS36" s="33" t="str">
        <f t="shared" si="9"/>
        <v/>
      </c>
      <c r="AW36" s="33" t="str">
        <f t="shared" si="10"/>
        <v/>
      </c>
      <c r="BA36" s="33" t="str">
        <f t="shared" si="11"/>
        <v/>
      </c>
      <c r="BE36" s="33" t="str">
        <f t="shared" si="12"/>
        <v/>
      </c>
      <c r="BI36" s="33" t="str">
        <f t="shared" si="13"/>
        <v/>
      </c>
      <c r="BM36" s="33" t="str">
        <f t="shared" si="14"/>
        <v/>
      </c>
      <c r="BQ36" s="33" t="str">
        <f t="shared" si="15"/>
        <v/>
      </c>
      <c r="BU36" s="33" t="str">
        <f t="shared" si="16"/>
        <v/>
      </c>
      <c r="BY36" s="33" t="str">
        <f t="shared" si="17"/>
        <v/>
      </c>
      <c r="CC36" s="33" t="str">
        <f t="shared" si="18"/>
        <v/>
      </c>
      <c r="CG36" s="33" t="str">
        <f t="shared" si="19"/>
        <v/>
      </c>
      <c r="CK36" s="33" t="str">
        <f t="shared" si="20"/>
        <v/>
      </c>
      <c r="CO36" s="33" t="str">
        <f t="shared" si="21"/>
        <v/>
      </c>
      <c r="CS36" s="33" t="str">
        <f t="shared" si="22"/>
        <v/>
      </c>
      <c r="CW36" s="33" t="str">
        <f t="shared" si="23"/>
        <v/>
      </c>
      <c r="DA36" s="33" t="str">
        <f t="shared" si="24"/>
        <v/>
      </c>
      <c r="DE36" s="33" t="str">
        <f t="shared" si="25"/>
        <v/>
      </c>
      <c r="DI36" s="33" t="str">
        <f t="shared" si="26"/>
        <v/>
      </c>
      <c r="DM36" s="33" t="str">
        <f t="shared" si="27"/>
        <v/>
      </c>
      <c r="DQ36" s="33" t="str">
        <f t="shared" si="28"/>
        <v/>
      </c>
      <c r="DU36" s="33" t="str">
        <f t="shared" si="29"/>
        <v/>
      </c>
      <c r="DY36" s="33" t="str">
        <f t="shared" si="30"/>
        <v/>
      </c>
    </row>
    <row r="37" spans="1:129" x14ac:dyDescent="0.25">
      <c r="A37" s="16" t="str">
        <f t="shared" si="0"/>
        <v/>
      </c>
      <c r="K37" s="38"/>
      <c r="M37" s="33" t="str">
        <f t="shared" si="1"/>
        <v/>
      </c>
      <c r="Q37" s="33" t="str">
        <f t="shared" si="2"/>
        <v/>
      </c>
      <c r="U37" s="33" t="str">
        <f t="shared" si="3"/>
        <v/>
      </c>
      <c r="Y37" s="33" t="str">
        <f t="shared" si="4"/>
        <v/>
      </c>
      <c r="AC37" s="33" t="str">
        <f t="shared" si="5"/>
        <v/>
      </c>
      <c r="AG37" s="33" t="str">
        <f t="shared" si="6"/>
        <v/>
      </c>
      <c r="AK37" s="33" t="str">
        <f t="shared" si="7"/>
        <v/>
      </c>
      <c r="AO37" s="33" t="str">
        <f t="shared" si="8"/>
        <v/>
      </c>
      <c r="AS37" s="33" t="str">
        <f t="shared" si="9"/>
        <v/>
      </c>
      <c r="AW37" s="33" t="str">
        <f t="shared" si="10"/>
        <v/>
      </c>
      <c r="BA37" s="33" t="str">
        <f t="shared" si="11"/>
        <v/>
      </c>
      <c r="BE37" s="33" t="str">
        <f t="shared" si="12"/>
        <v/>
      </c>
      <c r="BI37" s="33" t="str">
        <f t="shared" si="13"/>
        <v/>
      </c>
      <c r="BM37" s="33" t="str">
        <f t="shared" si="14"/>
        <v/>
      </c>
      <c r="BQ37" s="33" t="str">
        <f t="shared" si="15"/>
        <v/>
      </c>
      <c r="BU37" s="33" t="str">
        <f t="shared" si="16"/>
        <v/>
      </c>
      <c r="BY37" s="33" t="str">
        <f t="shared" si="17"/>
        <v/>
      </c>
      <c r="CC37" s="33" t="str">
        <f t="shared" si="18"/>
        <v/>
      </c>
      <c r="CG37" s="33" t="str">
        <f t="shared" si="19"/>
        <v/>
      </c>
      <c r="CK37" s="33" t="str">
        <f t="shared" si="20"/>
        <v/>
      </c>
      <c r="CO37" s="33" t="str">
        <f t="shared" si="21"/>
        <v/>
      </c>
      <c r="CS37" s="33" t="str">
        <f t="shared" si="22"/>
        <v/>
      </c>
      <c r="CW37" s="33" t="str">
        <f t="shared" si="23"/>
        <v/>
      </c>
      <c r="DA37" s="33" t="str">
        <f t="shared" si="24"/>
        <v/>
      </c>
      <c r="DE37" s="33" t="str">
        <f t="shared" si="25"/>
        <v/>
      </c>
      <c r="DI37" s="33" t="str">
        <f t="shared" si="26"/>
        <v/>
      </c>
      <c r="DM37" s="33" t="str">
        <f t="shared" si="27"/>
        <v/>
      </c>
      <c r="DQ37" s="33" t="str">
        <f t="shared" si="28"/>
        <v/>
      </c>
      <c r="DU37" s="33" t="str">
        <f t="shared" si="29"/>
        <v/>
      </c>
      <c r="DY37" s="33" t="str">
        <f t="shared" si="30"/>
        <v/>
      </c>
    </row>
    <row r="38" spans="1:129" x14ac:dyDescent="0.25">
      <c r="A38" s="16" t="str">
        <f t="shared" si="0"/>
        <v/>
      </c>
      <c r="K38" s="38"/>
      <c r="M38" s="33" t="str">
        <f t="shared" si="1"/>
        <v/>
      </c>
      <c r="Q38" s="33" t="str">
        <f t="shared" si="2"/>
        <v/>
      </c>
      <c r="U38" s="33" t="str">
        <f t="shared" si="3"/>
        <v/>
      </c>
      <c r="Y38" s="33" t="str">
        <f t="shared" si="4"/>
        <v/>
      </c>
      <c r="AC38" s="33" t="str">
        <f t="shared" si="5"/>
        <v/>
      </c>
      <c r="AG38" s="33" t="str">
        <f t="shared" si="6"/>
        <v/>
      </c>
      <c r="AK38" s="33" t="str">
        <f t="shared" si="7"/>
        <v/>
      </c>
      <c r="AO38" s="33" t="str">
        <f t="shared" si="8"/>
        <v/>
      </c>
      <c r="AS38" s="33" t="str">
        <f t="shared" si="9"/>
        <v/>
      </c>
      <c r="AW38" s="33" t="str">
        <f t="shared" si="10"/>
        <v/>
      </c>
      <c r="BA38" s="33" t="str">
        <f t="shared" si="11"/>
        <v/>
      </c>
      <c r="BE38" s="33" t="str">
        <f t="shared" si="12"/>
        <v/>
      </c>
      <c r="BI38" s="33" t="str">
        <f t="shared" si="13"/>
        <v/>
      </c>
      <c r="BM38" s="33" t="str">
        <f t="shared" si="14"/>
        <v/>
      </c>
      <c r="BQ38" s="33" t="str">
        <f t="shared" si="15"/>
        <v/>
      </c>
      <c r="BU38" s="33" t="str">
        <f t="shared" si="16"/>
        <v/>
      </c>
      <c r="BY38" s="33" t="str">
        <f t="shared" si="17"/>
        <v/>
      </c>
      <c r="CC38" s="33" t="str">
        <f t="shared" si="18"/>
        <v/>
      </c>
      <c r="CG38" s="33" t="str">
        <f t="shared" si="19"/>
        <v/>
      </c>
      <c r="CK38" s="33" t="str">
        <f t="shared" si="20"/>
        <v/>
      </c>
      <c r="CO38" s="33" t="str">
        <f t="shared" si="21"/>
        <v/>
      </c>
      <c r="CS38" s="33" t="str">
        <f t="shared" si="22"/>
        <v/>
      </c>
      <c r="CW38" s="33" t="str">
        <f t="shared" si="23"/>
        <v/>
      </c>
      <c r="DA38" s="33" t="str">
        <f t="shared" si="24"/>
        <v/>
      </c>
      <c r="DE38" s="33" t="str">
        <f t="shared" si="25"/>
        <v/>
      </c>
      <c r="DI38" s="33" t="str">
        <f t="shared" si="26"/>
        <v/>
      </c>
      <c r="DM38" s="33" t="str">
        <f t="shared" si="27"/>
        <v/>
      </c>
      <c r="DQ38" s="33" t="str">
        <f t="shared" si="28"/>
        <v/>
      </c>
      <c r="DU38" s="33" t="str">
        <f t="shared" si="29"/>
        <v/>
      </c>
      <c r="DY38" s="33" t="str">
        <f t="shared" si="30"/>
        <v/>
      </c>
    </row>
    <row r="39" spans="1:129" x14ac:dyDescent="0.25">
      <c r="A39" s="16" t="str">
        <f t="shared" si="0"/>
        <v/>
      </c>
      <c r="K39" s="38"/>
      <c r="M39" s="33" t="str">
        <f t="shared" si="1"/>
        <v/>
      </c>
      <c r="Q39" s="33" t="str">
        <f t="shared" si="2"/>
        <v/>
      </c>
      <c r="U39" s="33" t="str">
        <f t="shared" si="3"/>
        <v/>
      </c>
      <c r="Y39" s="33" t="str">
        <f t="shared" si="4"/>
        <v/>
      </c>
      <c r="AC39" s="33" t="str">
        <f t="shared" si="5"/>
        <v/>
      </c>
      <c r="AG39" s="33" t="str">
        <f t="shared" si="6"/>
        <v/>
      </c>
      <c r="AK39" s="33" t="str">
        <f t="shared" si="7"/>
        <v/>
      </c>
      <c r="AO39" s="33" t="str">
        <f t="shared" si="8"/>
        <v/>
      </c>
      <c r="AS39" s="33" t="str">
        <f t="shared" si="9"/>
        <v/>
      </c>
      <c r="AW39" s="33" t="str">
        <f t="shared" si="10"/>
        <v/>
      </c>
      <c r="BA39" s="33" t="str">
        <f t="shared" si="11"/>
        <v/>
      </c>
      <c r="BE39" s="33" t="str">
        <f t="shared" si="12"/>
        <v/>
      </c>
      <c r="BI39" s="33" t="str">
        <f t="shared" si="13"/>
        <v/>
      </c>
      <c r="BM39" s="33" t="str">
        <f t="shared" si="14"/>
        <v/>
      </c>
      <c r="BQ39" s="33" t="str">
        <f t="shared" si="15"/>
        <v/>
      </c>
      <c r="BU39" s="33" t="str">
        <f t="shared" si="16"/>
        <v/>
      </c>
      <c r="BY39" s="33" t="str">
        <f t="shared" si="17"/>
        <v/>
      </c>
      <c r="CC39" s="33" t="str">
        <f t="shared" si="18"/>
        <v/>
      </c>
      <c r="CG39" s="33" t="str">
        <f t="shared" si="19"/>
        <v/>
      </c>
      <c r="CK39" s="33" t="str">
        <f t="shared" si="20"/>
        <v/>
      </c>
      <c r="CO39" s="33" t="str">
        <f t="shared" si="21"/>
        <v/>
      </c>
      <c r="CS39" s="33" t="str">
        <f t="shared" si="22"/>
        <v/>
      </c>
      <c r="CW39" s="33" t="str">
        <f t="shared" si="23"/>
        <v/>
      </c>
      <c r="DA39" s="33" t="str">
        <f t="shared" si="24"/>
        <v/>
      </c>
      <c r="DE39" s="33" t="str">
        <f t="shared" si="25"/>
        <v/>
      </c>
      <c r="DI39" s="33" t="str">
        <f t="shared" si="26"/>
        <v/>
      </c>
      <c r="DM39" s="33" t="str">
        <f t="shared" si="27"/>
        <v/>
      </c>
      <c r="DQ39" s="33" t="str">
        <f t="shared" si="28"/>
        <v/>
      </c>
      <c r="DU39" s="33" t="str">
        <f t="shared" si="29"/>
        <v/>
      </c>
      <c r="DY39" s="33" t="str">
        <f t="shared" si="30"/>
        <v/>
      </c>
    </row>
    <row r="40" spans="1:129" x14ac:dyDescent="0.25">
      <c r="A40" s="16" t="str">
        <f t="shared" si="0"/>
        <v/>
      </c>
      <c r="K40" s="38"/>
      <c r="M40" s="33" t="str">
        <f t="shared" si="1"/>
        <v/>
      </c>
      <c r="Q40" s="33" t="str">
        <f t="shared" si="2"/>
        <v/>
      </c>
      <c r="U40" s="33" t="str">
        <f t="shared" si="3"/>
        <v/>
      </c>
      <c r="Y40" s="33" t="str">
        <f t="shared" si="4"/>
        <v/>
      </c>
      <c r="AC40" s="33" t="str">
        <f t="shared" si="5"/>
        <v/>
      </c>
      <c r="AG40" s="33" t="str">
        <f t="shared" si="6"/>
        <v/>
      </c>
      <c r="AK40" s="33" t="str">
        <f t="shared" si="7"/>
        <v/>
      </c>
      <c r="AO40" s="33" t="str">
        <f t="shared" si="8"/>
        <v/>
      </c>
      <c r="AS40" s="33" t="str">
        <f t="shared" si="9"/>
        <v/>
      </c>
      <c r="AW40" s="33" t="str">
        <f t="shared" si="10"/>
        <v/>
      </c>
      <c r="BA40" s="33" t="str">
        <f t="shared" si="11"/>
        <v/>
      </c>
      <c r="BE40" s="33" t="str">
        <f t="shared" si="12"/>
        <v/>
      </c>
      <c r="BI40" s="33" t="str">
        <f t="shared" si="13"/>
        <v/>
      </c>
      <c r="BM40" s="33" t="str">
        <f t="shared" si="14"/>
        <v/>
      </c>
      <c r="BQ40" s="33" t="str">
        <f t="shared" si="15"/>
        <v/>
      </c>
      <c r="BU40" s="33" t="str">
        <f t="shared" si="16"/>
        <v/>
      </c>
      <c r="BY40" s="33" t="str">
        <f t="shared" si="17"/>
        <v/>
      </c>
      <c r="CC40" s="33" t="str">
        <f t="shared" si="18"/>
        <v/>
      </c>
      <c r="CG40" s="33" t="str">
        <f t="shared" si="19"/>
        <v/>
      </c>
      <c r="CK40" s="33" t="str">
        <f t="shared" si="20"/>
        <v/>
      </c>
      <c r="CO40" s="33" t="str">
        <f t="shared" si="21"/>
        <v/>
      </c>
      <c r="CS40" s="33" t="str">
        <f t="shared" si="22"/>
        <v/>
      </c>
      <c r="CW40" s="33" t="str">
        <f t="shared" si="23"/>
        <v/>
      </c>
      <c r="DA40" s="33" t="str">
        <f t="shared" si="24"/>
        <v/>
      </c>
      <c r="DE40" s="33" t="str">
        <f t="shared" si="25"/>
        <v/>
      </c>
      <c r="DI40" s="33" t="str">
        <f t="shared" si="26"/>
        <v/>
      </c>
      <c r="DM40" s="33" t="str">
        <f t="shared" si="27"/>
        <v/>
      </c>
      <c r="DQ40" s="33" t="str">
        <f t="shared" si="28"/>
        <v/>
      </c>
      <c r="DU40" s="33" t="str">
        <f t="shared" si="29"/>
        <v/>
      </c>
      <c r="DY40" s="33" t="str">
        <f t="shared" si="30"/>
        <v/>
      </c>
    </row>
    <row r="41" spans="1:129" x14ac:dyDescent="0.25">
      <c r="A41" s="16" t="str">
        <f t="shared" si="0"/>
        <v/>
      </c>
      <c r="K41" s="38"/>
      <c r="M41" s="33" t="str">
        <f t="shared" si="1"/>
        <v/>
      </c>
      <c r="Q41" s="33" t="str">
        <f t="shared" si="2"/>
        <v/>
      </c>
      <c r="U41" s="33" t="str">
        <f t="shared" si="3"/>
        <v/>
      </c>
      <c r="Y41" s="33" t="str">
        <f t="shared" si="4"/>
        <v/>
      </c>
      <c r="AC41" s="33" t="str">
        <f t="shared" si="5"/>
        <v/>
      </c>
      <c r="AG41" s="33" t="str">
        <f t="shared" si="6"/>
        <v/>
      </c>
      <c r="AK41" s="33" t="str">
        <f t="shared" si="7"/>
        <v/>
      </c>
      <c r="AO41" s="33" t="str">
        <f t="shared" si="8"/>
        <v/>
      </c>
      <c r="AS41" s="33" t="str">
        <f t="shared" si="9"/>
        <v/>
      </c>
      <c r="AW41" s="33" t="str">
        <f t="shared" si="10"/>
        <v/>
      </c>
      <c r="BA41" s="33" t="str">
        <f t="shared" si="11"/>
        <v/>
      </c>
      <c r="BE41" s="33" t="str">
        <f t="shared" si="12"/>
        <v/>
      </c>
      <c r="BI41" s="33" t="str">
        <f t="shared" si="13"/>
        <v/>
      </c>
      <c r="BM41" s="33" t="str">
        <f t="shared" si="14"/>
        <v/>
      </c>
      <c r="BQ41" s="33" t="str">
        <f t="shared" si="15"/>
        <v/>
      </c>
      <c r="BU41" s="33" t="str">
        <f t="shared" si="16"/>
        <v/>
      </c>
      <c r="BY41" s="33" t="str">
        <f t="shared" si="17"/>
        <v/>
      </c>
      <c r="CC41" s="33" t="str">
        <f t="shared" si="18"/>
        <v/>
      </c>
      <c r="CG41" s="33" t="str">
        <f t="shared" si="19"/>
        <v/>
      </c>
      <c r="CK41" s="33" t="str">
        <f t="shared" si="20"/>
        <v/>
      </c>
      <c r="CO41" s="33" t="str">
        <f t="shared" si="21"/>
        <v/>
      </c>
      <c r="CS41" s="33" t="str">
        <f t="shared" si="22"/>
        <v/>
      </c>
      <c r="CW41" s="33" t="str">
        <f t="shared" si="23"/>
        <v/>
      </c>
      <c r="DA41" s="33" t="str">
        <f t="shared" si="24"/>
        <v/>
      </c>
      <c r="DE41" s="33" t="str">
        <f t="shared" si="25"/>
        <v/>
      </c>
      <c r="DI41" s="33" t="str">
        <f t="shared" si="26"/>
        <v/>
      </c>
      <c r="DM41" s="33" t="str">
        <f t="shared" si="27"/>
        <v/>
      </c>
      <c r="DQ41" s="33" t="str">
        <f t="shared" si="28"/>
        <v/>
      </c>
      <c r="DU41" s="33" t="str">
        <f t="shared" si="29"/>
        <v/>
      </c>
      <c r="DY41" s="33" t="str">
        <f t="shared" si="30"/>
        <v/>
      </c>
    </row>
    <row r="42" spans="1:129" x14ac:dyDescent="0.25">
      <c r="A42" s="16" t="str">
        <f t="shared" si="0"/>
        <v/>
      </c>
      <c r="K42" s="38"/>
      <c r="M42" s="33" t="str">
        <f t="shared" si="1"/>
        <v/>
      </c>
      <c r="Q42" s="33" t="str">
        <f t="shared" si="2"/>
        <v/>
      </c>
      <c r="U42" s="33" t="str">
        <f t="shared" si="3"/>
        <v/>
      </c>
      <c r="Y42" s="33" t="str">
        <f t="shared" si="4"/>
        <v/>
      </c>
      <c r="AC42" s="33" t="str">
        <f t="shared" si="5"/>
        <v/>
      </c>
      <c r="AG42" s="33" t="str">
        <f t="shared" si="6"/>
        <v/>
      </c>
      <c r="AK42" s="33" t="str">
        <f t="shared" si="7"/>
        <v/>
      </c>
      <c r="AO42" s="33" t="str">
        <f t="shared" si="8"/>
        <v/>
      </c>
      <c r="AS42" s="33" t="str">
        <f t="shared" si="9"/>
        <v/>
      </c>
      <c r="AW42" s="33" t="str">
        <f t="shared" si="10"/>
        <v/>
      </c>
      <c r="BA42" s="33" t="str">
        <f t="shared" si="11"/>
        <v/>
      </c>
      <c r="BE42" s="33" t="str">
        <f t="shared" si="12"/>
        <v/>
      </c>
      <c r="BI42" s="33" t="str">
        <f t="shared" si="13"/>
        <v/>
      </c>
      <c r="BM42" s="33" t="str">
        <f t="shared" si="14"/>
        <v/>
      </c>
      <c r="BQ42" s="33" t="str">
        <f t="shared" si="15"/>
        <v/>
      </c>
      <c r="BU42" s="33" t="str">
        <f t="shared" si="16"/>
        <v/>
      </c>
      <c r="BY42" s="33" t="str">
        <f t="shared" si="17"/>
        <v/>
      </c>
      <c r="CC42" s="33" t="str">
        <f t="shared" si="18"/>
        <v/>
      </c>
      <c r="CG42" s="33" t="str">
        <f t="shared" si="19"/>
        <v/>
      </c>
      <c r="CK42" s="33" t="str">
        <f t="shared" si="20"/>
        <v/>
      </c>
      <c r="CO42" s="33" t="str">
        <f t="shared" si="21"/>
        <v/>
      </c>
      <c r="CS42" s="33" t="str">
        <f t="shared" si="22"/>
        <v/>
      </c>
      <c r="CW42" s="33" t="str">
        <f t="shared" si="23"/>
        <v/>
      </c>
      <c r="DA42" s="33" t="str">
        <f t="shared" si="24"/>
        <v/>
      </c>
      <c r="DE42" s="33" t="str">
        <f t="shared" si="25"/>
        <v/>
      </c>
      <c r="DI42" s="33" t="str">
        <f t="shared" si="26"/>
        <v/>
      </c>
      <c r="DM42" s="33" t="str">
        <f t="shared" si="27"/>
        <v/>
      </c>
      <c r="DQ42" s="33" t="str">
        <f t="shared" si="28"/>
        <v/>
      </c>
      <c r="DU42" s="33" t="str">
        <f t="shared" si="29"/>
        <v/>
      </c>
      <c r="DY42" s="33" t="str">
        <f t="shared" si="30"/>
        <v/>
      </c>
    </row>
    <row r="43" spans="1:129" x14ac:dyDescent="0.25">
      <c r="A43" s="16" t="str">
        <f t="shared" si="0"/>
        <v/>
      </c>
      <c r="K43" s="38"/>
      <c r="M43" s="33" t="str">
        <f t="shared" si="1"/>
        <v/>
      </c>
      <c r="Q43" s="33" t="str">
        <f t="shared" si="2"/>
        <v/>
      </c>
      <c r="U43" s="33" t="str">
        <f t="shared" si="3"/>
        <v/>
      </c>
      <c r="Y43" s="33" t="str">
        <f t="shared" si="4"/>
        <v/>
      </c>
      <c r="AC43" s="33" t="str">
        <f t="shared" si="5"/>
        <v/>
      </c>
      <c r="AG43" s="33" t="str">
        <f t="shared" si="6"/>
        <v/>
      </c>
      <c r="AK43" s="33" t="str">
        <f t="shared" si="7"/>
        <v/>
      </c>
      <c r="AO43" s="33" t="str">
        <f t="shared" si="8"/>
        <v/>
      </c>
      <c r="AS43" s="33" t="str">
        <f t="shared" si="9"/>
        <v/>
      </c>
      <c r="AW43" s="33" t="str">
        <f t="shared" si="10"/>
        <v/>
      </c>
      <c r="BA43" s="33" t="str">
        <f t="shared" si="11"/>
        <v/>
      </c>
      <c r="BE43" s="33" t="str">
        <f t="shared" si="12"/>
        <v/>
      </c>
      <c r="BI43" s="33" t="str">
        <f t="shared" si="13"/>
        <v/>
      </c>
      <c r="BM43" s="33" t="str">
        <f t="shared" si="14"/>
        <v/>
      </c>
      <c r="BQ43" s="33" t="str">
        <f t="shared" si="15"/>
        <v/>
      </c>
      <c r="BU43" s="33" t="str">
        <f t="shared" si="16"/>
        <v/>
      </c>
      <c r="BY43" s="33" t="str">
        <f t="shared" si="17"/>
        <v/>
      </c>
      <c r="CC43" s="33" t="str">
        <f t="shared" si="18"/>
        <v/>
      </c>
      <c r="CG43" s="33" t="str">
        <f t="shared" si="19"/>
        <v/>
      </c>
      <c r="CK43" s="33" t="str">
        <f t="shared" si="20"/>
        <v/>
      </c>
      <c r="CO43" s="33" t="str">
        <f t="shared" si="21"/>
        <v/>
      </c>
      <c r="CS43" s="33" t="str">
        <f t="shared" si="22"/>
        <v/>
      </c>
      <c r="CW43" s="33" t="str">
        <f t="shared" si="23"/>
        <v/>
      </c>
      <c r="DA43" s="33" t="str">
        <f t="shared" si="24"/>
        <v/>
      </c>
      <c r="DE43" s="33" t="str">
        <f t="shared" si="25"/>
        <v/>
      </c>
      <c r="DI43" s="33" t="str">
        <f t="shared" si="26"/>
        <v/>
      </c>
      <c r="DM43" s="33" t="str">
        <f t="shared" si="27"/>
        <v/>
      </c>
      <c r="DQ43" s="33" t="str">
        <f t="shared" si="28"/>
        <v/>
      </c>
      <c r="DU43" s="33" t="str">
        <f t="shared" si="29"/>
        <v/>
      </c>
      <c r="DY43" s="33" t="str">
        <f t="shared" si="30"/>
        <v/>
      </c>
    </row>
    <row r="44" spans="1:129" x14ac:dyDescent="0.25">
      <c r="A44" s="16" t="str">
        <f t="shared" si="0"/>
        <v/>
      </c>
      <c r="K44" s="38"/>
      <c r="M44" s="33" t="str">
        <f t="shared" si="1"/>
        <v/>
      </c>
      <c r="Q44" s="33" t="str">
        <f t="shared" si="2"/>
        <v/>
      </c>
      <c r="U44" s="33" t="str">
        <f t="shared" si="3"/>
        <v/>
      </c>
      <c r="Y44" s="33" t="str">
        <f t="shared" si="4"/>
        <v/>
      </c>
      <c r="AC44" s="33" t="str">
        <f t="shared" si="5"/>
        <v/>
      </c>
      <c r="AG44" s="33" t="str">
        <f t="shared" si="6"/>
        <v/>
      </c>
      <c r="AK44" s="33" t="str">
        <f t="shared" si="7"/>
        <v/>
      </c>
      <c r="AO44" s="33" t="str">
        <f t="shared" si="8"/>
        <v/>
      </c>
      <c r="AS44" s="33" t="str">
        <f t="shared" si="9"/>
        <v/>
      </c>
      <c r="AW44" s="33" t="str">
        <f t="shared" si="10"/>
        <v/>
      </c>
      <c r="BA44" s="33" t="str">
        <f t="shared" si="11"/>
        <v/>
      </c>
      <c r="BE44" s="33" t="str">
        <f t="shared" si="12"/>
        <v/>
      </c>
      <c r="BI44" s="33" t="str">
        <f t="shared" si="13"/>
        <v/>
      </c>
      <c r="BM44" s="33" t="str">
        <f t="shared" si="14"/>
        <v/>
      </c>
      <c r="BQ44" s="33" t="str">
        <f t="shared" si="15"/>
        <v/>
      </c>
      <c r="BU44" s="33" t="str">
        <f t="shared" si="16"/>
        <v/>
      </c>
      <c r="BY44" s="33" t="str">
        <f t="shared" si="17"/>
        <v/>
      </c>
      <c r="CC44" s="33" t="str">
        <f t="shared" si="18"/>
        <v/>
      </c>
      <c r="CG44" s="33" t="str">
        <f t="shared" si="19"/>
        <v/>
      </c>
      <c r="CK44" s="33" t="str">
        <f t="shared" si="20"/>
        <v/>
      </c>
      <c r="CO44" s="33" t="str">
        <f t="shared" si="21"/>
        <v/>
      </c>
      <c r="CS44" s="33" t="str">
        <f t="shared" si="22"/>
        <v/>
      </c>
      <c r="CW44" s="33" t="str">
        <f t="shared" si="23"/>
        <v/>
      </c>
      <c r="DA44" s="33" t="str">
        <f t="shared" si="24"/>
        <v/>
      </c>
      <c r="DE44" s="33" t="str">
        <f t="shared" si="25"/>
        <v/>
      </c>
      <c r="DI44" s="33" t="str">
        <f t="shared" si="26"/>
        <v/>
      </c>
      <c r="DM44" s="33" t="str">
        <f t="shared" si="27"/>
        <v/>
      </c>
      <c r="DQ44" s="33" t="str">
        <f t="shared" si="28"/>
        <v/>
      </c>
      <c r="DU44" s="33" t="str">
        <f t="shared" si="29"/>
        <v/>
      </c>
      <c r="DY44" s="33" t="str">
        <f t="shared" si="30"/>
        <v/>
      </c>
    </row>
    <row r="45" spans="1:129" x14ac:dyDescent="0.25">
      <c r="A45" s="16" t="str">
        <f t="shared" si="0"/>
        <v/>
      </c>
      <c r="K45" s="38"/>
      <c r="M45" s="33" t="str">
        <f t="shared" si="1"/>
        <v/>
      </c>
      <c r="Q45" s="33" t="str">
        <f t="shared" si="2"/>
        <v/>
      </c>
      <c r="U45" s="33" t="str">
        <f t="shared" si="3"/>
        <v/>
      </c>
      <c r="Y45" s="33" t="str">
        <f t="shared" si="4"/>
        <v/>
      </c>
      <c r="AC45" s="33" t="str">
        <f t="shared" si="5"/>
        <v/>
      </c>
      <c r="AG45" s="33" t="str">
        <f t="shared" si="6"/>
        <v/>
      </c>
      <c r="AK45" s="33" t="str">
        <f t="shared" si="7"/>
        <v/>
      </c>
      <c r="AO45" s="33" t="str">
        <f t="shared" si="8"/>
        <v/>
      </c>
      <c r="AS45" s="33" t="str">
        <f t="shared" si="9"/>
        <v/>
      </c>
      <c r="AW45" s="33" t="str">
        <f t="shared" si="10"/>
        <v/>
      </c>
      <c r="BA45" s="33" t="str">
        <f t="shared" si="11"/>
        <v/>
      </c>
      <c r="BE45" s="33" t="str">
        <f t="shared" si="12"/>
        <v/>
      </c>
      <c r="BI45" s="33" t="str">
        <f t="shared" si="13"/>
        <v/>
      </c>
      <c r="BM45" s="33" t="str">
        <f t="shared" si="14"/>
        <v/>
      </c>
      <c r="BQ45" s="33" t="str">
        <f t="shared" si="15"/>
        <v/>
      </c>
      <c r="BU45" s="33" t="str">
        <f t="shared" si="16"/>
        <v/>
      </c>
      <c r="BY45" s="33" t="str">
        <f t="shared" si="17"/>
        <v/>
      </c>
      <c r="CC45" s="33" t="str">
        <f t="shared" si="18"/>
        <v/>
      </c>
      <c r="CG45" s="33" t="str">
        <f t="shared" si="19"/>
        <v/>
      </c>
      <c r="CK45" s="33" t="str">
        <f t="shared" si="20"/>
        <v/>
      </c>
      <c r="CO45" s="33" t="str">
        <f t="shared" si="21"/>
        <v/>
      </c>
      <c r="CS45" s="33" t="str">
        <f t="shared" si="22"/>
        <v/>
      </c>
      <c r="CW45" s="33" t="str">
        <f t="shared" si="23"/>
        <v/>
      </c>
      <c r="DA45" s="33" t="str">
        <f t="shared" si="24"/>
        <v/>
      </c>
      <c r="DE45" s="33" t="str">
        <f t="shared" si="25"/>
        <v/>
      </c>
      <c r="DI45" s="33" t="str">
        <f t="shared" si="26"/>
        <v/>
      </c>
      <c r="DM45" s="33" t="str">
        <f t="shared" si="27"/>
        <v/>
      </c>
      <c r="DQ45" s="33" t="str">
        <f t="shared" si="28"/>
        <v/>
      </c>
      <c r="DU45" s="33" t="str">
        <f t="shared" si="29"/>
        <v/>
      </c>
      <c r="DY45" s="33" t="str">
        <f t="shared" si="30"/>
        <v/>
      </c>
    </row>
    <row r="46" spans="1:129" x14ac:dyDescent="0.25">
      <c r="A46" s="16" t="str">
        <f t="shared" si="0"/>
        <v/>
      </c>
      <c r="K46" s="38"/>
      <c r="M46" s="33" t="str">
        <f t="shared" si="1"/>
        <v/>
      </c>
      <c r="Q46" s="33" t="str">
        <f t="shared" si="2"/>
        <v/>
      </c>
      <c r="U46" s="33" t="str">
        <f t="shared" si="3"/>
        <v/>
      </c>
      <c r="Y46" s="33" t="str">
        <f t="shared" si="4"/>
        <v/>
      </c>
      <c r="AC46" s="33" t="str">
        <f t="shared" si="5"/>
        <v/>
      </c>
      <c r="AG46" s="33" t="str">
        <f t="shared" si="6"/>
        <v/>
      </c>
      <c r="AK46" s="33" t="str">
        <f t="shared" si="7"/>
        <v/>
      </c>
      <c r="AO46" s="33" t="str">
        <f t="shared" si="8"/>
        <v/>
      </c>
      <c r="AS46" s="33" t="str">
        <f t="shared" si="9"/>
        <v/>
      </c>
      <c r="AW46" s="33" t="str">
        <f t="shared" si="10"/>
        <v/>
      </c>
      <c r="BA46" s="33" t="str">
        <f t="shared" si="11"/>
        <v/>
      </c>
      <c r="BE46" s="33" t="str">
        <f t="shared" si="12"/>
        <v/>
      </c>
      <c r="BI46" s="33" t="str">
        <f t="shared" si="13"/>
        <v/>
      </c>
      <c r="BM46" s="33" t="str">
        <f t="shared" si="14"/>
        <v/>
      </c>
      <c r="BQ46" s="33" t="str">
        <f t="shared" si="15"/>
        <v/>
      </c>
      <c r="BU46" s="33" t="str">
        <f t="shared" si="16"/>
        <v/>
      </c>
      <c r="BY46" s="33" t="str">
        <f t="shared" si="17"/>
        <v/>
      </c>
      <c r="CC46" s="33" t="str">
        <f t="shared" si="18"/>
        <v/>
      </c>
      <c r="CG46" s="33" t="str">
        <f t="shared" si="19"/>
        <v/>
      </c>
      <c r="CK46" s="33" t="str">
        <f t="shared" si="20"/>
        <v/>
      </c>
      <c r="CO46" s="33" t="str">
        <f t="shared" si="21"/>
        <v/>
      </c>
      <c r="CS46" s="33" t="str">
        <f t="shared" si="22"/>
        <v/>
      </c>
      <c r="CW46" s="33" t="str">
        <f t="shared" si="23"/>
        <v/>
      </c>
      <c r="DA46" s="33" t="str">
        <f t="shared" si="24"/>
        <v/>
      </c>
      <c r="DE46" s="33" t="str">
        <f t="shared" si="25"/>
        <v/>
      </c>
      <c r="DI46" s="33" t="str">
        <f t="shared" si="26"/>
        <v/>
      </c>
      <c r="DM46" s="33" t="str">
        <f t="shared" si="27"/>
        <v/>
      </c>
      <c r="DQ46" s="33" t="str">
        <f t="shared" si="28"/>
        <v/>
      </c>
      <c r="DU46" s="33" t="str">
        <f t="shared" si="29"/>
        <v/>
      </c>
      <c r="DY46" s="33" t="str">
        <f t="shared" si="30"/>
        <v/>
      </c>
    </row>
    <row r="47" spans="1:129" x14ac:dyDescent="0.25">
      <c r="A47" s="16" t="str">
        <f t="shared" si="0"/>
        <v/>
      </c>
      <c r="K47" s="38"/>
      <c r="M47" s="33" t="str">
        <f t="shared" si="1"/>
        <v/>
      </c>
      <c r="Q47" s="33" t="str">
        <f t="shared" si="2"/>
        <v/>
      </c>
      <c r="U47" s="33" t="str">
        <f t="shared" si="3"/>
        <v/>
      </c>
      <c r="Y47" s="33" t="str">
        <f t="shared" si="4"/>
        <v/>
      </c>
      <c r="AC47" s="33" t="str">
        <f t="shared" si="5"/>
        <v/>
      </c>
      <c r="AG47" s="33" t="str">
        <f t="shared" si="6"/>
        <v/>
      </c>
      <c r="AK47" s="33" t="str">
        <f t="shared" si="7"/>
        <v/>
      </c>
      <c r="AO47" s="33" t="str">
        <f t="shared" si="8"/>
        <v/>
      </c>
      <c r="AS47" s="33" t="str">
        <f t="shared" si="9"/>
        <v/>
      </c>
      <c r="AW47" s="33" t="str">
        <f t="shared" si="10"/>
        <v/>
      </c>
      <c r="BA47" s="33" t="str">
        <f t="shared" si="11"/>
        <v/>
      </c>
      <c r="BE47" s="33" t="str">
        <f t="shared" si="12"/>
        <v/>
      </c>
      <c r="BI47" s="33" t="str">
        <f t="shared" si="13"/>
        <v/>
      </c>
      <c r="BM47" s="33" t="str">
        <f t="shared" si="14"/>
        <v/>
      </c>
      <c r="BQ47" s="33" t="str">
        <f t="shared" si="15"/>
        <v/>
      </c>
      <c r="BU47" s="33" t="str">
        <f t="shared" si="16"/>
        <v/>
      </c>
      <c r="BY47" s="33" t="str">
        <f t="shared" si="17"/>
        <v/>
      </c>
      <c r="CC47" s="33" t="str">
        <f t="shared" si="18"/>
        <v/>
      </c>
      <c r="CG47" s="33" t="str">
        <f t="shared" si="19"/>
        <v/>
      </c>
      <c r="CK47" s="33" t="str">
        <f t="shared" si="20"/>
        <v/>
      </c>
      <c r="CO47" s="33" t="str">
        <f t="shared" si="21"/>
        <v/>
      </c>
      <c r="CS47" s="33" t="str">
        <f t="shared" si="22"/>
        <v/>
      </c>
      <c r="CW47" s="33" t="str">
        <f t="shared" si="23"/>
        <v/>
      </c>
      <c r="DA47" s="33" t="str">
        <f t="shared" si="24"/>
        <v/>
      </c>
      <c r="DE47" s="33" t="str">
        <f t="shared" si="25"/>
        <v/>
      </c>
      <c r="DI47" s="33" t="str">
        <f t="shared" si="26"/>
        <v/>
      </c>
      <c r="DM47" s="33" t="str">
        <f t="shared" si="27"/>
        <v/>
      </c>
      <c r="DQ47" s="33" t="str">
        <f t="shared" si="28"/>
        <v/>
      </c>
      <c r="DU47" s="33" t="str">
        <f t="shared" si="29"/>
        <v/>
      </c>
      <c r="DY47" s="33" t="str">
        <f t="shared" si="30"/>
        <v/>
      </c>
    </row>
    <row r="48" spans="1:129" x14ac:dyDescent="0.25">
      <c r="A48" s="16" t="str">
        <f t="shared" si="0"/>
        <v/>
      </c>
      <c r="K48" s="38"/>
      <c r="M48" s="33" t="str">
        <f t="shared" si="1"/>
        <v/>
      </c>
      <c r="Q48" s="33" t="str">
        <f t="shared" si="2"/>
        <v/>
      </c>
      <c r="U48" s="33" t="str">
        <f t="shared" si="3"/>
        <v/>
      </c>
      <c r="Y48" s="33" t="str">
        <f t="shared" si="4"/>
        <v/>
      </c>
      <c r="AC48" s="33" t="str">
        <f t="shared" si="5"/>
        <v/>
      </c>
      <c r="AG48" s="33" t="str">
        <f t="shared" si="6"/>
        <v/>
      </c>
      <c r="AK48" s="33" t="str">
        <f t="shared" si="7"/>
        <v/>
      </c>
      <c r="AO48" s="33" t="str">
        <f t="shared" si="8"/>
        <v/>
      </c>
      <c r="AS48" s="33" t="str">
        <f t="shared" si="9"/>
        <v/>
      </c>
      <c r="AW48" s="33" t="str">
        <f t="shared" si="10"/>
        <v/>
      </c>
      <c r="BA48" s="33" t="str">
        <f t="shared" si="11"/>
        <v/>
      </c>
      <c r="BE48" s="33" t="str">
        <f t="shared" si="12"/>
        <v/>
      </c>
      <c r="BI48" s="33" t="str">
        <f t="shared" si="13"/>
        <v/>
      </c>
      <c r="BM48" s="33" t="str">
        <f t="shared" si="14"/>
        <v/>
      </c>
      <c r="BQ48" s="33" t="str">
        <f t="shared" si="15"/>
        <v/>
      </c>
      <c r="BU48" s="33" t="str">
        <f t="shared" si="16"/>
        <v/>
      </c>
      <c r="BY48" s="33" t="str">
        <f t="shared" si="17"/>
        <v/>
      </c>
      <c r="CC48" s="33" t="str">
        <f t="shared" si="18"/>
        <v/>
      </c>
      <c r="CG48" s="33" t="str">
        <f t="shared" si="19"/>
        <v/>
      </c>
      <c r="CK48" s="33" t="str">
        <f t="shared" si="20"/>
        <v/>
      </c>
      <c r="CO48" s="33" t="str">
        <f t="shared" si="21"/>
        <v/>
      </c>
      <c r="CS48" s="33" t="str">
        <f t="shared" si="22"/>
        <v/>
      </c>
      <c r="CW48" s="33" t="str">
        <f t="shared" si="23"/>
        <v/>
      </c>
      <c r="DA48" s="33" t="str">
        <f t="shared" si="24"/>
        <v/>
      </c>
      <c r="DE48" s="33" t="str">
        <f t="shared" si="25"/>
        <v/>
      </c>
      <c r="DI48" s="33" t="str">
        <f t="shared" si="26"/>
        <v/>
      </c>
      <c r="DM48" s="33" t="str">
        <f t="shared" si="27"/>
        <v/>
      </c>
      <c r="DQ48" s="33" t="str">
        <f t="shared" si="28"/>
        <v/>
      </c>
      <c r="DU48" s="33" t="str">
        <f t="shared" si="29"/>
        <v/>
      </c>
      <c r="DY48" s="33" t="str">
        <f t="shared" si="30"/>
        <v/>
      </c>
    </row>
    <row r="49" spans="1:129" x14ac:dyDescent="0.25">
      <c r="A49" s="16" t="str">
        <f t="shared" si="0"/>
        <v/>
      </c>
      <c r="K49" s="38"/>
      <c r="M49" s="33" t="str">
        <f t="shared" si="1"/>
        <v/>
      </c>
      <c r="Q49" s="33" t="str">
        <f t="shared" si="2"/>
        <v/>
      </c>
      <c r="U49" s="33" t="str">
        <f t="shared" si="3"/>
        <v/>
      </c>
      <c r="Y49" s="33" t="str">
        <f t="shared" si="4"/>
        <v/>
      </c>
      <c r="AC49" s="33" t="str">
        <f t="shared" si="5"/>
        <v/>
      </c>
      <c r="AG49" s="33" t="str">
        <f t="shared" si="6"/>
        <v/>
      </c>
      <c r="AK49" s="33" t="str">
        <f t="shared" si="7"/>
        <v/>
      </c>
      <c r="AO49" s="33" t="str">
        <f t="shared" si="8"/>
        <v/>
      </c>
      <c r="AS49" s="33" t="str">
        <f t="shared" si="9"/>
        <v/>
      </c>
      <c r="AW49" s="33" t="str">
        <f t="shared" si="10"/>
        <v/>
      </c>
      <c r="BA49" s="33" t="str">
        <f t="shared" si="11"/>
        <v/>
      </c>
      <c r="BE49" s="33" t="str">
        <f t="shared" si="12"/>
        <v/>
      </c>
      <c r="BI49" s="33" t="str">
        <f t="shared" si="13"/>
        <v/>
      </c>
      <c r="BM49" s="33" t="str">
        <f t="shared" si="14"/>
        <v/>
      </c>
      <c r="BQ49" s="33" t="str">
        <f t="shared" si="15"/>
        <v/>
      </c>
      <c r="BU49" s="33" t="str">
        <f t="shared" si="16"/>
        <v/>
      </c>
      <c r="BY49" s="33" t="str">
        <f t="shared" si="17"/>
        <v/>
      </c>
      <c r="CC49" s="33" t="str">
        <f t="shared" si="18"/>
        <v/>
      </c>
      <c r="CG49" s="33" t="str">
        <f t="shared" si="19"/>
        <v/>
      </c>
      <c r="CK49" s="33" t="str">
        <f t="shared" si="20"/>
        <v/>
      </c>
      <c r="CO49" s="33" t="str">
        <f t="shared" si="21"/>
        <v/>
      </c>
      <c r="CS49" s="33" t="str">
        <f t="shared" si="22"/>
        <v/>
      </c>
      <c r="CW49" s="33" t="str">
        <f t="shared" si="23"/>
        <v/>
      </c>
      <c r="DA49" s="33" t="str">
        <f t="shared" si="24"/>
        <v/>
      </c>
      <c r="DE49" s="33" t="str">
        <f t="shared" si="25"/>
        <v/>
      </c>
      <c r="DI49" s="33" t="str">
        <f t="shared" si="26"/>
        <v/>
      </c>
      <c r="DM49" s="33" t="str">
        <f t="shared" si="27"/>
        <v/>
      </c>
      <c r="DQ49" s="33" t="str">
        <f t="shared" si="28"/>
        <v/>
      </c>
      <c r="DU49" s="33" t="str">
        <f t="shared" si="29"/>
        <v/>
      </c>
      <c r="DY49" s="33" t="str">
        <f t="shared" si="30"/>
        <v/>
      </c>
    </row>
    <row r="50" spans="1:129" x14ac:dyDescent="0.25">
      <c r="A50" s="16" t="str">
        <f t="shared" si="0"/>
        <v/>
      </c>
      <c r="K50" s="38"/>
      <c r="M50" s="33" t="str">
        <f t="shared" si="1"/>
        <v/>
      </c>
      <c r="Q50" s="33" t="str">
        <f t="shared" si="2"/>
        <v/>
      </c>
      <c r="U50" s="33" t="str">
        <f t="shared" si="3"/>
        <v/>
      </c>
      <c r="Y50" s="33" t="str">
        <f t="shared" si="4"/>
        <v/>
      </c>
      <c r="AC50" s="33" t="str">
        <f t="shared" si="5"/>
        <v/>
      </c>
      <c r="AG50" s="33" t="str">
        <f t="shared" si="6"/>
        <v/>
      </c>
      <c r="AK50" s="33" t="str">
        <f t="shared" si="7"/>
        <v/>
      </c>
      <c r="AO50" s="33" t="str">
        <f t="shared" si="8"/>
        <v/>
      </c>
      <c r="AS50" s="33" t="str">
        <f t="shared" si="9"/>
        <v/>
      </c>
      <c r="AW50" s="33" t="str">
        <f t="shared" si="10"/>
        <v/>
      </c>
      <c r="BA50" s="33" t="str">
        <f t="shared" si="11"/>
        <v/>
      </c>
      <c r="BE50" s="33" t="str">
        <f t="shared" si="12"/>
        <v/>
      </c>
      <c r="BI50" s="33" t="str">
        <f t="shared" si="13"/>
        <v/>
      </c>
      <c r="BM50" s="33" t="str">
        <f t="shared" si="14"/>
        <v/>
      </c>
      <c r="BQ50" s="33" t="str">
        <f t="shared" si="15"/>
        <v/>
      </c>
      <c r="BU50" s="33" t="str">
        <f t="shared" si="16"/>
        <v/>
      </c>
      <c r="BY50" s="33" t="str">
        <f t="shared" si="17"/>
        <v/>
      </c>
      <c r="CC50" s="33" t="str">
        <f t="shared" si="18"/>
        <v/>
      </c>
      <c r="CG50" s="33" t="str">
        <f t="shared" si="19"/>
        <v/>
      </c>
      <c r="CK50" s="33" t="str">
        <f t="shared" si="20"/>
        <v/>
      </c>
      <c r="CO50" s="33" t="str">
        <f t="shared" si="21"/>
        <v/>
      </c>
      <c r="CS50" s="33" t="str">
        <f t="shared" si="22"/>
        <v/>
      </c>
      <c r="CW50" s="33" t="str">
        <f t="shared" si="23"/>
        <v/>
      </c>
      <c r="DA50" s="33" t="str">
        <f t="shared" si="24"/>
        <v/>
      </c>
      <c r="DE50" s="33" t="str">
        <f t="shared" si="25"/>
        <v/>
      </c>
      <c r="DI50" s="33" t="str">
        <f t="shared" si="26"/>
        <v/>
      </c>
      <c r="DM50" s="33" t="str">
        <f t="shared" si="27"/>
        <v/>
      </c>
      <c r="DQ50" s="33" t="str">
        <f t="shared" si="28"/>
        <v/>
      </c>
      <c r="DU50" s="33" t="str">
        <f t="shared" si="29"/>
        <v/>
      </c>
      <c r="DY50" s="33" t="str">
        <f t="shared" si="30"/>
        <v/>
      </c>
    </row>
    <row r="51" spans="1:129" x14ac:dyDescent="0.25">
      <c r="A51" s="16" t="str">
        <f t="shared" si="0"/>
        <v/>
      </c>
      <c r="K51" s="38"/>
      <c r="M51" s="33" t="str">
        <f t="shared" si="1"/>
        <v/>
      </c>
      <c r="Q51" s="33" t="str">
        <f t="shared" si="2"/>
        <v/>
      </c>
      <c r="U51" s="33" t="str">
        <f t="shared" si="3"/>
        <v/>
      </c>
      <c r="Y51" s="33" t="str">
        <f t="shared" si="4"/>
        <v/>
      </c>
      <c r="AC51" s="33" t="str">
        <f t="shared" si="5"/>
        <v/>
      </c>
      <c r="AG51" s="33" t="str">
        <f t="shared" si="6"/>
        <v/>
      </c>
      <c r="AK51" s="33" t="str">
        <f t="shared" si="7"/>
        <v/>
      </c>
      <c r="AO51" s="33" t="str">
        <f t="shared" si="8"/>
        <v/>
      </c>
      <c r="AS51" s="33" t="str">
        <f t="shared" si="9"/>
        <v/>
      </c>
      <c r="AW51" s="33" t="str">
        <f t="shared" si="10"/>
        <v/>
      </c>
      <c r="BA51" s="33" t="str">
        <f t="shared" si="11"/>
        <v/>
      </c>
      <c r="BE51" s="33" t="str">
        <f t="shared" si="12"/>
        <v/>
      </c>
      <c r="BI51" s="33" t="str">
        <f t="shared" si="13"/>
        <v/>
      </c>
      <c r="BM51" s="33" t="str">
        <f t="shared" si="14"/>
        <v/>
      </c>
      <c r="BQ51" s="33" t="str">
        <f t="shared" si="15"/>
        <v/>
      </c>
      <c r="BU51" s="33" t="str">
        <f t="shared" si="16"/>
        <v/>
      </c>
      <c r="BY51" s="33" t="str">
        <f t="shared" si="17"/>
        <v/>
      </c>
      <c r="CC51" s="33" t="str">
        <f t="shared" si="18"/>
        <v/>
      </c>
      <c r="CG51" s="33" t="str">
        <f t="shared" si="19"/>
        <v/>
      </c>
      <c r="CK51" s="33" t="str">
        <f t="shared" si="20"/>
        <v/>
      </c>
      <c r="CO51" s="33" t="str">
        <f t="shared" si="21"/>
        <v/>
      </c>
      <c r="CS51" s="33" t="str">
        <f t="shared" si="22"/>
        <v/>
      </c>
      <c r="CW51" s="33" t="str">
        <f t="shared" si="23"/>
        <v/>
      </c>
      <c r="DA51" s="33" t="str">
        <f t="shared" si="24"/>
        <v/>
      </c>
      <c r="DE51" s="33" t="str">
        <f t="shared" si="25"/>
        <v/>
      </c>
      <c r="DI51" s="33" t="str">
        <f t="shared" si="26"/>
        <v/>
      </c>
      <c r="DM51" s="33" t="str">
        <f t="shared" si="27"/>
        <v/>
      </c>
      <c r="DQ51" s="33" t="str">
        <f t="shared" si="28"/>
        <v/>
      </c>
      <c r="DU51" s="33" t="str">
        <f t="shared" si="29"/>
        <v/>
      </c>
      <c r="DY51" s="33" t="str">
        <f t="shared" si="30"/>
        <v/>
      </c>
    </row>
    <row r="52" spans="1:129" x14ac:dyDescent="0.25">
      <c r="A52" s="16" t="str">
        <f t="shared" si="0"/>
        <v/>
      </c>
      <c r="K52" s="38"/>
      <c r="M52" s="33" t="str">
        <f t="shared" si="1"/>
        <v/>
      </c>
      <c r="Q52" s="33" t="str">
        <f t="shared" si="2"/>
        <v/>
      </c>
      <c r="U52" s="33" t="str">
        <f t="shared" si="3"/>
        <v/>
      </c>
      <c r="Y52" s="33" t="str">
        <f t="shared" si="4"/>
        <v/>
      </c>
      <c r="AC52" s="33" t="str">
        <f t="shared" si="5"/>
        <v/>
      </c>
      <c r="AG52" s="33" t="str">
        <f t="shared" si="6"/>
        <v/>
      </c>
      <c r="AK52" s="33" t="str">
        <f t="shared" si="7"/>
        <v/>
      </c>
      <c r="AO52" s="33" t="str">
        <f t="shared" si="8"/>
        <v/>
      </c>
      <c r="AS52" s="33" t="str">
        <f t="shared" si="9"/>
        <v/>
      </c>
      <c r="AW52" s="33" t="str">
        <f t="shared" si="10"/>
        <v/>
      </c>
      <c r="BA52" s="33" t="str">
        <f t="shared" si="11"/>
        <v/>
      </c>
      <c r="BE52" s="33" t="str">
        <f t="shared" si="12"/>
        <v/>
      </c>
      <c r="BI52" s="33" t="str">
        <f t="shared" si="13"/>
        <v/>
      </c>
      <c r="BM52" s="33" t="str">
        <f t="shared" si="14"/>
        <v/>
      </c>
      <c r="BQ52" s="33" t="str">
        <f t="shared" si="15"/>
        <v/>
      </c>
      <c r="BU52" s="33" t="str">
        <f t="shared" si="16"/>
        <v/>
      </c>
      <c r="BY52" s="33" t="str">
        <f t="shared" si="17"/>
        <v/>
      </c>
      <c r="CC52" s="33" t="str">
        <f t="shared" si="18"/>
        <v/>
      </c>
      <c r="CG52" s="33" t="str">
        <f t="shared" si="19"/>
        <v/>
      </c>
      <c r="CK52" s="33" t="str">
        <f t="shared" si="20"/>
        <v/>
      </c>
      <c r="CO52" s="33" t="str">
        <f t="shared" si="21"/>
        <v/>
      </c>
      <c r="CS52" s="33" t="str">
        <f t="shared" si="22"/>
        <v/>
      </c>
      <c r="CW52" s="33" t="str">
        <f t="shared" si="23"/>
        <v/>
      </c>
      <c r="DA52" s="33" t="str">
        <f t="shared" si="24"/>
        <v/>
      </c>
      <c r="DE52" s="33" t="str">
        <f t="shared" si="25"/>
        <v/>
      </c>
      <c r="DI52" s="33" t="str">
        <f t="shared" si="26"/>
        <v/>
      </c>
      <c r="DM52" s="33" t="str">
        <f t="shared" si="27"/>
        <v/>
      </c>
      <c r="DQ52" s="33" t="str">
        <f t="shared" si="28"/>
        <v/>
      </c>
      <c r="DU52" s="33" t="str">
        <f t="shared" si="29"/>
        <v/>
      </c>
      <c r="DY52" s="33" t="str">
        <f t="shared" si="30"/>
        <v/>
      </c>
    </row>
    <row r="53" spans="1:129" x14ac:dyDescent="0.25">
      <c r="A53" s="16" t="str">
        <f t="shared" si="0"/>
        <v/>
      </c>
      <c r="K53" s="38"/>
      <c r="M53" s="33" t="str">
        <f t="shared" si="1"/>
        <v/>
      </c>
      <c r="Q53" s="33" t="str">
        <f t="shared" si="2"/>
        <v/>
      </c>
      <c r="U53" s="33" t="str">
        <f t="shared" si="3"/>
        <v/>
      </c>
      <c r="Y53" s="33" t="str">
        <f t="shared" si="4"/>
        <v/>
      </c>
      <c r="AC53" s="33" t="str">
        <f t="shared" si="5"/>
        <v/>
      </c>
      <c r="AG53" s="33" t="str">
        <f t="shared" si="6"/>
        <v/>
      </c>
      <c r="AK53" s="33" t="str">
        <f t="shared" si="7"/>
        <v/>
      </c>
      <c r="AO53" s="33" t="str">
        <f t="shared" si="8"/>
        <v/>
      </c>
      <c r="AS53" s="33" t="str">
        <f t="shared" si="9"/>
        <v/>
      </c>
      <c r="AW53" s="33" t="str">
        <f t="shared" si="10"/>
        <v/>
      </c>
      <c r="BA53" s="33" t="str">
        <f t="shared" si="11"/>
        <v/>
      </c>
      <c r="BE53" s="33" t="str">
        <f t="shared" si="12"/>
        <v/>
      </c>
      <c r="BI53" s="33" t="str">
        <f t="shared" si="13"/>
        <v/>
      </c>
      <c r="BM53" s="33" t="str">
        <f t="shared" si="14"/>
        <v/>
      </c>
      <c r="BQ53" s="33" t="str">
        <f t="shared" si="15"/>
        <v/>
      </c>
      <c r="BU53" s="33" t="str">
        <f t="shared" si="16"/>
        <v/>
      </c>
      <c r="BY53" s="33" t="str">
        <f t="shared" si="17"/>
        <v/>
      </c>
      <c r="CC53" s="33" t="str">
        <f t="shared" si="18"/>
        <v/>
      </c>
      <c r="CG53" s="33" t="str">
        <f t="shared" si="19"/>
        <v/>
      </c>
      <c r="CK53" s="33" t="str">
        <f t="shared" si="20"/>
        <v/>
      </c>
      <c r="CO53" s="33" t="str">
        <f t="shared" si="21"/>
        <v/>
      </c>
      <c r="CS53" s="33" t="str">
        <f t="shared" si="22"/>
        <v/>
      </c>
      <c r="CW53" s="33" t="str">
        <f t="shared" si="23"/>
        <v/>
      </c>
      <c r="DA53" s="33" t="str">
        <f t="shared" si="24"/>
        <v/>
      </c>
      <c r="DE53" s="33" t="str">
        <f t="shared" si="25"/>
        <v/>
      </c>
      <c r="DI53" s="33" t="str">
        <f t="shared" si="26"/>
        <v/>
      </c>
      <c r="DM53" s="33" t="str">
        <f t="shared" si="27"/>
        <v/>
      </c>
      <c r="DQ53" s="33" t="str">
        <f t="shared" si="28"/>
        <v/>
      </c>
      <c r="DU53" s="33" t="str">
        <f t="shared" si="29"/>
        <v/>
      </c>
      <c r="DY53" s="33" t="str">
        <f t="shared" si="30"/>
        <v/>
      </c>
    </row>
    <row r="54" spans="1:129" x14ac:dyDescent="0.25">
      <c r="A54" s="16" t="str">
        <f t="shared" si="0"/>
        <v/>
      </c>
      <c r="K54" s="38"/>
      <c r="M54" s="33" t="str">
        <f t="shared" si="1"/>
        <v/>
      </c>
      <c r="Q54" s="33" t="str">
        <f t="shared" si="2"/>
        <v/>
      </c>
      <c r="U54" s="33" t="str">
        <f t="shared" si="3"/>
        <v/>
      </c>
      <c r="Y54" s="33" t="str">
        <f t="shared" si="4"/>
        <v/>
      </c>
      <c r="AC54" s="33" t="str">
        <f t="shared" si="5"/>
        <v/>
      </c>
      <c r="AG54" s="33" t="str">
        <f t="shared" si="6"/>
        <v/>
      </c>
      <c r="AK54" s="33" t="str">
        <f t="shared" si="7"/>
        <v/>
      </c>
      <c r="AO54" s="33" t="str">
        <f t="shared" si="8"/>
        <v/>
      </c>
      <c r="AS54" s="33" t="str">
        <f t="shared" si="9"/>
        <v/>
      </c>
      <c r="AW54" s="33" t="str">
        <f t="shared" si="10"/>
        <v/>
      </c>
      <c r="BA54" s="33" t="str">
        <f t="shared" si="11"/>
        <v/>
      </c>
      <c r="BE54" s="33" t="str">
        <f t="shared" si="12"/>
        <v/>
      </c>
      <c r="BI54" s="33" t="str">
        <f t="shared" si="13"/>
        <v/>
      </c>
      <c r="BM54" s="33" t="str">
        <f t="shared" si="14"/>
        <v/>
      </c>
      <c r="BQ54" s="33" t="str">
        <f t="shared" si="15"/>
        <v/>
      </c>
      <c r="BU54" s="33" t="str">
        <f t="shared" si="16"/>
        <v/>
      </c>
      <c r="BY54" s="33" t="str">
        <f t="shared" si="17"/>
        <v/>
      </c>
      <c r="CC54" s="33" t="str">
        <f t="shared" si="18"/>
        <v/>
      </c>
      <c r="CG54" s="33" t="str">
        <f t="shared" si="19"/>
        <v/>
      </c>
      <c r="CK54" s="33" t="str">
        <f t="shared" si="20"/>
        <v/>
      </c>
      <c r="CO54" s="33" t="str">
        <f t="shared" si="21"/>
        <v/>
      </c>
      <c r="CS54" s="33" t="str">
        <f t="shared" si="22"/>
        <v/>
      </c>
      <c r="CW54" s="33" t="str">
        <f t="shared" si="23"/>
        <v/>
      </c>
      <c r="DA54" s="33" t="str">
        <f t="shared" si="24"/>
        <v/>
      </c>
      <c r="DE54" s="33" t="str">
        <f t="shared" si="25"/>
        <v/>
      </c>
      <c r="DI54" s="33" t="str">
        <f t="shared" si="26"/>
        <v/>
      </c>
      <c r="DM54" s="33" t="str">
        <f t="shared" si="27"/>
        <v/>
      </c>
      <c r="DQ54" s="33" t="str">
        <f t="shared" si="28"/>
        <v/>
      </c>
      <c r="DU54" s="33" t="str">
        <f t="shared" si="29"/>
        <v/>
      </c>
      <c r="DY54" s="33" t="str">
        <f t="shared" si="30"/>
        <v/>
      </c>
    </row>
    <row r="55" spans="1:129" x14ac:dyDescent="0.25">
      <c r="A55" s="16" t="str">
        <f t="shared" si="0"/>
        <v/>
      </c>
      <c r="K55" s="38"/>
      <c r="M55" s="33" t="str">
        <f t="shared" si="1"/>
        <v/>
      </c>
      <c r="Q55" s="33" t="str">
        <f t="shared" si="2"/>
        <v/>
      </c>
      <c r="U55" s="33" t="str">
        <f t="shared" si="3"/>
        <v/>
      </c>
      <c r="Y55" s="33" t="str">
        <f t="shared" si="4"/>
        <v/>
      </c>
      <c r="AC55" s="33" t="str">
        <f t="shared" si="5"/>
        <v/>
      </c>
      <c r="AG55" s="33" t="str">
        <f t="shared" si="6"/>
        <v/>
      </c>
      <c r="AK55" s="33" t="str">
        <f t="shared" si="7"/>
        <v/>
      </c>
      <c r="AO55" s="33" t="str">
        <f t="shared" si="8"/>
        <v/>
      </c>
      <c r="AS55" s="33" t="str">
        <f t="shared" si="9"/>
        <v/>
      </c>
      <c r="AW55" s="33" t="str">
        <f t="shared" si="10"/>
        <v/>
      </c>
      <c r="BA55" s="33" t="str">
        <f t="shared" si="11"/>
        <v/>
      </c>
      <c r="BE55" s="33" t="str">
        <f t="shared" si="12"/>
        <v/>
      </c>
      <c r="BI55" s="33" t="str">
        <f t="shared" si="13"/>
        <v/>
      </c>
      <c r="BM55" s="33" t="str">
        <f t="shared" si="14"/>
        <v/>
      </c>
      <c r="BQ55" s="33" t="str">
        <f t="shared" si="15"/>
        <v/>
      </c>
      <c r="BU55" s="33" t="str">
        <f t="shared" si="16"/>
        <v/>
      </c>
      <c r="BY55" s="33" t="str">
        <f t="shared" si="17"/>
        <v/>
      </c>
      <c r="CC55" s="33" t="str">
        <f t="shared" si="18"/>
        <v/>
      </c>
      <c r="CG55" s="33" t="str">
        <f t="shared" si="19"/>
        <v/>
      </c>
      <c r="CK55" s="33" t="str">
        <f t="shared" si="20"/>
        <v/>
      </c>
      <c r="CO55" s="33" t="str">
        <f t="shared" si="21"/>
        <v/>
      </c>
      <c r="CS55" s="33" t="str">
        <f t="shared" si="22"/>
        <v/>
      </c>
      <c r="CW55" s="33" t="str">
        <f t="shared" si="23"/>
        <v/>
      </c>
      <c r="DA55" s="33" t="str">
        <f t="shared" si="24"/>
        <v/>
      </c>
      <c r="DE55" s="33" t="str">
        <f t="shared" si="25"/>
        <v/>
      </c>
      <c r="DI55" s="33" t="str">
        <f t="shared" si="26"/>
        <v/>
      </c>
      <c r="DM55" s="33" t="str">
        <f t="shared" si="27"/>
        <v/>
      </c>
      <c r="DQ55" s="33" t="str">
        <f t="shared" si="28"/>
        <v/>
      </c>
      <c r="DU55" s="33" t="str">
        <f t="shared" si="29"/>
        <v/>
      </c>
      <c r="DY55" s="33" t="str">
        <f t="shared" si="30"/>
        <v/>
      </c>
    </row>
    <row r="56" spans="1:129" x14ac:dyDescent="0.25">
      <c r="A56" s="16" t="str">
        <f t="shared" si="0"/>
        <v/>
      </c>
      <c r="K56" s="38"/>
      <c r="M56" s="33" t="str">
        <f t="shared" si="1"/>
        <v/>
      </c>
      <c r="Q56" s="33" t="str">
        <f t="shared" si="2"/>
        <v/>
      </c>
      <c r="U56" s="33" t="str">
        <f t="shared" si="3"/>
        <v/>
      </c>
      <c r="Y56" s="33" t="str">
        <f t="shared" si="4"/>
        <v/>
      </c>
      <c r="AC56" s="33" t="str">
        <f t="shared" si="5"/>
        <v/>
      </c>
      <c r="AG56" s="33" t="str">
        <f t="shared" si="6"/>
        <v/>
      </c>
      <c r="AK56" s="33" t="str">
        <f t="shared" si="7"/>
        <v/>
      </c>
      <c r="AO56" s="33" t="str">
        <f t="shared" si="8"/>
        <v/>
      </c>
      <c r="AS56" s="33" t="str">
        <f t="shared" si="9"/>
        <v/>
      </c>
      <c r="AW56" s="33" t="str">
        <f t="shared" si="10"/>
        <v/>
      </c>
      <c r="BA56" s="33" t="str">
        <f t="shared" si="11"/>
        <v/>
      </c>
      <c r="BE56" s="33" t="str">
        <f t="shared" si="12"/>
        <v/>
      </c>
      <c r="BI56" s="33" t="str">
        <f t="shared" si="13"/>
        <v/>
      </c>
      <c r="BM56" s="33" t="str">
        <f t="shared" si="14"/>
        <v/>
      </c>
      <c r="BQ56" s="33" t="str">
        <f t="shared" si="15"/>
        <v/>
      </c>
      <c r="BU56" s="33" t="str">
        <f t="shared" si="16"/>
        <v/>
      </c>
      <c r="BY56" s="33" t="str">
        <f t="shared" si="17"/>
        <v/>
      </c>
      <c r="CC56" s="33" t="str">
        <f t="shared" si="18"/>
        <v/>
      </c>
      <c r="CG56" s="33" t="str">
        <f t="shared" si="19"/>
        <v/>
      </c>
      <c r="CK56" s="33" t="str">
        <f t="shared" si="20"/>
        <v/>
      </c>
      <c r="CO56" s="33" t="str">
        <f t="shared" si="21"/>
        <v/>
      </c>
      <c r="CS56" s="33" t="str">
        <f t="shared" si="22"/>
        <v/>
      </c>
      <c r="CW56" s="33" t="str">
        <f t="shared" si="23"/>
        <v/>
      </c>
      <c r="DA56" s="33" t="str">
        <f t="shared" si="24"/>
        <v/>
      </c>
      <c r="DE56" s="33" t="str">
        <f t="shared" si="25"/>
        <v/>
      </c>
      <c r="DI56" s="33" t="str">
        <f t="shared" si="26"/>
        <v/>
      </c>
      <c r="DM56" s="33" t="str">
        <f t="shared" si="27"/>
        <v/>
      </c>
      <c r="DQ56" s="33" t="str">
        <f t="shared" si="28"/>
        <v/>
      </c>
      <c r="DU56" s="33" t="str">
        <f t="shared" si="29"/>
        <v/>
      </c>
      <c r="DY56" s="33" t="str">
        <f t="shared" si="30"/>
        <v/>
      </c>
    </row>
    <row r="57" spans="1:129" x14ac:dyDescent="0.25">
      <c r="A57" s="16" t="str">
        <f t="shared" si="0"/>
        <v/>
      </c>
      <c r="K57" s="38"/>
      <c r="M57" s="33" t="str">
        <f t="shared" si="1"/>
        <v/>
      </c>
      <c r="Q57" s="33" t="str">
        <f t="shared" si="2"/>
        <v/>
      </c>
      <c r="U57" s="33" t="str">
        <f t="shared" si="3"/>
        <v/>
      </c>
      <c r="Y57" s="33" t="str">
        <f t="shared" si="4"/>
        <v/>
      </c>
      <c r="AC57" s="33" t="str">
        <f t="shared" si="5"/>
        <v/>
      </c>
      <c r="AG57" s="33" t="str">
        <f t="shared" si="6"/>
        <v/>
      </c>
      <c r="AK57" s="33" t="str">
        <f t="shared" si="7"/>
        <v/>
      </c>
      <c r="AO57" s="33" t="str">
        <f t="shared" si="8"/>
        <v/>
      </c>
      <c r="AS57" s="33" t="str">
        <f t="shared" si="9"/>
        <v/>
      </c>
      <c r="AW57" s="33" t="str">
        <f t="shared" si="10"/>
        <v/>
      </c>
      <c r="BA57" s="33" t="str">
        <f t="shared" si="11"/>
        <v/>
      </c>
      <c r="BE57" s="33" t="str">
        <f t="shared" si="12"/>
        <v/>
      </c>
      <c r="BI57" s="33" t="str">
        <f t="shared" si="13"/>
        <v/>
      </c>
      <c r="BM57" s="33" t="str">
        <f t="shared" si="14"/>
        <v/>
      </c>
      <c r="BQ57" s="33" t="str">
        <f t="shared" si="15"/>
        <v/>
      </c>
      <c r="BU57" s="33" t="str">
        <f t="shared" si="16"/>
        <v/>
      </c>
      <c r="BY57" s="33" t="str">
        <f t="shared" si="17"/>
        <v/>
      </c>
      <c r="CC57" s="33" t="str">
        <f t="shared" si="18"/>
        <v/>
      </c>
      <c r="CG57" s="33" t="str">
        <f t="shared" si="19"/>
        <v/>
      </c>
      <c r="CK57" s="33" t="str">
        <f t="shared" si="20"/>
        <v/>
      </c>
      <c r="CO57" s="33" t="str">
        <f t="shared" si="21"/>
        <v/>
      </c>
      <c r="CS57" s="33" t="str">
        <f t="shared" si="22"/>
        <v/>
      </c>
      <c r="CW57" s="33" t="str">
        <f t="shared" si="23"/>
        <v/>
      </c>
      <c r="DA57" s="33" t="str">
        <f t="shared" si="24"/>
        <v/>
      </c>
      <c r="DE57" s="33" t="str">
        <f t="shared" si="25"/>
        <v/>
      </c>
      <c r="DI57" s="33" t="str">
        <f t="shared" si="26"/>
        <v/>
      </c>
      <c r="DM57" s="33" t="str">
        <f t="shared" si="27"/>
        <v/>
      </c>
      <c r="DQ57" s="33" t="str">
        <f t="shared" si="28"/>
        <v/>
      </c>
      <c r="DU57" s="33" t="str">
        <f t="shared" si="29"/>
        <v/>
      </c>
      <c r="DY57" s="33" t="str">
        <f t="shared" si="30"/>
        <v/>
      </c>
    </row>
    <row r="58" spans="1:129" x14ac:dyDescent="0.25">
      <c r="A58" s="16" t="str">
        <f t="shared" si="0"/>
        <v/>
      </c>
      <c r="K58" s="38"/>
      <c r="M58" s="33" t="str">
        <f t="shared" si="1"/>
        <v/>
      </c>
      <c r="Q58" s="33" t="str">
        <f t="shared" si="2"/>
        <v/>
      </c>
      <c r="U58" s="33" t="str">
        <f t="shared" si="3"/>
        <v/>
      </c>
      <c r="Y58" s="33" t="str">
        <f t="shared" si="4"/>
        <v/>
      </c>
      <c r="AC58" s="33" t="str">
        <f t="shared" si="5"/>
        <v/>
      </c>
      <c r="AG58" s="33" t="str">
        <f t="shared" si="6"/>
        <v/>
      </c>
      <c r="AK58" s="33" t="str">
        <f t="shared" si="7"/>
        <v/>
      </c>
      <c r="AO58" s="33" t="str">
        <f t="shared" si="8"/>
        <v/>
      </c>
      <c r="AS58" s="33" t="str">
        <f t="shared" si="9"/>
        <v/>
      </c>
      <c r="AW58" s="33" t="str">
        <f t="shared" si="10"/>
        <v/>
      </c>
      <c r="BA58" s="33" t="str">
        <f t="shared" si="11"/>
        <v/>
      </c>
      <c r="BE58" s="33" t="str">
        <f t="shared" si="12"/>
        <v/>
      </c>
      <c r="BI58" s="33" t="str">
        <f t="shared" si="13"/>
        <v/>
      </c>
      <c r="BM58" s="33" t="str">
        <f t="shared" si="14"/>
        <v/>
      </c>
      <c r="BQ58" s="33" t="str">
        <f t="shared" si="15"/>
        <v/>
      </c>
      <c r="BU58" s="33" t="str">
        <f t="shared" si="16"/>
        <v/>
      </c>
      <c r="BY58" s="33" t="str">
        <f t="shared" si="17"/>
        <v/>
      </c>
      <c r="CC58" s="33" t="str">
        <f t="shared" si="18"/>
        <v/>
      </c>
      <c r="CG58" s="33" t="str">
        <f t="shared" si="19"/>
        <v/>
      </c>
      <c r="CK58" s="33" t="str">
        <f t="shared" si="20"/>
        <v/>
      </c>
      <c r="CO58" s="33" t="str">
        <f t="shared" si="21"/>
        <v/>
      </c>
      <c r="CS58" s="33" t="str">
        <f t="shared" si="22"/>
        <v/>
      </c>
      <c r="CW58" s="33" t="str">
        <f t="shared" si="23"/>
        <v/>
      </c>
      <c r="DA58" s="33" t="str">
        <f t="shared" si="24"/>
        <v/>
      </c>
      <c r="DE58" s="33" t="str">
        <f t="shared" si="25"/>
        <v/>
      </c>
      <c r="DI58" s="33" t="str">
        <f t="shared" si="26"/>
        <v/>
      </c>
      <c r="DM58" s="33" t="str">
        <f t="shared" si="27"/>
        <v/>
      </c>
      <c r="DQ58" s="33" t="str">
        <f t="shared" si="28"/>
        <v/>
      </c>
      <c r="DU58" s="33" t="str">
        <f t="shared" si="29"/>
        <v/>
      </c>
      <c r="DY58" s="33" t="str">
        <f t="shared" si="30"/>
        <v/>
      </c>
    </row>
    <row r="59" spans="1:129" x14ac:dyDescent="0.25">
      <c r="A59" s="16" t="str">
        <f t="shared" si="0"/>
        <v/>
      </c>
      <c r="K59" s="38"/>
      <c r="M59" s="33" t="str">
        <f t="shared" si="1"/>
        <v/>
      </c>
      <c r="Q59" s="33" t="str">
        <f t="shared" si="2"/>
        <v/>
      </c>
      <c r="U59" s="33" t="str">
        <f t="shared" si="3"/>
        <v/>
      </c>
      <c r="Y59" s="33" t="str">
        <f t="shared" si="4"/>
        <v/>
      </c>
      <c r="AC59" s="33" t="str">
        <f t="shared" si="5"/>
        <v/>
      </c>
      <c r="AG59" s="33" t="str">
        <f t="shared" si="6"/>
        <v/>
      </c>
      <c r="AK59" s="33" t="str">
        <f t="shared" si="7"/>
        <v/>
      </c>
      <c r="AO59" s="33" t="str">
        <f t="shared" si="8"/>
        <v/>
      </c>
      <c r="AS59" s="33" t="str">
        <f t="shared" si="9"/>
        <v/>
      </c>
      <c r="AW59" s="33" t="str">
        <f t="shared" si="10"/>
        <v/>
      </c>
      <c r="BA59" s="33" t="str">
        <f t="shared" si="11"/>
        <v/>
      </c>
      <c r="BE59" s="33" t="str">
        <f t="shared" si="12"/>
        <v/>
      </c>
      <c r="BI59" s="33" t="str">
        <f t="shared" si="13"/>
        <v/>
      </c>
      <c r="BM59" s="33" t="str">
        <f t="shared" si="14"/>
        <v/>
      </c>
      <c r="BQ59" s="33" t="str">
        <f t="shared" si="15"/>
        <v/>
      </c>
      <c r="BU59" s="33" t="str">
        <f t="shared" si="16"/>
        <v/>
      </c>
      <c r="BY59" s="33" t="str">
        <f t="shared" si="17"/>
        <v/>
      </c>
      <c r="CC59" s="33" t="str">
        <f t="shared" si="18"/>
        <v/>
      </c>
      <c r="CG59" s="33" t="str">
        <f t="shared" si="19"/>
        <v/>
      </c>
      <c r="CK59" s="33" t="str">
        <f t="shared" si="20"/>
        <v/>
      </c>
      <c r="CO59" s="33" t="str">
        <f t="shared" si="21"/>
        <v/>
      </c>
      <c r="CS59" s="33" t="str">
        <f t="shared" si="22"/>
        <v/>
      </c>
      <c r="CW59" s="33" t="str">
        <f t="shared" si="23"/>
        <v/>
      </c>
      <c r="DA59" s="33" t="str">
        <f t="shared" si="24"/>
        <v/>
      </c>
      <c r="DE59" s="33" t="str">
        <f t="shared" si="25"/>
        <v/>
      </c>
      <c r="DI59" s="33" t="str">
        <f t="shared" si="26"/>
        <v/>
      </c>
      <c r="DM59" s="33" t="str">
        <f t="shared" si="27"/>
        <v/>
      </c>
      <c r="DQ59" s="33" t="str">
        <f t="shared" si="28"/>
        <v/>
      </c>
      <c r="DU59" s="33" t="str">
        <f t="shared" si="29"/>
        <v/>
      </c>
      <c r="DY59" s="33" t="str">
        <f t="shared" si="30"/>
        <v/>
      </c>
    </row>
    <row r="60" spans="1:129" x14ac:dyDescent="0.25">
      <c r="A60" s="16" t="str">
        <f t="shared" si="0"/>
        <v/>
      </c>
      <c r="K60" s="38"/>
      <c r="M60" s="33" t="str">
        <f t="shared" si="1"/>
        <v/>
      </c>
      <c r="Q60" s="33" t="str">
        <f t="shared" si="2"/>
        <v/>
      </c>
      <c r="U60" s="33" t="str">
        <f t="shared" si="3"/>
        <v/>
      </c>
      <c r="Y60" s="33" t="str">
        <f t="shared" si="4"/>
        <v/>
      </c>
      <c r="AC60" s="33" t="str">
        <f t="shared" si="5"/>
        <v/>
      </c>
      <c r="AG60" s="33" t="str">
        <f t="shared" si="6"/>
        <v/>
      </c>
      <c r="AK60" s="33" t="str">
        <f t="shared" si="7"/>
        <v/>
      </c>
      <c r="AO60" s="33" t="str">
        <f t="shared" si="8"/>
        <v/>
      </c>
      <c r="AS60" s="33" t="str">
        <f t="shared" si="9"/>
        <v/>
      </c>
      <c r="AW60" s="33" t="str">
        <f t="shared" si="10"/>
        <v/>
      </c>
      <c r="BA60" s="33" t="str">
        <f t="shared" si="11"/>
        <v/>
      </c>
      <c r="BE60" s="33" t="str">
        <f t="shared" si="12"/>
        <v/>
      </c>
      <c r="BI60" s="33" t="str">
        <f t="shared" si="13"/>
        <v/>
      </c>
      <c r="BM60" s="33" t="str">
        <f t="shared" si="14"/>
        <v/>
      </c>
      <c r="BQ60" s="33" t="str">
        <f t="shared" si="15"/>
        <v/>
      </c>
      <c r="BU60" s="33" t="str">
        <f t="shared" si="16"/>
        <v/>
      </c>
      <c r="BY60" s="33" t="str">
        <f t="shared" si="17"/>
        <v/>
      </c>
      <c r="CC60" s="33" t="str">
        <f t="shared" si="18"/>
        <v/>
      </c>
      <c r="CG60" s="33" t="str">
        <f t="shared" si="19"/>
        <v/>
      </c>
      <c r="CK60" s="33" t="str">
        <f t="shared" si="20"/>
        <v/>
      </c>
      <c r="CO60" s="33" t="str">
        <f t="shared" si="21"/>
        <v/>
      </c>
      <c r="CS60" s="33" t="str">
        <f t="shared" si="22"/>
        <v/>
      </c>
      <c r="CW60" s="33" t="str">
        <f t="shared" si="23"/>
        <v/>
      </c>
      <c r="DA60" s="33" t="str">
        <f t="shared" si="24"/>
        <v/>
      </c>
      <c r="DE60" s="33" t="str">
        <f t="shared" si="25"/>
        <v/>
      </c>
      <c r="DI60" s="33" t="str">
        <f t="shared" si="26"/>
        <v/>
      </c>
      <c r="DM60" s="33" t="str">
        <f t="shared" si="27"/>
        <v/>
      </c>
      <c r="DQ60" s="33" t="str">
        <f t="shared" si="28"/>
        <v/>
      </c>
      <c r="DU60" s="33" t="str">
        <f t="shared" si="29"/>
        <v/>
      </c>
      <c r="DY60" s="33" t="str">
        <f t="shared" si="30"/>
        <v/>
      </c>
    </row>
    <row r="61" spans="1:129" x14ac:dyDescent="0.25">
      <c r="A61" s="16" t="str">
        <f t="shared" si="0"/>
        <v/>
      </c>
      <c r="K61" s="38"/>
      <c r="M61" s="33" t="str">
        <f t="shared" si="1"/>
        <v/>
      </c>
      <c r="Q61" s="33" t="str">
        <f t="shared" si="2"/>
        <v/>
      </c>
      <c r="U61" s="33" t="str">
        <f t="shared" si="3"/>
        <v/>
      </c>
      <c r="Y61" s="33" t="str">
        <f t="shared" si="4"/>
        <v/>
      </c>
      <c r="AC61" s="33" t="str">
        <f t="shared" si="5"/>
        <v/>
      </c>
      <c r="AG61" s="33" t="str">
        <f t="shared" si="6"/>
        <v/>
      </c>
      <c r="AK61" s="33" t="str">
        <f t="shared" si="7"/>
        <v/>
      </c>
      <c r="AO61" s="33" t="str">
        <f t="shared" si="8"/>
        <v/>
      </c>
      <c r="AS61" s="33" t="str">
        <f t="shared" si="9"/>
        <v/>
      </c>
      <c r="AW61" s="33" t="str">
        <f t="shared" si="10"/>
        <v/>
      </c>
      <c r="BA61" s="33" t="str">
        <f t="shared" si="11"/>
        <v/>
      </c>
      <c r="BE61" s="33" t="str">
        <f t="shared" si="12"/>
        <v/>
      </c>
      <c r="BI61" s="33" t="str">
        <f t="shared" si="13"/>
        <v/>
      </c>
      <c r="BM61" s="33" t="str">
        <f t="shared" si="14"/>
        <v/>
      </c>
      <c r="BQ61" s="33" t="str">
        <f t="shared" si="15"/>
        <v/>
      </c>
      <c r="BU61" s="33" t="str">
        <f t="shared" si="16"/>
        <v/>
      </c>
      <c r="BY61" s="33" t="str">
        <f t="shared" si="17"/>
        <v/>
      </c>
      <c r="CC61" s="33" t="str">
        <f t="shared" si="18"/>
        <v/>
      </c>
      <c r="CG61" s="33" t="str">
        <f t="shared" si="19"/>
        <v/>
      </c>
      <c r="CK61" s="33" t="str">
        <f t="shared" si="20"/>
        <v/>
      </c>
      <c r="CO61" s="33" t="str">
        <f t="shared" si="21"/>
        <v/>
      </c>
      <c r="CS61" s="33" t="str">
        <f t="shared" si="22"/>
        <v/>
      </c>
      <c r="CW61" s="33" t="str">
        <f t="shared" si="23"/>
        <v/>
      </c>
      <c r="DA61" s="33" t="str">
        <f t="shared" si="24"/>
        <v/>
      </c>
      <c r="DE61" s="33" t="str">
        <f t="shared" si="25"/>
        <v/>
      </c>
      <c r="DI61" s="33" t="str">
        <f t="shared" si="26"/>
        <v/>
      </c>
      <c r="DM61" s="33" t="str">
        <f t="shared" si="27"/>
        <v/>
      </c>
      <c r="DQ61" s="33" t="str">
        <f t="shared" si="28"/>
        <v/>
      </c>
      <c r="DU61" s="33" t="str">
        <f t="shared" si="29"/>
        <v/>
      </c>
      <c r="DY61" s="33" t="str">
        <f t="shared" si="30"/>
        <v/>
      </c>
    </row>
    <row r="62" spans="1:129" x14ac:dyDescent="0.25">
      <c r="A62" s="16" t="str">
        <f t="shared" si="0"/>
        <v/>
      </c>
      <c r="K62" s="38"/>
      <c r="M62" s="33" t="str">
        <f t="shared" si="1"/>
        <v/>
      </c>
      <c r="Q62" s="33" t="str">
        <f t="shared" si="2"/>
        <v/>
      </c>
      <c r="U62" s="33" t="str">
        <f t="shared" si="3"/>
        <v/>
      </c>
      <c r="Y62" s="33" t="str">
        <f t="shared" si="4"/>
        <v/>
      </c>
      <c r="AC62" s="33" t="str">
        <f t="shared" si="5"/>
        <v/>
      </c>
      <c r="AG62" s="33" t="str">
        <f t="shared" si="6"/>
        <v/>
      </c>
      <c r="AK62" s="33" t="str">
        <f t="shared" si="7"/>
        <v/>
      </c>
      <c r="AO62" s="33" t="str">
        <f t="shared" si="8"/>
        <v/>
      </c>
      <c r="AS62" s="33" t="str">
        <f t="shared" si="9"/>
        <v/>
      </c>
      <c r="AW62" s="33" t="str">
        <f t="shared" si="10"/>
        <v/>
      </c>
      <c r="BA62" s="33" t="str">
        <f t="shared" si="11"/>
        <v/>
      </c>
      <c r="BE62" s="33" t="str">
        <f t="shared" si="12"/>
        <v/>
      </c>
      <c r="BI62" s="33" t="str">
        <f t="shared" si="13"/>
        <v/>
      </c>
      <c r="BM62" s="33" t="str">
        <f t="shared" si="14"/>
        <v/>
      </c>
      <c r="BQ62" s="33" t="str">
        <f t="shared" si="15"/>
        <v/>
      </c>
      <c r="BU62" s="33" t="str">
        <f t="shared" si="16"/>
        <v/>
      </c>
      <c r="BY62" s="33" t="str">
        <f t="shared" si="17"/>
        <v/>
      </c>
      <c r="CC62" s="33" t="str">
        <f t="shared" si="18"/>
        <v/>
      </c>
      <c r="CG62" s="33" t="str">
        <f t="shared" si="19"/>
        <v/>
      </c>
      <c r="CK62" s="33" t="str">
        <f t="shared" si="20"/>
        <v/>
      </c>
      <c r="CO62" s="33" t="str">
        <f t="shared" si="21"/>
        <v/>
      </c>
      <c r="CS62" s="33" t="str">
        <f t="shared" si="22"/>
        <v/>
      </c>
      <c r="CW62" s="33" t="str">
        <f t="shared" si="23"/>
        <v/>
      </c>
      <c r="DA62" s="33" t="str">
        <f t="shared" si="24"/>
        <v/>
      </c>
      <c r="DE62" s="33" t="str">
        <f t="shared" si="25"/>
        <v/>
      </c>
      <c r="DI62" s="33" t="str">
        <f t="shared" si="26"/>
        <v/>
      </c>
      <c r="DM62" s="33" t="str">
        <f t="shared" si="27"/>
        <v/>
      </c>
      <c r="DQ62" s="33" t="str">
        <f t="shared" si="28"/>
        <v/>
      </c>
      <c r="DU62" s="33" t="str">
        <f t="shared" si="29"/>
        <v/>
      </c>
      <c r="DY62" s="33" t="str">
        <f t="shared" si="30"/>
        <v/>
      </c>
    </row>
    <row r="63" spans="1:129" x14ac:dyDescent="0.25">
      <c r="A63" s="16" t="str">
        <f t="shared" si="0"/>
        <v/>
      </c>
      <c r="K63" s="38"/>
      <c r="M63" s="33" t="str">
        <f t="shared" si="1"/>
        <v/>
      </c>
      <c r="Q63" s="33" t="str">
        <f t="shared" si="2"/>
        <v/>
      </c>
      <c r="U63" s="33" t="str">
        <f t="shared" si="3"/>
        <v/>
      </c>
      <c r="Y63" s="33" t="str">
        <f t="shared" si="4"/>
        <v/>
      </c>
      <c r="AC63" s="33" t="str">
        <f t="shared" si="5"/>
        <v/>
      </c>
      <c r="AG63" s="33" t="str">
        <f t="shared" si="6"/>
        <v/>
      </c>
      <c r="AK63" s="33" t="str">
        <f t="shared" si="7"/>
        <v/>
      </c>
      <c r="AO63" s="33" t="str">
        <f t="shared" si="8"/>
        <v/>
      </c>
      <c r="AS63" s="33" t="str">
        <f t="shared" si="9"/>
        <v/>
      </c>
      <c r="AW63" s="33" t="str">
        <f t="shared" si="10"/>
        <v/>
      </c>
      <c r="BA63" s="33" t="str">
        <f t="shared" si="11"/>
        <v/>
      </c>
      <c r="BE63" s="33" t="str">
        <f t="shared" si="12"/>
        <v/>
      </c>
      <c r="BI63" s="33" t="str">
        <f t="shared" si="13"/>
        <v/>
      </c>
      <c r="BM63" s="33" t="str">
        <f t="shared" si="14"/>
        <v/>
      </c>
      <c r="BQ63" s="33" t="str">
        <f t="shared" si="15"/>
        <v/>
      </c>
      <c r="BU63" s="33" t="str">
        <f t="shared" si="16"/>
        <v/>
      </c>
      <c r="BY63" s="33" t="str">
        <f t="shared" si="17"/>
        <v/>
      </c>
      <c r="CC63" s="33" t="str">
        <f t="shared" si="18"/>
        <v/>
      </c>
      <c r="CG63" s="33" t="str">
        <f t="shared" si="19"/>
        <v/>
      </c>
      <c r="CK63" s="33" t="str">
        <f t="shared" si="20"/>
        <v/>
      </c>
      <c r="CO63" s="33" t="str">
        <f t="shared" si="21"/>
        <v/>
      </c>
      <c r="CS63" s="33" t="str">
        <f t="shared" si="22"/>
        <v/>
      </c>
      <c r="CW63" s="33" t="str">
        <f t="shared" si="23"/>
        <v/>
      </c>
      <c r="DA63" s="33" t="str">
        <f t="shared" si="24"/>
        <v/>
      </c>
      <c r="DE63" s="33" t="str">
        <f t="shared" si="25"/>
        <v/>
      </c>
      <c r="DI63" s="33" t="str">
        <f t="shared" si="26"/>
        <v/>
      </c>
      <c r="DM63" s="33" t="str">
        <f t="shared" si="27"/>
        <v/>
      </c>
      <c r="DQ63" s="33" t="str">
        <f t="shared" si="28"/>
        <v/>
      </c>
      <c r="DU63" s="33" t="str">
        <f t="shared" si="29"/>
        <v/>
      </c>
      <c r="DY63" s="33" t="str">
        <f t="shared" si="30"/>
        <v/>
      </c>
    </row>
    <row r="64" spans="1:129" x14ac:dyDescent="0.25">
      <c r="A64" s="16" t="str">
        <f t="shared" si="0"/>
        <v/>
      </c>
      <c r="K64" s="38"/>
      <c r="M64" s="33" t="str">
        <f t="shared" si="1"/>
        <v/>
      </c>
      <c r="Q64" s="33" t="str">
        <f t="shared" si="2"/>
        <v/>
      </c>
      <c r="U64" s="33" t="str">
        <f t="shared" si="3"/>
        <v/>
      </c>
      <c r="Y64" s="33" t="str">
        <f t="shared" si="4"/>
        <v/>
      </c>
      <c r="AC64" s="33" t="str">
        <f t="shared" si="5"/>
        <v/>
      </c>
      <c r="AG64" s="33" t="str">
        <f t="shared" si="6"/>
        <v/>
      </c>
      <c r="AK64" s="33" t="str">
        <f t="shared" si="7"/>
        <v/>
      </c>
      <c r="AO64" s="33" t="str">
        <f t="shared" si="8"/>
        <v/>
      </c>
      <c r="AS64" s="33" t="str">
        <f t="shared" si="9"/>
        <v/>
      </c>
      <c r="AW64" s="33" t="str">
        <f t="shared" si="10"/>
        <v/>
      </c>
      <c r="BA64" s="33" t="str">
        <f t="shared" si="11"/>
        <v/>
      </c>
      <c r="BE64" s="33" t="str">
        <f t="shared" si="12"/>
        <v/>
      </c>
      <c r="BI64" s="33" t="str">
        <f t="shared" si="13"/>
        <v/>
      </c>
      <c r="BM64" s="33" t="str">
        <f t="shared" si="14"/>
        <v/>
      </c>
      <c r="BQ64" s="33" t="str">
        <f t="shared" si="15"/>
        <v/>
      </c>
      <c r="BU64" s="33" t="str">
        <f t="shared" si="16"/>
        <v/>
      </c>
      <c r="BY64" s="33" t="str">
        <f t="shared" si="17"/>
        <v/>
      </c>
      <c r="CC64" s="33" t="str">
        <f t="shared" si="18"/>
        <v/>
      </c>
      <c r="CG64" s="33" t="str">
        <f t="shared" si="19"/>
        <v/>
      </c>
      <c r="CK64" s="33" t="str">
        <f t="shared" si="20"/>
        <v/>
      </c>
      <c r="CO64" s="33" t="str">
        <f t="shared" si="21"/>
        <v/>
      </c>
      <c r="CS64" s="33" t="str">
        <f t="shared" si="22"/>
        <v/>
      </c>
      <c r="CW64" s="33" t="str">
        <f t="shared" si="23"/>
        <v/>
      </c>
      <c r="DA64" s="33" t="str">
        <f t="shared" si="24"/>
        <v/>
      </c>
      <c r="DE64" s="33" t="str">
        <f t="shared" si="25"/>
        <v/>
      </c>
      <c r="DI64" s="33" t="str">
        <f t="shared" si="26"/>
        <v/>
      </c>
      <c r="DM64" s="33" t="str">
        <f t="shared" si="27"/>
        <v/>
      </c>
      <c r="DQ64" s="33" t="str">
        <f t="shared" si="28"/>
        <v/>
      </c>
      <c r="DU64" s="33" t="str">
        <f t="shared" si="29"/>
        <v/>
      </c>
      <c r="DY64" s="33" t="str">
        <f t="shared" si="30"/>
        <v/>
      </c>
    </row>
    <row r="65" spans="1:129" x14ac:dyDescent="0.25">
      <c r="A65" s="16" t="str">
        <f t="shared" si="0"/>
        <v/>
      </c>
      <c r="K65" s="38"/>
      <c r="M65" s="33" t="str">
        <f t="shared" si="1"/>
        <v/>
      </c>
      <c r="Q65" s="33" t="str">
        <f t="shared" si="2"/>
        <v/>
      </c>
      <c r="U65" s="33" t="str">
        <f t="shared" si="3"/>
        <v/>
      </c>
      <c r="Y65" s="33" t="str">
        <f t="shared" si="4"/>
        <v/>
      </c>
      <c r="AC65" s="33" t="str">
        <f t="shared" si="5"/>
        <v/>
      </c>
      <c r="AG65" s="33" t="str">
        <f t="shared" si="6"/>
        <v/>
      </c>
      <c r="AK65" s="33" t="str">
        <f t="shared" si="7"/>
        <v/>
      </c>
      <c r="AO65" s="33" t="str">
        <f t="shared" si="8"/>
        <v/>
      </c>
      <c r="AS65" s="33" t="str">
        <f t="shared" si="9"/>
        <v/>
      </c>
      <c r="AW65" s="33" t="str">
        <f t="shared" si="10"/>
        <v/>
      </c>
      <c r="BA65" s="33" t="str">
        <f t="shared" si="11"/>
        <v/>
      </c>
      <c r="BE65" s="33" t="str">
        <f t="shared" si="12"/>
        <v/>
      </c>
      <c r="BI65" s="33" t="str">
        <f t="shared" si="13"/>
        <v/>
      </c>
      <c r="BM65" s="33" t="str">
        <f t="shared" si="14"/>
        <v/>
      </c>
      <c r="BQ65" s="33" t="str">
        <f t="shared" si="15"/>
        <v/>
      </c>
      <c r="BU65" s="33" t="str">
        <f t="shared" si="16"/>
        <v/>
      </c>
      <c r="BY65" s="33" t="str">
        <f t="shared" si="17"/>
        <v/>
      </c>
      <c r="CC65" s="33" t="str">
        <f t="shared" si="18"/>
        <v/>
      </c>
      <c r="CG65" s="33" t="str">
        <f t="shared" si="19"/>
        <v/>
      </c>
      <c r="CK65" s="33" t="str">
        <f t="shared" si="20"/>
        <v/>
      </c>
      <c r="CO65" s="33" t="str">
        <f t="shared" si="21"/>
        <v/>
      </c>
      <c r="CS65" s="33" t="str">
        <f t="shared" si="22"/>
        <v/>
      </c>
      <c r="CW65" s="33" t="str">
        <f t="shared" si="23"/>
        <v/>
      </c>
      <c r="DA65" s="33" t="str">
        <f t="shared" si="24"/>
        <v/>
      </c>
      <c r="DE65" s="33" t="str">
        <f t="shared" si="25"/>
        <v/>
      </c>
      <c r="DI65" s="33" t="str">
        <f t="shared" si="26"/>
        <v/>
      </c>
      <c r="DM65" s="33" t="str">
        <f t="shared" si="27"/>
        <v/>
      </c>
      <c r="DQ65" s="33" t="str">
        <f t="shared" si="28"/>
        <v/>
      </c>
      <c r="DU65" s="33" t="str">
        <f t="shared" si="29"/>
        <v/>
      </c>
      <c r="DY65" s="33" t="str">
        <f t="shared" si="30"/>
        <v/>
      </c>
    </row>
    <row r="66" spans="1:129" x14ac:dyDescent="0.25">
      <c r="A66" s="16" t="str">
        <f t="shared" si="0"/>
        <v/>
      </c>
      <c r="K66" s="38"/>
      <c r="M66" s="33" t="str">
        <f t="shared" si="1"/>
        <v/>
      </c>
      <c r="Q66" s="33" t="str">
        <f t="shared" si="2"/>
        <v/>
      </c>
      <c r="U66" s="33" t="str">
        <f t="shared" si="3"/>
        <v/>
      </c>
      <c r="Y66" s="33" t="str">
        <f t="shared" si="4"/>
        <v/>
      </c>
      <c r="AC66" s="33" t="str">
        <f t="shared" si="5"/>
        <v/>
      </c>
      <c r="AG66" s="33" t="str">
        <f t="shared" si="6"/>
        <v/>
      </c>
      <c r="AK66" s="33" t="str">
        <f t="shared" si="7"/>
        <v/>
      </c>
      <c r="AO66" s="33" t="str">
        <f t="shared" si="8"/>
        <v/>
      </c>
      <c r="AS66" s="33" t="str">
        <f t="shared" si="9"/>
        <v/>
      </c>
      <c r="AW66" s="33" t="str">
        <f t="shared" si="10"/>
        <v/>
      </c>
      <c r="BA66" s="33" t="str">
        <f t="shared" si="11"/>
        <v/>
      </c>
      <c r="BE66" s="33" t="str">
        <f t="shared" si="12"/>
        <v/>
      </c>
      <c r="BI66" s="33" t="str">
        <f t="shared" si="13"/>
        <v/>
      </c>
      <c r="BM66" s="33" t="str">
        <f t="shared" si="14"/>
        <v/>
      </c>
      <c r="BQ66" s="33" t="str">
        <f t="shared" si="15"/>
        <v/>
      </c>
      <c r="BU66" s="33" t="str">
        <f t="shared" si="16"/>
        <v/>
      </c>
      <c r="BY66" s="33" t="str">
        <f t="shared" si="17"/>
        <v/>
      </c>
      <c r="CC66" s="33" t="str">
        <f t="shared" si="18"/>
        <v/>
      </c>
      <c r="CG66" s="33" t="str">
        <f t="shared" si="19"/>
        <v/>
      </c>
      <c r="CK66" s="33" t="str">
        <f t="shared" si="20"/>
        <v/>
      </c>
      <c r="CO66" s="33" t="str">
        <f t="shared" si="21"/>
        <v/>
      </c>
      <c r="CS66" s="33" t="str">
        <f t="shared" si="22"/>
        <v/>
      </c>
      <c r="CW66" s="33" t="str">
        <f t="shared" si="23"/>
        <v/>
      </c>
      <c r="DA66" s="33" t="str">
        <f t="shared" si="24"/>
        <v/>
      </c>
      <c r="DE66" s="33" t="str">
        <f t="shared" si="25"/>
        <v/>
      </c>
      <c r="DI66" s="33" t="str">
        <f t="shared" si="26"/>
        <v/>
      </c>
      <c r="DM66" s="33" t="str">
        <f t="shared" si="27"/>
        <v/>
      </c>
      <c r="DQ66" s="33" t="str">
        <f t="shared" si="28"/>
        <v/>
      </c>
      <c r="DU66" s="33" t="str">
        <f t="shared" si="29"/>
        <v/>
      </c>
      <c r="DY66" s="33" t="str">
        <f t="shared" si="30"/>
        <v/>
      </c>
    </row>
    <row r="67" spans="1:129" x14ac:dyDescent="0.25">
      <c r="A67" s="16" t="str">
        <f t="shared" si="0"/>
        <v/>
      </c>
      <c r="K67" s="38"/>
      <c r="M67" s="33" t="str">
        <f t="shared" si="1"/>
        <v/>
      </c>
      <c r="Q67" s="33" t="str">
        <f t="shared" si="2"/>
        <v/>
      </c>
      <c r="U67" s="33" t="str">
        <f t="shared" si="3"/>
        <v/>
      </c>
      <c r="Y67" s="33" t="str">
        <f t="shared" si="4"/>
        <v/>
      </c>
      <c r="AC67" s="33" t="str">
        <f t="shared" si="5"/>
        <v/>
      </c>
      <c r="AG67" s="33" t="str">
        <f t="shared" si="6"/>
        <v/>
      </c>
      <c r="AK67" s="33" t="str">
        <f t="shared" si="7"/>
        <v/>
      </c>
      <c r="AO67" s="33" t="str">
        <f t="shared" si="8"/>
        <v/>
      </c>
      <c r="AS67" s="33" t="str">
        <f t="shared" si="9"/>
        <v/>
      </c>
      <c r="AW67" s="33" t="str">
        <f t="shared" si="10"/>
        <v/>
      </c>
      <c r="BA67" s="33" t="str">
        <f t="shared" si="11"/>
        <v/>
      </c>
      <c r="BE67" s="33" t="str">
        <f t="shared" si="12"/>
        <v/>
      </c>
      <c r="BI67" s="33" t="str">
        <f t="shared" si="13"/>
        <v/>
      </c>
      <c r="BM67" s="33" t="str">
        <f t="shared" si="14"/>
        <v/>
      </c>
      <c r="BQ67" s="33" t="str">
        <f t="shared" si="15"/>
        <v/>
      </c>
      <c r="BU67" s="33" t="str">
        <f t="shared" si="16"/>
        <v/>
      </c>
      <c r="BY67" s="33" t="str">
        <f t="shared" si="17"/>
        <v/>
      </c>
      <c r="CC67" s="33" t="str">
        <f t="shared" si="18"/>
        <v/>
      </c>
      <c r="CG67" s="33" t="str">
        <f t="shared" si="19"/>
        <v/>
      </c>
      <c r="CK67" s="33" t="str">
        <f t="shared" si="20"/>
        <v/>
      </c>
      <c r="CO67" s="33" t="str">
        <f t="shared" si="21"/>
        <v/>
      </c>
      <c r="CS67" s="33" t="str">
        <f t="shared" si="22"/>
        <v/>
      </c>
      <c r="CW67" s="33" t="str">
        <f t="shared" si="23"/>
        <v/>
      </c>
      <c r="DA67" s="33" t="str">
        <f t="shared" si="24"/>
        <v/>
      </c>
      <c r="DE67" s="33" t="str">
        <f t="shared" si="25"/>
        <v/>
      </c>
      <c r="DI67" s="33" t="str">
        <f t="shared" si="26"/>
        <v/>
      </c>
      <c r="DM67" s="33" t="str">
        <f t="shared" si="27"/>
        <v/>
      </c>
      <c r="DQ67" s="33" t="str">
        <f t="shared" si="28"/>
        <v/>
      </c>
      <c r="DU67" s="33" t="str">
        <f t="shared" si="29"/>
        <v/>
      </c>
      <c r="DY67" s="33" t="str">
        <f t="shared" si="30"/>
        <v/>
      </c>
    </row>
    <row r="68" spans="1:129" x14ac:dyDescent="0.25">
      <c r="A68" s="16" t="str">
        <f t="shared" si="0"/>
        <v/>
      </c>
      <c r="K68" s="38"/>
      <c r="M68" s="33" t="str">
        <f t="shared" si="1"/>
        <v/>
      </c>
      <c r="Q68" s="33" t="str">
        <f t="shared" si="2"/>
        <v/>
      </c>
      <c r="U68" s="33" t="str">
        <f t="shared" si="3"/>
        <v/>
      </c>
      <c r="Y68" s="33" t="str">
        <f t="shared" si="4"/>
        <v/>
      </c>
      <c r="AC68" s="33" t="str">
        <f t="shared" si="5"/>
        <v/>
      </c>
      <c r="AG68" s="33" t="str">
        <f t="shared" si="6"/>
        <v/>
      </c>
      <c r="AK68" s="33" t="str">
        <f t="shared" si="7"/>
        <v/>
      </c>
      <c r="AO68" s="33" t="str">
        <f t="shared" si="8"/>
        <v/>
      </c>
      <c r="AS68" s="33" t="str">
        <f t="shared" si="9"/>
        <v/>
      </c>
      <c r="AW68" s="33" t="str">
        <f t="shared" si="10"/>
        <v/>
      </c>
      <c r="BA68" s="33" t="str">
        <f t="shared" si="11"/>
        <v/>
      </c>
      <c r="BE68" s="33" t="str">
        <f t="shared" si="12"/>
        <v/>
      </c>
      <c r="BI68" s="33" t="str">
        <f t="shared" si="13"/>
        <v/>
      </c>
      <c r="BM68" s="33" t="str">
        <f t="shared" si="14"/>
        <v/>
      </c>
      <c r="BQ68" s="33" t="str">
        <f t="shared" si="15"/>
        <v/>
      </c>
      <c r="BU68" s="33" t="str">
        <f t="shared" si="16"/>
        <v/>
      </c>
      <c r="BY68" s="33" t="str">
        <f t="shared" si="17"/>
        <v/>
      </c>
      <c r="CC68" s="33" t="str">
        <f t="shared" si="18"/>
        <v/>
      </c>
      <c r="CG68" s="33" t="str">
        <f t="shared" si="19"/>
        <v/>
      </c>
      <c r="CK68" s="33" t="str">
        <f t="shared" si="20"/>
        <v/>
      </c>
      <c r="CO68" s="33" t="str">
        <f t="shared" si="21"/>
        <v/>
      </c>
      <c r="CS68" s="33" t="str">
        <f t="shared" si="22"/>
        <v/>
      </c>
      <c r="CW68" s="33" t="str">
        <f t="shared" si="23"/>
        <v/>
      </c>
      <c r="DA68" s="33" t="str">
        <f t="shared" si="24"/>
        <v/>
      </c>
      <c r="DE68" s="33" t="str">
        <f t="shared" si="25"/>
        <v/>
      </c>
      <c r="DI68" s="33" t="str">
        <f t="shared" si="26"/>
        <v/>
      </c>
      <c r="DM68" s="33" t="str">
        <f t="shared" si="27"/>
        <v/>
      </c>
      <c r="DQ68" s="33" t="str">
        <f t="shared" si="28"/>
        <v/>
      </c>
      <c r="DU68" s="33" t="str">
        <f t="shared" si="29"/>
        <v/>
      </c>
      <c r="DY68" s="33" t="str">
        <f t="shared" si="30"/>
        <v/>
      </c>
    </row>
    <row r="69" spans="1:129" x14ac:dyDescent="0.25">
      <c r="A69" s="16" t="str">
        <f t="shared" si="0"/>
        <v/>
      </c>
      <c r="K69" s="38"/>
      <c r="M69" s="33" t="str">
        <f t="shared" si="1"/>
        <v/>
      </c>
      <c r="Q69" s="33" t="str">
        <f t="shared" si="2"/>
        <v/>
      </c>
      <c r="U69" s="33" t="str">
        <f t="shared" si="3"/>
        <v/>
      </c>
      <c r="Y69" s="33" t="str">
        <f t="shared" si="4"/>
        <v/>
      </c>
      <c r="AC69" s="33" t="str">
        <f t="shared" si="5"/>
        <v/>
      </c>
      <c r="AG69" s="33" t="str">
        <f t="shared" si="6"/>
        <v/>
      </c>
      <c r="AK69" s="33" t="str">
        <f t="shared" si="7"/>
        <v/>
      </c>
      <c r="AO69" s="33" t="str">
        <f t="shared" si="8"/>
        <v/>
      </c>
      <c r="AS69" s="33" t="str">
        <f t="shared" si="9"/>
        <v/>
      </c>
      <c r="AW69" s="33" t="str">
        <f t="shared" si="10"/>
        <v/>
      </c>
      <c r="BA69" s="33" t="str">
        <f t="shared" si="11"/>
        <v/>
      </c>
      <c r="BE69" s="33" t="str">
        <f t="shared" si="12"/>
        <v/>
      </c>
      <c r="BI69" s="33" t="str">
        <f t="shared" si="13"/>
        <v/>
      </c>
      <c r="BM69" s="33" t="str">
        <f t="shared" si="14"/>
        <v/>
      </c>
      <c r="BQ69" s="33" t="str">
        <f t="shared" si="15"/>
        <v/>
      </c>
      <c r="BU69" s="33" t="str">
        <f t="shared" si="16"/>
        <v/>
      </c>
      <c r="BY69" s="33" t="str">
        <f t="shared" si="17"/>
        <v/>
      </c>
      <c r="CC69" s="33" t="str">
        <f t="shared" si="18"/>
        <v/>
      </c>
      <c r="CG69" s="33" t="str">
        <f t="shared" si="19"/>
        <v/>
      </c>
      <c r="CK69" s="33" t="str">
        <f t="shared" si="20"/>
        <v/>
      </c>
      <c r="CO69" s="33" t="str">
        <f t="shared" si="21"/>
        <v/>
      </c>
      <c r="CS69" s="33" t="str">
        <f t="shared" si="22"/>
        <v/>
      </c>
      <c r="CW69" s="33" t="str">
        <f t="shared" si="23"/>
        <v/>
      </c>
      <c r="DA69" s="33" t="str">
        <f t="shared" si="24"/>
        <v/>
      </c>
      <c r="DE69" s="33" t="str">
        <f t="shared" si="25"/>
        <v/>
      </c>
      <c r="DI69" s="33" t="str">
        <f t="shared" si="26"/>
        <v/>
      </c>
      <c r="DM69" s="33" t="str">
        <f t="shared" si="27"/>
        <v/>
      </c>
      <c r="DQ69" s="33" t="str">
        <f t="shared" si="28"/>
        <v/>
      </c>
      <c r="DU69" s="33" t="str">
        <f t="shared" si="29"/>
        <v/>
      </c>
      <c r="DY69" s="33" t="str">
        <f t="shared" si="30"/>
        <v/>
      </c>
    </row>
    <row r="70" spans="1:129" x14ac:dyDescent="0.25">
      <c r="A70" s="16" t="str">
        <f t="shared" si="0"/>
        <v/>
      </c>
      <c r="K70" s="38"/>
      <c r="M70" s="33" t="str">
        <f t="shared" si="1"/>
        <v/>
      </c>
      <c r="Q70" s="33" t="str">
        <f t="shared" si="2"/>
        <v/>
      </c>
      <c r="U70" s="33" t="str">
        <f t="shared" si="3"/>
        <v/>
      </c>
      <c r="Y70" s="33" t="str">
        <f t="shared" si="4"/>
        <v/>
      </c>
      <c r="AC70" s="33" t="str">
        <f t="shared" si="5"/>
        <v/>
      </c>
      <c r="AG70" s="33" t="str">
        <f t="shared" si="6"/>
        <v/>
      </c>
      <c r="AK70" s="33" t="str">
        <f t="shared" si="7"/>
        <v/>
      </c>
      <c r="AO70" s="33" t="str">
        <f t="shared" si="8"/>
        <v/>
      </c>
      <c r="AS70" s="33" t="str">
        <f t="shared" si="9"/>
        <v/>
      </c>
      <c r="AW70" s="33" t="str">
        <f t="shared" si="10"/>
        <v/>
      </c>
      <c r="BA70" s="33" t="str">
        <f t="shared" si="11"/>
        <v/>
      </c>
      <c r="BE70" s="33" t="str">
        <f t="shared" si="12"/>
        <v/>
      </c>
      <c r="BI70" s="33" t="str">
        <f t="shared" si="13"/>
        <v/>
      </c>
      <c r="BM70" s="33" t="str">
        <f t="shared" si="14"/>
        <v/>
      </c>
      <c r="BQ70" s="33" t="str">
        <f t="shared" si="15"/>
        <v/>
      </c>
      <c r="BU70" s="33" t="str">
        <f t="shared" si="16"/>
        <v/>
      </c>
      <c r="BY70" s="33" t="str">
        <f t="shared" si="17"/>
        <v/>
      </c>
      <c r="CC70" s="33" t="str">
        <f t="shared" si="18"/>
        <v/>
      </c>
      <c r="CG70" s="33" t="str">
        <f t="shared" si="19"/>
        <v/>
      </c>
      <c r="CK70" s="33" t="str">
        <f t="shared" si="20"/>
        <v/>
      </c>
      <c r="CO70" s="33" t="str">
        <f t="shared" si="21"/>
        <v/>
      </c>
      <c r="CS70" s="33" t="str">
        <f t="shared" si="22"/>
        <v/>
      </c>
      <c r="CW70" s="33" t="str">
        <f t="shared" si="23"/>
        <v/>
      </c>
      <c r="DA70" s="33" t="str">
        <f t="shared" si="24"/>
        <v/>
      </c>
      <c r="DE70" s="33" t="str">
        <f t="shared" si="25"/>
        <v/>
      </c>
      <c r="DI70" s="33" t="str">
        <f t="shared" si="26"/>
        <v/>
      </c>
      <c r="DM70" s="33" t="str">
        <f t="shared" si="27"/>
        <v/>
      </c>
      <c r="DQ70" s="33" t="str">
        <f t="shared" si="28"/>
        <v/>
      </c>
      <c r="DU70" s="33" t="str">
        <f t="shared" si="29"/>
        <v/>
      </c>
      <c r="DY70" s="33" t="str">
        <f t="shared" si="30"/>
        <v/>
      </c>
    </row>
    <row r="71" spans="1:129" x14ac:dyDescent="0.25">
      <c r="A71" s="16" t="str">
        <f t="shared" si="0"/>
        <v/>
      </c>
      <c r="K71" s="38"/>
      <c r="M71" s="33" t="str">
        <f t="shared" si="1"/>
        <v/>
      </c>
      <c r="Q71" s="33" t="str">
        <f t="shared" si="2"/>
        <v/>
      </c>
      <c r="U71" s="33" t="str">
        <f t="shared" si="3"/>
        <v/>
      </c>
      <c r="Y71" s="33" t="str">
        <f t="shared" si="4"/>
        <v/>
      </c>
      <c r="AC71" s="33" t="str">
        <f t="shared" si="5"/>
        <v/>
      </c>
      <c r="AG71" s="33" t="str">
        <f t="shared" si="6"/>
        <v/>
      </c>
      <c r="AK71" s="33" t="str">
        <f t="shared" si="7"/>
        <v/>
      </c>
      <c r="AO71" s="33" t="str">
        <f t="shared" si="8"/>
        <v/>
      </c>
      <c r="AS71" s="33" t="str">
        <f t="shared" si="9"/>
        <v/>
      </c>
      <c r="AW71" s="33" t="str">
        <f t="shared" si="10"/>
        <v/>
      </c>
      <c r="BA71" s="33" t="str">
        <f t="shared" si="11"/>
        <v/>
      </c>
      <c r="BE71" s="33" t="str">
        <f t="shared" si="12"/>
        <v/>
      </c>
      <c r="BI71" s="33" t="str">
        <f t="shared" si="13"/>
        <v/>
      </c>
      <c r="BM71" s="33" t="str">
        <f t="shared" si="14"/>
        <v/>
      </c>
      <c r="BQ71" s="33" t="str">
        <f t="shared" si="15"/>
        <v/>
      </c>
      <c r="BU71" s="33" t="str">
        <f t="shared" si="16"/>
        <v/>
      </c>
      <c r="BY71" s="33" t="str">
        <f t="shared" si="17"/>
        <v/>
      </c>
      <c r="CC71" s="33" t="str">
        <f t="shared" si="18"/>
        <v/>
      </c>
      <c r="CG71" s="33" t="str">
        <f t="shared" si="19"/>
        <v/>
      </c>
      <c r="CK71" s="33" t="str">
        <f t="shared" si="20"/>
        <v/>
      </c>
      <c r="CO71" s="33" t="str">
        <f t="shared" si="21"/>
        <v/>
      </c>
      <c r="CS71" s="33" t="str">
        <f t="shared" si="22"/>
        <v/>
      </c>
      <c r="CW71" s="33" t="str">
        <f t="shared" si="23"/>
        <v/>
      </c>
      <c r="DA71" s="33" t="str">
        <f t="shared" si="24"/>
        <v/>
      </c>
      <c r="DE71" s="33" t="str">
        <f t="shared" si="25"/>
        <v/>
      </c>
      <c r="DI71" s="33" t="str">
        <f t="shared" si="26"/>
        <v/>
      </c>
      <c r="DM71" s="33" t="str">
        <f t="shared" si="27"/>
        <v/>
      </c>
      <c r="DQ71" s="33" t="str">
        <f t="shared" si="28"/>
        <v/>
      </c>
      <c r="DU71" s="33" t="str">
        <f t="shared" si="29"/>
        <v/>
      </c>
      <c r="DY71" s="33" t="str">
        <f t="shared" si="30"/>
        <v/>
      </c>
    </row>
    <row r="72" spans="1:129" x14ac:dyDescent="0.25">
      <c r="A72" s="16" t="str">
        <f t="shared" si="0"/>
        <v/>
      </c>
      <c r="K72" s="38"/>
      <c r="M72" s="33" t="str">
        <f t="shared" si="1"/>
        <v/>
      </c>
      <c r="Q72" s="33" t="str">
        <f t="shared" si="2"/>
        <v/>
      </c>
      <c r="U72" s="33" t="str">
        <f t="shared" si="3"/>
        <v/>
      </c>
      <c r="Y72" s="33" t="str">
        <f t="shared" si="4"/>
        <v/>
      </c>
      <c r="AC72" s="33" t="str">
        <f t="shared" si="5"/>
        <v/>
      </c>
      <c r="AG72" s="33" t="str">
        <f t="shared" si="6"/>
        <v/>
      </c>
      <c r="AK72" s="33" t="str">
        <f t="shared" si="7"/>
        <v/>
      </c>
      <c r="AO72" s="33" t="str">
        <f t="shared" si="8"/>
        <v/>
      </c>
      <c r="AS72" s="33" t="str">
        <f t="shared" si="9"/>
        <v/>
      </c>
      <c r="AW72" s="33" t="str">
        <f t="shared" si="10"/>
        <v/>
      </c>
      <c r="BA72" s="33" t="str">
        <f t="shared" si="11"/>
        <v/>
      </c>
      <c r="BE72" s="33" t="str">
        <f t="shared" si="12"/>
        <v/>
      </c>
      <c r="BI72" s="33" t="str">
        <f t="shared" si="13"/>
        <v/>
      </c>
      <c r="BM72" s="33" t="str">
        <f t="shared" si="14"/>
        <v/>
      </c>
      <c r="BQ72" s="33" t="str">
        <f t="shared" si="15"/>
        <v/>
      </c>
      <c r="BU72" s="33" t="str">
        <f t="shared" si="16"/>
        <v/>
      </c>
      <c r="BY72" s="33" t="str">
        <f t="shared" si="17"/>
        <v/>
      </c>
      <c r="CC72" s="33" t="str">
        <f t="shared" si="18"/>
        <v/>
      </c>
      <c r="CG72" s="33" t="str">
        <f t="shared" si="19"/>
        <v/>
      </c>
      <c r="CK72" s="33" t="str">
        <f t="shared" si="20"/>
        <v/>
      </c>
      <c r="CO72" s="33" t="str">
        <f t="shared" si="21"/>
        <v/>
      </c>
      <c r="CS72" s="33" t="str">
        <f t="shared" si="22"/>
        <v/>
      </c>
      <c r="CW72" s="33" t="str">
        <f t="shared" si="23"/>
        <v/>
      </c>
      <c r="DA72" s="33" t="str">
        <f t="shared" si="24"/>
        <v/>
      </c>
      <c r="DE72" s="33" t="str">
        <f t="shared" si="25"/>
        <v/>
      </c>
      <c r="DI72" s="33" t="str">
        <f t="shared" si="26"/>
        <v/>
      </c>
      <c r="DM72" s="33" t="str">
        <f t="shared" si="27"/>
        <v/>
      </c>
      <c r="DQ72" s="33" t="str">
        <f t="shared" si="28"/>
        <v/>
      </c>
      <c r="DU72" s="33" t="str">
        <f t="shared" si="29"/>
        <v/>
      </c>
      <c r="DY72" s="33" t="str">
        <f t="shared" si="30"/>
        <v/>
      </c>
    </row>
    <row r="73" spans="1:129" x14ac:dyDescent="0.25">
      <c r="A73" s="16" t="str">
        <f t="shared" si="0"/>
        <v/>
      </c>
      <c r="K73" s="38"/>
      <c r="M73" s="33" t="str">
        <f t="shared" si="1"/>
        <v/>
      </c>
      <c r="Q73" s="33" t="str">
        <f t="shared" si="2"/>
        <v/>
      </c>
      <c r="U73" s="33" t="str">
        <f t="shared" si="3"/>
        <v/>
      </c>
      <c r="Y73" s="33" t="str">
        <f t="shared" si="4"/>
        <v/>
      </c>
      <c r="AC73" s="33" t="str">
        <f t="shared" si="5"/>
        <v/>
      </c>
      <c r="AG73" s="33" t="str">
        <f t="shared" si="6"/>
        <v/>
      </c>
      <c r="AK73" s="33" t="str">
        <f t="shared" si="7"/>
        <v/>
      </c>
      <c r="AO73" s="33" t="str">
        <f t="shared" si="8"/>
        <v/>
      </c>
      <c r="AS73" s="33" t="str">
        <f t="shared" si="9"/>
        <v/>
      </c>
      <c r="AW73" s="33" t="str">
        <f t="shared" si="10"/>
        <v/>
      </c>
      <c r="BA73" s="33" t="str">
        <f t="shared" si="11"/>
        <v/>
      </c>
      <c r="BE73" s="33" t="str">
        <f t="shared" si="12"/>
        <v/>
      </c>
      <c r="BI73" s="33" t="str">
        <f t="shared" si="13"/>
        <v/>
      </c>
      <c r="BM73" s="33" t="str">
        <f t="shared" si="14"/>
        <v/>
      </c>
      <c r="BQ73" s="33" t="str">
        <f t="shared" si="15"/>
        <v/>
      </c>
      <c r="BU73" s="33" t="str">
        <f t="shared" si="16"/>
        <v/>
      </c>
      <c r="BY73" s="33" t="str">
        <f t="shared" si="17"/>
        <v/>
      </c>
      <c r="CC73" s="33" t="str">
        <f t="shared" si="18"/>
        <v/>
      </c>
      <c r="CG73" s="33" t="str">
        <f t="shared" si="19"/>
        <v/>
      </c>
      <c r="CK73" s="33" t="str">
        <f t="shared" si="20"/>
        <v/>
      </c>
      <c r="CO73" s="33" t="str">
        <f t="shared" si="21"/>
        <v/>
      </c>
      <c r="CS73" s="33" t="str">
        <f t="shared" si="22"/>
        <v/>
      </c>
      <c r="CW73" s="33" t="str">
        <f t="shared" si="23"/>
        <v/>
      </c>
      <c r="DA73" s="33" t="str">
        <f t="shared" si="24"/>
        <v/>
      </c>
      <c r="DE73" s="33" t="str">
        <f t="shared" si="25"/>
        <v/>
      </c>
      <c r="DI73" s="33" t="str">
        <f t="shared" si="26"/>
        <v/>
      </c>
      <c r="DM73" s="33" t="str">
        <f t="shared" si="27"/>
        <v/>
      </c>
      <c r="DQ73" s="33" t="str">
        <f t="shared" si="28"/>
        <v/>
      </c>
      <c r="DU73" s="33" t="str">
        <f t="shared" si="29"/>
        <v/>
      </c>
      <c r="DY73" s="33" t="str">
        <f t="shared" si="30"/>
        <v/>
      </c>
    </row>
    <row r="74" spans="1:129" x14ac:dyDescent="0.25">
      <c r="A74" s="16" t="str">
        <f t="shared" ref="A74:A101" si="31">IF(ISNUMBER(C74),A73+1,"")</f>
        <v/>
      </c>
      <c r="K74" s="38"/>
      <c r="M74" s="33" t="str">
        <f t="shared" si="1"/>
        <v/>
      </c>
      <c r="Q74" s="33" t="str">
        <f t="shared" si="2"/>
        <v/>
      </c>
      <c r="U74" s="33" t="str">
        <f t="shared" si="3"/>
        <v/>
      </c>
      <c r="Y74" s="33" t="str">
        <f t="shared" si="4"/>
        <v/>
      </c>
      <c r="AC74" s="33" t="str">
        <f t="shared" si="5"/>
        <v/>
      </c>
      <c r="AG74" s="33" t="str">
        <f t="shared" si="6"/>
        <v/>
      </c>
      <c r="AK74" s="33" t="str">
        <f t="shared" si="7"/>
        <v/>
      </c>
      <c r="AO74" s="33" t="str">
        <f t="shared" si="8"/>
        <v/>
      </c>
      <c r="AS74" s="33" t="str">
        <f t="shared" si="9"/>
        <v/>
      </c>
      <c r="AW74" s="33" t="str">
        <f t="shared" si="10"/>
        <v/>
      </c>
      <c r="BA74" s="33" t="str">
        <f t="shared" si="11"/>
        <v/>
      </c>
      <c r="BE74" s="33" t="str">
        <f t="shared" si="12"/>
        <v/>
      </c>
      <c r="BI74" s="33" t="str">
        <f t="shared" si="13"/>
        <v/>
      </c>
      <c r="BM74" s="33" t="str">
        <f t="shared" si="14"/>
        <v/>
      </c>
      <c r="BQ74" s="33" t="str">
        <f t="shared" si="15"/>
        <v/>
      </c>
      <c r="BU74" s="33" t="str">
        <f t="shared" si="16"/>
        <v/>
      </c>
      <c r="BY74" s="33" t="str">
        <f t="shared" si="17"/>
        <v/>
      </c>
      <c r="CC74" s="33" t="str">
        <f t="shared" si="18"/>
        <v/>
      </c>
      <c r="CG74" s="33" t="str">
        <f t="shared" si="19"/>
        <v/>
      </c>
      <c r="CK74" s="33" t="str">
        <f t="shared" si="20"/>
        <v/>
      </c>
      <c r="CO74" s="33" t="str">
        <f t="shared" si="21"/>
        <v/>
      </c>
      <c r="CS74" s="33" t="str">
        <f t="shared" si="22"/>
        <v/>
      </c>
      <c r="CW74" s="33" t="str">
        <f t="shared" si="23"/>
        <v/>
      </c>
      <c r="DA74" s="33" t="str">
        <f t="shared" si="24"/>
        <v/>
      </c>
      <c r="DE74" s="33" t="str">
        <f t="shared" si="25"/>
        <v/>
      </c>
      <c r="DI74" s="33" t="str">
        <f t="shared" si="26"/>
        <v/>
      </c>
      <c r="DM74" s="33" t="str">
        <f t="shared" si="27"/>
        <v/>
      </c>
      <c r="DQ74" s="33" t="str">
        <f t="shared" si="28"/>
        <v/>
      </c>
      <c r="DU74" s="33" t="str">
        <f t="shared" si="29"/>
        <v/>
      </c>
      <c r="DY74" s="33" t="str">
        <f t="shared" si="30"/>
        <v/>
      </c>
    </row>
    <row r="75" spans="1:129" x14ac:dyDescent="0.25">
      <c r="A75" s="16" t="str">
        <f t="shared" si="31"/>
        <v/>
      </c>
      <c r="K75" s="38"/>
      <c r="M75" s="33" t="str">
        <f t="shared" si="1"/>
        <v/>
      </c>
      <c r="Q75" s="33" t="str">
        <f t="shared" si="2"/>
        <v/>
      </c>
      <c r="U75" s="33" t="str">
        <f t="shared" si="3"/>
        <v/>
      </c>
      <c r="Y75" s="33" t="str">
        <f t="shared" si="4"/>
        <v/>
      </c>
      <c r="AC75" s="33" t="str">
        <f t="shared" si="5"/>
        <v/>
      </c>
      <c r="AG75" s="33" t="str">
        <f t="shared" si="6"/>
        <v/>
      </c>
      <c r="AK75" s="33" t="str">
        <f t="shared" si="7"/>
        <v/>
      </c>
      <c r="AO75" s="33" t="str">
        <f t="shared" si="8"/>
        <v/>
      </c>
      <c r="AS75" s="33" t="str">
        <f t="shared" si="9"/>
        <v/>
      </c>
      <c r="AW75" s="33" t="str">
        <f t="shared" si="10"/>
        <v/>
      </c>
      <c r="BA75" s="33" t="str">
        <f t="shared" si="11"/>
        <v/>
      </c>
      <c r="BE75" s="33" t="str">
        <f t="shared" si="12"/>
        <v/>
      </c>
      <c r="BI75" s="33" t="str">
        <f t="shared" si="13"/>
        <v/>
      </c>
      <c r="BM75" s="33" t="str">
        <f t="shared" si="14"/>
        <v/>
      </c>
      <c r="BQ75" s="33" t="str">
        <f t="shared" si="15"/>
        <v/>
      </c>
      <c r="BU75" s="33" t="str">
        <f t="shared" si="16"/>
        <v/>
      </c>
      <c r="BY75" s="33" t="str">
        <f t="shared" si="17"/>
        <v/>
      </c>
      <c r="CC75" s="33" t="str">
        <f t="shared" si="18"/>
        <v/>
      </c>
      <c r="CG75" s="33" t="str">
        <f t="shared" si="19"/>
        <v/>
      </c>
      <c r="CK75" s="33" t="str">
        <f t="shared" si="20"/>
        <v/>
      </c>
      <c r="CO75" s="33" t="str">
        <f t="shared" si="21"/>
        <v/>
      </c>
      <c r="CS75" s="33" t="str">
        <f t="shared" si="22"/>
        <v/>
      </c>
      <c r="CW75" s="33" t="str">
        <f t="shared" si="23"/>
        <v/>
      </c>
      <c r="DA75" s="33" t="str">
        <f t="shared" si="24"/>
        <v/>
      </c>
      <c r="DE75" s="33" t="str">
        <f t="shared" si="25"/>
        <v/>
      </c>
      <c r="DI75" s="33" t="str">
        <f t="shared" si="26"/>
        <v/>
      </c>
      <c r="DM75" s="33" t="str">
        <f t="shared" si="27"/>
        <v/>
      </c>
      <c r="DQ75" s="33" t="str">
        <f t="shared" si="28"/>
        <v/>
      </c>
      <c r="DU75" s="33" t="str">
        <f t="shared" si="29"/>
        <v/>
      </c>
      <c r="DY75" s="33" t="str">
        <f t="shared" si="30"/>
        <v/>
      </c>
    </row>
    <row r="76" spans="1:129" x14ac:dyDescent="0.25">
      <c r="A76" s="16" t="str">
        <f t="shared" si="31"/>
        <v/>
      </c>
      <c r="K76" s="38"/>
      <c r="M76" s="33" t="str">
        <f t="shared" si="1"/>
        <v/>
      </c>
      <c r="Q76" s="33" t="str">
        <f t="shared" si="2"/>
        <v/>
      </c>
      <c r="U76" s="33" t="str">
        <f t="shared" si="3"/>
        <v/>
      </c>
      <c r="Y76" s="33" t="str">
        <f t="shared" si="4"/>
        <v/>
      </c>
      <c r="AC76" s="33" t="str">
        <f t="shared" si="5"/>
        <v/>
      </c>
      <c r="AG76" s="33" t="str">
        <f t="shared" si="6"/>
        <v/>
      </c>
      <c r="AK76" s="33" t="str">
        <f t="shared" si="7"/>
        <v/>
      </c>
      <c r="AO76" s="33" t="str">
        <f t="shared" si="8"/>
        <v/>
      </c>
      <c r="AS76" s="33" t="str">
        <f t="shared" si="9"/>
        <v/>
      </c>
      <c r="AW76" s="33" t="str">
        <f t="shared" si="10"/>
        <v/>
      </c>
      <c r="BA76" s="33" t="str">
        <f t="shared" si="11"/>
        <v/>
      </c>
      <c r="BE76" s="33" t="str">
        <f t="shared" si="12"/>
        <v/>
      </c>
      <c r="BI76" s="33" t="str">
        <f t="shared" si="13"/>
        <v/>
      </c>
      <c r="BM76" s="33" t="str">
        <f t="shared" si="14"/>
        <v/>
      </c>
      <c r="BQ76" s="33" t="str">
        <f t="shared" si="15"/>
        <v/>
      </c>
      <c r="BU76" s="33" t="str">
        <f t="shared" si="16"/>
        <v/>
      </c>
      <c r="BY76" s="33" t="str">
        <f t="shared" si="17"/>
        <v/>
      </c>
      <c r="CC76" s="33" t="str">
        <f t="shared" si="18"/>
        <v/>
      </c>
      <c r="CG76" s="33" t="str">
        <f t="shared" si="19"/>
        <v/>
      </c>
      <c r="CK76" s="33" t="str">
        <f t="shared" si="20"/>
        <v/>
      </c>
      <c r="CO76" s="33" t="str">
        <f t="shared" si="21"/>
        <v/>
      </c>
      <c r="CS76" s="33" t="str">
        <f t="shared" si="22"/>
        <v/>
      </c>
      <c r="CW76" s="33" t="str">
        <f t="shared" si="23"/>
        <v/>
      </c>
      <c r="DA76" s="33" t="str">
        <f t="shared" si="24"/>
        <v/>
      </c>
      <c r="DE76" s="33" t="str">
        <f t="shared" si="25"/>
        <v/>
      </c>
      <c r="DI76" s="33" t="str">
        <f t="shared" si="26"/>
        <v/>
      </c>
      <c r="DM76" s="33" t="str">
        <f t="shared" si="27"/>
        <v/>
      </c>
      <c r="DQ76" s="33" t="str">
        <f t="shared" si="28"/>
        <v/>
      </c>
      <c r="DU76" s="33" t="str">
        <f t="shared" si="29"/>
        <v/>
      </c>
      <c r="DY76" s="33" t="str">
        <f t="shared" si="30"/>
        <v/>
      </c>
    </row>
    <row r="77" spans="1:129" x14ac:dyDescent="0.25">
      <c r="A77" s="16" t="str">
        <f t="shared" si="31"/>
        <v/>
      </c>
      <c r="K77" s="38"/>
      <c r="M77" s="33" t="str">
        <f t="shared" si="1"/>
        <v/>
      </c>
      <c r="Q77" s="33" t="str">
        <f t="shared" si="2"/>
        <v/>
      </c>
      <c r="U77" s="33" t="str">
        <f t="shared" si="3"/>
        <v/>
      </c>
      <c r="Y77" s="33" t="str">
        <f t="shared" si="4"/>
        <v/>
      </c>
      <c r="AC77" s="33" t="str">
        <f t="shared" si="5"/>
        <v/>
      </c>
      <c r="AG77" s="33" t="str">
        <f t="shared" si="6"/>
        <v/>
      </c>
      <c r="AK77" s="33" t="str">
        <f t="shared" si="7"/>
        <v/>
      </c>
      <c r="AO77" s="33" t="str">
        <f t="shared" si="8"/>
        <v/>
      </c>
      <c r="AS77" s="33" t="str">
        <f t="shared" si="9"/>
        <v/>
      </c>
      <c r="AW77" s="33" t="str">
        <f t="shared" si="10"/>
        <v/>
      </c>
      <c r="BA77" s="33" t="str">
        <f t="shared" si="11"/>
        <v/>
      </c>
      <c r="BE77" s="33" t="str">
        <f t="shared" si="12"/>
        <v/>
      </c>
      <c r="BI77" s="33" t="str">
        <f t="shared" si="13"/>
        <v/>
      </c>
      <c r="BM77" s="33" t="str">
        <f t="shared" si="14"/>
        <v/>
      </c>
      <c r="BQ77" s="33" t="str">
        <f t="shared" si="15"/>
        <v/>
      </c>
      <c r="BU77" s="33" t="str">
        <f t="shared" si="16"/>
        <v/>
      </c>
      <c r="BY77" s="33" t="str">
        <f t="shared" si="17"/>
        <v/>
      </c>
      <c r="CC77" s="33" t="str">
        <f t="shared" si="18"/>
        <v/>
      </c>
      <c r="CG77" s="33" t="str">
        <f t="shared" si="19"/>
        <v/>
      </c>
      <c r="CK77" s="33" t="str">
        <f t="shared" si="20"/>
        <v/>
      </c>
      <c r="CO77" s="33" t="str">
        <f t="shared" si="21"/>
        <v/>
      </c>
      <c r="CS77" s="33" t="str">
        <f t="shared" si="22"/>
        <v/>
      </c>
      <c r="CW77" s="33" t="str">
        <f t="shared" si="23"/>
        <v/>
      </c>
      <c r="DA77" s="33" t="str">
        <f t="shared" si="24"/>
        <v/>
      </c>
      <c r="DE77" s="33" t="str">
        <f t="shared" si="25"/>
        <v/>
      </c>
      <c r="DI77" s="33" t="str">
        <f t="shared" si="26"/>
        <v/>
      </c>
      <c r="DM77" s="33" t="str">
        <f t="shared" si="27"/>
        <v/>
      </c>
      <c r="DQ77" s="33" t="str">
        <f t="shared" si="28"/>
        <v/>
      </c>
      <c r="DU77" s="33" t="str">
        <f t="shared" si="29"/>
        <v/>
      </c>
      <c r="DY77" s="33" t="str">
        <f t="shared" si="30"/>
        <v/>
      </c>
    </row>
    <row r="78" spans="1:129" x14ac:dyDescent="0.25">
      <c r="A78" s="16" t="str">
        <f t="shared" si="31"/>
        <v/>
      </c>
      <c r="K78" s="38"/>
      <c r="M78" s="33" t="str">
        <f t="shared" si="1"/>
        <v/>
      </c>
      <c r="Q78" s="33" t="str">
        <f t="shared" si="2"/>
        <v/>
      </c>
      <c r="U78" s="33" t="str">
        <f t="shared" si="3"/>
        <v/>
      </c>
      <c r="Y78" s="33" t="str">
        <f t="shared" si="4"/>
        <v/>
      </c>
      <c r="AC78" s="33" t="str">
        <f t="shared" si="5"/>
        <v/>
      </c>
      <c r="AG78" s="33" t="str">
        <f t="shared" si="6"/>
        <v/>
      </c>
      <c r="AK78" s="33" t="str">
        <f t="shared" si="7"/>
        <v/>
      </c>
      <c r="AO78" s="33" t="str">
        <f t="shared" si="8"/>
        <v/>
      </c>
      <c r="AS78" s="33" t="str">
        <f t="shared" si="9"/>
        <v/>
      </c>
      <c r="AW78" s="33" t="str">
        <f t="shared" si="10"/>
        <v/>
      </c>
      <c r="BA78" s="33" t="str">
        <f t="shared" si="11"/>
        <v/>
      </c>
      <c r="BE78" s="33" t="str">
        <f t="shared" si="12"/>
        <v/>
      </c>
      <c r="BI78" s="33" t="str">
        <f t="shared" si="13"/>
        <v/>
      </c>
      <c r="BM78" s="33" t="str">
        <f t="shared" si="14"/>
        <v/>
      </c>
      <c r="BQ78" s="33" t="str">
        <f t="shared" si="15"/>
        <v/>
      </c>
      <c r="BU78" s="33" t="str">
        <f t="shared" si="16"/>
        <v/>
      </c>
      <c r="BY78" s="33" t="str">
        <f t="shared" si="17"/>
        <v/>
      </c>
      <c r="CC78" s="33" t="str">
        <f t="shared" si="18"/>
        <v/>
      </c>
      <c r="CG78" s="33" t="str">
        <f t="shared" si="19"/>
        <v/>
      </c>
      <c r="CK78" s="33" t="str">
        <f t="shared" si="20"/>
        <v/>
      </c>
      <c r="CO78" s="33" t="str">
        <f t="shared" si="21"/>
        <v/>
      </c>
      <c r="CS78" s="33" t="str">
        <f t="shared" si="22"/>
        <v/>
      </c>
      <c r="CW78" s="33" t="str">
        <f t="shared" si="23"/>
        <v/>
      </c>
      <c r="DA78" s="33" t="str">
        <f t="shared" si="24"/>
        <v/>
      </c>
      <c r="DE78" s="33" t="str">
        <f t="shared" si="25"/>
        <v/>
      </c>
      <c r="DI78" s="33" t="str">
        <f t="shared" si="26"/>
        <v/>
      </c>
      <c r="DM78" s="33" t="str">
        <f t="shared" si="27"/>
        <v/>
      </c>
      <c r="DQ78" s="33" t="str">
        <f t="shared" si="28"/>
        <v/>
      </c>
      <c r="DU78" s="33" t="str">
        <f t="shared" si="29"/>
        <v/>
      </c>
      <c r="DY78" s="33" t="str">
        <f t="shared" si="30"/>
        <v/>
      </c>
    </row>
    <row r="79" spans="1:129" x14ac:dyDescent="0.25">
      <c r="A79" s="16" t="str">
        <f t="shared" si="31"/>
        <v/>
      </c>
      <c r="K79" s="38"/>
      <c r="M79" s="33" t="str">
        <f t="shared" ref="M79:M103" si="32">IF(ISNUMBER(O79),M78+1,"")</f>
        <v/>
      </c>
      <c r="Q79" s="33" t="str">
        <f t="shared" ref="Q79:Q103" si="33">IF(ISNUMBER(S79),Q78+1,"")</f>
        <v/>
      </c>
      <c r="U79" s="33" t="str">
        <f t="shared" ref="U79:U103" si="34">IF(ISNUMBER(W79),U78+1,"")</f>
        <v/>
      </c>
      <c r="Y79" s="33" t="str">
        <f t="shared" ref="Y79:Y103" si="35">IF(ISNUMBER(AA79),Y78+1,"")</f>
        <v/>
      </c>
      <c r="AC79" s="33" t="str">
        <f t="shared" ref="AC79:AC103" si="36">IF(ISNUMBER(AE79),AC78+1,"")</f>
        <v/>
      </c>
      <c r="AG79" s="33" t="str">
        <f t="shared" ref="AG79:AG103" si="37">IF(ISNUMBER(AI79),AG78+1,"")</f>
        <v/>
      </c>
      <c r="AK79" s="33" t="str">
        <f t="shared" ref="AK79:AK103" si="38">IF(ISNUMBER(AM79),AK78+1,"")</f>
        <v/>
      </c>
      <c r="AO79" s="33" t="str">
        <f t="shared" ref="AO79:AO103" si="39">IF(ISNUMBER(AQ79),AO78+1,"")</f>
        <v/>
      </c>
      <c r="AS79" s="33" t="str">
        <f t="shared" ref="AS79:AS103" si="40">IF(ISNUMBER(AU79),AS78+1,"")</f>
        <v/>
      </c>
      <c r="AW79" s="33" t="str">
        <f t="shared" ref="AW79:AW103" si="41">IF(ISNUMBER(AY79),AW78+1,"")</f>
        <v/>
      </c>
      <c r="BA79" s="33" t="str">
        <f t="shared" ref="BA79:BA103" si="42">IF(ISNUMBER(BC79),BA78+1,"")</f>
        <v/>
      </c>
      <c r="BE79" s="33" t="str">
        <f t="shared" ref="BE79:BE103" si="43">IF(ISNUMBER(BG79),BE78+1,"")</f>
        <v/>
      </c>
      <c r="BI79" s="33" t="str">
        <f t="shared" ref="BI79:BI103" si="44">IF(ISNUMBER(BK79),BI78+1,"")</f>
        <v/>
      </c>
      <c r="BM79" s="33" t="str">
        <f t="shared" ref="BM79:BM103" si="45">IF(ISNUMBER(BO79),BM78+1,"")</f>
        <v/>
      </c>
      <c r="BQ79" s="33" t="str">
        <f t="shared" ref="BQ79:BQ103" si="46">IF(ISNUMBER(BS79),BQ78+1,"")</f>
        <v/>
      </c>
      <c r="BU79" s="33" t="str">
        <f t="shared" ref="BU79:BU103" si="47">IF(ISNUMBER(BW79),BU78+1,"")</f>
        <v/>
      </c>
      <c r="BY79" s="33" t="str">
        <f t="shared" ref="BY79:BY103" si="48">IF(ISNUMBER(CA79),BY78+1,"")</f>
        <v/>
      </c>
      <c r="CC79" s="33" t="str">
        <f t="shared" ref="CC79:CC103" si="49">IF(ISNUMBER(CE79),CC78+1,"")</f>
        <v/>
      </c>
      <c r="CG79" s="33" t="str">
        <f t="shared" ref="CG79:CG103" si="50">IF(ISNUMBER(CI79),CG78+1,"")</f>
        <v/>
      </c>
      <c r="CK79" s="33" t="str">
        <f t="shared" ref="CK79:CK103" si="51">IF(ISNUMBER(CM79),CK78+1,"")</f>
        <v/>
      </c>
      <c r="CO79" s="33" t="str">
        <f t="shared" ref="CO79:CO103" si="52">IF(ISNUMBER(CQ79),CO78+1,"")</f>
        <v/>
      </c>
      <c r="CS79" s="33" t="str">
        <f t="shared" ref="CS79:CS103" si="53">IF(ISNUMBER(CU79),CS78+1,"")</f>
        <v/>
      </c>
      <c r="CW79" s="33" t="str">
        <f t="shared" ref="CW79:CW103" si="54">IF(ISNUMBER(CY79),CW78+1,"")</f>
        <v/>
      </c>
      <c r="DA79" s="33" t="str">
        <f t="shared" ref="DA79:DA103" si="55">IF(ISNUMBER(DC79),DA78+1,"")</f>
        <v/>
      </c>
      <c r="DE79" s="33" t="str">
        <f t="shared" ref="DE79:DE103" si="56">IF(ISNUMBER(DG79),DE78+1,"")</f>
        <v/>
      </c>
      <c r="DI79" s="33" t="str">
        <f t="shared" ref="DI79:DI103" si="57">IF(ISNUMBER(DK79),DI78+1,"")</f>
        <v/>
      </c>
      <c r="DM79" s="33" t="str">
        <f t="shared" ref="DM79:DM103" si="58">IF(ISNUMBER(DO79),DM78+1,"")</f>
        <v/>
      </c>
      <c r="DQ79" s="33" t="str">
        <f t="shared" ref="DQ79:DQ103" si="59">IF(ISNUMBER(DS79),DQ78+1,"")</f>
        <v/>
      </c>
      <c r="DU79" s="33" t="str">
        <f t="shared" ref="DU79:DU101" si="60">IF(ISNUMBER(DW79),DU78+1,"")</f>
        <v/>
      </c>
      <c r="DY79" s="33" t="str">
        <f t="shared" ref="DY79:DY101" si="61">IF(ISNUMBER(EA79),DY78+1,"")</f>
        <v/>
      </c>
    </row>
    <row r="80" spans="1:129" x14ac:dyDescent="0.25">
      <c r="A80" s="16" t="str">
        <f t="shared" si="31"/>
        <v/>
      </c>
      <c r="K80" s="38"/>
      <c r="M80" s="33" t="str">
        <f t="shared" si="32"/>
        <v/>
      </c>
      <c r="Q80" s="33" t="str">
        <f t="shared" si="33"/>
        <v/>
      </c>
      <c r="U80" s="33" t="str">
        <f t="shared" si="34"/>
        <v/>
      </c>
      <c r="Y80" s="33" t="str">
        <f t="shared" si="35"/>
        <v/>
      </c>
      <c r="AC80" s="33" t="str">
        <f t="shared" si="36"/>
        <v/>
      </c>
      <c r="AG80" s="33" t="str">
        <f t="shared" si="37"/>
        <v/>
      </c>
      <c r="AK80" s="33" t="str">
        <f t="shared" si="38"/>
        <v/>
      </c>
      <c r="AO80" s="33" t="str">
        <f t="shared" si="39"/>
        <v/>
      </c>
      <c r="AS80" s="33" t="str">
        <f t="shared" si="40"/>
        <v/>
      </c>
      <c r="AW80" s="33" t="str">
        <f t="shared" si="41"/>
        <v/>
      </c>
      <c r="BA80" s="33" t="str">
        <f t="shared" si="42"/>
        <v/>
      </c>
      <c r="BE80" s="33" t="str">
        <f t="shared" si="43"/>
        <v/>
      </c>
      <c r="BI80" s="33" t="str">
        <f t="shared" si="44"/>
        <v/>
      </c>
      <c r="BM80" s="33" t="str">
        <f t="shared" si="45"/>
        <v/>
      </c>
      <c r="BQ80" s="33" t="str">
        <f t="shared" si="46"/>
        <v/>
      </c>
      <c r="BU80" s="33" t="str">
        <f t="shared" si="47"/>
        <v/>
      </c>
      <c r="BY80" s="33" t="str">
        <f t="shared" si="48"/>
        <v/>
      </c>
      <c r="CC80" s="33" t="str">
        <f t="shared" si="49"/>
        <v/>
      </c>
      <c r="CG80" s="33" t="str">
        <f t="shared" si="50"/>
        <v/>
      </c>
      <c r="CK80" s="33" t="str">
        <f t="shared" si="51"/>
        <v/>
      </c>
      <c r="CO80" s="33" t="str">
        <f t="shared" si="52"/>
        <v/>
      </c>
      <c r="CS80" s="33" t="str">
        <f t="shared" si="53"/>
        <v/>
      </c>
      <c r="CW80" s="33" t="str">
        <f t="shared" si="54"/>
        <v/>
      </c>
      <c r="DA80" s="33" t="str">
        <f t="shared" si="55"/>
        <v/>
      </c>
      <c r="DE80" s="33" t="str">
        <f t="shared" si="56"/>
        <v/>
      </c>
      <c r="DI80" s="33" t="str">
        <f t="shared" si="57"/>
        <v/>
      </c>
      <c r="DM80" s="33" t="str">
        <f t="shared" si="58"/>
        <v/>
      </c>
      <c r="DQ80" s="33" t="str">
        <f t="shared" si="59"/>
        <v/>
      </c>
      <c r="DU80" s="33" t="str">
        <f t="shared" si="60"/>
        <v/>
      </c>
      <c r="DY80" s="33" t="str">
        <f t="shared" si="61"/>
        <v/>
      </c>
    </row>
    <row r="81" spans="1:129" x14ac:dyDescent="0.25">
      <c r="A81" s="16" t="str">
        <f t="shared" si="31"/>
        <v/>
      </c>
      <c r="K81" s="38"/>
      <c r="M81" s="33" t="str">
        <f t="shared" si="32"/>
        <v/>
      </c>
      <c r="Q81" s="33" t="str">
        <f t="shared" si="33"/>
        <v/>
      </c>
      <c r="U81" s="33" t="str">
        <f t="shared" si="34"/>
        <v/>
      </c>
      <c r="Y81" s="33" t="str">
        <f t="shared" si="35"/>
        <v/>
      </c>
      <c r="AC81" s="33" t="str">
        <f t="shared" si="36"/>
        <v/>
      </c>
      <c r="AG81" s="33" t="str">
        <f t="shared" si="37"/>
        <v/>
      </c>
      <c r="AK81" s="33" t="str">
        <f t="shared" si="38"/>
        <v/>
      </c>
      <c r="AO81" s="33" t="str">
        <f t="shared" si="39"/>
        <v/>
      </c>
      <c r="AS81" s="33" t="str">
        <f t="shared" si="40"/>
        <v/>
      </c>
      <c r="AW81" s="33" t="str">
        <f t="shared" si="41"/>
        <v/>
      </c>
      <c r="BA81" s="33" t="str">
        <f t="shared" si="42"/>
        <v/>
      </c>
      <c r="BE81" s="33" t="str">
        <f t="shared" si="43"/>
        <v/>
      </c>
      <c r="BI81" s="33" t="str">
        <f t="shared" si="44"/>
        <v/>
      </c>
      <c r="BM81" s="33" t="str">
        <f t="shared" si="45"/>
        <v/>
      </c>
      <c r="BQ81" s="33" t="str">
        <f t="shared" si="46"/>
        <v/>
      </c>
      <c r="BU81" s="33" t="str">
        <f t="shared" si="47"/>
        <v/>
      </c>
      <c r="BY81" s="33" t="str">
        <f t="shared" si="48"/>
        <v/>
      </c>
      <c r="CC81" s="33" t="str">
        <f t="shared" si="49"/>
        <v/>
      </c>
      <c r="CG81" s="33" t="str">
        <f t="shared" si="50"/>
        <v/>
      </c>
      <c r="CK81" s="33" t="str">
        <f t="shared" si="51"/>
        <v/>
      </c>
      <c r="CO81" s="33" t="str">
        <f t="shared" si="52"/>
        <v/>
      </c>
      <c r="CS81" s="33" t="str">
        <f t="shared" si="53"/>
        <v/>
      </c>
      <c r="CW81" s="33" t="str">
        <f t="shared" si="54"/>
        <v/>
      </c>
      <c r="DA81" s="33" t="str">
        <f t="shared" si="55"/>
        <v/>
      </c>
      <c r="DE81" s="33" t="str">
        <f t="shared" si="56"/>
        <v/>
      </c>
      <c r="DI81" s="33" t="str">
        <f t="shared" si="57"/>
        <v/>
      </c>
      <c r="DM81" s="33" t="str">
        <f t="shared" si="58"/>
        <v/>
      </c>
      <c r="DQ81" s="33" t="str">
        <f t="shared" si="59"/>
        <v/>
      </c>
      <c r="DU81" s="33" t="str">
        <f t="shared" si="60"/>
        <v/>
      </c>
      <c r="DY81" s="33" t="str">
        <f t="shared" si="61"/>
        <v/>
      </c>
    </row>
    <row r="82" spans="1:129" x14ac:dyDescent="0.25">
      <c r="A82" s="16" t="str">
        <f t="shared" si="31"/>
        <v/>
      </c>
      <c r="K82" s="38"/>
      <c r="M82" s="33" t="str">
        <f t="shared" si="32"/>
        <v/>
      </c>
      <c r="Q82" s="33" t="str">
        <f t="shared" si="33"/>
        <v/>
      </c>
      <c r="U82" s="33" t="str">
        <f t="shared" si="34"/>
        <v/>
      </c>
      <c r="Y82" s="33" t="str">
        <f t="shared" si="35"/>
        <v/>
      </c>
      <c r="AC82" s="33" t="str">
        <f t="shared" si="36"/>
        <v/>
      </c>
      <c r="AG82" s="33" t="str">
        <f t="shared" si="37"/>
        <v/>
      </c>
      <c r="AK82" s="33" t="str">
        <f t="shared" si="38"/>
        <v/>
      </c>
      <c r="AO82" s="33" t="str">
        <f t="shared" si="39"/>
        <v/>
      </c>
      <c r="AS82" s="33" t="str">
        <f t="shared" si="40"/>
        <v/>
      </c>
      <c r="AW82" s="33" t="str">
        <f t="shared" si="41"/>
        <v/>
      </c>
      <c r="BA82" s="33" t="str">
        <f t="shared" si="42"/>
        <v/>
      </c>
      <c r="BE82" s="33" t="str">
        <f t="shared" si="43"/>
        <v/>
      </c>
      <c r="BI82" s="33" t="str">
        <f t="shared" si="44"/>
        <v/>
      </c>
      <c r="BM82" s="33" t="str">
        <f t="shared" si="45"/>
        <v/>
      </c>
      <c r="BQ82" s="33" t="str">
        <f t="shared" si="46"/>
        <v/>
      </c>
      <c r="BU82" s="33" t="str">
        <f t="shared" si="47"/>
        <v/>
      </c>
      <c r="BY82" s="33" t="str">
        <f t="shared" si="48"/>
        <v/>
      </c>
      <c r="CC82" s="33" t="str">
        <f t="shared" si="49"/>
        <v/>
      </c>
      <c r="CG82" s="33" t="str">
        <f t="shared" si="50"/>
        <v/>
      </c>
      <c r="CK82" s="33" t="str">
        <f t="shared" si="51"/>
        <v/>
      </c>
      <c r="CO82" s="33" t="str">
        <f t="shared" si="52"/>
        <v/>
      </c>
      <c r="CS82" s="33" t="str">
        <f t="shared" si="53"/>
        <v/>
      </c>
      <c r="CW82" s="33" t="str">
        <f t="shared" si="54"/>
        <v/>
      </c>
      <c r="DA82" s="33" t="str">
        <f t="shared" si="55"/>
        <v/>
      </c>
      <c r="DE82" s="33" t="str">
        <f t="shared" si="56"/>
        <v/>
      </c>
      <c r="DI82" s="33" t="str">
        <f t="shared" si="57"/>
        <v/>
      </c>
      <c r="DM82" s="33" t="str">
        <f t="shared" si="58"/>
        <v/>
      </c>
      <c r="DQ82" s="33" t="str">
        <f t="shared" si="59"/>
        <v/>
      </c>
      <c r="DU82" s="33" t="str">
        <f t="shared" si="60"/>
        <v/>
      </c>
      <c r="DY82" s="33" t="str">
        <f t="shared" si="61"/>
        <v/>
      </c>
    </row>
    <row r="83" spans="1:129" x14ac:dyDescent="0.25">
      <c r="A83" s="16" t="str">
        <f t="shared" si="31"/>
        <v/>
      </c>
      <c r="K83" s="38"/>
      <c r="M83" s="33" t="str">
        <f t="shared" si="32"/>
        <v/>
      </c>
      <c r="Q83" s="33" t="str">
        <f t="shared" si="33"/>
        <v/>
      </c>
      <c r="U83" s="33" t="str">
        <f t="shared" si="34"/>
        <v/>
      </c>
      <c r="Y83" s="33" t="str">
        <f t="shared" si="35"/>
        <v/>
      </c>
      <c r="AC83" s="33" t="str">
        <f t="shared" si="36"/>
        <v/>
      </c>
      <c r="AG83" s="33" t="str">
        <f t="shared" si="37"/>
        <v/>
      </c>
      <c r="AK83" s="33" t="str">
        <f t="shared" si="38"/>
        <v/>
      </c>
      <c r="AO83" s="33" t="str">
        <f t="shared" si="39"/>
        <v/>
      </c>
      <c r="AS83" s="33" t="str">
        <f t="shared" si="40"/>
        <v/>
      </c>
      <c r="AW83" s="33" t="str">
        <f t="shared" si="41"/>
        <v/>
      </c>
      <c r="BA83" s="33" t="str">
        <f t="shared" si="42"/>
        <v/>
      </c>
      <c r="BE83" s="33" t="str">
        <f t="shared" si="43"/>
        <v/>
      </c>
      <c r="BI83" s="33" t="str">
        <f t="shared" si="44"/>
        <v/>
      </c>
      <c r="BM83" s="33" t="str">
        <f t="shared" si="45"/>
        <v/>
      </c>
      <c r="BQ83" s="33" t="str">
        <f t="shared" si="46"/>
        <v/>
      </c>
      <c r="BU83" s="33" t="str">
        <f t="shared" si="47"/>
        <v/>
      </c>
      <c r="BY83" s="33" t="str">
        <f t="shared" si="48"/>
        <v/>
      </c>
      <c r="CC83" s="33" t="str">
        <f t="shared" si="49"/>
        <v/>
      </c>
      <c r="CG83" s="33" t="str">
        <f t="shared" si="50"/>
        <v/>
      </c>
      <c r="CK83" s="33" t="str">
        <f t="shared" si="51"/>
        <v/>
      </c>
      <c r="CO83" s="33" t="str">
        <f t="shared" si="52"/>
        <v/>
      </c>
      <c r="CS83" s="33" t="str">
        <f t="shared" si="53"/>
        <v/>
      </c>
      <c r="CW83" s="33" t="str">
        <f t="shared" si="54"/>
        <v/>
      </c>
      <c r="DA83" s="33" t="str">
        <f t="shared" si="55"/>
        <v/>
      </c>
      <c r="DE83" s="33" t="str">
        <f t="shared" si="56"/>
        <v/>
      </c>
      <c r="DI83" s="33" t="str">
        <f t="shared" si="57"/>
        <v/>
      </c>
      <c r="DM83" s="33" t="str">
        <f t="shared" si="58"/>
        <v/>
      </c>
      <c r="DQ83" s="33" t="str">
        <f t="shared" si="59"/>
        <v/>
      </c>
      <c r="DU83" s="33" t="str">
        <f t="shared" si="60"/>
        <v/>
      </c>
      <c r="DY83" s="33" t="str">
        <f t="shared" si="61"/>
        <v/>
      </c>
    </row>
    <row r="84" spans="1:129" x14ac:dyDescent="0.25">
      <c r="A84" s="16" t="str">
        <f t="shared" si="31"/>
        <v/>
      </c>
      <c r="K84" s="38"/>
      <c r="M84" s="33" t="str">
        <f t="shared" si="32"/>
        <v/>
      </c>
      <c r="Q84" s="33" t="str">
        <f t="shared" si="33"/>
        <v/>
      </c>
      <c r="U84" s="33" t="str">
        <f t="shared" si="34"/>
        <v/>
      </c>
      <c r="Y84" s="33" t="str">
        <f t="shared" si="35"/>
        <v/>
      </c>
      <c r="AC84" s="33" t="str">
        <f t="shared" si="36"/>
        <v/>
      </c>
      <c r="AG84" s="33" t="str">
        <f t="shared" si="37"/>
        <v/>
      </c>
      <c r="AK84" s="33" t="str">
        <f t="shared" si="38"/>
        <v/>
      </c>
      <c r="AO84" s="33" t="str">
        <f t="shared" si="39"/>
        <v/>
      </c>
      <c r="AS84" s="33" t="str">
        <f t="shared" si="40"/>
        <v/>
      </c>
      <c r="AW84" s="33" t="str">
        <f t="shared" si="41"/>
        <v/>
      </c>
      <c r="BA84" s="33" t="str">
        <f t="shared" si="42"/>
        <v/>
      </c>
      <c r="BE84" s="33" t="str">
        <f t="shared" si="43"/>
        <v/>
      </c>
      <c r="BI84" s="33" t="str">
        <f t="shared" si="44"/>
        <v/>
      </c>
      <c r="BM84" s="33" t="str">
        <f t="shared" si="45"/>
        <v/>
      </c>
      <c r="BQ84" s="33" t="str">
        <f t="shared" si="46"/>
        <v/>
      </c>
      <c r="BU84" s="33" t="str">
        <f t="shared" si="47"/>
        <v/>
      </c>
      <c r="BY84" s="33" t="str">
        <f t="shared" si="48"/>
        <v/>
      </c>
      <c r="CC84" s="33" t="str">
        <f t="shared" si="49"/>
        <v/>
      </c>
      <c r="CG84" s="33" t="str">
        <f t="shared" si="50"/>
        <v/>
      </c>
      <c r="CK84" s="33" t="str">
        <f t="shared" si="51"/>
        <v/>
      </c>
      <c r="CO84" s="33" t="str">
        <f t="shared" si="52"/>
        <v/>
      </c>
      <c r="CS84" s="33" t="str">
        <f t="shared" si="53"/>
        <v/>
      </c>
      <c r="CW84" s="33" t="str">
        <f t="shared" si="54"/>
        <v/>
      </c>
      <c r="DA84" s="33" t="str">
        <f t="shared" si="55"/>
        <v/>
      </c>
      <c r="DE84" s="33" t="str">
        <f t="shared" si="56"/>
        <v/>
      </c>
      <c r="DI84" s="33" t="str">
        <f t="shared" si="57"/>
        <v/>
      </c>
      <c r="DM84" s="33" t="str">
        <f t="shared" si="58"/>
        <v/>
      </c>
      <c r="DQ84" s="33" t="str">
        <f t="shared" si="59"/>
        <v/>
      </c>
      <c r="DU84" s="33" t="str">
        <f t="shared" si="60"/>
        <v/>
      </c>
      <c r="DY84" s="33" t="str">
        <f t="shared" si="61"/>
        <v/>
      </c>
    </row>
    <row r="85" spans="1:129" x14ac:dyDescent="0.25">
      <c r="A85" s="16" t="str">
        <f t="shared" si="31"/>
        <v/>
      </c>
      <c r="K85" s="38"/>
      <c r="M85" s="33" t="str">
        <f t="shared" si="32"/>
        <v/>
      </c>
      <c r="Q85" s="33" t="str">
        <f t="shared" si="33"/>
        <v/>
      </c>
      <c r="U85" s="33" t="str">
        <f t="shared" si="34"/>
        <v/>
      </c>
      <c r="Y85" s="33" t="str">
        <f t="shared" si="35"/>
        <v/>
      </c>
      <c r="AC85" s="33" t="str">
        <f t="shared" si="36"/>
        <v/>
      </c>
      <c r="AG85" s="33" t="str">
        <f t="shared" si="37"/>
        <v/>
      </c>
      <c r="AK85" s="33" t="str">
        <f t="shared" si="38"/>
        <v/>
      </c>
      <c r="AO85" s="33" t="str">
        <f t="shared" si="39"/>
        <v/>
      </c>
      <c r="AS85" s="33" t="str">
        <f t="shared" si="40"/>
        <v/>
      </c>
      <c r="AW85" s="33" t="str">
        <f t="shared" si="41"/>
        <v/>
      </c>
      <c r="BA85" s="33" t="str">
        <f t="shared" si="42"/>
        <v/>
      </c>
      <c r="BE85" s="33" t="str">
        <f t="shared" si="43"/>
        <v/>
      </c>
      <c r="BI85" s="33" t="str">
        <f t="shared" si="44"/>
        <v/>
      </c>
      <c r="BM85" s="33" t="str">
        <f t="shared" si="45"/>
        <v/>
      </c>
      <c r="BQ85" s="33" t="str">
        <f t="shared" si="46"/>
        <v/>
      </c>
      <c r="BU85" s="33" t="str">
        <f t="shared" si="47"/>
        <v/>
      </c>
      <c r="BY85" s="33" t="str">
        <f t="shared" si="48"/>
        <v/>
      </c>
      <c r="CC85" s="33" t="str">
        <f t="shared" si="49"/>
        <v/>
      </c>
      <c r="CG85" s="33" t="str">
        <f t="shared" si="50"/>
        <v/>
      </c>
      <c r="CK85" s="33" t="str">
        <f t="shared" si="51"/>
        <v/>
      </c>
      <c r="CO85" s="33" t="str">
        <f t="shared" si="52"/>
        <v/>
      </c>
      <c r="CS85" s="33" t="str">
        <f t="shared" si="53"/>
        <v/>
      </c>
      <c r="CW85" s="33" t="str">
        <f t="shared" si="54"/>
        <v/>
      </c>
      <c r="DA85" s="33" t="str">
        <f t="shared" si="55"/>
        <v/>
      </c>
      <c r="DE85" s="33" t="str">
        <f t="shared" si="56"/>
        <v/>
      </c>
      <c r="DI85" s="33" t="str">
        <f t="shared" si="57"/>
        <v/>
      </c>
      <c r="DM85" s="33" t="str">
        <f t="shared" si="58"/>
        <v/>
      </c>
      <c r="DQ85" s="33" t="str">
        <f t="shared" si="59"/>
        <v/>
      </c>
      <c r="DU85" s="33" t="str">
        <f t="shared" si="60"/>
        <v/>
      </c>
      <c r="DY85" s="33" t="str">
        <f t="shared" si="61"/>
        <v/>
      </c>
    </row>
    <row r="86" spans="1:129" x14ac:dyDescent="0.25">
      <c r="A86" s="16" t="str">
        <f t="shared" si="31"/>
        <v/>
      </c>
      <c r="K86" s="38"/>
      <c r="M86" s="33" t="str">
        <f t="shared" si="32"/>
        <v/>
      </c>
      <c r="Q86" s="33" t="str">
        <f t="shared" si="33"/>
        <v/>
      </c>
      <c r="U86" s="33" t="str">
        <f t="shared" si="34"/>
        <v/>
      </c>
      <c r="Y86" s="33" t="str">
        <f t="shared" si="35"/>
        <v/>
      </c>
      <c r="AC86" s="33" t="str">
        <f t="shared" si="36"/>
        <v/>
      </c>
      <c r="AG86" s="33" t="str">
        <f t="shared" si="37"/>
        <v/>
      </c>
      <c r="AK86" s="33" t="str">
        <f t="shared" si="38"/>
        <v/>
      </c>
      <c r="AO86" s="33" t="str">
        <f t="shared" si="39"/>
        <v/>
      </c>
      <c r="AS86" s="33" t="str">
        <f t="shared" si="40"/>
        <v/>
      </c>
      <c r="AW86" s="33" t="str">
        <f t="shared" si="41"/>
        <v/>
      </c>
      <c r="BA86" s="33" t="str">
        <f t="shared" si="42"/>
        <v/>
      </c>
      <c r="BE86" s="33" t="str">
        <f t="shared" si="43"/>
        <v/>
      </c>
      <c r="BI86" s="33" t="str">
        <f t="shared" si="44"/>
        <v/>
      </c>
      <c r="BM86" s="33" t="str">
        <f t="shared" si="45"/>
        <v/>
      </c>
      <c r="BQ86" s="33" t="str">
        <f t="shared" si="46"/>
        <v/>
      </c>
      <c r="BU86" s="33" t="str">
        <f t="shared" si="47"/>
        <v/>
      </c>
      <c r="BY86" s="33" t="str">
        <f t="shared" si="48"/>
        <v/>
      </c>
      <c r="CC86" s="33" t="str">
        <f t="shared" si="49"/>
        <v/>
      </c>
      <c r="CG86" s="33" t="str">
        <f t="shared" si="50"/>
        <v/>
      </c>
      <c r="CK86" s="33" t="str">
        <f t="shared" si="51"/>
        <v/>
      </c>
      <c r="CO86" s="33" t="str">
        <f t="shared" si="52"/>
        <v/>
      </c>
      <c r="CS86" s="33" t="str">
        <f t="shared" si="53"/>
        <v/>
      </c>
      <c r="CW86" s="33" t="str">
        <f t="shared" si="54"/>
        <v/>
      </c>
      <c r="DA86" s="33" t="str">
        <f t="shared" si="55"/>
        <v/>
      </c>
      <c r="DE86" s="33" t="str">
        <f t="shared" si="56"/>
        <v/>
      </c>
      <c r="DI86" s="33" t="str">
        <f t="shared" si="57"/>
        <v/>
      </c>
      <c r="DM86" s="33" t="str">
        <f t="shared" si="58"/>
        <v/>
      </c>
      <c r="DQ86" s="33" t="str">
        <f t="shared" si="59"/>
        <v/>
      </c>
      <c r="DU86" s="33" t="str">
        <f t="shared" si="60"/>
        <v/>
      </c>
      <c r="DY86" s="33" t="str">
        <f t="shared" si="61"/>
        <v/>
      </c>
    </row>
    <row r="87" spans="1:129" x14ac:dyDescent="0.25">
      <c r="A87" s="16" t="str">
        <f t="shared" si="31"/>
        <v/>
      </c>
      <c r="K87" s="38"/>
      <c r="M87" s="33" t="str">
        <f t="shared" si="32"/>
        <v/>
      </c>
      <c r="Q87" s="33" t="str">
        <f t="shared" si="33"/>
        <v/>
      </c>
      <c r="U87" s="33" t="str">
        <f t="shared" si="34"/>
        <v/>
      </c>
      <c r="Y87" s="33" t="str">
        <f t="shared" si="35"/>
        <v/>
      </c>
      <c r="AC87" s="33" t="str">
        <f t="shared" si="36"/>
        <v/>
      </c>
      <c r="AG87" s="33" t="str">
        <f t="shared" si="37"/>
        <v/>
      </c>
      <c r="AK87" s="33" t="str">
        <f t="shared" si="38"/>
        <v/>
      </c>
      <c r="AO87" s="33" t="str">
        <f t="shared" si="39"/>
        <v/>
      </c>
      <c r="AS87" s="33" t="str">
        <f t="shared" si="40"/>
        <v/>
      </c>
      <c r="AW87" s="33" t="str">
        <f t="shared" si="41"/>
        <v/>
      </c>
      <c r="BA87" s="33" t="str">
        <f t="shared" si="42"/>
        <v/>
      </c>
      <c r="BE87" s="33" t="str">
        <f t="shared" si="43"/>
        <v/>
      </c>
      <c r="BI87" s="33" t="str">
        <f t="shared" si="44"/>
        <v/>
      </c>
      <c r="BM87" s="33" t="str">
        <f t="shared" si="45"/>
        <v/>
      </c>
      <c r="BQ87" s="33" t="str">
        <f t="shared" si="46"/>
        <v/>
      </c>
      <c r="BU87" s="33" t="str">
        <f t="shared" si="47"/>
        <v/>
      </c>
      <c r="BY87" s="33" t="str">
        <f t="shared" si="48"/>
        <v/>
      </c>
      <c r="CC87" s="33" t="str">
        <f t="shared" si="49"/>
        <v/>
      </c>
      <c r="CG87" s="33" t="str">
        <f t="shared" si="50"/>
        <v/>
      </c>
      <c r="CK87" s="33" t="str">
        <f t="shared" si="51"/>
        <v/>
      </c>
      <c r="CO87" s="33" t="str">
        <f t="shared" si="52"/>
        <v/>
      </c>
      <c r="CS87" s="33" t="str">
        <f t="shared" si="53"/>
        <v/>
      </c>
      <c r="CW87" s="33" t="str">
        <f t="shared" si="54"/>
        <v/>
      </c>
      <c r="DA87" s="33" t="str">
        <f t="shared" si="55"/>
        <v/>
      </c>
      <c r="DE87" s="33" t="str">
        <f t="shared" si="56"/>
        <v/>
      </c>
      <c r="DI87" s="33" t="str">
        <f t="shared" si="57"/>
        <v/>
      </c>
      <c r="DM87" s="33" t="str">
        <f t="shared" si="58"/>
        <v/>
      </c>
      <c r="DQ87" s="33" t="str">
        <f t="shared" si="59"/>
        <v/>
      </c>
      <c r="DU87" s="33" t="str">
        <f t="shared" si="60"/>
        <v/>
      </c>
      <c r="DY87" s="33" t="str">
        <f t="shared" si="61"/>
        <v/>
      </c>
    </row>
    <row r="88" spans="1:129" x14ac:dyDescent="0.25">
      <c r="A88" s="16" t="str">
        <f t="shared" si="31"/>
        <v/>
      </c>
      <c r="K88" s="38"/>
      <c r="M88" s="33" t="str">
        <f t="shared" si="32"/>
        <v/>
      </c>
      <c r="Q88" s="33" t="str">
        <f t="shared" si="33"/>
        <v/>
      </c>
      <c r="U88" s="33" t="str">
        <f t="shared" si="34"/>
        <v/>
      </c>
      <c r="Y88" s="33" t="str">
        <f t="shared" si="35"/>
        <v/>
      </c>
      <c r="AC88" s="33" t="str">
        <f t="shared" si="36"/>
        <v/>
      </c>
      <c r="AG88" s="33" t="str">
        <f t="shared" si="37"/>
        <v/>
      </c>
      <c r="AK88" s="33" t="str">
        <f t="shared" si="38"/>
        <v/>
      </c>
      <c r="AO88" s="33" t="str">
        <f t="shared" si="39"/>
        <v/>
      </c>
      <c r="AS88" s="33" t="str">
        <f t="shared" si="40"/>
        <v/>
      </c>
      <c r="AW88" s="33" t="str">
        <f t="shared" si="41"/>
        <v/>
      </c>
      <c r="BA88" s="33" t="str">
        <f t="shared" si="42"/>
        <v/>
      </c>
      <c r="BE88" s="33" t="str">
        <f t="shared" si="43"/>
        <v/>
      </c>
      <c r="BI88" s="33" t="str">
        <f t="shared" si="44"/>
        <v/>
      </c>
      <c r="BM88" s="33" t="str">
        <f t="shared" si="45"/>
        <v/>
      </c>
      <c r="BQ88" s="33" t="str">
        <f t="shared" si="46"/>
        <v/>
      </c>
      <c r="BU88" s="33" t="str">
        <f t="shared" si="47"/>
        <v/>
      </c>
      <c r="BY88" s="33" t="str">
        <f t="shared" si="48"/>
        <v/>
      </c>
      <c r="CC88" s="33" t="str">
        <f t="shared" si="49"/>
        <v/>
      </c>
      <c r="CG88" s="33" t="str">
        <f t="shared" si="50"/>
        <v/>
      </c>
      <c r="CK88" s="33" t="str">
        <f t="shared" si="51"/>
        <v/>
      </c>
      <c r="CO88" s="33" t="str">
        <f t="shared" si="52"/>
        <v/>
      </c>
      <c r="CS88" s="33" t="str">
        <f t="shared" si="53"/>
        <v/>
      </c>
      <c r="CW88" s="33" t="str">
        <f t="shared" si="54"/>
        <v/>
      </c>
      <c r="DA88" s="33" t="str">
        <f t="shared" si="55"/>
        <v/>
      </c>
      <c r="DE88" s="33" t="str">
        <f t="shared" si="56"/>
        <v/>
      </c>
      <c r="DI88" s="33" t="str">
        <f t="shared" si="57"/>
        <v/>
      </c>
      <c r="DM88" s="33" t="str">
        <f t="shared" si="58"/>
        <v/>
      </c>
      <c r="DQ88" s="33" t="str">
        <f t="shared" si="59"/>
        <v/>
      </c>
      <c r="DU88" s="33" t="str">
        <f t="shared" si="60"/>
        <v/>
      </c>
      <c r="DY88" s="33" t="str">
        <f t="shared" si="61"/>
        <v/>
      </c>
    </row>
    <row r="89" spans="1:129" x14ac:dyDescent="0.25">
      <c r="A89" s="16" t="str">
        <f t="shared" si="31"/>
        <v/>
      </c>
      <c r="K89" s="38"/>
      <c r="M89" s="33" t="str">
        <f t="shared" si="32"/>
        <v/>
      </c>
      <c r="Q89" s="33" t="str">
        <f t="shared" si="33"/>
        <v/>
      </c>
      <c r="U89" s="33" t="str">
        <f t="shared" si="34"/>
        <v/>
      </c>
      <c r="Y89" s="33" t="str">
        <f t="shared" si="35"/>
        <v/>
      </c>
      <c r="AC89" s="33" t="str">
        <f t="shared" si="36"/>
        <v/>
      </c>
      <c r="AG89" s="33" t="str">
        <f t="shared" si="37"/>
        <v/>
      </c>
      <c r="AK89" s="33" t="str">
        <f t="shared" si="38"/>
        <v/>
      </c>
      <c r="AO89" s="33" t="str">
        <f t="shared" si="39"/>
        <v/>
      </c>
      <c r="AS89" s="33" t="str">
        <f t="shared" si="40"/>
        <v/>
      </c>
      <c r="AW89" s="33" t="str">
        <f t="shared" si="41"/>
        <v/>
      </c>
      <c r="BA89" s="33" t="str">
        <f t="shared" si="42"/>
        <v/>
      </c>
      <c r="BE89" s="33" t="str">
        <f t="shared" si="43"/>
        <v/>
      </c>
      <c r="BI89" s="33" t="str">
        <f t="shared" si="44"/>
        <v/>
      </c>
      <c r="BM89" s="33" t="str">
        <f t="shared" si="45"/>
        <v/>
      </c>
      <c r="BQ89" s="33" t="str">
        <f t="shared" si="46"/>
        <v/>
      </c>
      <c r="BU89" s="33" t="str">
        <f t="shared" si="47"/>
        <v/>
      </c>
      <c r="BY89" s="33" t="str">
        <f t="shared" si="48"/>
        <v/>
      </c>
      <c r="CC89" s="33" t="str">
        <f t="shared" si="49"/>
        <v/>
      </c>
      <c r="CG89" s="33" t="str">
        <f t="shared" si="50"/>
        <v/>
      </c>
      <c r="CK89" s="33" t="str">
        <f t="shared" si="51"/>
        <v/>
      </c>
      <c r="CO89" s="33" t="str">
        <f t="shared" si="52"/>
        <v/>
      </c>
      <c r="CS89" s="33" t="str">
        <f t="shared" si="53"/>
        <v/>
      </c>
      <c r="CW89" s="33" t="str">
        <f t="shared" si="54"/>
        <v/>
      </c>
      <c r="DA89" s="33" t="str">
        <f t="shared" si="55"/>
        <v/>
      </c>
      <c r="DE89" s="33" t="str">
        <f t="shared" si="56"/>
        <v/>
      </c>
      <c r="DI89" s="33" t="str">
        <f t="shared" si="57"/>
        <v/>
      </c>
      <c r="DM89" s="33" t="str">
        <f t="shared" si="58"/>
        <v/>
      </c>
      <c r="DQ89" s="33" t="str">
        <f t="shared" si="59"/>
        <v/>
      </c>
      <c r="DU89" s="33" t="str">
        <f t="shared" si="60"/>
        <v/>
      </c>
      <c r="DY89" s="33" t="str">
        <f t="shared" si="61"/>
        <v/>
      </c>
    </row>
    <row r="90" spans="1:129" x14ac:dyDescent="0.25">
      <c r="A90" s="16" t="str">
        <f t="shared" si="31"/>
        <v/>
      </c>
      <c r="K90" s="38"/>
      <c r="M90" s="33" t="str">
        <f t="shared" si="32"/>
        <v/>
      </c>
      <c r="Q90" s="33" t="str">
        <f t="shared" si="33"/>
        <v/>
      </c>
      <c r="U90" s="33" t="str">
        <f t="shared" si="34"/>
        <v/>
      </c>
      <c r="Y90" s="33" t="str">
        <f t="shared" si="35"/>
        <v/>
      </c>
      <c r="AC90" s="33" t="str">
        <f t="shared" si="36"/>
        <v/>
      </c>
      <c r="AG90" s="33" t="str">
        <f t="shared" si="37"/>
        <v/>
      </c>
      <c r="AK90" s="33" t="str">
        <f t="shared" si="38"/>
        <v/>
      </c>
      <c r="AO90" s="33" t="str">
        <f t="shared" si="39"/>
        <v/>
      </c>
      <c r="AS90" s="33" t="str">
        <f t="shared" si="40"/>
        <v/>
      </c>
      <c r="AW90" s="33" t="str">
        <f t="shared" si="41"/>
        <v/>
      </c>
      <c r="BA90" s="33" t="str">
        <f t="shared" si="42"/>
        <v/>
      </c>
      <c r="BE90" s="33" t="str">
        <f t="shared" si="43"/>
        <v/>
      </c>
      <c r="BI90" s="33" t="str">
        <f t="shared" si="44"/>
        <v/>
      </c>
      <c r="BM90" s="33" t="str">
        <f t="shared" si="45"/>
        <v/>
      </c>
      <c r="BQ90" s="33" t="str">
        <f t="shared" si="46"/>
        <v/>
      </c>
      <c r="BU90" s="33" t="str">
        <f t="shared" si="47"/>
        <v/>
      </c>
      <c r="BY90" s="33" t="str">
        <f t="shared" si="48"/>
        <v/>
      </c>
      <c r="CC90" s="33" t="str">
        <f t="shared" si="49"/>
        <v/>
      </c>
      <c r="CG90" s="33" t="str">
        <f t="shared" si="50"/>
        <v/>
      </c>
      <c r="CK90" s="33" t="str">
        <f t="shared" si="51"/>
        <v/>
      </c>
      <c r="CO90" s="33" t="str">
        <f t="shared" si="52"/>
        <v/>
      </c>
      <c r="CS90" s="33" t="str">
        <f t="shared" si="53"/>
        <v/>
      </c>
      <c r="CW90" s="33" t="str">
        <f t="shared" si="54"/>
        <v/>
      </c>
      <c r="DA90" s="33" t="str">
        <f t="shared" si="55"/>
        <v/>
      </c>
      <c r="DE90" s="33" t="str">
        <f t="shared" si="56"/>
        <v/>
      </c>
      <c r="DI90" s="33" t="str">
        <f t="shared" si="57"/>
        <v/>
      </c>
      <c r="DM90" s="33" t="str">
        <f t="shared" si="58"/>
        <v/>
      </c>
      <c r="DQ90" s="33" t="str">
        <f t="shared" si="59"/>
        <v/>
      </c>
      <c r="DU90" s="33" t="str">
        <f t="shared" si="60"/>
        <v/>
      </c>
      <c r="DY90" s="33" t="str">
        <f t="shared" si="61"/>
        <v/>
      </c>
    </row>
    <row r="91" spans="1:129" x14ac:dyDescent="0.25">
      <c r="A91" s="16" t="str">
        <f t="shared" si="31"/>
        <v/>
      </c>
      <c r="K91" s="38"/>
      <c r="M91" s="33" t="str">
        <f t="shared" si="32"/>
        <v/>
      </c>
      <c r="Q91" s="33" t="str">
        <f t="shared" si="33"/>
        <v/>
      </c>
      <c r="U91" s="33" t="str">
        <f t="shared" si="34"/>
        <v/>
      </c>
      <c r="Y91" s="33" t="str">
        <f t="shared" si="35"/>
        <v/>
      </c>
      <c r="AC91" s="33" t="str">
        <f t="shared" si="36"/>
        <v/>
      </c>
      <c r="AG91" s="33" t="str">
        <f t="shared" si="37"/>
        <v/>
      </c>
      <c r="AK91" s="33" t="str">
        <f t="shared" si="38"/>
        <v/>
      </c>
      <c r="AO91" s="33" t="str">
        <f t="shared" si="39"/>
        <v/>
      </c>
      <c r="AS91" s="33" t="str">
        <f t="shared" si="40"/>
        <v/>
      </c>
      <c r="AW91" s="33" t="str">
        <f t="shared" si="41"/>
        <v/>
      </c>
      <c r="BA91" s="33" t="str">
        <f t="shared" si="42"/>
        <v/>
      </c>
      <c r="BE91" s="33" t="str">
        <f t="shared" si="43"/>
        <v/>
      </c>
      <c r="BI91" s="33" t="str">
        <f t="shared" si="44"/>
        <v/>
      </c>
      <c r="BM91" s="33" t="str">
        <f t="shared" si="45"/>
        <v/>
      </c>
      <c r="BQ91" s="33" t="str">
        <f t="shared" si="46"/>
        <v/>
      </c>
      <c r="BU91" s="33" t="str">
        <f t="shared" si="47"/>
        <v/>
      </c>
      <c r="BY91" s="33" t="str">
        <f t="shared" si="48"/>
        <v/>
      </c>
      <c r="CC91" s="33" t="str">
        <f t="shared" si="49"/>
        <v/>
      </c>
      <c r="CG91" s="33" t="str">
        <f t="shared" si="50"/>
        <v/>
      </c>
      <c r="CK91" s="33" t="str">
        <f t="shared" si="51"/>
        <v/>
      </c>
      <c r="CO91" s="33" t="str">
        <f t="shared" si="52"/>
        <v/>
      </c>
      <c r="CS91" s="33" t="str">
        <f t="shared" si="53"/>
        <v/>
      </c>
      <c r="CW91" s="33" t="str">
        <f t="shared" si="54"/>
        <v/>
      </c>
      <c r="DA91" s="33" t="str">
        <f t="shared" si="55"/>
        <v/>
      </c>
      <c r="DE91" s="33" t="str">
        <f t="shared" si="56"/>
        <v/>
      </c>
      <c r="DI91" s="33" t="str">
        <f t="shared" si="57"/>
        <v/>
      </c>
      <c r="DM91" s="33" t="str">
        <f t="shared" si="58"/>
        <v/>
      </c>
      <c r="DQ91" s="33" t="str">
        <f t="shared" si="59"/>
        <v/>
      </c>
      <c r="DU91" s="33" t="str">
        <f t="shared" si="60"/>
        <v/>
      </c>
      <c r="DY91" s="33" t="str">
        <f t="shared" si="61"/>
        <v/>
      </c>
    </row>
    <row r="92" spans="1:129" x14ac:dyDescent="0.25">
      <c r="A92" s="16" t="str">
        <f t="shared" si="31"/>
        <v/>
      </c>
      <c r="K92" s="38"/>
      <c r="M92" s="33" t="str">
        <f t="shared" si="32"/>
        <v/>
      </c>
      <c r="Q92" s="33" t="str">
        <f t="shared" si="33"/>
        <v/>
      </c>
      <c r="U92" s="33" t="str">
        <f t="shared" si="34"/>
        <v/>
      </c>
      <c r="Y92" s="33" t="str">
        <f t="shared" si="35"/>
        <v/>
      </c>
      <c r="AC92" s="33" t="str">
        <f t="shared" si="36"/>
        <v/>
      </c>
      <c r="AG92" s="33" t="str">
        <f t="shared" si="37"/>
        <v/>
      </c>
      <c r="AK92" s="33" t="str">
        <f t="shared" si="38"/>
        <v/>
      </c>
      <c r="AO92" s="33" t="str">
        <f t="shared" si="39"/>
        <v/>
      </c>
      <c r="AS92" s="33" t="str">
        <f t="shared" si="40"/>
        <v/>
      </c>
      <c r="AW92" s="33" t="str">
        <f t="shared" si="41"/>
        <v/>
      </c>
      <c r="BA92" s="33" t="str">
        <f t="shared" si="42"/>
        <v/>
      </c>
      <c r="BE92" s="33" t="str">
        <f t="shared" si="43"/>
        <v/>
      </c>
      <c r="BI92" s="33" t="str">
        <f t="shared" si="44"/>
        <v/>
      </c>
      <c r="BM92" s="33" t="str">
        <f t="shared" si="45"/>
        <v/>
      </c>
      <c r="BQ92" s="33" t="str">
        <f t="shared" si="46"/>
        <v/>
      </c>
      <c r="BU92" s="33" t="str">
        <f t="shared" si="47"/>
        <v/>
      </c>
      <c r="BY92" s="33" t="str">
        <f t="shared" si="48"/>
        <v/>
      </c>
      <c r="CC92" s="33" t="str">
        <f t="shared" si="49"/>
        <v/>
      </c>
      <c r="CG92" s="33" t="str">
        <f t="shared" si="50"/>
        <v/>
      </c>
      <c r="CK92" s="33" t="str">
        <f t="shared" si="51"/>
        <v/>
      </c>
      <c r="CO92" s="33" t="str">
        <f t="shared" si="52"/>
        <v/>
      </c>
      <c r="CS92" s="33" t="str">
        <f t="shared" si="53"/>
        <v/>
      </c>
      <c r="CW92" s="33" t="str">
        <f t="shared" si="54"/>
        <v/>
      </c>
      <c r="DA92" s="33" t="str">
        <f t="shared" si="55"/>
        <v/>
      </c>
      <c r="DE92" s="33" t="str">
        <f t="shared" si="56"/>
        <v/>
      </c>
      <c r="DI92" s="33" t="str">
        <f t="shared" si="57"/>
        <v/>
      </c>
      <c r="DM92" s="33" t="str">
        <f t="shared" si="58"/>
        <v/>
      </c>
      <c r="DQ92" s="33" t="str">
        <f t="shared" si="59"/>
        <v/>
      </c>
      <c r="DU92" s="33" t="str">
        <f t="shared" si="60"/>
        <v/>
      </c>
      <c r="DY92" s="33" t="str">
        <f t="shared" si="61"/>
        <v/>
      </c>
    </row>
    <row r="93" spans="1:129" x14ac:dyDescent="0.25">
      <c r="A93" s="16" t="str">
        <f t="shared" si="31"/>
        <v/>
      </c>
      <c r="K93" s="38"/>
      <c r="M93" s="33" t="str">
        <f t="shared" si="32"/>
        <v/>
      </c>
      <c r="Q93" s="33" t="str">
        <f t="shared" si="33"/>
        <v/>
      </c>
      <c r="U93" s="33" t="str">
        <f t="shared" si="34"/>
        <v/>
      </c>
      <c r="Y93" s="33" t="str">
        <f t="shared" si="35"/>
        <v/>
      </c>
      <c r="AC93" s="33" t="str">
        <f t="shared" si="36"/>
        <v/>
      </c>
      <c r="AG93" s="33" t="str">
        <f t="shared" si="37"/>
        <v/>
      </c>
      <c r="AK93" s="33" t="str">
        <f t="shared" si="38"/>
        <v/>
      </c>
      <c r="AO93" s="33" t="str">
        <f t="shared" si="39"/>
        <v/>
      </c>
      <c r="AS93" s="33" t="str">
        <f t="shared" si="40"/>
        <v/>
      </c>
      <c r="AW93" s="33" t="str">
        <f t="shared" si="41"/>
        <v/>
      </c>
      <c r="BA93" s="33" t="str">
        <f t="shared" si="42"/>
        <v/>
      </c>
      <c r="BE93" s="33" t="str">
        <f t="shared" si="43"/>
        <v/>
      </c>
      <c r="BI93" s="33" t="str">
        <f t="shared" si="44"/>
        <v/>
      </c>
      <c r="BM93" s="33" t="str">
        <f t="shared" si="45"/>
        <v/>
      </c>
      <c r="BQ93" s="33" t="str">
        <f t="shared" si="46"/>
        <v/>
      </c>
      <c r="BU93" s="33" t="str">
        <f t="shared" si="47"/>
        <v/>
      </c>
      <c r="BY93" s="33" t="str">
        <f t="shared" si="48"/>
        <v/>
      </c>
      <c r="CC93" s="33" t="str">
        <f t="shared" si="49"/>
        <v/>
      </c>
      <c r="CG93" s="33" t="str">
        <f t="shared" si="50"/>
        <v/>
      </c>
      <c r="CK93" s="33" t="str">
        <f t="shared" si="51"/>
        <v/>
      </c>
      <c r="CO93" s="33" t="str">
        <f t="shared" si="52"/>
        <v/>
      </c>
      <c r="CS93" s="33" t="str">
        <f t="shared" si="53"/>
        <v/>
      </c>
      <c r="CW93" s="33" t="str">
        <f t="shared" si="54"/>
        <v/>
      </c>
      <c r="DA93" s="33" t="str">
        <f t="shared" si="55"/>
        <v/>
      </c>
      <c r="DE93" s="33" t="str">
        <f t="shared" si="56"/>
        <v/>
      </c>
      <c r="DI93" s="33" t="str">
        <f t="shared" si="57"/>
        <v/>
      </c>
      <c r="DM93" s="33" t="str">
        <f t="shared" si="58"/>
        <v/>
      </c>
      <c r="DQ93" s="33" t="str">
        <f t="shared" si="59"/>
        <v/>
      </c>
      <c r="DU93" s="33" t="str">
        <f t="shared" si="60"/>
        <v/>
      </c>
      <c r="DY93" s="33" t="str">
        <f t="shared" si="61"/>
        <v/>
      </c>
    </row>
    <row r="94" spans="1:129" x14ac:dyDescent="0.25">
      <c r="A94" s="16" t="str">
        <f t="shared" si="31"/>
        <v/>
      </c>
      <c r="K94" s="38"/>
      <c r="M94" s="33" t="str">
        <f t="shared" si="32"/>
        <v/>
      </c>
      <c r="Q94" s="33" t="str">
        <f t="shared" si="33"/>
        <v/>
      </c>
      <c r="U94" s="33" t="str">
        <f t="shared" si="34"/>
        <v/>
      </c>
      <c r="Y94" s="33" t="str">
        <f t="shared" si="35"/>
        <v/>
      </c>
      <c r="AC94" s="33" t="str">
        <f t="shared" si="36"/>
        <v/>
      </c>
      <c r="AG94" s="33" t="str">
        <f t="shared" si="37"/>
        <v/>
      </c>
      <c r="AK94" s="33" t="str">
        <f t="shared" si="38"/>
        <v/>
      </c>
      <c r="AO94" s="33" t="str">
        <f t="shared" si="39"/>
        <v/>
      </c>
      <c r="AS94" s="33" t="str">
        <f t="shared" si="40"/>
        <v/>
      </c>
      <c r="AW94" s="33" t="str">
        <f t="shared" si="41"/>
        <v/>
      </c>
      <c r="BA94" s="33" t="str">
        <f t="shared" si="42"/>
        <v/>
      </c>
      <c r="BE94" s="33" t="str">
        <f t="shared" si="43"/>
        <v/>
      </c>
      <c r="BI94" s="33" t="str">
        <f t="shared" si="44"/>
        <v/>
      </c>
      <c r="BM94" s="33" t="str">
        <f t="shared" si="45"/>
        <v/>
      </c>
      <c r="BQ94" s="33" t="str">
        <f t="shared" si="46"/>
        <v/>
      </c>
      <c r="BU94" s="33" t="str">
        <f t="shared" si="47"/>
        <v/>
      </c>
      <c r="BY94" s="33" t="str">
        <f t="shared" si="48"/>
        <v/>
      </c>
      <c r="CC94" s="33" t="str">
        <f t="shared" si="49"/>
        <v/>
      </c>
      <c r="CG94" s="33" t="str">
        <f t="shared" si="50"/>
        <v/>
      </c>
      <c r="CK94" s="33" t="str">
        <f t="shared" si="51"/>
        <v/>
      </c>
      <c r="CO94" s="33" t="str">
        <f t="shared" si="52"/>
        <v/>
      </c>
      <c r="CS94" s="33" t="str">
        <f t="shared" si="53"/>
        <v/>
      </c>
      <c r="CW94" s="33" t="str">
        <f t="shared" si="54"/>
        <v/>
      </c>
      <c r="DA94" s="33" t="str">
        <f t="shared" si="55"/>
        <v/>
      </c>
      <c r="DE94" s="33" t="str">
        <f t="shared" si="56"/>
        <v/>
      </c>
      <c r="DI94" s="33" t="str">
        <f t="shared" si="57"/>
        <v/>
      </c>
      <c r="DM94" s="33" t="str">
        <f t="shared" si="58"/>
        <v/>
      </c>
      <c r="DQ94" s="33" t="str">
        <f t="shared" si="59"/>
        <v/>
      </c>
      <c r="DU94" s="33" t="str">
        <f t="shared" si="60"/>
        <v/>
      </c>
      <c r="DY94" s="33" t="str">
        <f t="shared" si="61"/>
        <v/>
      </c>
    </row>
    <row r="95" spans="1:129" x14ac:dyDescent="0.25">
      <c r="A95" s="16" t="str">
        <f t="shared" si="31"/>
        <v/>
      </c>
      <c r="K95" s="38"/>
      <c r="M95" s="33" t="str">
        <f t="shared" si="32"/>
        <v/>
      </c>
      <c r="Q95" s="33" t="str">
        <f t="shared" si="33"/>
        <v/>
      </c>
      <c r="U95" s="33" t="str">
        <f t="shared" si="34"/>
        <v/>
      </c>
      <c r="Y95" s="33" t="str">
        <f t="shared" si="35"/>
        <v/>
      </c>
      <c r="AC95" s="33" t="str">
        <f t="shared" si="36"/>
        <v/>
      </c>
      <c r="AG95" s="33" t="str">
        <f t="shared" si="37"/>
        <v/>
      </c>
      <c r="AK95" s="33" t="str">
        <f t="shared" si="38"/>
        <v/>
      </c>
      <c r="AO95" s="33" t="str">
        <f t="shared" si="39"/>
        <v/>
      </c>
      <c r="AS95" s="33" t="str">
        <f t="shared" si="40"/>
        <v/>
      </c>
      <c r="AW95" s="33" t="str">
        <f t="shared" si="41"/>
        <v/>
      </c>
      <c r="BA95" s="33" t="str">
        <f t="shared" si="42"/>
        <v/>
      </c>
      <c r="BE95" s="33" t="str">
        <f t="shared" si="43"/>
        <v/>
      </c>
      <c r="BI95" s="33" t="str">
        <f t="shared" si="44"/>
        <v/>
      </c>
      <c r="BM95" s="33" t="str">
        <f t="shared" si="45"/>
        <v/>
      </c>
      <c r="BQ95" s="33" t="str">
        <f t="shared" si="46"/>
        <v/>
      </c>
      <c r="BU95" s="33" t="str">
        <f t="shared" si="47"/>
        <v/>
      </c>
      <c r="BY95" s="33" t="str">
        <f t="shared" si="48"/>
        <v/>
      </c>
      <c r="CC95" s="33" t="str">
        <f t="shared" si="49"/>
        <v/>
      </c>
      <c r="CG95" s="33" t="str">
        <f t="shared" si="50"/>
        <v/>
      </c>
      <c r="CK95" s="33" t="str">
        <f t="shared" si="51"/>
        <v/>
      </c>
      <c r="CO95" s="33" t="str">
        <f t="shared" si="52"/>
        <v/>
      </c>
      <c r="CS95" s="33" t="str">
        <f t="shared" si="53"/>
        <v/>
      </c>
      <c r="CW95" s="33" t="str">
        <f t="shared" si="54"/>
        <v/>
      </c>
      <c r="DA95" s="33" t="str">
        <f t="shared" si="55"/>
        <v/>
      </c>
      <c r="DE95" s="33" t="str">
        <f t="shared" si="56"/>
        <v/>
      </c>
      <c r="DI95" s="33" t="str">
        <f t="shared" si="57"/>
        <v/>
      </c>
      <c r="DM95" s="33" t="str">
        <f t="shared" si="58"/>
        <v/>
      </c>
      <c r="DQ95" s="33" t="str">
        <f t="shared" si="59"/>
        <v/>
      </c>
      <c r="DU95" s="33" t="str">
        <f t="shared" si="60"/>
        <v/>
      </c>
      <c r="DY95" s="33" t="str">
        <f t="shared" si="61"/>
        <v/>
      </c>
    </row>
    <row r="96" spans="1:129" x14ac:dyDescent="0.25">
      <c r="A96" s="16" t="str">
        <f t="shared" si="31"/>
        <v/>
      </c>
      <c r="K96" s="38"/>
      <c r="M96" s="33" t="str">
        <f t="shared" si="32"/>
        <v/>
      </c>
      <c r="Q96" s="33" t="str">
        <f t="shared" si="33"/>
        <v/>
      </c>
      <c r="U96" s="33" t="str">
        <f t="shared" si="34"/>
        <v/>
      </c>
      <c r="Y96" s="33" t="str">
        <f t="shared" si="35"/>
        <v/>
      </c>
      <c r="AC96" s="33" t="str">
        <f t="shared" si="36"/>
        <v/>
      </c>
      <c r="AG96" s="33" t="str">
        <f t="shared" si="37"/>
        <v/>
      </c>
      <c r="AK96" s="33" t="str">
        <f t="shared" si="38"/>
        <v/>
      </c>
      <c r="AO96" s="33" t="str">
        <f t="shared" si="39"/>
        <v/>
      </c>
      <c r="AS96" s="33" t="str">
        <f t="shared" si="40"/>
        <v/>
      </c>
      <c r="AW96" s="33" t="str">
        <f t="shared" si="41"/>
        <v/>
      </c>
      <c r="BA96" s="33" t="str">
        <f t="shared" si="42"/>
        <v/>
      </c>
      <c r="BE96" s="33" t="str">
        <f t="shared" si="43"/>
        <v/>
      </c>
      <c r="BI96" s="33" t="str">
        <f t="shared" si="44"/>
        <v/>
      </c>
      <c r="BM96" s="33" t="str">
        <f t="shared" si="45"/>
        <v/>
      </c>
      <c r="BQ96" s="33" t="str">
        <f t="shared" si="46"/>
        <v/>
      </c>
      <c r="BU96" s="33" t="str">
        <f t="shared" si="47"/>
        <v/>
      </c>
      <c r="BY96" s="33" t="str">
        <f t="shared" si="48"/>
        <v/>
      </c>
      <c r="CC96" s="33" t="str">
        <f t="shared" si="49"/>
        <v/>
      </c>
      <c r="CG96" s="33" t="str">
        <f t="shared" si="50"/>
        <v/>
      </c>
      <c r="CK96" s="33" t="str">
        <f t="shared" si="51"/>
        <v/>
      </c>
      <c r="CO96" s="33" t="str">
        <f t="shared" si="52"/>
        <v/>
      </c>
      <c r="CS96" s="33" t="str">
        <f t="shared" si="53"/>
        <v/>
      </c>
      <c r="CW96" s="33" t="str">
        <f t="shared" si="54"/>
        <v/>
      </c>
      <c r="DA96" s="33" t="str">
        <f t="shared" si="55"/>
        <v/>
      </c>
      <c r="DE96" s="33" t="str">
        <f t="shared" si="56"/>
        <v/>
      </c>
      <c r="DI96" s="33" t="str">
        <f t="shared" si="57"/>
        <v/>
      </c>
      <c r="DM96" s="33" t="str">
        <f t="shared" si="58"/>
        <v/>
      </c>
      <c r="DQ96" s="33" t="str">
        <f t="shared" si="59"/>
        <v/>
      </c>
      <c r="DU96" s="33" t="str">
        <f t="shared" si="60"/>
        <v/>
      </c>
      <c r="DY96" s="33" t="str">
        <f t="shared" si="61"/>
        <v/>
      </c>
    </row>
    <row r="97" spans="1:129" x14ac:dyDescent="0.25">
      <c r="A97" s="16" t="str">
        <f t="shared" si="31"/>
        <v/>
      </c>
      <c r="K97" s="38"/>
      <c r="M97" s="33" t="str">
        <f t="shared" si="32"/>
        <v/>
      </c>
      <c r="Q97" s="33" t="str">
        <f t="shared" si="33"/>
        <v/>
      </c>
      <c r="U97" s="33" t="str">
        <f t="shared" si="34"/>
        <v/>
      </c>
      <c r="Y97" s="33" t="str">
        <f t="shared" si="35"/>
        <v/>
      </c>
      <c r="AC97" s="33" t="str">
        <f t="shared" si="36"/>
        <v/>
      </c>
      <c r="AG97" s="33" t="str">
        <f t="shared" si="37"/>
        <v/>
      </c>
      <c r="AK97" s="33" t="str">
        <f t="shared" si="38"/>
        <v/>
      </c>
      <c r="AO97" s="33" t="str">
        <f t="shared" si="39"/>
        <v/>
      </c>
      <c r="AS97" s="33" t="str">
        <f t="shared" si="40"/>
        <v/>
      </c>
      <c r="AW97" s="33" t="str">
        <f t="shared" si="41"/>
        <v/>
      </c>
      <c r="BA97" s="33" t="str">
        <f t="shared" si="42"/>
        <v/>
      </c>
      <c r="BE97" s="33" t="str">
        <f t="shared" si="43"/>
        <v/>
      </c>
      <c r="BI97" s="33" t="str">
        <f t="shared" si="44"/>
        <v/>
      </c>
      <c r="BM97" s="33" t="str">
        <f t="shared" si="45"/>
        <v/>
      </c>
      <c r="BQ97" s="33" t="str">
        <f t="shared" si="46"/>
        <v/>
      </c>
      <c r="BU97" s="33" t="str">
        <f t="shared" si="47"/>
        <v/>
      </c>
      <c r="BY97" s="33" t="str">
        <f t="shared" si="48"/>
        <v/>
      </c>
      <c r="CC97" s="33" t="str">
        <f t="shared" si="49"/>
        <v/>
      </c>
      <c r="CG97" s="33" t="str">
        <f t="shared" si="50"/>
        <v/>
      </c>
      <c r="CK97" s="33" t="str">
        <f t="shared" si="51"/>
        <v/>
      </c>
      <c r="CO97" s="33" t="str">
        <f t="shared" si="52"/>
        <v/>
      </c>
      <c r="CS97" s="33" t="str">
        <f t="shared" si="53"/>
        <v/>
      </c>
      <c r="CW97" s="33" t="str">
        <f t="shared" si="54"/>
        <v/>
      </c>
      <c r="DA97" s="33" t="str">
        <f t="shared" si="55"/>
        <v/>
      </c>
      <c r="DE97" s="33" t="str">
        <f t="shared" si="56"/>
        <v/>
      </c>
      <c r="DI97" s="33" t="str">
        <f t="shared" si="57"/>
        <v/>
      </c>
      <c r="DM97" s="33" t="str">
        <f t="shared" si="58"/>
        <v/>
      </c>
      <c r="DQ97" s="33" t="str">
        <f t="shared" si="59"/>
        <v/>
      </c>
      <c r="DU97" s="33" t="str">
        <f t="shared" si="60"/>
        <v/>
      </c>
      <c r="DY97" s="33" t="str">
        <f t="shared" si="61"/>
        <v/>
      </c>
    </row>
    <row r="98" spans="1:129" x14ac:dyDescent="0.25">
      <c r="A98" s="16" t="str">
        <f t="shared" si="31"/>
        <v/>
      </c>
      <c r="K98" s="38"/>
      <c r="M98" s="33" t="str">
        <f t="shared" si="32"/>
        <v/>
      </c>
      <c r="Q98" s="33" t="str">
        <f t="shared" si="33"/>
        <v/>
      </c>
      <c r="U98" s="33" t="str">
        <f t="shared" si="34"/>
        <v/>
      </c>
      <c r="Y98" s="33" t="str">
        <f t="shared" si="35"/>
        <v/>
      </c>
      <c r="AC98" s="33" t="str">
        <f t="shared" si="36"/>
        <v/>
      </c>
      <c r="AG98" s="33" t="str">
        <f t="shared" si="37"/>
        <v/>
      </c>
      <c r="AK98" s="33" t="str">
        <f t="shared" si="38"/>
        <v/>
      </c>
      <c r="AO98" s="33" t="str">
        <f t="shared" si="39"/>
        <v/>
      </c>
      <c r="AS98" s="33" t="str">
        <f t="shared" si="40"/>
        <v/>
      </c>
      <c r="AW98" s="33" t="str">
        <f t="shared" si="41"/>
        <v/>
      </c>
      <c r="BA98" s="33" t="str">
        <f t="shared" si="42"/>
        <v/>
      </c>
      <c r="BE98" s="33" t="str">
        <f t="shared" si="43"/>
        <v/>
      </c>
      <c r="BI98" s="33" t="str">
        <f t="shared" si="44"/>
        <v/>
      </c>
      <c r="BM98" s="33" t="str">
        <f t="shared" si="45"/>
        <v/>
      </c>
      <c r="BQ98" s="33" t="str">
        <f t="shared" si="46"/>
        <v/>
      </c>
      <c r="BU98" s="33" t="str">
        <f t="shared" si="47"/>
        <v/>
      </c>
      <c r="BY98" s="33" t="str">
        <f t="shared" si="48"/>
        <v/>
      </c>
      <c r="CC98" s="33" t="str">
        <f t="shared" si="49"/>
        <v/>
      </c>
      <c r="CG98" s="33" t="str">
        <f t="shared" si="50"/>
        <v/>
      </c>
      <c r="CK98" s="33" t="str">
        <f t="shared" si="51"/>
        <v/>
      </c>
      <c r="CO98" s="33" t="str">
        <f t="shared" si="52"/>
        <v/>
      </c>
      <c r="CS98" s="33" t="str">
        <f t="shared" si="53"/>
        <v/>
      </c>
      <c r="CW98" s="33" t="str">
        <f t="shared" si="54"/>
        <v/>
      </c>
      <c r="DA98" s="33" t="str">
        <f t="shared" si="55"/>
        <v/>
      </c>
      <c r="DE98" s="33" t="str">
        <f t="shared" si="56"/>
        <v/>
      </c>
      <c r="DI98" s="33" t="str">
        <f t="shared" si="57"/>
        <v/>
      </c>
      <c r="DM98" s="33" t="str">
        <f t="shared" si="58"/>
        <v/>
      </c>
      <c r="DQ98" s="33" t="str">
        <f t="shared" si="59"/>
        <v/>
      </c>
      <c r="DU98" s="33" t="str">
        <f t="shared" si="60"/>
        <v/>
      </c>
      <c r="DY98" s="33" t="str">
        <f t="shared" si="61"/>
        <v/>
      </c>
    </row>
    <row r="99" spans="1:129" x14ac:dyDescent="0.25">
      <c r="A99" s="16" t="str">
        <f t="shared" si="31"/>
        <v/>
      </c>
      <c r="K99" s="38"/>
      <c r="M99" s="33" t="str">
        <f t="shared" si="32"/>
        <v/>
      </c>
      <c r="Q99" s="33" t="str">
        <f t="shared" si="33"/>
        <v/>
      </c>
      <c r="U99" s="33" t="str">
        <f t="shared" si="34"/>
        <v/>
      </c>
      <c r="Y99" s="33" t="str">
        <f t="shared" si="35"/>
        <v/>
      </c>
      <c r="AC99" s="33" t="str">
        <f t="shared" si="36"/>
        <v/>
      </c>
      <c r="AG99" s="33" t="str">
        <f t="shared" si="37"/>
        <v/>
      </c>
      <c r="AK99" s="33" t="str">
        <f t="shared" si="38"/>
        <v/>
      </c>
      <c r="AO99" s="33" t="str">
        <f t="shared" si="39"/>
        <v/>
      </c>
      <c r="AS99" s="33" t="str">
        <f t="shared" si="40"/>
        <v/>
      </c>
      <c r="AW99" s="33" t="str">
        <f t="shared" si="41"/>
        <v/>
      </c>
      <c r="BA99" s="33" t="str">
        <f t="shared" si="42"/>
        <v/>
      </c>
      <c r="BE99" s="33" t="str">
        <f t="shared" si="43"/>
        <v/>
      </c>
      <c r="BI99" s="33" t="str">
        <f t="shared" si="44"/>
        <v/>
      </c>
      <c r="BM99" s="33" t="str">
        <f t="shared" si="45"/>
        <v/>
      </c>
      <c r="BQ99" s="33" t="str">
        <f t="shared" si="46"/>
        <v/>
      </c>
      <c r="BU99" s="33" t="str">
        <f t="shared" si="47"/>
        <v/>
      </c>
      <c r="BY99" s="33" t="str">
        <f t="shared" si="48"/>
        <v/>
      </c>
      <c r="CC99" s="33" t="str">
        <f t="shared" si="49"/>
        <v/>
      </c>
      <c r="CG99" s="33" t="str">
        <f t="shared" si="50"/>
        <v/>
      </c>
      <c r="CK99" s="33" t="str">
        <f t="shared" si="51"/>
        <v/>
      </c>
      <c r="CO99" s="33" t="str">
        <f t="shared" si="52"/>
        <v/>
      </c>
      <c r="CS99" s="33" t="str">
        <f t="shared" si="53"/>
        <v/>
      </c>
      <c r="CW99" s="33" t="str">
        <f t="shared" si="54"/>
        <v/>
      </c>
      <c r="DA99" s="33" t="str">
        <f t="shared" si="55"/>
        <v/>
      </c>
      <c r="DE99" s="33" t="str">
        <f t="shared" si="56"/>
        <v/>
      </c>
      <c r="DI99" s="33" t="str">
        <f t="shared" si="57"/>
        <v/>
      </c>
      <c r="DM99" s="33" t="str">
        <f t="shared" si="58"/>
        <v/>
      </c>
      <c r="DQ99" s="33" t="str">
        <f t="shared" si="59"/>
        <v/>
      </c>
      <c r="DU99" s="33" t="str">
        <f t="shared" si="60"/>
        <v/>
      </c>
      <c r="DY99" s="33" t="str">
        <f t="shared" si="61"/>
        <v/>
      </c>
    </row>
    <row r="100" spans="1:129" x14ac:dyDescent="0.25">
      <c r="A100" s="16" t="str">
        <f t="shared" si="31"/>
        <v/>
      </c>
      <c r="K100" s="38"/>
      <c r="M100" s="33" t="str">
        <f t="shared" si="32"/>
        <v/>
      </c>
      <c r="Q100" s="33" t="str">
        <f t="shared" si="33"/>
        <v/>
      </c>
      <c r="U100" s="33" t="str">
        <f t="shared" si="34"/>
        <v/>
      </c>
      <c r="Y100" s="33" t="str">
        <f t="shared" si="35"/>
        <v/>
      </c>
      <c r="AC100" s="33" t="str">
        <f t="shared" si="36"/>
        <v/>
      </c>
      <c r="AG100" s="33" t="str">
        <f t="shared" si="37"/>
        <v/>
      </c>
      <c r="AK100" s="33" t="str">
        <f t="shared" si="38"/>
        <v/>
      </c>
      <c r="AO100" s="33" t="str">
        <f t="shared" si="39"/>
        <v/>
      </c>
      <c r="AS100" s="33" t="str">
        <f t="shared" si="40"/>
        <v/>
      </c>
      <c r="AW100" s="33" t="str">
        <f t="shared" si="41"/>
        <v/>
      </c>
      <c r="BA100" s="33" t="str">
        <f t="shared" si="42"/>
        <v/>
      </c>
      <c r="BE100" s="33" t="str">
        <f t="shared" si="43"/>
        <v/>
      </c>
      <c r="BI100" s="33" t="str">
        <f t="shared" si="44"/>
        <v/>
      </c>
      <c r="BM100" s="33" t="str">
        <f t="shared" si="45"/>
        <v/>
      </c>
      <c r="BQ100" s="33" t="str">
        <f t="shared" si="46"/>
        <v/>
      </c>
      <c r="BU100" s="33" t="str">
        <f t="shared" si="47"/>
        <v/>
      </c>
      <c r="BY100" s="33" t="str">
        <f t="shared" si="48"/>
        <v/>
      </c>
      <c r="CC100" s="33" t="str">
        <f t="shared" si="49"/>
        <v/>
      </c>
      <c r="CG100" s="33" t="str">
        <f t="shared" si="50"/>
        <v/>
      </c>
      <c r="CK100" s="33" t="str">
        <f t="shared" si="51"/>
        <v/>
      </c>
      <c r="CO100" s="33" t="str">
        <f t="shared" si="52"/>
        <v/>
      </c>
      <c r="CS100" s="33" t="str">
        <f t="shared" si="53"/>
        <v/>
      </c>
      <c r="CW100" s="33" t="str">
        <f t="shared" si="54"/>
        <v/>
      </c>
      <c r="DA100" s="33" t="str">
        <f t="shared" si="55"/>
        <v/>
      </c>
      <c r="DE100" s="33" t="str">
        <f t="shared" si="56"/>
        <v/>
      </c>
      <c r="DI100" s="33" t="str">
        <f t="shared" si="57"/>
        <v/>
      </c>
      <c r="DM100" s="33" t="str">
        <f t="shared" si="58"/>
        <v/>
      </c>
      <c r="DQ100" s="33" t="str">
        <f t="shared" si="59"/>
        <v/>
      </c>
      <c r="DU100" s="33" t="str">
        <f t="shared" si="60"/>
        <v/>
      </c>
      <c r="DY100" s="33" t="str">
        <f t="shared" si="61"/>
        <v/>
      </c>
    </row>
    <row r="101" spans="1:129" x14ac:dyDescent="0.25">
      <c r="A101" s="16" t="str">
        <f t="shared" si="31"/>
        <v/>
      </c>
      <c r="K101" s="41"/>
      <c r="M101" s="33" t="str">
        <f t="shared" si="32"/>
        <v/>
      </c>
      <c r="Q101" s="33" t="str">
        <f t="shared" si="33"/>
        <v/>
      </c>
      <c r="U101" s="33" t="str">
        <f t="shared" si="34"/>
        <v/>
      </c>
      <c r="Y101" s="33" t="str">
        <f t="shared" si="35"/>
        <v/>
      </c>
      <c r="AC101" s="33" t="str">
        <f t="shared" si="36"/>
        <v/>
      </c>
      <c r="AG101" s="33" t="str">
        <f t="shared" si="37"/>
        <v/>
      </c>
      <c r="AK101" s="33" t="str">
        <f t="shared" si="38"/>
        <v/>
      </c>
      <c r="AO101" s="33" t="str">
        <f t="shared" si="39"/>
        <v/>
      </c>
      <c r="AS101" s="33" t="str">
        <f t="shared" si="40"/>
        <v/>
      </c>
      <c r="AW101" s="33" t="str">
        <f t="shared" si="41"/>
        <v/>
      </c>
      <c r="BA101" s="33" t="str">
        <f t="shared" si="42"/>
        <v/>
      </c>
      <c r="BE101" s="33" t="str">
        <f t="shared" si="43"/>
        <v/>
      </c>
      <c r="BI101" s="33" t="str">
        <f t="shared" si="44"/>
        <v/>
      </c>
      <c r="BM101" s="33" t="str">
        <f t="shared" si="45"/>
        <v/>
      </c>
      <c r="BQ101" s="33" t="str">
        <f t="shared" si="46"/>
        <v/>
      </c>
      <c r="BU101" s="33" t="str">
        <f t="shared" si="47"/>
        <v/>
      </c>
      <c r="BY101" s="33" t="str">
        <f t="shared" si="48"/>
        <v/>
      </c>
      <c r="CC101" s="33" t="str">
        <f t="shared" si="49"/>
        <v/>
      </c>
      <c r="CG101" s="33" t="str">
        <f t="shared" si="50"/>
        <v/>
      </c>
      <c r="CK101" s="33" t="str">
        <f t="shared" si="51"/>
        <v/>
      </c>
      <c r="CO101" s="33" t="str">
        <f t="shared" si="52"/>
        <v/>
      </c>
      <c r="CS101" s="33" t="str">
        <f t="shared" si="53"/>
        <v/>
      </c>
      <c r="CW101" s="33" t="str">
        <f t="shared" si="54"/>
        <v/>
      </c>
      <c r="DA101" s="33" t="str">
        <f t="shared" si="55"/>
        <v/>
      </c>
      <c r="DE101" s="33" t="str">
        <f t="shared" si="56"/>
        <v/>
      </c>
      <c r="DI101" s="33" t="str">
        <f t="shared" si="57"/>
        <v/>
      </c>
      <c r="DM101" s="33" t="str">
        <f t="shared" si="58"/>
        <v/>
      </c>
      <c r="DQ101" s="33" t="str">
        <f t="shared" si="59"/>
        <v/>
      </c>
      <c r="DU101" s="33" t="str">
        <f t="shared" si="60"/>
        <v/>
      </c>
      <c r="DY101" s="33" t="str">
        <f t="shared" si="61"/>
        <v/>
      </c>
    </row>
    <row r="102" spans="1:129" x14ac:dyDescent="0.25">
      <c r="M102" s="33" t="str">
        <f t="shared" si="32"/>
        <v/>
      </c>
      <c r="Q102" s="33" t="str">
        <f t="shared" si="33"/>
        <v/>
      </c>
      <c r="U102" s="33" t="str">
        <f t="shared" si="34"/>
        <v/>
      </c>
      <c r="Y102" s="33" t="str">
        <f t="shared" si="35"/>
        <v/>
      </c>
      <c r="AC102" s="33" t="str">
        <f t="shared" si="36"/>
        <v/>
      </c>
      <c r="AG102" s="33" t="str">
        <f t="shared" si="37"/>
        <v/>
      </c>
      <c r="AK102" s="33" t="str">
        <f t="shared" si="38"/>
        <v/>
      </c>
      <c r="AO102" s="33" t="str">
        <f t="shared" si="39"/>
        <v/>
      </c>
      <c r="AS102" s="33" t="str">
        <f t="shared" si="40"/>
        <v/>
      </c>
      <c r="AW102" s="33" t="str">
        <f t="shared" si="41"/>
        <v/>
      </c>
      <c r="BA102" s="33" t="str">
        <f t="shared" si="42"/>
        <v/>
      </c>
      <c r="BE102" s="33" t="str">
        <f t="shared" si="43"/>
        <v/>
      </c>
      <c r="BI102" s="33" t="str">
        <f t="shared" si="44"/>
        <v/>
      </c>
      <c r="BM102" s="33" t="str">
        <f t="shared" si="45"/>
        <v/>
      </c>
      <c r="BQ102" s="33" t="str">
        <f t="shared" si="46"/>
        <v/>
      </c>
      <c r="BU102" s="33" t="str">
        <f t="shared" si="47"/>
        <v/>
      </c>
      <c r="BY102" s="33" t="str">
        <f t="shared" si="48"/>
        <v/>
      </c>
      <c r="CC102" s="33" t="str">
        <f t="shared" si="49"/>
        <v/>
      </c>
      <c r="CG102" s="33" t="str">
        <f t="shared" si="50"/>
        <v/>
      </c>
      <c r="CK102" s="33" t="str">
        <f t="shared" si="51"/>
        <v/>
      </c>
      <c r="CO102" s="33" t="str">
        <f t="shared" si="52"/>
        <v/>
      </c>
      <c r="CS102" s="33" t="str">
        <f t="shared" si="53"/>
        <v/>
      </c>
      <c r="CW102" s="33" t="str">
        <f t="shared" si="54"/>
        <v/>
      </c>
      <c r="DA102" s="33" t="str">
        <f t="shared" si="55"/>
        <v/>
      </c>
      <c r="DE102" s="33" t="str">
        <f t="shared" si="56"/>
        <v/>
      </c>
      <c r="DI102" s="33" t="str">
        <f t="shared" si="57"/>
        <v/>
      </c>
      <c r="DM102" s="33" t="str">
        <f t="shared" si="58"/>
        <v/>
      </c>
      <c r="DQ102" s="33" t="str">
        <f t="shared" si="59"/>
        <v/>
      </c>
    </row>
    <row r="103" spans="1:129" x14ac:dyDescent="0.25">
      <c r="M103" s="33" t="str">
        <f t="shared" si="32"/>
        <v/>
      </c>
      <c r="Q103" s="33" t="str">
        <f t="shared" si="33"/>
        <v/>
      </c>
      <c r="U103" s="33" t="str">
        <f t="shared" si="34"/>
        <v/>
      </c>
      <c r="Y103" s="33" t="str">
        <f t="shared" si="35"/>
        <v/>
      </c>
      <c r="AC103" s="33" t="str">
        <f t="shared" si="36"/>
        <v/>
      </c>
      <c r="AG103" s="33" t="str">
        <f t="shared" si="37"/>
        <v/>
      </c>
      <c r="AK103" s="33" t="str">
        <f t="shared" si="38"/>
        <v/>
      </c>
      <c r="AO103" s="33" t="str">
        <f t="shared" si="39"/>
        <v/>
      </c>
      <c r="AS103" s="33" t="str">
        <f t="shared" si="40"/>
        <v/>
      </c>
      <c r="AW103" s="33" t="str">
        <f t="shared" si="41"/>
        <v/>
      </c>
      <c r="BA103" s="33" t="str">
        <f t="shared" si="42"/>
        <v/>
      </c>
      <c r="BE103" s="33" t="str">
        <f t="shared" si="43"/>
        <v/>
      </c>
      <c r="BI103" s="33" t="str">
        <f t="shared" si="44"/>
        <v/>
      </c>
      <c r="BM103" s="33" t="str">
        <f t="shared" si="45"/>
        <v/>
      </c>
      <c r="BQ103" s="33" t="str">
        <f t="shared" si="46"/>
        <v/>
      </c>
      <c r="BU103" s="33" t="str">
        <f t="shared" si="47"/>
        <v/>
      </c>
      <c r="BY103" s="33" t="str">
        <f t="shared" si="48"/>
        <v/>
      </c>
      <c r="CC103" s="33" t="str">
        <f t="shared" si="49"/>
        <v/>
      </c>
      <c r="CG103" s="33" t="str">
        <f t="shared" si="50"/>
        <v/>
      </c>
      <c r="CK103" s="33" t="str">
        <f t="shared" si="51"/>
        <v/>
      </c>
      <c r="CO103" s="33" t="str">
        <f t="shared" si="52"/>
        <v/>
      </c>
      <c r="CS103" s="33" t="str">
        <f t="shared" si="53"/>
        <v/>
      </c>
      <c r="CW103" s="33" t="str">
        <f t="shared" si="54"/>
        <v/>
      </c>
      <c r="DA103" s="33" t="str">
        <f t="shared" si="55"/>
        <v/>
      </c>
      <c r="DE103" s="33" t="str">
        <f t="shared" si="56"/>
        <v/>
      </c>
      <c r="DI103" s="33" t="str">
        <f t="shared" si="57"/>
        <v/>
      </c>
      <c r="DM103" s="33" t="str">
        <f t="shared" si="58"/>
        <v/>
      </c>
      <c r="DQ103" s="33" t="str">
        <f t="shared" si="59"/>
        <v/>
      </c>
    </row>
  </sheetData>
  <mergeCells count="3">
    <mergeCell ref="H11:I11"/>
    <mergeCell ref="G13:I13"/>
    <mergeCell ref="A2:N2"/>
  </mergeCells>
  <conditionalFormatting sqref="A8:A101">
    <cfRule type="notContainsBlanks" dxfId="134" priority="34">
      <formula>LEN(TRIM(A8))&gt;0</formula>
    </cfRule>
  </conditionalFormatting>
  <conditionalFormatting sqref="E8:E13">
    <cfRule type="notContainsBlanks" dxfId="133" priority="4">
      <formula>LEN(TRIM(E8))&gt;0</formula>
    </cfRule>
  </conditionalFormatting>
  <conditionalFormatting sqref="F21:F102">
    <cfRule type="notContainsBlanks" dxfId="132" priority="3">
      <formula>LEN(TRIM(F21))&gt;0</formula>
    </cfRule>
  </conditionalFormatting>
  <conditionalFormatting sqref="G15:G17">
    <cfRule type="notContainsBlanks" dxfId="131" priority="33">
      <formula>LEN(TRIM(G15))&gt;0</formula>
    </cfRule>
  </conditionalFormatting>
  <conditionalFormatting sqref="M14:M103">
    <cfRule type="notContainsBlanks" dxfId="130" priority="32">
      <formula>LEN(TRIM(M14))&gt;0</formula>
    </cfRule>
  </conditionalFormatting>
  <conditionalFormatting sqref="Q14:Q103">
    <cfRule type="notContainsBlanks" dxfId="129" priority="31">
      <formula>LEN(TRIM(Q14))&gt;0</formula>
    </cfRule>
  </conditionalFormatting>
  <conditionalFormatting sqref="U14:U103">
    <cfRule type="notContainsBlanks" dxfId="128" priority="30">
      <formula>LEN(TRIM(U14))&gt;0</formula>
    </cfRule>
  </conditionalFormatting>
  <conditionalFormatting sqref="Y14:Y103">
    <cfRule type="notContainsBlanks" dxfId="127" priority="29">
      <formula>LEN(TRIM(Y14))&gt;0</formula>
    </cfRule>
  </conditionalFormatting>
  <conditionalFormatting sqref="AC14:AC103">
    <cfRule type="notContainsBlanks" dxfId="126" priority="28">
      <formula>LEN(TRIM(AC14))&gt;0</formula>
    </cfRule>
  </conditionalFormatting>
  <conditionalFormatting sqref="AG14:AG103">
    <cfRule type="notContainsBlanks" dxfId="125" priority="27">
      <formula>LEN(TRIM(AG14))&gt;0</formula>
    </cfRule>
  </conditionalFormatting>
  <conditionalFormatting sqref="AK14:AK103">
    <cfRule type="notContainsBlanks" dxfId="124" priority="26">
      <formula>LEN(TRIM(AK14))&gt;0</formula>
    </cfRule>
  </conditionalFormatting>
  <conditionalFormatting sqref="AO14:AO103">
    <cfRule type="notContainsBlanks" dxfId="123" priority="25">
      <formula>LEN(TRIM(AO14))&gt;0</formula>
    </cfRule>
  </conditionalFormatting>
  <conditionalFormatting sqref="AS14:AS103">
    <cfRule type="notContainsBlanks" dxfId="122" priority="24">
      <formula>LEN(TRIM(AS14))&gt;0</formula>
    </cfRule>
  </conditionalFormatting>
  <conditionalFormatting sqref="AW14:AW103">
    <cfRule type="notContainsBlanks" dxfId="121" priority="23">
      <formula>LEN(TRIM(AW14))&gt;0</formula>
    </cfRule>
  </conditionalFormatting>
  <conditionalFormatting sqref="BA14:BA103">
    <cfRule type="notContainsBlanks" dxfId="120" priority="22">
      <formula>LEN(TRIM(BA14))&gt;0</formula>
    </cfRule>
  </conditionalFormatting>
  <conditionalFormatting sqref="BE14:BE103">
    <cfRule type="notContainsBlanks" dxfId="119" priority="21">
      <formula>LEN(TRIM(BE14))&gt;0</formula>
    </cfRule>
  </conditionalFormatting>
  <conditionalFormatting sqref="BI14:BI103">
    <cfRule type="notContainsBlanks" dxfId="118" priority="20">
      <formula>LEN(TRIM(BI14))&gt;0</formula>
    </cfRule>
  </conditionalFormatting>
  <conditionalFormatting sqref="BM14:BM103">
    <cfRule type="notContainsBlanks" dxfId="117" priority="19">
      <formula>LEN(TRIM(BM14))&gt;0</formula>
    </cfRule>
  </conditionalFormatting>
  <conditionalFormatting sqref="BQ14:BQ103">
    <cfRule type="notContainsBlanks" dxfId="116" priority="18">
      <formula>LEN(TRIM(BQ14))&gt;0</formula>
    </cfRule>
  </conditionalFormatting>
  <conditionalFormatting sqref="BU14:BU103">
    <cfRule type="notContainsBlanks" dxfId="115" priority="17">
      <formula>LEN(TRIM(BU14))&gt;0</formula>
    </cfRule>
  </conditionalFormatting>
  <conditionalFormatting sqref="BY14:BY103">
    <cfRule type="notContainsBlanks" dxfId="114" priority="16">
      <formula>LEN(TRIM(BY14))&gt;0</formula>
    </cfRule>
  </conditionalFormatting>
  <conditionalFormatting sqref="CC14:CC103">
    <cfRule type="notContainsBlanks" dxfId="113" priority="15">
      <formula>LEN(TRIM(CC14))&gt;0</formula>
    </cfRule>
  </conditionalFormatting>
  <conditionalFormatting sqref="CG14:CG103">
    <cfRule type="notContainsBlanks" dxfId="112" priority="14">
      <formula>LEN(TRIM(CG14))&gt;0</formula>
    </cfRule>
  </conditionalFormatting>
  <conditionalFormatting sqref="CK14:CK103">
    <cfRule type="notContainsBlanks" dxfId="111" priority="13">
      <formula>LEN(TRIM(CK14))&gt;0</formula>
    </cfRule>
  </conditionalFormatting>
  <conditionalFormatting sqref="CO14:CO103">
    <cfRule type="notContainsBlanks" dxfId="110" priority="12">
      <formula>LEN(TRIM(CO14))&gt;0</formula>
    </cfRule>
  </conditionalFormatting>
  <conditionalFormatting sqref="CS14:CS103">
    <cfRule type="notContainsBlanks" dxfId="109" priority="11">
      <formula>LEN(TRIM(CS14))&gt;0</formula>
    </cfRule>
  </conditionalFormatting>
  <conditionalFormatting sqref="CW14:CW103">
    <cfRule type="notContainsBlanks" dxfId="108" priority="10">
      <formula>LEN(TRIM(CW14))&gt;0</formula>
    </cfRule>
  </conditionalFormatting>
  <conditionalFormatting sqref="DA14:DA103">
    <cfRule type="notContainsBlanks" dxfId="107" priority="9">
      <formula>LEN(TRIM(DA14))&gt;0</formula>
    </cfRule>
  </conditionalFormatting>
  <conditionalFormatting sqref="DE14:DE103">
    <cfRule type="notContainsBlanks" dxfId="106" priority="8">
      <formula>LEN(TRIM(DE14))&gt;0</formula>
    </cfRule>
  </conditionalFormatting>
  <conditionalFormatting sqref="DI14:DI103">
    <cfRule type="notContainsBlanks" dxfId="105" priority="7">
      <formula>LEN(TRIM(DI14))&gt;0</formula>
    </cfRule>
  </conditionalFormatting>
  <conditionalFormatting sqref="DM14:DM103">
    <cfRule type="notContainsBlanks" dxfId="104" priority="6">
      <formula>LEN(TRIM(DM14))&gt;0</formula>
    </cfRule>
  </conditionalFormatting>
  <conditionalFormatting sqref="DQ14:DQ103">
    <cfRule type="notContainsBlanks" dxfId="103" priority="5">
      <formula>LEN(TRIM(DQ14))&gt;0</formula>
    </cfRule>
  </conditionalFormatting>
  <conditionalFormatting sqref="DU14:DU101">
    <cfRule type="notContainsBlanks" dxfId="102" priority="2">
      <formula>LEN(TRIM(DU14))&gt;0</formula>
    </cfRule>
  </conditionalFormatting>
  <conditionalFormatting sqref="DY14:DY101">
    <cfRule type="notContainsBlanks" dxfId="101" priority="1">
      <formula>LEN(TRIM(DY14))&gt;0</formula>
    </cfRule>
  </conditionalFormatting>
  <pageMargins left="0.7" right="0.7" top="0.78740157499999996" bottom="0.78740157499999996" header="0.3" footer="0.3"/>
  <pageSetup paperSize="9" orientation="portrait" horizontalDpi="300" verticalDpi="300" r:id="rId32"/>
  <headerFooter>
    <oddFooter>&amp;C_x000D_&amp;1#&amp;"Calibri"&amp;10&amp;K000000 Confidential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5C8D0-E3CC-4F16-8EB8-209F677329E4}">
  <sheetPr codeName="Sheet43"/>
  <dimension ref="A2:EA118"/>
  <sheetViews>
    <sheetView showGridLines="0" zoomScaleNormal="100" workbookViewId="0">
      <selection activeCell="I9" sqref="I9"/>
    </sheetView>
  </sheetViews>
  <sheetFormatPr defaultColWidth="7.140625" defaultRowHeight="15" x14ac:dyDescent="0.25"/>
  <cols>
    <col min="1" max="1" width="6.7109375" style="6" bestFit="1" customWidth="1"/>
    <col min="2" max="2" width="29.7109375" style="6" bestFit="1" customWidth="1"/>
    <col min="3" max="3" width="18.28515625" style="6" bestFit="1" customWidth="1"/>
    <col min="4" max="4" width="5.85546875" style="6" bestFit="1" customWidth="1"/>
    <col min="5" max="5" width="7.140625" style="6"/>
    <col min="6" max="6" width="7.140625" style="6" customWidth="1"/>
    <col min="7" max="7" width="6.7109375" style="6" bestFit="1" customWidth="1"/>
    <col min="8" max="8" width="26.7109375" style="6" bestFit="1" customWidth="1"/>
    <col min="9" max="9" width="6" style="6" bestFit="1" customWidth="1"/>
    <col min="10" max="12" width="7.140625" style="6"/>
    <col min="13" max="13" width="6.7109375" style="6" bestFit="1" customWidth="1"/>
    <col min="14" max="14" width="26.7109375" style="6" bestFit="1" customWidth="1"/>
    <col min="15" max="15" width="13.85546875" style="6" bestFit="1" customWidth="1"/>
    <col min="16" max="16" width="7.140625" style="6"/>
    <col min="17" max="17" width="6.7109375" style="6" bestFit="1" customWidth="1"/>
    <col min="18" max="18" width="11.42578125" style="6" bestFit="1" customWidth="1"/>
    <col min="19" max="19" width="13.85546875" style="6" bestFit="1" customWidth="1"/>
    <col min="20" max="20" width="7.140625" style="6"/>
    <col min="21" max="21" width="6.7109375" style="6" bestFit="1" customWidth="1"/>
    <col min="22" max="22" width="26.7109375" style="6" bestFit="1" customWidth="1"/>
    <col min="23" max="23" width="13.85546875" style="6" bestFit="1" customWidth="1"/>
    <col min="24" max="24" width="7.140625" style="6"/>
    <col min="25" max="25" width="6.7109375" style="6" bestFit="1" customWidth="1"/>
    <col min="26" max="26" width="29.7109375" style="6" bestFit="1" customWidth="1"/>
    <col min="27" max="27" width="13.85546875" style="6" bestFit="1" customWidth="1"/>
    <col min="28" max="28" width="7.140625" style="6"/>
    <col min="29" max="29" width="6.7109375" style="6" bestFit="1" customWidth="1"/>
    <col min="30" max="30" width="26.7109375" style="6" bestFit="1" customWidth="1"/>
    <col min="31" max="31" width="13.85546875" style="6" bestFit="1" customWidth="1"/>
    <col min="32" max="32" width="7.140625" style="6"/>
    <col min="33" max="33" width="6.7109375" style="6" bestFit="1" customWidth="1"/>
    <col min="34" max="34" width="11.42578125" style="6" bestFit="1" customWidth="1"/>
    <col min="35" max="35" width="13.85546875" style="6" bestFit="1" customWidth="1"/>
    <col min="36" max="36" width="7.140625" style="6"/>
    <col min="37" max="37" width="6.7109375" style="6" bestFit="1" customWidth="1"/>
    <col min="38" max="38" width="11.42578125" style="6" bestFit="1" customWidth="1"/>
    <col min="39" max="39" width="13.85546875" style="6" bestFit="1" customWidth="1"/>
    <col min="40" max="40" width="7.140625" style="6"/>
    <col min="41" max="41" width="6.7109375" style="6" bestFit="1" customWidth="1"/>
    <col min="42" max="42" width="11.42578125" style="6" bestFit="1" customWidth="1"/>
    <col min="43" max="43" width="13.85546875" style="6" bestFit="1" customWidth="1"/>
    <col min="44" max="44" width="7.140625" style="6"/>
    <col min="45" max="45" width="6.7109375" style="6" bestFit="1" customWidth="1"/>
    <col min="46" max="46" width="11.42578125" style="6" bestFit="1" customWidth="1"/>
    <col min="47" max="47" width="13.85546875" style="6" bestFit="1" customWidth="1"/>
    <col min="48" max="48" width="7.140625" style="6"/>
    <col min="49" max="49" width="6.7109375" style="6" bestFit="1" customWidth="1"/>
    <col min="50" max="50" width="11.42578125" style="6" bestFit="1" customWidth="1"/>
    <col min="51" max="51" width="13.85546875" style="6" bestFit="1" customWidth="1"/>
    <col min="52" max="52" width="7.140625" style="6"/>
    <col min="53" max="53" width="6.7109375" style="6" bestFit="1" customWidth="1"/>
    <col min="54" max="54" width="11.42578125" style="6" bestFit="1" customWidth="1"/>
    <col min="55" max="55" width="13.85546875" style="6" bestFit="1" customWidth="1"/>
    <col min="56" max="56" width="7.140625" style="6"/>
    <col min="57" max="57" width="6.7109375" style="6" bestFit="1" customWidth="1"/>
    <col min="58" max="58" width="11.42578125" style="6" bestFit="1" customWidth="1"/>
    <col min="59" max="59" width="13.85546875" style="6" bestFit="1" customWidth="1"/>
    <col min="60" max="60" width="7.140625" style="6"/>
    <col min="61" max="61" width="6.7109375" style="6" bestFit="1" customWidth="1"/>
    <col min="62" max="62" width="11.42578125" style="6" bestFit="1" customWidth="1"/>
    <col min="63" max="63" width="13.85546875" style="6" bestFit="1" customWidth="1"/>
    <col min="64" max="64" width="7.140625" style="6"/>
    <col min="65" max="65" width="6.7109375" style="6" bestFit="1" customWidth="1"/>
    <col min="66" max="66" width="11.42578125" style="6" bestFit="1" customWidth="1"/>
    <col min="67" max="67" width="13.85546875" style="6" bestFit="1" customWidth="1"/>
    <col min="68" max="68" width="7.140625" style="6"/>
    <col min="69" max="69" width="6.7109375" style="6" bestFit="1" customWidth="1"/>
    <col min="70" max="70" width="11.42578125" style="6" bestFit="1" customWidth="1"/>
    <col min="71" max="71" width="13.85546875" style="6" bestFit="1" customWidth="1"/>
    <col min="72" max="72" width="7.140625" style="6"/>
    <col min="73" max="73" width="6.7109375" style="6" bestFit="1" customWidth="1"/>
    <col min="74" max="74" width="11.42578125" style="6" bestFit="1" customWidth="1"/>
    <col min="75" max="75" width="13.85546875" style="6" bestFit="1" customWidth="1"/>
    <col min="76" max="76" width="7.140625" style="6"/>
    <col min="77" max="77" width="6.7109375" style="6" bestFit="1" customWidth="1"/>
    <col min="78" max="78" width="11.42578125" style="6" bestFit="1" customWidth="1"/>
    <col min="79" max="79" width="13.85546875" style="6" bestFit="1" customWidth="1"/>
    <col min="80" max="80" width="7.140625" style="6"/>
    <col min="81" max="81" width="6.7109375" style="6" bestFit="1" customWidth="1"/>
    <col min="82" max="82" width="11.42578125" style="6" bestFit="1" customWidth="1"/>
    <col min="83" max="83" width="13.85546875" style="6" bestFit="1" customWidth="1"/>
    <col min="84" max="84" width="7.140625" style="6"/>
    <col min="85" max="85" width="6.7109375" style="6" bestFit="1" customWidth="1"/>
    <col min="86" max="86" width="11.42578125" style="6" bestFit="1" customWidth="1"/>
    <col min="87" max="87" width="13.85546875" style="6" bestFit="1" customWidth="1"/>
    <col min="88" max="88" width="7.140625" style="6"/>
    <col min="89" max="89" width="6.7109375" style="6" bestFit="1" customWidth="1"/>
    <col min="90" max="90" width="11.42578125" style="6" bestFit="1" customWidth="1"/>
    <col min="91" max="91" width="13.85546875" style="6" bestFit="1" customWidth="1"/>
    <col min="92" max="92" width="7.140625" style="6"/>
    <col min="93" max="93" width="6.7109375" style="6" bestFit="1" customWidth="1"/>
    <col min="94" max="94" width="11.42578125" style="6" bestFit="1" customWidth="1"/>
    <col min="95" max="95" width="13.85546875" style="6" bestFit="1" customWidth="1"/>
    <col min="96" max="96" width="7.140625" style="6"/>
    <col min="97" max="97" width="6.7109375" style="6" bestFit="1" customWidth="1"/>
    <col min="98" max="98" width="11.42578125" style="6" bestFit="1" customWidth="1"/>
    <col min="99" max="99" width="13.85546875" style="6" bestFit="1" customWidth="1"/>
    <col min="100" max="100" width="7.140625" style="6"/>
    <col min="101" max="101" width="6.7109375" style="6" bestFit="1" customWidth="1"/>
    <col min="102" max="102" width="11.42578125" style="6" bestFit="1" customWidth="1"/>
    <col min="103" max="103" width="13.85546875" style="6" bestFit="1" customWidth="1"/>
    <col min="104" max="104" width="7.140625" style="6"/>
    <col min="105" max="105" width="6.7109375" style="6" bestFit="1" customWidth="1"/>
    <col min="106" max="106" width="11.42578125" style="6" bestFit="1" customWidth="1"/>
    <col min="107" max="107" width="13.85546875" style="6" bestFit="1" customWidth="1"/>
    <col min="108" max="108" width="7.140625" style="6"/>
    <col min="109" max="109" width="6.7109375" style="6" bestFit="1" customWidth="1"/>
    <col min="110" max="110" width="11.42578125" style="6" bestFit="1" customWidth="1"/>
    <col min="111" max="111" width="13.85546875" style="6" bestFit="1" customWidth="1"/>
    <col min="112" max="112" width="7.140625" style="6"/>
    <col min="113" max="113" width="6.7109375" style="6" bestFit="1" customWidth="1"/>
    <col min="114" max="114" width="11.42578125" style="6" bestFit="1" customWidth="1"/>
    <col min="115" max="115" width="13.85546875" style="6" bestFit="1" customWidth="1"/>
    <col min="116" max="116" width="7.140625" style="6"/>
    <col min="117" max="117" width="6.7109375" style="6" bestFit="1" customWidth="1"/>
    <col min="118" max="118" width="11.42578125" style="6" bestFit="1" customWidth="1"/>
    <col min="119" max="119" width="13.85546875" style="6" bestFit="1" customWidth="1"/>
    <col min="120" max="120" width="7.140625" style="6"/>
    <col min="121" max="121" width="6.7109375" style="6" bestFit="1" customWidth="1"/>
    <col min="122" max="122" width="11.42578125" style="6" bestFit="1" customWidth="1"/>
    <col min="123" max="123" width="13.85546875" style="6" bestFit="1" customWidth="1"/>
    <col min="124" max="124" width="7.140625" style="6"/>
    <col min="125" max="125" width="6.7109375" style="6" bestFit="1" customWidth="1"/>
    <col min="126" max="126" width="11.42578125" style="6" bestFit="1" customWidth="1"/>
    <col min="127" max="127" width="13.85546875" style="6" bestFit="1" customWidth="1"/>
    <col min="128" max="128" width="7.140625" style="6"/>
    <col min="129" max="129" width="6.7109375" style="6" bestFit="1" customWidth="1"/>
    <col min="130" max="130" width="11.42578125" style="6" bestFit="1" customWidth="1"/>
    <col min="131" max="131" width="13.85546875" style="6" bestFit="1" customWidth="1"/>
    <col min="132" max="16384" width="7.140625" style="6"/>
  </cols>
  <sheetData>
    <row r="2" spans="1:131" ht="43.5" x14ac:dyDescent="0.25">
      <c r="A2" s="127" t="s">
        <v>192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7"/>
    </row>
    <row r="4" spans="1:131" x14ac:dyDescent="0.25">
      <c r="B4" s="110" t="s">
        <v>4</v>
      </c>
      <c r="C4" s="1" t="s">
        <v>44</v>
      </c>
    </row>
    <row r="5" spans="1:131" x14ac:dyDescent="0.25">
      <c r="B5" s="110" t="s">
        <v>5</v>
      </c>
      <c r="C5" s="1" t="s">
        <v>181</v>
      </c>
    </row>
    <row r="6" spans="1:131" s="4" customFormat="1" x14ac:dyDescent="0.25">
      <c r="A6" s="6"/>
      <c r="B6" s="6"/>
      <c r="C6" s="6"/>
      <c r="D6" s="6"/>
      <c r="E6" s="6"/>
      <c r="F6" s="6"/>
      <c r="L6" s="6"/>
    </row>
    <row r="7" spans="1:131" x14ac:dyDescent="0.25">
      <c r="A7" s="7" t="s">
        <v>0</v>
      </c>
      <c r="B7" s="46" t="s">
        <v>1</v>
      </c>
      <c r="C7" s="4" t="s">
        <v>100</v>
      </c>
      <c r="D7" s="4" t="s">
        <v>99</v>
      </c>
      <c r="H7" s="7" t="s">
        <v>113</v>
      </c>
      <c r="I7" s="109">
        <f>POŘADÍ!I23</f>
        <v>5</v>
      </c>
      <c r="K7" s="3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  <c r="DR7" s="106"/>
      <c r="DS7" s="106"/>
      <c r="DT7" s="106"/>
      <c r="DU7" s="106"/>
      <c r="DV7" s="106"/>
      <c r="DW7" s="106"/>
      <c r="DX7" s="106"/>
      <c r="DY7" s="106"/>
      <c r="DZ7" s="106"/>
      <c r="EA7" s="105"/>
    </row>
    <row r="8" spans="1:131" x14ac:dyDescent="0.25">
      <c r="A8" s="33">
        <f>IF(ISNUMBER(C8),1,"")</f>
        <v>1</v>
      </c>
      <c r="B8" s="1" t="s">
        <v>55</v>
      </c>
      <c r="C8" s="149">
        <v>8</v>
      </c>
      <c r="D8" s="149">
        <v>5300</v>
      </c>
      <c r="E8" s="43"/>
      <c r="H8" s="7" t="s">
        <v>171</v>
      </c>
      <c r="I8" s="91">
        <f>(SUM(C:C)/2)/I9</f>
        <v>11.375</v>
      </c>
      <c r="J8" s="4"/>
      <c r="K8" s="38"/>
    </row>
    <row r="9" spans="1:131" x14ac:dyDescent="0.25">
      <c r="A9" s="33">
        <f>IF(ISNUMBER(C9),A8+1,"")</f>
        <v>2</v>
      </c>
      <c r="B9" s="1" t="s">
        <v>45</v>
      </c>
      <c r="C9" s="149">
        <v>8</v>
      </c>
      <c r="D9" s="149">
        <v>4900</v>
      </c>
      <c r="E9" s="43"/>
      <c r="H9" s="7" t="s">
        <v>184</v>
      </c>
      <c r="I9" s="109">
        <f>ÚČETNICTVÍ!AF40</f>
        <v>4</v>
      </c>
      <c r="K9" s="38"/>
      <c r="N9" s="110" t="s">
        <v>4</v>
      </c>
      <c r="O9" s="1" t="s">
        <v>44</v>
      </c>
      <c r="Q9" s="42"/>
      <c r="R9" s="110" t="s">
        <v>4</v>
      </c>
      <c r="S9" s="1" t="s">
        <v>44</v>
      </c>
      <c r="V9" s="110" t="s">
        <v>4</v>
      </c>
      <c r="W9" s="1" t="s">
        <v>44</v>
      </c>
      <c r="Z9" s="110" t="s">
        <v>4</v>
      </c>
      <c r="AA9" s="1" t="s">
        <v>44</v>
      </c>
      <c r="AD9" s="110" t="s">
        <v>4</v>
      </c>
      <c r="AE9" s="1" t="s">
        <v>44</v>
      </c>
      <c r="AH9" s="110" t="s">
        <v>4</v>
      </c>
      <c r="AI9" s="1" t="s">
        <v>44</v>
      </c>
      <c r="AL9" s="110" t="s">
        <v>4</v>
      </c>
      <c r="AM9" s="1" t="s">
        <v>44</v>
      </c>
      <c r="AP9" s="110" t="s">
        <v>4</v>
      </c>
      <c r="AQ9" s="1" t="s">
        <v>44</v>
      </c>
      <c r="AT9" s="110" t="s">
        <v>4</v>
      </c>
      <c r="AU9" s="1" t="s">
        <v>44</v>
      </c>
      <c r="AX9" s="110" t="s">
        <v>4</v>
      </c>
      <c r="AY9" s="1" t="s">
        <v>44</v>
      </c>
      <c r="BB9" s="110" t="s">
        <v>4</v>
      </c>
      <c r="BC9" s="1" t="s">
        <v>44</v>
      </c>
      <c r="BF9" s="110" t="s">
        <v>4</v>
      </c>
      <c r="BG9" s="1" t="s">
        <v>44</v>
      </c>
      <c r="BJ9" s="110" t="s">
        <v>4</v>
      </c>
      <c r="BK9" s="1" t="s">
        <v>44</v>
      </c>
      <c r="BN9" s="110" t="s">
        <v>4</v>
      </c>
      <c r="BO9" s="1" t="s">
        <v>44</v>
      </c>
      <c r="BR9" s="110" t="s">
        <v>4</v>
      </c>
      <c r="BS9" s="1" t="s">
        <v>44</v>
      </c>
      <c r="BV9" s="110" t="s">
        <v>4</v>
      </c>
      <c r="BW9" s="1" t="s">
        <v>44</v>
      </c>
      <c r="BZ9" s="110" t="s">
        <v>4</v>
      </c>
      <c r="CA9" s="1" t="s">
        <v>44</v>
      </c>
      <c r="CD9" s="110" t="s">
        <v>4</v>
      </c>
      <c r="CE9" s="1" t="s">
        <v>44</v>
      </c>
      <c r="CH9" s="110" t="s">
        <v>4</v>
      </c>
      <c r="CI9" s="1" t="s">
        <v>44</v>
      </c>
      <c r="CL9" s="110" t="s">
        <v>4</v>
      </c>
      <c r="CM9" s="1" t="s">
        <v>44</v>
      </c>
      <c r="CP9" s="110" t="s">
        <v>4</v>
      </c>
      <c r="CQ9" s="1" t="s">
        <v>44</v>
      </c>
      <c r="CT9" s="110" t="s">
        <v>4</v>
      </c>
      <c r="CU9" s="1" t="s">
        <v>44</v>
      </c>
      <c r="CX9" s="110" t="s">
        <v>4</v>
      </c>
      <c r="CY9" s="1" t="s">
        <v>44</v>
      </c>
      <c r="DB9" s="110" t="s">
        <v>4</v>
      </c>
      <c r="DC9" s="1" t="s">
        <v>44</v>
      </c>
      <c r="DF9" s="110" t="s">
        <v>4</v>
      </c>
      <c r="DG9" s="1" t="s">
        <v>44</v>
      </c>
      <c r="DJ9" s="110" t="s">
        <v>4</v>
      </c>
      <c r="DK9" s="1" t="s">
        <v>44</v>
      </c>
      <c r="DN9" s="110" t="s">
        <v>4</v>
      </c>
      <c r="DO9" s="1" t="s">
        <v>44</v>
      </c>
      <c r="DR9" s="110" t="s">
        <v>4</v>
      </c>
      <c r="DS9" s="1" t="s">
        <v>44</v>
      </c>
      <c r="DV9" s="110" t="s">
        <v>4</v>
      </c>
      <c r="DW9" s="1" t="s">
        <v>44</v>
      </c>
      <c r="DZ9" s="110" t="s">
        <v>4</v>
      </c>
      <c r="EA9" s="1" t="s">
        <v>44</v>
      </c>
    </row>
    <row r="10" spans="1:131" x14ac:dyDescent="0.25">
      <c r="A10" s="33">
        <f t="shared" ref="A10:A73" si="0">IF(ISNUMBER(C10),A9+1,"")</f>
        <v>3</v>
      </c>
      <c r="B10" s="1" t="s">
        <v>11</v>
      </c>
      <c r="C10" s="149">
        <v>6</v>
      </c>
      <c r="D10" s="149">
        <v>3100</v>
      </c>
      <c r="E10" s="43"/>
      <c r="J10" s="34"/>
      <c r="K10" s="38"/>
      <c r="N10" s="110" t="s">
        <v>5</v>
      </c>
      <c r="O10" s="1" t="s">
        <v>19</v>
      </c>
      <c r="R10" s="110" t="s">
        <v>5</v>
      </c>
      <c r="S10" s="1" t="s">
        <v>19</v>
      </c>
      <c r="V10" s="110" t="s">
        <v>5</v>
      </c>
      <c r="W10" s="1" t="s">
        <v>19</v>
      </c>
      <c r="Z10" s="110" t="s">
        <v>5</v>
      </c>
      <c r="AA10" s="1" t="s">
        <v>19</v>
      </c>
      <c r="AD10" s="110" t="s">
        <v>5</v>
      </c>
      <c r="AE10" s="1" t="s">
        <v>19</v>
      </c>
      <c r="AH10" s="110" t="s">
        <v>5</v>
      </c>
      <c r="AI10" s="1" t="s">
        <v>19</v>
      </c>
      <c r="AL10" s="110" t="s">
        <v>5</v>
      </c>
      <c r="AM10" s="1" t="s">
        <v>19</v>
      </c>
      <c r="AP10" s="110" t="s">
        <v>5</v>
      </c>
      <c r="AQ10" s="1" t="s">
        <v>19</v>
      </c>
      <c r="AT10" s="110" t="s">
        <v>5</v>
      </c>
      <c r="AU10" s="1" t="s">
        <v>19</v>
      </c>
      <c r="AX10" s="110" t="s">
        <v>5</v>
      </c>
      <c r="AY10" s="1" t="s">
        <v>19</v>
      </c>
      <c r="BB10" s="110" t="s">
        <v>5</v>
      </c>
      <c r="BC10" s="1" t="s">
        <v>19</v>
      </c>
      <c r="BF10" s="110" t="s">
        <v>5</v>
      </c>
      <c r="BG10" s="1" t="s">
        <v>19</v>
      </c>
      <c r="BJ10" s="110" t="s">
        <v>5</v>
      </c>
      <c r="BK10" s="1" t="s">
        <v>19</v>
      </c>
      <c r="BN10" s="110" t="s">
        <v>5</v>
      </c>
      <c r="BO10" s="1" t="s">
        <v>19</v>
      </c>
      <c r="BR10" s="110" t="s">
        <v>5</v>
      </c>
      <c r="BS10" s="1" t="s">
        <v>19</v>
      </c>
      <c r="BV10" s="110" t="s">
        <v>5</v>
      </c>
      <c r="BW10" s="1" t="s">
        <v>19</v>
      </c>
      <c r="BZ10" s="110" t="s">
        <v>5</v>
      </c>
      <c r="CA10" s="1" t="s">
        <v>19</v>
      </c>
      <c r="CD10" s="110" t="s">
        <v>5</v>
      </c>
      <c r="CE10" s="1" t="s">
        <v>19</v>
      </c>
      <c r="CH10" s="110" t="s">
        <v>5</v>
      </c>
      <c r="CI10" s="1" t="s">
        <v>19</v>
      </c>
      <c r="CL10" s="110" t="s">
        <v>5</v>
      </c>
      <c r="CM10" s="1" t="s">
        <v>19</v>
      </c>
      <c r="CP10" s="110" t="s">
        <v>5</v>
      </c>
      <c r="CQ10" s="1" t="s">
        <v>19</v>
      </c>
      <c r="CT10" s="110" t="s">
        <v>5</v>
      </c>
      <c r="CU10" s="1" t="s">
        <v>19</v>
      </c>
      <c r="CX10" s="110" t="s">
        <v>5</v>
      </c>
      <c r="CY10" s="1" t="s">
        <v>19</v>
      </c>
      <c r="DB10" s="110" t="s">
        <v>5</v>
      </c>
      <c r="DC10" s="1" t="s">
        <v>19</v>
      </c>
      <c r="DF10" s="110" t="s">
        <v>5</v>
      </c>
      <c r="DG10" s="1" t="s">
        <v>19</v>
      </c>
      <c r="DJ10" s="110" t="s">
        <v>5</v>
      </c>
      <c r="DK10" s="1" t="s">
        <v>19</v>
      </c>
      <c r="DN10" s="110" t="s">
        <v>5</v>
      </c>
      <c r="DO10" s="1" t="s">
        <v>19</v>
      </c>
      <c r="DR10" s="110" t="s">
        <v>5</v>
      </c>
      <c r="DS10" s="1" t="s">
        <v>19</v>
      </c>
      <c r="DV10" s="110" t="s">
        <v>5</v>
      </c>
      <c r="DW10" s="1" t="s">
        <v>19</v>
      </c>
      <c r="DZ10" s="110" t="s">
        <v>5</v>
      </c>
      <c r="EA10" s="1" t="s">
        <v>19</v>
      </c>
    </row>
    <row r="11" spans="1:131" x14ac:dyDescent="0.25">
      <c r="A11" s="33">
        <f t="shared" si="0"/>
        <v>4</v>
      </c>
      <c r="B11" s="1" t="s">
        <v>14</v>
      </c>
      <c r="C11" s="149">
        <v>6</v>
      </c>
      <c r="D11" s="149">
        <v>3000</v>
      </c>
      <c r="E11" s="43"/>
      <c r="G11" s="139" t="s">
        <v>172</v>
      </c>
      <c r="H11" s="139"/>
      <c r="I11" s="139"/>
      <c r="J11" s="34"/>
      <c r="K11" s="38"/>
      <c r="N11" s="110" t="s">
        <v>3</v>
      </c>
      <c r="O11" s="1">
        <v>1</v>
      </c>
      <c r="R11" s="110" t="s">
        <v>3</v>
      </c>
      <c r="S11" s="1">
        <v>2</v>
      </c>
      <c r="V11" s="110" t="s">
        <v>3</v>
      </c>
      <c r="W11" s="1">
        <v>3</v>
      </c>
      <c r="Z11" s="110" t="s">
        <v>3</v>
      </c>
      <c r="AA11" s="1">
        <v>4</v>
      </c>
      <c r="AD11" s="110" t="s">
        <v>3</v>
      </c>
      <c r="AE11" s="1">
        <v>5</v>
      </c>
      <c r="AH11" s="110" t="s">
        <v>3</v>
      </c>
      <c r="AI11" s="1">
        <v>6</v>
      </c>
      <c r="AL11" s="110" t="s">
        <v>3</v>
      </c>
      <c r="AM11" s="1">
        <v>7</v>
      </c>
      <c r="AP11" s="110" t="s">
        <v>3</v>
      </c>
      <c r="AQ11" s="1">
        <v>8</v>
      </c>
      <c r="AT11" s="110" t="s">
        <v>3</v>
      </c>
      <c r="AU11" s="1">
        <v>9</v>
      </c>
      <c r="AX11" s="110" t="s">
        <v>3</v>
      </c>
      <c r="AY11" s="1">
        <v>10</v>
      </c>
      <c r="BB11" s="110" t="s">
        <v>3</v>
      </c>
      <c r="BC11" s="1">
        <v>11</v>
      </c>
      <c r="BF11" s="110" t="s">
        <v>3</v>
      </c>
      <c r="BG11" s="1">
        <v>12</v>
      </c>
      <c r="BJ11" s="110" t="s">
        <v>3</v>
      </c>
      <c r="BK11" s="1">
        <v>13</v>
      </c>
      <c r="BN11" s="110" t="s">
        <v>3</v>
      </c>
      <c r="BO11" s="1">
        <v>14</v>
      </c>
      <c r="BR11" s="110" t="s">
        <v>3</v>
      </c>
      <c r="BS11" s="1">
        <v>15</v>
      </c>
      <c r="BV11" s="110" t="s">
        <v>3</v>
      </c>
      <c r="BW11" s="1">
        <v>16</v>
      </c>
      <c r="BZ11" s="110" t="s">
        <v>3</v>
      </c>
      <c r="CA11" s="1">
        <v>17</v>
      </c>
      <c r="CD11" s="110" t="s">
        <v>3</v>
      </c>
      <c r="CE11" s="1">
        <v>18</v>
      </c>
      <c r="CH11" s="110" t="s">
        <v>3</v>
      </c>
      <c r="CI11" s="1">
        <v>19</v>
      </c>
      <c r="CL11" s="110" t="s">
        <v>3</v>
      </c>
      <c r="CM11" s="1">
        <v>20</v>
      </c>
      <c r="CP11" s="110" t="s">
        <v>3</v>
      </c>
      <c r="CQ11" s="1">
        <v>21</v>
      </c>
      <c r="CT11" s="110" t="s">
        <v>3</v>
      </c>
      <c r="CU11" s="1">
        <v>22</v>
      </c>
      <c r="CX11" s="110" t="s">
        <v>3</v>
      </c>
      <c r="CY11" s="1">
        <v>23</v>
      </c>
      <c r="DB11" s="110" t="s">
        <v>3</v>
      </c>
      <c r="DC11" s="1">
        <v>24</v>
      </c>
      <c r="DF11" s="110" t="s">
        <v>3</v>
      </c>
      <c r="DG11" s="1">
        <v>25</v>
      </c>
      <c r="DJ11" s="110" t="s">
        <v>3</v>
      </c>
      <c r="DK11" s="1">
        <v>26</v>
      </c>
      <c r="DN11" s="110" t="s">
        <v>3</v>
      </c>
      <c r="DO11" s="1">
        <v>27</v>
      </c>
      <c r="DR11" s="110" t="s">
        <v>3</v>
      </c>
      <c r="DS11" s="1">
        <v>28</v>
      </c>
      <c r="DV11" s="110" t="s">
        <v>3</v>
      </c>
      <c r="DW11" s="1">
        <v>29</v>
      </c>
      <c r="DZ11" s="110" t="s">
        <v>3</v>
      </c>
      <c r="EA11" s="1">
        <v>30</v>
      </c>
    </row>
    <row r="12" spans="1:131" x14ac:dyDescent="0.25">
      <c r="A12" s="33">
        <f t="shared" si="0"/>
        <v>5</v>
      </c>
      <c r="B12" s="1" t="s">
        <v>46</v>
      </c>
      <c r="C12" s="149">
        <v>6</v>
      </c>
      <c r="D12" s="149">
        <v>2900</v>
      </c>
      <c r="E12" s="43"/>
      <c r="G12" s="7" t="s">
        <v>0</v>
      </c>
      <c r="H12" s="7" t="s">
        <v>1</v>
      </c>
      <c r="I12" s="7" t="s">
        <v>173</v>
      </c>
      <c r="K12" s="38"/>
    </row>
    <row r="13" spans="1:131" x14ac:dyDescent="0.25">
      <c r="A13" s="33">
        <f t="shared" si="0"/>
        <v>6</v>
      </c>
      <c r="B13" s="1" t="s">
        <v>59</v>
      </c>
      <c r="C13" s="149">
        <v>6</v>
      </c>
      <c r="D13" s="149">
        <v>2500</v>
      </c>
      <c r="E13" s="43"/>
      <c r="G13" s="33">
        <f>IF(ISNUMBER(I13),1,"")</f>
        <v>1</v>
      </c>
      <c r="H13" s="21" t="str">
        <f>'PRVNÍ MÍSTA'!B6</f>
        <v>Bílek Radek [CZE056362]</v>
      </c>
      <c r="I13" s="88">
        <f>'PRVNÍ MÍSTA'!C6</f>
        <v>2</v>
      </c>
      <c r="K13" s="38"/>
      <c r="M13" s="7" t="s">
        <v>0</v>
      </c>
      <c r="N13" s="13" t="s">
        <v>1</v>
      </c>
      <c r="O13" s="1" t="s">
        <v>99</v>
      </c>
      <c r="Q13" s="7" t="s">
        <v>0</v>
      </c>
      <c r="R13" s="13" t="s">
        <v>1</v>
      </c>
      <c r="S13" s="1" t="s">
        <v>99</v>
      </c>
      <c r="U13" s="7" t="s">
        <v>0</v>
      </c>
      <c r="V13" s="13" t="s">
        <v>1</v>
      </c>
      <c r="W13" s="1" t="s">
        <v>99</v>
      </c>
      <c r="Y13" s="7" t="s">
        <v>0</v>
      </c>
      <c r="Z13" s="13" t="s">
        <v>1</v>
      </c>
      <c r="AA13" s="1" t="s">
        <v>99</v>
      </c>
      <c r="AC13" s="7" t="s">
        <v>0</v>
      </c>
      <c r="AD13" s="13" t="s">
        <v>1</v>
      </c>
      <c r="AE13" s="1" t="s">
        <v>99</v>
      </c>
      <c r="AG13" s="7" t="s">
        <v>0</v>
      </c>
      <c r="AH13" s="13" t="s">
        <v>1</v>
      </c>
      <c r="AI13" s="1" t="s">
        <v>99</v>
      </c>
      <c r="AK13" s="7" t="s">
        <v>0</v>
      </c>
      <c r="AL13" s="13" t="s">
        <v>1</v>
      </c>
      <c r="AM13" s="1" t="s">
        <v>99</v>
      </c>
      <c r="AO13" s="7" t="s">
        <v>0</v>
      </c>
      <c r="AP13" s="13" t="s">
        <v>1</v>
      </c>
      <c r="AQ13" s="1" t="s">
        <v>99</v>
      </c>
      <c r="AS13" s="7" t="s">
        <v>0</v>
      </c>
      <c r="AT13" s="13" t="s">
        <v>1</v>
      </c>
      <c r="AU13" s="1" t="s">
        <v>99</v>
      </c>
      <c r="AW13" s="7" t="s">
        <v>0</v>
      </c>
      <c r="AX13" s="13" t="s">
        <v>1</v>
      </c>
      <c r="AY13" s="1" t="s">
        <v>99</v>
      </c>
      <c r="BA13" s="7" t="s">
        <v>0</v>
      </c>
      <c r="BB13" s="13" t="s">
        <v>1</v>
      </c>
      <c r="BC13" s="1" t="s">
        <v>99</v>
      </c>
      <c r="BE13" s="7" t="s">
        <v>0</v>
      </c>
      <c r="BF13" s="13" t="s">
        <v>1</v>
      </c>
      <c r="BG13" s="1" t="s">
        <v>99</v>
      </c>
      <c r="BI13" s="7" t="s">
        <v>0</v>
      </c>
      <c r="BJ13" s="13" t="s">
        <v>1</v>
      </c>
      <c r="BK13" s="1" t="s">
        <v>99</v>
      </c>
      <c r="BM13" s="7" t="s">
        <v>0</v>
      </c>
      <c r="BN13" s="13" t="s">
        <v>1</v>
      </c>
      <c r="BO13" s="1" t="s">
        <v>99</v>
      </c>
      <c r="BQ13" s="7" t="s">
        <v>0</v>
      </c>
      <c r="BR13" s="13" t="s">
        <v>1</v>
      </c>
      <c r="BS13" s="1" t="s">
        <v>99</v>
      </c>
      <c r="BU13" s="7" t="s">
        <v>0</v>
      </c>
      <c r="BV13" s="13" t="s">
        <v>1</v>
      </c>
      <c r="BW13" s="1" t="s">
        <v>99</v>
      </c>
      <c r="BY13" s="7" t="s">
        <v>0</v>
      </c>
      <c r="BZ13" s="13" t="s">
        <v>1</v>
      </c>
      <c r="CA13" s="1" t="s">
        <v>99</v>
      </c>
      <c r="CC13" s="7" t="s">
        <v>0</v>
      </c>
      <c r="CD13" s="13" t="s">
        <v>1</v>
      </c>
      <c r="CE13" s="1" t="s">
        <v>99</v>
      </c>
      <c r="CG13" s="7" t="s">
        <v>0</v>
      </c>
      <c r="CH13" s="13" t="s">
        <v>1</v>
      </c>
      <c r="CI13" s="1" t="s">
        <v>99</v>
      </c>
      <c r="CK13" s="7" t="s">
        <v>0</v>
      </c>
      <c r="CL13" s="13" t="s">
        <v>1</v>
      </c>
      <c r="CM13" s="1" t="s">
        <v>99</v>
      </c>
      <c r="CO13" s="7" t="s">
        <v>0</v>
      </c>
      <c r="CP13" s="13" t="s">
        <v>1</v>
      </c>
      <c r="CQ13" s="1" t="s">
        <v>99</v>
      </c>
      <c r="CS13" s="7" t="s">
        <v>0</v>
      </c>
      <c r="CT13" s="13" t="s">
        <v>1</v>
      </c>
      <c r="CU13" s="1" t="s">
        <v>99</v>
      </c>
      <c r="CW13" s="7" t="s">
        <v>0</v>
      </c>
      <c r="CX13" s="13" t="s">
        <v>1</v>
      </c>
      <c r="CY13" s="1" t="s">
        <v>99</v>
      </c>
      <c r="DA13" s="7" t="s">
        <v>0</v>
      </c>
      <c r="DB13" s="13" t="s">
        <v>1</v>
      </c>
      <c r="DC13" s="1" t="s">
        <v>99</v>
      </c>
      <c r="DE13" s="7" t="s">
        <v>0</v>
      </c>
      <c r="DF13" s="13" t="s">
        <v>1</v>
      </c>
      <c r="DG13" s="1" t="s">
        <v>99</v>
      </c>
      <c r="DI13" s="7" t="s">
        <v>0</v>
      </c>
      <c r="DJ13" s="13" t="s">
        <v>1</v>
      </c>
      <c r="DK13" s="1" t="s">
        <v>99</v>
      </c>
      <c r="DM13" s="7" t="s">
        <v>0</v>
      </c>
      <c r="DN13" s="13" t="s">
        <v>1</v>
      </c>
      <c r="DO13" s="1" t="s">
        <v>99</v>
      </c>
      <c r="DQ13" s="7" t="s">
        <v>0</v>
      </c>
      <c r="DR13" s="13" t="s">
        <v>1</v>
      </c>
      <c r="DS13" s="1" t="s">
        <v>99</v>
      </c>
      <c r="DU13" s="7" t="s">
        <v>0</v>
      </c>
      <c r="DV13" s="13" t="s">
        <v>1</v>
      </c>
      <c r="DW13" s="1" t="s">
        <v>99</v>
      </c>
      <c r="DY13" s="7" t="s">
        <v>0</v>
      </c>
      <c r="DZ13" s="13" t="s">
        <v>1</v>
      </c>
      <c r="EA13" s="1" t="s">
        <v>99</v>
      </c>
    </row>
    <row r="14" spans="1:131" x14ac:dyDescent="0.25">
      <c r="A14" s="16">
        <f t="shared" si="0"/>
        <v>7</v>
      </c>
      <c r="B14" s="1" t="s">
        <v>38</v>
      </c>
      <c r="C14" s="149">
        <v>4</v>
      </c>
      <c r="D14" s="149">
        <v>2500</v>
      </c>
      <c r="G14" s="33">
        <f>IF(ISNUMBER(I14),G13+1,"")</f>
        <v>2</v>
      </c>
      <c r="H14" s="21" t="str">
        <f>'PRVNÍ MÍSTA'!B7</f>
        <v>Kopeček Ondřej [CZE059905]</v>
      </c>
      <c r="I14" s="21">
        <f>'PRVNÍ MÍSTA'!C7</f>
        <v>1</v>
      </c>
      <c r="K14" s="38"/>
      <c r="M14" s="33">
        <f>IF(ISNUMBER(O14),1,"")</f>
        <v>1</v>
      </c>
      <c r="N14" s="1" t="s">
        <v>38</v>
      </c>
      <c r="O14" s="149">
        <v>850</v>
      </c>
      <c r="Q14" s="33" t="str">
        <f>IF(ISNUMBER(S14),1,"")</f>
        <v/>
      </c>
      <c r="U14" s="33">
        <f>IF(ISNUMBER(W14),1,"")</f>
        <v>1</v>
      </c>
      <c r="V14" s="1" t="s">
        <v>14</v>
      </c>
      <c r="W14" s="149">
        <v>850</v>
      </c>
      <c r="Y14" s="33">
        <f>IF(ISNUMBER(AA14),1,"")</f>
        <v>1</v>
      </c>
      <c r="Z14" s="1" t="s">
        <v>55</v>
      </c>
      <c r="AA14" s="149">
        <v>950</v>
      </c>
      <c r="AC14" s="33">
        <f>IF(ISNUMBER(AE14),1,"")</f>
        <v>1</v>
      </c>
      <c r="AD14" s="1" t="s">
        <v>55</v>
      </c>
      <c r="AE14" s="149">
        <v>850</v>
      </c>
      <c r="AG14" s="33" t="str">
        <f>IF(ISNUMBER(AI14),1,"")</f>
        <v/>
      </c>
      <c r="AK14" s="33" t="str">
        <f>IF(ISNUMBER(AM14),1,"")</f>
        <v/>
      </c>
      <c r="AO14" s="33" t="str">
        <f>IF(ISNUMBER(AQ14),1,"")</f>
        <v/>
      </c>
      <c r="AS14" s="33" t="str">
        <f>IF(ISNUMBER(AU14),1,"")</f>
        <v/>
      </c>
      <c r="AW14" s="33" t="str">
        <f>IF(ISNUMBER(AY14),1,"")</f>
        <v/>
      </c>
      <c r="BA14" s="33" t="str">
        <f>IF(ISNUMBER(BC14),1,"")</f>
        <v/>
      </c>
      <c r="BE14" s="33" t="str">
        <f>IF(ISNUMBER(BG14),1,"")</f>
        <v/>
      </c>
      <c r="BI14" s="33" t="str">
        <f>IF(ISNUMBER(BK14),1,"")</f>
        <v/>
      </c>
      <c r="BM14" s="33" t="str">
        <f>IF(ISNUMBER(BO14),1,"")</f>
        <v/>
      </c>
      <c r="BQ14" s="33" t="str">
        <f>IF(ISNUMBER(BS14),1,"")</f>
        <v/>
      </c>
      <c r="BU14" s="33" t="str">
        <f>IF(ISNUMBER(BW14),1,"")</f>
        <v/>
      </c>
      <c r="BY14" s="33" t="str">
        <f>IF(ISNUMBER(CA14),1,"")</f>
        <v/>
      </c>
      <c r="CC14" s="33" t="str">
        <f>IF(ISNUMBER(CE14),1,"")</f>
        <v/>
      </c>
      <c r="CG14" s="33" t="str">
        <f>IF(ISNUMBER(CI14),1,"")</f>
        <v/>
      </c>
      <c r="CK14" s="33" t="str">
        <f>IF(ISNUMBER(CM14),1,"")</f>
        <v/>
      </c>
      <c r="CO14" s="33" t="str">
        <f>IF(ISNUMBER(CQ14),1,"")</f>
        <v/>
      </c>
      <c r="CS14" s="33" t="str">
        <f>IF(ISNUMBER(CU14),1,"")</f>
        <v/>
      </c>
      <c r="CW14" s="33" t="str">
        <f>IF(ISNUMBER(CY14),1,"")</f>
        <v/>
      </c>
      <c r="DA14" s="33" t="str">
        <f>IF(ISNUMBER(DC14),1,"")</f>
        <v/>
      </c>
      <c r="DE14" s="33" t="str">
        <f>IF(ISNUMBER(DG14),1,"")</f>
        <v/>
      </c>
      <c r="DI14" s="33" t="str">
        <f>IF(ISNUMBER(DK14),1,"")</f>
        <v/>
      </c>
      <c r="DM14" s="33" t="str">
        <f>IF(ISNUMBER(DO14),1,"")</f>
        <v/>
      </c>
      <c r="DQ14" s="33" t="str">
        <f>IF(ISNUMBER(DS14),1,"")</f>
        <v/>
      </c>
      <c r="DU14" s="33" t="str">
        <f>IF(ISNUMBER(DW14),1,"")</f>
        <v/>
      </c>
      <c r="DY14" s="33" t="str">
        <f>IF(ISNUMBER(EA14),1,"")</f>
        <v/>
      </c>
    </row>
    <row r="15" spans="1:131" x14ac:dyDescent="0.25">
      <c r="A15" s="16">
        <f t="shared" si="0"/>
        <v>8</v>
      </c>
      <c r="B15" s="1" t="s">
        <v>243</v>
      </c>
      <c r="C15" s="149">
        <v>4</v>
      </c>
      <c r="D15" s="149">
        <v>2300</v>
      </c>
      <c r="G15" s="33">
        <f>IF(ISNUMBER(I15),G14+1,"")</f>
        <v>3</v>
      </c>
      <c r="H15" s="21" t="str">
        <f>'PRVNÍ MÍSTA'!B8</f>
        <v>Musil Daniel [CZE060863]</v>
      </c>
      <c r="I15" s="21">
        <f>'PRVNÍ MÍSTA'!C8</f>
        <v>1</v>
      </c>
      <c r="K15" s="38"/>
      <c r="M15" s="33">
        <f t="shared" ref="M15:M78" si="1">IF(ISNUMBER(O15),M14+1,"")</f>
        <v>2</v>
      </c>
      <c r="N15" s="1" t="s">
        <v>53</v>
      </c>
      <c r="O15" s="149">
        <v>750</v>
      </c>
      <c r="Q15" s="33" t="str">
        <f t="shared" ref="Q15:Q78" si="2">IF(ISNUMBER(S15),Q14+1,"")</f>
        <v/>
      </c>
      <c r="U15" s="33">
        <f t="shared" ref="U15:U78" si="3">IF(ISNUMBER(W15),U14+1,"")</f>
        <v>2</v>
      </c>
      <c r="V15" s="1" t="s">
        <v>15</v>
      </c>
      <c r="W15" s="149">
        <v>750</v>
      </c>
      <c r="Y15" s="33">
        <f t="shared" ref="Y15:Y78" si="4">IF(ISNUMBER(AA15),Y14+1,"")</f>
        <v>2</v>
      </c>
      <c r="Z15" s="1" t="s">
        <v>238</v>
      </c>
      <c r="AA15" s="149">
        <v>850</v>
      </c>
      <c r="AC15" s="33">
        <f t="shared" ref="AC15:AC78" si="5">IF(ISNUMBER(AE15),AC14+1,"")</f>
        <v>2</v>
      </c>
      <c r="AD15" s="1" t="s">
        <v>45</v>
      </c>
      <c r="AE15" s="149">
        <v>750</v>
      </c>
      <c r="AG15" s="33" t="str">
        <f t="shared" ref="AG15:AG78" si="6">IF(ISNUMBER(AI15),AG14+1,"")</f>
        <v/>
      </c>
      <c r="AK15" s="33" t="str">
        <f t="shared" ref="AK15:AK78" si="7">IF(ISNUMBER(AM15),AK14+1,"")</f>
        <v/>
      </c>
      <c r="AO15" s="33" t="str">
        <f t="shared" ref="AO15:AO78" si="8">IF(ISNUMBER(AQ15),AO14+1,"")</f>
        <v/>
      </c>
      <c r="AS15" s="33" t="str">
        <f t="shared" ref="AS15:AS78" si="9">IF(ISNUMBER(AU15),AS14+1,"")</f>
        <v/>
      </c>
      <c r="AW15" s="33" t="str">
        <f t="shared" ref="AW15:AW78" si="10">IF(ISNUMBER(AY15),AW14+1,"")</f>
        <v/>
      </c>
      <c r="BA15" s="33" t="str">
        <f t="shared" ref="BA15:BA78" si="11">IF(ISNUMBER(BC15),BA14+1,"")</f>
        <v/>
      </c>
      <c r="BE15" s="33" t="str">
        <f t="shared" ref="BE15:BE78" si="12">IF(ISNUMBER(BG15),BE14+1,"")</f>
        <v/>
      </c>
      <c r="BI15" s="33" t="str">
        <f t="shared" ref="BI15:BI78" si="13">IF(ISNUMBER(BK15),BI14+1,"")</f>
        <v/>
      </c>
      <c r="BM15" s="33" t="str">
        <f t="shared" ref="BM15:BM78" si="14">IF(ISNUMBER(BO15),BM14+1,"")</f>
        <v/>
      </c>
      <c r="BQ15" s="33" t="str">
        <f t="shared" ref="BQ15:BQ78" si="15">IF(ISNUMBER(BS15),BQ14+1,"")</f>
        <v/>
      </c>
      <c r="BU15" s="33" t="str">
        <f t="shared" ref="BU15:BU78" si="16">IF(ISNUMBER(BW15),BU14+1,"")</f>
        <v/>
      </c>
      <c r="BY15" s="33" t="str">
        <f t="shared" ref="BY15:BY78" si="17">IF(ISNUMBER(CA15),BY14+1,"")</f>
        <v/>
      </c>
      <c r="CC15" s="33" t="str">
        <f t="shared" ref="CC15:CC78" si="18">IF(ISNUMBER(CE15),CC14+1,"")</f>
        <v/>
      </c>
      <c r="CG15" s="33" t="str">
        <f t="shared" ref="CG15:CG78" si="19">IF(ISNUMBER(CI15),CG14+1,"")</f>
        <v/>
      </c>
      <c r="CK15" s="33" t="str">
        <f t="shared" ref="CK15:CK78" si="20">IF(ISNUMBER(CM15),CK14+1,"")</f>
        <v/>
      </c>
      <c r="CO15" s="33" t="str">
        <f t="shared" ref="CO15:CO78" si="21">IF(ISNUMBER(CQ15),CO14+1,"")</f>
        <v/>
      </c>
      <c r="CS15" s="33" t="str">
        <f t="shared" ref="CS15:CS78" si="22">IF(ISNUMBER(CU15),CS14+1,"")</f>
        <v/>
      </c>
      <c r="CW15" s="33" t="str">
        <f t="shared" ref="CW15:CW78" si="23">IF(ISNUMBER(CY15),CW14+1,"")</f>
        <v/>
      </c>
      <c r="DA15" s="33" t="str">
        <f t="shared" ref="DA15:DA78" si="24">IF(ISNUMBER(DC15),DA14+1,"")</f>
        <v/>
      </c>
      <c r="DE15" s="33" t="str">
        <f t="shared" ref="DE15:DE78" si="25">IF(ISNUMBER(DG15),DE14+1,"")</f>
        <v/>
      </c>
      <c r="DI15" s="33" t="str">
        <f t="shared" ref="DI15:DI78" si="26">IF(ISNUMBER(DK15),DI14+1,"")</f>
        <v/>
      </c>
      <c r="DM15" s="33" t="str">
        <f t="shared" ref="DM15:DM78" si="27">IF(ISNUMBER(DO15),DM14+1,"")</f>
        <v/>
      </c>
      <c r="DQ15" s="33" t="str">
        <f t="shared" ref="DQ15:DQ78" si="28">IF(ISNUMBER(DS15),DQ14+1,"")</f>
        <v/>
      </c>
      <c r="DU15" s="33" t="str">
        <f t="shared" ref="DU15:DU78" si="29">IF(ISNUMBER(DW15),DU14+1,"")</f>
        <v/>
      </c>
      <c r="DY15" s="33" t="str">
        <f t="shared" ref="DY15:DY78" si="30">IF(ISNUMBER(EA15),DY14+1,"")</f>
        <v/>
      </c>
    </row>
    <row r="16" spans="1:131" x14ac:dyDescent="0.25">
      <c r="A16" s="16">
        <f t="shared" si="0"/>
        <v>9</v>
      </c>
      <c r="B16" s="1" t="s">
        <v>15</v>
      </c>
      <c r="C16" s="149">
        <v>4</v>
      </c>
      <c r="D16" s="149">
        <v>1900</v>
      </c>
      <c r="K16" s="38"/>
      <c r="M16" s="33">
        <f t="shared" si="1"/>
        <v>3</v>
      </c>
      <c r="N16" s="1" t="s">
        <v>11</v>
      </c>
      <c r="O16" s="149">
        <v>650</v>
      </c>
      <c r="Q16" s="33" t="str">
        <f t="shared" si="2"/>
        <v/>
      </c>
      <c r="U16" s="33">
        <f t="shared" si="3"/>
        <v>3</v>
      </c>
      <c r="V16" s="1" t="s">
        <v>55</v>
      </c>
      <c r="W16" s="149">
        <v>650</v>
      </c>
      <c r="Y16" s="33">
        <f t="shared" si="4"/>
        <v>3</v>
      </c>
      <c r="Z16" s="1" t="s">
        <v>45</v>
      </c>
      <c r="AA16" s="149">
        <v>750</v>
      </c>
      <c r="AC16" s="33">
        <f t="shared" si="5"/>
        <v>3</v>
      </c>
      <c r="AD16" s="1" t="s">
        <v>243</v>
      </c>
      <c r="AE16" s="149">
        <v>650</v>
      </c>
      <c r="AG16" s="33" t="str">
        <f t="shared" si="6"/>
        <v/>
      </c>
      <c r="AK16" s="33" t="str">
        <f t="shared" si="7"/>
        <v/>
      </c>
      <c r="AO16" s="33" t="str">
        <f t="shared" si="8"/>
        <v/>
      </c>
      <c r="AS16" s="33" t="str">
        <f t="shared" si="9"/>
        <v/>
      </c>
      <c r="AW16" s="33" t="str">
        <f t="shared" si="10"/>
        <v/>
      </c>
      <c r="BA16" s="33" t="str">
        <f t="shared" si="11"/>
        <v/>
      </c>
      <c r="BE16" s="33" t="str">
        <f t="shared" si="12"/>
        <v/>
      </c>
      <c r="BI16" s="33" t="str">
        <f t="shared" si="13"/>
        <v/>
      </c>
      <c r="BM16" s="33" t="str">
        <f t="shared" si="14"/>
        <v/>
      </c>
      <c r="BQ16" s="33" t="str">
        <f t="shared" si="15"/>
        <v/>
      </c>
      <c r="BU16" s="33" t="str">
        <f t="shared" si="16"/>
        <v/>
      </c>
      <c r="BY16" s="33" t="str">
        <f t="shared" si="17"/>
        <v/>
      </c>
      <c r="CC16" s="33" t="str">
        <f t="shared" si="18"/>
        <v/>
      </c>
      <c r="CG16" s="33" t="str">
        <f t="shared" si="19"/>
        <v/>
      </c>
      <c r="CK16" s="33" t="str">
        <f t="shared" si="20"/>
        <v/>
      </c>
      <c r="CO16" s="33" t="str">
        <f t="shared" si="21"/>
        <v/>
      </c>
      <c r="CS16" s="33" t="str">
        <f t="shared" si="22"/>
        <v/>
      </c>
      <c r="CW16" s="33" t="str">
        <f t="shared" si="23"/>
        <v/>
      </c>
      <c r="DA16" s="33" t="str">
        <f t="shared" si="24"/>
        <v/>
      </c>
      <c r="DE16" s="33" t="str">
        <f t="shared" si="25"/>
        <v/>
      </c>
      <c r="DI16" s="33" t="str">
        <f t="shared" si="26"/>
        <v/>
      </c>
      <c r="DM16" s="33" t="str">
        <f t="shared" si="27"/>
        <v/>
      </c>
      <c r="DQ16" s="33" t="str">
        <f t="shared" si="28"/>
        <v/>
      </c>
      <c r="DU16" s="33" t="str">
        <f t="shared" si="29"/>
        <v/>
      </c>
      <c r="DY16" s="33" t="str">
        <f t="shared" si="30"/>
        <v/>
      </c>
    </row>
    <row r="17" spans="1:129" x14ac:dyDescent="0.25">
      <c r="A17" s="16">
        <f t="shared" si="0"/>
        <v>10</v>
      </c>
      <c r="B17" s="1" t="s">
        <v>52</v>
      </c>
      <c r="C17" s="149">
        <v>4</v>
      </c>
      <c r="D17" s="149">
        <v>1800</v>
      </c>
      <c r="K17" s="38"/>
      <c r="M17" s="33">
        <f t="shared" si="1"/>
        <v>4</v>
      </c>
      <c r="N17" s="1" t="s">
        <v>55</v>
      </c>
      <c r="O17" s="149">
        <v>550</v>
      </c>
      <c r="Q17" s="33" t="str">
        <f t="shared" si="2"/>
        <v/>
      </c>
      <c r="U17" s="33">
        <f t="shared" si="3"/>
        <v>4</v>
      </c>
      <c r="V17" s="1" t="s">
        <v>45</v>
      </c>
      <c r="W17" s="149">
        <v>550</v>
      </c>
      <c r="Y17" s="33">
        <f t="shared" si="4"/>
        <v>4</v>
      </c>
      <c r="Z17" s="1" t="s">
        <v>38</v>
      </c>
      <c r="AA17" s="149">
        <v>650</v>
      </c>
      <c r="AC17" s="33">
        <f t="shared" si="5"/>
        <v>4</v>
      </c>
      <c r="AD17" s="1" t="s">
        <v>11</v>
      </c>
      <c r="AE17" s="149">
        <v>550</v>
      </c>
      <c r="AG17" s="33" t="str">
        <f t="shared" si="6"/>
        <v/>
      </c>
      <c r="AK17" s="33" t="str">
        <f t="shared" si="7"/>
        <v/>
      </c>
      <c r="AO17" s="33" t="str">
        <f t="shared" si="8"/>
        <v/>
      </c>
      <c r="AS17" s="33" t="str">
        <f t="shared" si="9"/>
        <v/>
      </c>
      <c r="AW17" s="33" t="str">
        <f t="shared" si="10"/>
        <v/>
      </c>
      <c r="BA17" s="33" t="str">
        <f t="shared" si="11"/>
        <v/>
      </c>
      <c r="BE17" s="33" t="str">
        <f t="shared" si="12"/>
        <v/>
      </c>
      <c r="BI17" s="33" t="str">
        <f t="shared" si="13"/>
        <v/>
      </c>
      <c r="BM17" s="33" t="str">
        <f t="shared" si="14"/>
        <v/>
      </c>
      <c r="BQ17" s="33" t="str">
        <f t="shared" si="15"/>
        <v/>
      </c>
      <c r="BU17" s="33" t="str">
        <f t="shared" si="16"/>
        <v/>
      </c>
      <c r="BY17" s="33" t="str">
        <f t="shared" si="17"/>
        <v/>
      </c>
      <c r="CC17" s="33" t="str">
        <f t="shared" si="18"/>
        <v/>
      </c>
      <c r="CG17" s="33" t="str">
        <f t="shared" si="19"/>
        <v/>
      </c>
      <c r="CK17" s="33" t="str">
        <f t="shared" si="20"/>
        <v/>
      </c>
      <c r="CO17" s="33" t="str">
        <f t="shared" si="21"/>
        <v/>
      </c>
      <c r="CS17" s="33" t="str">
        <f t="shared" si="22"/>
        <v/>
      </c>
      <c r="CW17" s="33" t="str">
        <f t="shared" si="23"/>
        <v/>
      </c>
      <c r="DA17" s="33" t="str">
        <f t="shared" si="24"/>
        <v/>
      </c>
      <c r="DE17" s="33" t="str">
        <f t="shared" si="25"/>
        <v/>
      </c>
      <c r="DI17" s="33" t="str">
        <f t="shared" si="26"/>
        <v/>
      </c>
      <c r="DM17" s="33" t="str">
        <f t="shared" si="27"/>
        <v/>
      </c>
      <c r="DQ17" s="33" t="str">
        <f t="shared" si="28"/>
        <v/>
      </c>
      <c r="DU17" s="33" t="str">
        <f t="shared" si="29"/>
        <v/>
      </c>
      <c r="DY17" s="33" t="str">
        <f t="shared" si="30"/>
        <v/>
      </c>
    </row>
    <row r="18" spans="1:129" x14ac:dyDescent="0.25">
      <c r="A18" s="16">
        <f t="shared" si="0"/>
        <v>11</v>
      </c>
      <c r="B18" s="1" t="s">
        <v>36</v>
      </c>
      <c r="C18" s="149">
        <v>4</v>
      </c>
      <c r="D18" s="149">
        <v>1600</v>
      </c>
      <c r="K18" s="38"/>
      <c r="M18" s="33">
        <f t="shared" si="1"/>
        <v>5</v>
      </c>
      <c r="N18" s="1" t="s">
        <v>46</v>
      </c>
      <c r="O18" s="149">
        <v>450</v>
      </c>
      <c r="Q18" s="33" t="str">
        <f t="shared" si="2"/>
        <v/>
      </c>
      <c r="U18" s="33">
        <f t="shared" si="3"/>
        <v>5</v>
      </c>
      <c r="V18" s="1" t="s">
        <v>23</v>
      </c>
      <c r="W18" s="149">
        <v>450</v>
      </c>
      <c r="Y18" s="33">
        <f t="shared" si="4"/>
        <v>5</v>
      </c>
      <c r="Z18" s="1" t="s">
        <v>46</v>
      </c>
      <c r="AA18" s="149">
        <v>550</v>
      </c>
      <c r="AC18" s="33">
        <f t="shared" si="5"/>
        <v>5</v>
      </c>
      <c r="AD18" s="1" t="s">
        <v>261</v>
      </c>
      <c r="AE18" s="149">
        <v>450</v>
      </c>
      <c r="AG18" s="33" t="str">
        <f t="shared" si="6"/>
        <v/>
      </c>
      <c r="AK18" s="33" t="str">
        <f t="shared" si="7"/>
        <v/>
      </c>
      <c r="AO18" s="33" t="str">
        <f t="shared" si="8"/>
        <v/>
      </c>
      <c r="AS18" s="33" t="str">
        <f t="shared" si="9"/>
        <v/>
      </c>
      <c r="AW18" s="33" t="str">
        <f t="shared" si="10"/>
        <v/>
      </c>
      <c r="BA18" s="33" t="str">
        <f t="shared" si="11"/>
        <v/>
      </c>
      <c r="BE18" s="33" t="str">
        <f t="shared" si="12"/>
        <v/>
      </c>
      <c r="BI18" s="33" t="str">
        <f t="shared" si="13"/>
        <v/>
      </c>
      <c r="BM18" s="33" t="str">
        <f t="shared" si="14"/>
        <v/>
      </c>
      <c r="BQ18" s="33" t="str">
        <f t="shared" si="15"/>
        <v/>
      </c>
      <c r="BU18" s="33" t="str">
        <f t="shared" si="16"/>
        <v/>
      </c>
      <c r="BY18" s="33" t="str">
        <f t="shared" si="17"/>
        <v/>
      </c>
      <c r="CC18" s="33" t="str">
        <f t="shared" si="18"/>
        <v/>
      </c>
      <c r="CG18" s="33" t="str">
        <f t="shared" si="19"/>
        <v/>
      </c>
      <c r="CK18" s="33" t="str">
        <f t="shared" si="20"/>
        <v/>
      </c>
      <c r="CO18" s="33" t="str">
        <f t="shared" si="21"/>
        <v/>
      </c>
      <c r="CS18" s="33" t="str">
        <f t="shared" si="22"/>
        <v/>
      </c>
      <c r="CW18" s="33" t="str">
        <f t="shared" si="23"/>
        <v/>
      </c>
      <c r="DA18" s="33" t="str">
        <f t="shared" si="24"/>
        <v/>
      </c>
      <c r="DE18" s="33" t="str">
        <f t="shared" si="25"/>
        <v/>
      </c>
      <c r="DI18" s="33" t="str">
        <f t="shared" si="26"/>
        <v/>
      </c>
      <c r="DM18" s="33" t="str">
        <f t="shared" si="27"/>
        <v/>
      </c>
      <c r="DQ18" s="33" t="str">
        <f t="shared" si="28"/>
        <v/>
      </c>
      <c r="DU18" s="33" t="str">
        <f t="shared" si="29"/>
        <v/>
      </c>
      <c r="DY18" s="33" t="str">
        <f t="shared" si="30"/>
        <v/>
      </c>
    </row>
    <row r="19" spans="1:129" x14ac:dyDescent="0.25">
      <c r="A19" s="16">
        <f t="shared" si="0"/>
        <v>12</v>
      </c>
      <c r="B19" s="1" t="s">
        <v>23</v>
      </c>
      <c r="C19" s="149">
        <v>2</v>
      </c>
      <c r="D19" s="149">
        <v>1300</v>
      </c>
      <c r="K19" s="38"/>
      <c r="M19" s="33">
        <f t="shared" si="1"/>
        <v>6</v>
      </c>
      <c r="N19" s="1" t="s">
        <v>36</v>
      </c>
      <c r="O19" s="149">
        <v>450</v>
      </c>
      <c r="Q19" s="33" t="str">
        <f t="shared" si="2"/>
        <v/>
      </c>
      <c r="U19" s="33">
        <f t="shared" si="3"/>
        <v>6</v>
      </c>
      <c r="V19" s="1" t="s">
        <v>11</v>
      </c>
      <c r="W19" s="149">
        <v>450</v>
      </c>
      <c r="Y19" s="33">
        <f t="shared" si="4"/>
        <v>6</v>
      </c>
      <c r="Z19" s="1" t="s">
        <v>12</v>
      </c>
      <c r="AA19" s="149">
        <v>550</v>
      </c>
      <c r="AC19" s="33">
        <f t="shared" si="5"/>
        <v>6</v>
      </c>
      <c r="AD19" s="1" t="s">
        <v>50</v>
      </c>
      <c r="AE19" s="149">
        <v>450</v>
      </c>
      <c r="AG19" s="33" t="str">
        <f t="shared" si="6"/>
        <v/>
      </c>
      <c r="AK19" s="33" t="str">
        <f t="shared" si="7"/>
        <v/>
      </c>
      <c r="AO19" s="33" t="str">
        <f t="shared" si="8"/>
        <v/>
      </c>
      <c r="AS19" s="33" t="str">
        <f t="shared" si="9"/>
        <v/>
      </c>
      <c r="AW19" s="33" t="str">
        <f t="shared" si="10"/>
        <v/>
      </c>
      <c r="BA19" s="33" t="str">
        <f t="shared" si="11"/>
        <v/>
      </c>
      <c r="BE19" s="33" t="str">
        <f t="shared" si="12"/>
        <v/>
      </c>
      <c r="BI19" s="33" t="str">
        <f t="shared" si="13"/>
        <v/>
      </c>
      <c r="BM19" s="33" t="str">
        <f t="shared" si="14"/>
        <v/>
      </c>
      <c r="BQ19" s="33" t="str">
        <f t="shared" si="15"/>
        <v/>
      </c>
      <c r="BU19" s="33" t="str">
        <f t="shared" si="16"/>
        <v/>
      </c>
      <c r="BY19" s="33" t="str">
        <f t="shared" si="17"/>
        <v/>
      </c>
      <c r="CC19" s="33" t="str">
        <f t="shared" si="18"/>
        <v/>
      </c>
      <c r="CG19" s="33" t="str">
        <f t="shared" si="19"/>
        <v/>
      </c>
      <c r="CK19" s="33" t="str">
        <f t="shared" si="20"/>
        <v/>
      </c>
      <c r="CO19" s="33" t="str">
        <f t="shared" si="21"/>
        <v/>
      </c>
      <c r="CS19" s="33" t="str">
        <f t="shared" si="22"/>
        <v/>
      </c>
      <c r="CW19" s="33" t="str">
        <f t="shared" si="23"/>
        <v/>
      </c>
      <c r="DA19" s="33" t="str">
        <f t="shared" si="24"/>
        <v/>
      </c>
      <c r="DE19" s="33" t="str">
        <f t="shared" si="25"/>
        <v/>
      </c>
      <c r="DI19" s="33" t="str">
        <f t="shared" si="26"/>
        <v/>
      </c>
      <c r="DM19" s="33" t="str">
        <f t="shared" si="27"/>
        <v/>
      </c>
      <c r="DQ19" s="33" t="str">
        <f t="shared" si="28"/>
        <v/>
      </c>
      <c r="DU19" s="33" t="str">
        <f t="shared" si="29"/>
        <v/>
      </c>
      <c r="DY19" s="33" t="str">
        <f t="shared" si="30"/>
        <v/>
      </c>
    </row>
    <row r="20" spans="1:129" x14ac:dyDescent="0.25">
      <c r="A20" s="16">
        <f t="shared" si="0"/>
        <v>13</v>
      </c>
      <c r="B20" s="1" t="s">
        <v>238</v>
      </c>
      <c r="C20" s="149">
        <v>2</v>
      </c>
      <c r="D20" s="149">
        <v>1100</v>
      </c>
      <c r="K20" s="38"/>
      <c r="M20" s="33">
        <f t="shared" si="1"/>
        <v>7</v>
      </c>
      <c r="N20" s="1" t="s">
        <v>59</v>
      </c>
      <c r="O20" s="149">
        <v>350</v>
      </c>
      <c r="Q20" s="33" t="str">
        <f t="shared" si="2"/>
        <v/>
      </c>
      <c r="U20" s="33">
        <f t="shared" si="3"/>
        <v>7</v>
      </c>
      <c r="V20" s="1" t="s">
        <v>244</v>
      </c>
      <c r="W20" s="149">
        <v>350</v>
      </c>
      <c r="Y20" s="33">
        <f t="shared" si="4"/>
        <v>7</v>
      </c>
      <c r="Z20" s="1" t="s">
        <v>59</v>
      </c>
      <c r="AA20" s="149">
        <v>450</v>
      </c>
      <c r="AC20" s="33">
        <f t="shared" si="5"/>
        <v>7</v>
      </c>
      <c r="AD20" s="1" t="s">
        <v>14</v>
      </c>
      <c r="AE20" s="149">
        <v>350</v>
      </c>
      <c r="AG20" s="33" t="str">
        <f t="shared" si="6"/>
        <v/>
      </c>
      <c r="AK20" s="33" t="str">
        <f t="shared" si="7"/>
        <v/>
      </c>
      <c r="AO20" s="33" t="str">
        <f t="shared" si="8"/>
        <v/>
      </c>
      <c r="AS20" s="33" t="str">
        <f t="shared" si="9"/>
        <v/>
      </c>
      <c r="AW20" s="33" t="str">
        <f t="shared" si="10"/>
        <v/>
      </c>
      <c r="BA20" s="33" t="str">
        <f t="shared" si="11"/>
        <v/>
      </c>
      <c r="BE20" s="33" t="str">
        <f t="shared" si="12"/>
        <v/>
      </c>
      <c r="BI20" s="33" t="str">
        <f t="shared" si="13"/>
        <v/>
      </c>
      <c r="BM20" s="33" t="str">
        <f t="shared" si="14"/>
        <v/>
      </c>
      <c r="BQ20" s="33" t="str">
        <f t="shared" si="15"/>
        <v/>
      </c>
      <c r="BU20" s="33" t="str">
        <f t="shared" si="16"/>
        <v/>
      </c>
      <c r="BY20" s="33" t="str">
        <f t="shared" si="17"/>
        <v/>
      </c>
      <c r="CC20" s="33" t="str">
        <f t="shared" si="18"/>
        <v/>
      </c>
      <c r="CG20" s="33" t="str">
        <f t="shared" si="19"/>
        <v/>
      </c>
      <c r="CK20" s="33" t="str">
        <f t="shared" si="20"/>
        <v/>
      </c>
      <c r="CO20" s="33" t="str">
        <f t="shared" si="21"/>
        <v/>
      </c>
      <c r="CS20" s="33" t="str">
        <f t="shared" si="22"/>
        <v/>
      </c>
      <c r="CW20" s="33" t="str">
        <f t="shared" si="23"/>
        <v/>
      </c>
      <c r="DA20" s="33" t="str">
        <f t="shared" si="24"/>
        <v/>
      </c>
      <c r="DE20" s="33" t="str">
        <f t="shared" si="25"/>
        <v/>
      </c>
      <c r="DI20" s="33" t="str">
        <f t="shared" si="26"/>
        <v/>
      </c>
      <c r="DM20" s="33" t="str">
        <f t="shared" si="27"/>
        <v/>
      </c>
      <c r="DQ20" s="33" t="str">
        <f t="shared" si="28"/>
        <v/>
      </c>
      <c r="DU20" s="33" t="str">
        <f t="shared" si="29"/>
        <v/>
      </c>
      <c r="DY20" s="33" t="str">
        <f t="shared" si="30"/>
        <v/>
      </c>
    </row>
    <row r="21" spans="1:129" x14ac:dyDescent="0.25">
      <c r="A21" s="16">
        <f t="shared" si="0"/>
        <v>14</v>
      </c>
      <c r="B21" s="1" t="s">
        <v>53</v>
      </c>
      <c r="C21" s="149">
        <v>2</v>
      </c>
      <c r="D21" s="149">
        <v>1100</v>
      </c>
      <c r="K21" s="38"/>
      <c r="M21" s="33">
        <f t="shared" si="1"/>
        <v>8</v>
      </c>
      <c r="N21" s="1" t="s">
        <v>45</v>
      </c>
      <c r="O21" s="149">
        <v>350</v>
      </c>
      <c r="Q21" s="33" t="str">
        <f t="shared" si="2"/>
        <v/>
      </c>
      <c r="U21" s="33">
        <f t="shared" si="3"/>
        <v>8</v>
      </c>
      <c r="V21" s="1" t="s">
        <v>243</v>
      </c>
      <c r="W21" s="149">
        <v>350</v>
      </c>
      <c r="Y21" s="33">
        <f t="shared" si="4"/>
        <v>8</v>
      </c>
      <c r="Z21" s="1" t="s">
        <v>14</v>
      </c>
      <c r="AA21" s="149">
        <v>450</v>
      </c>
      <c r="AC21" s="33">
        <f t="shared" si="5"/>
        <v>8</v>
      </c>
      <c r="AD21" s="1" t="s">
        <v>15</v>
      </c>
      <c r="AE21" s="149">
        <v>350</v>
      </c>
      <c r="AG21" s="33" t="str">
        <f t="shared" si="6"/>
        <v/>
      </c>
      <c r="AK21" s="33" t="str">
        <f t="shared" si="7"/>
        <v/>
      </c>
      <c r="AO21" s="33" t="str">
        <f t="shared" si="8"/>
        <v/>
      </c>
      <c r="AS21" s="33" t="str">
        <f t="shared" si="9"/>
        <v/>
      </c>
      <c r="AW21" s="33" t="str">
        <f t="shared" si="10"/>
        <v/>
      </c>
      <c r="BA21" s="33" t="str">
        <f t="shared" si="11"/>
        <v/>
      </c>
      <c r="BE21" s="33" t="str">
        <f t="shared" si="12"/>
        <v/>
      </c>
      <c r="BI21" s="33" t="str">
        <f t="shared" si="13"/>
        <v/>
      </c>
      <c r="BM21" s="33" t="str">
        <f t="shared" si="14"/>
        <v/>
      </c>
      <c r="BQ21" s="33" t="str">
        <f t="shared" si="15"/>
        <v/>
      </c>
      <c r="BU21" s="33" t="str">
        <f t="shared" si="16"/>
        <v/>
      </c>
      <c r="BY21" s="33" t="str">
        <f t="shared" si="17"/>
        <v/>
      </c>
      <c r="CC21" s="33" t="str">
        <f t="shared" si="18"/>
        <v/>
      </c>
      <c r="CG21" s="33" t="str">
        <f t="shared" si="19"/>
        <v/>
      </c>
      <c r="CK21" s="33" t="str">
        <f t="shared" si="20"/>
        <v/>
      </c>
      <c r="CO21" s="33" t="str">
        <f t="shared" si="21"/>
        <v/>
      </c>
      <c r="CS21" s="33" t="str">
        <f t="shared" si="22"/>
        <v/>
      </c>
      <c r="CW21" s="33" t="str">
        <f t="shared" si="23"/>
        <v/>
      </c>
      <c r="DA21" s="33" t="str">
        <f t="shared" si="24"/>
        <v/>
      </c>
      <c r="DE21" s="33" t="str">
        <f t="shared" si="25"/>
        <v/>
      </c>
      <c r="DI21" s="33" t="str">
        <f t="shared" si="26"/>
        <v/>
      </c>
      <c r="DM21" s="33" t="str">
        <f t="shared" si="27"/>
        <v/>
      </c>
      <c r="DQ21" s="33" t="str">
        <f t="shared" si="28"/>
        <v/>
      </c>
      <c r="DU21" s="33" t="str">
        <f t="shared" si="29"/>
        <v/>
      </c>
      <c r="DY21" s="33" t="str">
        <f t="shared" si="30"/>
        <v/>
      </c>
    </row>
    <row r="22" spans="1:129" x14ac:dyDescent="0.25">
      <c r="A22" s="16">
        <f t="shared" si="0"/>
        <v>15</v>
      </c>
      <c r="B22" s="1" t="s">
        <v>50</v>
      </c>
      <c r="C22" s="149">
        <v>2</v>
      </c>
      <c r="D22" s="149">
        <v>1000</v>
      </c>
      <c r="K22" s="38"/>
      <c r="M22" s="33">
        <f t="shared" si="1"/>
        <v>9</v>
      </c>
      <c r="N22" s="1" t="s">
        <v>210</v>
      </c>
      <c r="O22" s="149">
        <v>250</v>
      </c>
      <c r="Q22" s="33" t="str">
        <f t="shared" si="2"/>
        <v/>
      </c>
      <c r="U22" s="33">
        <f t="shared" si="3"/>
        <v>9</v>
      </c>
      <c r="V22" s="1" t="s">
        <v>59</v>
      </c>
      <c r="W22" s="149">
        <v>250</v>
      </c>
      <c r="Y22" s="33">
        <f t="shared" si="4"/>
        <v>9</v>
      </c>
      <c r="Z22" s="1" t="s">
        <v>25</v>
      </c>
      <c r="AA22" s="149">
        <v>350</v>
      </c>
      <c r="AC22" s="33">
        <f t="shared" si="5"/>
        <v>9</v>
      </c>
      <c r="AD22" s="1" t="s">
        <v>262</v>
      </c>
      <c r="AE22" s="149">
        <v>250</v>
      </c>
      <c r="AG22" s="33" t="str">
        <f t="shared" si="6"/>
        <v/>
      </c>
      <c r="AK22" s="33" t="str">
        <f t="shared" si="7"/>
        <v/>
      </c>
      <c r="AO22" s="33" t="str">
        <f t="shared" si="8"/>
        <v/>
      </c>
      <c r="AS22" s="33" t="str">
        <f t="shared" si="9"/>
        <v/>
      </c>
      <c r="AW22" s="33" t="str">
        <f t="shared" si="10"/>
        <v/>
      </c>
      <c r="BA22" s="33" t="str">
        <f t="shared" si="11"/>
        <v/>
      </c>
      <c r="BE22" s="33" t="str">
        <f t="shared" si="12"/>
        <v/>
      </c>
      <c r="BI22" s="33" t="str">
        <f t="shared" si="13"/>
        <v/>
      </c>
      <c r="BM22" s="33" t="str">
        <f t="shared" si="14"/>
        <v/>
      </c>
      <c r="BQ22" s="33" t="str">
        <f t="shared" si="15"/>
        <v/>
      </c>
      <c r="BU22" s="33" t="str">
        <f t="shared" si="16"/>
        <v/>
      </c>
      <c r="BY22" s="33" t="str">
        <f t="shared" si="17"/>
        <v/>
      </c>
      <c r="CC22" s="33" t="str">
        <f t="shared" si="18"/>
        <v/>
      </c>
      <c r="CG22" s="33" t="str">
        <f t="shared" si="19"/>
        <v/>
      </c>
      <c r="CK22" s="33" t="str">
        <f t="shared" si="20"/>
        <v/>
      </c>
      <c r="CO22" s="33" t="str">
        <f t="shared" si="21"/>
        <v/>
      </c>
      <c r="CS22" s="33" t="str">
        <f t="shared" si="22"/>
        <v/>
      </c>
      <c r="CW22" s="33" t="str">
        <f t="shared" si="23"/>
        <v/>
      </c>
      <c r="DA22" s="33" t="str">
        <f t="shared" si="24"/>
        <v/>
      </c>
      <c r="DE22" s="33" t="str">
        <f t="shared" si="25"/>
        <v/>
      </c>
      <c r="DI22" s="33" t="str">
        <f t="shared" si="26"/>
        <v/>
      </c>
      <c r="DM22" s="33" t="str">
        <f t="shared" si="27"/>
        <v/>
      </c>
      <c r="DQ22" s="33" t="str">
        <f t="shared" si="28"/>
        <v/>
      </c>
      <c r="DU22" s="33" t="str">
        <f t="shared" si="29"/>
        <v/>
      </c>
      <c r="DY22" s="33" t="str">
        <f t="shared" si="30"/>
        <v/>
      </c>
    </row>
    <row r="23" spans="1:129" x14ac:dyDescent="0.25">
      <c r="A23" s="16">
        <f t="shared" si="0"/>
        <v>16</v>
      </c>
      <c r="B23" s="1" t="s">
        <v>18</v>
      </c>
      <c r="C23" s="149">
        <v>2</v>
      </c>
      <c r="D23" s="149">
        <v>900</v>
      </c>
      <c r="K23" s="38"/>
      <c r="M23" s="33">
        <f t="shared" si="1"/>
        <v>10</v>
      </c>
      <c r="N23" s="1" t="s">
        <v>52</v>
      </c>
      <c r="O23" s="149">
        <v>250</v>
      </c>
      <c r="Q23" s="33" t="str">
        <f t="shared" si="2"/>
        <v/>
      </c>
      <c r="U23" s="33" t="str">
        <f t="shared" si="3"/>
        <v/>
      </c>
      <c r="Y23" s="33">
        <f t="shared" si="4"/>
        <v>10</v>
      </c>
      <c r="Z23" s="1" t="s">
        <v>52</v>
      </c>
      <c r="AA23" s="149">
        <v>350</v>
      </c>
      <c r="AC23" s="33">
        <f t="shared" si="5"/>
        <v>10</v>
      </c>
      <c r="AD23" s="1" t="s">
        <v>46</v>
      </c>
      <c r="AE23" s="149">
        <v>250</v>
      </c>
      <c r="AG23" s="33" t="str">
        <f t="shared" si="6"/>
        <v/>
      </c>
      <c r="AK23" s="33" t="str">
        <f t="shared" si="7"/>
        <v/>
      </c>
      <c r="AO23" s="33" t="str">
        <f t="shared" si="8"/>
        <v/>
      </c>
      <c r="AS23" s="33" t="str">
        <f t="shared" si="9"/>
        <v/>
      </c>
      <c r="AW23" s="33" t="str">
        <f t="shared" si="10"/>
        <v/>
      </c>
      <c r="BA23" s="33" t="str">
        <f t="shared" si="11"/>
        <v/>
      </c>
      <c r="BE23" s="33" t="str">
        <f t="shared" si="12"/>
        <v/>
      </c>
      <c r="BI23" s="33" t="str">
        <f t="shared" si="13"/>
        <v/>
      </c>
      <c r="BM23" s="33" t="str">
        <f t="shared" si="14"/>
        <v/>
      </c>
      <c r="BQ23" s="33" t="str">
        <f t="shared" si="15"/>
        <v/>
      </c>
      <c r="BU23" s="33" t="str">
        <f t="shared" si="16"/>
        <v/>
      </c>
      <c r="BY23" s="33" t="str">
        <f t="shared" si="17"/>
        <v/>
      </c>
      <c r="CC23" s="33" t="str">
        <f t="shared" si="18"/>
        <v/>
      </c>
      <c r="CG23" s="33" t="str">
        <f t="shared" si="19"/>
        <v/>
      </c>
      <c r="CK23" s="33" t="str">
        <f t="shared" si="20"/>
        <v/>
      </c>
      <c r="CO23" s="33" t="str">
        <f t="shared" si="21"/>
        <v/>
      </c>
      <c r="CS23" s="33" t="str">
        <f t="shared" si="22"/>
        <v/>
      </c>
      <c r="CW23" s="33" t="str">
        <f t="shared" si="23"/>
        <v/>
      </c>
      <c r="DA23" s="33" t="str">
        <f t="shared" si="24"/>
        <v/>
      </c>
      <c r="DE23" s="33" t="str">
        <f t="shared" si="25"/>
        <v/>
      </c>
      <c r="DI23" s="33" t="str">
        <f t="shared" si="26"/>
        <v/>
      </c>
      <c r="DM23" s="33" t="str">
        <f t="shared" si="27"/>
        <v/>
      </c>
      <c r="DQ23" s="33" t="str">
        <f t="shared" si="28"/>
        <v/>
      </c>
      <c r="DU23" s="33" t="str">
        <f t="shared" si="29"/>
        <v/>
      </c>
      <c r="DY23" s="33" t="str">
        <f t="shared" si="30"/>
        <v/>
      </c>
    </row>
    <row r="24" spans="1:129" x14ac:dyDescent="0.25">
      <c r="A24" s="16">
        <f t="shared" si="0"/>
        <v>17</v>
      </c>
      <c r="B24" s="1" t="s">
        <v>261</v>
      </c>
      <c r="C24" s="149">
        <v>2</v>
      </c>
      <c r="D24" s="149">
        <v>800</v>
      </c>
      <c r="K24" s="38"/>
      <c r="M24" s="33">
        <f t="shared" si="1"/>
        <v>11</v>
      </c>
      <c r="N24" s="1" t="s">
        <v>22</v>
      </c>
      <c r="O24" s="149">
        <v>250</v>
      </c>
      <c r="Q24" s="33" t="str">
        <f t="shared" si="2"/>
        <v/>
      </c>
      <c r="U24" s="33" t="str">
        <f t="shared" si="3"/>
        <v/>
      </c>
      <c r="Y24" s="33">
        <f t="shared" si="4"/>
        <v>11</v>
      </c>
      <c r="Z24" s="1" t="s">
        <v>254</v>
      </c>
      <c r="AA24" s="149">
        <v>350</v>
      </c>
      <c r="AC24" s="33" t="str">
        <f t="shared" si="5"/>
        <v/>
      </c>
      <c r="AG24" s="33" t="str">
        <f t="shared" si="6"/>
        <v/>
      </c>
      <c r="AK24" s="33" t="str">
        <f t="shared" si="7"/>
        <v/>
      </c>
      <c r="AO24" s="33" t="str">
        <f t="shared" si="8"/>
        <v/>
      </c>
      <c r="AS24" s="33" t="str">
        <f t="shared" si="9"/>
        <v/>
      </c>
      <c r="AW24" s="33" t="str">
        <f t="shared" si="10"/>
        <v/>
      </c>
      <c r="BA24" s="33" t="str">
        <f t="shared" si="11"/>
        <v/>
      </c>
      <c r="BE24" s="33" t="str">
        <f t="shared" si="12"/>
        <v/>
      </c>
      <c r="BI24" s="33" t="str">
        <f t="shared" si="13"/>
        <v/>
      </c>
      <c r="BM24" s="33" t="str">
        <f t="shared" si="14"/>
        <v/>
      </c>
      <c r="BQ24" s="33" t="str">
        <f t="shared" si="15"/>
        <v/>
      </c>
      <c r="BU24" s="33" t="str">
        <f t="shared" si="16"/>
        <v/>
      </c>
      <c r="BY24" s="33" t="str">
        <f t="shared" si="17"/>
        <v/>
      </c>
      <c r="CC24" s="33" t="str">
        <f t="shared" si="18"/>
        <v/>
      </c>
      <c r="CG24" s="33" t="str">
        <f t="shared" si="19"/>
        <v/>
      </c>
      <c r="CK24" s="33" t="str">
        <f t="shared" si="20"/>
        <v/>
      </c>
      <c r="CO24" s="33" t="str">
        <f t="shared" si="21"/>
        <v/>
      </c>
      <c r="CS24" s="33" t="str">
        <f t="shared" si="22"/>
        <v/>
      </c>
      <c r="CW24" s="33" t="str">
        <f t="shared" si="23"/>
        <v/>
      </c>
      <c r="DA24" s="33" t="str">
        <f t="shared" si="24"/>
        <v/>
      </c>
      <c r="DE24" s="33" t="str">
        <f t="shared" si="25"/>
        <v/>
      </c>
      <c r="DI24" s="33" t="str">
        <f t="shared" si="26"/>
        <v/>
      </c>
      <c r="DM24" s="33" t="str">
        <f t="shared" si="27"/>
        <v/>
      </c>
      <c r="DQ24" s="33" t="str">
        <f t="shared" si="28"/>
        <v/>
      </c>
      <c r="DU24" s="33" t="str">
        <f t="shared" si="29"/>
        <v/>
      </c>
      <c r="DY24" s="33" t="str">
        <f t="shared" si="30"/>
        <v/>
      </c>
    </row>
    <row r="25" spans="1:129" x14ac:dyDescent="0.25">
      <c r="A25" s="16">
        <f t="shared" si="0"/>
        <v>18</v>
      </c>
      <c r="B25" s="1" t="s">
        <v>254</v>
      </c>
      <c r="C25" s="149">
        <v>2</v>
      </c>
      <c r="D25" s="149">
        <v>800</v>
      </c>
      <c r="K25" s="38"/>
      <c r="M25" s="33">
        <f t="shared" si="1"/>
        <v>12</v>
      </c>
      <c r="N25" s="1" t="s">
        <v>49</v>
      </c>
      <c r="O25" s="149">
        <v>250</v>
      </c>
      <c r="Q25" s="33" t="str">
        <f t="shared" si="2"/>
        <v/>
      </c>
      <c r="U25" s="33" t="str">
        <f t="shared" si="3"/>
        <v/>
      </c>
      <c r="Y25" s="33">
        <f t="shared" si="4"/>
        <v>12</v>
      </c>
      <c r="Z25" s="1" t="s">
        <v>36</v>
      </c>
      <c r="AA25" s="149">
        <v>350</v>
      </c>
      <c r="AC25" s="33" t="str">
        <f t="shared" si="5"/>
        <v/>
      </c>
      <c r="AG25" s="33" t="str">
        <f t="shared" si="6"/>
        <v/>
      </c>
      <c r="AK25" s="33" t="str">
        <f t="shared" si="7"/>
        <v/>
      </c>
      <c r="AO25" s="33" t="str">
        <f t="shared" si="8"/>
        <v/>
      </c>
      <c r="AS25" s="33" t="str">
        <f t="shared" si="9"/>
        <v/>
      </c>
      <c r="AW25" s="33" t="str">
        <f t="shared" si="10"/>
        <v/>
      </c>
      <c r="BA25" s="33" t="str">
        <f t="shared" si="11"/>
        <v/>
      </c>
      <c r="BE25" s="33" t="str">
        <f t="shared" si="12"/>
        <v/>
      </c>
      <c r="BI25" s="33" t="str">
        <f t="shared" si="13"/>
        <v/>
      </c>
      <c r="BM25" s="33" t="str">
        <f t="shared" si="14"/>
        <v/>
      </c>
      <c r="BQ25" s="33" t="str">
        <f t="shared" si="15"/>
        <v/>
      </c>
      <c r="BU25" s="33" t="str">
        <f t="shared" si="16"/>
        <v/>
      </c>
      <c r="BY25" s="33" t="str">
        <f t="shared" si="17"/>
        <v/>
      </c>
      <c r="CC25" s="33" t="str">
        <f t="shared" si="18"/>
        <v/>
      </c>
      <c r="CG25" s="33" t="str">
        <f t="shared" si="19"/>
        <v/>
      </c>
      <c r="CK25" s="33" t="str">
        <f t="shared" si="20"/>
        <v/>
      </c>
      <c r="CO25" s="33" t="str">
        <f t="shared" si="21"/>
        <v/>
      </c>
      <c r="CS25" s="33" t="str">
        <f t="shared" si="22"/>
        <v/>
      </c>
      <c r="CW25" s="33" t="str">
        <f t="shared" si="23"/>
        <v/>
      </c>
      <c r="DA25" s="33" t="str">
        <f t="shared" si="24"/>
        <v/>
      </c>
      <c r="DE25" s="33" t="str">
        <f t="shared" si="25"/>
        <v/>
      </c>
      <c r="DI25" s="33" t="str">
        <f t="shared" si="26"/>
        <v/>
      </c>
      <c r="DM25" s="33" t="str">
        <f t="shared" si="27"/>
        <v/>
      </c>
      <c r="DQ25" s="33" t="str">
        <f t="shared" si="28"/>
        <v/>
      </c>
      <c r="DU25" s="33" t="str">
        <f t="shared" si="29"/>
        <v/>
      </c>
      <c r="DY25" s="33" t="str">
        <f t="shared" si="30"/>
        <v/>
      </c>
    </row>
    <row r="26" spans="1:129" x14ac:dyDescent="0.25">
      <c r="A26" s="16">
        <f t="shared" si="0"/>
        <v>19</v>
      </c>
      <c r="B26" s="1" t="s">
        <v>253</v>
      </c>
      <c r="C26" s="149">
        <v>2</v>
      </c>
      <c r="D26" s="149">
        <v>800</v>
      </c>
      <c r="K26" s="38"/>
      <c r="M26" s="33" t="str">
        <f t="shared" si="1"/>
        <v/>
      </c>
      <c r="Q26" s="33" t="str">
        <f t="shared" si="2"/>
        <v/>
      </c>
      <c r="U26" s="33" t="str">
        <f t="shared" si="3"/>
        <v/>
      </c>
      <c r="Y26" s="33">
        <f t="shared" si="4"/>
        <v>13</v>
      </c>
      <c r="Z26" s="1" t="s">
        <v>253</v>
      </c>
      <c r="AA26" s="149">
        <v>250</v>
      </c>
      <c r="AC26" s="33" t="str">
        <f t="shared" si="5"/>
        <v/>
      </c>
      <c r="AG26" s="33" t="str">
        <f t="shared" si="6"/>
        <v/>
      </c>
      <c r="AK26" s="33" t="str">
        <f t="shared" si="7"/>
        <v/>
      </c>
      <c r="AO26" s="33" t="str">
        <f t="shared" si="8"/>
        <v/>
      </c>
      <c r="AS26" s="33" t="str">
        <f t="shared" si="9"/>
        <v/>
      </c>
      <c r="AW26" s="33" t="str">
        <f t="shared" si="10"/>
        <v/>
      </c>
      <c r="BA26" s="33" t="str">
        <f t="shared" si="11"/>
        <v/>
      </c>
      <c r="BE26" s="33" t="str">
        <f t="shared" si="12"/>
        <v/>
      </c>
      <c r="BI26" s="33" t="str">
        <f t="shared" si="13"/>
        <v/>
      </c>
      <c r="BM26" s="33" t="str">
        <f t="shared" si="14"/>
        <v/>
      </c>
      <c r="BQ26" s="33" t="str">
        <f t="shared" si="15"/>
        <v/>
      </c>
      <c r="BU26" s="33" t="str">
        <f t="shared" si="16"/>
        <v/>
      </c>
      <c r="BY26" s="33" t="str">
        <f t="shared" si="17"/>
        <v/>
      </c>
      <c r="CC26" s="33" t="str">
        <f t="shared" si="18"/>
        <v/>
      </c>
      <c r="CG26" s="33" t="str">
        <f t="shared" si="19"/>
        <v/>
      </c>
      <c r="CK26" s="33" t="str">
        <f t="shared" si="20"/>
        <v/>
      </c>
      <c r="CO26" s="33" t="str">
        <f t="shared" si="21"/>
        <v/>
      </c>
      <c r="CS26" s="33" t="str">
        <f t="shared" si="22"/>
        <v/>
      </c>
      <c r="CW26" s="33" t="str">
        <f t="shared" si="23"/>
        <v/>
      </c>
      <c r="DA26" s="33" t="str">
        <f t="shared" si="24"/>
        <v/>
      </c>
      <c r="DE26" s="33" t="str">
        <f t="shared" si="25"/>
        <v/>
      </c>
      <c r="DI26" s="33" t="str">
        <f t="shared" si="26"/>
        <v/>
      </c>
      <c r="DM26" s="33" t="str">
        <f t="shared" si="27"/>
        <v/>
      </c>
      <c r="DQ26" s="33" t="str">
        <f t="shared" si="28"/>
        <v/>
      </c>
      <c r="DU26" s="33" t="str">
        <f t="shared" si="29"/>
        <v/>
      </c>
      <c r="DY26" s="33" t="str">
        <f t="shared" si="30"/>
        <v/>
      </c>
    </row>
    <row r="27" spans="1:129" x14ac:dyDescent="0.25">
      <c r="A27" s="16">
        <f t="shared" si="0"/>
        <v>20</v>
      </c>
      <c r="B27" s="1" t="s">
        <v>12</v>
      </c>
      <c r="C27" s="149">
        <v>2</v>
      </c>
      <c r="D27" s="149">
        <v>800</v>
      </c>
      <c r="K27" s="38"/>
      <c r="M27" s="33" t="str">
        <f t="shared" si="1"/>
        <v/>
      </c>
      <c r="Q27" s="33" t="str">
        <f t="shared" si="2"/>
        <v/>
      </c>
      <c r="U27" s="33" t="str">
        <f t="shared" si="3"/>
        <v/>
      </c>
      <c r="Y27" s="33">
        <f t="shared" si="4"/>
        <v>14</v>
      </c>
      <c r="Z27" s="1" t="s">
        <v>18</v>
      </c>
      <c r="AA27" s="149">
        <v>250</v>
      </c>
      <c r="AC27" s="33" t="str">
        <f t="shared" si="5"/>
        <v/>
      </c>
      <c r="AG27" s="33" t="str">
        <f t="shared" si="6"/>
        <v/>
      </c>
      <c r="AK27" s="33" t="str">
        <f t="shared" si="7"/>
        <v/>
      </c>
      <c r="AO27" s="33" t="str">
        <f t="shared" si="8"/>
        <v/>
      </c>
      <c r="AS27" s="33" t="str">
        <f t="shared" si="9"/>
        <v/>
      </c>
      <c r="AW27" s="33" t="str">
        <f t="shared" si="10"/>
        <v/>
      </c>
      <c r="BA27" s="33" t="str">
        <f t="shared" si="11"/>
        <v/>
      </c>
      <c r="BE27" s="33" t="str">
        <f t="shared" si="12"/>
        <v/>
      </c>
      <c r="BI27" s="33" t="str">
        <f t="shared" si="13"/>
        <v/>
      </c>
      <c r="BM27" s="33" t="str">
        <f t="shared" si="14"/>
        <v/>
      </c>
      <c r="BQ27" s="33" t="str">
        <f t="shared" si="15"/>
        <v/>
      </c>
      <c r="BU27" s="33" t="str">
        <f t="shared" si="16"/>
        <v/>
      </c>
      <c r="BY27" s="33" t="str">
        <f t="shared" si="17"/>
        <v/>
      </c>
      <c r="CC27" s="33" t="str">
        <f t="shared" si="18"/>
        <v/>
      </c>
      <c r="CG27" s="33" t="str">
        <f t="shared" si="19"/>
        <v/>
      </c>
      <c r="CK27" s="33" t="str">
        <f t="shared" si="20"/>
        <v/>
      </c>
      <c r="CO27" s="33" t="str">
        <f t="shared" si="21"/>
        <v/>
      </c>
      <c r="CS27" s="33" t="str">
        <f t="shared" si="22"/>
        <v/>
      </c>
      <c r="CW27" s="33" t="str">
        <f t="shared" si="23"/>
        <v/>
      </c>
      <c r="DA27" s="33" t="str">
        <f t="shared" si="24"/>
        <v/>
      </c>
      <c r="DE27" s="33" t="str">
        <f t="shared" si="25"/>
        <v/>
      </c>
      <c r="DI27" s="33" t="str">
        <f t="shared" si="26"/>
        <v/>
      </c>
      <c r="DM27" s="33" t="str">
        <f t="shared" si="27"/>
        <v/>
      </c>
      <c r="DQ27" s="33" t="str">
        <f t="shared" si="28"/>
        <v/>
      </c>
      <c r="DU27" s="33" t="str">
        <f t="shared" si="29"/>
        <v/>
      </c>
      <c r="DY27" s="33" t="str">
        <f t="shared" si="30"/>
        <v/>
      </c>
    </row>
    <row r="28" spans="1:129" x14ac:dyDescent="0.25">
      <c r="A28" s="16">
        <f t="shared" si="0"/>
        <v>21</v>
      </c>
      <c r="B28" s="1" t="s">
        <v>25</v>
      </c>
      <c r="C28" s="149">
        <v>2</v>
      </c>
      <c r="D28" s="149">
        <v>700</v>
      </c>
      <c r="K28" s="38"/>
      <c r="M28" s="33" t="str">
        <f t="shared" si="1"/>
        <v/>
      </c>
      <c r="Q28" s="33" t="str">
        <f t="shared" si="2"/>
        <v/>
      </c>
      <c r="U28" s="33" t="str">
        <f t="shared" si="3"/>
        <v/>
      </c>
      <c r="Y28" s="33">
        <f t="shared" si="4"/>
        <v>15</v>
      </c>
      <c r="Z28" s="1" t="s">
        <v>230</v>
      </c>
      <c r="AA28" s="149">
        <v>250</v>
      </c>
      <c r="AC28" s="33" t="str">
        <f t="shared" si="5"/>
        <v/>
      </c>
      <c r="AG28" s="33" t="str">
        <f t="shared" si="6"/>
        <v/>
      </c>
      <c r="AK28" s="33" t="str">
        <f t="shared" si="7"/>
        <v/>
      </c>
      <c r="AO28" s="33" t="str">
        <f t="shared" si="8"/>
        <v/>
      </c>
      <c r="AS28" s="33" t="str">
        <f t="shared" si="9"/>
        <v/>
      </c>
      <c r="AW28" s="33" t="str">
        <f t="shared" si="10"/>
        <v/>
      </c>
      <c r="BA28" s="33" t="str">
        <f t="shared" si="11"/>
        <v/>
      </c>
      <c r="BE28" s="33" t="str">
        <f t="shared" si="12"/>
        <v/>
      </c>
      <c r="BI28" s="33" t="str">
        <f t="shared" si="13"/>
        <v/>
      </c>
      <c r="BM28" s="33" t="str">
        <f t="shared" si="14"/>
        <v/>
      </c>
      <c r="BQ28" s="33" t="str">
        <f t="shared" si="15"/>
        <v/>
      </c>
      <c r="BU28" s="33" t="str">
        <f t="shared" si="16"/>
        <v/>
      </c>
      <c r="BY28" s="33" t="str">
        <f t="shared" si="17"/>
        <v/>
      </c>
      <c r="CC28" s="33" t="str">
        <f t="shared" si="18"/>
        <v/>
      </c>
      <c r="CG28" s="33" t="str">
        <f t="shared" si="19"/>
        <v/>
      </c>
      <c r="CK28" s="33" t="str">
        <f t="shared" si="20"/>
        <v/>
      </c>
      <c r="CO28" s="33" t="str">
        <f t="shared" si="21"/>
        <v/>
      </c>
      <c r="CS28" s="33" t="str">
        <f t="shared" si="22"/>
        <v/>
      </c>
      <c r="CW28" s="33" t="str">
        <f t="shared" si="23"/>
        <v/>
      </c>
      <c r="DA28" s="33" t="str">
        <f t="shared" si="24"/>
        <v/>
      </c>
      <c r="DE28" s="33" t="str">
        <f t="shared" si="25"/>
        <v/>
      </c>
      <c r="DI28" s="33" t="str">
        <f t="shared" si="26"/>
        <v/>
      </c>
      <c r="DM28" s="33" t="str">
        <f t="shared" si="27"/>
        <v/>
      </c>
      <c r="DQ28" s="33" t="str">
        <f t="shared" si="28"/>
        <v/>
      </c>
      <c r="DU28" s="33" t="str">
        <f t="shared" si="29"/>
        <v/>
      </c>
      <c r="DY28" s="33" t="str">
        <f t="shared" si="30"/>
        <v/>
      </c>
    </row>
    <row r="29" spans="1:129" x14ac:dyDescent="0.25">
      <c r="A29" s="16">
        <f t="shared" si="0"/>
        <v>22</v>
      </c>
      <c r="B29" s="1" t="s">
        <v>22</v>
      </c>
      <c r="C29" s="149">
        <v>2</v>
      </c>
      <c r="D29" s="149">
        <v>700</v>
      </c>
      <c r="K29" s="38"/>
      <c r="M29" s="33" t="str">
        <f t="shared" si="1"/>
        <v/>
      </c>
      <c r="Q29" s="33" t="str">
        <f t="shared" si="2"/>
        <v/>
      </c>
      <c r="U29" s="33" t="str">
        <f t="shared" si="3"/>
        <v/>
      </c>
      <c r="Y29" s="33" t="str">
        <f t="shared" si="4"/>
        <v/>
      </c>
      <c r="AC29" s="33" t="str">
        <f t="shared" si="5"/>
        <v/>
      </c>
      <c r="AG29" s="33" t="str">
        <f t="shared" si="6"/>
        <v/>
      </c>
      <c r="AK29" s="33" t="str">
        <f t="shared" si="7"/>
        <v/>
      </c>
      <c r="AO29" s="33" t="str">
        <f t="shared" si="8"/>
        <v/>
      </c>
      <c r="AS29" s="33" t="str">
        <f t="shared" si="9"/>
        <v/>
      </c>
      <c r="AW29" s="33" t="str">
        <f t="shared" si="10"/>
        <v/>
      </c>
      <c r="BA29" s="33" t="str">
        <f t="shared" si="11"/>
        <v/>
      </c>
      <c r="BE29" s="33" t="str">
        <f t="shared" si="12"/>
        <v/>
      </c>
      <c r="BI29" s="33" t="str">
        <f t="shared" si="13"/>
        <v/>
      </c>
      <c r="BM29" s="33" t="str">
        <f t="shared" si="14"/>
        <v/>
      </c>
      <c r="BQ29" s="33" t="str">
        <f t="shared" si="15"/>
        <v/>
      </c>
      <c r="BU29" s="33" t="str">
        <f t="shared" si="16"/>
        <v/>
      </c>
      <c r="BY29" s="33" t="str">
        <f t="shared" si="17"/>
        <v/>
      </c>
      <c r="CC29" s="33" t="str">
        <f t="shared" si="18"/>
        <v/>
      </c>
      <c r="CG29" s="33" t="str">
        <f t="shared" si="19"/>
        <v/>
      </c>
      <c r="CK29" s="33" t="str">
        <f t="shared" si="20"/>
        <v/>
      </c>
      <c r="CO29" s="33" t="str">
        <f t="shared" si="21"/>
        <v/>
      </c>
      <c r="CS29" s="33" t="str">
        <f t="shared" si="22"/>
        <v/>
      </c>
      <c r="CW29" s="33" t="str">
        <f t="shared" si="23"/>
        <v/>
      </c>
      <c r="DA29" s="33" t="str">
        <f t="shared" si="24"/>
        <v/>
      </c>
      <c r="DE29" s="33" t="str">
        <f t="shared" si="25"/>
        <v/>
      </c>
      <c r="DI29" s="33" t="str">
        <f t="shared" si="26"/>
        <v/>
      </c>
      <c r="DM29" s="33" t="str">
        <f t="shared" si="27"/>
        <v/>
      </c>
      <c r="DQ29" s="33" t="str">
        <f t="shared" si="28"/>
        <v/>
      </c>
      <c r="DU29" s="33" t="str">
        <f t="shared" si="29"/>
        <v/>
      </c>
      <c r="DY29" s="33" t="str">
        <f t="shared" si="30"/>
        <v/>
      </c>
    </row>
    <row r="30" spans="1:129" x14ac:dyDescent="0.25">
      <c r="A30" s="16">
        <f t="shared" si="0"/>
        <v>23</v>
      </c>
      <c r="B30" s="1" t="s">
        <v>244</v>
      </c>
      <c r="C30" s="149">
        <v>2</v>
      </c>
      <c r="D30" s="149">
        <v>700</v>
      </c>
      <c r="K30" s="38"/>
      <c r="M30" s="33" t="str">
        <f t="shared" si="1"/>
        <v/>
      </c>
      <c r="Q30" s="33" t="str">
        <f t="shared" si="2"/>
        <v/>
      </c>
      <c r="U30" s="33" t="str">
        <f t="shared" si="3"/>
        <v/>
      </c>
      <c r="Y30" s="33" t="str">
        <f t="shared" si="4"/>
        <v/>
      </c>
      <c r="AC30" s="33" t="str">
        <f t="shared" si="5"/>
        <v/>
      </c>
      <c r="AG30" s="33" t="str">
        <f t="shared" si="6"/>
        <v/>
      </c>
      <c r="AK30" s="33" t="str">
        <f t="shared" si="7"/>
        <v/>
      </c>
      <c r="AO30" s="33" t="str">
        <f t="shared" si="8"/>
        <v/>
      </c>
      <c r="AS30" s="33" t="str">
        <f t="shared" si="9"/>
        <v/>
      </c>
      <c r="AW30" s="33" t="str">
        <f t="shared" si="10"/>
        <v/>
      </c>
      <c r="BA30" s="33" t="str">
        <f t="shared" si="11"/>
        <v/>
      </c>
      <c r="BE30" s="33" t="str">
        <f t="shared" si="12"/>
        <v/>
      </c>
      <c r="BI30" s="33" t="str">
        <f t="shared" si="13"/>
        <v/>
      </c>
      <c r="BM30" s="33" t="str">
        <f t="shared" si="14"/>
        <v/>
      </c>
      <c r="BQ30" s="33" t="str">
        <f t="shared" si="15"/>
        <v/>
      </c>
      <c r="BU30" s="33" t="str">
        <f t="shared" si="16"/>
        <v/>
      </c>
      <c r="BY30" s="33" t="str">
        <f t="shared" si="17"/>
        <v/>
      </c>
      <c r="CC30" s="33" t="str">
        <f t="shared" si="18"/>
        <v/>
      </c>
      <c r="CG30" s="33" t="str">
        <f t="shared" si="19"/>
        <v/>
      </c>
      <c r="CK30" s="33" t="str">
        <f t="shared" si="20"/>
        <v/>
      </c>
      <c r="CO30" s="33" t="str">
        <f t="shared" si="21"/>
        <v/>
      </c>
      <c r="CS30" s="33" t="str">
        <f t="shared" si="22"/>
        <v/>
      </c>
      <c r="CW30" s="33" t="str">
        <f t="shared" si="23"/>
        <v/>
      </c>
      <c r="DA30" s="33" t="str">
        <f t="shared" si="24"/>
        <v/>
      </c>
      <c r="DE30" s="33" t="str">
        <f t="shared" si="25"/>
        <v/>
      </c>
      <c r="DI30" s="33" t="str">
        <f t="shared" si="26"/>
        <v/>
      </c>
      <c r="DM30" s="33" t="str">
        <f t="shared" si="27"/>
        <v/>
      </c>
      <c r="DQ30" s="33" t="str">
        <f t="shared" si="28"/>
        <v/>
      </c>
      <c r="DU30" s="33" t="str">
        <f t="shared" si="29"/>
        <v/>
      </c>
      <c r="DY30" s="33" t="str">
        <f t="shared" si="30"/>
        <v/>
      </c>
    </row>
    <row r="31" spans="1:129" x14ac:dyDescent="0.25">
      <c r="A31" s="16">
        <f t="shared" si="0"/>
        <v>24</v>
      </c>
      <c r="B31" s="1" t="s">
        <v>210</v>
      </c>
      <c r="C31" s="149">
        <v>2</v>
      </c>
      <c r="D31" s="149">
        <v>600</v>
      </c>
      <c r="K31" s="38"/>
      <c r="M31" s="33" t="str">
        <f t="shared" si="1"/>
        <v/>
      </c>
      <c r="Q31" s="33" t="str">
        <f t="shared" si="2"/>
        <v/>
      </c>
      <c r="U31" s="33" t="str">
        <f t="shared" si="3"/>
        <v/>
      </c>
      <c r="Y31" s="33" t="str">
        <f t="shared" si="4"/>
        <v/>
      </c>
      <c r="AC31" s="33" t="str">
        <f t="shared" si="5"/>
        <v/>
      </c>
      <c r="AG31" s="33" t="str">
        <f t="shared" si="6"/>
        <v/>
      </c>
      <c r="AK31" s="33" t="str">
        <f t="shared" si="7"/>
        <v/>
      </c>
      <c r="AO31" s="33" t="str">
        <f t="shared" si="8"/>
        <v/>
      </c>
      <c r="AS31" s="33" t="str">
        <f t="shared" si="9"/>
        <v/>
      </c>
      <c r="AW31" s="33" t="str">
        <f t="shared" si="10"/>
        <v/>
      </c>
      <c r="BA31" s="33" t="str">
        <f t="shared" si="11"/>
        <v/>
      </c>
      <c r="BE31" s="33" t="str">
        <f t="shared" si="12"/>
        <v/>
      </c>
      <c r="BI31" s="33" t="str">
        <f t="shared" si="13"/>
        <v/>
      </c>
      <c r="BM31" s="33" t="str">
        <f t="shared" si="14"/>
        <v/>
      </c>
      <c r="BQ31" s="33" t="str">
        <f t="shared" si="15"/>
        <v/>
      </c>
      <c r="BU31" s="33" t="str">
        <f t="shared" si="16"/>
        <v/>
      </c>
      <c r="BY31" s="33" t="str">
        <f t="shared" si="17"/>
        <v/>
      </c>
      <c r="CC31" s="33" t="str">
        <f t="shared" si="18"/>
        <v/>
      </c>
      <c r="CG31" s="33" t="str">
        <f t="shared" si="19"/>
        <v/>
      </c>
      <c r="CK31" s="33" t="str">
        <f t="shared" si="20"/>
        <v/>
      </c>
      <c r="CO31" s="33" t="str">
        <f t="shared" si="21"/>
        <v/>
      </c>
      <c r="CS31" s="33" t="str">
        <f t="shared" si="22"/>
        <v/>
      </c>
      <c r="CW31" s="33" t="str">
        <f t="shared" si="23"/>
        <v/>
      </c>
      <c r="DA31" s="33" t="str">
        <f t="shared" si="24"/>
        <v/>
      </c>
      <c r="DE31" s="33" t="str">
        <f t="shared" si="25"/>
        <v/>
      </c>
      <c r="DI31" s="33" t="str">
        <f t="shared" si="26"/>
        <v/>
      </c>
      <c r="DM31" s="33" t="str">
        <f t="shared" si="27"/>
        <v/>
      </c>
      <c r="DQ31" s="33" t="str">
        <f t="shared" si="28"/>
        <v/>
      </c>
      <c r="DU31" s="33" t="str">
        <f t="shared" si="29"/>
        <v/>
      </c>
      <c r="DY31" s="33" t="str">
        <f t="shared" si="30"/>
        <v/>
      </c>
    </row>
    <row r="32" spans="1:129" x14ac:dyDescent="0.25">
      <c r="A32" s="16">
        <f t="shared" si="0"/>
        <v>25</v>
      </c>
      <c r="B32" s="1" t="s">
        <v>230</v>
      </c>
      <c r="C32" s="149">
        <v>2</v>
      </c>
      <c r="D32" s="149">
        <v>500</v>
      </c>
      <c r="K32" s="38"/>
      <c r="M32" s="33" t="str">
        <f t="shared" si="1"/>
        <v/>
      </c>
      <c r="Q32" s="33" t="str">
        <f t="shared" si="2"/>
        <v/>
      </c>
      <c r="U32" s="33" t="str">
        <f t="shared" si="3"/>
        <v/>
      </c>
      <c r="Y32" s="33" t="str">
        <f t="shared" si="4"/>
        <v/>
      </c>
      <c r="AC32" s="33" t="str">
        <f t="shared" si="5"/>
        <v/>
      </c>
      <c r="AG32" s="33" t="str">
        <f t="shared" si="6"/>
        <v/>
      </c>
      <c r="AK32" s="33" t="str">
        <f t="shared" si="7"/>
        <v/>
      </c>
      <c r="AO32" s="33" t="str">
        <f t="shared" si="8"/>
        <v/>
      </c>
      <c r="AS32" s="33" t="str">
        <f t="shared" si="9"/>
        <v/>
      </c>
      <c r="AW32" s="33" t="str">
        <f t="shared" si="10"/>
        <v/>
      </c>
      <c r="BA32" s="33" t="str">
        <f t="shared" si="11"/>
        <v/>
      </c>
      <c r="BE32" s="33" t="str">
        <f t="shared" si="12"/>
        <v/>
      </c>
      <c r="BI32" s="33" t="str">
        <f t="shared" si="13"/>
        <v/>
      </c>
      <c r="BM32" s="33" t="str">
        <f t="shared" si="14"/>
        <v/>
      </c>
      <c r="BQ32" s="33" t="str">
        <f t="shared" si="15"/>
        <v/>
      </c>
      <c r="BU32" s="33" t="str">
        <f t="shared" si="16"/>
        <v/>
      </c>
      <c r="BY32" s="33" t="str">
        <f t="shared" si="17"/>
        <v/>
      </c>
      <c r="CC32" s="33" t="str">
        <f t="shared" si="18"/>
        <v/>
      </c>
      <c r="CG32" s="33" t="str">
        <f t="shared" si="19"/>
        <v/>
      </c>
      <c r="CK32" s="33" t="str">
        <f t="shared" si="20"/>
        <v/>
      </c>
      <c r="CO32" s="33" t="str">
        <f t="shared" si="21"/>
        <v/>
      </c>
      <c r="CS32" s="33" t="str">
        <f t="shared" si="22"/>
        <v/>
      </c>
      <c r="CW32" s="33" t="str">
        <f t="shared" si="23"/>
        <v/>
      </c>
      <c r="DA32" s="33" t="str">
        <f t="shared" si="24"/>
        <v/>
      </c>
      <c r="DE32" s="33" t="str">
        <f t="shared" si="25"/>
        <v/>
      </c>
      <c r="DI32" s="33" t="str">
        <f t="shared" si="26"/>
        <v/>
      </c>
      <c r="DM32" s="33" t="str">
        <f t="shared" si="27"/>
        <v/>
      </c>
      <c r="DQ32" s="33" t="str">
        <f t="shared" si="28"/>
        <v/>
      </c>
      <c r="DU32" s="33" t="str">
        <f t="shared" si="29"/>
        <v/>
      </c>
      <c r="DY32" s="33" t="str">
        <f t="shared" si="30"/>
        <v/>
      </c>
    </row>
    <row r="33" spans="1:129" x14ac:dyDescent="0.25">
      <c r="A33" s="16">
        <f t="shared" si="0"/>
        <v>26</v>
      </c>
      <c r="B33" s="1" t="s">
        <v>49</v>
      </c>
      <c r="C33" s="149">
        <v>2</v>
      </c>
      <c r="D33" s="149">
        <v>500</v>
      </c>
      <c r="K33" s="38"/>
      <c r="M33" s="33" t="str">
        <f t="shared" si="1"/>
        <v/>
      </c>
      <c r="Q33" s="33" t="str">
        <f t="shared" si="2"/>
        <v/>
      </c>
      <c r="U33" s="33" t="str">
        <f t="shared" si="3"/>
        <v/>
      </c>
      <c r="Y33" s="33" t="str">
        <f t="shared" si="4"/>
        <v/>
      </c>
      <c r="AC33" s="33" t="str">
        <f t="shared" si="5"/>
        <v/>
      </c>
      <c r="AG33" s="33" t="str">
        <f t="shared" si="6"/>
        <v/>
      </c>
      <c r="AK33" s="33" t="str">
        <f t="shared" si="7"/>
        <v/>
      </c>
      <c r="AO33" s="33" t="str">
        <f t="shared" si="8"/>
        <v/>
      </c>
      <c r="AS33" s="33" t="str">
        <f t="shared" si="9"/>
        <v/>
      </c>
      <c r="AW33" s="33" t="str">
        <f t="shared" si="10"/>
        <v/>
      </c>
      <c r="BA33" s="33" t="str">
        <f t="shared" si="11"/>
        <v/>
      </c>
      <c r="BE33" s="33" t="str">
        <f t="shared" si="12"/>
        <v/>
      </c>
      <c r="BI33" s="33" t="str">
        <f t="shared" si="13"/>
        <v/>
      </c>
      <c r="BM33" s="33" t="str">
        <f t="shared" si="14"/>
        <v/>
      </c>
      <c r="BQ33" s="33" t="str">
        <f t="shared" si="15"/>
        <v/>
      </c>
      <c r="BU33" s="33" t="str">
        <f t="shared" si="16"/>
        <v/>
      </c>
      <c r="BY33" s="33" t="str">
        <f t="shared" si="17"/>
        <v/>
      </c>
      <c r="CC33" s="33" t="str">
        <f t="shared" si="18"/>
        <v/>
      </c>
      <c r="CG33" s="33" t="str">
        <f t="shared" si="19"/>
        <v/>
      </c>
      <c r="CK33" s="33" t="str">
        <f t="shared" si="20"/>
        <v/>
      </c>
      <c r="CO33" s="33" t="str">
        <f t="shared" si="21"/>
        <v/>
      </c>
      <c r="CS33" s="33" t="str">
        <f t="shared" si="22"/>
        <v/>
      </c>
      <c r="CW33" s="33" t="str">
        <f t="shared" si="23"/>
        <v/>
      </c>
      <c r="DA33" s="33" t="str">
        <f t="shared" si="24"/>
        <v/>
      </c>
      <c r="DE33" s="33" t="str">
        <f t="shared" si="25"/>
        <v/>
      </c>
      <c r="DI33" s="33" t="str">
        <f t="shared" si="26"/>
        <v/>
      </c>
      <c r="DM33" s="33" t="str">
        <f t="shared" si="27"/>
        <v/>
      </c>
      <c r="DQ33" s="33" t="str">
        <f t="shared" si="28"/>
        <v/>
      </c>
      <c r="DU33" s="33" t="str">
        <f t="shared" si="29"/>
        <v/>
      </c>
      <c r="DY33" s="33" t="str">
        <f t="shared" si="30"/>
        <v/>
      </c>
    </row>
    <row r="34" spans="1:129" x14ac:dyDescent="0.25">
      <c r="A34" s="16">
        <f t="shared" si="0"/>
        <v>27</v>
      </c>
      <c r="B34" s="1" t="s">
        <v>262</v>
      </c>
      <c r="C34" s="149">
        <v>1</v>
      </c>
      <c r="D34" s="149">
        <v>250</v>
      </c>
      <c r="K34" s="38"/>
      <c r="M34" s="33" t="str">
        <f t="shared" si="1"/>
        <v/>
      </c>
      <c r="Q34" s="33" t="str">
        <f t="shared" si="2"/>
        <v/>
      </c>
      <c r="U34" s="33" t="str">
        <f t="shared" si="3"/>
        <v/>
      </c>
      <c r="Y34" s="33" t="str">
        <f t="shared" si="4"/>
        <v/>
      </c>
      <c r="AC34" s="33" t="str">
        <f t="shared" si="5"/>
        <v/>
      </c>
      <c r="AG34" s="33" t="str">
        <f t="shared" si="6"/>
        <v/>
      </c>
      <c r="AK34" s="33" t="str">
        <f t="shared" si="7"/>
        <v/>
      </c>
      <c r="AO34" s="33" t="str">
        <f t="shared" si="8"/>
        <v/>
      </c>
      <c r="AS34" s="33" t="str">
        <f t="shared" si="9"/>
        <v/>
      </c>
      <c r="AW34" s="33" t="str">
        <f t="shared" si="10"/>
        <v/>
      </c>
      <c r="BA34" s="33" t="str">
        <f t="shared" si="11"/>
        <v/>
      </c>
      <c r="BE34" s="33" t="str">
        <f t="shared" si="12"/>
        <v/>
      </c>
      <c r="BI34" s="33" t="str">
        <f t="shared" si="13"/>
        <v/>
      </c>
      <c r="BM34" s="33" t="str">
        <f t="shared" si="14"/>
        <v/>
      </c>
      <c r="BQ34" s="33" t="str">
        <f t="shared" si="15"/>
        <v/>
      </c>
      <c r="BU34" s="33" t="str">
        <f t="shared" si="16"/>
        <v/>
      </c>
      <c r="BY34" s="33" t="str">
        <f t="shared" si="17"/>
        <v/>
      </c>
      <c r="CC34" s="33" t="str">
        <f t="shared" si="18"/>
        <v/>
      </c>
      <c r="CG34" s="33" t="str">
        <f t="shared" si="19"/>
        <v/>
      </c>
      <c r="CK34" s="33" t="str">
        <f t="shared" si="20"/>
        <v/>
      </c>
      <c r="CO34" s="33" t="str">
        <f t="shared" si="21"/>
        <v/>
      </c>
      <c r="CS34" s="33" t="str">
        <f t="shared" si="22"/>
        <v/>
      </c>
      <c r="CW34" s="33" t="str">
        <f t="shared" si="23"/>
        <v/>
      </c>
      <c r="DA34" s="33" t="str">
        <f t="shared" si="24"/>
        <v/>
      </c>
      <c r="DE34" s="33" t="str">
        <f t="shared" si="25"/>
        <v/>
      </c>
      <c r="DI34" s="33" t="str">
        <f t="shared" si="26"/>
        <v/>
      </c>
      <c r="DM34" s="33" t="str">
        <f t="shared" si="27"/>
        <v/>
      </c>
      <c r="DQ34" s="33" t="str">
        <f t="shared" si="28"/>
        <v/>
      </c>
      <c r="DU34" s="33" t="str">
        <f t="shared" si="29"/>
        <v/>
      </c>
      <c r="DY34" s="33" t="str">
        <f t="shared" si="30"/>
        <v/>
      </c>
    </row>
    <row r="35" spans="1:129" x14ac:dyDescent="0.25">
      <c r="A35" s="16" t="str">
        <f t="shared" si="0"/>
        <v/>
      </c>
      <c r="K35" s="38"/>
      <c r="M35" s="33" t="str">
        <f t="shared" si="1"/>
        <v/>
      </c>
      <c r="Q35" s="33" t="str">
        <f t="shared" si="2"/>
        <v/>
      </c>
      <c r="U35" s="33" t="str">
        <f t="shared" si="3"/>
        <v/>
      </c>
      <c r="Y35" s="33" t="str">
        <f t="shared" si="4"/>
        <v/>
      </c>
      <c r="AC35" s="33" t="str">
        <f t="shared" si="5"/>
        <v/>
      </c>
      <c r="AG35" s="33" t="str">
        <f t="shared" si="6"/>
        <v/>
      </c>
      <c r="AK35" s="33" t="str">
        <f t="shared" si="7"/>
        <v/>
      </c>
      <c r="AO35" s="33" t="str">
        <f t="shared" si="8"/>
        <v/>
      </c>
      <c r="AS35" s="33" t="str">
        <f t="shared" si="9"/>
        <v/>
      </c>
      <c r="AW35" s="33" t="str">
        <f t="shared" si="10"/>
        <v/>
      </c>
      <c r="BA35" s="33" t="str">
        <f t="shared" si="11"/>
        <v/>
      </c>
      <c r="BE35" s="33" t="str">
        <f t="shared" si="12"/>
        <v/>
      </c>
      <c r="BI35" s="33" t="str">
        <f t="shared" si="13"/>
        <v/>
      </c>
      <c r="BM35" s="33" t="str">
        <f t="shared" si="14"/>
        <v/>
      </c>
      <c r="BQ35" s="33" t="str">
        <f t="shared" si="15"/>
        <v/>
      </c>
      <c r="BU35" s="33" t="str">
        <f t="shared" si="16"/>
        <v/>
      </c>
      <c r="BY35" s="33" t="str">
        <f t="shared" si="17"/>
        <v/>
      </c>
      <c r="CC35" s="33" t="str">
        <f t="shared" si="18"/>
        <v/>
      </c>
      <c r="CG35" s="33" t="str">
        <f t="shared" si="19"/>
        <v/>
      </c>
      <c r="CK35" s="33" t="str">
        <f t="shared" si="20"/>
        <v/>
      </c>
      <c r="CO35" s="33" t="str">
        <f t="shared" si="21"/>
        <v/>
      </c>
      <c r="CS35" s="33" t="str">
        <f t="shared" si="22"/>
        <v/>
      </c>
      <c r="CW35" s="33" t="str">
        <f t="shared" si="23"/>
        <v/>
      </c>
      <c r="DA35" s="33" t="str">
        <f t="shared" si="24"/>
        <v/>
      </c>
      <c r="DE35" s="33" t="str">
        <f t="shared" si="25"/>
        <v/>
      </c>
      <c r="DI35" s="33" t="str">
        <f t="shared" si="26"/>
        <v/>
      </c>
      <c r="DM35" s="33" t="str">
        <f t="shared" si="27"/>
        <v/>
      </c>
      <c r="DQ35" s="33" t="str">
        <f t="shared" si="28"/>
        <v/>
      </c>
      <c r="DU35" s="33" t="str">
        <f t="shared" si="29"/>
        <v/>
      </c>
      <c r="DY35" s="33" t="str">
        <f t="shared" si="30"/>
        <v/>
      </c>
    </row>
    <row r="36" spans="1:129" x14ac:dyDescent="0.25">
      <c r="A36" s="16" t="str">
        <f t="shared" si="0"/>
        <v/>
      </c>
      <c r="K36" s="38"/>
      <c r="M36" s="33" t="str">
        <f t="shared" si="1"/>
        <v/>
      </c>
      <c r="Q36" s="33" t="str">
        <f t="shared" si="2"/>
        <v/>
      </c>
      <c r="U36" s="33" t="str">
        <f t="shared" si="3"/>
        <v/>
      </c>
      <c r="Y36" s="33" t="str">
        <f t="shared" si="4"/>
        <v/>
      </c>
      <c r="AC36" s="33" t="str">
        <f t="shared" si="5"/>
        <v/>
      </c>
      <c r="AG36" s="33" t="str">
        <f t="shared" si="6"/>
        <v/>
      </c>
      <c r="AK36" s="33" t="str">
        <f t="shared" si="7"/>
        <v/>
      </c>
      <c r="AO36" s="33" t="str">
        <f t="shared" si="8"/>
        <v/>
      </c>
      <c r="AS36" s="33" t="str">
        <f t="shared" si="9"/>
        <v/>
      </c>
      <c r="AW36" s="33" t="str">
        <f t="shared" si="10"/>
        <v/>
      </c>
      <c r="BA36" s="33" t="str">
        <f t="shared" si="11"/>
        <v/>
      </c>
      <c r="BE36" s="33" t="str">
        <f t="shared" si="12"/>
        <v/>
      </c>
      <c r="BI36" s="33" t="str">
        <f t="shared" si="13"/>
        <v/>
      </c>
      <c r="BM36" s="33" t="str">
        <f t="shared" si="14"/>
        <v/>
      </c>
      <c r="BQ36" s="33" t="str">
        <f t="shared" si="15"/>
        <v/>
      </c>
      <c r="BU36" s="33" t="str">
        <f t="shared" si="16"/>
        <v/>
      </c>
      <c r="BY36" s="33" t="str">
        <f t="shared" si="17"/>
        <v/>
      </c>
      <c r="CC36" s="33" t="str">
        <f t="shared" si="18"/>
        <v/>
      </c>
      <c r="CG36" s="33" t="str">
        <f t="shared" si="19"/>
        <v/>
      </c>
      <c r="CK36" s="33" t="str">
        <f t="shared" si="20"/>
        <v/>
      </c>
      <c r="CO36" s="33" t="str">
        <f t="shared" si="21"/>
        <v/>
      </c>
      <c r="CS36" s="33" t="str">
        <f t="shared" si="22"/>
        <v/>
      </c>
      <c r="CW36" s="33" t="str">
        <f t="shared" si="23"/>
        <v/>
      </c>
      <c r="DA36" s="33" t="str">
        <f t="shared" si="24"/>
        <v/>
      </c>
      <c r="DE36" s="33" t="str">
        <f t="shared" si="25"/>
        <v/>
      </c>
      <c r="DI36" s="33" t="str">
        <f t="shared" si="26"/>
        <v/>
      </c>
      <c r="DM36" s="33" t="str">
        <f t="shared" si="27"/>
        <v/>
      </c>
      <c r="DQ36" s="33" t="str">
        <f t="shared" si="28"/>
        <v/>
      </c>
      <c r="DU36" s="33" t="str">
        <f t="shared" si="29"/>
        <v/>
      </c>
      <c r="DY36" s="33" t="str">
        <f t="shared" si="30"/>
        <v/>
      </c>
    </row>
    <row r="37" spans="1:129" x14ac:dyDescent="0.25">
      <c r="A37" s="16" t="str">
        <f t="shared" si="0"/>
        <v/>
      </c>
      <c r="K37" s="38"/>
      <c r="M37" s="33" t="str">
        <f t="shared" si="1"/>
        <v/>
      </c>
      <c r="Q37" s="33" t="str">
        <f t="shared" si="2"/>
        <v/>
      </c>
      <c r="U37" s="33" t="str">
        <f t="shared" si="3"/>
        <v/>
      </c>
      <c r="Y37" s="33" t="str">
        <f t="shared" si="4"/>
        <v/>
      </c>
      <c r="AC37" s="33" t="str">
        <f t="shared" si="5"/>
        <v/>
      </c>
      <c r="AG37" s="33" t="str">
        <f t="shared" si="6"/>
        <v/>
      </c>
      <c r="AK37" s="33" t="str">
        <f t="shared" si="7"/>
        <v/>
      </c>
      <c r="AO37" s="33" t="str">
        <f t="shared" si="8"/>
        <v/>
      </c>
      <c r="AS37" s="33" t="str">
        <f t="shared" si="9"/>
        <v/>
      </c>
      <c r="AW37" s="33" t="str">
        <f t="shared" si="10"/>
        <v/>
      </c>
      <c r="BA37" s="33" t="str">
        <f t="shared" si="11"/>
        <v/>
      </c>
      <c r="BE37" s="33" t="str">
        <f t="shared" si="12"/>
        <v/>
      </c>
      <c r="BI37" s="33" t="str">
        <f t="shared" si="13"/>
        <v/>
      </c>
      <c r="BM37" s="33" t="str">
        <f t="shared" si="14"/>
        <v/>
      </c>
      <c r="BQ37" s="33" t="str">
        <f t="shared" si="15"/>
        <v/>
      </c>
      <c r="BU37" s="33" t="str">
        <f t="shared" si="16"/>
        <v/>
      </c>
      <c r="BY37" s="33" t="str">
        <f t="shared" si="17"/>
        <v/>
      </c>
      <c r="CC37" s="33" t="str">
        <f t="shared" si="18"/>
        <v/>
      </c>
      <c r="CG37" s="33" t="str">
        <f t="shared" si="19"/>
        <v/>
      </c>
      <c r="CK37" s="33" t="str">
        <f t="shared" si="20"/>
        <v/>
      </c>
      <c r="CO37" s="33" t="str">
        <f t="shared" si="21"/>
        <v/>
      </c>
      <c r="CS37" s="33" t="str">
        <f t="shared" si="22"/>
        <v/>
      </c>
      <c r="CW37" s="33" t="str">
        <f t="shared" si="23"/>
        <v/>
      </c>
      <c r="DA37" s="33" t="str">
        <f t="shared" si="24"/>
        <v/>
      </c>
      <c r="DE37" s="33" t="str">
        <f t="shared" si="25"/>
        <v/>
      </c>
      <c r="DI37" s="33" t="str">
        <f t="shared" si="26"/>
        <v/>
      </c>
      <c r="DM37" s="33" t="str">
        <f t="shared" si="27"/>
        <v/>
      </c>
      <c r="DQ37" s="33" t="str">
        <f t="shared" si="28"/>
        <v/>
      </c>
      <c r="DU37" s="33" t="str">
        <f t="shared" si="29"/>
        <v/>
      </c>
      <c r="DY37" s="33" t="str">
        <f t="shared" si="30"/>
        <v/>
      </c>
    </row>
    <row r="38" spans="1:129" x14ac:dyDescent="0.25">
      <c r="A38" s="16" t="str">
        <f t="shared" si="0"/>
        <v/>
      </c>
      <c r="K38" s="38"/>
      <c r="M38" s="33" t="str">
        <f t="shared" si="1"/>
        <v/>
      </c>
      <c r="Q38" s="33" t="str">
        <f t="shared" si="2"/>
        <v/>
      </c>
      <c r="U38" s="33" t="str">
        <f t="shared" si="3"/>
        <v/>
      </c>
      <c r="Y38" s="33" t="str">
        <f t="shared" si="4"/>
        <v/>
      </c>
      <c r="AC38" s="33" t="str">
        <f t="shared" si="5"/>
        <v/>
      </c>
      <c r="AG38" s="33" t="str">
        <f t="shared" si="6"/>
        <v/>
      </c>
      <c r="AK38" s="33" t="str">
        <f t="shared" si="7"/>
        <v/>
      </c>
      <c r="AO38" s="33" t="str">
        <f t="shared" si="8"/>
        <v/>
      </c>
      <c r="AS38" s="33" t="str">
        <f t="shared" si="9"/>
        <v/>
      </c>
      <c r="AW38" s="33" t="str">
        <f t="shared" si="10"/>
        <v/>
      </c>
      <c r="BA38" s="33" t="str">
        <f t="shared" si="11"/>
        <v/>
      </c>
      <c r="BE38" s="33" t="str">
        <f t="shared" si="12"/>
        <v/>
      </c>
      <c r="BI38" s="33" t="str">
        <f t="shared" si="13"/>
        <v/>
      </c>
      <c r="BM38" s="33" t="str">
        <f t="shared" si="14"/>
        <v/>
      </c>
      <c r="BQ38" s="33" t="str">
        <f t="shared" si="15"/>
        <v/>
      </c>
      <c r="BU38" s="33" t="str">
        <f t="shared" si="16"/>
        <v/>
      </c>
      <c r="BY38" s="33" t="str">
        <f t="shared" si="17"/>
        <v/>
      </c>
      <c r="CC38" s="33" t="str">
        <f t="shared" si="18"/>
        <v/>
      </c>
      <c r="CG38" s="33" t="str">
        <f t="shared" si="19"/>
        <v/>
      </c>
      <c r="CK38" s="33" t="str">
        <f t="shared" si="20"/>
        <v/>
      </c>
      <c r="CO38" s="33" t="str">
        <f t="shared" si="21"/>
        <v/>
      </c>
      <c r="CS38" s="33" t="str">
        <f t="shared" si="22"/>
        <v/>
      </c>
      <c r="CW38" s="33" t="str">
        <f t="shared" si="23"/>
        <v/>
      </c>
      <c r="DA38" s="33" t="str">
        <f t="shared" si="24"/>
        <v/>
      </c>
      <c r="DE38" s="33" t="str">
        <f t="shared" si="25"/>
        <v/>
      </c>
      <c r="DI38" s="33" t="str">
        <f t="shared" si="26"/>
        <v/>
      </c>
      <c r="DM38" s="33" t="str">
        <f t="shared" si="27"/>
        <v/>
      </c>
      <c r="DQ38" s="33" t="str">
        <f t="shared" si="28"/>
        <v/>
      </c>
      <c r="DU38" s="33" t="str">
        <f t="shared" si="29"/>
        <v/>
      </c>
      <c r="DY38" s="33" t="str">
        <f t="shared" si="30"/>
        <v/>
      </c>
    </row>
    <row r="39" spans="1:129" x14ac:dyDescent="0.25">
      <c r="A39" s="16" t="str">
        <f t="shared" si="0"/>
        <v/>
      </c>
      <c r="K39" s="38"/>
      <c r="M39" s="33" t="str">
        <f t="shared" si="1"/>
        <v/>
      </c>
      <c r="Q39" s="33" t="str">
        <f t="shared" si="2"/>
        <v/>
      </c>
      <c r="U39" s="33" t="str">
        <f t="shared" si="3"/>
        <v/>
      </c>
      <c r="Y39" s="33" t="str">
        <f t="shared" si="4"/>
        <v/>
      </c>
      <c r="AC39" s="33" t="str">
        <f t="shared" si="5"/>
        <v/>
      </c>
      <c r="AG39" s="33" t="str">
        <f t="shared" si="6"/>
        <v/>
      </c>
      <c r="AK39" s="33" t="str">
        <f t="shared" si="7"/>
        <v/>
      </c>
      <c r="AO39" s="33" t="str">
        <f t="shared" si="8"/>
        <v/>
      </c>
      <c r="AS39" s="33" t="str">
        <f t="shared" si="9"/>
        <v/>
      </c>
      <c r="AW39" s="33" t="str">
        <f t="shared" si="10"/>
        <v/>
      </c>
      <c r="BA39" s="33" t="str">
        <f t="shared" si="11"/>
        <v/>
      </c>
      <c r="BE39" s="33" t="str">
        <f t="shared" si="12"/>
        <v/>
      </c>
      <c r="BI39" s="33" t="str">
        <f t="shared" si="13"/>
        <v/>
      </c>
      <c r="BM39" s="33" t="str">
        <f t="shared" si="14"/>
        <v/>
      </c>
      <c r="BQ39" s="33" t="str">
        <f t="shared" si="15"/>
        <v/>
      </c>
      <c r="BU39" s="33" t="str">
        <f t="shared" si="16"/>
        <v/>
      </c>
      <c r="BY39" s="33" t="str">
        <f t="shared" si="17"/>
        <v/>
      </c>
      <c r="CC39" s="33" t="str">
        <f t="shared" si="18"/>
        <v/>
      </c>
      <c r="CG39" s="33" t="str">
        <f t="shared" si="19"/>
        <v/>
      </c>
      <c r="CK39" s="33" t="str">
        <f t="shared" si="20"/>
        <v/>
      </c>
      <c r="CO39" s="33" t="str">
        <f t="shared" si="21"/>
        <v/>
      </c>
      <c r="CS39" s="33" t="str">
        <f t="shared" si="22"/>
        <v/>
      </c>
      <c r="CW39" s="33" t="str">
        <f t="shared" si="23"/>
        <v/>
      </c>
      <c r="DA39" s="33" t="str">
        <f t="shared" si="24"/>
        <v/>
      </c>
      <c r="DE39" s="33" t="str">
        <f t="shared" si="25"/>
        <v/>
      </c>
      <c r="DI39" s="33" t="str">
        <f t="shared" si="26"/>
        <v/>
      </c>
      <c r="DM39" s="33" t="str">
        <f t="shared" si="27"/>
        <v/>
      </c>
      <c r="DQ39" s="33" t="str">
        <f t="shared" si="28"/>
        <v/>
      </c>
      <c r="DU39" s="33" t="str">
        <f t="shared" si="29"/>
        <v/>
      </c>
      <c r="DY39" s="33" t="str">
        <f t="shared" si="30"/>
        <v/>
      </c>
    </row>
    <row r="40" spans="1:129" x14ac:dyDescent="0.25">
      <c r="A40" s="16" t="str">
        <f t="shared" si="0"/>
        <v/>
      </c>
      <c r="K40" s="38"/>
      <c r="M40" s="33" t="str">
        <f t="shared" si="1"/>
        <v/>
      </c>
      <c r="Q40" s="33" t="str">
        <f t="shared" si="2"/>
        <v/>
      </c>
      <c r="U40" s="33" t="str">
        <f t="shared" si="3"/>
        <v/>
      </c>
      <c r="Y40" s="33" t="str">
        <f t="shared" si="4"/>
        <v/>
      </c>
      <c r="AC40" s="33" t="str">
        <f t="shared" si="5"/>
        <v/>
      </c>
      <c r="AG40" s="33" t="str">
        <f t="shared" si="6"/>
        <v/>
      </c>
      <c r="AK40" s="33" t="str">
        <f t="shared" si="7"/>
        <v/>
      </c>
      <c r="AO40" s="33" t="str">
        <f t="shared" si="8"/>
        <v/>
      </c>
      <c r="AS40" s="33" t="str">
        <f t="shared" si="9"/>
        <v/>
      </c>
      <c r="AW40" s="33" t="str">
        <f t="shared" si="10"/>
        <v/>
      </c>
      <c r="BA40" s="33" t="str">
        <f t="shared" si="11"/>
        <v/>
      </c>
      <c r="BE40" s="33" t="str">
        <f t="shared" si="12"/>
        <v/>
      </c>
      <c r="BI40" s="33" t="str">
        <f t="shared" si="13"/>
        <v/>
      </c>
      <c r="BM40" s="33" t="str">
        <f t="shared" si="14"/>
        <v/>
      </c>
      <c r="BQ40" s="33" t="str">
        <f t="shared" si="15"/>
        <v/>
      </c>
      <c r="BU40" s="33" t="str">
        <f t="shared" si="16"/>
        <v/>
      </c>
      <c r="BY40" s="33" t="str">
        <f t="shared" si="17"/>
        <v/>
      </c>
      <c r="CC40" s="33" t="str">
        <f t="shared" si="18"/>
        <v/>
      </c>
      <c r="CG40" s="33" t="str">
        <f t="shared" si="19"/>
        <v/>
      </c>
      <c r="CK40" s="33" t="str">
        <f t="shared" si="20"/>
        <v/>
      </c>
      <c r="CO40" s="33" t="str">
        <f t="shared" si="21"/>
        <v/>
      </c>
      <c r="CS40" s="33" t="str">
        <f t="shared" si="22"/>
        <v/>
      </c>
      <c r="CW40" s="33" t="str">
        <f t="shared" si="23"/>
        <v/>
      </c>
      <c r="DA40" s="33" t="str">
        <f t="shared" si="24"/>
        <v/>
      </c>
      <c r="DE40" s="33" t="str">
        <f t="shared" si="25"/>
        <v/>
      </c>
      <c r="DI40" s="33" t="str">
        <f t="shared" si="26"/>
        <v/>
      </c>
      <c r="DM40" s="33" t="str">
        <f t="shared" si="27"/>
        <v/>
      </c>
      <c r="DQ40" s="33" t="str">
        <f t="shared" si="28"/>
        <v/>
      </c>
      <c r="DU40" s="33" t="str">
        <f t="shared" si="29"/>
        <v/>
      </c>
      <c r="DY40" s="33" t="str">
        <f t="shared" si="30"/>
        <v/>
      </c>
    </row>
    <row r="41" spans="1:129" x14ac:dyDescent="0.25">
      <c r="A41" s="16" t="str">
        <f t="shared" si="0"/>
        <v/>
      </c>
      <c r="K41" s="38"/>
      <c r="M41" s="33" t="str">
        <f t="shared" si="1"/>
        <v/>
      </c>
      <c r="Q41" s="33" t="str">
        <f t="shared" si="2"/>
        <v/>
      </c>
      <c r="U41" s="33" t="str">
        <f t="shared" si="3"/>
        <v/>
      </c>
      <c r="Y41" s="33" t="str">
        <f t="shared" si="4"/>
        <v/>
      </c>
      <c r="AC41" s="33" t="str">
        <f t="shared" si="5"/>
        <v/>
      </c>
      <c r="AG41" s="33" t="str">
        <f t="shared" si="6"/>
        <v/>
      </c>
      <c r="AK41" s="33" t="str">
        <f t="shared" si="7"/>
        <v/>
      </c>
      <c r="AO41" s="33" t="str">
        <f t="shared" si="8"/>
        <v/>
      </c>
      <c r="AS41" s="33" t="str">
        <f t="shared" si="9"/>
        <v/>
      </c>
      <c r="AW41" s="33" t="str">
        <f t="shared" si="10"/>
        <v/>
      </c>
      <c r="BA41" s="33" t="str">
        <f t="shared" si="11"/>
        <v/>
      </c>
      <c r="BE41" s="33" t="str">
        <f t="shared" si="12"/>
        <v/>
      </c>
      <c r="BI41" s="33" t="str">
        <f t="shared" si="13"/>
        <v/>
      </c>
      <c r="BM41" s="33" t="str">
        <f t="shared" si="14"/>
        <v/>
      </c>
      <c r="BQ41" s="33" t="str">
        <f t="shared" si="15"/>
        <v/>
      </c>
      <c r="BU41" s="33" t="str">
        <f t="shared" si="16"/>
        <v/>
      </c>
      <c r="BY41" s="33" t="str">
        <f t="shared" si="17"/>
        <v/>
      </c>
      <c r="CC41" s="33" t="str">
        <f t="shared" si="18"/>
        <v/>
      </c>
      <c r="CG41" s="33" t="str">
        <f t="shared" si="19"/>
        <v/>
      </c>
      <c r="CK41" s="33" t="str">
        <f t="shared" si="20"/>
        <v/>
      </c>
      <c r="CO41" s="33" t="str">
        <f t="shared" si="21"/>
        <v/>
      </c>
      <c r="CS41" s="33" t="str">
        <f t="shared" si="22"/>
        <v/>
      </c>
      <c r="CW41" s="33" t="str">
        <f t="shared" si="23"/>
        <v/>
      </c>
      <c r="DA41" s="33" t="str">
        <f t="shared" si="24"/>
        <v/>
      </c>
      <c r="DE41" s="33" t="str">
        <f t="shared" si="25"/>
        <v/>
      </c>
      <c r="DI41" s="33" t="str">
        <f t="shared" si="26"/>
        <v/>
      </c>
      <c r="DM41" s="33" t="str">
        <f t="shared" si="27"/>
        <v/>
      </c>
      <c r="DQ41" s="33" t="str">
        <f t="shared" si="28"/>
        <v/>
      </c>
      <c r="DU41" s="33" t="str">
        <f t="shared" si="29"/>
        <v/>
      </c>
      <c r="DY41" s="33" t="str">
        <f t="shared" si="30"/>
        <v/>
      </c>
    </row>
    <row r="42" spans="1:129" x14ac:dyDescent="0.25">
      <c r="A42" s="16" t="str">
        <f t="shared" si="0"/>
        <v/>
      </c>
      <c r="K42" s="38"/>
      <c r="M42" s="33" t="str">
        <f t="shared" si="1"/>
        <v/>
      </c>
      <c r="Q42" s="33" t="str">
        <f t="shared" si="2"/>
        <v/>
      </c>
      <c r="U42" s="33" t="str">
        <f t="shared" si="3"/>
        <v/>
      </c>
      <c r="Y42" s="33" t="str">
        <f t="shared" si="4"/>
        <v/>
      </c>
      <c r="AC42" s="33" t="str">
        <f t="shared" si="5"/>
        <v/>
      </c>
      <c r="AG42" s="33" t="str">
        <f t="shared" si="6"/>
        <v/>
      </c>
      <c r="AK42" s="33" t="str">
        <f t="shared" si="7"/>
        <v/>
      </c>
      <c r="AO42" s="33" t="str">
        <f t="shared" si="8"/>
        <v/>
      </c>
      <c r="AS42" s="33" t="str">
        <f t="shared" si="9"/>
        <v/>
      </c>
      <c r="AW42" s="33" t="str">
        <f t="shared" si="10"/>
        <v/>
      </c>
      <c r="BA42" s="33" t="str">
        <f t="shared" si="11"/>
        <v/>
      </c>
      <c r="BE42" s="33" t="str">
        <f t="shared" si="12"/>
        <v/>
      </c>
      <c r="BI42" s="33" t="str">
        <f t="shared" si="13"/>
        <v/>
      </c>
      <c r="BM42" s="33" t="str">
        <f t="shared" si="14"/>
        <v/>
      </c>
      <c r="BQ42" s="33" t="str">
        <f t="shared" si="15"/>
        <v/>
      </c>
      <c r="BU42" s="33" t="str">
        <f t="shared" si="16"/>
        <v/>
      </c>
      <c r="BY42" s="33" t="str">
        <f t="shared" si="17"/>
        <v/>
      </c>
      <c r="CC42" s="33" t="str">
        <f t="shared" si="18"/>
        <v/>
      </c>
      <c r="CG42" s="33" t="str">
        <f t="shared" si="19"/>
        <v/>
      </c>
      <c r="CK42" s="33" t="str">
        <f t="shared" si="20"/>
        <v/>
      </c>
      <c r="CO42" s="33" t="str">
        <f t="shared" si="21"/>
        <v/>
      </c>
      <c r="CS42" s="33" t="str">
        <f t="shared" si="22"/>
        <v/>
      </c>
      <c r="CW42" s="33" t="str">
        <f t="shared" si="23"/>
        <v/>
      </c>
      <c r="DA42" s="33" t="str">
        <f t="shared" si="24"/>
        <v/>
      </c>
      <c r="DE42" s="33" t="str">
        <f t="shared" si="25"/>
        <v/>
      </c>
      <c r="DI42" s="33" t="str">
        <f t="shared" si="26"/>
        <v/>
      </c>
      <c r="DM42" s="33" t="str">
        <f t="shared" si="27"/>
        <v/>
      </c>
      <c r="DQ42" s="33" t="str">
        <f t="shared" si="28"/>
        <v/>
      </c>
      <c r="DU42" s="33" t="str">
        <f t="shared" si="29"/>
        <v/>
      </c>
      <c r="DY42" s="33" t="str">
        <f t="shared" si="30"/>
        <v/>
      </c>
    </row>
    <row r="43" spans="1:129" x14ac:dyDescent="0.25">
      <c r="A43" s="16" t="str">
        <f t="shared" si="0"/>
        <v/>
      </c>
      <c r="K43" s="38"/>
      <c r="M43" s="33" t="str">
        <f t="shared" si="1"/>
        <v/>
      </c>
      <c r="Q43" s="33" t="str">
        <f t="shared" si="2"/>
        <v/>
      </c>
      <c r="U43" s="33" t="str">
        <f t="shared" si="3"/>
        <v/>
      </c>
      <c r="Y43" s="33" t="str">
        <f t="shared" si="4"/>
        <v/>
      </c>
      <c r="AC43" s="33" t="str">
        <f t="shared" si="5"/>
        <v/>
      </c>
      <c r="AG43" s="33" t="str">
        <f t="shared" si="6"/>
        <v/>
      </c>
      <c r="AK43" s="33" t="str">
        <f t="shared" si="7"/>
        <v/>
      </c>
      <c r="AO43" s="33" t="str">
        <f t="shared" si="8"/>
        <v/>
      </c>
      <c r="AS43" s="33" t="str">
        <f t="shared" si="9"/>
        <v/>
      </c>
      <c r="AW43" s="33" t="str">
        <f t="shared" si="10"/>
        <v/>
      </c>
      <c r="BA43" s="33" t="str">
        <f t="shared" si="11"/>
        <v/>
      </c>
      <c r="BE43" s="33" t="str">
        <f t="shared" si="12"/>
        <v/>
      </c>
      <c r="BI43" s="33" t="str">
        <f t="shared" si="13"/>
        <v/>
      </c>
      <c r="BM43" s="33" t="str">
        <f t="shared" si="14"/>
        <v/>
      </c>
      <c r="BQ43" s="33" t="str">
        <f t="shared" si="15"/>
        <v/>
      </c>
      <c r="BU43" s="33" t="str">
        <f t="shared" si="16"/>
        <v/>
      </c>
      <c r="BY43" s="33" t="str">
        <f t="shared" si="17"/>
        <v/>
      </c>
      <c r="CC43" s="33" t="str">
        <f t="shared" si="18"/>
        <v/>
      </c>
      <c r="CG43" s="33" t="str">
        <f t="shared" si="19"/>
        <v/>
      </c>
      <c r="CK43" s="33" t="str">
        <f t="shared" si="20"/>
        <v/>
      </c>
      <c r="CO43" s="33" t="str">
        <f t="shared" si="21"/>
        <v/>
      </c>
      <c r="CS43" s="33" t="str">
        <f t="shared" si="22"/>
        <v/>
      </c>
      <c r="CW43" s="33" t="str">
        <f t="shared" si="23"/>
        <v/>
      </c>
      <c r="DA43" s="33" t="str">
        <f t="shared" si="24"/>
        <v/>
      </c>
      <c r="DE43" s="33" t="str">
        <f t="shared" si="25"/>
        <v/>
      </c>
      <c r="DI43" s="33" t="str">
        <f t="shared" si="26"/>
        <v/>
      </c>
      <c r="DM43" s="33" t="str">
        <f t="shared" si="27"/>
        <v/>
      </c>
      <c r="DQ43" s="33" t="str">
        <f t="shared" si="28"/>
        <v/>
      </c>
      <c r="DU43" s="33" t="str">
        <f t="shared" si="29"/>
        <v/>
      </c>
      <c r="DY43" s="33" t="str">
        <f t="shared" si="30"/>
        <v/>
      </c>
    </row>
    <row r="44" spans="1:129" x14ac:dyDescent="0.25">
      <c r="A44" s="16" t="str">
        <f t="shared" si="0"/>
        <v/>
      </c>
      <c r="K44" s="38"/>
      <c r="M44" s="33" t="str">
        <f t="shared" si="1"/>
        <v/>
      </c>
      <c r="Q44" s="33" t="str">
        <f t="shared" si="2"/>
        <v/>
      </c>
      <c r="U44" s="33" t="str">
        <f t="shared" si="3"/>
        <v/>
      </c>
      <c r="Y44" s="33" t="str">
        <f t="shared" si="4"/>
        <v/>
      </c>
      <c r="AC44" s="33" t="str">
        <f t="shared" si="5"/>
        <v/>
      </c>
      <c r="AG44" s="33" t="str">
        <f t="shared" si="6"/>
        <v/>
      </c>
      <c r="AK44" s="33" t="str">
        <f t="shared" si="7"/>
        <v/>
      </c>
      <c r="AO44" s="33" t="str">
        <f t="shared" si="8"/>
        <v/>
      </c>
      <c r="AS44" s="33" t="str">
        <f t="shared" si="9"/>
        <v/>
      </c>
      <c r="AW44" s="33" t="str">
        <f t="shared" si="10"/>
        <v/>
      </c>
      <c r="BA44" s="33" t="str">
        <f t="shared" si="11"/>
        <v/>
      </c>
      <c r="BE44" s="33" t="str">
        <f t="shared" si="12"/>
        <v/>
      </c>
      <c r="BI44" s="33" t="str">
        <f t="shared" si="13"/>
        <v/>
      </c>
      <c r="BM44" s="33" t="str">
        <f t="shared" si="14"/>
        <v/>
      </c>
      <c r="BQ44" s="33" t="str">
        <f t="shared" si="15"/>
        <v/>
      </c>
      <c r="BU44" s="33" t="str">
        <f t="shared" si="16"/>
        <v/>
      </c>
      <c r="BY44" s="33" t="str">
        <f t="shared" si="17"/>
        <v/>
      </c>
      <c r="CC44" s="33" t="str">
        <f t="shared" si="18"/>
        <v/>
      </c>
      <c r="CG44" s="33" t="str">
        <f t="shared" si="19"/>
        <v/>
      </c>
      <c r="CK44" s="33" t="str">
        <f t="shared" si="20"/>
        <v/>
      </c>
      <c r="CO44" s="33" t="str">
        <f t="shared" si="21"/>
        <v/>
      </c>
      <c r="CS44" s="33" t="str">
        <f t="shared" si="22"/>
        <v/>
      </c>
      <c r="CW44" s="33" t="str">
        <f t="shared" si="23"/>
        <v/>
      </c>
      <c r="DA44" s="33" t="str">
        <f t="shared" si="24"/>
        <v/>
      </c>
      <c r="DE44" s="33" t="str">
        <f t="shared" si="25"/>
        <v/>
      </c>
      <c r="DI44" s="33" t="str">
        <f t="shared" si="26"/>
        <v/>
      </c>
      <c r="DM44" s="33" t="str">
        <f t="shared" si="27"/>
        <v/>
      </c>
      <c r="DQ44" s="33" t="str">
        <f t="shared" si="28"/>
        <v/>
      </c>
      <c r="DU44" s="33" t="str">
        <f t="shared" si="29"/>
        <v/>
      </c>
      <c r="DY44" s="33" t="str">
        <f t="shared" si="30"/>
        <v/>
      </c>
    </row>
    <row r="45" spans="1:129" x14ac:dyDescent="0.25">
      <c r="A45" s="16" t="str">
        <f t="shared" si="0"/>
        <v/>
      </c>
      <c r="K45" s="38"/>
      <c r="M45" s="33" t="str">
        <f t="shared" si="1"/>
        <v/>
      </c>
      <c r="Q45" s="33" t="str">
        <f t="shared" si="2"/>
        <v/>
      </c>
      <c r="U45" s="33" t="str">
        <f t="shared" si="3"/>
        <v/>
      </c>
      <c r="Y45" s="33" t="str">
        <f t="shared" si="4"/>
        <v/>
      </c>
      <c r="AC45" s="33" t="str">
        <f t="shared" si="5"/>
        <v/>
      </c>
      <c r="AG45" s="33" t="str">
        <f t="shared" si="6"/>
        <v/>
      </c>
      <c r="AK45" s="33" t="str">
        <f t="shared" si="7"/>
        <v/>
      </c>
      <c r="AO45" s="33" t="str">
        <f t="shared" si="8"/>
        <v/>
      </c>
      <c r="AS45" s="33" t="str">
        <f t="shared" si="9"/>
        <v/>
      </c>
      <c r="AW45" s="33" t="str">
        <f t="shared" si="10"/>
        <v/>
      </c>
      <c r="BA45" s="33" t="str">
        <f t="shared" si="11"/>
        <v/>
      </c>
      <c r="BE45" s="33" t="str">
        <f t="shared" si="12"/>
        <v/>
      </c>
      <c r="BI45" s="33" t="str">
        <f t="shared" si="13"/>
        <v/>
      </c>
      <c r="BM45" s="33" t="str">
        <f t="shared" si="14"/>
        <v/>
      </c>
      <c r="BQ45" s="33" t="str">
        <f t="shared" si="15"/>
        <v/>
      </c>
      <c r="BU45" s="33" t="str">
        <f t="shared" si="16"/>
        <v/>
      </c>
      <c r="BY45" s="33" t="str">
        <f t="shared" si="17"/>
        <v/>
      </c>
      <c r="CC45" s="33" t="str">
        <f t="shared" si="18"/>
        <v/>
      </c>
      <c r="CG45" s="33" t="str">
        <f t="shared" si="19"/>
        <v/>
      </c>
      <c r="CK45" s="33" t="str">
        <f t="shared" si="20"/>
        <v/>
      </c>
      <c r="CO45" s="33" t="str">
        <f t="shared" si="21"/>
        <v/>
      </c>
      <c r="CS45" s="33" t="str">
        <f t="shared" si="22"/>
        <v/>
      </c>
      <c r="CW45" s="33" t="str">
        <f t="shared" si="23"/>
        <v/>
      </c>
      <c r="DA45" s="33" t="str">
        <f t="shared" si="24"/>
        <v/>
      </c>
      <c r="DE45" s="33" t="str">
        <f t="shared" si="25"/>
        <v/>
      </c>
      <c r="DI45" s="33" t="str">
        <f t="shared" si="26"/>
        <v/>
      </c>
      <c r="DM45" s="33" t="str">
        <f t="shared" si="27"/>
        <v/>
      </c>
      <c r="DQ45" s="33" t="str">
        <f t="shared" si="28"/>
        <v/>
      </c>
      <c r="DU45" s="33" t="str">
        <f t="shared" si="29"/>
        <v/>
      </c>
      <c r="DY45" s="33" t="str">
        <f t="shared" si="30"/>
        <v/>
      </c>
    </row>
    <row r="46" spans="1:129" x14ac:dyDescent="0.25">
      <c r="A46" s="16" t="str">
        <f t="shared" si="0"/>
        <v/>
      </c>
      <c r="K46" s="38"/>
      <c r="M46" s="33" t="str">
        <f t="shared" si="1"/>
        <v/>
      </c>
      <c r="Q46" s="33" t="str">
        <f t="shared" si="2"/>
        <v/>
      </c>
      <c r="U46" s="33" t="str">
        <f t="shared" si="3"/>
        <v/>
      </c>
      <c r="Y46" s="33" t="str">
        <f t="shared" si="4"/>
        <v/>
      </c>
      <c r="AC46" s="33" t="str">
        <f t="shared" si="5"/>
        <v/>
      </c>
      <c r="AG46" s="33" t="str">
        <f t="shared" si="6"/>
        <v/>
      </c>
      <c r="AK46" s="33" t="str">
        <f t="shared" si="7"/>
        <v/>
      </c>
      <c r="AO46" s="33" t="str">
        <f t="shared" si="8"/>
        <v/>
      </c>
      <c r="AS46" s="33" t="str">
        <f t="shared" si="9"/>
        <v/>
      </c>
      <c r="AW46" s="33" t="str">
        <f t="shared" si="10"/>
        <v/>
      </c>
      <c r="BA46" s="33" t="str">
        <f t="shared" si="11"/>
        <v/>
      </c>
      <c r="BE46" s="33" t="str">
        <f t="shared" si="12"/>
        <v/>
      </c>
      <c r="BI46" s="33" t="str">
        <f t="shared" si="13"/>
        <v/>
      </c>
      <c r="BM46" s="33" t="str">
        <f t="shared" si="14"/>
        <v/>
      </c>
      <c r="BQ46" s="33" t="str">
        <f t="shared" si="15"/>
        <v/>
      </c>
      <c r="BU46" s="33" t="str">
        <f t="shared" si="16"/>
        <v/>
      </c>
      <c r="BY46" s="33" t="str">
        <f t="shared" si="17"/>
        <v/>
      </c>
      <c r="CC46" s="33" t="str">
        <f t="shared" si="18"/>
        <v/>
      </c>
      <c r="CG46" s="33" t="str">
        <f t="shared" si="19"/>
        <v/>
      </c>
      <c r="CK46" s="33" t="str">
        <f t="shared" si="20"/>
        <v/>
      </c>
      <c r="CO46" s="33" t="str">
        <f t="shared" si="21"/>
        <v/>
      </c>
      <c r="CS46" s="33" t="str">
        <f t="shared" si="22"/>
        <v/>
      </c>
      <c r="CW46" s="33" t="str">
        <f t="shared" si="23"/>
        <v/>
      </c>
      <c r="DA46" s="33" t="str">
        <f t="shared" si="24"/>
        <v/>
      </c>
      <c r="DE46" s="33" t="str">
        <f t="shared" si="25"/>
        <v/>
      </c>
      <c r="DI46" s="33" t="str">
        <f t="shared" si="26"/>
        <v/>
      </c>
      <c r="DM46" s="33" t="str">
        <f t="shared" si="27"/>
        <v/>
      </c>
      <c r="DQ46" s="33" t="str">
        <f t="shared" si="28"/>
        <v/>
      </c>
      <c r="DU46" s="33" t="str">
        <f t="shared" si="29"/>
        <v/>
      </c>
      <c r="DY46" s="33" t="str">
        <f t="shared" si="30"/>
        <v/>
      </c>
    </row>
    <row r="47" spans="1:129" x14ac:dyDescent="0.25">
      <c r="A47" s="16" t="str">
        <f t="shared" si="0"/>
        <v/>
      </c>
      <c r="K47" s="38"/>
      <c r="M47" s="33" t="str">
        <f t="shared" si="1"/>
        <v/>
      </c>
      <c r="Q47" s="33" t="str">
        <f t="shared" si="2"/>
        <v/>
      </c>
      <c r="U47" s="33" t="str">
        <f t="shared" si="3"/>
        <v/>
      </c>
      <c r="Y47" s="33" t="str">
        <f t="shared" si="4"/>
        <v/>
      </c>
      <c r="AC47" s="33" t="str">
        <f t="shared" si="5"/>
        <v/>
      </c>
      <c r="AG47" s="33" t="str">
        <f t="shared" si="6"/>
        <v/>
      </c>
      <c r="AK47" s="33" t="str">
        <f t="shared" si="7"/>
        <v/>
      </c>
      <c r="AO47" s="33" t="str">
        <f t="shared" si="8"/>
        <v/>
      </c>
      <c r="AS47" s="33" t="str">
        <f t="shared" si="9"/>
        <v/>
      </c>
      <c r="AW47" s="33" t="str">
        <f t="shared" si="10"/>
        <v/>
      </c>
      <c r="BA47" s="33" t="str">
        <f t="shared" si="11"/>
        <v/>
      </c>
      <c r="BE47" s="33" t="str">
        <f t="shared" si="12"/>
        <v/>
      </c>
      <c r="BI47" s="33" t="str">
        <f t="shared" si="13"/>
        <v/>
      </c>
      <c r="BM47" s="33" t="str">
        <f t="shared" si="14"/>
        <v/>
      </c>
      <c r="BQ47" s="33" t="str">
        <f t="shared" si="15"/>
        <v/>
      </c>
      <c r="BU47" s="33" t="str">
        <f t="shared" si="16"/>
        <v/>
      </c>
      <c r="BY47" s="33" t="str">
        <f t="shared" si="17"/>
        <v/>
      </c>
      <c r="CC47" s="33" t="str">
        <f t="shared" si="18"/>
        <v/>
      </c>
      <c r="CG47" s="33" t="str">
        <f t="shared" si="19"/>
        <v/>
      </c>
      <c r="CK47" s="33" t="str">
        <f t="shared" si="20"/>
        <v/>
      </c>
      <c r="CO47" s="33" t="str">
        <f t="shared" si="21"/>
        <v/>
      </c>
      <c r="CS47" s="33" t="str">
        <f t="shared" si="22"/>
        <v/>
      </c>
      <c r="CW47" s="33" t="str">
        <f t="shared" si="23"/>
        <v/>
      </c>
      <c r="DA47" s="33" t="str">
        <f t="shared" si="24"/>
        <v/>
      </c>
      <c r="DE47" s="33" t="str">
        <f t="shared" si="25"/>
        <v/>
      </c>
      <c r="DI47" s="33" t="str">
        <f t="shared" si="26"/>
        <v/>
      </c>
      <c r="DM47" s="33" t="str">
        <f t="shared" si="27"/>
        <v/>
      </c>
      <c r="DQ47" s="33" t="str">
        <f t="shared" si="28"/>
        <v/>
      </c>
      <c r="DU47" s="33" t="str">
        <f t="shared" si="29"/>
        <v/>
      </c>
      <c r="DY47" s="33" t="str">
        <f t="shared" si="30"/>
        <v/>
      </c>
    </row>
    <row r="48" spans="1:129" x14ac:dyDescent="0.25">
      <c r="A48" s="16" t="str">
        <f t="shared" si="0"/>
        <v/>
      </c>
      <c r="K48" s="38"/>
      <c r="M48" s="33" t="str">
        <f t="shared" si="1"/>
        <v/>
      </c>
      <c r="Q48" s="33" t="str">
        <f t="shared" si="2"/>
        <v/>
      </c>
      <c r="U48" s="33" t="str">
        <f t="shared" si="3"/>
        <v/>
      </c>
      <c r="Y48" s="33" t="str">
        <f t="shared" si="4"/>
        <v/>
      </c>
      <c r="AC48" s="33" t="str">
        <f t="shared" si="5"/>
        <v/>
      </c>
      <c r="AG48" s="33" t="str">
        <f t="shared" si="6"/>
        <v/>
      </c>
      <c r="AK48" s="33" t="str">
        <f t="shared" si="7"/>
        <v/>
      </c>
      <c r="AO48" s="33" t="str">
        <f t="shared" si="8"/>
        <v/>
      </c>
      <c r="AS48" s="33" t="str">
        <f t="shared" si="9"/>
        <v/>
      </c>
      <c r="AW48" s="33" t="str">
        <f t="shared" si="10"/>
        <v/>
      </c>
      <c r="BA48" s="33" t="str">
        <f t="shared" si="11"/>
        <v/>
      </c>
      <c r="BE48" s="33" t="str">
        <f t="shared" si="12"/>
        <v/>
      </c>
      <c r="BI48" s="33" t="str">
        <f t="shared" si="13"/>
        <v/>
      </c>
      <c r="BM48" s="33" t="str">
        <f t="shared" si="14"/>
        <v/>
      </c>
      <c r="BQ48" s="33" t="str">
        <f t="shared" si="15"/>
        <v/>
      </c>
      <c r="BU48" s="33" t="str">
        <f t="shared" si="16"/>
        <v/>
      </c>
      <c r="BY48" s="33" t="str">
        <f t="shared" si="17"/>
        <v/>
      </c>
      <c r="CC48" s="33" t="str">
        <f t="shared" si="18"/>
        <v/>
      </c>
      <c r="CG48" s="33" t="str">
        <f t="shared" si="19"/>
        <v/>
      </c>
      <c r="CK48" s="33" t="str">
        <f t="shared" si="20"/>
        <v/>
      </c>
      <c r="CO48" s="33" t="str">
        <f t="shared" si="21"/>
        <v/>
      </c>
      <c r="CS48" s="33" t="str">
        <f t="shared" si="22"/>
        <v/>
      </c>
      <c r="CW48" s="33" t="str">
        <f t="shared" si="23"/>
        <v/>
      </c>
      <c r="DA48" s="33" t="str">
        <f t="shared" si="24"/>
        <v/>
      </c>
      <c r="DE48" s="33" t="str">
        <f t="shared" si="25"/>
        <v/>
      </c>
      <c r="DI48" s="33" t="str">
        <f t="shared" si="26"/>
        <v/>
      </c>
      <c r="DM48" s="33" t="str">
        <f t="shared" si="27"/>
        <v/>
      </c>
      <c r="DQ48" s="33" t="str">
        <f t="shared" si="28"/>
        <v/>
      </c>
      <c r="DU48" s="33" t="str">
        <f t="shared" si="29"/>
        <v/>
      </c>
      <c r="DY48" s="33" t="str">
        <f t="shared" si="30"/>
        <v/>
      </c>
    </row>
    <row r="49" spans="1:129" x14ac:dyDescent="0.25">
      <c r="A49" s="16" t="str">
        <f t="shared" si="0"/>
        <v/>
      </c>
      <c r="K49" s="38"/>
      <c r="M49" s="33" t="str">
        <f t="shared" si="1"/>
        <v/>
      </c>
      <c r="Q49" s="33" t="str">
        <f t="shared" si="2"/>
        <v/>
      </c>
      <c r="U49" s="33" t="str">
        <f t="shared" si="3"/>
        <v/>
      </c>
      <c r="Y49" s="33" t="str">
        <f t="shared" si="4"/>
        <v/>
      </c>
      <c r="AC49" s="33" t="str">
        <f t="shared" si="5"/>
        <v/>
      </c>
      <c r="AG49" s="33" t="str">
        <f t="shared" si="6"/>
        <v/>
      </c>
      <c r="AK49" s="33" t="str">
        <f t="shared" si="7"/>
        <v/>
      </c>
      <c r="AO49" s="33" t="str">
        <f t="shared" si="8"/>
        <v/>
      </c>
      <c r="AS49" s="33" t="str">
        <f t="shared" si="9"/>
        <v/>
      </c>
      <c r="AW49" s="33" t="str">
        <f t="shared" si="10"/>
        <v/>
      </c>
      <c r="BA49" s="33" t="str">
        <f t="shared" si="11"/>
        <v/>
      </c>
      <c r="BE49" s="33" t="str">
        <f t="shared" si="12"/>
        <v/>
      </c>
      <c r="BI49" s="33" t="str">
        <f t="shared" si="13"/>
        <v/>
      </c>
      <c r="BM49" s="33" t="str">
        <f t="shared" si="14"/>
        <v/>
      </c>
      <c r="BQ49" s="33" t="str">
        <f t="shared" si="15"/>
        <v/>
      </c>
      <c r="BU49" s="33" t="str">
        <f t="shared" si="16"/>
        <v/>
      </c>
      <c r="BY49" s="33" t="str">
        <f t="shared" si="17"/>
        <v/>
      </c>
      <c r="CC49" s="33" t="str">
        <f t="shared" si="18"/>
        <v/>
      </c>
      <c r="CG49" s="33" t="str">
        <f t="shared" si="19"/>
        <v/>
      </c>
      <c r="CK49" s="33" t="str">
        <f t="shared" si="20"/>
        <v/>
      </c>
      <c r="CO49" s="33" t="str">
        <f t="shared" si="21"/>
        <v/>
      </c>
      <c r="CS49" s="33" t="str">
        <f t="shared" si="22"/>
        <v/>
      </c>
      <c r="CW49" s="33" t="str">
        <f t="shared" si="23"/>
        <v/>
      </c>
      <c r="DA49" s="33" t="str">
        <f t="shared" si="24"/>
        <v/>
      </c>
      <c r="DE49" s="33" t="str">
        <f t="shared" si="25"/>
        <v/>
      </c>
      <c r="DI49" s="33" t="str">
        <f t="shared" si="26"/>
        <v/>
      </c>
      <c r="DM49" s="33" t="str">
        <f t="shared" si="27"/>
        <v/>
      </c>
      <c r="DQ49" s="33" t="str">
        <f t="shared" si="28"/>
        <v/>
      </c>
      <c r="DU49" s="33" t="str">
        <f t="shared" si="29"/>
        <v/>
      </c>
      <c r="DY49" s="33" t="str">
        <f t="shared" si="30"/>
        <v/>
      </c>
    </row>
    <row r="50" spans="1:129" x14ac:dyDescent="0.25">
      <c r="A50" s="16" t="str">
        <f t="shared" si="0"/>
        <v/>
      </c>
      <c r="K50" s="38"/>
      <c r="M50" s="33" t="str">
        <f t="shared" si="1"/>
        <v/>
      </c>
      <c r="Q50" s="33" t="str">
        <f t="shared" si="2"/>
        <v/>
      </c>
      <c r="U50" s="33" t="str">
        <f t="shared" si="3"/>
        <v/>
      </c>
      <c r="Y50" s="33" t="str">
        <f t="shared" si="4"/>
        <v/>
      </c>
      <c r="AC50" s="33" t="str">
        <f t="shared" si="5"/>
        <v/>
      </c>
      <c r="AG50" s="33" t="str">
        <f t="shared" si="6"/>
        <v/>
      </c>
      <c r="AK50" s="33" t="str">
        <f t="shared" si="7"/>
        <v/>
      </c>
      <c r="AO50" s="33" t="str">
        <f t="shared" si="8"/>
        <v/>
      </c>
      <c r="AS50" s="33" t="str">
        <f t="shared" si="9"/>
        <v/>
      </c>
      <c r="AW50" s="33" t="str">
        <f t="shared" si="10"/>
        <v/>
      </c>
      <c r="BA50" s="33" t="str">
        <f t="shared" si="11"/>
        <v/>
      </c>
      <c r="BE50" s="33" t="str">
        <f t="shared" si="12"/>
        <v/>
      </c>
      <c r="BI50" s="33" t="str">
        <f t="shared" si="13"/>
        <v/>
      </c>
      <c r="BM50" s="33" t="str">
        <f t="shared" si="14"/>
        <v/>
      </c>
      <c r="BQ50" s="33" t="str">
        <f t="shared" si="15"/>
        <v/>
      </c>
      <c r="BU50" s="33" t="str">
        <f t="shared" si="16"/>
        <v/>
      </c>
      <c r="BY50" s="33" t="str">
        <f t="shared" si="17"/>
        <v/>
      </c>
      <c r="CC50" s="33" t="str">
        <f t="shared" si="18"/>
        <v/>
      </c>
      <c r="CG50" s="33" t="str">
        <f t="shared" si="19"/>
        <v/>
      </c>
      <c r="CK50" s="33" t="str">
        <f t="shared" si="20"/>
        <v/>
      </c>
      <c r="CO50" s="33" t="str">
        <f t="shared" si="21"/>
        <v/>
      </c>
      <c r="CS50" s="33" t="str">
        <f t="shared" si="22"/>
        <v/>
      </c>
      <c r="CW50" s="33" t="str">
        <f t="shared" si="23"/>
        <v/>
      </c>
      <c r="DA50" s="33" t="str">
        <f t="shared" si="24"/>
        <v/>
      </c>
      <c r="DE50" s="33" t="str">
        <f t="shared" si="25"/>
        <v/>
      </c>
      <c r="DI50" s="33" t="str">
        <f t="shared" si="26"/>
        <v/>
      </c>
      <c r="DM50" s="33" t="str">
        <f t="shared" si="27"/>
        <v/>
      </c>
      <c r="DQ50" s="33" t="str">
        <f t="shared" si="28"/>
        <v/>
      </c>
      <c r="DU50" s="33" t="str">
        <f t="shared" si="29"/>
        <v/>
      </c>
      <c r="DY50" s="33" t="str">
        <f t="shared" si="30"/>
        <v/>
      </c>
    </row>
    <row r="51" spans="1:129" x14ac:dyDescent="0.25">
      <c r="A51" s="16" t="str">
        <f t="shared" si="0"/>
        <v/>
      </c>
      <c r="K51" s="38"/>
      <c r="M51" s="33" t="str">
        <f t="shared" si="1"/>
        <v/>
      </c>
      <c r="Q51" s="33" t="str">
        <f t="shared" si="2"/>
        <v/>
      </c>
      <c r="U51" s="33" t="str">
        <f t="shared" si="3"/>
        <v/>
      </c>
      <c r="Y51" s="33" t="str">
        <f t="shared" si="4"/>
        <v/>
      </c>
      <c r="AC51" s="33" t="str">
        <f t="shared" si="5"/>
        <v/>
      </c>
      <c r="AG51" s="33" t="str">
        <f t="shared" si="6"/>
        <v/>
      </c>
      <c r="AK51" s="33" t="str">
        <f t="shared" si="7"/>
        <v/>
      </c>
      <c r="AO51" s="33" t="str">
        <f t="shared" si="8"/>
        <v/>
      </c>
      <c r="AS51" s="33" t="str">
        <f t="shared" si="9"/>
        <v/>
      </c>
      <c r="AW51" s="33" t="str">
        <f t="shared" si="10"/>
        <v/>
      </c>
      <c r="BA51" s="33" t="str">
        <f t="shared" si="11"/>
        <v/>
      </c>
      <c r="BE51" s="33" t="str">
        <f t="shared" si="12"/>
        <v/>
      </c>
      <c r="BI51" s="33" t="str">
        <f t="shared" si="13"/>
        <v/>
      </c>
      <c r="BM51" s="33" t="str">
        <f t="shared" si="14"/>
        <v/>
      </c>
      <c r="BQ51" s="33" t="str">
        <f t="shared" si="15"/>
        <v/>
      </c>
      <c r="BU51" s="33" t="str">
        <f t="shared" si="16"/>
        <v/>
      </c>
      <c r="BY51" s="33" t="str">
        <f t="shared" si="17"/>
        <v/>
      </c>
      <c r="CC51" s="33" t="str">
        <f t="shared" si="18"/>
        <v/>
      </c>
      <c r="CG51" s="33" t="str">
        <f t="shared" si="19"/>
        <v/>
      </c>
      <c r="CK51" s="33" t="str">
        <f t="shared" si="20"/>
        <v/>
      </c>
      <c r="CO51" s="33" t="str">
        <f t="shared" si="21"/>
        <v/>
      </c>
      <c r="CS51" s="33" t="str">
        <f t="shared" si="22"/>
        <v/>
      </c>
      <c r="CW51" s="33" t="str">
        <f t="shared" si="23"/>
        <v/>
      </c>
      <c r="DA51" s="33" t="str">
        <f t="shared" si="24"/>
        <v/>
      </c>
      <c r="DE51" s="33" t="str">
        <f t="shared" si="25"/>
        <v/>
      </c>
      <c r="DI51" s="33" t="str">
        <f t="shared" si="26"/>
        <v/>
      </c>
      <c r="DM51" s="33" t="str">
        <f t="shared" si="27"/>
        <v/>
      </c>
      <c r="DQ51" s="33" t="str">
        <f t="shared" si="28"/>
        <v/>
      </c>
      <c r="DU51" s="33" t="str">
        <f t="shared" si="29"/>
        <v/>
      </c>
      <c r="DY51" s="33" t="str">
        <f t="shared" si="30"/>
        <v/>
      </c>
    </row>
    <row r="52" spans="1:129" x14ac:dyDescent="0.25">
      <c r="A52" s="16" t="str">
        <f t="shared" si="0"/>
        <v/>
      </c>
      <c r="K52" s="38"/>
      <c r="M52" s="33" t="str">
        <f t="shared" si="1"/>
        <v/>
      </c>
      <c r="Q52" s="33" t="str">
        <f t="shared" si="2"/>
        <v/>
      </c>
      <c r="U52" s="33" t="str">
        <f t="shared" si="3"/>
        <v/>
      </c>
      <c r="Y52" s="33" t="str">
        <f t="shared" si="4"/>
        <v/>
      </c>
      <c r="AC52" s="33" t="str">
        <f t="shared" si="5"/>
        <v/>
      </c>
      <c r="AG52" s="33" t="str">
        <f t="shared" si="6"/>
        <v/>
      </c>
      <c r="AK52" s="33" t="str">
        <f t="shared" si="7"/>
        <v/>
      </c>
      <c r="AO52" s="33" t="str">
        <f t="shared" si="8"/>
        <v/>
      </c>
      <c r="AS52" s="33" t="str">
        <f t="shared" si="9"/>
        <v/>
      </c>
      <c r="AW52" s="33" t="str">
        <f t="shared" si="10"/>
        <v/>
      </c>
      <c r="BA52" s="33" t="str">
        <f t="shared" si="11"/>
        <v/>
      </c>
      <c r="BE52" s="33" t="str">
        <f t="shared" si="12"/>
        <v/>
      </c>
      <c r="BI52" s="33" t="str">
        <f t="shared" si="13"/>
        <v/>
      </c>
      <c r="BM52" s="33" t="str">
        <f t="shared" si="14"/>
        <v/>
      </c>
      <c r="BQ52" s="33" t="str">
        <f t="shared" si="15"/>
        <v/>
      </c>
      <c r="BU52" s="33" t="str">
        <f t="shared" si="16"/>
        <v/>
      </c>
      <c r="BY52" s="33" t="str">
        <f t="shared" si="17"/>
        <v/>
      </c>
      <c r="CC52" s="33" t="str">
        <f t="shared" si="18"/>
        <v/>
      </c>
      <c r="CG52" s="33" t="str">
        <f t="shared" si="19"/>
        <v/>
      </c>
      <c r="CK52" s="33" t="str">
        <f t="shared" si="20"/>
        <v/>
      </c>
      <c r="CO52" s="33" t="str">
        <f t="shared" si="21"/>
        <v/>
      </c>
      <c r="CS52" s="33" t="str">
        <f t="shared" si="22"/>
        <v/>
      </c>
      <c r="CW52" s="33" t="str">
        <f t="shared" si="23"/>
        <v/>
      </c>
      <c r="DA52" s="33" t="str">
        <f t="shared" si="24"/>
        <v/>
      </c>
      <c r="DE52" s="33" t="str">
        <f t="shared" si="25"/>
        <v/>
      </c>
      <c r="DI52" s="33" t="str">
        <f t="shared" si="26"/>
        <v/>
      </c>
      <c r="DM52" s="33" t="str">
        <f t="shared" si="27"/>
        <v/>
      </c>
      <c r="DQ52" s="33" t="str">
        <f t="shared" si="28"/>
        <v/>
      </c>
      <c r="DU52" s="33" t="str">
        <f t="shared" si="29"/>
        <v/>
      </c>
      <c r="DY52" s="33" t="str">
        <f t="shared" si="30"/>
        <v/>
      </c>
    </row>
    <row r="53" spans="1:129" x14ac:dyDescent="0.25">
      <c r="A53" s="16" t="str">
        <f t="shared" si="0"/>
        <v/>
      </c>
      <c r="K53" s="38"/>
      <c r="M53" s="33" t="str">
        <f t="shared" si="1"/>
        <v/>
      </c>
      <c r="Q53" s="33" t="str">
        <f t="shared" si="2"/>
        <v/>
      </c>
      <c r="U53" s="33" t="str">
        <f t="shared" si="3"/>
        <v/>
      </c>
      <c r="Y53" s="33" t="str">
        <f t="shared" si="4"/>
        <v/>
      </c>
      <c r="AC53" s="33" t="str">
        <f t="shared" si="5"/>
        <v/>
      </c>
      <c r="AG53" s="33" t="str">
        <f t="shared" si="6"/>
        <v/>
      </c>
      <c r="AK53" s="33" t="str">
        <f t="shared" si="7"/>
        <v/>
      </c>
      <c r="AO53" s="33" t="str">
        <f t="shared" si="8"/>
        <v/>
      </c>
      <c r="AS53" s="33" t="str">
        <f t="shared" si="9"/>
        <v/>
      </c>
      <c r="AW53" s="33" t="str">
        <f t="shared" si="10"/>
        <v/>
      </c>
      <c r="BA53" s="33" t="str">
        <f t="shared" si="11"/>
        <v/>
      </c>
      <c r="BE53" s="33" t="str">
        <f t="shared" si="12"/>
        <v/>
      </c>
      <c r="BI53" s="33" t="str">
        <f t="shared" si="13"/>
        <v/>
      </c>
      <c r="BM53" s="33" t="str">
        <f t="shared" si="14"/>
        <v/>
      </c>
      <c r="BQ53" s="33" t="str">
        <f t="shared" si="15"/>
        <v/>
      </c>
      <c r="BU53" s="33" t="str">
        <f t="shared" si="16"/>
        <v/>
      </c>
      <c r="BY53" s="33" t="str">
        <f t="shared" si="17"/>
        <v/>
      </c>
      <c r="CC53" s="33" t="str">
        <f t="shared" si="18"/>
        <v/>
      </c>
      <c r="CG53" s="33" t="str">
        <f t="shared" si="19"/>
        <v/>
      </c>
      <c r="CK53" s="33" t="str">
        <f t="shared" si="20"/>
        <v/>
      </c>
      <c r="CO53" s="33" t="str">
        <f t="shared" si="21"/>
        <v/>
      </c>
      <c r="CS53" s="33" t="str">
        <f t="shared" si="22"/>
        <v/>
      </c>
      <c r="CW53" s="33" t="str">
        <f t="shared" si="23"/>
        <v/>
      </c>
      <c r="DA53" s="33" t="str">
        <f t="shared" si="24"/>
        <v/>
      </c>
      <c r="DE53" s="33" t="str">
        <f t="shared" si="25"/>
        <v/>
      </c>
      <c r="DI53" s="33" t="str">
        <f t="shared" si="26"/>
        <v/>
      </c>
      <c r="DM53" s="33" t="str">
        <f t="shared" si="27"/>
        <v/>
      </c>
      <c r="DQ53" s="33" t="str">
        <f t="shared" si="28"/>
        <v/>
      </c>
      <c r="DU53" s="33" t="str">
        <f t="shared" si="29"/>
        <v/>
      </c>
      <c r="DY53" s="33" t="str">
        <f t="shared" si="30"/>
        <v/>
      </c>
    </row>
    <row r="54" spans="1:129" x14ac:dyDescent="0.25">
      <c r="A54" s="16" t="str">
        <f t="shared" si="0"/>
        <v/>
      </c>
      <c r="K54" s="38"/>
      <c r="M54" s="33" t="str">
        <f t="shared" si="1"/>
        <v/>
      </c>
      <c r="Q54" s="33" t="str">
        <f t="shared" si="2"/>
        <v/>
      </c>
      <c r="U54" s="33" t="str">
        <f t="shared" si="3"/>
        <v/>
      </c>
      <c r="Y54" s="33" t="str">
        <f t="shared" si="4"/>
        <v/>
      </c>
      <c r="AC54" s="33" t="str">
        <f t="shared" si="5"/>
        <v/>
      </c>
      <c r="AG54" s="33" t="str">
        <f t="shared" si="6"/>
        <v/>
      </c>
      <c r="AK54" s="33" t="str">
        <f t="shared" si="7"/>
        <v/>
      </c>
      <c r="AO54" s="33" t="str">
        <f t="shared" si="8"/>
        <v/>
      </c>
      <c r="AS54" s="33" t="str">
        <f t="shared" si="9"/>
        <v/>
      </c>
      <c r="AW54" s="33" t="str">
        <f t="shared" si="10"/>
        <v/>
      </c>
      <c r="BA54" s="33" t="str">
        <f t="shared" si="11"/>
        <v/>
      </c>
      <c r="BE54" s="33" t="str">
        <f t="shared" si="12"/>
        <v/>
      </c>
      <c r="BI54" s="33" t="str">
        <f t="shared" si="13"/>
        <v/>
      </c>
      <c r="BM54" s="33" t="str">
        <f t="shared" si="14"/>
        <v/>
      </c>
      <c r="BQ54" s="33" t="str">
        <f t="shared" si="15"/>
        <v/>
      </c>
      <c r="BU54" s="33" t="str">
        <f t="shared" si="16"/>
        <v/>
      </c>
      <c r="BY54" s="33" t="str">
        <f t="shared" si="17"/>
        <v/>
      </c>
      <c r="CC54" s="33" t="str">
        <f t="shared" si="18"/>
        <v/>
      </c>
      <c r="CG54" s="33" t="str">
        <f t="shared" si="19"/>
        <v/>
      </c>
      <c r="CK54" s="33" t="str">
        <f t="shared" si="20"/>
        <v/>
      </c>
      <c r="CO54" s="33" t="str">
        <f t="shared" si="21"/>
        <v/>
      </c>
      <c r="CS54" s="33" t="str">
        <f t="shared" si="22"/>
        <v/>
      </c>
      <c r="CW54" s="33" t="str">
        <f t="shared" si="23"/>
        <v/>
      </c>
      <c r="DA54" s="33" t="str">
        <f t="shared" si="24"/>
        <v/>
      </c>
      <c r="DE54" s="33" t="str">
        <f t="shared" si="25"/>
        <v/>
      </c>
      <c r="DI54" s="33" t="str">
        <f t="shared" si="26"/>
        <v/>
      </c>
      <c r="DM54" s="33" t="str">
        <f t="shared" si="27"/>
        <v/>
      </c>
      <c r="DQ54" s="33" t="str">
        <f t="shared" si="28"/>
        <v/>
      </c>
      <c r="DU54" s="33" t="str">
        <f t="shared" si="29"/>
        <v/>
      </c>
      <c r="DY54" s="33" t="str">
        <f t="shared" si="30"/>
        <v/>
      </c>
    </row>
    <row r="55" spans="1:129" x14ac:dyDescent="0.25">
      <c r="A55" s="16" t="str">
        <f t="shared" si="0"/>
        <v/>
      </c>
      <c r="K55" s="38"/>
      <c r="M55" s="33" t="str">
        <f t="shared" si="1"/>
        <v/>
      </c>
      <c r="Q55" s="33" t="str">
        <f t="shared" si="2"/>
        <v/>
      </c>
      <c r="U55" s="33" t="str">
        <f t="shared" si="3"/>
        <v/>
      </c>
      <c r="Y55" s="33" t="str">
        <f t="shared" si="4"/>
        <v/>
      </c>
      <c r="AC55" s="33" t="str">
        <f t="shared" si="5"/>
        <v/>
      </c>
      <c r="AG55" s="33" t="str">
        <f t="shared" si="6"/>
        <v/>
      </c>
      <c r="AK55" s="33" t="str">
        <f t="shared" si="7"/>
        <v/>
      </c>
      <c r="AO55" s="33" t="str">
        <f t="shared" si="8"/>
        <v/>
      </c>
      <c r="AS55" s="33" t="str">
        <f t="shared" si="9"/>
        <v/>
      </c>
      <c r="AW55" s="33" t="str">
        <f t="shared" si="10"/>
        <v/>
      </c>
      <c r="BA55" s="33" t="str">
        <f t="shared" si="11"/>
        <v/>
      </c>
      <c r="BE55" s="33" t="str">
        <f t="shared" si="12"/>
        <v/>
      </c>
      <c r="BI55" s="33" t="str">
        <f t="shared" si="13"/>
        <v/>
      </c>
      <c r="BM55" s="33" t="str">
        <f t="shared" si="14"/>
        <v/>
      </c>
      <c r="BQ55" s="33" t="str">
        <f t="shared" si="15"/>
        <v/>
      </c>
      <c r="BU55" s="33" t="str">
        <f t="shared" si="16"/>
        <v/>
      </c>
      <c r="BY55" s="33" t="str">
        <f t="shared" si="17"/>
        <v/>
      </c>
      <c r="CC55" s="33" t="str">
        <f t="shared" si="18"/>
        <v/>
      </c>
      <c r="CG55" s="33" t="str">
        <f t="shared" si="19"/>
        <v/>
      </c>
      <c r="CK55" s="33" t="str">
        <f t="shared" si="20"/>
        <v/>
      </c>
      <c r="CO55" s="33" t="str">
        <f t="shared" si="21"/>
        <v/>
      </c>
      <c r="CS55" s="33" t="str">
        <f t="shared" si="22"/>
        <v/>
      </c>
      <c r="CW55" s="33" t="str">
        <f t="shared" si="23"/>
        <v/>
      </c>
      <c r="DA55" s="33" t="str">
        <f t="shared" si="24"/>
        <v/>
      </c>
      <c r="DE55" s="33" t="str">
        <f t="shared" si="25"/>
        <v/>
      </c>
      <c r="DI55" s="33" t="str">
        <f t="shared" si="26"/>
        <v/>
      </c>
      <c r="DM55" s="33" t="str">
        <f t="shared" si="27"/>
        <v/>
      </c>
      <c r="DQ55" s="33" t="str">
        <f t="shared" si="28"/>
        <v/>
      </c>
      <c r="DU55" s="33" t="str">
        <f t="shared" si="29"/>
        <v/>
      </c>
      <c r="DY55" s="33" t="str">
        <f t="shared" si="30"/>
        <v/>
      </c>
    </row>
    <row r="56" spans="1:129" x14ac:dyDescent="0.25">
      <c r="A56" s="16" t="str">
        <f t="shared" si="0"/>
        <v/>
      </c>
      <c r="K56" s="38"/>
      <c r="M56" s="33" t="str">
        <f t="shared" si="1"/>
        <v/>
      </c>
      <c r="Q56" s="33" t="str">
        <f t="shared" si="2"/>
        <v/>
      </c>
      <c r="U56" s="33" t="str">
        <f t="shared" si="3"/>
        <v/>
      </c>
      <c r="Y56" s="33" t="str">
        <f t="shared" si="4"/>
        <v/>
      </c>
      <c r="AC56" s="33" t="str">
        <f t="shared" si="5"/>
        <v/>
      </c>
      <c r="AG56" s="33" t="str">
        <f t="shared" si="6"/>
        <v/>
      </c>
      <c r="AK56" s="33" t="str">
        <f t="shared" si="7"/>
        <v/>
      </c>
      <c r="AO56" s="33" t="str">
        <f t="shared" si="8"/>
        <v/>
      </c>
      <c r="AS56" s="33" t="str">
        <f t="shared" si="9"/>
        <v/>
      </c>
      <c r="AW56" s="33" t="str">
        <f t="shared" si="10"/>
        <v/>
      </c>
      <c r="BA56" s="33" t="str">
        <f t="shared" si="11"/>
        <v/>
      </c>
      <c r="BE56" s="33" t="str">
        <f t="shared" si="12"/>
        <v/>
      </c>
      <c r="BI56" s="33" t="str">
        <f t="shared" si="13"/>
        <v/>
      </c>
      <c r="BM56" s="33" t="str">
        <f t="shared" si="14"/>
        <v/>
      </c>
      <c r="BQ56" s="33" t="str">
        <f t="shared" si="15"/>
        <v/>
      </c>
      <c r="BU56" s="33" t="str">
        <f t="shared" si="16"/>
        <v/>
      </c>
      <c r="BY56" s="33" t="str">
        <f t="shared" si="17"/>
        <v/>
      </c>
      <c r="CC56" s="33" t="str">
        <f t="shared" si="18"/>
        <v/>
      </c>
      <c r="CG56" s="33" t="str">
        <f t="shared" si="19"/>
        <v/>
      </c>
      <c r="CK56" s="33" t="str">
        <f t="shared" si="20"/>
        <v/>
      </c>
      <c r="CO56" s="33" t="str">
        <f t="shared" si="21"/>
        <v/>
      </c>
      <c r="CS56" s="33" t="str">
        <f t="shared" si="22"/>
        <v/>
      </c>
      <c r="CW56" s="33" t="str">
        <f t="shared" si="23"/>
        <v/>
      </c>
      <c r="DA56" s="33" t="str">
        <f t="shared" si="24"/>
        <v/>
      </c>
      <c r="DE56" s="33" t="str">
        <f t="shared" si="25"/>
        <v/>
      </c>
      <c r="DI56" s="33" t="str">
        <f t="shared" si="26"/>
        <v/>
      </c>
      <c r="DM56" s="33" t="str">
        <f t="shared" si="27"/>
        <v/>
      </c>
      <c r="DQ56" s="33" t="str">
        <f t="shared" si="28"/>
        <v/>
      </c>
      <c r="DU56" s="33" t="str">
        <f t="shared" si="29"/>
        <v/>
      </c>
      <c r="DY56" s="33" t="str">
        <f t="shared" si="30"/>
        <v/>
      </c>
    </row>
    <row r="57" spans="1:129" x14ac:dyDescent="0.25">
      <c r="A57" s="16" t="str">
        <f t="shared" si="0"/>
        <v/>
      </c>
      <c r="K57" s="38"/>
      <c r="M57" s="33" t="str">
        <f t="shared" si="1"/>
        <v/>
      </c>
      <c r="Q57" s="33" t="str">
        <f t="shared" si="2"/>
        <v/>
      </c>
      <c r="U57" s="33" t="str">
        <f t="shared" si="3"/>
        <v/>
      </c>
      <c r="Y57" s="33" t="str">
        <f t="shared" si="4"/>
        <v/>
      </c>
      <c r="AC57" s="33" t="str">
        <f t="shared" si="5"/>
        <v/>
      </c>
      <c r="AG57" s="33" t="str">
        <f t="shared" si="6"/>
        <v/>
      </c>
      <c r="AK57" s="33" t="str">
        <f t="shared" si="7"/>
        <v/>
      </c>
      <c r="AO57" s="33" t="str">
        <f t="shared" si="8"/>
        <v/>
      </c>
      <c r="AS57" s="33" t="str">
        <f t="shared" si="9"/>
        <v/>
      </c>
      <c r="AW57" s="33" t="str">
        <f t="shared" si="10"/>
        <v/>
      </c>
      <c r="BA57" s="33" t="str">
        <f t="shared" si="11"/>
        <v/>
      </c>
      <c r="BE57" s="33" t="str">
        <f t="shared" si="12"/>
        <v/>
      </c>
      <c r="BI57" s="33" t="str">
        <f t="shared" si="13"/>
        <v/>
      </c>
      <c r="BM57" s="33" t="str">
        <f t="shared" si="14"/>
        <v/>
      </c>
      <c r="BQ57" s="33" t="str">
        <f t="shared" si="15"/>
        <v/>
      </c>
      <c r="BU57" s="33" t="str">
        <f t="shared" si="16"/>
        <v/>
      </c>
      <c r="BY57" s="33" t="str">
        <f t="shared" si="17"/>
        <v/>
      </c>
      <c r="CC57" s="33" t="str">
        <f t="shared" si="18"/>
        <v/>
      </c>
      <c r="CG57" s="33" t="str">
        <f t="shared" si="19"/>
        <v/>
      </c>
      <c r="CK57" s="33" t="str">
        <f t="shared" si="20"/>
        <v/>
      </c>
      <c r="CO57" s="33" t="str">
        <f t="shared" si="21"/>
        <v/>
      </c>
      <c r="CS57" s="33" t="str">
        <f t="shared" si="22"/>
        <v/>
      </c>
      <c r="CW57" s="33" t="str">
        <f t="shared" si="23"/>
        <v/>
      </c>
      <c r="DA57" s="33" t="str">
        <f t="shared" si="24"/>
        <v/>
      </c>
      <c r="DE57" s="33" t="str">
        <f t="shared" si="25"/>
        <v/>
      </c>
      <c r="DI57" s="33" t="str">
        <f t="shared" si="26"/>
        <v/>
      </c>
      <c r="DM57" s="33" t="str">
        <f t="shared" si="27"/>
        <v/>
      </c>
      <c r="DQ57" s="33" t="str">
        <f t="shared" si="28"/>
        <v/>
      </c>
      <c r="DU57" s="33" t="str">
        <f t="shared" si="29"/>
        <v/>
      </c>
      <c r="DY57" s="33" t="str">
        <f t="shared" si="30"/>
        <v/>
      </c>
    </row>
    <row r="58" spans="1:129" x14ac:dyDescent="0.25">
      <c r="A58" s="16" t="str">
        <f t="shared" si="0"/>
        <v/>
      </c>
      <c r="K58" s="38"/>
      <c r="M58" s="33" t="str">
        <f t="shared" si="1"/>
        <v/>
      </c>
      <c r="Q58" s="33" t="str">
        <f t="shared" si="2"/>
        <v/>
      </c>
      <c r="U58" s="33" t="str">
        <f t="shared" si="3"/>
        <v/>
      </c>
      <c r="Y58" s="33" t="str">
        <f t="shared" si="4"/>
        <v/>
      </c>
      <c r="AC58" s="33" t="str">
        <f t="shared" si="5"/>
        <v/>
      </c>
      <c r="AG58" s="33" t="str">
        <f t="shared" si="6"/>
        <v/>
      </c>
      <c r="AK58" s="33" t="str">
        <f t="shared" si="7"/>
        <v/>
      </c>
      <c r="AO58" s="33" t="str">
        <f t="shared" si="8"/>
        <v/>
      </c>
      <c r="AS58" s="33" t="str">
        <f t="shared" si="9"/>
        <v/>
      </c>
      <c r="AW58" s="33" t="str">
        <f t="shared" si="10"/>
        <v/>
      </c>
      <c r="BA58" s="33" t="str">
        <f t="shared" si="11"/>
        <v/>
      </c>
      <c r="BE58" s="33" t="str">
        <f t="shared" si="12"/>
        <v/>
      </c>
      <c r="BI58" s="33" t="str">
        <f t="shared" si="13"/>
        <v/>
      </c>
      <c r="BM58" s="33" t="str">
        <f t="shared" si="14"/>
        <v/>
      </c>
      <c r="BQ58" s="33" t="str">
        <f t="shared" si="15"/>
        <v/>
      </c>
      <c r="BU58" s="33" t="str">
        <f t="shared" si="16"/>
        <v/>
      </c>
      <c r="BY58" s="33" t="str">
        <f t="shared" si="17"/>
        <v/>
      </c>
      <c r="CC58" s="33" t="str">
        <f t="shared" si="18"/>
        <v/>
      </c>
      <c r="CG58" s="33" t="str">
        <f t="shared" si="19"/>
        <v/>
      </c>
      <c r="CK58" s="33" t="str">
        <f t="shared" si="20"/>
        <v/>
      </c>
      <c r="CO58" s="33" t="str">
        <f t="shared" si="21"/>
        <v/>
      </c>
      <c r="CS58" s="33" t="str">
        <f t="shared" si="22"/>
        <v/>
      </c>
      <c r="CW58" s="33" t="str">
        <f t="shared" si="23"/>
        <v/>
      </c>
      <c r="DA58" s="33" t="str">
        <f t="shared" si="24"/>
        <v/>
      </c>
      <c r="DE58" s="33" t="str">
        <f t="shared" si="25"/>
        <v/>
      </c>
      <c r="DI58" s="33" t="str">
        <f t="shared" si="26"/>
        <v/>
      </c>
      <c r="DM58" s="33" t="str">
        <f t="shared" si="27"/>
        <v/>
      </c>
      <c r="DQ58" s="33" t="str">
        <f t="shared" si="28"/>
        <v/>
      </c>
      <c r="DU58" s="33" t="str">
        <f t="shared" si="29"/>
        <v/>
      </c>
      <c r="DY58" s="33" t="str">
        <f t="shared" si="30"/>
        <v/>
      </c>
    </row>
    <row r="59" spans="1:129" x14ac:dyDescent="0.25">
      <c r="A59" s="16" t="str">
        <f t="shared" si="0"/>
        <v/>
      </c>
      <c r="K59" s="38"/>
      <c r="M59" s="33" t="str">
        <f t="shared" si="1"/>
        <v/>
      </c>
      <c r="Q59" s="33" t="str">
        <f t="shared" si="2"/>
        <v/>
      </c>
      <c r="U59" s="33" t="str">
        <f t="shared" si="3"/>
        <v/>
      </c>
      <c r="Y59" s="33" t="str">
        <f t="shared" si="4"/>
        <v/>
      </c>
      <c r="AC59" s="33" t="str">
        <f t="shared" si="5"/>
        <v/>
      </c>
      <c r="AG59" s="33" t="str">
        <f t="shared" si="6"/>
        <v/>
      </c>
      <c r="AK59" s="33" t="str">
        <f t="shared" si="7"/>
        <v/>
      </c>
      <c r="AO59" s="33" t="str">
        <f t="shared" si="8"/>
        <v/>
      </c>
      <c r="AS59" s="33" t="str">
        <f t="shared" si="9"/>
        <v/>
      </c>
      <c r="AW59" s="33" t="str">
        <f t="shared" si="10"/>
        <v/>
      </c>
      <c r="BA59" s="33" t="str">
        <f t="shared" si="11"/>
        <v/>
      </c>
      <c r="BE59" s="33" t="str">
        <f t="shared" si="12"/>
        <v/>
      </c>
      <c r="BI59" s="33" t="str">
        <f t="shared" si="13"/>
        <v/>
      </c>
      <c r="BM59" s="33" t="str">
        <f t="shared" si="14"/>
        <v/>
      </c>
      <c r="BQ59" s="33" t="str">
        <f t="shared" si="15"/>
        <v/>
      </c>
      <c r="BU59" s="33" t="str">
        <f t="shared" si="16"/>
        <v/>
      </c>
      <c r="BY59" s="33" t="str">
        <f t="shared" si="17"/>
        <v/>
      </c>
      <c r="CC59" s="33" t="str">
        <f t="shared" si="18"/>
        <v/>
      </c>
      <c r="CG59" s="33" t="str">
        <f t="shared" si="19"/>
        <v/>
      </c>
      <c r="CK59" s="33" t="str">
        <f t="shared" si="20"/>
        <v/>
      </c>
      <c r="CO59" s="33" t="str">
        <f t="shared" si="21"/>
        <v/>
      </c>
      <c r="CS59" s="33" t="str">
        <f t="shared" si="22"/>
        <v/>
      </c>
      <c r="CW59" s="33" t="str">
        <f t="shared" si="23"/>
        <v/>
      </c>
      <c r="DA59" s="33" t="str">
        <f t="shared" si="24"/>
        <v/>
      </c>
      <c r="DE59" s="33" t="str">
        <f t="shared" si="25"/>
        <v/>
      </c>
      <c r="DI59" s="33" t="str">
        <f t="shared" si="26"/>
        <v/>
      </c>
      <c r="DM59" s="33" t="str">
        <f t="shared" si="27"/>
        <v/>
      </c>
      <c r="DQ59" s="33" t="str">
        <f t="shared" si="28"/>
        <v/>
      </c>
      <c r="DU59" s="33" t="str">
        <f t="shared" si="29"/>
        <v/>
      </c>
      <c r="DY59" s="33" t="str">
        <f t="shared" si="30"/>
        <v/>
      </c>
    </row>
    <row r="60" spans="1:129" x14ac:dyDescent="0.25">
      <c r="A60" s="16" t="str">
        <f t="shared" si="0"/>
        <v/>
      </c>
      <c r="K60" s="38"/>
      <c r="M60" s="33" t="str">
        <f t="shared" si="1"/>
        <v/>
      </c>
      <c r="Q60" s="33" t="str">
        <f t="shared" si="2"/>
        <v/>
      </c>
      <c r="U60" s="33" t="str">
        <f t="shared" si="3"/>
        <v/>
      </c>
      <c r="Y60" s="33" t="str">
        <f t="shared" si="4"/>
        <v/>
      </c>
      <c r="AC60" s="33" t="str">
        <f t="shared" si="5"/>
        <v/>
      </c>
      <c r="AG60" s="33" t="str">
        <f t="shared" si="6"/>
        <v/>
      </c>
      <c r="AK60" s="33" t="str">
        <f t="shared" si="7"/>
        <v/>
      </c>
      <c r="AO60" s="33" t="str">
        <f t="shared" si="8"/>
        <v/>
      </c>
      <c r="AS60" s="33" t="str">
        <f t="shared" si="9"/>
        <v/>
      </c>
      <c r="AW60" s="33" t="str">
        <f t="shared" si="10"/>
        <v/>
      </c>
      <c r="BA60" s="33" t="str">
        <f t="shared" si="11"/>
        <v/>
      </c>
      <c r="BE60" s="33" t="str">
        <f t="shared" si="12"/>
        <v/>
      </c>
      <c r="BI60" s="33" t="str">
        <f t="shared" si="13"/>
        <v/>
      </c>
      <c r="BM60" s="33" t="str">
        <f t="shared" si="14"/>
        <v/>
      </c>
      <c r="BQ60" s="33" t="str">
        <f t="shared" si="15"/>
        <v/>
      </c>
      <c r="BU60" s="33" t="str">
        <f t="shared" si="16"/>
        <v/>
      </c>
      <c r="BY60" s="33" t="str">
        <f t="shared" si="17"/>
        <v/>
      </c>
      <c r="CC60" s="33" t="str">
        <f t="shared" si="18"/>
        <v/>
      </c>
      <c r="CG60" s="33" t="str">
        <f t="shared" si="19"/>
        <v/>
      </c>
      <c r="CK60" s="33" t="str">
        <f t="shared" si="20"/>
        <v/>
      </c>
      <c r="CO60" s="33" t="str">
        <f t="shared" si="21"/>
        <v/>
      </c>
      <c r="CS60" s="33" t="str">
        <f t="shared" si="22"/>
        <v/>
      </c>
      <c r="CW60" s="33" t="str">
        <f t="shared" si="23"/>
        <v/>
      </c>
      <c r="DA60" s="33" t="str">
        <f t="shared" si="24"/>
        <v/>
      </c>
      <c r="DE60" s="33" t="str">
        <f t="shared" si="25"/>
        <v/>
      </c>
      <c r="DI60" s="33" t="str">
        <f t="shared" si="26"/>
        <v/>
      </c>
      <c r="DM60" s="33" t="str">
        <f t="shared" si="27"/>
        <v/>
      </c>
      <c r="DQ60" s="33" t="str">
        <f t="shared" si="28"/>
        <v/>
      </c>
      <c r="DU60" s="33" t="str">
        <f t="shared" si="29"/>
        <v/>
      </c>
      <c r="DY60" s="33" t="str">
        <f t="shared" si="30"/>
        <v/>
      </c>
    </row>
    <row r="61" spans="1:129" x14ac:dyDescent="0.25">
      <c r="A61" s="16" t="str">
        <f t="shared" si="0"/>
        <v/>
      </c>
      <c r="K61" s="38"/>
      <c r="M61" s="33" t="str">
        <f t="shared" si="1"/>
        <v/>
      </c>
      <c r="Q61" s="33" t="str">
        <f t="shared" si="2"/>
        <v/>
      </c>
      <c r="U61" s="33" t="str">
        <f t="shared" si="3"/>
        <v/>
      </c>
      <c r="Y61" s="33" t="str">
        <f t="shared" si="4"/>
        <v/>
      </c>
      <c r="AC61" s="33" t="str">
        <f t="shared" si="5"/>
        <v/>
      </c>
      <c r="AG61" s="33" t="str">
        <f t="shared" si="6"/>
        <v/>
      </c>
      <c r="AK61" s="33" t="str">
        <f t="shared" si="7"/>
        <v/>
      </c>
      <c r="AO61" s="33" t="str">
        <f t="shared" si="8"/>
        <v/>
      </c>
      <c r="AS61" s="33" t="str">
        <f t="shared" si="9"/>
        <v/>
      </c>
      <c r="AW61" s="33" t="str">
        <f t="shared" si="10"/>
        <v/>
      </c>
      <c r="BA61" s="33" t="str">
        <f t="shared" si="11"/>
        <v/>
      </c>
      <c r="BE61" s="33" t="str">
        <f t="shared" si="12"/>
        <v/>
      </c>
      <c r="BI61" s="33" t="str">
        <f t="shared" si="13"/>
        <v/>
      </c>
      <c r="BM61" s="33" t="str">
        <f t="shared" si="14"/>
        <v/>
      </c>
      <c r="BQ61" s="33" t="str">
        <f t="shared" si="15"/>
        <v/>
      </c>
      <c r="BU61" s="33" t="str">
        <f t="shared" si="16"/>
        <v/>
      </c>
      <c r="BY61" s="33" t="str">
        <f t="shared" si="17"/>
        <v/>
      </c>
      <c r="CC61" s="33" t="str">
        <f t="shared" si="18"/>
        <v/>
      </c>
      <c r="CG61" s="33" t="str">
        <f t="shared" si="19"/>
        <v/>
      </c>
      <c r="CK61" s="33" t="str">
        <f t="shared" si="20"/>
        <v/>
      </c>
      <c r="CO61" s="33" t="str">
        <f t="shared" si="21"/>
        <v/>
      </c>
      <c r="CS61" s="33" t="str">
        <f t="shared" si="22"/>
        <v/>
      </c>
      <c r="CW61" s="33" t="str">
        <f t="shared" si="23"/>
        <v/>
      </c>
      <c r="DA61" s="33" t="str">
        <f t="shared" si="24"/>
        <v/>
      </c>
      <c r="DE61" s="33" t="str">
        <f t="shared" si="25"/>
        <v/>
      </c>
      <c r="DI61" s="33" t="str">
        <f t="shared" si="26"/>
        <v/>
      </c>
      <c r="DM61" s="33" t="str">
        <f t="shared" si="27"/>
        <v/>
      </c>
      <c r="DQ61" s="33" t="str">
        <f t="shared" si="28"/>
        <v/>
      </c>
      <c r="DU61" s="33" t="str">
        <f t="shared" si="29"/>
        <v/>
      </c>
      <c r="DY61" s="33" t="str">
        <f t="shared" si="30"/>
        <v/>
      </c>
    </row>
    <row r="62" spans="1:129" x14ac:dyDescent="0.25">
      <c r="A62" s="16" t="str">
        <f t="shared" si="0"/>
        <v/>
      </c>
      <c r="K62" s="38"/>
      <c r="M62" s="33" t="str">
        <f t="shared" si="1"/>
        <v/>
      </c>
      <c r="Q62" s="33" t="str">
        <f t="shared" si="2"/>
        <v/>
      </c>
      <c r="U62" s="33" t="str">
        <f t="shared" si="3"/>
        <v/>
      </c>
      <c r="Y62" s="33" t="str">
        <f t="shared" si="4"/>
        <v/>
      </c>
      <c r="AC62" s="33" t="str">
        <f t="shared" si="5"/>
        <v/>
      </c>
      <c r="AG62" s="33" t="str">
        <f t="shared" si="6"/>
        <v/>
      </c>
      <c r="AK62" s="33" t="str">
        <f t="shared" si="7"/>
        <v/>
      </c>
      <c r="AO62" s="33" t="str">
        <f t="shared" si="8"/>
        <v/>
      </c>
      <c r="AS62" s="33" t="str">
        <f t="shared" si="9"/>
        <v/>
      </c>
      <c r="AW62" s="33" t="str">
        <f t="shared" si="10"/>
        <v/>
      </c>
      <c r="BA62" s="33" t="str">
        <f t="shared" si="11"/>
        <v/>
      </c>
      <c r="BE62" s="33" t="str">
        <f t="shared" si="12"/>
        <v/>
      </c>
      <c r="BI62" s="33" t="str">
        <f t="shared" si="13"/>
        <v/>
      </c>
      <c r="BM62" s="33" t="str">
        <f t="shared" si="14"/>
        <v/>
      </c>
      <c r="BQ62" s="33" t="str">
        <f t="shared" si="15"/>
        <v/>
      </c>
      <c r="BU62" s="33" t="str">
        <f t="shared" si="16"/>
        <v/>
      </c>
      <c r="BY62" s="33" t="str">
        <f t="shared" si="17"/>
        <v/>
      </c>
      <c r="CC62" s="33" t="str">
        <f t="shared" si="18"/>
        <v/>
      </c>
      <c r="CG62" s="33" t="str">
        <f t="shared" si="19"/>
        <v/>
      </c>
      <c r="CK62" s="33" t="str">
        <f t="shared" si="20"/>
        <v/>
      </c>
      <c r="CO62" s="33" t="str">
        <f t="shared" si="21"/>
        <v/>
      </c>
      <c r="CS62" s="33" t="str">
        <f t="shared" si="22"/>
        <v/>
      </c>
      <c r="CW62" s="33" t="str">
        <f t="shared" si="23"/>
        <v/>
      </c>
      <c r="DA62" s="33" t="str">
        <f t="shared" si="24"/>
        <v/>
      </c>
      <c r="DE62" s="33" t="str">
        <f t="shared" si="25"/>
        <v/>
      </c>
      <c r="DI62" s="33" t="str">
        <f t="shared" si="26"/>
        <v/>
      </c>
      <c r="DM62" s="33" t="str">
        <f t="shared" si="27"/>
        <v/>
      </c>
      <c r="DQ62" s="33" t="str">
        <f t="shared" si="28"/>
        <v/>
      </c>
      <c r="DU62" s="33" t="str">
        <f t="shared" si="29"/>
        <v/>
      </c>
      <c r="DY62" s="33" t="str">
        <f t="shared" si="30"/>
        <v/>
      </c>
    </row>
    <row r="63" spans="1:129" x14ac:dyDescent="0.25">
      <c r="A63" s="16" t="str">
        <f t="shared" si="0"/>
        <v/>
      </c>
      <c r="K63" s="38"/>
      <c r="M63" s="33" t="str">
        <f t="shared" si="1"/>
        <v/>
      </c>
      <c r="Q63" s="33" t="str">
        <f t="shared" si="2"/>
        <v/>
      </c>
      <c r="U63" s="33" t="str">
        <f t="shared" si="3"/>
        <v/>
      </c>
      <c r="Y63" s="33" t="str">
        <f t="shared" si="4"/>
        <v/>
      </c>
      <c r="AC63" s="33" t="str">
        <f t="shared" si="5"/>
        <v/>
      </c>
      <c r="AG63" s="33" t="str">
        <f t="shared" si="6"/>
        <v/>
      </c>
      <c r="AK63" s="33" t="str">
        <f t="shared" si="7"/>
        <v/>
      </c>
      <c r="AO63" s="33" t="str">
        <f t="shared" si="8"/>
        <v/>
      </c>
      <c r="AS63" s="33" t="str">
        <f t="shared" si="9"/>
        <v/>
      </c>
      <c r="AW63" s="33" t="str">
        <f t="shared" si="10"/>
        <v/>
      </c>
      <c r="BA63" s="33" t="str">
        <f t="shared" si="11"/>
        <v/>
      </c>
      <c r="BE63" s="33" t="str">
        <f t="shared" si="12"/>
        <v/>
      </c>
      <c r="BI63" s="33" t="str">
        <f t="shared" si="13"/>
        <v/>
      </c>
      <c r="BM63" s="33" t="str">
        <f t="shared" si="14"/>
        <v/>
      </c>
      <c r="BQ63" s="33" t="str">
        <f t="shared" si="15"/>
        <v/>
      </c>
      <c r="BU63" s="33" t="str">
        <f t="shared" si="16"/>
        <v/>
      </c>
      <c r="BY63" s="33" t="str">
        <f t="shared" si="17"/>
        <v/>
      </c>
      <c r="CC63" s="33" t="str">
        <f t="shared" si="18"/>
        <v/>
      </c>
      <c r="CG63" s="33" t="str">
        <f t="shared" si="19"/>
        <v/>
      </c>
      <c r="CK63" s="33" t="str">
        <f t="shared" si="20"/>
        <v/>
      </c>
      <c r="CO63" s="33" t="str">
        <f t="shared" si="21"/>
        <v/>
      </c>
      <c r="CS63" s="33" t="str">
        <f t="shared" si="22"/>
        <v/>
      </c>
      <c r="CW63" s="33" t="str">
        <f t="shared" si="23"/>
        <v/>
      </c>
      <c r="DA63" s="33" t="str">
        <f t="shared" si="24"/>
        <v/>
      </c>
      <c r="DE63" s="33" t="str">
        <f t="shared" si="25"/>
        <v/>
      </c>
      <c r="DI63" s="33" t="str">
        <f t="shared" si="26"/>
        <v/>
      </c>
      <c r="DM63" s="33" t="str">
        <f t="shared" si="27"/>
        <v/>
      </c>
      <c r="DQ63" s="33" t="str">
        <f t="shared" si="28"/>
        <v/>
      </c>
      <c r="DU63" s="33" t="str">
        <f t="shared" si="29"/>
        <v/>
      </c>
      <c r="DY63" s="33" t="str">
        <f t="shared" si="30"/>
        <v/>
      </c>
    </row>
    <row r="64" spans="1:129" x14ac:dyDescent="0.25">
      <c r="A64" s="16" t="str">
        <f t="shared" si="0"/>
        <v/>
      </c>
      <c r="K64" s="38"/>
      <c r="M64" s="33" t="str">
        <f t="shared" si="1"/>
        <v/>
      </c>
      <c r="Q64" s="33" t="str">
        <f t="shared" si="2"/>
        <v/>
      </c>
      <c r="U64" s="33" t="str">
        <f t="shared" si="3"/>
        <v/>
      </c>
      <c r="Y64" s="33" t="str">
        <f t="shared" si="4"/>
        <v/>
      </c>
      <c r="AC64" s="33" t="str">
        <f t="shared" si="5"/>
        <v/>
      </c>
      <c r="AG64" s="33" t="str">
        <f t="shared" si="6"/>
        <v/>
      </c>
      <c r="AK64" s="33" t="str">
        <f t="shared" si="7"/>
        <v/>
      </c>
      <c r="AO64" s="33" t="str">
        <f t="shared" si="8"/>
        <v/>
      </c>
      <c r="AS64" s="33" t="str">
        <f t="shared" si="9"/>
        <v/>
      </c>
      <c r="AW64" s="33" t="str">
        <f t="shared" si="10"/>
        <v/>
      </c>
      <c r="BA64" s="33" t="str">
        <f t="shared" si="11"/>
        <v/>
      </c>
      <c r="BE64" s="33" t="str">
        <f t="shared" si="12"/>
        <v/>
      </c>
      <c r="BI64" s="33" t="str">
        <f t="shared" si="13"/>
        <v/>
      </c>
      <c r="BM64" s="33" t="str">
        <f t="shared" si="14"/>
        <v/>
      </c>
      <c r="BQ64" s="33" t="str">
        <f t="shared" si="15"/>
        <v/>
      </c>
      <c r="BU64" s="33" t="str">
        <f t="shared" si="16"/>
        <v/>
      </c>
      <c r="BY64" s="33" t="str">
        <f t="shared" si="17"/>
        <v/>
      </c>
      <c r="CC64" s="33" t="str">
        <f t="shared" si="18"/>
        <v/>
      </c>
      <c r="CG64" s="33" t="str">
        <f t="shared" si="19"/>
        <v/>
      </c>
      <c r="CK64" s="33" t="str">
        <f t="shared" si="20"/>
        <v/>
      </c>
      <c r="CO64" s="33" t="str">
        <f t="shared" si="21"/>
        <v/>
      </c>
      <c r="CS64" s="33" t="str">
        <f t="shared" si="22"/>
        <v/>
      </c>
      <c r="CW64" s="33" t="str">
        <f t="shared" si="23"/>
        <v/>
      </c>
      <c r="DA64" s="33" t="str">
        <f t="shared" si="24"/>
        <v/>
      </c>
      <c r="DE64" s="33" t="str">
        <f t="shared" si="25"/>
        <v/>
      </c>
      <c r="DI64" s="33" t="str">
        <f t="shared" si="26"/>
        <v/>
      </c>
      <c r="DM64" s="33" t="str">
        <f t="shared" si="27"/>
        <v/>
      </c>
      <c r="DQ64" s="33" t="str">
        <f t="shared" si="28"/>
        <v/>
      </c>
      <c r="DU64" s="33" t="str">
        <f t="shared" si="29"/>
        <v/>
      </c>
      <c r="DY64" s="33" t="str">
        <f t="shared" si="30"/>
        <v/>
      </c>
    </row>
    <row r="65" spans="1:129" x14ac:dyDescent="0.25">
      <c r="A65" s="16" t="str">
        <f t="shared" si="0"/>
        <v/>
      </c>
      <c r="K65" s="38"/>
      <c r="M65" s="33" t="str">
        <f t="shared" si="1"/>
        <v/>
      </c>
      <c r="Q65" s="33" t="str">
        <f t="shared" si="2"/>
        <v/>
      </c>
      <c r="U65" s="33" t="str">
        <f t="shared" si="3"/>
        <v/>
      </c>
      <c r="Y65" s="33" t="str">
        <f t="shared" si="4"/>
        <v/>
      </c>
      <c r="AC65" s="33" t="str">
        <f t="shared" si="5"/>
        <v/>
      </c>
      <c r="AG65" s="33" t="str">
        <f t="shared" si="6"/>
        <v/>
      </c>
      <c r="AK65" s="33" t="str">
        <f t="shared" si="7"/>
        <v/>
      </c>
      <c r="AO65" s="33" t="str">
        <f t="shared" si="8"/>
        <v/>
      </c>
      <c r="AS65" s="33" t="str">
        <f t="shared" si="9"/>
        <v/>
      </c>
      <c r="AW65" s="33" t="str">
        <f t="shared" si="10"/>
        <v/>
      </c>
      <c r="BA65" s="33" t="str">
        <f t="shared" si="11"/>
        <v/>
      </c>
      <c r="BE65" s="33" t="str">
        <f t="shared" si="12"/>
        <v/>
      </c>
      <c r="BI65" s="33" t="str">
        <f t="shared" si="13"/>
        <v/>
      </c>
      <c r="BM65" s="33" t="str">
        <f t="shared" si="14"/>
        <v/>
      </c>
      <c r="BQ65" s="33" t="str">
        <f t="shared" si="15"/>
        <v/>
      </c>
      <c r="BU65" s="33" t="str">
        <f t="shared" si="16"/>
        <v/>
      </c>
      <c r="BY65" s="33" t="str">
        <f t="shared" si="17"/>
        <v/>
      </c>
      <c r="CC65" s="33" t="str">
        <f t="shared" si="18"/>
        <v/>
      </c>
      <c r="CG65" s="33" t="str">
        <f t="shared" si="19"/>
        <v/>
      </c>
      <c r="CK65" s="33" t="str">
        <f t="shared" si="20"/>
        <v/>
      </c>
      <c r="CO65" s="33" t="str">
        <f t="shared" si="21"/>
        <v/>
      </c>
      <c r="CS65" s="33" t="str">
        <f t="shared" si="22"/>
        <v/>
      </c>
      <c r="CW65" s="33" t="str">
        <f t="shared" si="23"/>
        <v/>
      </c>
      <c r="DA65" s="33" t="str">
        <f t="shared" si="24"/>
        <v/>
      </c>
      <c r="DE65" s="33" t="str">
        <f t="shared" si="25"/>
        <v/>
      </c>
      <c r="DI65" s="33" t="str">
        <f t="shared" si="26"/>
        <v/>
      </c>
      <c r="DM65" s="33" t="str">
        <f t="shared" si="27"/>
        <v/>
      </c>
      <c r="DQ65" s="33" t="str">
        <f t="shared" si="28"/>
        <v/>
      </c>
      <c r="DU65" s="33" t="str">
        <f t="shared" si="29"/>
        <v/>
      </c>
      <c r="DY65" s="33" t="str">
        <f t="shared" si="30"/>
        <v/>
      </c>
    </row>
    <row r="66" spans="1:129" x14ac:dyDescent="0.25">
      <c r="A66" s="16" t="str">
        <f t="shared" si="0"/>
        <v/>
      </c>
      <c r="K66" s="38"/>
      <c r="M66" s="33" t="str">
        <f t="shared" si="1"/>
        <v/>
      </c>
      <c r="Q66" s="33" t="str">
        <f t="shared" si="2"/>
        <v/>
      </c>
      <c r="U66" s="33" t="str">
        <f t="shared" si="3"/>
        <v/>
      </c>
      <c r="Y66" s="33" t="str">
        <f t="shared" si="4"/>
        <v/>
      </c>
      <c r="AC66" s="33" t="str">
        <f t="shared" si="5"/>
        <v/>
      </c>
      <c r="AG66" s="33" t="str">
        <f t="shared" si="6"/>
        <v/>
      </c>
      <c r="AK66" s="33" t="str">
        <f t="shared" si="7"/>
        <v/>
      </c>
      <c r="AO66" s="33" t="str">
        <f t="shared" si="8"/>
        <v/>
      </c>
      <c r="AS66" s="33" t="str">
        <f t="shared" si="9"/>
        <v/>
      </c>
      <c r="AW66" s="33" t="str">
        <f t="shared" si="10"/>
        <v/>
      </c>
      <c r="BA66" s="33" t="str">
        <f t="shared" si="11"/>
        <v/>
      </c>
      <c r="BE66" s="33" t="str">
        <f t="shared" si="12"/>
        <v/>
      </c>
      <c r="BI66" s="33" t="str">
        <f t="shared" si="13"/>
        <v/>
      </c>
      <c r="BM66" s="33" t="str">
        <f t="shared" si="14"/>
        <v/>
      </c>
      <c r="BQ66" s="33" t="str">
        <f t="shared" si="15"/>
        <v/>
      </c>
      <c r="BU66" s="33" t="str">
        <f t="shared" si="16"/>
        <v/>
      </c>
      <c r="BY66" s="33" t="str">
        <f t="shared" si="17"/>
        <v/>
      </c>
      <c r="CC66" s="33" t="str">
        <f t="shared" si="18"/>
        <v/>
      </c>
      <c r="CG66" s="33" t="str">
        <f t="shared" si="19"/>
        <v/>
      </c>
      <c r="CK66" s="33" t="str">
        <f t="shared" si="20"/>
        <v/>
      </c>
      <c r="CO66" s="33" t="str">
        <f t="shared" si="21"/>
        <v/>
      </c>
      <c r="CS66" s="33" t="str">
        <f t="shared" si="22"/>
        <v/>
      </c>
      <c r="CW66" s="33" t="str">
        <f t="shared" si="23"/>
        <v/>
      </c>
      <c r="DA66" s="33" t="str">
        <f t="shared" si="24"/>
        <v/>
      </c>
      <c r="DE66" s="33" t="str">
        <f t="shared" si="25"/>
        <v/>
      </c>
      <c r="DI66" s="33" t="str">
        <f t="shared" si="26"/>
        <v/>
      </c>
      <c r="DM66" s="33" t="str">
        <f t="shared" si="27"/>
        <v/>
      </c>
      <c r="DQ66" s="33" t="str">
        <f t="shared" si="28"/>
        <v/>
      </c>
      <c r="DU66" s="33" t="str">
        <f t="shared" si="29"/>
        <v/>
      </c>
      <c r="DY66" s="33" t="str">
        <f t="shared" si="30"/>
        <v/>
      </c>
    </row>
    <row r="67" spans="1:129" x14ac:dyDescent="0.25">
      <c r="A67" s="16" t="str">
        <f t="shared" si="0"/>
        <v/>
      </c>
      <c r="K67" s="38"/>
      <c r="M67" s="33" t="str">
        <f t="shared" si="1"/>
        <v/>
      </c>
      <c r="Q67" s="33" t="str">
        <f t="shared" si="2"/>
        <v/>
      </c>
      <c r="U67" s="33" t="str">
        <f t="shared" si="3"/>
        <v/>
      </c>
      <c r="Y67" s="33" t="str">
        <f t="shared" si="4"/>
        <v/>
      </c>
      <c r="AC67" s="33" t="str">
        <f t="shared" si="5"/>
        <v/>
      </c>
      <c r="AG67" s="33" t="str">
        <f t="shared" si="6"/>
        <v/>
      </c>
      <c r="AK67" s="33" t="str">
        <f t="shared" si="7"/>
        <v/>
      </c>
      <c r="AO67" s="33" t="str">
        <f t="shared" si="8"/>
        <v/>
      </c>
      <c r="AS67" s="33" t="str">
        <f t="shared" si="9"/>
        <v/>
      </c>
      <c r="AW67" s="33" t="str">
        <f t="shared" si="10"/>
        <v/>
      </c>
      <c r="BA67" s="33" t="str">
        <f t="shared" si="11"/>
        <v/>
      </c>
      <c r="BE67" s="33" t="str">
        <f t="shared" si="12"/>
        <v/>
      </c>
      <c r="BI67" s="33" t="str">
        <f t="shared" si="13"/>
        <v/>
      </c>
      <c r="BM67" s="33" t="str">
        <f t="shared" si="14"/>
        <v/>
      </c>
      <c r="BQ67" s="33" t="str">
        <f t="shared" si="15"/>
        <v/>
      </c>
      <c r="BU67" s="33" t="str">
        <f t="shared" si="16"/>
        <v/>
      </c>
      <c r="BY67" s="33" t="str">
        <f t="shared" si="17"/>
        <v/>
      </c>
      <c r="CC67" s="33" t="str">
        <f t="shared" si="18"/>
        <v/>
      </c>
      <c r="CG67" s="33" t="str">
        <f t="shared" si="19"/>
        <v/>
      </c>
      <c r="CK67" s="33" t="str">
        <f t="shared" si="20"/>
        <v/>
      </c>
      <c r="CO67" s="33" t="str">
        <f t="shared" si="21"/>
        <v/>
      </c>
      <c r="CS67" s="33" t="str">
        <f t="shared" si="22"/>
        <v/>
      </c>
      <c r="CW67" s="33" t="str">
        <f t="shared" si="23"/>
        <v/>
      </c>
      <c r="DA67" s="33" t="str">
        <f t="shared" si="24"/>
        <v/>
      </c>
      <c r="DE67" s="33" t="str">
        <f t="shared" si="25"/>
        <v/>
      </c>
      <c r="DI67" s="33" t="str">
        <f t="shared" si="26"/>
        <v/>
      </c>
      <c r="DM67" s="33" t="str">
        <f t="shared" si="27"/>
        <v/>
      </c>
      <c r="DQ67" s="33" t="str">
        <f t="shared" si="28"/>
        <v/>
      </c>
      <c r="DU67" s="33" t="str">
        <f t="shared" si="29"/>
        <v/>
      </c>
      <c r="DY67" s="33" t="str">
        <f t="shared" si="30"/>
        <v/>
      </c>
    </row>
    <row r="68" spans="1:129" x14ac:dyDescent="0.25">
      <c r="A68" s="16" t="str">
        <f t="shared" si="0"/>
        <v/>
      </c>
      <c r="K68" s="38"/>
      <c r="M68" s="33" t="str">
        <f t="shared" si="1"/>
        <v/>
      </c>
      <c r="Q68" s="33" t="str">
        <f t="shared" si="2"/>
        <v/>
      </c>
      <c r="U68" s="33" t="str">
        <f t="shared" si="3"/>
        <v/>
      </c>
      <c r="Y68" s="33" t="str">
        <f t="shared" si="4"/>
        <v/>
      </c>
      <c r="AC68" s="33" t="str">
        <f t="shared" si="5"/>
        <v/>
      </c>
      <c r="AG68" s="33" t="str">
        <f t="shared" si="6"/>
        <v/>
      </c>
      <c r="AK68" s="33" t="str">
        <f t="shared" si="7"/>
        <v/>
      </c>
      <c r="AO68" s="33" t="str">
        <f t="shared" si="8"/>
        <v/>
      </c>
      <c r="AS68" s="33" t="str">
        <f t="shared" si="9"/>
        <v/>
      </c>
      <c r="AW68" s="33" t="str">
        <f t="shared" si="10"/>
        <v/>
      </c>
      <c r="BA68" s="33" t="str">
        <f t="shared" si="11"/>
        <v/>
      </c>
      <c r="BE68" s="33" t="str">
        <f t="shared" si="12"/>
        <v/>
      </c>
      <c r="BI68" s="33" t="str">
        <f t="shared" si="13"/>
        <v/>
      </c>
      <c r="BM68" s="33" t="str">
        <f t="shared" si="14"/>
        <v/>
      </c>
      <c r="BQ68" s="33" t="str">
        <f t="shared" si="15"/>
        <v/>
      </c>
      <c r="BU68" s="33" t="str">
        <f t="shared" si="16"/>
        <v/>
      </c>
      <c r="BY68" s="33" t="str">
        <f t="shared" si="17"/>
        <v/>
      </c>
      <c r="CC68" s="33" t="str">
        <f t="shared" si="18"/>
        <v/>
      </c>
      <c r="CG68" s="33" t="str">
        <f t="shared" si="19"/>
        <v/>
      </c>
      <c r="CK68" s="33" t="str">
        <f t="shared" si="20"/>
        <v/>
      </c>
      <c r="CO68" s="33" t="str">
        <f t="shared" si="21"/>
        <v/>
      </c>
      <c r="CS68" s="33" t="str">
        <f t="shared" si="22"/>
        <v/>
      </c>
      <c r="CW68" s="33" t="str">
        <f t="shared" si="23"/>
        <v/>
      </c>
      <c r="DA68" s="33" t="str">
        <f t="shared" si="24"/>
        <v/>
      </c>
      <c r="DE68" s="33" t="str">
        <f t="shared" si="25"/>
        <v/>
      </c>
      <c r="DI68" s="33" t="str">
        <f t="shared" si="26"/>
        <v/>
      </c>
      <c r="DM68" s="33" t="str">
        <f t="shared" si="27"/>
        <v/>
      </c>
      <c r="DQ68" s="33" t="str">
        <f t="shared" si="28"/>
        <v/>
      </c>
      <c r="DU68" s="33" t="str">
        <f t="shared" si="29"/>
        <v/>
      </c>
      <c r="DY68" s="33" t="str">
        <f t="shared" si="30"/>
        <v/>
      </c>
    </row>
    <row r="69" spans="1:129" x14ac:dyDescent="0.25">
      <c r="A69" s="16" t="str">
        <f t="shared" si="0"/>
        <v/>
      </c>
      <c r="K69" s="38"/>
      <c r="M69" s="33" t="str">
        <f t="shared" si="1"/>
        <v/>
      </c>
      <c r="Q69" s="33" t="str">
        <f t="shared" si="2"/>
        <v/>
      </c>
      <c r="U69" s="33" t="str">
        <f t="shared" si="3"/>
        <v/>
      </c>
      <c r="Y69" s="33" t="str">
        <f t="shared" si="4"/>
        <v/>
      </c>
      <c r="AC69" s="33" t="str">
        <f t="shared" si="5"/>
        <v/>
      </c>
      <c r="AG69" s="33" t="str">
        <f t="shared" si="6"/>
        <v/>
      </c>
      <c r="AK69" s="33" t="str">
        <f t="shared" si="7"/>
        <v/>
      </c>
      <c r="AO69" s="33" t="str">
        <f t="shared" si="8"/>
        <v/>
      </c>
      <c r="AS69" s="33" t="str">
        <f t="shared" si="9"/>
        <v/>
      </c>
      <c r="AW69" s="33" t="str">
        <f t="shared" si="10"/>
        <v/>
      </c>
      <c r="BA69" s="33" t="str">
        <f t="shared" si="11"/>
        <v/>
      </c>
      <c r="BE69" s="33" t="str">
        <f t="shared" si="12"/>
        <v/>
      </c>
      <c r="BI69" s="33" t="str">
        <f t="shared" si="13"/>
        <v/>
      </c>
      <c r="BM69" s="33" t="str">
        <f t="shared" si="14"/>
        <v/>
      </c>
      <c r="BQ69" s="33" t="str">
        <f t="shared" si="15"/>
        <v/>
      </c>
      <c r="BU69" s="33" t="str">
        <f t="shared" si="16"/>
        <v/>
      </c>
      <c r="BY69" s="33" t="str">
        <f t="shared" si="17"/>
        <v/>
      </c>
      <c r="CC69" s="33" t="str">
        <f t="shared" si="18"/>
        <v/>
      </c>
      <c r="CG69" s="33" t="str">
        <f t="shared" si="19"/>
        <v/>
      </c>
      <c r="CK69" s="33" t="str">
        <f t="shared" si="20"/>
        <v/>
      </c>
      <c r="CO69" s="33" t="str">
        <f t="shared" si="21"/>
        <v/>
      </c>
      <c r="CS69" s="33" t="str">
        <f t="shared" si="22"/>
        <v/>
      </c>
      <c r="CW69" s="33" t="str">
        <f t="shared" si="23"/>
        <v/>
      </c>
      <c r="DA69" s="33" t="str">
        <f t="shared" si="24"/>
        <v/>
      </c>
      <c r="DE69" s="33" t="str">
        <f t="shared" si="25"/>
        <v/>
      </c>
      <c r="DI69" s="33" t="str">
        <f t="shared" si="26"/>
        <v/>
      </c>
      <c r="DM69" s="33" t="str">
        <f t="shared" si="27"/>
        <v/>
      </c>
      <c r="DQ69" s="33" t="str">
        <f t="shared" si="28"/>
        <v/>
      </c>
      <c r="DU69" s="33" t="str">
        <f t="shared" si="29"/>
        <v/>
      </c>
      <c r="DY69" s="33" t="str">
        <f t="shared" si="30"/>
        <v/>
      </c>
    </row>
    <row r="70" spans="1:129" x14ac:dyDescent="0.25">
      <c r="A70" s="16" t="str">
        <f t="shared" si="0"/>
        <v/>
      </c>
      <c r="K70" s="38"/>
      <c r="M70" s="33" t="str">
        <f t="shared" si="1"/>
        <v/>
      </c>
      <c r="Q70" s="33" t="str">
        <f t="shared" si="2"/>
        <v/>
      </c>
      <c r="U70" s="33" t="str">
        <f t="shared" si="3"/>
        <v/>
      </c>
      <c r="Y70" s="33" t="str">
        <f t="shared" si="4"/>
        <v/>
      </c>
      <c r="AC70" s="33" t="str">
        <f t="shared" si="5"/>
        <v/>
      </c>
      <c r="AG70" s="33" t="str">
        <f t="shared" si="6"/>
        <v/>
      </c>
      <c r="AK70" s="33" t="str">
        <f t="shared" si="7"/>
        <v/>
      </c>
      <c r="AO70" s="33" t="str">
        <f t="shared" si="8"/>
        <v/>
      </c>
      <c r="AS70" s="33" t="str">
        <f t="shared" si="9"/>
        <v/>
      </c>
      <c r="AW70" s="33" t="str">
        <f t="shared" si="10"/>
        <v/>
      </c>
      <c r="BA70" s="33" t="str">
        <f t="shared" si="11"/>
        <v/>
      </c>
      <c r="BE70" s="33" t="str">
        <f t="shared" si="12"/>
        <v/>
      </c>
      <c r="BI70" s="33" t="str">
        <f t="shared" si="13"/>
        <v/>
      </c>
      <c r="BM70" s="33" t="str">
        <f t="shared" si="14"/>
        <v/>
      </c>
      <c r="BQ70" s="33" t="str">
        <f t="shared" si="15"/>
        <v/>
      </c>
      <c r="BU70" s="33" t="str">
        <f t="shared" si="16"/>
        <v/>
      </c>
      <c r="BY70" s="33" t="str">
        <f t="shared" si="17"/>
        <v/>
      </c>
      <c r="CC70" s="33" t="str">
        <f t="shared" si="18"/>
        <v/>
      </c>
      <c r="CG70" s="33" t="str">
        <f t="shared" si="19"/>
        <v/>
      </c>
      <c r="CK70" s="33" t="str">
        <f t="shared" si="20"/>
        <v/>
      </c>
      <c r="CO70" s="33" t="str">
        <f t="shared" si="21"/>
        <v/>
      </c>
      <c r="CS70" s="33" t="str">
        <f t="shared" si="22"/>
        <v/>
      </c>
      <c r="CW70" s="33" t="str">
        <f t="shared" si="23"/>
        <v/>
      </c>
      <c r="DA70" s="33" t="str">
        <f t="shared" si="24"/>
        <v/>
      </c>
      <c r="DE70" s="33" t="str">
        <f t="shared" si="25"/>
        <v/>
      </c>
      <c r="DI70" s="33" t="str">
        <f t="shared" si="26"/>
        <v/>
      </c>
      <c r="DM70" s="33" t="str">
        <f t="shared" si="27"/>
        <v/>
      </c>
      <c r="DQ70" s="33" t="str">
        <f t="shared" si="28"/>
        <v/>
      </c>
      <c r="DU70" s="33" t="str">
        <f t="shared" si="29"/>
        <v/>
      </c>
      <c r="DY70" s="33" t="str">
        <f t="shared" si="30"/>
        <v/>
      </c>
    </row>
    <row r="71" spans="1:129" x14ac:dyDescent="0.25">
      <c r="A71" s="16" t="str">
        <f t="shared" si="0"/>
        <v/>
      </c>
      <c r="K71" s="38"/>
      <c r="M71" s="33" t="str">
        <f t="shared" si="1"/>
        <v/>
      </c>
      <c r="Q71" s="33" t="str">
        <f t="shared" si="2"/>
        <v/>
      </c>
      <c r="U71" s="33" t="str">
        <f t="shared" si="3"/>
        <v/>
      </c>
      <c r="Y71" s="33" t="str">
        <f t="shared" si="4"/>
        <v/>
      </c>
      <c r="AC71" s="33" t="str">
        <f t="shared" si="5"/>
        <v/>
      </c>
      <c r="AG71" s="33" t="str">
        <f t="shared" si="6"/>
        <v/>
      </c>
      <c r="AK71" s="33" t="str">
        <f t="shared" si="7"/>
        <v/>
      </c>
      <c r="AO71" s="33" t="str">
        <f t="shared" si="8"/>
        <v/>
      </c>
      <c r="AS71" s="33" t="str">
        <f t="shared" si="9"/>
        <v/>
      </c>
      <c r="AW71" s="33" t="str">
        <f t="shared" si="10"/>
        <v/>
      </c>
      <c r="BA71" s="33" t="str">
        <f t="shared" si="11"/>
        <v/>
      </c>
      <c r="BE71" s="33" t="str">
        <f t="shared" si="12"/>
        <v/>
      </c>
      <c r="BI71" s="33" t="str">
        <f t="shared" si="13"/>
        <v/>
      </c>
      <c r="BM71" s="33" t="str">
        <f t="shared" si="14"/>
        <v/>
      </c>
      <c r="BQ71" s="33" t="str">
        <f t="shared" si="15"/>
        <v/>
      </c>
      <c r="BU71" s="33" t="str">
        <f t="shared" si="16"/>
        <v/>
      </c>
      <c r="BY71" s="33" t="str">
        <f t="shared" si="17"/>
        <v/>
      </c>
      <c r="CC71" s="33" t="str">
        <f t="shared" si="18"/>
        <v/>
      </c>
      <c r="CG71" s="33" t="str">
        <f t="shared" si="19"/>
        <v/>
      </c>
      <c r="CK71" s="33" t="str">
        <f t="shared" si="20"/>
        <v/>
      </c>
      <c r="CO71" s="33" t="str">
        <f t="shared" si="21"/>
        <v/>
      </c>
      <c r="CS71" s="33" t="str">
        <f t="shared" si="22"/>
        <v/>
      </c>
      <c r="CW71" s="33" t="str">
        <f t="shared" si="23"/>
        <v/>
      </c>
      <c r="DA71" s="33" t="str">
        <f t="shared" si="24"/>
        <v/>
      </c>
      <c r="DE71" s="33" t="str">
        <f t="shared" si="25"/>
        <v/>
      </c>
      <c r="DI71" s="33" t="str">
        <f t="shared" si="26"/>
        <v/>
      </c>
      <c r="DM71" s="33" t="str">
        <f t="shared" si="27"/>
        <v/>
      </c>
      <c r="DQ71" s="33" t="str">
        <f t="shared" si="28"/>
        <v/>
      </c>
      <c r="DU71" s="33" t="str">
        <f t="shared" si="29"/>
        <v/>
      </c>
      <c r="DY71" s="33" t="str">
        <f t="shared" si="30"/>
        <v/>
      </c>
    </row>
    <row r="72" spans="1:129" x14ac:dyDescent="0.25">
      <c r="A72" s="16" t="str">
        <f t="shared" si="0"/>
        <v/>
      </c>
      <c r="K72" s="38"/>
      <c r="M72" s="33" t="str">
        <f t="shared" si="1"/>
        <v/>
      </c>
      <c r="Q72" s="33" t="str">
        <f t="shared" si="2"/>
        <v/>
      </c>
      <c r="U72" s="33" t="str">
        <f t="shared" si="3"/>
        <v/>
      </c>
      <c r="Y72" s="33" t="str">
        <f t="shared" si="4"/>
        <v/>
      </c>
      <c r="AC72" s="33" t="str">
        <f t="shared" si="5"/>
        <v/>
      </c>
      <c r="AG72" s="33" t="str">
        <f t="shared" si="6"/>
        <v/>
      </c>
      <c r="AK72" s="33" t="str">
        <f t="shared" si="7"/>
        <v/>
      </c>
      <c r="AO72" s="33" t="str">
        <f t="shared" si="8"/>
        <v/>
      </c>
      <c r="AS72" s="33" t="str">
        <f t="shared" si="9"/>
        <v/>
      </c>
      <c r="AW72" s="33" t="str">
        <f t="shared" si="10"/>
        <v/>
      </c>
      <c r="BA72" s="33" t="str">
        <f t="shared" si="11"/>
        <v/>
      </c>
      <c r="BE72" s="33" t="str">
        <f t="shared" si="12"/>
        <v/>
      </c>
      <c r="BI72" s="33" t="str">
        <f t="shared" si="13"/>
        <v/>
      </c>
      <c r="BM72" s="33" t="str">
        <f t="shared" si="14"/>
        <v/>
      </c>
      <c r="BQ72" s="33" t="str">
        <f t="shared" si="15"/>
        <v/>
      </c>
      <c r="BU72" s="33" t="str">
        <f t="shared" si="16"/>
        <v/>
      </c>
      <c r="BY72" s="33" t="str">
        <f t="shared" si="17"/>
        <v/>
      </c>
      <c r="CC72" s="33" t="str">
        <f t="shared" si="18"/>
        <v/>
      </c>
      <c r="CG72" s="33" t="str">
        <f t="shared" si="19"/>
        <v/>
      </c>
      <c r="CK72" s="33" t="str">
        <f t="shared" si="20"/>
        <v/>
      </c>
      <c r="CO72" s="33" t="str">
        <f t="shared" si="21"/>
        <v/>
      </c>
      <c r="CS72" s="33" t="str">
        <f t="shared" si="22"/>
        <v/>
      </c>
      <c r="CW72" s="33" t="str">
        <f t="shared" si="23"/>
        <v/>
      </c>
      <c r="DA72" s="33" t="str">
        <f t="shared" si="24"/>
        <v/>
      </c>
      <c r="DE72" s="33" t="str">
        <f t="shared" si="25"/>
        <v/>
      </c>
      <c r="DI72" s="33" t="str">
        <f t="shared" si="26"/>
        <v/>
      </c>
      <c r="DM72" s="33" t="str">
        <f t="shared" si="27"/>
        <v/>
      </c>
      <c r="DQ72" s="33" t="str">
        <f t="shared" si="28"/>
        <v/>
      </c>
      <c r="DU72" s="33" t="str">
        <f t="shared" si="29"/>
        <v/>
      </c>
      <c r="DY72" s="33" t="str">
        <f t="shared" si="30"/>
        <v/>
      </c>
    </row>
    <row r="73" spans="1:129" x14ac:dyDescent="0.25">
      <c r="A73" s="16" t="str">
        <f t="shared" si="0"/>
        <v/>
      </c>
      <c r="K73" s="38"/>
      <c r="M73" s="33" t="str">
        <f t="shared" si="1"/>
        <v/>
      </c>
      <c r="Q73" s="33" t="str">
        <f t="shared" si="2"/>
        <v/>
      </c>
      <c r="U73" s="33" t="str">
        <f t="shared" si="3"/>
        <v/>
      </c>
      <c r="Y73" s="33" t="str">
        <f t="shared" si="4"/>
        <v/>
      </c>
      <c r="AC73" s="33" t="str">
        <f t="shared" si="5"/>
        <v/>
      </c>
      <c r="AG73" s="33" t="str">
        <f t="shared" si="6"/>
        <v/>
      </c>
      <c r="AK73" s="33" t="str">
        <f t="shared" si="7"/>
        <v/>
      </c>
      <c r="AO73" s="33" t="str">
        <f t="shared" si="8"/>
        <v/>
      </c>
      <c r="AS73" s="33" t="str">
        <f t="shared" si="9"/>
        <v/>
      </c>
      <c r="AW73" s="33" t="str">
        <f t="shared" si="10"/>
        <v/>
      </c>
      <c r="BA73" s="33" t="str">
        <f t="shared" si="11"/>
        <v/>
      </c>
      <c r="BE73" s="33" t="str">
        <f t="shared" si="12"/>
        <v/>
      </c>
      <c r="BI73" s="33" t="str">
        <f t="shared" si="13"/>
        <v/>
      </c>
      <c r="BM73" s="33" t="str">
        <f t="shared" si="14"/>
        <v/>
      </c>
      <c r="BQ73" s="33" t="str">
        <f t="shared" si="15"/>
        <v/>
      </c>
      <c r="BU73" s="33" t="str">
        <f t="shared" si="16"/>
        <v/>
      </c>
      <c r="BY73" s="33" t="str">
        <f t="shared" si="17"/>
        <v/>
      </c>
      <c r="CC73" s="33" t="str">
        <f t="shared" si="18"/>
        <v/>
      </c>
      <c r="CG73" s="33" t="str">
        <f t="shared" si="19"/>
        <v/>
      </c>
      <c r="CK73" s="33" t="str">
        <f t="shared" si="20"/>
        <v/>
      </c>
      <c r="CO73" s="33" t="str">
        <f t="shared" si="21"/>
        <v/>
      </c>
      <c r="CS73" s="33" t="str">
        <f t="shared" si="22"/>
        <v/>
      </c>
      <c r="CW73" s="33" t="str">
        <f t="shared" si="23"/>
        <v/>
      </c>
      <c r="DA73" s="33" t="str">
        <f t="shared" si="24"/>
        <v/>
      </c>
      <c r="DE73" s="33" t="str">
        <f t="shared" si="25"/>
        <v/>
      </c>
      <c r="DI73" s="33" t="str">
        <f t="shared" si="26"/>
        <v/>
      </c>
      <c r="DM73" s="33" t="str">
        <f t="shared" si="27"/>
        <v/>
      </c>
      <c r="DQ73" s="33" t="str">
        <f t="shared" si="28"/>
        <v/>
      </c>
      <c r="DU73" s="33" t="str">
        <f t="shared" si="29"/>
        <v/>
      </c>
      <c r="DY73" s="33" t="str">
        <f t="shared" si="30"/>
        <v/>
      </c>
    </row>
    <row r="74" spans="1:129" x14ac:dyDescent="0.25">
      <c r="A74" s="16" t="str">
        <f t="shared" ref="A74:A118" si="31">IF(ISNUMBER(C74),A73+1,"")</f>
        <v/>
      </c>
      <c r="K74" s="38"/>
      <c r="M74" s="33" t="str">
        <f t="shared" si="1"/>
        <v/>
      </c>
      <c r="Q74" s="33" t="str">
        <f t="shared" si="2"/>
        <v/>
      </c>
      <c r="U74" s="33" t="str">
        <f t="shared" si="3"/>
        <v/>
      </c>
      <c r="Y74" s="33" t="str">
        <f t="shared" si="4"/>
        <v/>
      </c>
      <c r="AC74" s="33" t="str">
        <f t="shared" si="5"/>
        <v/>
      </c>
      <c r="AG74" s="33" t="str">
        <f t="shared" si="6"/>
        <v/>
      </c>
      <c r="AK74" s="33" t="str">
        <f t="shared" si="7"/>
        <v/>
      </c>
      <c r="AO74" s="33" t="str">
        <f t="shared" si="8"/>
        <v/>
      </c>
      <c r="AS74" s="33" t="str">
        <f t="shared" si="9"/>
        <v/>
      </c>
      <c r="AW74" s="33" t="str">
        <f t="shared" si="10"/>
        <v/>
      </c>
      <c r="BA74" s="33" t="str">
        <f t="shared" si="11"/>
        <v/>
      </c>
      <c r="BE74" s="33" t="str">
        <f t="shared" si="12"/>
        <v/>
      </c>
      <c r="BI74" s="33" t="str">
        <f t="shared" si="13"/>
        <v/>
      </c>
      <c r="BM74" s="33" t="str">
        <f t="shared" si="14"/>
        <v/>
      </c>
      <c r="BQ74" s="33" t="str">
        <f t="shared" si="15"/>
        <v/>
      </c>
      <c r="BU74" s="33" t="str">
        <f t="shared" si="16"/>
        <v/>
      </c>
      <c r="BY74" s="33" t="str">
        <f t="shared" si="17"/>
        <v/>
      </c>
      <c r="CC74" s="33" t="str">
        <f t="shared" si="18"/>
        <v/>
      </c>
      <c r="CG74" s="33" t="str">
        <f t="shared" si="19"/>
        <v/>
      </c>
      <c r="CK74" s="33" t="str">
        <f t="shared" si="20"/>
        <v/>
      </c>
      <c r="CO74" s="33" t="str">
        <f t="shared" si="21"/>
        <v/>
      </c>
      <c r="CS74" s="33" t="str">
        <f t="shared" si="22"/>
        <v/>
      </c>
      <c r="CW74" s="33" t="str">
        <f t="shared" si="23"/>
        <v/>
      </c>
      <c r="DA74" s="33" t="str">
        <f t="shared" si="24"/>
        <v/>
      </c>
      <c r="DE74" s="33" t="str">
        <f t="shared" si="25"/>
        <v/>
      </c>
      <c r="DI74" s="33" t="str">
        <f t="shared" si="26"/>
        <v/>
      </c>
      <c r="DM74" s="33" t="str">
        <f t="shared" si="27"/>
        <v/>
      </c>
      <c r="DQ74" s="33" t="str">
        <f t="shared" si="28"/>
        <v/>
      </c>
      <c r="DU74" s="33" t="str">
        <f t="shared" si="29"/>
        <v/>
      </c>
      <c r="DY74" s="33" t="str">
        <f t="shared" si="30"/>
        <v/>
      </c>
    </row>
    <row r="75" spans="1:129" x14ac:dyDescent="0.25">
      <c r="A75" s="16" t="str">
        <f t="shared" si="31"/>
        <v/>
      </c>
      <c r="K75" s="38"/>
      <c r="M75" s="33" t="str">
        <f t="shared" si="1"/>
        <v/>
      </c>
      <c r="Q75" s="33" t="str">
        <f t="shared" si="2"/>
        <v/>
      </c>
      <c r="U75" s="33" t="str">
        <f t="shared" si="3"/>
        <v/>
      </c>
      <c r="Y75" s="33" t="str">
        <f t="shared" si="4"/>
        <v/>
      </c>
      <c r="AC75" s="33" t="str">
        <f t="shared" si="5"/>
        <v/>
      </c>
      <c r="AG75" s="33" t="str">
        <f t="shared" si="6"/>
        <v/>
      </c>
      <c r="AK75" s="33" t="str">
        <f t="shared" si="7"/>
        <v/>
      </c>
      <c r="AO75" s="33" t="str">
        <f t="shared" si="8"/>
        <v/>
      </c>
      <c r="AS75" s="33" t="str">
        <f t="shared" si="9"/>
        <v/>
      </c>
      <c r="AW75" s="33" t="str">
        <f t="shared" si="10"/>
        <v/>
      </c>
      <c r="BA75" s="33" t="str">
        <f t="shared" si="11"/>
        <v/>
      </c>
      <c r="BE75" s="33" t="str">
        <f t="shared" si="12"/>
        <v/>
      </c>
      <c r="BI75" s="33" t="str">
        <f t="shared" si="13"/>
        <v/>
      </c>
      <c r="BM75" s="33" t="str">
        <f t="shared" si="14"/>
        <v/>
      </c>
      <c r="BQ75" s="33" t="str">
        <f t="shared" si="15"/>
        <v/>
      </c>
      <c r="BU75" s="33" t="str">
        <f t="shared" si="16"/>
        <v/>
      </c>
      <c r="BY75" s="33" t="str">
        <f t="shared" si="17"/>
        <v/>
      </c>
      <c r="CC75" s="33" t="str">
        <f t="shared" si="18"/>
        <v/>
      </c>
      <c r="CG75" s="33" t="str">
        <f t="shared" si="19"/>
        <v/>
      </c>
      <c r="CK75" s="33" t="str">
        <f t="shared" si="20"/>
        <v/>
      </c>
      <c r="CO75" s="33" t="str">
        <f t="shared" si="21"/>
        <v/>
      </c>
      <c r="CS75" s="33" t="str">
        <f t="shared" si="22"/>
        <v/>
      </c>
      <c r="CW75" s="33" t="str">
        <f t="shared" si="23"/>
        <v/>
      </c>
      <c r="DA75" s="33" t="str">
        <f t="shared" si="24"/>
        <v/>
      </c>
      <c r="DE75" s="33" t="str">
        <f t="shared" si="25"/>
        <v/>
      </c>
      <c r="DI75" s="33" t="str">
        <f t="shared" si="26"/>
        <v/>
      </c>
      <c r="DM75" s="33" t="str">
        <f t="shared" si="27"/>
        <v/>
      </c>
      <c r="DQ75" s="33" t="str">
        <f t="shared" si="28"/>
        <v/>
      </c>
      <c r="DU75" s="33" t="str">
        <f t="shared" si="29"/>
        <v/>
      </c>
      <c r="DY75" s="33" t="str">
        <f t="shared" si="30"/>
        <v/>
      </c>
    </row>
    <row r="76" spans="1:129" x14ac:dyDescent="0.25">
      <c r="A76" s="16" t="str">
        <f t="shared" si="31"/>
        <v/>
      </c>
      <c r="K76" s="38"/>
      <c r="M76" s="33" t="str">
        <f t="shared" si="1"/>
        <v/>
      </c>
      <c r="Q76" s="33" t="str">
        <f t="shared" si="2"/>
        <v/>
      </c>
      <c r="U76" s="33" t="str">
        <f t="shared" si="3"/>
        <v/>
      </c>
      <c r="Y76" s="33" t="str">
        <f t="shared" si="4"/>
        <v/>
      </c>
      <c r="AC76" s="33" t="str">
        <f t="shared" si="5"/>
        <v/>
      </c>
      <c r="AG76" s="33" t="str">
        <f t="shared" si="6"/>
        <v/>
      </c>
      <c r="AK76" s="33" t="str">
        <f t="shared" si="7"/>
        <v/>
      </c>
      <c r="AO76" s="33" t="str">
        <f t="shared" si="8"/>
        <v/>
      </c>
      <c r="AS76" s="33" t="str">
        <f t="shared" si="9"/>
        <v/>
      </c>
      <c r="AW76" s="33" t="str">
        <f t="shared" si="10"/>
        <v/>
      </c>
      <c r="BA76" s="33" t="str">
        <f t="shared" si="11"/>
        <v/>
      </c>
      <c r="BE76" s="33" t="str">
        <f t="shared" si="12"/>
        <v/>
      </c>
      <c r="BI76" s="33" t="str">
        <f t="shared" si="13"/>
        <v/>
      </c>
      <c r="BM76" s="33" t="str">
        <f t="shared" si="14"/>
        <v/>
      </c>
      <c r="BQ76" s="33" t="str">
        <f t="shared" si="15"/>
        <v/>
      </c>
      <c r="BU76" s="33" t="str">
        <f t="shared" si="16"/>
        <v/>
      </c>
      <c r="BY76" s="33" t="str">
        <f t="shared" si="17"/>
        <v/>
      </c>
      <c r="CC76" s="33" t="str">
        <f t="shared" si="18"/>
        <v/>
      </c>
      <c r="CG76" s="33" t="str">
        <f t="shared" si="19"/>
        <v/>
      </c>
      <c r="CK76" s="33" t="str">
        <f t="shared" si="20"/>
        <v/>
      </c>
      <c r="CO76" s="33" t="str">
        <f t="shared" si="21"/>
        <v/>
      </c>
      <c r="CS76" s="33" t="str">
        <f t="shared" si="22"/>
        <v/>
      </c>
      <c r="CW76" s="33" t="str">
        <f t="shared" si="23"/>
        <v/>
      </c>
      <c r="DA76" s="33" t="str">
        <f t="shared" si="24"/>
        <v/>
      </c>
      <c r="DE76" s="33" t="str">
        <f t="shared" si="25"/>
        <v/>
      </c>
      <c r="DI76" s="33" t="str">
        <f t="shared" si="26"/>
        <v/>
      </c>
      <c r="DM76" s="33" t="str">
        <f t="shared" si="27"/>
        <v/>
      </c>
      <c r="DQ76" s="33" t="str">
        <f t="shared" si="28"/>
        <v/>
      </c>
      <c r="DU76" s="33" t="str">
        <f t="shared" si="29"/>
        <v/>
      </c>
      <c r="DY76" s="33" t="str">
        <f t="shared" si="30"/>
        <v/>
      </c>
    </row>
    <row r="77" spans="1:129" x14ac:dyDescent="0.25">
      <c r="A77" s="16" t="str">
        <f t="shared" si="31"/>
        <v/>
      </c>
      <c r="K77" s="38"/>
      <c r="M77" s="33" t="str">
        <f t="shared" si="1"/>
        <v/>
      </c>
      <c r="Q77" s="33" t="str">
        <f t="shared" si="2"/>
        <v/>
      </c>
      <c r="U77" s="33" t="str">
        <f t="shared" si="3"/>
        <v/>
      </c>
      <c r="Y77" s="33" t="str">
        <f t="shared" si="4"/>
        <v/>
      </c>
      <c r="AC77" s="33" t="str">
        <f t="shared" si="5"/>
        <v/>
      </c>
      <c r="AG77" s="33" t="str">
        <f t="shared" si="6"/>
        <v/>
      </c>
      <c r="AK77" s="33" t="str">
        <f t="shared" si="7"/>
        <v/>
      </c>
      <c r="AO77" s="33" t="str">
        <f t="shared" si="8"/>
        <v/>
      </c>
      <c r="AS77" s="33" t="str">
        <f t="shared" si="9"/>
        <v/>
      </c>
      <c r="AW77" s="33" t="str">
        <f t="shared" si="10"/>
        <v/>
      </c>
      <c r="BA77" s="33" t="str">
        <f t="shared" si="11"/>
        <v/>
      </c>
      <c r="BE77" s="33" t="str">
        <f t="shared" si="12"/>
        <v/>
      </c>
      <c r="BI77" s="33" t="str">
        <f t="shared" si="13"/>
        <v/>
      </c>
      <c r="BM77" s="33" t="str">
        <f t="shared" si="14"/>
        <v/>
      </c>
      <c r="BQ77" s="33" t="str">
        <f t="shared" si="15"/>
        <v/>
      </c>
      <c r="BU77" s="33" t="str">
        <f t="shared" si="16"/>
        <v/>
      </c>
      <c r="BY77" s="33" t="str">
        <f t="shared" si="17"/>
        <v/>
      </c>
      <c r="CC77" s="33" t="str">
        <f t="shared" si="18"/>
        <v/>
      </c>
      <c r="CG77" s="33" t="str">
        <f t="shared" si="19"/>
        <v/>
      </c>
      <c r="CK77" s="33" t="str">
        <f t="shared" si="20"/>
        <v/>
      </c>
      <c r="CO77" s="33" t="str">
        <f t="shared" si="21"/>
        <v/>
      </c>
      <c r="CS77" s="33" t="str">
        <f t="shared" si="22"/>
        <v/>
      </c>
      <c r="CW77" s="33" t="str">
        <f t="shared" si="23"/>
        <v/>
      </c>
      <c r="DA77" s="33" t="str">
        <f t="shared" si="24"/>
        <v/>
      </c>
      <c r="DE77" s="33" t="str">
        <f t="shared" si="25"/>
        <v/>
      </c>
      <c r="DI77" s="33" t="str">
        <f t="shared" si="26"/>
        <v/>
      </c>
      <c r="DM77" s="33" t="str">
        <f t="shared" si="27"/>
        <v/>
      </c>
      <c r="DQ77" s="33" t="str">
        <f t="shared" si="28"/>
        <v/>
      </c>
      <c r="DU77" s="33" t="str">
        <f t="shared" si="29"/>
        <v/>
      </c>
      <c r="DY77" s="33" t="str">
        <f t="shared" si="30"/>
        <v/>
      </c>
    </row>
    <row r="78" spans="1:129" x14ac:dyDescent="0.25">
      <c r="A78" s="16" t="str">
        <f t="shared" si="31"/>
        <v/>
      </c>
      <c r="K78" s="38"/>
      <c r="M78" s="33" t="str">
        <f t="shared" si="1"/>
        <v/>
      </c>
      <c r="Q78" s="33" t="str">
        <f t="shared" si="2"/>
        <v/>
      </c>
      <c r="U78" s="33" t="str">
        <f t="shared" si="3"/>
        <v/>
      </c>
      <c r="Y78" s="33" t="str">
        <f t="shared" si="4"/>
        <v/>
      </c>
      <c r="AC78" s="33" t="str">
        <f t="shared" si="5"/>
        <v/>
      </c>
      <c r="AG78" s="33" t="str">
        <f t="shared" si="6"/>
        <v/>
      </c>
      <c r="AK78" s="33" t="str">
        <f t="shared" si="7"/>
        <v/>
      </c>
      <c r="AO78" s="33" t="str">
        <f t="shared" si="8"/>
        <v/>
      </c>
      <c r="AS78" s="33" t="str">
        <f t="shared" si="9"/>
        <v/>
      </c>
      <c r="AW78" s="33" t="str">
        <f t="shared" si="10"/>
        <v/>
      </c>
      <c r="BA78" s="33" t="str">
        <f t="shared" si="11"/>
        <v/>
      </c>
      <c r="BE78" s="33" t="str">
        <f t="shared" si="12"/>
        <v/>
      </c>
      <c r="BI78" s="33" t="str">
        <f t="shared" si="13"/>
        <v/>
      </c>
      <c r="BM78" s="33" t="str">
        <f t="shared" si="14"/>
        <v/>
      </c>
      <c r="BQ78" s="33" t="str">
        <f t="shared" si="15"/>
        <v/>
      </c>
      <c r="BU78" s="33" t="str">
        <f t="shared" si="16"/>
        <v/>
      </c>
      <c r="BY78" s="33" t="str">
        <f t="shared" si="17"/>
        <v/>
      </c>
      <c r="CC78" s="33" t="str">
        <f t="shared" si="18"/>
        <v/>
      </c>
      <c r="CG78" s="33" t="str">
        <f t="shared" si="19"/>
        <v/>
      </c>
      <c r="CK78" s="33" t="str">
        <f t="shared" si="20"/>
        <v/>
      </c>
      <c r="CO78" s="33" t="str">
        <f t="shared" si="21"/>
        <v/>
      </c>
      <c r="CS78" s="33" t="str">
        <f t="shared" si="22"/>
        <v/>
      </c>
      <c r="CW78" s="33" t="str">
        <f t="shared" si="23"/>
        <v/>
      </c>
      <c r="DA78" s="33" t="str">
        <f t="shared" si="24"/>
        <v/>
      </c>
      <c r="DE78" s="33" t="str">
        <f t="shared" si="25"/>
        <v/>
      </c>
      <c r="DI78" s="33" t="str">
        <f t="shared" si="26"/>
        <v/>
      </c>
      <c r="DM78" s="33" t="str">
        <f t="shared" si="27"/>
        <v/>
      </c>
      <c r="DQ78" s="33" t="str">
        <f t="shared" si="28"/>
        <v/>
      </c>
      <c r="DU78" s="33" t="str">
        <f t="shared" si="29"/>
        <v/>
      </c>
      <c r="DY78" s="33" t="str">
        <f t="shared" si="30"/>
        <v/>
      </c>
    </row>
    <row r="79" spans="1:129" x14ac:dyDescent="0.25">
      <c r="A79" s="16" t="str">
        <f t="shared" si="31"/>
        <v/>
      </c>
      <c r="K79" s="38"/>
      <c r="M79" s="33" t="str">
        <f t="shared" ref="M79:M100" si="32">IF(ISNUMBER(O79),M78+1,"")</f>
        <v/>
      </c>
      <c r="Q79" s="33" t="str">
        <f t="shared" ref="Q79:Q100" si="33">IF(ISNUMBER(S79),Q78+1,"")</f>
        <v/>
      </c>
      <c r="U79" s="33" t="str">
        <f t="shared" ref="U79:U100" si="34">IF(ISNUMBER(W79),U78+1,"")</f>
        <v/>
      </c>
      <c r="Y79" s="33" t="str">
        <f t="shared" ref="Y79:Y100" si="35">IF(ISNUMBER(AA79),Y78+1,"")</f>
        <v/>
      </c>
      <c r="AC79" s="33" t="str">
        <f t="shared" ref="AC79:AC100" si="36">IF(ISNUMBER(AE79),AC78+1,"")</f>
        <v/>
      </c>
      <c r="AG79" s="33" t="str">
        <f t="shared" ref="AG79:AG100" si="37">IF(ISNUMBER(AI79),AG78+1,"")</f>
        <v/>
      </c>
      <c r="AK79" s="33" t="str">
        <f t="shared" ref="AK79:AK100" si="38">IF(ISNUMBER(AM79),AK78+1,"")</f>
        <v/>
      </c>
      <c r="AO79" s="33" t="str">
        <f t="shared" ref="AO79:AO100" si="39">IF(ISNUMBER(AQ79),AO78+1,"")</f>
        <v/>
      </c>
      <c r="AS79" s="33" t="str">
        <f t="shared" ref="AS79:AS100" si="40">IF(ISNUMBER(AU79),AS78+1,"")</f>
        <v/>
      </c>
      <c r="AW79" s="33" t="str">
        <f t="shared" ref="AW79:AW100" si="41">IF(ISNUMBER(AY79),AW78+1,"")</f>
        <v/>
      </c>
      <c r="BA79" s="33" t="str">
        <f t="shared" ref="BA79:BA100" si="42">IF(ISNUMBER(BC79),BA78+1,"")</f>
        <v/>
      </c>
      <c r="BE79" s="33" t="str">
        <f t="shared" ref="BE79:BE100" si="43">IF(ISNUMBER(BG79),BE78+1,"")</f>
        <v/>
      </c>
      <c r="BI79" s="33" t="str">
        <f t="shared" ref="BI79:BI100" si="44">IF(ISNUMBER(BK79),BI78+1,"")</f>
        <v/>
      </c>
      <c r="BM79" s="33" t="str">
        <f t="shared" ref="BM79:BM100" si="45">IF(ISNUMBER(BO79),BM78+1,"")</f>
        <v/>
      </c>
      <c r="BQ79" s="33" t="str">
        <f t="shared" ref="BQ79:BQ100" si="46">IF(ISNUMBER(BS79),BQ78+1,"")</f>
        <v/>
      </c>
      <c r="BU79" s="33" t="str">
        <f t="shared" ref="BU79:BU100" si="47">IF(ISNUMBER(BW79),BU78+1,"")</f>
        <v/>
      </c>
      <c r="BY79" s="33" t="str">
        <f t="shared" ref="BY79:BY100" si="48">IF(ISNUMBER(CA79),BY78+1,"")</f>
        <v/>
      </c>
      <c r="CC79" s="33" t="str">
        <f t="shared" ref="CC79:CC100" si="49">IF(ISNUMBER(CE79),CC78+1,"")</f>
        <v/>
      </c>
      <c r="CG79" s="33" t="str">
        <f t="shared" ref="CG79:CG100" si="50">IF(ISNUMBER(CI79),CG78+1,"")</f>
        <v/>
      </c>
      <c r="CK79" s="33" t="str">
        <f t="shared" ref="CK79:CK100" si="51">IF(ISNUMBER(CM79),CK78+1,"")</f>
        <v/>
      </c>
      <c r="CO79" s="33" t="str">
        <f t="shared" ref="CO79:CO100" si="52">IF(ISNUMBER(CQ79),CO78+1,"")</f>
        <v/>
      </c>
      <c r="CS79" s="33" t="str">
        <f t="shared" ref="CS79:CS100" si="53">IF(ISNUMBER(CU79),CS78+1,"")</f>
        <v/>
      </c>
      <c r="CW79" s="33" t="str">
        <f t="shared" ref="CW79:CW100" si="54">IF(ISNUMBER(CY79),CW78+1,"")</f>
        <v/>
      </c>
      <c r="DA79" s="33" t="str">
        <f t="shared" ref="DA79:DA100" si="55">IF(ISNUMBER(DC79),DA78+1,"")</f>
        <v/>
      </c>
      <c r="DE79" s="33" t="str">
        <f t="shared" ref="DE79:DE100" si="56">IF(ISNUMBER(DG79),DE78+1,"")</f>
        <v/>
      </c>
      <c r="DI79" s="33" t="str">
        <f t="shared" ref="DI79:DI100" si="57">IF(ISNUMBER(DK79),DI78+1,"")</f>
        <v/>
      </c>
      <c r="DM79" s="33" t="str">
        <f t="shared" ref="DM79:DM100" si="58">IF(ISNUMBER(DO79),DM78+1,"")</f>
        <v/>
      </c>
      <c r="DQ79" s="33" t="str">
        <f t="shared" ref="DQ79:DQ100" si="59">IF(ISNUMBER(DS79),DQ78+1,"")</f>
        <v/>
      </c>
      <c r="DU79" s="33" t="str">
        <f t="shared" ref="DU79:DU100" si="60">IF(ISNUMBER(DW79),DU78+1,"")</f>
        <v/>
      </c>
      <c r="DY79" s="33" t="str">
        <f t="shared" ref="DY79:DY100" si="61">IF(ISNUMBER(EA79),DY78+1,"")</f>
        <v/>
      </c>
    </row>
    <row r="80" spans="1:129" x14ac:dyDescent="0.25">
      <c r="A80" s="16" t="str">
        <f t="shared" si="31"/>
        <v/>
      </c>
      <c r="K80" s="38"/>
      <c r="M80" s="33" t="str">
        <f t="shared" si="32"/>
        <v/>
      </c>
      <c r="Q80" s="33" t="str">
        <f t="shared" si="33"/>
        <v/>
      </c>
      <c r="U80" s="33" t="str">
        <f t="shared" si="34"/>
        <v/>
      </c>
      <c r="Y80" s="33" t="str">
        <f t="shared" si="35"/>
        <v/>
      </c>
      <c r="AC80" s="33" t="str">
        <f t="shared" si="36"/>
        <v/>
      </c>
      <c r="AG80" s="33" t="str">
        <f t="shared" si="37"/>
        <v/>
      </c>
      <c r="AK80" s="33" t="str">
        <f t="shared" si="38"/>
        <v/>
      </c>
      <c r="AO80" s="33" t="str">
        <f t="shared" si="39"/>
        <v/>
      </c>
      <c r="AS80" s="33" t="str">
        <f t="shared" si="40"/>
        <v/>
      </c>
      <c r="AW80" s="33" t="str">
        <f t="shared" si="41"/>
        <v/>
      </c>
      <c r="BA80" s="33" t="str">
        <f t="shared" si="42"/>
        <v/>
      </c>
      <c r="BE80" s="33" t="str">
        <f t="shared" si="43"/>
        <v/>
      </c>
      <c r="BI80" s="33" t="str">
        <f t="shared" si="44"/>
        <v/>
      </c>
      <c r="BM80" s="33" t="str">
        <f t="shared" si="45"/>
        <v/>
      </c>
      <c r="BQ80" s="33" t="str">
        <f t="shared" si="46"/>
        <v/>
      </c>
      <c r="BU80" s="33" t="str">
        <f t="shared" si="47"/>
        <v/>
      </c>
      <c r="BY80" s="33" t="str">
        <f t="shared" si="48"/>
        <v/>
      </c>
      <c r="CC80" s="33" t="str">
        <f t="shared" si="49"/>
        <v/>
      </c>
      <c r="CG80" s="33" t="str">
        <f t="shared" si="50"/>
        <v/>
      </c>
      <c r="CK80" s="33" t="str">
        <f t="shared" si="51"/>
        <v/>
      </c>
      <c r="CO80" s="33" t="str">
        <f t="shared" si="52"/>
        <v/>
      </c>
      <c r="CS80" s="33" t="str">
        <f t="shared" si="53"/>
        <v/>
      </c>
      <c r="CW80" s="33" t="str">
        <f t="shared" si="54"/>
        <v/>
      </c>
      <c r="DA80" s="33" t="str">
        <f t="shared" si="55"/>
        <v/>
      </c>
      <c r="DE80" s="33" t="str">
        <f t="shared" si="56"/>
        <v/>
      </c>
      <c r="DI80" s="33" t="str">
        <f t="shared" si="57"/>
        <v/>
      </c>
      <c r="DM80" s="33" t="str">
        <f t="shared" si="58"/>
        <v/>
      </c>
      <c r="DQ80" s="33" t="str">
        <f t="shared" si="59"/>
        <v/>
      </c>
      <c r="DU80" s="33" t="str">
        <f t="shared" si="60"/>
        <v/>
      </c>
      <c r="DY80" s="33" t="str">
        <f t="shared" si="61"/>
        <v/>
      </c>
    </row>
    <row r="81" spans="1:129" x14ac:dyDescent="0.25">
      <c r="A81" s="16" t="str">
        <f t="shared" si="31"/>
        <v/>
      </c>
      <c r="K81" s="38"/>
      <c r="M81" s="33" t="str">
        <f t="shared" si="32"/>
        <v/>
      </c>
      <c r="Q81" s="33" t="str">
        <f t="shared" si="33"/>
        <v/>
      </c>
      <c r="U81" s="33" t="str">
        <f t="shared" si="34"/>
        <v/>
      </c>
      <c r="Y81" s="33" t="str">
        <f t="shared" si="35"/>
        <v/>
      </c>
      <c r="AC81" s="33" t="str">
        <f t="shared" si="36"/>
        <v/>
      </c>
      <c r="AG81" s="33" t="str">
        <f t="shared" si="37"/>
        <v/>
      </c>
      <c r="AK81" s="33" t="str">
        <f t="shared" si="38"/>
        <v/>
      </c>
      <c r="AO81" s="33" t="str">
        <f t="shared" si="39"/>
        <v/>
      </c>
      <c r="AS81" s="33" t="str">
        <f t="shared" si="40"/>
        <v/>
      </c>
      <c r="AW81" s="33" t="str">
        <f t="shared" si="41"/>
        <v/>
      </c>
      <c r="BA81" s="33" t="str">
        <f t="shared" si="42"/>
        <v/>
      </c>
      <c r="BE81" s="33" t="str">
        <f t="shared" si="43"/>
        <v/>
      </c>
      <c r="BI81" s="33" t="str">
        <f t="shared" si="44"/>
        <v/>
      </c>
      <c r="BM81" s="33" t="str">
        <f t="shared" si="45"/>
        <v/>
      </c>
      <c r="BQ81" s="33" t="str">
        <f t="shared" si="46"/>
        <v/>
      </c>
      <c r="BU81" s="33" t="str">
        <f t="shared" si="47"/>
        <v/>
      </c>
      <c r="BY81" s="33" t="str">
        <f t="shared" si="48"/>
        <v/>
      </c>
      <c r="CC81" s="33" t="str">
        <f t="shared" si="49"/>
        <v/>
      </c>
      <c r="CG81" s="33" t="str">
        <f t="shared" si="50"/>
        <v/>
      </c>
      <c r="CK81" s="33" t="str">
        <f t="shared" si="51"/>
        <v/>
      </c>
      <c r="CO81" s="33" t="str">
        <f t="shared" si="52"/>
        <v/>
      </c>
      <c r="CS81" s="33" t="str">
        <f t="shared" si="53"/>
        <v/>
      </c>
      <c r="CW81" s="33" t="str">
        <f t="shared" si="54"/>
        <v/>
      </c>
      <c r="DA81" s="33" t="str">
        <f t="shared" si="55"/>
        <v/>
      </c>
      <c r="DE81" s="33" t="str">
        <f t="shared" si="56"/>
        <v/>
      </c>
      <c r="DI81" s="33" t="str">
        <f t="shared" si="57"/>
        <v/>
      </c>
      <c r="DM81" s="33" t="str">
        <f t="shared" si="58"/>
        <v/>
      </c>
      <c r="DQ81" s="33" t="str">
        <f t="shared" si="59"/>
        <v/>
      </c>
      <c r="DU81" s="33" t="str">
        <f t="shared" si="60"/>
        <v/>
      </c>
      <c r="DY81" s="33" t="str">
        <f t="shared" si="61"/>
        <v/>
      </c>
    </row>
    <row r="82" spans="1:129" x14ac:dyDescent="0.25">
      <c r="A82" s="16" t="str">
        <f t="shared" si="31"/>
        <v/>
      </c>
      <c r="K82" s="38"/>
      <c r="M82" s="33" t="str">
        <f t="shared" si="32"/>
        <v/>
      </c>
      <c r="Q82" s="33" t="str">
        <f t="shared" si="33"/>
        <v/>
      </c>
      <c r="U82" s="33" t="str">
        <f t="shared" si="34"/>
        <v/>
      </c>
      <c r="Y82" s="33" t="str">
        <f t="shared" si="35"/>
        <v/>
      </c>
      <c r="AC82" s="33" t="str">
        <f t="shared" si="36"/>
        <v/>
      </c>
      <c r="AG82" s="33" t="str">
        <f t="shared" si="37"/>
        <v/>
      </c>
      <c r="AK82" s="33" t="str">
        <f t="shared" si="38"/>
        <v/>
      </c>
      <c r="AO82" s="33" t="str">
        <f t="shared" si="39"/>
        <v/>
      </c>
      <c r="AS82" s="33" t="str">
        <f t="shared" si="40"/>
        <v/>
      </c>
      <c r="AW82" s="33" t="str">
        <f t="shared" si="41"/>
        <v/>
      </c>
      <c r="BA82" s="33" t="str">
        <f t="shared" si="42"/>
        <v/>
      </c>
      <c r="BE82" s="33" t="str">
        <f t="shared" si="43"/>
        <v/>
      </c>
      <c r="BI82" s="33" t="str">
        <f t="shared" si="44"/>
        <v/>
      </c>
      <c r="BM82" s="33" t="str">
        <f t="shared" si="45"/>
        <v/>
      </c>
      <c r="BQ82" s="33" t="str">
        <f t="shared" si="46"/>
        <v/>
      </c>
      <c r="BU82" s="33" t="str">
        <f t="shared" si="47"/>
        <v/>
      </c>
      <c r="BY82" s="33" t="str">
        <f t="shared" si="48"/>
        <v/>
      </c>
      <c r="CC82" s="33" t="str">
        <f t="shared" si="49"/>
        <v/>
      </c>
      <c r="CG82" s="33" t="str">
        <f t="shared" si="50"/>
        <v/>
      </c>
      <c r="CK82" s="33" t="str">
        <f t="shared" si="51"/>
        <v/>
      </c>
      <c r="CO82" s="33" t="str">
        <f t="shared" si="52"/>
        <v/>
      </c>
      <c r="CS82" s="33" t="str">
        <f t="shared" si="53"/>
        <v/>
      </c>
      <c r="CW82" s="33" t="str">
        <f t="shared" si="54"/>
        <v/>
      </c>
      <c r="DA82" s="33" t="str">
        <f t="shared" si="55"/>
        <v/>
      </c>
      <c r="DE82" s="33" t="str">
        <f t="shared" si="56"/>
        <v/>
      </c>
      <c r="DI82" s="33" t="str">
        <f t="shared" si="57"/>
        <v/>
      </c>
      <c r="DM82" s="33" t="str">
        <f t="shared" si="58"/>
        <v/>
      </c>
      <c r="DQ82" s="33" t="str">
        <f t="shared" si="59"/>
        <v/>
      </c>
      <c r="DU82" s="33" t="str">
        <f t="shared" si="60"/>
        <v/>
      </c>
      <c r="DY82" s="33" t="str">
        <f t="shared" si="61"/>
        <v/>
      </c>
    </row>
    <row r="83" spans="1:129" x14ac:dyDescent="0.25">
      <c r="A83" s="16" t="str">
        <f t="shared" si="31"/>
        <v/>
      </c>
      <c r="K83" s="38"/>
      <c r="M83" s="33" t="str">
        <f t="shared" si="32"/>
        <v/>
      </c>
      <c r="Q83" s="33" t="str">
        <f t="shared" si="33"/>
        <v/>
      </c>
      <c r="U83" s="33" t="str">
        <f t="shared" si="34"/>
        <v/>
      </c>
      <c r="Y83" s="33" t="str">
        <f t="shared" si="35"/>
        <v/>
      </c>
      <c r="AC83" s="33" t="str">
        <f t="shared" si="36"/>
        <v/>
      </c>
      <c r="AG83" s="33" t="str">
        <f t="shared" si="37"/>
        <v/>
      </c>
      <c r="AK83" s="33" t="str">
        <f t="shared" si="38"/>
        <v/>
      </c>
      <c r="AO83" s="33" t="str">
        <f t="shared" si="39"/>
        <v/>
      </c>
      <c r="AS83" s="33" t="str">
        <f t="shared" si="40"/>
        <v/>
      </c>
      <c r="AW83" s="33" t="str">
        <f t="shared" si="41"/>
        <v/>
      </c>
      <c r="BA83" s="33" t="str">
        <f t="shared" si="42"/>
        <v/>
      </c>
      <c r="BE83" s="33" t="str">
        <f t="shared" si="43"/>
        <v/>
      </c>
      <c r="BI83" s="33" t="str">
        <f t="shared" si="44"/>
        <v/>
      </c>
      <c r="BM83" s="33" t="str">
        <f t="shared" si="45"/>
        <v/>
      </c>
      <c r="BQ83" s="33" t="str">
        <f t="shared" si="46"/>
        <v/>
      </c>
      <c r="BU83" s="33" t="str">
        <f t="shared" si="47"/>
        <v/>
      </c>
      <c r="BY83" s="33" t="str">
        <f t="shared" si="48"/>
        <v/>
      </c>
      <c r="CC83" s="33" t="str">
        <f t="shared" si="49"/>
        <v/>
      </c>
      <c r="CG83" s="33" t="str">
        <f t="shared" si="50"/>
        <v/>
      </c>
      <c r="CK83" s="33" t="str">
        <f t="shared" si="51"/>
        <v/>
      </c>
      <c r="CO83" s="33" t="str">
        <f t="shared" si="52"/>
        <v/>
      </c>
      <c r="CS83" s="33" t="str">
        <f t="shared" si="53"/>
        <v/>
      </c>
      <c r="CW83" s="33" t="str">
        <f t="shared" si="54"/>
        <v/>
      </c>
      <c r="DA83" s="33" t="str">
        <f t="shared" si="55"/>
        <v/>
      </c>
      <c r="DE83" s="33" t="str">
        <f t="shared" si="56"/>
        <v/>
      </c>
      <c r="DI83" s="33" t="str">
        <f t="shared" si="57"/>
        <v/>
      </c>
      <c r="DM83" s="33" t="str">
        <f t="shared" si="58"/>
        <v/>
      </c>
      <c r="DQ83" s="33" t="str">
        <f t="shared" si="59"/>
        <v/>
      </c>
      <c r="DU83" s="33" t="str">
        <f t="shared" si="60"/>
        <v/>
      </c>
      <c r="DY83" s="33" t="str">
        <f t="shared" si="61"/>
        <v/>
      </c>
    </row>
    <row r="84" spans="1:129" x14ac:dyDescent="0.25">
      <c r="A84" s="16" t="str">
        <f t="shared" si="31"/>
        <v/>
      </c>
      <c r="K84" s="38"/>
      <c r="M84" s="33" t="str">
        <f t="shared" si="32"/>
        <v/>
      </c>
      <c r="Q84" s="33" t="str">
        <f t="shared" si="33"/>
        <v/>
      </c>
      <c r="U84" s="33" t="str">
        <f t="shared" si="34"/>
        <v/>
      </c>
      <c r="Y84" s="33" t="str">
        <f t="shared" si="35"/>
        <v/>
      </c>
      <c r="AC84" s="33" t="str">
        <f t="shared" si="36"/>
        <v/>
      </c>
      <c r="AG84" s="33" t="str">
        <f t="shared" si="37"/>
        <v/>
      </c>
      <c r="AK84" s="33" t="str">
        <f t="shared" si="38"/>
        <v/>
      </c>
      <c r="AO84" s="33" t="str">
        <f t="shared" si="39"/>
        <v/>
      </c>
      <c r="AS84" s="33" t="str">
        <f t="shared" si="40"/>
        <v/>
      </c>
      <c r="AW84" s="33" t="str">
        <f t="shared" si="41"/>
        <v/>
      </c>
      <c r="BA84" s="33" t="str">
        <f t="shared" si="42"/>
        <v/>
      </c>
      <c r="BE84" s="33" t="str">
        <f t="shared" si="43"/>
        <v/>
      </c>
      <c r="BI84" s="33" t="str">
        <f t="shared" si="44"/>
        <v/>
      </c>
      <c r="BM84" s="33" t="str">
        <f t="shared" si="45"/>
        <v/>
      </c>
      <c r="BQ84" s="33" t="str">
        <f t="shared" si="46"/>
        <v/>
      </c>
      <c r="BU84" s="33" t="str">
        <f t="shared" si="47"/>
        <v/>
      </c>
      <c r="BY84" s="33" t="str">
        <f t="shared" si="48"/>
        <v/>
      </c>
      <c r="CC84" s="33" t="str">
        <f t="shared" si="49"/>
        <v/>
      </c>
      <c r="CG84" s="33" t="str">
        <f t="shared" si="50"/>
        <v/>
      </c>
      <c r="CK84" s="33" t="str">
        <f t="shared" si="51"/>
        <v/>
      </c>
      <c r="CO84" s="33" t="str">
        <f t="shared" si="52"/>
        <v/>
      </c>
      <c r="CS84" s="33" t="str">
        <f t="shared" si="53"/>
        <v/>
      </c>
      <c r="CW84" s="33" t="str">
        <f t="shared" si="54"/>
        <v/>
      </c>
      <c r="DA84" s="33" t="str">
        <f t="shared" si="55"/>
        <v/>
      </c>
      <c r="DE84" s="33" t="str">
        <f t="shared" si="56"/>
        <v/>
      </c>
      <c r="DI84" s="33" t="str">
        <f t="shared" si="57"/>
        <v/>
      </c>
      <c r="DM84" s="33" t="str">
        <f t="shared" si="58"/>
        <v/>
      </c>
      <c r="DQ84" s="33" t="str">
        <f t="shared" si="59"/>
        <v/>
      </c>
      <c r="DU84" s="33" t="str">
        <f t="shared" si="60"/>
        <v/>
      </c>
      <c r="DY84" s="33" t="str">
        <f t="shared" si="61"/>
        <v/>
      </c>
    </row>
    <row r="85" spans="1:129" x14ac:dyDescent="0.25">
      <c r="A85" s="16" t="str">
        <f t="shared" si="31"/>
        <v/>
      </c>
      <c r="K85" s="38"/>
      <c r="M85" s="33" t="str">
        <f t="shared" si="32"/>
        <v/>
      </c>
      <c r="Q85" s="33" t="str">
        <f t="shared" si="33"/>
        <v/>
      </c>
      <c r="U85" s="33" t="str">
        <f t="shared" si="34"/>
        <v/>
      </c>
      <c r="Y85" s="33" t="str">
        <f t="shared" si="35"/>
        <v/>
      </c>
      <c r="AC85" s="33" t="str">
        <f t="shared" si="36"/>
        <v/>
      </c>
      <c r="AG85" s="33" t="str">
        <f t="shared" si="37"/>
        <v/>
      </c>
      <c r="AK85" s="33" t="str">
        <f t="shared" si="38"/>
        <v/>
      </c>
      <c r="AO85" s="33" t="str">
        <f t="shared" si="39"/>
        <v/>
      </c>
      <c r="AS85" s="33" t="str">
        <f t="shared" si="40"/>
        <v/>
      </c>
      <c r="AW85" s="33" t="str">
        <f t="shared" si="41"/>
        <v/>
      </c>
      <c r="BA85" s="33" t="str">
        <f t="shared" si="42"/>
        <v/>
      </c>
      <c r="BE85" s="33" t="str">
        <f t="shared" si="43"/>
        <v/>
      </c>
      <c r="BI85" s="33" t="str">
        <f t="shared" si="44"/>
        <v/>
      </c>
      <c r="BM85" s="33" t="str">
        <f t="shared" si="45"/>
        <v/>
      </c>
      <c r="BQ85" s="33" t="str">
        <f t="shared" si="46"/>
        <v/>
      </c>
      <c r="BU85" s="33" t="str">
        <f t="shared" si="47"/>
        <v/>
      </c>
      <c r="BY85" s="33" t="str">
        <f t="shared" si="48"/>
        <v/>
      </c>
      <c r="CC85" s="33" t="str">
        <f t="shared" si="49"/>
        <v/>
      </c>
      <c r="CG85" s="33" t="str">
        <f t="shared" si="50"/>
        <v/>
      </c>
      <c r="CK85" s="33" t="str">
        <f t="shared" si="51"/>
        <v/>
      </c>
      <c r="CO85" s="33" t="str">
        <f t="shared" si="52"/>
        <v/>
      </c>
      <c r="CS85" s="33" t="str">
        <f t="shared" si="53"/>
        <v/>
      </c>
      <c r="CW85" s="33" t="str">
        <f t="shared" si="54"/>
        <v/>
      </c>
      <c r="DA85" s="33" t="str">
        <f t="shared" si="55"/>
        <v/>
      </c>
      <c r="DE85" s="33" t="str">
        <f t="shared" si="56"/>
        <v/>
      </c>
      <c r="DI85" s="33" t="str">
        <f t="shared" si="57"/>
        <v/>
      </c>
      <c r="DM85" s="33" t="str">
        <f t="shared" si="58"/>
        <v/>
      </c>
      <c r="DQ85" s="33" t="str">
        <f t="shared" si="59"/>
        <v/>
      </c>
      <c r="DU85" s="33" t="str">
        <f t="shared" si="60"/>
        <v/>
      </c>
      <c r="DY85" s="33" t="str">
        <f t="shared" si="61"/>
        <v/>
      </c>
    </row>
    <row r="86" spans="1:129" x14ac:dyDescent="0.25">
      <c r="A86" s="16" t="str">
        <f t="shared" si="31"/>
        <v/>
      </c>
      <c r="K86" s="38"/>
      <c r="M86" s="33" t="str">
        <f t="shared" si="32"/>
        <v/>
      </c>
      <c r="Q86" s="33" t="str">
        <f t="shared" si="33"/>
        <v/>
      </c>
      <c r="U86" s="33" t="str">
        <f t="shared" si="34"/>
        <v/>
      </c>
      <c r="Y86" s="33" t="str">
        <f t="shared" si="35"/>
        <v/>
      </c>
      <c r="AC86" s="33" t="str">
        <f t="shared" si="36"/>
        <v/>
      </c>
      <c r="AG86" s="33" t="str">
        <f t="shared" si="37"/>
        <v/>
      </c>
      <c r="AK86" s="33" t="str">
        <f t="shared" si="38"/>
        <v/>
      </c>
      <c r="AO86" s="33" t="str">
        <f t="shared" si="39"/>
        <v/>
      </c>
      <c r="AS86" s="33" t="str">
        <f t="shared" si="40"/>
        <v/>
      </c>
      <c r="AW86" s="33" t="str">
        <f t="shared" si="41"/>
        <v/>
      </c>
      <c r="BA86" s="33" t="str">
        <f t="shared" si="42"/>
        <v/>
      </c>
      <c r="BE86" s="33" t="str">
        <f t="shared" si="43"/>
        <v/>
      </c>
      <c r="BI86" s="33" t="str">
        <f t="shared" si="44"/>
        <v/>
      </c>
      <c r="BM86" s="33" t="str">
        <f t="shared" si="45"/>
        <v/>
      </c>
      <c r="BQ86" s="33" t="str">
        <f t="shared" si="46"/>
        <v/>
      </c>
      <c r="BU86" s="33" t="str">
        <f t="shared" si="47"/>
        <v/>
      </c>
      <c r="BY86" s="33" t="str">
        <f t="shared" si="48"/>
        <v/>
      </c>
      <c r="CC86" s="33" t="str">
        <f t="shared" si="49"/>
        <v/>
      </c>
      <c r="CG86" s="33" t="str">
        <f t="shared" si="50"/>
        <v/>
      </c>
      <c r="CK86" s="33" t="str">
        <f t="shared" si="51"/>
        <v/>
      </c>
      <c r="CO86" s="33" t="str">
        <f t="shared" si="52"/>
        <v/>
      </c>
      <c r="CS86" s="33" t="str">
        <f t="shared" si="53"/>
        <v/>
      </c>
      <c r="CW86" s="33" t="str">
        <f t="shared" si="54"/>
        <v/>
      </c>
      <c r="DA86" s="33" t="str">
        <f t="shared" si="55"/>
        <v/>
      </c>
      <c r="DE86" s="33" t="str">
        <f t="shared" si="56"/>
        <v/>
      </c>
      <c r="DI86" s="33" t="str">
        <f t="shared" si="57"/>
        <v/>
      </c>
      <c r="DM86" s="33" t="str">
        <f t="shared" si="58"/>
        <v/>
      </c>
      <c r="DQ86" s="33" t="str">
        <f t="shared" si="59"/>
        <v/>
      </c>
      <c r="DU86" s="33" t="str">
        <f t="shared" si="60"/>
        <v/>
      </c>
      <c r="DY86" s="33" t="str">
        <f t="shared" si="61"/>
        <v/>
      </c>
    </row>
    <row r="87" spans="1:129" x14ac:dyDescent="0.25">
      <c r="A87" s="16" t="str">
        <f t="shared" si="31"/>
        <v/>
      </c>
      <c r="K87" s="38"/>
      <c r="M87" s="33" t="str">
        <f t="shared" si="32"/>
        <v/>
      </c>
      <c r="Q87" s="33" t="str">
        <f t="shared" si="33"/>
        <v/>
      </c>
      <c r="U87" s="33" t="str">
        <f t="shared" si="34"/>
        <v/>
      </c>
      <c r="Y87" s="33" t="str">
        <f t="shared" si="35"/>
        <v/>
      </c>
      <c r="AC87" s="33" t="str">
        <f t="shared" si="36"/>
        <v/>
      </c>
      <c r="AG87" s="33" t="str">
        <f t="shared" si="37"/>
        <v/>
      </c>
      <c r="AK87" s="33" t="str">
        <f t="shared" si="38"/>
        <v/>
      </c>
      <c r="AO87" s="33" t="str">
        <f t="shared" si="39"/>
        <v/>
      </c>
      <c r="AS87" s="33" t="str">
        <f t="shared" si="40"/>
        <v/>
      </c>
      <c r="AW87" s="33" t="str">
        <f t="shared" si="41"/>
        <v/>
      </c>
      <c r="BA87" s="33" t="str">
        <f t="shared" si="42"/>
        <v/>
      </c>
      <c r="BE87" s="33" t="str">
        <f t="shared" si="43"/>
        <v/>
      </c>
      <c r="BI87" s="33" t="str">
        <f t="shared" si="44"/>
        <v/>
      </c>
      <c r="BM87" s="33" t="str">
        <f t="shared" si="45"/>
        <v/>
      </c>
      <c r="BQ87" s="33" t="str">
        <f t="shared" si="46"/>
        <v/>
      </c>
      <c r="BU87" s="33" t="str">
        <f t="shared" si="47"/>
        <v/>
      </c>
      <c r="BY87" s="33" t="str">
        <f t="shared" si="48"/>
        <v/>
      </c>
      <c r="CC87" s="33" t="str">
        <f t="shared" si="49"/>
        <v/>
      </c>
      <c r="CG87" s="33" t="str">
        <f t="shared" si="50"/>
        <v/>
      </c>
      <c r="CK87" s="33" t="str">
        <f t="shared" si="51"/>
        <v/>
      </c>
      <c r="CO87" s="33" t="str">
        <f t="shared" si="52"/>
        <v/>
      </c>
      <c r="CS87" s="33" t="str">
        <f t="shared" si="53"/>
        <v/>
      </c>
      <c r="CW87" s="33" t="str">
        <f t="shared" si="54"/>
        <v/>
      </c>
      <c r="DA87" s="33" t="str">
        <f t="shared" si="55"/>
        <v/>
      </c>
      <c r="DE87" s="33" t="str">
        <f t="shared" si="56"/>
        <v/>
      </c>
      <c r="DI87" s="33" t="str">
        <f t="shared" si="57"/>
        <v/>
      </c>
      <c r="DM87" s="33" t="str">
        <f t="shared" si="58"/>
        <v/>
      </c>
      <c r="DQ87" s="33" t="str">
        <f t="shared" si="59"/>
        <v/>
      </c>
      <c r="DU87" s="33" t="str">
        <f t="shared" si="60"/>
        <v/>
      </c>
      <c r="DY87" s="33" t="str">
        <f t="shared" si="61"/>
        <v/>
      </c>
    </row>
    <row r="88" spans="1:129" x14ac:dyDescent="0.25">
      <c r="A88" s="16" t="str">
        <f t="shared" si="31"/>
        <v/>
      </c>
      <c r="K88" s="38"/>
      <c r="M88" s="33" t="str">
        <f t="shared" si="32"/>
        <v/>
      </c>
      <c r="Q88" s="33" t="str">
        <f t="shared" si="33"/>
        <v/>
      </c>
      <c r="U88" s="33" t="str">
        <f t="shared" si="34"/>
        <v/>
      </c>
      <c r="Y88" s="33" t="str">
        <f t="shared" si="35"/>
        <v/>
      </c>
      <c r="AC88" s="33" t="str">
        <f t="shared" si="36"/>
        <v/>
      </c>
      <c r="AG88" s="33" t="str">
        <f t="shared" si="37"/>
        <v/>
      </c>
      <c r="AK88" s="33" t="str">
        <f t="shared" si="38"/>
        <v/>
      </c>
      <c r="AO88" s="33" t="str">
        <f t="shared" si="39"/>
        <v/>
      </c>
      <c r="AS88" s="33" t="str">
        <f t="shared" si="40"/>
        <v/>
      </c>
      <c r="AW88" s="33" t="str">
        <f t="shared" si="41"/>
        <v/>
      </c>
      <c r="BA88" s="33" t="str">
        <f t="shared" si="42"/>
        <v/>
      </c>
      <c r="BE88" s="33" t="str">
        <f t="shared" si="43"/>
        <v/>
      </c>
      <c r="BI88" s="33" t="str">
        <f t="shared" si="44"/>
        <v/>
      </c>
      <c r="BM88" s="33" t="str">
        <f t="shared" si="45"/>
        <v/>
      </c>
      <c r="BQ88" s="33" t="str">
        <f t="shared" si="46"/>
        <v/>
      </c>
      <c r="BU88" s="33" t="str">
        <f t="shared" si="47"/>
        <v/>
      </c>
      <c r="BY88" s="33" t="str">
        <f t="shared" si="48"/>
        <v/>
      </c>
      <c r="CC88" s="33" t="str">
        <f t="shared" si="49"/>
        <v/>
      </c>
      <c r="CG88" s="33" t="str">
        <f t="shared" si="50"/>
        <v/>
      </c>
      <c r="CK88" s="33" t="str">
        <f t="shared" si="51"/>
        <v/>
      </c>
      <c r="CO88" s="33" t="str">
        <f t="shared" si="52"/>
        <v/>
      </c>
      <c r="CS88" s="33" t="str">
        <f t="shared" si="53"/>
        <v/>
      </c>
      <c r="CW88" s="33" t="str">
        <f t="shared" si="54"/>
        <v/>
      </c>
      <c r="DA88" s="33" t="str">
        <f t="shared" si="55"/>
        <v/>
      </c>
      <c r="DE88" s="33" t="str">
        <f t="shared" si="56"/>
        <v/>
      </c>
      <c r="DI88" s="33" t="str">
        <f t="shared" si="57"/>
        <v/>
      </c>
      <c r="DM88" s="33" t="str">
        <f t="shared" si="58"/>
        <v/>
      </c>
      <c r="DQ88" s="33" t="str">
        <f t="shared" si="59"/>
        <v/>
      </c>
      <c r="DU88" s="33" t="str">
        <f t="shared" si="60"/>
        <v/>
      </c>
      <c r="DY88" s="33" t="str">
        <f t="shared" si="61"/>
        <v/>
      </c>
    </row>
    <row r="89" spans="1:129" x14ac:dyDescent="0.25">
      <c r="A89" s="16" t="str">
        <f t="shared" si="31"/>
        <v/>
      </c>
      <c r="K89" s="38"/>
      <c r="M89" s="33" t="str">
        <f t="shared" si="32"/>
        <v/>
      </c>
      <c r="Q89" s="33" t="str">
        <f t="shared" si="33"/>
        <v/>
      </c>
      <c r="U89" s="33" t="str">
        <f t="shared" si="34"/>
        <v/>
      </c>
      <c r="Y89" s="33" t="str">
        <f t="shared" si="35"/>
        <v/>
      </c>
      <c r="AC89" s="33" t="str">
        <f t="shared" si="36"/>
        <v/>
      </c>
      <c r="AG89" s="33" t="str">
        <f t="shared" si="37"/>
        <v/>
      </c>
      <c r="AK89" s="33" t="str">
        <f t="shared" si="38"/>
        <v/>
      </c>
      <c r="AO89" s="33" t="str">
        <f t="shared" si="39"/>
        <v/>
      </c>
      <c r="AS89" s="33" t="str">
        <f t="shared" si="40"/>
        <v/>
      </c>
      <c r="AW89" s="33" t="str">
        <f t="shared" si="41"/>
        <v/>
      </c>
      <c r="BA89" s="33" t="str">
        <f t="shared" si="42"/>
        <v/>
      </c>
      <c r="BE89" s="33" t="str">
        <f t="shared" si="43"/>
        <v/>
      </c>
      <c r="BI89" s="33" t="str">
        <f t="shared" si="44"/>
        <v/>
      </c>
      <c r="BM89" s="33" t="str">
        <f t="shared" si="45"/>
        <v/>
      </c>
      <c r="BQ89" s="33" t="str">
        <f t="shared" si="46"/>
        <v/>
      </c>
      <c r="BU89" s="33" t="str">
        <f t="shared" si="47"/>
        <v/>
      </c>
      <c r="BY89" s="33" t="str">
        <f t="shared" si="48"/>
        <v/>
      </c>
      <c r="CC89" s="33" t="str">
        <f t="shared" si="49"/>
        <v/>
      </c>
      <c r="CG89" s="33" t="str">
        <f t="shared" si="50"/>
        <v/>
      </c>
      <c r="CK89" s="33" t="str">
        <f t="shared" si="51"/>
        <v/>
      </c>
      <c r="CO89" s="33" t="str">
        <f t="shared" si="52"/>
        <v/>
      </c>
      <c r="CS89" s="33" t="str">
        <f t="shared" si="53"/>
        <v/>
      </c>
      <c r="CW89" s="33" t="str">
        <f t="shared" si="54"/>
        <v/>
      </c>
      <c r="DA89" s="33" t="str">
        <f t="shared" si="55"/>
        <v/>
      </c>
      <c r="DE89" s="33" t="str">
        <f t="shared" si="56"/>
        <v/>
      </c>
      <c r="DI89" s="33" t="str">
        <f t="shared" si="57"/>
        <v/>
      </c>
      <c r="DM89" s="33" t="str">
        <f t="shared" si="58"/>
        <v/>
      </c>
      <c r="DQ89" s="33" t="str">
        <f t="shared" si="59"/>
        <v/>
      </c>
      <c r="DU89" s="33" t="str">
        <f t="shared" si="60"/>
        <v/>
      </c>
      <c r="DY89" s="33" t="str">
        <f t="shared" si="61"/>
        <v/>
      </c>
    </row>
    <row r="90" spans="1:129" x14ac:dyDescent="0.25">
      <c r="A90" s="16" t="str">
        <f t="shared" si="31"/>
        <v/>
      </c>
      <c r="K90" s="38"/>
      <c r="M90" s="33" t="str">
        <f t="shared" si="32"/>
        <v/>
      </c>
      <c r="Q90" s="33" t="str">
        <f t="shared" si="33"/>
        <v/>
      </c>
      <c r="U90" s="33" t="str">
        <f t="shared" si="34"/>
        <v/>
      </c>
      <c r="Y90" s="33" t="str">
        <f t="shared" si="35"/>
        <v/>
      </c>
      <c r="AC90" s="33" t="str">
        <f t="shared" si="36"/>
        <v/>
      </c>
      <c r="AG90" s="33" t="str">
        <f t="shared" si="37"/>
        <v/>
      </c>
      <c r="AK90" s="33" t="str">
        <f t="shared" si="38"/>
        <v/>
      </c>
      <c r="AO90" s="33" t="str">
        <f t="shared" si="39"/>
        <v/>
      </c>
      <c r="AS90" s="33" t="str">
        <f t="shared" si="40"/>
        <v/>
      </c>
      <c r="AW90" s="33" t="str">
        <f t="shared" si="41"/>
        <v/>
      </c>
      <c r="BA90" s="33" t="str">
        <f t="shared" si="42"/>
        <v/>
      </c>
      <c r="BE90" s="33" t="str">
        <f t="shared" si="43"/>
        <v/>
      </c>
      <c r="BI90" s="33" t="str">
        <f t="shared" si="44"/>
        <v/>
      </c>
      <c r="BM90" s="33" t="str">
        <f t="shared" si="45"/>
        <v/>
      </c>
      <c r="BQ90" s="33" t="str">
        <f t="shared" si="46"/>
        <v/>
      </c>
      <c r="BU90" s="33" t="str">
        <f t="shared" si="47"/>
        <v/>
      </c>
      <c r="BY90" s="33" t="str">
        <f t="shared" si="48"/>
        <v/>
      </c>
      <c r="CC90" s="33" t="str">
        <f t="shared" si="49"/>
        <v/>
      </c>
      <c r="CG90" s="33" t="str">
        <f t="shared" si="50"/>
        <v/>
      </c>
      <c r="CK90" s="33" t="str">
        <f t="shared" si="51"/>
        <v/>
      </c>
      <c r="CO90" s="33" t="str">
        <f t="shared" si="52"/>
        <v/>
      </c>
      <c r="CS90" s="33" t="str">
        <f t="shared" si="53"/>
        <v/>
      </c>
      <c r="CW90" s="33" t="str">
        <f t="shared" si="54"/>
        <v/>
      </c>
      <c r="DA90" s="33" t="str">
        <f t="shared" si="55"/>
        <v/>
      </c>
      <c r="DE90" s="33" t="str">
        <f t="shared" si="56"/>
        <v/>
      </c>
      <c r="DI90" s="33" t="str">
        <f t="shared" si="57"/>
        <v/>
      </c>
      <c r="DM90" s="33" t="str">
        <f t="shared" si="58"/>
        <v/>
      </c>
      <c r="DQ90" s="33" t="str">
        <f t="shared" si="59"/>
        <v/>
      </c>
      <c r="DU90" s="33" t="str">
        <f t="shared" si="60"/>
        <v/>
      </c>
      <c r="DY90" s="33" t="str">
        <f t="shared" si="61"/>
        <v/>
      </c>
    </row>
    <row r="91" spans="1:129" x14ac:dyDescent="0.25">
      <c r="A91" s="16" t="str">
        <f t="shared" si="31"/>
        <v/>
      </c>
      <c r="K91" s="38"/>
      <c r="M91" s="33" t="str">
        <f t="shared" si="32"/>
        <v/>
      </c>
      <c r="Q91" s="33" t="str">
        <f t="shared" si="33"/>
        <v/>
      </c>
      <c r="U91" s="33" t="str">
        <f t="shared" si="34"/>
        <v/>
      </c>
      <c r="Y91" s="33" t="str">
        <f t="shared" si="35"/>
        <v/>
      </c>
      <c r="AC91" s="33" t="str">
        <f t="shared" si="36"/>
        <v/>
      </c>
      <c r="AG91" s="33" t="str">
        <f t="shared" si="37"/>
        <v/>
      </c>
      <c r="AK91" s="33" t="str">
        <f t="shared" si="38"/>
        <v/>
      </c>
      <c r="AO91" s="33" t="str">
        <f t="shared" si="39"/>
        <v/>
      </c>
      <c r="AS91" s="33" t="str">
        <f t="shared" si="40"/>
        <v/>
      </c>
      <c r="AW91" s="33" t="str">
        <f t="shared" si="41"/>
        <v/>
      </c>
      <c r="BA91" s="33" t="str">
        <f t="shared" si="42"/>
        <v/>
      </c>
      <c r="BE91" s="33" t="str">
        <f t="shared" si="43"/>
        <v/>
      </c>
      <c r="BI91" s="33" t="str">
        <f t="shared" si="44"/>
        <v/>
      </c>
      <c r="BM91" s="33" t="str">
        <f t="shared" si="45"/>
        <v/>
      </c>
      <c r="BQ91" s="33" t="str">
        <f t="shared" si="46"/>
        <v/>
      </c>
      <c r="BU91" s="33" t="str">
        <f t="shared" si="47"/>
        <v/>
      </c>
      <c r="BY91" s="33" t="str">
        <f t="shared" si="48"/>
        <v/>
      </c>
      <c r="CC91" s="33" t="str">
        <f t="shared" si="49"/>
        <v/>
      </c>
      <c r="CG91" s="33" t="str">
        <f t="shared" si="50"/>
        <v/>
      </c>
      <c r="CK91" s="33" t="str">
        <f t="shared" si="51"/>
        <v/>
      </c>
      <c r="CO91" s="33" t="str">
        <f t="shared" si="52"/>
        <v/>
      </c>
      <c r="CS91" s="33" t="str">
        <f t="shared" si="53"/>
        <v/>
      </c>
      <c r="CW91" s="33" t="str">
        <f t="shared" si="54"/>
        <v/>
      </c>
      <c r="DA91" s="33" t="str">
        <f t="shared" si="55"/>
        <v/>
      </c>
      <c r="DE91" s="33" t="str">
        <f t="shared" si="56"/>
        <v/>
      </c>
      <c r="DI91" s="33" t="str">
        <f t="shared" si="57"/>
        <v/>
      </c>
      <c r="DM91" s="33" t="str">
        <f t="shared" si="58"/>
        <v/>
      </c>
      <c r="DQ91" s="33" t="str">
        <f t="shared" si="59"/>
        <v/>
      </c>
      <c r="DU91" s="33" t="str">
        <f t="shared" si="60"/>
        <v/>
      </c>
      <c r="DY91" s="33" t="str">
        <f t="shared" si="61"/>
        <v/>
      </c>
    </row>
    <row r="92" spans="1:129" x14ac:dyDescent="0.25">
      <c r="A92" s="16" t="str">
        <f t="shared" si="31"/>
        <v/>
      </c>
      <c r="K92" s="38"/>
      <c r="M92" s="33" t="str">
        <f t="shared" si="32"/>
        <v/>
      </c>
      <c r="Q92" s="33" t="str">
        <f t="shared" si="33"/>
        <v/>
      </c>
      <c r="U92" s="33" t="str">
        <f t="shared" si="34"/>
        <v/>
      </c>
      <c r="Y92" s="33" t="str">
        <f t="shared" si="35"/>
        <v/>
      </c>
      <c r="AC92" s="33" t="str">
        <f t="shared" si="36"/>
        <v/>
      </c>
      <c r="AG92" s="33" t="str">
        <f t="shared" si="37"/>
        <v/>
      </c>
      <c r="AK92" s="33" t="str">
        <f t="shared" si="38"/>
        <v/>
      </c>
      <c r="AO92" s="33" t="str">
        <f t="shared" si="39"/>
        <v/>
      </c>
      <c r="AS92" s="33" t="str">
        <f t="shared" si="40"/>
        <v/>
      </c>
      <c r="AW92" s="33" t="str">
        <f t="shared" si="41"/>
        <v/>
      </c>
      <c r="BA92" s="33" t="str">
        <f t="shared" si="42"/>
        <v/>
      </c>
      <c r="BE92" s="33" t="str">
        <f t="shared" si="43"/>
        <v/>
      </c>
      <c r="BI92" s="33" t="str">
        <f t="shared" si="44"/>
        <v/>
      </c>
      <c r="BM92" s="33" t="str">
        <f t="shared" si="45"/>
        <v/>
      </c>
      <c r="BQ92" s="33" t="str">
        <f t="shared" si="46"/>
        <v/>
      </c>
      <c r="BU92" s="33" t="str">
        <f t="shared" si="47"/>
        <v/>
      </c>
      <c r="BY92" s="33" t="str">
        <f t="shared" si="48"/>
        <v/>
      </c>
      <c r="CC92" s="33" t="str">
        <f t="shared" si="49"/>
        <v/>
      </c>
      <c r="CG92" s="33" t="str">
        <f t="shared" si="50"/>
        <v/>
      </c>
      <c r="CK92" s="33" t="str">
        <f t="shared" si="51"/>
        <v/>
      </c>
      <c r="CO92" s="33" t="str">
        <f t="shared" si="52"/>
        <v/>
      </c>
      <c r="CS92" s="33" t="str">
        <f t="shared" si="53"/>
        <v/>
      </c>
      <c r="CW92" s="33" t="str">
        <f t="shared" si="54"/>
        <v/>
      </c>
      <c r="DA92" s="33" t="str">
        <f t="shared" si="55"/>
        <v/>
      </c>
      <c r="DE92" s="33" t="str">
        <f t="shared" si="56"/>
        <v/>
      </c>
      <c r="DI92" s="33" t="str">
        <f t="shared" si="57"/>
        <v/>
      </c>
      <c r="DM92" s="33" t="str">
        <f t="shared" si="58"/>
        <v/>
      </c>
      <c r="DQ92" s="33" t="str">
        <f t="shared" si="59"/>
        <v/>
      </c>
      <c r="DU92" s="33" t="str">
        <f t="shared" si="60"/>
        <v/>
      </c>
      <c r="DY92" s="33" t="str">
        <f t="shared" si="61"/>
        <v/>
      </c>
    </row>
    <row r="93" spans="1:129" x14ac:dyDescent="0.25">
      <c r="A93" s="16" t="str">
        <f t="shared" si="31"/>
        <v/>
      </c>
      <c r="K93" s="38"/>
      <c r="M93" s="33" t="str">
        <f t="shared" si="32"/>
        <v/>
      </c>
      <c r="Q93" s="33" t="str">
        <f t="shared" si="33"/>
        <v/>
      </c>
      <c r="U93" s="33" t="str">
        <f t="shared" si="34"/>
        <v/>
      </c>
      <c r="Y93" s="33" t="str">
        <f t="shared" si="35"/>
        <v/>
      </c>
      <c r="AC93" s="33" t="str">
        <f t="shared" si="36"/>
        <v/>
      </c>
      <c r="AG93" s="33" t="str">
        <f t="shared" si="37"/>
        <v/>
      </c>
      <c r="AK93" s="33" t="str">
        <f t="shared" si="38"/>
        <v/>
      </c>
      <c r="AO93" s="33" t="str">
        <f t="shared" si="39"/>
        <v/>
      </c>
      <c r="AS93" s="33" t="str">
        <f t="shared" si="40"/>
        <v/>
      </c>
      <c r="AW93" s="33" t="str">
        <f t="shared" si="41"/>
        <v/>
      </c>
      <c r="BA93" s="33" t="str">
        <f t="shared" si="42"/>
        <v/>
      </c>
      <c r="BE93" s="33" t="str">
        <f t="shared" si="43"/>
        <v/>
      </c>
      <c r="BI93" s="33" t="str">
        <f t="shared" si="44"/>
        <v/>
      </c>
      <c r="BM93" s="33" t="str">
        <f t="shared" si="45"/>
        <v/>
      </c>
      <c r="BQ93" s="33" t="str">
        <f t="shared" si="46"/>
        <v/>
      </c>
      <c r="BU93" s="33" t="str">
        <f t="shared" si="47"/>
        <v/>
      </c>
      <c r="BY93" s="33" t="str">
        <f t="shared" si="48"/>
        <v/>
      </c>
      <c r="CC93" s="33" t="str">
        <f t="shared" si="49"/>
        <v/>
      </c>
      <c r="CG93" s="33" t="str">
        <f t="shared" si="50"/>
        <v/>
      </c>
      <c r="CK93" s="33" t="str">
        <f t="shared" si="51"/>
        <v/>
      </c>
      <c r="CO93" s="33" t="str">
        <f t="shared" si="52"/>
        <v/>
      </c>
      <c r="CS93" s="33" t="str">
        <f t="shared" si="53"/>
        <v/>
      </c>
      <c r="CW93" s="33" t="str">
        <f t="shared" si="54"/>
        <v/>
      </c>
      <c r="DA93" s="33" t="str">
        <f t="shared" si="55"/>
        <v/>
      </c>
      <c r="DE93" s="33" t="str">
        <f t="shared" si="56"/>
        <v/>
      </c>
      <c r="DI93" s="33" t="str">
        <f t="shared" si="57"/>
        <v/>
      </c>
      <c r="DM93" s="33" t="str">
        <f t="shared" si="58"/>
        <v/>
      </c>
      <c r="DQ93" s="33" t="str">
        <f t="shared" si="59"/>
        <v/>
      </c>
      <c r="DU93" s="33" t="str">
        <f t="shared" si="60"/>
        <v/>
      </c>
      <c r="DY93" s="33" t="str">
        <f t="shared" si="61"/>
        <v/>
      </c>
    </row>
    <row r="94" spans="1:129" x14ac:dyDescent="0.25">
      <c r="A94" s="16" t="str">
        <f t="shared" si="31"/>
        <v/>
      </c>
      <c r="K94" s="38"/>
      <c r="M94" s="33" t="str">
        <f t="shared" si="32"/>
        <v/>
      </c>
      <c r="Q94" s="33" t="str">
        <f t="shared" si="33"/>
        <v/>
      </c>
      <c r="U94" s="33" t="str">
        <f t="shared" si="34"/>
        <v/>
      </c>
      <c r="Y94" s="33" t="str">
        <f t="shared" si="35"/>
        <v/>
      </c>
      <c r="AC94" s="33" t="str">
        <f t="shared" si="36"/>
        <v/>
      </c>
      <c r="AG94" s="33" t="str">
        <f t="shared" si="37"/>
        <v/>
      </c>
      <c r="AK94" s="33" t="str">
        <f t="shared" si="38"/>
        <v/>
      </c>
      <c r="AO94" s="33" t="str">
        <f t="shared" si="39"/>
        <v/>
      </c>
      <c r="AS94" s="33" t="str">
        <f t="shared" si="40"/>
        <v/>
      </c>
      <c r="AW94" s="33" t="str">
        <f t="shared" si="41"/>
        <v/>
      </c>
      <c r="BA94" s="33" t="str">
        <f t="shared" si="42"/>
        <v/>
      </c>
      <c r="BE94" s="33" t="str">
        <f t="shared" si="43"/>
        <v/>
      </c>
      <c r="BI94" s="33" t="str">
        <f t="shared" si="44"/>
        <v/>
      </c>
      <c r="BM94" s="33" t="str">
        <f t="shared" si="45"/>
        <v/>
      </c>
      <c r="BQ94" s="33" t="str">
        <f t="shared" si="46"/>
        <v/>
      </c>
      <c r="BU94" s="33" t="str">
        <f t="shared" si="47"/>
        <v/>
      </c>
      <c r="BY94" s="33" t="str">
        <f t="shared" si="48"/>
        <v/>
      </c>
      <c r="CC94" s="33" t="str">
        <f t="shared" si="49"/>
        <v/>
      </c>
      <c r="CG94" s="33" t="str">
        <f t="shared" si="50"/>
        <v/>
      </c>
      <c r="CK94" s="33" t="str">
        <f t="shared" si="51"/>
        <v/>
      </c>
      <c r="CO94" s="33" t="str">
        <f t="shared" si="52"/>
        <v/>
      </c>
      <c r="CS94" s="33" t="str">
        <f t="shared" si="53"/>
        <v/>
      </c>
      <c r="CW94" s="33" t="str">
        <f t="shared" si="54"/>
        <v/>
      </c>
      <c r="DA94" s="33" t="str">
        <f t="shared" si="55"/>
        <v/>
      </c>
      <c r="DE94" s="33" t="str">
        <f t="shared" si="56"/>
        <v/>
      </c>
      <c r="DI94" s="33" t="str">
        <f t="shared" si="57"/>
        <v/>
      </c>
      <c r="DM94" s="33" t="str">
        <f t="shared" si="58"/>
        <v/>
      </c>
      <c r="DQ94" s="33" t="str">
        <f t="shared" si="59"/>
        <v/>
      </c>
      <c r="DU94" s="33" t="str">
        <f t="shared" si="60"/>
        <v/>
      </c>
      <c r="DY94" s="33" t="str">
        <f t="shared" si="61"/>
        <v/>
      </c>
    </row>
    <row r="95" spans="1:129" x14ac:dyDescent="0.25">
      <c r="A95" s="16" t="str">
        <f t="shared" si="31"/>
        <v/>
      </c>
      <c r="K95" s="38"/>
      <c r="M95" s="33" t="str">
        <f t="shared" si="32"/>
        <v/>
      </c>
      <c r="Q95" s="33" t="str">
        <f t="shared" si="33"/>
        <v/>
      </c>
      <c r="U95" s="33" t="str">
        <f t="shared" si="34"/>
        <v/>
      </c>
      <c r="Y95" s="33" t="str">
        <f t="shared" si="35"/>
        <v/>
      </c>
      <c r="AC95" s="33" t="str">
        <f t="shared" si="36"/>
        <v/>
      </c>
      <c r="AG95" s="33" t="str">
        <f t="shared" si="37"/>
        <v/>
      </c>
      <c r="AK95" s="33" t="str">
        <f t="shared" si="38"/>
        <v/>
      </c>
      <c r="AO95" s="33" t="str">
        <f t="shared" si="39"/>
        <v/>
      </c>
      <c r="AS95" s="33" t="str">
        <f t="shared" si="40"/>
        <v/>
      </c>
      <c r="AW95" s="33" t="str">
        <f t="shared" si="41"/>
        <v/>
      </c>
      <c r="BA95" s="33" t="str">
        <f t="shared" si="42"/>
        <v/>
      </c>
      <c r="BE95" s="33" t="str">
        <f t="shared" si="43"/>
        <v/>
      </c>
      <c r="BI95" s="33" t="str">
        <f t="shared" si="44"/>
        <v/>
      </c>
      <c r="BM95" s="33" t="str">
        <f t="shared" si="45"/>
        <v/>
      </c>
      <c r="BQ95" s="33" t="str">
        <f t="shared" si="46"/>
        <v/>
      </c>
      <c r="BU95" s="33" t="str">
        <f t="shared" si="47"/>
        <v/>
      </c>
      <c r="BY95" s="33" t="str">
        <f t="shared" si="48"/>
        <v/>
      </c>
      <c r="CC95" s="33" t="str">
        <f t="shared" si="49"/>
        <v/>
      </c>
      <c r="CG95" s="33" t="str">
        <f t="shared" si="50"/>
        <v/>
      </c>
      <c r="CK95" s="33" t="str">
        <f t="shared" si="51"/>
        <v/>
      </c>
      <c r="CO95" s="33" t="str">
        <f t="shared" si="52"/>
        <v/>
      </c>
      <c r="CS95" s="33" t="str">
        <f t="shared" si="53"/>
        <v/>
      </c>
      <c r="CW95" s="33" t="str">
        <f t="shared" si="54"/>
        <v/>
      </c>
      <c r="DA95" s="33" t="str">
        <f t="shared" si="55"/>
        <v/>
      </c>
      <c r="DE95" s="33" t="str">
        <f t="shared" si="56"/>
        <v/>
      </c>
      <c r="DI95" s="33" t="str">
        <f t="shared" si="57"/>
        <v/>
      </c>
      <c r="DM95" s="33" t="str">
        <f t="shared" si="58"/>
        <v/>
      </c>
      <c r="DQ95" s="33" t="str">
        <f t="shared" si="59"/>
        <v/>
      </c>
      <c r="DU95" s="33" t="str">
        <f t="shared" si="60"/>
        <v/>
      </c>
      <c r="DY95" s="33" t="str">
        <f t="shared" si="61"/>
        <v/>
      </c>
    </row>
    <row r="96" spans="1:129" x14ac:dyDescent="0.25">
      <c r="A96" s="16" t="str">
        <f t="shared" si="31"/>
        <v/>
      </c>
      <c r="K96" s="38"/>
      <c r="M96" s="33" t="str">
        <f t="shared" si="32"/>
        <v/>
      </c>
      <c r="Q96" s="33" t="str">
        <f t="shared" si="33"/>
        <v/>
      </c>
      <c r="U96" s="33" t="str">
        <f t="shared" si="34"/>
        <v/>
      </c>
      <c r="Y96" s="33" t="str">
        <f t="shared" si="35"/>
        <v/>
      </c>
      <c r="AC96" s="33" t="str">
        <f t="shared" si="36"/>
        <v/>
      </c>
      <c r="AG96" s="33" t="str">
        <f t="shared" si="37"/>
        <v/>
      </c>
      <c r="AK96" s="33" t="str">
        <f t="shared" si="38"/>
        <v/>
      </c>
      <c r="AO96" s="33" t="str">
        <f t="shared" si="39"/>
        <v/>
      </c>
      <c r="AS96" s="33" t="str">
        <f t="shared" si="40"/>
        <v/>
      </c>
      <c r="AW96" s="33" t="str">
        <f t="shared" si="41"/>
        <v/>
      </c>
      <c r="BA96" s="33" t="str">
        <f t="shared" si="42"/>
        <v/>
      </c>
      <c r="BE96" s="33" t="str">
        <f t="shared" si="43"/>
        <v/>
      </c>
      <c r="BI96" s="33" t="str">
        <f t="shared" si="44"/>
        <v/>
      </c>
      <c r="BM96" s="33" t="str">
        <f t="shared" si="45"/>
        <v/>
      </c>
      <c r="BQ96" s="33" t="str">
        <f t="shared" si="46"/>
        <v/>
      </c>
      <c r="BU96" s="33" t="str">
        <f t="shared" si="47"/>
        <v/>
      </c>
      <c r="BY96" s="33" t="str">
        <f t="shared" si="48"/>
        <v/>
      </c>
      <c r="CC96" s="33" t="str">
        <f t="shared" si="49"/>
        <v/>
      </c>
      <c r="CG96" s="33" t="str">
        <f t="shared" si="50"/>
        <v/>
      </c>
      <c r="CK96" s="33" t="str">
        <f t="shared" si="51"/>
        <v/>
      </c>
      <c r="CO96" s="33" t="str">
        <f t="shared" si="52"/>
        <v/>
      </c>
      <c r="CS96" s="33" t="str">
        <f t="shared" si="53"/>
        <v/>
      </c>
      <c r="CW96" s="33" t="str">
        <f t="shared" si="54"/>
        <v/>
      </c>
      <c r="DA96" s="33" t="str">
        <f t="shared" si="55"/>
        <v/>
      </c>
      <c r="DE96" s="33" t="str">
        <f t="shared" si="56"/>
        <v/>
      </c>
      <c r="DI96" s="33" t="str">
        <f t="shared" si="57"/>
        <v/>
      </c>
      <c r="DM96" s="33" t="str">
        <f t="shared" si="58"/>
        <v/>
      </c>
      <c r="DQ96" s="33" t="str">
        <f t="shared" si="59"/>
        <v/>
      </c>
      <c r="DU96" s="33" t="str">
        <f t="shared" si="60"/>
        <v/>
      </c>
      <c r="DY96" s="33" t="str">
        <f t="shared" si="61"/>
        <v/>
      </c>
    </row>
    <row r="97" spans="1:129" x14ac:dyDescent="0.25">
      <c r="A97" s="16" t="str">
        <f t="shared" si="31"/>
        <v/>
      </c>
      <c r="K97" s="38"/>
      <c r="M97" s="33" t="str">
        <f t="shared" si="32"/>
        <v/>
      </c>
      <c r="Q97" s="33" t="str">
        <f t="shared" si="33"/>
        <v/>
      </c>
      <c r="U97" s="33" t="str">
        <f t="shared" si="34"/>
        <v/>
      </c>
      <c r="Y97" s="33" t="str">
        <f t="shared" si="35"/>
        <v/>
      </c>
      <c r="AC97" s="33" t="str">
        <f t="shared" si="36"/>
        <v/>
      </c>
      <c r="AG97" s="33" t="str">
        <f t="shared" si="37"/>
        <v/>
      </c>
      <c r="AK97" s="33" t="str">
        <f t="shared" si="38"/>
        <v/>
      </c>
      <c r="AO97" s="33" t="str">
        <f t="shared" si="39"/>
        <v/>
      </c>
      <c r="AS97" s="33" t="str">
        <f t="shared" si="40"/>
        <v/>
      </c>
      <c r="AW97" s="33" t="str">
        <f t="shared" si="41"/>
        <v/>
      </c>
      <c r="BA97" s="33" t="str">
        <f t="shared" si="42"/>
        <v/>
      </c>
      <c r="BE97" s="33" t="str">
        <f t="shared" si="43"/>
        <v/>
      </c>
      <c r="BI97" s="33" t="str">
        <f t="shared" si="44"/>
        <v/>
      </c>
      <c r="BM97" s="33" t="str">
        <f t="shared" si="45"/>
        <v/>
      </c>
      <c r="BQ97" s="33" t="str">
        <f t="shared" si="46"/>
        <v/>
      </c>
      <c r="BU97" s="33" t="str">
        <f t="shared" si="47"/>
        <v/>
      </c>
      <c r="BY97" s="33" t="str">
        <f t="shared" si="48"/>
        <v/>
      </c>
      <c r="CC97" s="33" t="str">
        <f t="shared" si="49"/>
        <v/>
      </c>
      <c r="CG97" s="33" t="str">
        <f t="shared" si="50"/>
        <v/>
      </c>
      <c r="CK97" s="33" t="str">
        <f t="shared" si="51"/>
        <v/>
      </c>
      <c r="CO97" s="33" t="str">
        <f t="shared" si="52"/>
        <v/>
      </c>
      <c r="CS97" s="33" t="str">
        <f t="shared" si="53"/>
        <v/>
      </c>
      <c r="CW97" s="33" t="str">
        <f t="shared" si="54"/>
        <v/>
      </c>
      <c r="DA97" s="33" t="str">
        <f t="shared" si="55"/>
        <v/>
      </c>
      <c r="DE97" s="33" t="str">
        <f t="shared" si="56"/>
        <v/>
      </c>
      <c r="DI97" s="33" t="str">
        <f t="shared" si="57"/>
        <v/>
      </c>
      <c r="DM97" s="33" t="str">
        <f t="shared" si="58"/>
        <v/>
      </c>
      <c r="DQ97" s="33" t="str">
        <f t="shared" si="59"/>
        <v/>
      </c>
      <c r="DU97" s="33" t="str">
        <f t="shared" si="60"/>
        <v/>
      </c>
      <c r="DY97" s="33" t="str">
        <f t="shared" si="61"/>
        <v/>
      </c>
    </row>
    <row r="98" spans="1:129" x14ac:dyDescent="0.25">
      <c r="A98" s="16" t="str">
        <f t="shared" si="31"/>
        <v/>
      </c>
      <c r="K98" s="38"/>
      <c r="M98" s="33" t="str">
        <f t="shared" si="32"/>
        <v/>
      </c>
      <c r="Q98" s="33" t="str">
        <f t="shared" si="33"/>
        <v/>
      </c>
      <c r="U98" s="33" t="str">
        <f t="shared" si="34"/>
        <v/>
      </c>
      <c r="Y98" s="33" t="str">
        <f t="shared" si="35"/>
        <v/>
      </c>
      <c r="AC98" s="33" t="str">
        <f t="shared" si="36"/>
        <v/>
      </c>
      <c r="AG98" s="33" t="str">
        <f t="shared" si="37"/>
        <v/>
      </c>
      <c r="AK98" s="33" t="str">
        <f t="shared" si="38"/>
        <v/>
      </c>
      <c r="AO98" s="33" t="str">
        <f t="shared" si="39"/>
        <v/>
      </c>
      <c r="AS98" s="33" t="str">
        <f t="shared" si="40"/>
        <v/>
      </c>
      <c r="AW98" s="33" t="str">
        <f t="shared" si="41"/>
        <v/>
      </c>
      <c r="BA98" s="33" t="str">
        <f t="shared" si="42"/>
        <v/>
      </c>
      <c r="BE98" s="33" t="str">
        <f t="shared" si="43"/>
        <v/>
      </c>
      <c r="BI98" s="33" t="str">
        <f t="shared" si="44"/>
        <v/>
      </c>
      <c r="BM98" s="33" t="str">
        <f t="shared" si="45"/>
        <v/>
      </c>
      <c r="BQ98" s="33" t="str">
        <f t="shared" si="46"/>
        <v/>
      </c>
      <c r="BU98" s="33" t="str">
        <f t="shared" si="47"/>
        <v/>
      </c>
      <c r="BY98" s="33" t="str">
        <f t="shared" si="48"/>
        <v/>
      </c>
      <c r="CC98" s="33" t="str">
        <f t="shared" si="49"/>
        <v/>
      </c>
      <c r="CG98" s="33" t="str">
        <f t="shared" si="50"/>
        <v/>
      </c>
      <c r="CK98" s="33" t="str">
        <f t="shared" si="51"/>
        <v/>
      </c>
      <c r="CO98" s="33" t="str">
        <f t="shared" si="52"/>
        <v/>
      </c>
      <c r="CS98" s="33" t="str">
        <f t="shared" si="53"/>
        <v/>
      </c>
      <c r="CW98" s="33" t="str">
        <f t="shared" si="54"/>
        <v/>
      </c>
      <c r="DA98" s="33" t="str">
        <f t="shared" si="55"/>
        <v/>
      </c>
      <c r="DE98" s="33" t="str">
        <f t="shared" si="56"/>
        <v/>
      </c>
      <c r="DI98" s="33" t="str">
        <f t="shared" si="57"/>
        <v/>
      </c>
      <c r="DM98" s="33" t="str">
        <f t="shared" si="58"/>
        <v/>
      </c>
      <c r="DQ98" s="33" t="str">
        <f t="shared" si="59"/>
        <v/>
      </c>
      <c r="DU98" s="33" t="str">
        <f t="shared" si="60"/>
        <v/>
      </c>
      <c r="DY98" s="33" t="str">
        <f t="shared" si="61"/>
        <v/>
      </c>
    </row>
    <row r="99" spans="1:129" x14ac:dyDescent="0.25">
      <c r="A99" s="16" t="str">
        <f t="shared" si="31"/>
        <v/>
      </c>
      <c r="K99" s="38"/>
      <c r="M99" s="33" t="str">
        <f t="shared" si="32"/>
        <v/>
      </c>
      <c r="Q99" s="33" t="str">
        <f t="shared" si="33"/>
        <v/>
      </c>
      <c r="U99" s="33" t="str">
        <f t="shared" si="34"/>
        <v/>
      </c>
      <c r="Y99" s="33" t="str">
        <f t="shared" si="35"/>
        <v/>
      </c>
      <c r="AC99" s="33" t="str">
        <f t="shared" si="36"/>
        <v/>
      </c>
      <c r="AG99" s="33" t="str">
        <f t="shared" si="37"/>
        <v/>
      </c>
      <c r="AK99" s="33" t="str">
        <f t="shared" si="38"/>
        <v/>
      </c>
      <c r="AO99" s="33" t="str">
        <f t="shared" si="39"/>
        <v/>
      </c>
      <c r="AS99" s="33" t="str">
        <f t="shared" si="40"/>
        <v/>
      </c>
      <c r="AW99" s="33" t="str">
        <f t="shared" si="41"/>
        <v/>
      </c>
      <c r="BA99" s="33" t="str">
        <f t="shared" si="42"/>
        <v/>
      </c>
      <c r="BE99" s="33" t="str">
        <f t="shared" si="43"/>
        <v/>
      </c>
      <c r="BI99" s="33" t="str">
        <f t="shared" si="44"/>
        <v/>
      </c>
      <c r="BM99" s="33" t="str">
        <f t="shared" si="45"/>
        <v/>
      </c>
      <c r="BQ99" s="33" t="str">
        <f t="shared" si="46"/>
        <v/>
      </c>
      <c r="BU99" s="33" t="str">
        <f t="shared" si="47"/>
        <v/>
      </c>
      <c r="BY99" s="33" t="str">
        <f t="shared" si="48"/>
        <v/>
      </c>
      <c r="CC99" s="33" t="str">
        <f t="shared" si="49"/>
        <v/>
      </c>
      <c r="CG99" s="33" t="str">
        <f t="shared" si="50"/>
        <v/>
      </c>
      <c r="CK99" s="33" t="str">
        <f t="shared" si="51"/>
        <v/>
      </c>
      <c r="CO99" s="33" t="str">
        <f t="shared" si="52"/>
        <v/>
      </c>
      <c r="CS99" s="33" t="str">
        <f t="shared" si="53"/>
        <v/>
      </c>
      <c r="CW99" s="33" t="str">
        <f t="shared" si="54"/>
        <v/>
      </c>
      <c r="DA99" s="33" t="str">
        <f t="shared" si="55"/>
        <v/>
      </c>
      <c r="DE99" s="33" t="str">
        <f t="shared" si="56"/>
        <v/>
      </c>
      <c r="DI99" s="33" t="str">
        <f t="shared" si="57"/>
        <v/>
      </c>
      <c r="DM99" s="33" t="str">
        <f t="shared" si="58"/>
        <v/>
      </c>
      <c r="DQ99" s="33" t="str">
        <f t="shared" si="59"/>
        <v/>
      </c>
      <c r="DU99" s="33" t="str">
        <f t="shared" si="60"/>
        <v/>
      </c>
      <c r="DY99" s="33" t="str">
        <f t="shared" si="61"/>
        <v/>
      </c>
    </row>
    <row r="100" spans="1:129" x14ac:dyDescent="0.25">
      <c r="A100" s="16" t="str">
        <f t="shared" si="31"/>
        <v/>
      </c>
      <c r="K100" s="38"/>
      <c r="M100" s="33" t="str">
        <f t="shared" si="32"/>
        <v/>
      </c>
      <c r="Q100" s="33" t="str">
        <f t="shared" si="33"/>
        <v/>
      </c>
      <c r="U100" s="33" t="str">
        <f t="shared" si="34"/>
        <v/>
      </c>
      <c r="Y100" s="33" t="str">
        <f t="shared" si="35"/>
        <v/>
      </c>
      <c r="AC100" s="33" t="str">
        <f t="shared" si="36"/>
        <v/>
      </c>
      <c r="AG100" s="33" t="str">
        <f t="shared" si="37"/>
        <v/>
      </c>
      <c r="AK100" s="33" t="str">
        <f t="shared" si="38"/>
        <v/>
      </c>
      <c r="AO100" s="33" t="str">
        <f t="shared" si="39"/>
        <v/>
      </c>
      <c r="AS100" s="33" t="str">
        <f t="shared" si="40"/>
        <v/>
      </c>
      <c r="AW100" s="33" t="str">
        <f t="shared" si="41"/>
        <v/>
      </c>
      <c r="BA100" s="33" t="str">
        <f t="shared" si="42"/>
        <v/>
      </c>
      <c r="BE100" s="33" t="str">
        <f t="shared" si="43"/>
        <v/>
      </c>
      <c r="BI100" s="33" t="str">
        <f t="shared" si="44"/>
        <v/>
      </c>
      <c r="BM100" s="33" t="str">
        <f t="shared" si="45"/>
        <v/>
      </c>
      <c r="BQ100" s="33" t="str">
        <f t="shared" si="46"/>
        <v/>
      </c>
      <c r="BU100" s="33" t="str">
        <f t="shared" si="47"/>
        <v/>
      </c>
      <c r="BY100" s="33" t="str">
        <f t="shared" si="48"/>
        <v/>
      </c>
      <c r="CC100" s="33" t="str">
        <f t="shared" si="49"/>
        <v/>
      </c>
      <c r="CG100" s="33" t="str">
        <f t="shared" si="50"/>
        <v/>
      </c>
      <c r="CK100" s="33" t="str">
        <f t="shared" si="51"/>
        <v/>
      </c>
      <c r="CO100" s="33" t="str">
        <f t="shared" si="52"/>
        <v/>
      </c>
      <c r="CS100" s="33" t="str">
        <f t="shared" si="53"/>
        <v/>
      </c>
      <c r="CW100" s="33" t="str">
        <f t="shared" si="54"/>
        <v/>
      </c>
      <c r="DA100" s="33" t="str">
        <f t="shared" si="55"/>
        <v/>
      </c>
      <c r="DE100" s="33" t="str">
        <f t="shared" si="56"/>
        <v/>
      </c>
      <c r="DI100" s="33" t="str">
        <f t="shared" si="57"/>
        <v/>
      </c>
      <c r="DM100" s="33" t="str">
        <f t="shared" si="58"/>
        <v/>
      </c>
      <c r="DQ100" s="33" t="str">
        <f t="shared" si="59"/>
        <v/>
      </c>
      <c r="DU100" s="33" t="str">
        <f t="shared" si="60"/>
        <v/>
      </c>
      <c r="DY100" s="33" t="str">
        <f t="shared" si="61"/>
        <v/>
      </c>
    </row>
    <row r="101" spans="1:129" x14ac:dyDescent="0.25">
      <c r="A101" s="16" t="str">
        <f t="shared" si="31"/>
        <v/>
      </c>
      <c r="K101" s="38"/>
    </row>
    <row r="102" spans="1:129" x14ac:dyDescent="0.25">
      <c r="A102" s="16" t="str">
        <f t="shared" si="31"/>
        <v/>
      </c>
      <c r="K102" s="38"/>
    </row>
    <row r="103" spans="1:129" x14ac:dyDescent="0.25">
      <c r="A103" s="16" t="str">
        <f t="shared" si="31"/>
        <v/>
      </c>
      <c r="K103" s="38"/>
    </row>
    <row r="104" spans="1:129" x14ac:dyDescent="0.25">
      <c r="A104" s="16" t="str">
        <f t="shared" si="31"/>
        <v/>
      </c>
      <c r="K104" s="38"/>
    </row>
    <row r="105" spans="1:129" x14ac:dyDescent="0.25">
      <c r="A105" s="16" t="str">
        <f t="shared" si="31"/>
        <v/>
      </c>
      <c r="K105" s="38"/>
    </row>
    <row r="106" spans="1:129" x14ac:dyDescent="0.25">
      <c r="A106" s="16" t="str">
        <f t="shared" si="31"/>
        <v/>
      </c>
      <c r="K106" s="38"/>
    </row>
    <row r="107" spans="1:129" x14ac:dyDescent="0.25">
      <c r="A107" s="16" t="str">
        <f t="shared" si="31"/>
        <v/>
      </c>
      <c r="K107" s="38"/>
    </row>
    <row r="108" spans="1:129" x14ac:dyDescent="0.25">
      <c r="A108" s="16" t="str">
        <f t="shared" si="31"/>
        <v/>
      </c>
      <c r="K108" s="38"/>
    </row>
    <row r="109" spans="1:129" x14ac:dyDescent="0.25">
      <c r="A109" s="16" t="str">
        <f t="shared" si="31"/>
        <v/>
      </c>
      <c r="K109" s="38"/>
    </row>
    <row r="110" spans="1:129" x14ac:dyDescent="0.25">
      <c r="A110" s="16" t="str">
        <f t="shared" si="31"/>
        <v/>
      </c>
      <c r="K110" s="38"/>
    </row>
    <row r="111" spans="1:129" x14ac:dyDescent="0.25">
      <c r="A111" s="16" t="str">
        <f t="shared" si="31"/>
        <v/>
      </c>
      <c r="K111" s="38"/>
    </row>
    <row r="112" spans="1:129" x14ac:dyDescent="0.25">
      <c r="A112" s="16" t="str">
        <f t="shared" si="31"/>
        <v/>
      </c>
      <c r="K112" s="38"/>
    </row>
    <row r="113" spans="1:11" x14ac:dyDescent="0.25">
      <c r="A113" s="16" t="str">
        <f t="shared" si="31"/>
        <v/>
      </c>
      <c r="K113" s="38"/>
    </row>
    <row r="114" spans="1:11" x14ac:dyDescent="0.25">
      <c r="A114" s="16" t="str">
        <f t="shared" si="31"/>
        <v/>
      </c>
      <c r="K114" s="38"/>
    </row>
    <row r="115" spans="1:11" x14ac:dyDescent="0.25">
      <c r="A115" s="16" t="str">
        <f t="shared" si="31"/>
        <v/>
      </c>
      <c r="K115" s="38"/>
    </row>
    <row r="116" spans="1:11" x14ac:dyDescent="0.25">
      <c r="A116" s="16" t="str">
        <f t="shared" si="31"/>
        <v/>
      </c>
      <c r="K116" s="38"/>
    </row>
    <row r="117" spans="1:11" x14ac:dyDescent="0.25">
      <c r="A117" s="16" t="str">
        <f t="shared" si="31"/>
        <v/>
      </c>
      <c r="K117" s="38"/>
    </row>
    <row r="118" spans="1:11" x14ac:dyDescent="0.25">
      <c r="A118" s="16" t="str">
        <f t="shared" si="31"/>
        <v/>
      </c>
      <c r="K118" s="41"/>
    </row>
  </sheetData>
  <mergeCells count="2">
    <mergeCell ref="G11:I11"/>
    <mergeCell ref="A2:N2"/>
  </mergeCells>
  <conditionalFormatting sqref="A8:A118">
    <cfRule type="notContainsBlanks" dxfId="100" priority="32">
      <formula>LEN(TRIM(A8))&gt;0</formula>
    </cfRule>
  </conditionalFormatting>
  <conditionalFormatting sqref="G13:G15">
    <cfRule type="notContainsBlanks" dxfId="99" priority="31">
      <formula>LEN(TRIM(G13))&gt;0</formula>
    </cfRule>
  </conditionalFormatting>
  <conditionalFormatting sqref="M14:M100">
    <cfRule type="notContainsBlanks" dxfId="98" priority="30">
      <formula>LEN(TRIM(M14))&gt;0</formula>
    </cfRule>
  </conditionalFormatting>
  <conditionalFormatting sqref="Q14:Q100">
    <cfRule type="notContainsBlanks" dxfId="97" priority="29">
      <formula>LEN(TRIM(Q14))&gt;0</formula>
    </cfRule>
  </conditionalFormatting>
  <conditionalFormatting sqref="U14:U100">
    <cfRule type="notContainsBlanks" dxfId="96" priority="28">
      <formula>LEN(TRIM(U14))&gt;0</formula>
    </cfRule>
  </conditionalFormatting>
  <conditionalFormatting sqref="Y14:Y100">
    <cfRule type="notContainsBlanks" dxfId="95" priority="27">
      <formula>LEN(TRIM(Y14))&gt;0</formula>
    </cfRule>
  </conditionalFormatting>
  <conditionalFormatting sqref="AC14:AC100">
    <cfRule type="notContainsBlanks" dxfId="94" priority="26">
      <formula>LEN(TRIM(AC14))&gt;0</formula>
    </cfRule>
  </conditionalFormatting>
  <conditionalFormatting sqref="AG14:AG100">
    <cfRule type="notContainsBlanks" dxfId="93" priority="25">
      <formula>LEN(TRIM(AG14))&gt;0</formula>
    </cfRule>
  </conditionalFormatting>
  <conditionalFormatting sqref="AK14:AK100">
    <cfRule type="notContainsBlanks" dxfId="92" priority="24">
      <formula>LEN(TRIM(AK14))&gt;0</formula>
    </cfRule>
  </conditionalFormatting>
  <conditionalFormatting sqref="AO14:AO100">
    <cfRule type="notContainsBlanks" dxfId="91" priority="23">
      <formula>LEN(TRIM(AO14))&gt;0</formula>
    </cfRule>
  </conditionalFormatting>
  <conditionalFormatting sqref="AS14:AS100">
    <cfRule type="notContainsBlanks" dxfId="90" priority="22">
      <formula>LEN(TRIM(AS14))&gt;0</formula>
    </cfRule>
  </conditionalFormatting>
  <conditionalFormatting sqref="AW14:AW100">
    <cfRule type="notContainsBlanks" dxfId="89" priority="21">
      <formula>LEN(TRIM(AW14))&gt;0</formula>
    </cfRule>
  </conditionalFormatting>
  <conditionalFormatting sqref="BA14:BA100">
    <cfRule type="notContainsBlanks" dxfId="88" priority="20">
      <formula>LEN(TRIM(BA14))&gt;0</formula>
    </cfRule>
  </conditionalFormatting>
  <conditionalFormatting sqref="BE14:BE100">
    <cfRule type="notContainsBlanks" dxfId="87" priority="19">
      <formula>LEN(TRIM(BE14))&gt;0</formula>
    </cfRule>
  </conditionalFormatting>
  <conditionalFormatting sqref="BI14:BI100">
    <cfRule type="notContainsBlanks" dxfId="86" priority="18">
      <formula>LEN(TRIM(BI14))&gt;0</formula>
    </cfRule>
  </conditionalFormatting>
  <conditionalFormatting sqref="BM14:BM100">
    <cfRule type="notContainsBlanks" dxfId="85" priority="17">
      <formula>LEN(TRIM(BM14))&gt;0</formula>
    </cfRule>
  </conditionalFormatting>
  <conditionalFormatting sqref="BQ14:BQ100">
    <cfRule type="notContainsBlanks" dxfId="84" priority="16">
      <formula>LEN(TRIM(BQ14))&gt;0</formula>
    </cfRule>
  </conditionalFormatting>
  <conditionalFormatting sqref="BU14:BU100">
    <cfRule type="notContainsBlanks" dxfId="83" priority="15">
      <formula>LEN(TRIM(BU14))&gt;0</formula>
    </cfRule>
  </conditionalFormatting>
  <conditionalFormatting sqref="BY14:BY100">
    <cfRule type="notContainsBlanks" dxfId="82" priority="14">
      <formula>LEN(TRIM(BY14))&gt;0</formula>
    </cfRule>
  </conditionalFormatting>
  <conditionalFormatting sqref="CC14:CC100">
    <cfRule type="notContainsBlanks" dxfId="81" priority="13">
      <formula>LEN(TRIM(CC14))&gt;0</formula>
    </cfRule>
  </conditionalFormatting>
  <conditionalFormatting sqref="CG14:CG100">
    <cfRule type="notContainsBlanks" dxfId="80" priority="12">
      <formula>LEN(TRIM(CG14))&gt;0</formula>
    </cfRule>
  </conditionalFormatting>
  <conditionalFormatting sqref="CK14:CK100">
    <cfRule type="notContainsBlanks" dxfId="79" priority="11">
      <formula>LEN(TRIM(CK14))&gt;0</formula>
    </cfRule>
  </conditionalFormatting>
  <conditionalFormatting sqref="CO14:CO100">
    <cfRule type="notContainsBlanks" dxfId="78" priority="10">
      <formula>LEN(TRIM(CO14))&gt;0</formula>
    </cfRule>
  </conditionalFormatting>
  <conditionalFormatting sqref="CS14:CS100">
    <cfRule type="notContainsBlanks" dxfId="77" priority="9">
      <formula>LEN(TRIM(CS14))&gt;0</formula>
    </cfRule>
  </conditionalFormatting>
  <conditionalFormatting sqref="CW14:CW100">
    <cfRule type="notContainsBlanks" dxfId="76" priority="8">
      <formula>LEN(TRIM(CW14))&gt;0</formula>
    </cfRule>
  </conditionalFormatting>
  <conditionalFormatting sqref="DA14:DA100">
    <cfRule type="notContainsBlanks" dxfId="75" priority="7">
      <formula>LEN(TRIM(DA14))&gt;0</formula>
    </cfRule>
  </conditionalFormatting>
  <conditionalFormatting sqref="DE14:DE100">
    <cfRule type="notContainsBlanks" dxfId="74" priority="6">
      <formula>LEN(TRIM(DE14))&gt;0</formula>
    </cfRule>
  </conditionalFormatting>
  <conditionalFormatting sqref="DI14:DI100">
    <cfRule type="notContainsBlanks" dxfId="73" priority="5">
      <formula>LEN(TRIM(DI14))&gt;0</formula>
    </cfRule>
  </conditionalFormatting>
  <conditionalFormatting sqref="DM14:DM100">
    <cfRule type="notContainsBlanks" dxfId="72" priority="4">
      <formula>LEN(TRIM(DM14))&gt;0</formula>
    </cfRule>
  </conditionalFormatting>
  <conditionalFormatting sqref="DQ14:DQ100">
    <cfRule type="notContainsBlanks" dxfId="71" priority="3">
      <formula>LEN(TRIM(DQ14))&gt;0</formula>
    </cfRule>
  </conditionalFormatting>
  <conditionalFormatting sqref="DU14:DU100">
    <cfRule type="notContainsBlanks" dxfId="70" priority="2">
      <formula>LEN(TRIM(DU14))&gt;0</formula>
    </cfRule>
  </conditionalFormatting>
  <conditionalFormatting sqref="DY14:DY100">
    <cfRule type="notContainsBlanks" dxfId="69" priority="1">
      <formula>LEN(TRIM(DY14))&gt;0</formula>
    </cfRule>
  </conditionalFormatting>
  <pageMargins left="0.7" right="0.7" top="0.78740157499999996" bottom="0.78740157499999996" header="0.3" footer="0.3"/>
  <pageSetup paperSize="9" orientation="portrait" horizontalDpi="300" verticalDpi="300" r:id="rId32"/>
  <headerFooter>
    <oddFooter>&amp;C_x000D_&amp;1#&amp;"Calibri"&amp;10&amp;K000000 Confidential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4C002-581F-4612-B75C-03FAFFBF1739}">
  <sheetPr codeName="Sheet44"/>
  <dimension ref="A2:EA116"/>
  <sheetViews>
    <sheetView showGridLines="0" zoomScaleNormal="100" workbookViewId="0">
      <selection sqref="A1:XFD1048576"/>
    </sheetView>
  </sheetViews>
  <sheetFormatPr defaultColWidth="7.140625" defaultRowHeight="15" x14ac:dyDescent="0.25"/>
  <cols>
    <col min="1" max="1" width="6.7109375" style="6" bestFit="1" customWidth="1"/>
    <col min="2" max="2" width="29.7109375" style="6" bestFit="1" customWidth="1"/>
    <col min="3" max="3" width="13.85546875" style="6" bestFit="1" customWidth="1"/>
    <col min="4" max="4" width="5.85546875" style="6" bestFit="1" customWidth="1"/>
    <col min="5" max="5" width="7.140625" style="6"/>
    <col min="6" max="7" width="6.7109375" style="6" bestFit="1" customWidth="1"/>
    <col min="8" max="8" width="24.85546875" style="6" bestFit="1" customWidth="1"/>
    <col min="9" max="9" width="6" style="6" bestFit="1" customWidth="1"/>
    <col min="10" max="12" width="7.140625" style="6"/>
    <col min="13" max="13" width="6.7109375" style="6" bestFit="1" customWidth="1"/>
    <col min="14" max="14" width="26.7109375" style="6" bestFit="1" customWidth="1"/>
    <col min="15" max="15" width="13.85546875" style="6" bestFit="1" customWidth="1"/>
    <col min="16" max="16" width="7.140625" style="6"/>
    <col min="17" max="17" width="6.7109375" style="6" bestFit="1" customWidth="1"/>
    <col min="18" max="18" width="11.42578125" style="6" bestFit="1" customWidth="1"/>
    <col min="19" max="19" width="13.85546875" style="6" bestFit="1" customWidth="1"/>
    <col min="20" max="20" width="7.140625" style="6"/>
    <col min="21" max="21" width="6.7109375" style="6" bestFit="1" customWidth="1"/>
    <col min="22" max="22" width="26.7109375" style="6" bestFit="1" customWidth="1"/>
    <col min="23" max="23" width="13.85546875" style="6" bestFit="1" customWidth="1"/>
    <col min="24" max="24" width="7.140625" style="6"/>
    <col min="25" max="25" width="6.7109375" style="6" bestFit="1" customWidth="1"/>
    <col min="26" max="26" width="29.7109375" style="6" bestFit="1" customWidth="1"/>
    <col min="27" max="27" width="13.85546875" style="6" bestFit="1" customWidth="1"/>
    <col min="28" max="28" width="7.140625" style="6"/>
    <col min="29" max="29" width="6.7109375" style="6" bestFit="1" customWidth="1"/>
    <col min="30" max="30" width="26.7109375" style="6" bestFit="1" customWidth="1"/>
    <col min="31" max="31" width="13.85546875" style="6" bestFit="1" customWidth="1"/>
    <col min="32" max="32" width="7.140625" style="6"/>
    <col min="33" max="33" width="6.7109375" style="6" bestFit="1" customWidth="1"/>
    <col min="34" max="34" width="11.42578125" style="6" bestFit="1" customWidth="1"/>
    <col min="35" max="35" width="13.85546875" style="6" bestFit="1" customWidth="1"/>
    <col min="36" max="36" width="7.140625" style="6"/>
    <col min="37" max="37" width="6.7109375" style="6" bestFit="1" customWidth="1"/>
    <col min="38" max="38" width="11.42578125" style="6" bestFit="1" customWidth="1"/>
    <col min="39" max="39" width="13.85546875" style="6" bestFit="1" customWidth="1"/>
    <col min="40" max="40" width="7.140625" style="6"/>
    <col min="41" max="41" width="6.7109375" style="6" bestFit="1" customWidth="1"/>
    <col min="42" max="42" width="11.42578125" style="6" bestFit="1" customWidth="1"/>
    <col min="43" max="43" width="13.85546875" style="6" bestFit="1" customWidth="1"/>
    <col min="44" max="44" width="7.140625" style="6"/>
    <col min="45" max="45" width="6.7109375" style="6" bestFit="1" customWidth="1"/>
    <col min="46" max="46" width="11.42578125" style="6" bestFit="1" customWidth="1"/>
    <col min="47" max="47" width="13.85546875" style="6" bestFit="1" customWidth="1"/>
    <col min="48" max="48" width="7.140625" style="6"/>
    <col min="49" max="49" width="6.7109375" style="6" bestFit="1" customWidth="1"/>
    <col min="50" max="50" width="11.42578125" style="6" bestFit="1" customWidth="1"/>
    <col min="51" max="51" width="13.85546875" style="6" bestFit="1" customWidth="1"/>
    <col min="52" max="52" width="7.140625" style="6"/>
    <col min="53" max="53" width="6.7109375" style="6" bestFit="1" customWidth="1"/>
    <col min="54" max="54" width="11.42578125" style="6" bestFit="1" customWidth="1"/>
    <col min="55" max="55" width="13.85546875" style="6" bestFit="1" customWidth="1"/>
    <col min="56" max="56" width="7.140625" style="6"/>
    <col min="57" max="57" width="6.7109375" style="6" bestFit="1" customWidth="1"/>
    <col min="58" max="58" width="11.42578125" style="6" bestFit="1" customWidth="1"/>
    <col min="59" max="59" width="13.85546875" style="6" bestFit="1" customWidth="1"/>
    <col min="60" max="60" width="7.140625" style="6"/>
    <col min="61" max="61" width="6.7109375" style="6" bestFit="1" customWidth="1"/>
    <col min="62" max="62" width="11.42578125" style="6" bestFit="1" customWidth="1"/>
    <col min="63" max="63" width="13.85546875" style="6" bestFit="1" customWidth="1"/>
    <col min="64" max="64" width="7.140625" style="6"/>
    <col min="65" max="65" width="6.7109375" style="6" bestFit="1" customWidth="1"/>
    <col min="66" max="66" width="11.42578125" style="6" bestFit="1" customWidth="1"/>
    <col min="67" max="67" width="13.85546875" style="6" bestFit="1" customWidth="1"/>
    <col min="68" max="68" width="7.140625" style="6"/>
    <col min="69" max="69" width="6.7109375" style="6" bestFit="1" customWidth="1"/>
    <col min="70" max="70" width="11.42578125" style="6" bestFit="1" customWidth="1"/>
    <col min="71" max="71" width="13.85546875" style="6" bestFit="1" customWidth="1"/>
    <col min="72" max="72" width="7.140625" style="6"/>
    <col min="73" max="73" width="6.7109375" style="6" bestFit="1" customWidth="1"/>
    <col min="74" max="74" width="11.42578125" style="6" bestFit="1" customWidth="1"/>
    <col min="75" max="75" width="13.85546875" style="6" bestFit="1" customWidth="1"/>
    <col min="76" max="76" width="7.140625" style="6"/>
    <col min="77" max="77" width="6.7109375" style="6" bestFit="1" customWidth="1"/>
    <col min="78" max="78" width="11.42578125" style="6" bestFit="1" customWidth="1"/>
    <col min="79" max="79" width="13.85546875" style="6" bestFit="1" customWidth="1"/>
    <col min="80" max="80" width="7.140625" style="6"/>
    <col min="81" max="81" width="6.7109375" style="6" bestFit="1" customWidth="1"/>
    <col min="82" max="82" width="11.42578125" style="6" bestFit="1" customWidth="1"/>
    <col min="83" max="83" width="13.85546875" style="6" bestFit="1" customWidth="1"/>
    <col min="84" max="84" width="7.140625" style="6"/>
    <col min="85" max="85" width="6.7109375" style="6" bestFit="1" customWidth="1"/>
    <col min="86" max="86" width="11.42578125" style="6" bestFit="1" customWidth="1"/>
    <col min="87" max="87" width="13.85546875" style="6" bestFit="1" customWidth="1"/>
    <col min="88" max="88" width="7.140625" style="6"/>
    <col min="89" max="89" width="6.7109375" style="6" bestFit="1" customWidth="1"/>
    <col min="90" max="90" width="11.42578125" style="6" bestFit="1" customWidth="1"/>
    <col min="91" max="91" width="13.85546875" style="6" bestFit="1" customWidth="1"/>
    <col min="92" max="92" width="7.140625" style="6"/>
    <col min="93" max="93" width="6.7109375" style="6" bestFit="1" customWidth="1"/>
    <col min="94" max="94" width="11.42578125" style="6" bestFit="1" customWidth="1"/>
    <col min="95" max="95" width="13.85546875" style="6" bestFit="1" customWidth="1"/>
    <col min="96" max="96" width="7.140625" style="6"/>
    <col min="97" max="97" width="6.7109375" style="6" bestFit="1" customWidth="1"/>
    <col min="98" max="98" width="11.42578125" style="6" bestFit="1" customWidth="1"/>
    <col min="99" max="99" width="13.85546875" style="6" bestFit="1" customWidth="1"/>
    <col min="100" max="100" width="7.140625" style="6"/>
    <col min="101" max="101" width="6.7109375" style="6" bestFit="1" customWidth="1"/>
    <col min="102" max="102" width="11.42578125" style="6" bestFit="1" customWidth="1"/>
    <col min="103" max="103" width="13.85546875" style="6" bestFit="1" customWidth="1"/>
    <col min="104" max="104" width="7.140625" style="6"/>
    <col min="105" max="105" width="6.7109375" style="6" bestFit="1" customWidth="1"/>
    <col min="106" max="106" width="11.42578125" style="6" bestFit="1" customWidth="1"/>
    <col min="107" max="107" width="13.85546875" style="6" bestFit="1" customWidth="1"/>
    <col min="108" max="108" width="7.140625" style="6"/>
    <col min="109" max="109" width="6.7109375" style="6" bestFit="1" customWidth="1"/>
    <col min="110" max="110" width="11.42578125" style="6" bestFit="1" customWidth="1"/>
    <col min="111" max="111" width="13.85546875" style="6" bestFit="1" customWidth="1"/>
    <col min="112" max="112" width="7.140625" style="6"/>
    <col min="113" max="113" width="6.7109375" style="6" bestFit="1" customWidth="1"/>
    <col min="114" max="114" width="11.42578125" style="6" bestFit="1" customWidth="1"/>
    <col min="115" max="115" width="13.85546875" style="6" bestFit="1" customWidth="1"/>
    <col min="116" max="116" width="7.140625" style="6"/>
    <col min="117" max="117" width="6.7109375" style="6" bestFit="1" customWidth="1"/>
    <col min="118" max="118" width="11.42578125" style="6" bestFit="1" customWidth="1"/>
    <col min="119" max="119" width="13.85546875" style="6" bestFit="1" customWidth="1"/>
    <col min="120" max="120" width="7.140625" style="6"/>
    <col min="121" max="121" width="6.7109375" style="6" bestFit="1" customWidth="1"/>
    <col min="122" max="122" width="11.42578125" style="6" bestFit="1" customWidth="1"/>
    <col min="123" max="123" width="13.85546875" style="6" bestFit="1" customWidth="1"/>
    <col min="124" max="124" width="7.140625" style="6"/>
    <col min="125" max="125" width="6.7109375" style="6" bestFit="1" customWidth="1"/>
    <col min="126" max="126" width="11.42578125" style="6" bestFit="1" customWidth="1"/>
    <col min="127" max="127" width="13.85546875" style="6" bestFit="1" customWidth="1"/>
    <col min="128" max="128" width="7.140625" style="6"/>
    <col min="129" max="129" width="6.7109375" style="6" bestFit="1" customWidth="1"/>
    <col min="130" max="130" width="11.42578125" style="6" bestFit="1" customWidth="1"/>
    <col min="131" max="131" width="13.85546875" style="6" bestFit="1" customWidth="1"/>
    <col min="132" max="16384" width="7.140625" style="6"/>
  </cols>
  <sheetData>
    <row r="2" spans="1:131" ht="43.5" x14ac:dyDescent="0.25">
      <c r="A2" s="127" t="s">
        <v>223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7"/>
    </row>
    <row r="4" spans="1:131" x14ac:dyDescent="0.25">
      <c r="B4" s="110" t="s">
        <v>4</v>
      </c>
      <c r="C4" s="1" t="s">
        <v>44</v>
      </c>
    </row>
    <row r="5" spans="1:131" x14ac:dyDescent="0.25">
      <c r="B5" s="110" t="s">
        <v>5</v>
      </c>
      <c r="C5" s="1" t="s">
        <v>186</v>
      </c>
    </row>
    <row r="6" spans="1:131" s="4" customFormat="1" x14ac:dyDescent="0.25">
      <c r="A6" s="6"/>
      <c r="B6" s="6"/>
      <c r="C6" s="6"/>
      <c r="D6" s="6"/>
      <c r="E6" s="6"/>
      <c r="F6" s="6"/>
      <c r="L6" s="6"/>
    </row>
    <row r="7" spans="1:131" x14ac:dyDescent="0.25">
      <c r="A7" s="7" t="s">
        <v>0</v>
      </c>
      <c r="B7" s="46" t="s">
        <v>1</v>
      </c>
      <c r="C7" s="4" t="s">
        <v>100</v>
      </c>
      <c r="D7" s="4" t="s">
        <v>99</v>
      </c>
      <c r="H7" s="7" t="s">
        <v>113</v>
      </c>
      <c r="I7" s="109">
        <f>POŘADÍ!I23</f>
        <v>5</v>
      </c>
      <c r="J7" s="35"/>
      <c r="K7" s="3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  <c r="DR7" s="106"/>
      <c r="DS7" s="106"/>
      <c r="DT7" s="106"/>
      <c r="DU7" s="106"/>
      <c r="DV7" s="106"/>
      <c r="DW7" s="106"/>
      <c r="DX7" s="106"/>
      <c r="DY7" s="106"/>
      <c r="DZ7" s="106"/>
      <c r="EA7" s="105"/>
    </row>
    <row r="8" spans="1:131" x14ac:dyDescent="0.25">
      <c r="A8" s="33">
        <f>IF(ISNUMBER(C8),1,"")</f>
        <v>1</v>
      </c>
      <c r="B8" s="1" t="s">
        <v>45</v>
      </c>
      <c r="C8" s="149">
        <v>4</v>
      </c>
      <c r="D8" s="149">
        <v>2500</v>
      </c>
      <c r="E8" s="43"/>
      <c r="H8" s="7" t="s">
        <v>171</v>
      </c>
      <c r="I8" s="91">
        <f>SUM(C:C)/I9</f>
        <v>11.25</v>
      </c>
      <c r="J8" s="37"/>
      <c r="K8" s="38"/>
    </row>
    <row r="9" spans="1:131" x14ac:dyDescent="0.25">
      <c r="A9" s="33">
        <f>IF(ISNUMBER(C9),A8+1,"")</f>
        <v>2</v>
      </c>
      <c r="B9" s="1" t="s">
        <v>55</v>
      </c>
      <c r="C9" s="149">
        <v>4</v>
      </c>
      <c r="D9" s="149">
        <v>2300</v>
      </c>
      <c r="E9" s="43"/>
      <c r="H9" s="7" t="s">
        <v>184</v>
      </c>
      <c r="I9" s="109">
        <f>ÚČETNICTVÍ!AF40</f>
        <v>4</v>
      </c>
      <c r="J9" s="37"/>
      <c r="K9" s="38"/>
      <c r="N9" s="110" t="s">
        <v>4</v>
      </c>
      <c r="O9" s="1" t="s">
        <v>44</v>
      </c>
      <c r="R9" s="110" t="s">
        <v>4</v>
      </c>
      <c r="S9" s="1" t="s">
        <v>44</v>
      </c>
      <c r="V9" s="110" t="s">
        <v>4</v>
      </c>
      <c r="W9" s="1" t="s">
        <v>44</v>
      </c>
      <c r="Z9" s="110" t="s">
        <v>4</v>
      </c>
      <c r="AA9" s="1" t="s">
        <v>44</v>
      </c>
      <c r="AD9" s="110" t="s">
        <v>4</v>
      </c>
      <c r="AE9" s="1" t="s">
        <v>44</v>
      </c>
      <c r="AH9" s="110" t="s">
        <v>4</v>
      </c>
      <c r="AI9" s="1" t="s">
        <v>44</v>
      </c>
      <c r="AL9" s="110" t="s">
        <v>4</v>
      </c>
      <c r="AM9" s="1" t="s">
        <v>44</v>
      </c>
      <c r="AP9" s="110" t="s">
        <v>4</v>
      </c>
      <c r="AQ9" s="1" t="s">
        <v>44</v>
      </c>
      <c r="AT9" s="110" t="s">
        <v>4</v>
      </c>
      <c r="AU9" s="1" t="s">
        <v>44</v>
      </c>
      <c r="AX9" s="110" t="s">
        <v>4</v>
      </c>
      <c r="AY9" s="1" t="s">
        <v>44</v>
      </c>
      <c r="BB9" s="110" t="s">
        <v>4</v>
      </c>
      <c r="BC9" s="1" t="s">
        <v>44</v>
      </c>
      <c r="BF9" s="110" t="s">
        <v>4</v>
      </c>
      <c r="BG9" s="1" t="s">
        <v>44</v>
      </c>
      <c r="BJ9" s="110" t="s">
        <v>4</v>
      </c>
      <c r="BK9" s="1" t="s">
        <v>44</v>
      </c>
      <c r="BN9" s="110" t="s">
        <v>4</v>
      </c>
      <c r="BO9" s="1" t="s">
        <v>44</v>
      </c>
      <c r="BR9" s="110" t="s">
        <v>4</v>
      </c>
      <c r="BS9" s="1" t="s">
        <v>44</v>
      </c>
      <c r="BV9" s="110" t="s">
        <v>4</v>
      </c>
      <c r="BW9" s="1" t="s">
        <v>44</v>
      </c>
      <c r="BZ9" s="110" t="s">
        <v>4</v>
      </c>
      <c r="CA9" s="1" t="s">
        <v>44</v>
      </c>
      <c r="CD9" s="110" t="s">
        <v>4</v>
      </c>
      <c r="CE9" s="1" t="s">
        <v>44</v>
      </c>
      <c r="CH9" s="110" t="s">
        <v>4</v>
      </c>
      <c r="CI9" s="1" t="s">
        <v>44</v>
      </c>
      <c r="CL9" s="110" t="s">
        <v>4</v>
      </c>
      <c r="CM9" s="1" t="s">
        <v>44</v>
      </c>
      <c r="CP9" s="110" t="s">
        <v>4</v>
      </c>
      <c r="CQ9" s="1" t="s">
        <v>44</v>
      </c>
      <c r="CT9" s="110" t="s">
        <v>4</v>
      </c>
      <c r="CU9" s="1" t="s">
        <v>44</v>
      </c>
      <c r="CX9" s="110" t="s">
        <v>4</v>
      </c>
      <c r="CY9" s="1" t="s">
        <v>44</v>
      </c>
      <c r="DB9" s="110" t="s">
        <v>4</v>
      </c>
      <c r="DC9" s="1" t="s">
        <v>44</v>
      </c>
      <c r="DF9" s="110" t="s">
        <v>4</v>
      </c>
      <c r="DG9" s="1" t="s">
        <v>44</v>
      </c>
      <c r="DJ9" s="110" t="s">
        <v>4</v>
      </c>
      <c r="DK9" s="1" t="s">
        <v>44</v>
      </c>
      <c r="DN9" s="110" t="s">
        <v>4</v>
      </c>
      <c r="DO9" s="1" t="s">
        <v>44</v>
      </c>
      <c r="DR9" s="110" t="s">
        <v>4</v>
      </c>
      <c r="DS9" s="1" t="s">
        <v>44</v>
      </c>
      <c r="DV9" s="110" t="s">
        <v>4</v>
      </c>
      <c r="DW9" s="1" t="s">
        <v>44</v>
      </c>
      <c r="DZ9" s="110" t="s">
        <v>4</v>
      </c>
      <c r="EA9" s="1" t="s">
        <v>44</v>
      </c>
    </row>
    <row r="10" spans="1:131" x14ac:dyDescent="0.25">
      <c r="A10" s="33">
        <f t="shared" ref="A10:A73" si="0">IF(ISNUMBER(C10),A9+1,"")</f>
        <v>3</v>
      </c>
      <c r="B10" s="1" t="s">
        <v>46</v>
      </c>
      <c r="C10" s="149">
        <v>3</v>
      </c>
      <c r="D10" s="149">
        <v>1650</v>
      </c>
      <c r="E10" s="43"/>
      <c r="J10" s="39"/>
      <c r="K10" s="38"/>
      <c r="N10" s="110" t="s">
        <v>5</v>
      </c>
      <c r="O10" s="1" t="s">
        <v>186</v>
      </c>
      <c r="R10" s="110" t="s">
        <v>5</v>
      </c>
      <c r="S10" s="1" t="s">
        <v>186</v>
      </c>
      <c r="V10" s="110" t="s">
        <v>5</v>
      </c>
      <c r="W10" s="1" t="s">
        <v>186</v>
      </c>
      <c r="Z10" s="110" t="s">
        <v>5</v>
      </c>
      <c r="AA10" s="1" t="s">
        <v>186</v>
      </c>
      <c r="AD10" s="110" t="s">
        <v>5</v>
      </c>
      <c r="AE10" s="1" t="s">
        <v>186</v>
      </c>
      <c r="AH10" s="110" t="s">
        <v>5</v>
      </c>
      <c r="AI10" s="1" t="s">
        <v>186</v>
      </c>
      <c r="AL10" s="110" t="s">
        <v>5</v>
      </c>
      <c r="AM10" s="1" t="s">
        <v>186</v>
      </c>
      <c r="AP10" s="110" t="s">
        <v>5</v>
      </c>
      <c r="AQ10" s="1" t="s">
        <v>186</v>
      </c>
      <c r="AT10" s="110" t="s">
        <v>5</v>
      </c>
      <c r="AU10" s="1" t="s">
        <v>186</v>
      </c>
      <c r="AX10" s="110" t="s">
        <v>5</v>
      </c>
      <c r="AY10" s="1" t="s">
        <v>186</v>
      </c>
      <c r="BB10" s="110" t="s">
        <v>5</v>
      </c>
      <c r="BC10" s="1" t="s">
        <v>186</v>
      </c>
      <c r="BF10" s="110" t="s">
        <v>5</v>
      </c>
      <c r="BG10" s="1" t="s">
        <v>186</v>
      </c>
      <c r="BJ10" s="110" t="s">
        <v>5</v>
      </c>
      <c r="BK10" s="1" t="s">
        <v>186</v>
      </c>
      <c r="BN10" s="110" t="s">
        <v>5</v>
      </c>
      <c r="BO10" s="1" t="s">
        <v>186</v>
      </c>
      <c r="BR10" s="110" t="s">
        <v>5</v>
      </c>
      <c r="BS10" s="1" t="s">
        <v>186</v>
      </c>
      <c r="BV10" s="110" t="s">
        <v>5</v>
      </c>
      <c r="BW10" s="1" t="s">
        <v>186</v>
      </c>
      <c r="BZ10" s="110" t="s">
        <v>5</v>
      </c>
      <c r="CA10" s="1" t="s">
        <v>186</v>
      </c>
      <c r="CD10" s="110" t="s">
        <v>5</v>
      </c>
      <c r="CE10" s="1" t="s">
        <v>186</v>
      </c>
      <c r="CH10" s="110" t="s">
        <v>5</v>
      </c>
      <c r="CI10" s="1" t="s">
        <v>186</v>
      </c>
      <c r="CL10" s="110" t="s">
        <v>5</v>
      </c>
      <c r="CM10" s="1" t="s">
        <v>186</v>
      </c>
      <c r="CP10" s="110" t="s">
        <v>5</v>
      </c>
      <c r="CQ10" s="1" t="s">
        <v>186</v>
      </c>
      <c r="CT10" s="110" t="s">
        <v>5</v>
      </c>
      <c r="CU10" s="1" t="s">
        <v>186</v>
      </c>
      <c r="CX10" s="110" t="s">
        <v>5</v>
      </c>
      <c r="CY10" s="1" t="s">
        <v>186</v>
      </c>
      <c r="DB10" s="110" t="s">
        <v>5</v>
      </c>
      <c r="DC10" s="1" t="s">
        <v>186</v>
      </c>
      <c r="DF10" s="110" t="s">
        <v>5</v>
      </c>
      <c r="DG10" s="1" t="s">
        <v>186</v>
      </c>
      <c r="DJ10" s="110" t="s">
        <v>5</v>
      </c>
      <c r="DK10" s="1" t="s">
        <v>186</v>
      </c>
      <c r="DN10" s="110" t="s">
        <v>5</v>
      </c>
      <c r="DO10" s="1" t="s">
        <v>186</v>
      </c>
      <c r="DR10" s="110" t="s">
        <v>5</v>
      </c>
      <c r="DS10" s="1" t="s">
        <v>186</v>
      </c>
      <c r="DV10" s="110" t="s">
        <v>5</v>
      </c>
      <c r="DW10" s="1" t="s">
        <v>186</v>
      </c>
      <c r="DZ10" s="110" t="s">
        <v>5</v>
      </c>
      <c r="EA10" s="1" t="s">
        <v>186</v>
      </c>
    </row>
    <row r="11" spans="1:131" x14ac:dyDescent="0.25">
      <c r="A11" s="33">
        <f t="shared" si="0"/>
        <v>4</v>
      </c>
      <c r="B11" s="1" t="s">
        <v>59</v>
      </c>
      <c r="C11" s="149">
        <v>3</v>
      </c>
      <c r="D11" s="149">
        <v>1450</v>
      </c>
      <c r="E11" s="43"/>
      <c r="G11" s="139" t="s">
        <v>172</v>
      </c>
      <c r="H11" s="139"/>
      <c r="I11" s="139"/>
      <c r="K11" s="38"/>
      <c r="N11" s="110" t="s">
        <v>3</v>
      </c>
      <c r="O11" s="1">
        <v>1</v>
      </c>
      <c r="R11" s="110" t="s">
        <v>3</v>
      </c>
      <c r="S11" s="1">
        <v>2</v>
      </c>
      <c r="V11" s="110" t="s">
        <v>3</v>
      </c>
      <c r="W11" s="1">
        <v>3</v>
      </c>
      <c r="Z11" s="110" t="s">
        <v>3</v>
      </c>
      <c r="AA11" s="1">
        <v>4</v>
      </c>
      <c r="AD11" s="110" t="s">
        <v>3</v>
      </c>
      <c r="AE11" s="1">
        <v>5</v>
      </c>
      <c r="AH11" s="110" t="s">
        <v>3</v>
      </c>
      <c r="AI11" s="1">
        <v>6</v>
      </c>
      <c r="AL11" s="110" t="s">
        <v>3</v>
      </c>
      <c r="AM11" s="1">
        <v>7</v>
      </c>
      <c r="AP11" s="110" t="s">
        <v>3</v>
      </c>
      <c r="AQ11" s="1">
        <v>8</v>
      </c>
      <c r="AT11" s="110" t="s">
        <v>3</v>
      </c>
      <c r="AU11" s="1">
        <v>9</v>
      </c>
      <c r="AX11" s="110" t="s">
        <v>3</v>
      </c>
      <c r="AY11" s="1">
        <v>10</v>
      </c>
      <c r="BB11" s="110" t="s">
        <v>3</v>
      </c>
      <c r="BC11" s="1">
        <v>11</v>
      </c>
      <c r="BF11" s="110" t="s">
        <v>3</v>
      </c>
      <c r="BG11" s="1">
        <v>12</v>
      </c>
      <c r="BJ11" s="110" t="s">
        <v>3</v>
      </c>
      <c r="BK11" s="1">
        <v>13</v>
      </c>
      <c r="BN11" s="110" t="s">
        <v>3</v>
      </c>
      <c r="BO11" s="1">
        <v>14</v>
      </c>
      <c r="BR11" s="110" t="s">
        <v>3</v>
      </c>
      <c r="BS11" s="1">
        <v>15</v>
      </c>
      <c r="BV11" s="110" t="s">
        <v>3</v>
      </c>
      <c r="BW11" s="1">
        <v>16</v>
      </c>
      <c r="BZ11" s="110" t="s">
        <v>3</v>
      </c>
      <c r="CA11" s="1">
        <v>17</v>
      </c>
      <c r="CD11" s="110" t="s">
        <v>3</v>
      </c>
      <c r="CE11" s="1">
        <v>18</v>
      </c>
      <c r="CH11" s="110" t="s">
        <v>3</v>
      </c>
      <c r="CI11" s="1">
        <v>19</v>
      </c>
      <c r="CL11" s="110" t="s">
        <v>3</v>
      </c>
      <c r="CM11" s="1">
        <v>20</v>
      </c>
      <c r="CP11" s="110" t="s">
        <v>3</v>
      </c>
      <c r="CQ11" s="1">
        <v>21</v>
      </c>
      <c r="CT11" s="110" t="s">
        <v>3</v>
      </c>
      <c r="CU11" s="1">
        <v>22</v>
      </c>
      <c r="CX11" s="110" t="s">
        <v>3</v>
      </c>
      <c r="CY11" s="1">
        <v>23</v>
      </c>
      <c r="DB11" s="110" t="s">
        <v>3</v>
      </c>
      <c r="DC11" s="1">
        <v>24</v>
      </c>
      <c r="DF11" s="110" t="s">
        <v>3</v>
      </c>
      <c r="DG11" s="1">
        <v>25</v>
      </c>
      <c r="DJ11" s="110" t="s">
        <v>3</v>
      </c>
      <c r="DK11" s="1">
        <v>26</v>
      </c>
      <c r="DN11" s="110" t="s">
        <v>3</v>
      </c>
      <c r="DO11" s="1">
        <v>27</v>
      </c>
      <c r="DR11" s="110" t="s">
        <v>3</v>
      </c>
      <c r="DS11" s="1">
        <v>28</v>
      </c>
      <c r="DV11" s="110" t="s">
        <v>3</v>
      </c>
      <c r="DW11" s="1">
        <v>29</v>
      </c>
      <c r="DZ11" s="110" t="s">
        <v>3</v>
      </c>
      <c r="EA11" s="1">
        <v>30</v>
      </c>
    </row>
    <row r="12" spans="1:131" x14ac:dyDescent="0.25">
      <c r="A12" s="33">
        <f t="shared" si="0"/>
        <v>5</v>
      </c>
      <c r="B12" s="1" t="s">
        <v>11</v>
      </c>
      <c r="C12" s="149">
        <v>3</v>
      </c>
      <c r="D12" s="149">
        <v>1450</v>
      </c>
      <c r="E12" s="43"/>
      <c r="G12" s="7" t="s">
        <v>0</v>
      </c>
      <c r="H12" s="7" t="s">
        <v>1</v>
      </c>
      <c r="I12" s="7" t="s">
        <v>173</v>
      </c>
      <c r="K12" s="38"/>
    </row>
    <row r="13" spans="1:131" x14ac:dyDescent="0.25">
      <c r="A13" s="33">
        <f t="shared" si="0"/>
        <v>6</v>
      </c>
      <c r="B13" s="1" t="s">
        <v>14</v>
      </c>
      <c r="C13" s="149">
        <v>3</v>
      </c>
      <c r="D13" s="149">
        <v>1350</v>
      </c>
      <c r="E13" s="43"/>
      <c r="G13" s="33">
        <f>IF(ISNUMBER(I13),1,"")</f>
        <v>1</v>
      </c>
      <c r="H13" s="21" t="str">
        <f>'PRVNÍ MÍSTA-DI'!B6</f>
        <v>Koukal Jiří [CZE061258]</v>
      </c>
      <c r="I13" s="88">
        <f>'PRVNÍ MÍSTA-DI'!C6</f>
        <v>1</v>
      </c>
      <c r="K13" s="38"/>
      <c r="M13" s="7" t="s">
        <v>0</v>
      </c>
      <c r="N13" s="13" t="s">
        <v>1</v>
      </c>
      <c r="O13" s="1" t="s">
        <v>99</v>
      </c>
      <c r="Q13" s="7" t="s">
        <v>0</v>
      </c>
      <c r="R13" s="13" t="s">
        <v>1</v>
      </c>
      <c r="S13" s="1" t="s">
        <v>99</v>
      </c>
      <c r="U13" s="7" t="s">
        <v>0</v>
      </c>
      <c r="V13" s="13" t="s">
        <v>1</v>
      </c>
      <c r="W13" s="1" t="s">
        <v>99</v>
      </c>
      <c r="Y13" s="7" t="s">
        <v>0</v>
      </c>
      <c r="Z13" s="13" t="s">
        <v>1</v>
      </c>
      <c r="AA13" s="1" t="s">
        <v>99</v>
      </c>
      <c r="AC13" s="7" t="s">
        <v>0</v>
      </c>
      <c r="AD13" s="13" t="s">
        <v>1</v>
      </c>
      <c r="AE13" s="1" t="s">
        <v>99</v>
      </c>
      <c r="AG13" s="7" t="s">
        <v>0</v>
      </c>
      <c r="AH13" s="13" t="s">
        <v>1</v>
      </c>
      <c r="AI13" s="1" t="s">
        <v>99</v>
      </c>
      <c r="AK13" s="7" t="s">
        <v>0</v>
      </c>
      <c r="AL13" s="13" t="s">
        <v>1</v>
      </c>
      <c r="AM13" s="1" t="s">
        <v>99</v>
      </c>
      <c r="AO13" s="7" t="s">
        <v>0</v>
      </c>
      <c r="AP13" s="13" t="s">
        <v>1</v>
      </c>
      <c r="AQ13" s="1" t="s">
        <v>99</v>
      </c>
      <c r="AS13" s="7" t="s">
        <v>0</v>
      </c>
      <c r="AT13" s="13" t="s">
        <v>1</v>
      </c>
      <c r="AU13" s="1" t="s">
        <v>99</v>
      </c>
      <c r="AW13" s="7" t="s">
        <v>0</v>
      </c>
      <c r="AX13" s="13" t="s">
        <v>1</v>
      </c>
      <c r="AY13" s="1" t="s">
        <v>99</v>
      </c>
      <c r="BA13" s="7" t="s">
        <v>0</v>
      </c>
      <c r="BB13" s="13" t="s">
        <v>1</v>
      </c>
      <c r="BC13" s="1" t="s">
        <v>99</v>
      </c>
      <c r="BE13" s="7" t="s">
        <v>0</v>
      </c>
      <c r="BF13" s="13" t="s">
        <v>1</v>
      </c>
      <c r="BG13" s="1" t="s">
        <v>99</v>
      </c>
      <c r="BI13" s="7" t="s">
        <v>0</v>
      </c>
      <c r="BJ13" s="13" t="s">
        <v>1</v>
      </c>
      <c r="BK13" s="1" t="s">
        <v>99</v>
      </c>
      <c r="BM13" s="7" t="s">
        <v>0</v>
      </c>
      <c r="BN13" s="13" t="s">
        <v>1</v>
      </c>
      <c r="BO13" s="1" t="s">
        <v>99</v>
      </c>
      <c r="BQ13" s="7" t="s">
        <v>0</v>
      </c>
      <c r="BR13" s="13" t="s">
        <v>1</v>
      </c>
      <c r="BS13" s="1" t="s">
        <v>99</v>
      </c>
      <c r="BU13" s="7" t="s">
        <v>0</v>
      </c>
      <c r="BV13" s="13" t="s">
        <v>1</v>
      </c>
      <c r="BW13" s="1" t="s">
        <v>99</v>
      </c>
      <c r="BY13" s="7" t="s">
        <v>0</v>
      </c>
      <c r="BZ13" s="13" t="s">
        <v>1</v>
      </c>
      <c r="CA13" s="1" t="s">
        <v>99</v>
      </c>
      <c r="CC13" s="7" t="s">
        <v>0</v>
      </c>
      <c r="CD13" s="13" t="s">
        <v>1</v>
      </c>
      <c r="CE13" s="1" t="s">
        <v>99</v>
      </c>
      <c r="CG13" s="7" t="s">
        <v>0</v>
      </c>
      <c r="CH13" s="13" t="s">
        <v>1</v>
      </c>
      <c r="CI13" s="1" t="s">
        <v>99</v>
      </c>
      <c r="CK13" s="7" t="s">
        <v>0</v>
      </c>
      <c r="CL13" s="13" t="s">
        <v>1</v>
      </c>
      <c r="CM13" s="1" t="s">
        <v>99</v>
      </c>
      <c r="CO13" s="7" t="s">
        <v>0</v>
      </c>
      <c r="CP13" s="13" t="s">
        <v>1</v>
      </c>
      <c r="CQ13" s="1" t="s">
        <v>99</v>
      </c>
      <c r="CS13" s="7" t="s">
        <v>0</v>
      </c>
      <c r="CT13" s="13" t="s">
        <v>1</v>
      </c>
      <c r="CU13" s="1" t="s">
        <v>99</v>
      </c>
      <c r="CW13" s="7" t="s">
        <v>0</v>
      </c>
      <c r="CX13" s="13" t="s">
        <v>1</v>
      </c>
      <c r="CY13" s="1" t="s">
        <v>99</v>
      </c>
      <c r="DA13" s="7" t="s">
        <v>0</v>
      </c>
      <c r="DB13" s="13" t="s">
        <v>1</v>
      </c>
      <c r="DC13" s="1" t="s">
        <v>99</v>
      </c>
      <c r="DE13" s="7" t="s">
        <v>0</v>
      </c>
      <c r="DF13" s="13" t="s">
        <v>1</v>
      </c>
      <c r="DG13" s="1" t="s">
        <v>99</v>
      </c>
      <c r="DI13" s="7" t="s">
        <v>0</v>
      </c>
      <c r="DJ13" s="13" t="s">
        <v>1</v>
      </c>
      <c r="DK13" s="1" t="s">
        <v>99</v>
      </c>
      <c r="DM13" s="7" t="s">
        <v>0</v>
      </c>
      <c r="DN13" s="13" t="s">
        <v>1</v>
      </c>
      <c r="DO13" s="1" t="s">
        <v>99</v>
      </c>
      <c r="DQ13" s="7" t="s">
        <v>0</v>
      </c>
      <c r="DR13" s="13" t="s">
        <v>1</v>
      </c>
      <c r="DS13" s="1" t="s">
        <v>99</v>
      </c>
      <c r="DU13" s="7" t="s">
        <v>0</v>
      </c>
      <c r="DV13" s="13" t="s">
        <v>1</v>
      </c>
      <c r="DW13" s="1" t="s">
        <v>99</v>
      </c>
      <c r="DY13" s="7" t="s">
        <v>0</v>
      </c>
      <c r="DZ13" s="13" t="s">
        <v>1</v>
      </c>
      <c r="EA13" s="1" t="s">
        <v>99</v>
      </c>
    </row>
    <row r="14" spans="1:131" x14ac:dyDescent="0.25">
      <c r="A14" s="16">
        <f t="shared" si="0"/>
        <v>7</v>
      </c>
      <c r="B14" s="1" t="s">
        <v>243</v>
      </c>
      <c r="C14" s="149">
        <v>2</v>
      </c>
      <c r="D14" s="149">
        <v>1300</v>
      </c>
      <c r="G14" s="33">
        <f>IF(ISNUMBER(I14),G13+1,"")</f>
        <v>2</v>
      </c>
      <c r="H14" s="21" t="str">
        <f>'PRVNÍ MÍSTA-DI'!B7</f>
        <v>Bílek Radek [CZE056362]</v>
      </c>
      <c r="I14" s="21">
        <f>'PRVNÍ MÍSTA-DI'!C7</f>
        <v>1</v>
      </c>
      <c r="K14" s="38"/>
      <c r="M14" s="33">
        <f>IF(ISNUMBER(O14),1,"")</f>
        <v>1</v>
      </c>
      <c r="N14" s="1" t="s">
        <v>46</v>
      </c>
      <c r="O14" s="149">
        <v>850</v>
      </c>
      <c r="Q14" s="33" t="str">
        <f>IF(ISNUMBER(S14),1,"")</f>
        <v/>
      </c>
      <c r="U14" s="33">
        <f>IF(ISNUMBER(W14),1,"")</f>
        <v>1</v>
      </c>
      <c r="V14" s="1" t="s">
        <v>23</v>
      </c>
      <c r="W14" s="149">
        <v>850</v>
      </c>
      <c r="Y14" s="33">
        <f>IF(ISNUMBER(AA14),1,"")</f>
        <v>1</v>
      </c>
      <c r="Z14" s="1" t="s">
        <v>59</v>
      </c>
      <c r="AA14" s="149">
        <v>950</v>
      </c>
      <c r="AC14" s="33">
        <f>IF(ISNUMBER(AE14),1,"")</f>
        <v>1</v>
      </c>
      <c r="AD14" s="1" t="s">
        <v>55</v>
      </c>
      <c r="AE14" s="149">
        <v>850</v>
      </c>
      <c r="AG14" s="33" t="str">
        <f>IF(ISNUMBER(AI14),1,"")</f>
        <v/>
      </c>
      <c r="AK14" s="33" t="str">
        <f>IF(ISNUMBER(AM14),1,"")</f>
        <v/>
      </c>
      <c r="AO14" s="33" t="str">
        <f>IF(ISNUMBER(AQ14),1,"")</f>
        <v/>
      </c>
      <c r="AS14" s="33" t="str">
        <f>IF(ISNUMBER(AU14),1,"")</f>
        <v/>
      </c>
      <c r="AW14" s="33" t="str">
        <f>IF(ISNUMBER(AY14),1,"")</f>
        <v/>
      </c>
      <c r="BA14" s="33" t="str">
        <f>IF(ISNUMBER(BC14),1,"")</f>
        <v/>
      </c>
      <c r="BE14" s="33" t="str">
        <f>IF(ISNUMBER(BG14),1,"")</f>
        <v/>
      </c>
      <c r="BI14" s="33" t="str">
        <f>IF(ISNUMBER(BK14),1,"")</f>
        <v/>
      </c>
      <c r="BM14" s="33" t="str">
        <f>IF(ISNUMBER(BO14),1,"")</f>
        <v/>
      </c>
      <c r="BQ14" s="33" t="str">
        <f>IF(ISNUMBER(BS14),1,"")</f>
        <v/>
      </c>
      <c r="BU14" s="33" t="str">
        <f>IF(ISNUMBER(BW14),1,"")</f>
        <v/>
      </c>
      <c r="BY14" s="33" t="str">
        <f>IF(ISNUMBER(CA14),1,"")</f>
        <v/>
      </c>
      <c r="CC14" s="33" t="str">
        <f>IF(ISNUMBER(CE14),1,"")</f>
        <v/>
      </c>
      <c r="CG14" s="33" t="str">
        <f>IF(ISNUMBER(CI14),1,"")</f>
        <v/>
      </c>
      <c r="CK14" s="33" t="str">
        <f>IF(ISNUMBER(CM14),1,"")</f>
        <v/>
      </c>
      <c r="CO14" s="33" t="str">
        <f>IF(ISNUMBER(CQ14),1,"")</f>
        <v/>
      </c>
      <c r="CS14" s="33" t="str">
        <f>IF(ISNUMBER(CU14),1,"")</f>
        <v/>
      </c>
      <c r="CW14" s="33" t="str">
        <f>IF(ISNUMBER(CY14),1,"")</f>
        <v/>
      </c>
      <c r="DA14" s="33" t="str">
        <f>IF(ISNUMBER(DC14),1,"")</f>
        <v/>
      </c>
      <c r="DE14" s="33" t="str">
        <f>IF(ISNUMBER(DG14),1,"")</f>
        <v/>
      </c>
      <c r="DI14" s="33" t="str">
        <f>IF(ISNUMBER(DK14),1,"")</f>
        <v/>
      </c>
      <c r="DM14" s="33" t="str">
        <f>IF(ISNUMBER(DO14),1,"")</f>
        <v/>
      </c>
      <c r="DQ14" s="33" t="str">
        <f>IF(ISNUMBER(DS14),1,"")</f>
        <v/>
      </c>
      <c r="DU14" s="33" t="str">
        <f>IF(ISNUMBER(DW14),1,"")</f>
        <v/>
      </c>
      <c r="DY14" s="33" t="str">
        <f>IF(ISNUMBER(EA14),1,"")</f>
        <v/>
      </c>
    </row>
    <row r="15" spans="1:131" x14ac:dyDescent="0.25">
      <c r="A15" s="16">
        <f t="shared" si="0"/>
        <v>8</v>
      </c>
      <c r="B15" s="1" t="s">
        <v>52</v>
      </c>
      <c r="C15" s="149">
        <v>2</v>
      </c>
      <c r="D15" s="149">
        <v>1200</v>
      </c>
      <c r="G15" s="33">
        <f>IF(ISNUMBER(I15),G14+1,"")</f>
        <v>3</v>
      </c>
      <c r="H15" s="21" t="str">
        <f>'PRVNÍ MÍSTA-DI'!B8</f>
        <v>Daniel Michal [CZE075751]</v>
      </c>
      <c r="I15" s="21">
        <f>'PRVNÍ MÍSTA-DI'!C8</f>
        <v>1</v>
      </c>
      <c r="K15" s="38"/>
      <c r="M15" s="33">
        <f t="shared" ref="M15:M78" si="1">IF(ISNUMBER(O15),M14+1,"")</f>
        <v>2</v>
      </c>
      <c r="N15" s="1" t="s">
        <v>52</v>
      </c>
      <c r="O15" s="149">
        <v>750</v>
      </c>
      <c r="Q15" s="33" t="str">
        <f t="shared" ref="Q15:Q78" si="2">IF(ISNUMBER(S15),Q14+1,"")</f>
        <v/>
      </c>
      <c r="U15" s="33">
        <f t="shared" ref="U15:U78" si="3">IF(ISNUMBER(W15),U14+1,"")</f>
        <v>2</v>
      </c>
      <c r="V15" s="1" t="s">
        <v>14</v>
      </c>
      <c r="W15" s="149">
        <v>750</v>
      </c>
      <c r="Y15" s="33">
        <f t="shared" ref="Y15:Y78" si="4">IF(ISNUMBER(AA15),Y14+1,"")</f>
        <v>2</v>
      </c>
      <c r="Z15" s="1" t="s">
        <v>45</v>
      </c>
      <c r="AA15" s="149">
        <v>850</v>
      </c>
      <c r="AC15" s="33">
        <f t="shared" ref="AC15:AC78" si="5">IF(ISNUMBER(AE15),AC14+1,"")</f>
        <v>2</v>
      </c>
      <c r="AD15" s="1" t="s">
        <v>243</v>
      </c>
      <c r="AE15" s="149">
        <v>750</v>
      </c>
      <c r="AG15" s="33" t="str">
        <f t="shared" ref="AG15:AG78" si="6">IF(ISNUMBER(AI15),AG14+1,"")</f>
        <v/>
      </c>
      <c r="AK15" s="33" t="str">
        <f t="shared" ref="AK15:AK78" si="7">IF(ISNUMBER(AM15),AK14+1,"")</f>
        <v/>
      </c>
      <c r="AO15" s="33" t="str">
        <f t="shared" ref="AO15:AO78" si="8">IF(ISNUMBER(AQ15),AO14+1,"")</f>
        <v/>
      </c>
      <c r="AS15" s="33" t="str">
        <f t="shared" ref="AS15:AS78" si="9">IF(ISNUMBER(AU15),AS14+1,"")</f>
        <v/>
      </c>
      <c r="AW15" s="33" t="str">
        <f t="shared" ref="AW15:AW78" si="10">IF(ISNUMBER(AY15),AW14+1,"")</f>
        <v/>
      </c>
      <c r="BA15" s="33" t="str">
        <f t="shared" ref="BA15:BA78" si="11">IF(ISNUMBER(BC15),BA14+1,"")</f>
        <v/>
      </c>
      <c r="BE15" s="33" t="str">
        <f t="shared" ref="BE15:BE78" si="12">IF(ISNUMBER(BG15),BE14+1,"")</f>
        <v/>
      </c>
      <c r="BI15" s="33" t="str">
        <f t="shared" ref="BI15:BI78" si="13">IF(ISNUMBER(BK15),BI14+1,"")</f>
        <v/>
      </c>
      <c r="BM15" s="33" t="str">
        <f t="shared" ref="BM15:BM78" si="14">IF(ISNUMBER(BO15),BM14+1,"")</f>
        <v/>
      </c>
      <c r="BQ15" s="33" t="str">
        <f t="shared" ref="BQ15:BQ78" si="15">IF(ISNUMBER(BS15),BQ14+1,"")</f>
        <v/>
      </c>
      <c r="BU15" s="33" t="str">
        <f t="shared" ref="BU15:BU78" si="16">IF(ISNUMBER(BW15),BU14+1,"")</f>
        <v/>
      </c>
      <c r="BY15" s="33" t="str">
        <f t="shared" ref="BY15:BY78" si="17">IF(ISNUMBER(CA15),BY14+1,"")</f>
        <v/>
      </c>
      <c r="CC15" s="33" t="str">
        <f t="shared" ref="CC15:CC78" si="18">IF(ISNUMBER(CE15),CC14+1,"")</f>
        <v/>
      </c>
      <c r="CG15" s="33" t="str">
        <f t="shared" ref="CG15:CG78" si="19">IF(ISNUMBER(CI15),CG14+1,"")</f>
        <v/>
      </c>
      <c r="CK15" s="33" t="str">
        <f t="shared" ref="CK15:CK78" si="20">IF(ISNUMBER(CM15),CK14+1,"")</f>
        <v/>
      </c>
      <c r="CO15" s="33" t="str">
        <f t="shared" ref="CO15:CO78" si="21">IF(ISNUMBER(CQ15),CO14+1,"")</f>
        <v/>
      </c>
      <c r="CS15" s="33" t="str">
        <f t="shared" ref="CS15:CS78" si="22">IF(ISNUMBER(CU15),CS14+1,"")</f>
        <v/>
      </c>
      <c r="CW15" s="33" t="str">
        <f t="shared" ref="CW15:CW78" si="23">IF(ISNUMBER(CY15),CW14+1,"")</f>
        <v/>
      </c>
      <c r="DA15" s="33" t="str">
        <f t="shared" ref="DA15:DA78" si="24">IF(ISNUMBER(DC15),DA14+1,"")</f>
        <v/>
      </c>
      <c r="DE15" s="33" t="str">
        <f t="shared" ref="DE15:DE78" si="25">IF(ISNUMBER(DG15),DE14+1,"")</f>
        <v/>
      </c>
      <c r="DI15" s="33" t="str">
        <f t="shared" ref="DI15:DI78" si="26">IF(ISNUMBER(DK15),DI14+1,"")</f>
        <v/>
      </c>
      <c r="DM15" s="33" t="str">
        <f t="shared" ref="DM15:DM78" si="27">IF(ISNUMBER(DO15),DM14+1,"")</f>
        <v/>
      </c>
      <c r="DQ15" s="33" t="str">
        <f t="shared" ref="DQ15:DQ78" si="28">IF(ISNUMBER(DS15),DQ14+1,"")</f>
        <v/>
      </c>
      <c r="DU15" s="33" t="str">
        <f t="shared" ref="DU15:DU78" si="29">IF(ISNUMBER(DW15),DU14+1,"")</f>
        <v/>
      </c>
      <c r="DY15" s="33" t="str">
        <f t="shared" ref="DY15:DY78" si="30">IF(ISNUMBER(EA15),DY14+1,"")</f>
        <v/>
      </c>
    </row>
    <row r="16" spans="1:131" x14ac:dyDescent="0.25">
      <c r="A16" s="16">
        <f t="shared" si="0"/>
        <v>9</v>
      </c>
      <c r="B16" s="1" t="s">
        <v>38</v>
      </c>
      <c r="C16" s="149">
        <v>2</v>
      </c>
      <c r="D16" s="149">
        <v>1000</v>
      </c>
      <c r="K16" s="38"/>
      <c r="M16" s="33">
        <f t="shared" si="1"/>
        <v>3</v>
      </c>
      <c r="N16" s="1" t="s">
        <v>38</v>
      </c>
      <c r="O16" s="149">
        <v>650</v>
      </c>
      <c r="Q16" s="33" t="str">
        <f t="shared" si="2"/>
        <v/>
      </c>
      <c r="U16" s="33">
        <f t="shared" si="3"/>
        <v>3</v>
      </c>
      <c r="V16" s="1" t="s">
        <v>11</v>
      </c>
      <c r="W16" s="149">
        <v>650</v>
      </c>
      <c r="Y16" s="33">
        <f t="shared" si="4"/>
        <v>3</v>
      </c>
      <c r="Z16" s="1" t="s">
        <v>55</v>
      </c>
      <c r="AA16" s="149">
        <v>750</v>
      </c>
      <c r="AC16" s="33">
        <f t="shared" si="5"/>
        <v>3</v>
      </c>
      <c r="AD16" s="1" t="s">
        <v>45</v>
      </c>
      <c r="AE16" s="149">
        <v>650</v>
      </c>
      <c r="AG16" s="33" t="str">
        <f t="shared" si="6"/>
        <v/>
      </c>
      <c r="AK16" s="33" t="str">
        <f t="shared" si="7"/>
        <v/>
      </c>
      <c r="AO16" s="33" t="str">
        <f t="shared" si="8"/>
        <v/>
      </c>
      <c r="AS16" s="33" t="str">
        <f t="shared" si="9"/>
        <v/>
      </c>
      <c r="AW16" s="33" t="str">
        <f t="shared" si="10"/>
        <v/>
      </c>
      <c r="BA16" s="33" t="str">
        <f t="shared" si="11"/>
        <v/>
      </c>
      <c r="BE16" s="33" t="str">
        <f t="shared" si="12"/>
        <v/>
      </c>
      <c r="BI16" s="33" t="str">
        <f t="shared" si="13"/>
        <v/>
      </c>
      <c r="BM16" s="33" t="str">
        <f t="shared" si="14"/>
        <v/>
      </c>
      <c r="BQ16" s="33" t="str">
        <f t="shared" si="15"/>
        <v/>
      </c>
      <c r="BU16" s="33" t="str">
        <f t="shared" si="16"/>
        <v/>
      </c>
      <c r="BY16" s="33" t="str">
        <f t="shared" si="17"/>
        <v/>
      </c>
      <c r="CC16" s="33" t="str">
        <f t="shared" si="18"/>
        <v/>
      </c>
      <c r="CG16" s="33" t="str">
        <f t="shared" si="19"/>
        <v/>
      </c>
      <c r="CK16" s="33" t="str">
        <f t="shared" si="20"/>
        <v/>
      </c>
      <c r="CO16" s="33" t="str">
        <f t="shared" si="21"/>
        <v/>
      </c>
      <c r="CS16" s="33" t="str">
        <f t="shared" si="22"/>
        <v/>
      </c>
      <c r="CW16" s="33" t="str">
        <f t="shared" si="23"/>
        <v/>
      </c>
      <c r="DA16" s="33" t="str">
        <f t="shared" si="24"/>
        <v/>
      </c>
      <c r="DE16" s="33" t="str">
        <f t="shared" si="25"/>
        <v/>
      </c>
      <c r="DI16" s="33" t="str">
        <f t="shared" si="26"/>
        <v/>
      </c>
      <c r="DM16" s="33" t="str">
        <f t="shared" si="27"/>
        <v/>
      </c>
      <c r="DQ16" s="33" t="str">
        <f t="shared" si="28"/>
        <v/>
      </c>
      <c r="DU16" s="33" t="str">
        <f t="shared" si="29"/>
        <v/>
      </c>
      <c r="DY16" s="33" t="str">
        <f t="shared" si="30"/>
        <v/>
      </c>
    </row>
    <row r="17" spans="1:129" x14ac:dyDescent="0.25">
      <c r="A17" s="16">
        <f t="shared" si="0"/>
        <v>10</v>
      </c>
      <c r="B17" s="1" t="s">
        <v>23</v>
      </c>
      <c r="C17" s="149">
        <v>1</v>
      </c>
      <c r="D17" s="149">
        <v>850</v>
      </c>
      <c r="K17" s="38"/>
      <c r="M17" s="33">
        <f t="shared" si="1"/>
        <v>4</v>
      </c>
      <c r="N17" s="1" t="s">
        <v>45</v>
      </c>
      <c r="O17" s="149">
        <v>550</v>
      </c>
      <c r="Q17" s="33" t="str">
        <f t="shared" si="2"/>
        <v/>
      </c>
      <c r="U17" s="33">
        <f t="shared" si="3"/>
        <v>4</v>
      </c>
      <c r="V17" s="1" t="s">
        <v>243</v>
      </c>
      <c r="W17" s="149">
        <v>550</v>
      </c>
      <c r="Y17" s="33">
        <f t="shared" si="4"/>
        <v>4</v>
      </c>
      <c r="Z17" s="1" t="s">
        <v>18</v>
      </c>
      <c r="AA17" s="149">
        <v>650</v>
      </c>
      <c r="AC17" s="33">
        <f t="shared" si="5"/>
        <v>4</v>
      </c>
      <c r="AD17" s="1" t="s">
        <v>50</v>
      </c>
      <c r="AE17" s="149">
        <v>550</v>
      </c>
      <c r="AG17" s="33" t="str">
        <f t="shared" si="6"/>
        <v/>
      </c>
      <c r="AK17" s="33" t="str">
        <f t="shared" si="7"/>
        <v/>
      </c>
      <c r="AO17" s="33" t="str">
        <f t="shared" si="8"/>
        <v/>
      </c>
      <c r="AS17" s="33" t="str">
        <f t="shared" si="9"/>
        <v/>
      </c>
      <c r="AW17" s="33" t="str">
        <f t="shared" si="10"/>
        <v/>
      </c>
      <c r="BA17" s="33" t="str">
        <f t="shared" si="11"/>
        <v/>
      </c>
      <c r="BE17" s="33" t="str">
        <f t="shared" si="12"/>
        <v/>
      </c>
      <c r="BI17" s="33" t="str">
        <f t="shared" si="13"/>
        <v/>
      </c>
      <c r="BM17" s="33" t="str">
        <f t="shared" si="14"/>
        <v/>
      </c>
      <c r="BQ17" s="33" t="str">
        <f t="shared" si="15"/>
        <v/>
      </c>
      <c r="BU17" s="33" t="str">
        <f t="shared" si="16"/>
        <v/>
      </c>
      <c r="BY17" s="33" t="str">
        <f t="shared" si="17"/>
        <v/>
      </c>
      <c r="CC17" s="33" t="str">
        <f t="shared" si="18"/>
        <v/>
      </c>
      <c r="CG17" s="33" t="str">
        <f t="shared" si="19"/>
        <v/>
      </c>
      <c r="CK17" s="33" t="str">
        <f t="shared" si="20"/>
        <v/>
      </c>
      <c r="CO17" s="33" t="str">
        <f t="shared" si="21"/>
        <v/>
      </c>
      <c r="CS17" s="33" t="str">
        <f t="shared" si="22"/>
        <v/>
      </c>
      <c r="CW17" s="33" t="str">
        <f t="shared" si="23"/>
        <v/>
      </c>
      <c r="DA17" s="33" t="str">
        <f t="shared" si="24"/>
        <v/>
      </c>
      <c r="DE17" s="33" t="str">
        <f t="shared" si="25"/>
        <v/>
      </c>
      <c r="DI17" s="33" t="str">
        <f t="shared" si="26"/>
        <v/>
      </c>
      <c r="DM17" s="33" t="str">
        <f t="shared" si="27"/>
        <v/>
      </c>
      <c r="DQ17" s="33" t="str">
        <f t="shared" si="28"/>
        <v/>
      </c>
      <c r="DU17" s="33" t="str">
        <f t="shared" si="29"/>
        <v/>
      </c>
      <c r="DY17" s="33" t="str">
        <f t="shared" si="30"/>
        <v/>
      </c>
    </row>
    <row r="18" spans="1:129" x14ac:dyDescent="0.25">
      <c r="A18" s="16">
        <f t="shared" si="0"/>
        <v>11</v>
      </c>
      <c r="B18" s="1" t="s">
        <v>36</v>
      </c>
      <c r="C18" s="149">
        <v>2</v>
      </c>
      <c r="D18" s="149">
        <v>800</v>
      </c>
      <c r="K18" s="38"/>
      <c r="M18" s="33">
        <f t="shared" si="1"/>
        <v>5</v>
      </c>
      <c r="N18" s="1" t="s">
        <v>22</v>
      </c>
      <c r="O18" s="149">
        <v>450</v>
      </c>
      <c r="Q18" s="33" t="str">
        <f t="shared" si="2"/>
        <v/>
      </c>
      <c r="U18" s="33">
        <f t="shared" si="3"/>
        <v>5</v>
      </c>
      <c r="V18" s="1" t="s">
        <v>45</v>
      </c>
      <c r="W18" s="149">
        <v>450</v>
      </c>
      <c r="Y18" s="33">
        <f t="shared" si="4"/>
        <v>5</v>
      </c>
      <c r="Z18" s="1" t="s">
        <v>253</v>
      </c>
      <c r="AA18" s="149">
        <v>550</v>
      </c>
      <c r="AC18" s="33">
        <f t="shared" si="5"/>
        <v>5</v>
      </c>
      <c r="AD18" s="1" t="s">
        <v>46</v>
      </c>
      <c r="AE18" s="149">
        <v>450</v>
      </c>
      <c r="AG18" s="33" t="str">
        <f t="shared" si="6"/>
        <v/>
      </c>
      <c r="AK18" s="33" t="str">
        <f t="shared" si="7"/>
        <v/>
      </c>
      <c r="AO18" s="33" t="str">
        <f t="shared" si="8"/>
        <v/>
      </c>
      <c r="AS18" s="33" t="str">
        <f t="shared" si="9"/>
        <v/>
      </c>
      <c r="AW18" s="33" t="str">
        <f t="shared" si="10"/>
        <v/>
      </c>
      <c r="BA18" s="33" t="str">
        <f t="shared" si="11"/>
        <v/>
      </c>
      <c r="BE18" s="33" t="str">
        <f t="shared" si="12"/>
        <v/>
      </c>
      <c r="BI18" s="33" t="str">
        <f t="shared" si="13"/>
        <v/>
      </c>
      <c r="BM18" s="33" t="str">
        <f t="shared" si="14"/>
        <v/>
      </c>
      <c r="BQ18" s="33" t="str">
        <f t="shared" si="15"/>
        <v/>
      </c>
      <c r="BU18" s="33" t="str">
        <f t="shared" si="16"/>
        <v/>
      </c>
      <c r="BY18" s="33" t="str">
        <f t="shared" si="17"/>
        <v/>
      </c>
      <c r="CC18" s="33" t="str">
        <f t="shared" si="18"/>
        <v/>
      </c>
      <c r="CG18" s="33" t="str">
        <f t="shared" si="19"/>
        <v/>
      </c>
      <c r="CK18" s="33" t="str">
        <f t="shared" si="20"/>
        <v/>
      </c>
      <c r="CO18" s="33" t="str">
        <f t="shared" si="21"/>
        <v/>
      </c>
      <c r="CS18" s="33" t="str">
        <f t="shared" si="22"/>
        <v/>
      </c>
      <c r="CW18" s="33" t="str">
        <f t="shared" si="23"/>
        <v/>
      </c>
      <c r="DA18" s="33" t="str">
        <f t="shared" si="24"/>
        <v/>
      </c>
      <c r="DE18" s="33" t="str">
        <f t="shared" si="25"/>
        <v/>
      </c>
      <c r="DI18" s="33" t="str">
        <f t="shared" si="26"/>
        <v/>
      </c>
      <c r="DM18" s="33" t="str">
        <f t="shared" si="27"/>
        <v/>
      </c>
      <c r="DQ18" s="33" t="str">
        <f t="shared" si="28"/>
        <v/>
      </c>
      <c r="DU18" s="33" t="str">
        <f t="shared" si="29"/>
        <v/>
      </c>
      <c r="DY18" s="33" t="str">
        <f t="shared" si="30"/>
        <v/>
      </c>
    </row>
    <row r="19" spans="1:129" x14ac:dyDescent="0.25">
      <c r="A19" s="16">
        <f t="shared" si="0"/>
        <v>12</v>
      </c>
      <c r="B19" s="1" t="s">
        <v>15</v>
      </c>
      <c r="C19" s="149">
        <v>2</v>
      </c>
      <c r="D19" s="149">
        <v>800</v>
      </c>
      <c r="K19" s="38"/>
      <c r="M19" s="33">
        <f t="shared" si="1"/>
        <v>6</v>
      </c>
      <c r="N19" s="1" t="s">
        <v>11</v>
      </c>
      <c r="O19" s="149">
        <v>450</v>
      </c>
      <c r="Q19" s="33" t="str">
        <f t="shared" si="2"/>
        <v/>
      </c>
      <c r="U19" s="33">
        <f t="shared" si="3"/>
        <v>6</v>
      </c>
      <c r="V19" s="1" t="s">
        <v>55</v>
      </c>
      <c r="W19" s="149">
        <v>450</v>
      </c>
      <c r="Y19" s="33">
        <f t="shared" si="4"/>
        <v>6</v>
      </c>
      <c r="Z19" s="1" t="s">
        <v>36</v>
      </c>
      <c r="AA19" s="149">
        <v>550</v>
      </c>
      <c r="AC19" s="33">
        <f t="shared" si="5"/>
        <v>6</v>
      </c>
      <c r="AD19" s="1" t="s">
        <v>15</v>
      </c>
      <c r="AE19" s="149">
        <v>450</v>
      </c>
      <c r="AG19" s="33" t="str">
        <f t="shared" si="6"/>
        <v/>
      </c>
      <c r="AK19" s="33" t="str">
        <f t="shared" si="7"/>
        <v/>
      </c>
      <c r="AO19" s="33" t="str">
        <f t="shared" si="8"/>
        <v/>
      </c>
      <c r="AS19" s="33" t="str">
        <f t="shared" si="9"/>
        <v/>
      </c>
      <c r="AW19" s="33" t="str">
        <f t="shared" si="10"/>
        <v/>
      </c>
      <c r="BA19" s="33" t="str">
        <f t="shared" si="11"/>
        <v/>
      </c>
      <c r="BE19" s="33" t="str">
        <f t="shared" si="12"/>
        <v/>
      </c>
      <c r="BI19" s="33" t="str">
        <f t="shared" si="13"/>
        <v/>
      </c>
      <c r="BM19" s="33" t="str">
        <f t="shared" si="14"/>
        <v/>
      </c>
      <c r="BQ19" s="33" t="str">
        <f t="shared" si="15"/>
        <v/>
      </c>
      <c r="BU19" s="33" t="str">
        <f t="shared" si="16"/>
        <v/>
      </c>
      <c r="BY19" s="33" t="str">
        <f t="shared" si="17"/>
        <v/>
      </c>
      <c r="CC19" s="33" t="str">
        <f t="shared" si="18"/>
        <v/>
      </c>
      <c r="CG19" s="33" t="str">
        <f t="shared" si="19"/>
        <v/>
      </c>
      <c r="CK19" s="33" t="str">
        <f t="shared" si="20"/>
        <v/>
      </c>
      <c r="CO19" s="33" t="str">
        <f t="shared" si="21"/>
        <v/>
      </c>
      <c r="CS19" s="33" t="str">
        <f t="shared" si="22"/>
        <v/>
      </c>
      <c r="CW19" s="33" t="str">
        <f t="shared" si="23"/>
        <v/>
      </c>
      <c r="DA19" s="33" t="str">
        <f t="shared" si="24"/>
        <v/>
      </c>
      <c r="DE19" s="33" t="str">
        <f t="shared" si="25"/>
        <v/>
      </c>
      <c r="DI19" s="33" t="str">
        <f t="shared" si="26"/>
        <v/>
      </c>
      <c r="DM19" s="33" t="str">
        <f t="shared" si="27"/>
        <v/>
      </c>
      <c r="DQ19" s="33" t="str">
        <f t="shared" si="28"/>
        <v/>
      </c>
      <c r="DU19" s="33" t="str">
        <f t="shared" si="29"/>
        <v/>
      </c>
      <c r="DY19" s="33" t="str">
        <f t="shared" si="30"/>
        <v/>
      </c>
    </row>
    <row r="20" spans="1:129" x14ac:dyDescent="0.25">
      <c r="A20" s="16">
        <f t="shared" si="0"/>
        <v>13</v>
      </c>
      <c r="B20" s="1" t="s">
        <v>18</v>
      </c>
      <c r="C20" s="149">
        <v>1</v>
      </c>
      <c r="D20" s="149">
        <v>650</v>
      </c>
      <c r="K20" s="38"/>
      <c r="M20" s="33">
        <f t="shared" si="1"/>
        <v>7</v>
      </c>
      <c r="N20" s="1" t="s">
        <v>210</v>
      </c>
      <c r="O20" s="149">
        <v>350</v>
      </c>
      <c r="Q20" s="33" t="str">
        <f t="shared" si="2"/>
        <v/>
      </c>
      <c r="U20" s="33">
        <f t="shared" si="3"/>
        <v>7</v>
      </c>
      <c r="V20" s="1" t="s">
        <v>244</v>
      </c>
      <c r="W20" s="149">
        <v>350</v>
      </c>
      <c r="Y20" s="33">
        <f t="shared" si="4"/>
        <v>7</v>
      </c>
      <c r="Z20" s="1" t="s">
        <v>254</v>
      </c>
      <c r="AA20" s="149">
        <v>450</v>
      </c>
      <c r="AC20" s="33">
        <f t="shared" si="5"/>
        <v>7</v>
      </c>
      <c r="AD20" s="1" t="s">
        <v>261</v>
      </c>
      <c r="AE20" s="149">
        <v>350</v>
      </c>
      <c r="AG20" s="33" t="str">
        <f t="shared" si="6"/>
        <v/>
      </c>
      <c r="AK20" s="33" t="str">
        <f t="shared" si="7"/>
        <v/>
      </c>
      <c r="AO20" s="33" t="str">
        <f t="shared" si="8"/>
        <v/>
      </c>
      <c r="AS20" s="33" t="str">
        <f t="shared" si="9"/>
        <v/>
      </c>
      <c r="AW20" s="33" t="str">
        <f t="shared" si="10"/>
        <v/>
      </c>
      <c r="BA20" s="33" t="str">
        <f t="shared" si="11"/>
        <v/>
      </c>
      <c r="BE20" s="33" t="str">
        <f t="shared" si="12"/>
        <v/>
      </c>
      <c r="BI20" s="33" t="str">
        <f t="shared" si="13"/>
        <v/>
      </c>
      <c r="BM20" s="33" t="str">
        <f t="shared" si="14"/>
        <v/>
      </c>
      <c r="BQ20" s="33" t="str">
        <f t="shared" si="15"/>
        <v/>
      </c>
      <c r="BU20" s="33" t="str">
        <f t="shared" si="16"/>
        <v/>
      </c>
      <c r="BY20" s="33" t="str">
        <f t="shared" si="17"/>
        <v/>
      </c>
      <c r="CC20" s="33" t="str">
        <f t="shared" si="18"/>
        <v/>
      </c>
      <c r="CG20" s="33" t="str">
        <f t="shared" si="19"/>
        <v/>
      </c>
      <c r="CK20" s="33" t="str">
        <f t="shared" si="20"/>
        <v/>
      </c>
      <c r="CO20" s="33" t="str">
        <f t="shared" si="21"/>
        <v/>
      </c>
      <c r="CS20" s="33" t="str">
        <f t="shared" si="22"/>
        <v/>
      </c>
      <c r="CW20" s="33" t="str">
        <f t="shared" si="23"/>
        <v/>
      </c>
      <c r="DA20" s="33" t="str">
        <f t="shared" si="24"/>
        <v/>
      </c>
      <c r="DE20" s="33" t="str">
        <f t="shared" si="25"/>
        <v/>
      </c>
      <c r="DI20" s="33" t="str">
        <f t="shared" si="26"/>
        <v/>
      </c>
      <c r="DM20" s="33" t="str">
        <f t="shared" si="27"/>
        <v/>
      </c>
      <c r="DQ20" s="33" t="str">
        <f t="shared" si="28"/>
        <v/>
      </c>
      <c r="DU20" s="33" t="str">
        <f t="shared" si="29"/>
        <v/>
      </c>
      <c r="DY20" s="33" t="str">
        <f t="shared" si="30"/>
        <v/>
      </c>
    </row>
    <row r="21" spans="1:129" x14ac:dyDescent="0.25">
      <c r="A21" s="16">
        <f t="shared" si="0"/>
        <v>14</v>
      </c>
      <c r="B21" s="1" t="s">
        <v>50</v>
      </c>
      <c r="C21" s="149">
        <v>1</v>
      </c>
      <c r="D21" s="149">
        <v>550</v>
      </c>
      <c r="K21" s="38"/>
      <c r="M21" s="33">
        <f t="shared" si="1"/>
        <v>8</v>
      </c>
      <c r="N21" s="1" t="s">
        <v>53</v>
      </c>
      <c r="O21" s="149">
        <v>350</v>
      </c>
      <c r="Q21" s="33" t="str">
        <f t="shared" si="2"/>
        <v/>
      </c>
      <c r="U21" s="33">
        <f t="shared" si="3"/>
        <v>8</v>
      </c>
      <c r="V21" s="1" t="s">
        <v>15</v>
      </c>
      <c r="W21" s="149">
        <v>350</v>
      </c>
      <c r="Y21" s="33">
        <f t="shared" si="4"/>
        <v>8</v>
      </c>
      <c r="Z21" s="1" t="s">
        <v>52</v>
      </c>
      <c r="AA21" s="149">
        <v>450</v>
      </c>
      <c r="AC21" s="33">
        <f t="shared" si="5"/>
        <v>8</v>
      </c>
      <c r="AD21" s="1" t="s">
        <v>11</v>
      </c>
      <c r="AE21" s="149">
        <v>350</v>
      </c>
      <c r="AG21" s="33" t="str">
        <f t="shared" si="6"/>
        <v/>
      </c>
      <c r="AK21" s="33" t="str">
        <f t="shared" si="7"/>
        <v/>
      </c>
      <c r="AO21" s="33" t="str">
        <f t="shared" si="8"/>
        <v/>
      </c>
      <c r="AS21" s="33" t="str">
        <f t="shared" si="9"/>
        <v/>
      </c>
      <c r="AW21" s="33" t="str">
        <f t="shared" si="10"/>
        <v/>
      </c>
      <c r="BA21" s="33" t="str">
        <f t="shared" si="11"/>
        <v/>
      </c>
      <c r="BE21" s="33" t="str">
        <f t="shared" si="12"/>
        <v/>
      </c>
      <c r="BI21" s="33" t="str">
        <f t="shared" si="13"/>
        <v/>
      </c>
      <c r="BM21" s="33" t="str">
        <f t="shared" si="14"/>
        <v/>
      </c>
      <c r="BQ21" s="33" t="str">
        <f t="shared" si="15"/>
        <v/>
      </c>
      <c r="BU21" s="33" t="str">
        <f t="shared" si="16"/>
        <v/>
      </c>
      <c r="BY21" s="33" t="str">
        <f t="shared" si="17"/>
        <v/>
      </c>
      <c r="CC21" s="33" t="str">
        <f t="shared" si="18"/>
        <v/>
      </c>
      <c r="CG21" s="33" t="str">
        <f t="shared" si="19"/>
        <v/>
      </c>
      <c r="CK21" s="33" t="str">
        <f t="shared" si="20"/>
        <v/>
      </c>
      <c r="CO21" s="33" t="str">
        <f t="shared" si="21"/>
        <v/>
      </c>
      <c r="CS21" s="33" t="str">
        <f t="shared" si="22"/>
        <v/>
      </c>
      <c r="CW21" s="33" t="str">
        <f t="shared" si="23"/>
        <v/>
      </c>
      <c r="DA21" s="33" t="str">
        <f t="shared" si="24"/>
        <v/>
      </c>
      <c r="DE21" s="33" t="str">
        <f t="shared" si="25"/>
        <v/>
      </c>
      <c r="DI21" s="33" t="str">
        <f t="shared" si="26"/>
        <v/>
      </c>
      <c r="DM21" s="33" t="str">
        <f t="shared" si="27"/>
        <v/>
      </c>
      <c r="DQ21" s="33" t="str">
        <f t="shared" si="28"/>
        <v/>
      </c>
      <c r="DU21" s="33" t="str">
        <f t="shared" si="29"/>
        <v/>
      </c>
      <c r="DY21" s="33" t="str">
        <f t="shared" si="30"/>
        <v/>
      </c>
    </row>
    <row r="22" spans="1:129" x14ac:dyDescent="0.25">
      <c r="A22" s="16">
        <f t="shared" si="0"/>
        <v>15</v>
      </c>
      <c r="B22" s="1" t="s">
        <v>253</v>
      </c>
      <c r="C22" s="149">
        <v>1</v>
      </c>
      <c r="D22" s="149">
        <v>550</v>
      </c>
      <c r="K22" s="38"/>
      <c r="M22" s="33">
        <f t="shared" si="1"/>
        <v>9</v>
      </c>
      <c r="N22" s="1" t="s">
        <v>36</v>
      </c>
      <c r="O22" s="149">
        <v>250</v>
      </c>
      <c r="Q22" s="33" t="str">
        <f t="shared" si="2"/>
        <v/>
      </c>
      <c r="U22" s="33">
        <f t="shared" si="3"/>
        <v>9</v>
      </c>
      <c r="V22" s="1" t="s">
        <v>59</v>
      </c>
      <c r="W22" s="149">
        <v>250</v>
      </c>
      <c r="Y22" s="33">
        <f t="shared" si="4"/>
        <v>9</v>
      </c>
      <c r="Z22" s="1" t="s">
        <v>46</v>
      </c>
      <c r="AA22" s="149">
        <v>350</v>
      </c>
      <c r="AC22" s="33">
        <f t="shared" si="5"/>
        <v>9</v>
      </c>
      <c r="AD22" s="1" t="s">
        <v>14</v>
      </c>
      <c r="AE22" s="149">
        <v>250</v>
      </c>
      <c r="AG22" s="33" t="str">
        <f t="shared" si="6"/>
        <v/>
      </c>
      <c r="AK22" s="33" t="str">
        <f t="shared" si="7"/>
        <v/>
      </c>
      <c r="AO22" s="33" t="str">
        <f t="shared" si="8"/>
        <v/>
      </c>
      <c r="AS22" s="33" t="str">
        <f t="shared" si="9"/>
        <v/>
      </c>
      <c r="AW22" s="33" t="str">
        <f t="shared" si="10"/>
        <v/>
      </c>
      <c r="BA22" s="33" t="str">
        <f t="shared" si="11"/>
        <v/>
      </c>
      <c r="BE22" s="33" t="str">
        <f t="shared" si="12"/>
        <v/>
      </c>
      <c r="BI22" s="33" t="str">
        <f t="shared" si="13"/>
        <v/>
      </c>
      <c r="BM22" s="33" t="str">
        <f t="shared" si="14"/>
        <v/>
      </c>
      <c r="BQ22" s="33" t="str">
        <f t="shared" si="15"/>
        <v/>
      </c>
      <c r="BU22" s="33" t="str">
        <f t="shared" si="16"/>
        <v/>
      </c>
      <c r="BY22" s="33" t="str">
        <f t="shared" si="17"/>
        <v/>
      </c>
      <c r="CC22" s="33" t="str">
        <f t="shared" si="18"/>
        <v/>
      </c>
      <c r="CG22" s="33" t="str">
        <f t="shared" si="19"/>
        <v/>
      </c>
      <c r="CK22" s="33" t="str">
        <f t="shared" si="20"/>
        <v/>
      </c>
      <c r="CO22" s="33" t="str">
        <f t="shared" si="21"/>
        <v/>
      </c>
      <c r="CS22" s="33" t="str">
        <f t="shared" si="22"/>
        <v/>
      </c>
      <c r="CW22" s="33" t="str">
        <f t="shared" si="23"/>
        <v/>
      </c>
      <c r="DA22" s="33" t="str">
        <f t="shared" si="24"/>
        <v/>
      </c>
      <c r="DE22" s="33" t="str">
        <f t="shared" si="25"/>
        <v/>
      </c>
      <c r="DI22" s="33" t="str">
        <f t="shared" si="26"/>
        <v/>
      </c>
      <c r="DM22" s="33" t="str">
        <f t="shared" si="27"/>
        <v/>
      </c>
      <c r="DQ22" s="33" t="str">
        <f t="shared" si="28"/>
        <v/>
      </c>
      <c r="DU22" s="33" t="str">
        <f t="shared" si="29"/>
        <v/>
      </c>
      <c r="DY22" s="33" t="str">
        <f t="shared" si="30"/>
        <v/>
      </c>
    </row>
    <row r="23" spans="1:129" x14ac:dyDescent="0.25">
      <c r="A23" s="16">
        <f t="shared" si="0"/>
        <v>16</v>
      </c>
      <c r="B23" s="1" t="s">
        <v>254</v>
      </c>
      <c r="C23" s="149">
        <v>1</v>
      </c>
      <c r="D23" s="149">
        <v>450</v>
      </c>
      <c r="K23" s="38"/>
      <c r="M23" s="33">
        <f t="shared" si="1"/>
        <v>10</v>
      </c>
      <c r="N23" s="1" t="s">
        <v>59</v>
      </c>
      <c r="O23" s="149">
        <v>250</v>
      </c>
      <c r="Q23" s="33" t="str">
        <f t="shared" si="2"/>
        <v/>
      </c>
      <c r="U23" s="33" t="str">
        <f t="shared" si="3"/>
        <v/>
      </c>
      <c r="Y23" s="33">
        <f t="shared" si="4"/>
        <v>10</v>
      </c>
      <c r="Z23" s="1" t="s">
        <v>14</v>
      </c>
      <c r="AA23" s="149">
        <v>350</v>
      </c>
      <c r="AC23" s="33" t="str">
        <f t="shared" si="5"/>
        <v/>
      </c>
      <c r="AG23" s="33" t="str">
        <f t="shared" si="6"/>
        <v/>
      </c>
      <c r="AK23" s="33" t="str">
        <f t="shared" si="7"/>
        <v/>
      </c>
      <c r="AO23" s="33" t="str">
        <f t="shared" si="8"/>
        <v/>
      </c>
      <c r="AS23" s="33" t="str">
        <f t="shared" si="9"/>
        <v/>
      </c>
      <c r="AW23" s="33" t="str">
        <f t="shared" si="10"/>
        <v/>
      </c>
      <c r="BA23" s="33" t="str">
        <f t="shared" si="11"/>
        <v/>
      </c>
      <c r="BE23" s="33" t="str">
        <f t="shared" si="12"/>
        <v/>
      </c>
      <c r="BI23" s="33" t="str">
        <f t="shared" si="13"/>
        <v/>
      </c>
      <c r="BM23" s="33" t="str">
        <f t="shared" si="14"/>
        <v/>
      </c>
      <c r="BQ23" s="33" t="str">
        <f t="shared" si="15"/>
        <v/>
      </c>
      <c r="BU23" s="33" t="str">
        <f t="shared" si="16"/>
        <v/>
      </c>
      <c r="BY23" s="33" t="str">
        <f t="shared" si="17"/>
        <v/>
      </c>
      <c r="CC23" s="33" t="str">
        <f t="shared" si="18"/>
        <v/>
      </c>
      <c r="CG23" s="33" t="str">
        <f t="shared" si="19"/>
        <v/>
      </c>
      <c r="CK23" s="33" t="str">
        <f t="shared" si="20"/>
        <v/>
      </c>
      <c r="CO23" s="33" t="str">
        <f t="shared" si="21"/>
        <v/>
      </c>
      <c r="CS23" s="33" t="str">
        <f t="shared" si="22"/>
        <v/>
      </c>
      <c r="CW23" s="33" t="str">
        <f t="shared" si="23"/>
        <v/>
      </c>
      <c r="DA23" s="33" t="str">
        <f t="shared" si="24"/>
        <v/>
      </c>
      <c r="DE23" s="33" t="str">
        <f t="shared" si="25"/>
        <v/>
      </c>
      <c r="DI23" s="33" t="str">
        <f t="shared" si="26"/>
        <v/>
      </c>
      <c r="DM23" s="33" t="str">
        <f t="shared" si="27"/>
        <v/>
      </c>
      <c r="DQ23" s="33" t="str">
        <f t="shared" si="28"/>
        <v/>
      </c>
      <c r="DU23" s="33" t="str">
        <f t="shared" si="29"/>
        <v/>
      </c>
      <c r="DY23" s="33" t="str">
        <f t="shared" si="30"/>
        <v/>
      </c>
    </row>
    <row r="24" spans="1:129" x14ac:dyDescent="0.25">
      <c r="A24" s="16">
        <f t="shared" si="0"/>
        <v>17</v>
      </c>
      <c r="B24" s="1" t="s">
        <v>22</v>
      </c>
      <c r="C24" s="149">
        <v>1</v>
      </c>
      <c r="D24" s="149">
        <v>450</v>
      </c>
      <c r="K24" s="38"/>
      <c r="M24" s="33">
        <f t="shared" si="1"/>
        <v>11</v>
      </c>
      <c r="N24" s="1" t="s">
        <v>49</v>
      </c>
      <c r="O24" s="149">
        <v>250</v>
      </c>
      <c r="Q24" s="33" t="str">
        <f t="shared" si="2"/>
        <v/>
      </c>
      <c r="U24" s="33" t="str">
        <f t="shared" si="3"/>
        <v/>
      </c>
      <c r="Y24" s="33">
        <f t="shared" si="4"/>
        <v>11</v>
      </c>
      <c r="Z24" s="1" t="s">
        <v>25</v>
      </c>
      <c r="AA24" s="149">
        <v>350</v>
      </c>
      <c r="AC24" s="33" t="str">
        <f t="shared" si="5"/>
        <v/>
      </c>
      <c r="AG24" s="33" t="str">
        <f t="shared" si="6"/>
        <v/>
      </c>
      <c r="AK24" s="33" t="str">
        <f t="shared" si="7"/>
        <v/>
      </c>
      <c r="AO24" s="33" t="str">
        <f t="shared" si="8"/>
        <v/>
      </c>
      <c r="AS24" s="33" t="str">
        <f t="shared" si="9"/>
        <v/>
      </c>
      <c r="AW24" s="33" t="str">
        <f t="shared" si="10"/>
        <v/>
      </c>
      <c r="BA24" s="33" t="str">
        <f t="shared" si="11"/>
        <v/>
      </c>
      <c r="BE24" s="33" t="str">
        <f t="shared" si="12"/>
        <v/>
      </c>
      <c r="BI24" s="33" t="str">
        <f t="shared" si="13"/>
        <v/>
      </c>
      <c r="BM24" s="33" t="str">
        <f t="shared" si="14"/>
        <v/>
      </c>
      <c r="BQ24" s="33" t="str">
        <f t="shared" si="15"/>
        <v/>
      </c>
      <c r="BU24" s="33" t="str">
        <f t="shared" si="16"/>
        <v/>
      </c>
      <c r="BY24" s="33" t="str">
        <f t="shared" si="17"/>
        <v/>
      </c>
      <c r="CC24" s="33" t="str">
        <f t="shared" si="18"/>
        <v/>
      </c>
      <c r="CG24" s="33" t="str">
        <f t="shared" si="19"/>
        <v/>
      </c>
      <c r="CK24" s="33" t="str">
        <f t="shared" si="20"/>
        <v/>
      </c>
      <c r="CO24" s="33" t="str">
        <f t="shared" si="21"/>
        <v/>
      </c>
      <c r="CS24" s="33" t="str">
        <f t="shared" si="22"/>
        <v/>
      </c>
      <c r="CW24" s="33" t="str">
        <f t="shared" si="23"/>
        <v/>
      </c>
      <c r="DA24" s="33" t="str">
        <f t="shared" si="24"/>
        <v/>
      </c>
      <c r="DE24" s="33" t="str">
        <f t="shared" si="25"/>
        <v/>
      </c>
      <c r="DI24" s="33" t="str">
        <f t="shared" si="26"/>
        <v/>
      </c>
      <c r="DM24" s="33" t="str">
        <f t="shared" si="27"/>
        <v/>
      </c>
      <c r="DQ24" s="33" t="str">
        <f t="shared" si="28"/>
        <v/>
      </c>
      <c r="DU24" s="33" t="str">
        <f t="shared" si="29"/>
        <v/>
      </c>
      <c r="DY24" s="33" t="str">
        <f t="shared" si="30"/>
        <v/>
      </c>
    </row>
    <row r="25" spans="1:129" x14ac:dyDescent="0.25">
      <c r="A25" s="16">
        <f t="shared" si="0"/>
        <v>18</v>
      </c>
      <c r="B25" s="1" t="s">
        <v>53</v>
      </c>
      <c r="C25" s="149">
        <v>1</v>
      </c>
      <c r="D25" s="149">
        <v>350</v>
      </c>
      <c r="K25" s="38"/>
      <c r="M25" s="33">
        <f t="shared" si="1"/>
        <v>12</v>
      </c>
      <c r="N25" s="1" t="s">
        <v>55</v>
      </c>
      <c r="O25" s="149">
        <v>250</v>
      </c>
      <c r="Q25" s="33" t="str">
        <f t="shared" si="2"/>
        <v/>
      </c>
      <c r="U25" s="33" t="str">
        <f t="shared" si="3"/>
        <v/>
      </c>
      <c r="Y25" s="33">
        <f t="shared" si="4"/>
        <v>12</v>
      </c>
      <c r="Z25" s="1" t="s">
        <v>38</v>
      </c>
      <c r="AA25" s="149">
        <v>350</v>
      </c>
      <c r="AC25" s="33" t="str">
        <f t="shared" si="5"/>
        <v/>
      </c>
      <c r="AG25" s="33" t="str">
        <f t="shared" si="6"/>
        <v/>
      </c>
      <c r="AK25" s="33" t="str">
        <f t="shared" si="7"/>
        <v/>
      </c>
      <c r="AO25" s="33" t="str">
        <f t="shared" si="8"/>
        <v/>
      </c>
      <c r="AS25" s="33" t="str">
        <f t="shared" si="9"/>
        <v/>
      </c>
      <c r="AW25" s="33" t="str">
        <f t="shared" si="10"/>
        <v/>
      </c>
      <c r="BA25" s="33" t="str">
        <f t="shared" si="11"/>
        <v/>
      </c>
      <c r="BE25" s="33" t="str">
        <f t="shared" si="12"/>
        <v/>
      </c>
      <c r="BI25" s="33" t="str">
        <f t="shared" si="13"/>
        <v/>
      </c>
      <c r="BM25" s="33" t="str">
        <f t="shared" si="14"/>
        <v/>
      </c>
      <c r="BQ25" s="33" t="str">
        <f t="shared" si="15"/>
        <v/>
      </c>
      <c r="BU25" s="33" t="str">
        <f t="shared" si="16"/>
        <v/>
      </c>
      <c r="BY25" s="33" t="str">
        <f t="shared" si="17"/>
        <v/>
      </c>
      <c r="CC25" s="33" t="str">
        <f t="shared" si="18"/>
        <v/>
      </c>
      <c r="CG25" s="33" t="str">
        <f t="shared" si="19"/>
        <v/>
      </c>
      <c r="CK25" s="33" t="str">
        <f t="shared" si="20"/>
        <v/>
      </c>
      <c r="CO25" s="33" t="str">
        <f t="shared" si="21"/>
        <v/>
      </c>
      <c r="CS25" s="33" t="str">
        <f t="shared" si="22"/>
        <v/>
      </c>
      <c r="CW25" s="33" t="str">
        <f t="shared" si="23"/>
        <v/>
      </c>
      <c r="DA25" s="33" t="str">
        <f t="shared" si="24"/>
        <v/>
      </c>
      <c r="DE25" s="33" t="str">
        <f t="shared" si="25"/>
        <v/>
      </c>
      <c r="DI25" s="33" t="str">
        <f t="shared" si="26"/>
        <v/>
      </c>
      <c r="DM25" s="33" t="str">
        <f t="shared" si="27"/>
        <v/>
      </c>
      <c r="DQ25" s="33" t="str">
        <f t="shared" si="28"/>
        <v/>
      </c>
      <c r="DU25" s="33" t="str">
        <f t="shared" si="29"/>
        <v/>
      </c>
      <c r="DY25" s="33" t="str">
        <f t="shared" si="30"/>
        <v/>
      </c>
    </row>
    <row r="26" spans="1:129" x14ac:dyDescent="0.25">
      <c r="A26" s="16">
        <f t="shared" si="0"/>
        <v>19</v>
      </c>
      <c r="B26" s="1" t="s">
        <v>244</v>
      </c>
      <c r="C26" s="149">
        <v>1</v>
      </c>
      <c r="D26" s="149">
        <v>350</v>
      </c>
      <c r="K26" s="38"/>
      <c r="M26" s="33" t="str">
        <f t="shared" si="1"/>
        <v/>
      </c>
      <c r="Q26" s="33" t="str">
        <f t="shared" si="2"/>
        <v/>
      </c>
      <c r="U26" s="33" t="str">
        <f t="shared" si="3"/>
        <v/>
      </c>
      <c r="Y26" s="33">
        <f t="shared" si="4"/>
        <v>13</v>
      </c>
      <c r="Z26" s="1" t="s">
        <v>238</v>
      </c>
      <c r="AA26" s="149">
        <v>250</v>
      </c>
      <c r="AC26" s="33" t="str">
        <f t="shared" si="5"/>
        <v/>
      </c>
      <c r="AG26" s="33" t="str">
        <f t="shared" si="6"/>
        <v/>
      </c>
      <c r="AK26" s="33" t="str">
        <f t="shared" si="7"/>
        <v/>
      </c>
      <c r="AO26" s="33" t="str">
        <f t="shared" si="8"/>
        <v/>
      </c>
      <c r="AS26" s="33" t="str">
        <f t="shared" si="9"/>
        <v/>
      </c>
      <c r="AW26" s="33" t="str">
        <f t="shared" si="10"/>
        <v/>
      </c>
      <c r="BA26" s="33" t="str">
        <f t="shared" si="11"/>
        <v/>
      </c>
      <c r="BE26" s="33" t="str">
        <f t="shared" si="12"/>
        <v/>
      </c>
      <c r="BI26" s="33" t="str">
        <f t="shared" si="13"/>
        <v/>
      </c>
      <c r="BM26" s="33" t="str">
        <f t="shared" si="14"/>
        <v/>
      </c>
      <c r="BQ26" s="33" t="str">
        <f t="shared" si="15"/>
        <v/>
      </c>
      <c r="BU26" s="33" t="str">
        <f t="shared" si="16"/>
        <v/>
      </c>
      <c r="BY26" s="33" t="str">
        <f t="shared" si="17"/>
        <v/>
      </c>
      <c r="CC26" s="33" t="str">
        <f t="shared" si="18"/>
        <v/>
      </c>
      <c r="CG26" s="33" t="str">
        <f t="shared" si="19"/>
        <v/>
      </c>
      <c r="CK26" s="33" t="str">
        <f t="shared" si="20"/>
        <v/>
      </c>
      <c r="CO26" s="33" t="str">
        <f t="shared" si="21"/>
        <v/>
      </c>
      <c r="CS26" s="33" t="str">
        <f t="shared" si="22"/>
        <v/>
      </c>
      <c r="CW26" s="33" t="str">
        <f t="shared" si="23"/>
        <v/>
      </c>
      <c r="DA26" s="33" t="str">
        <f t="shared" si="24"/>
        <v/>
      </c>
      <c r="DE26" s="33" t="str">
        <f t="shared" si="25"/>
        <v/>
      </c>
      <c r="DI26" s="33" t="str">
        <f t="shared" si="26"/>
        <v/>
      </c>
      <c r="DM26" s="33" t="str">
        <f t="shared" si="27"/>
        <v/>
      </c>
      <c r="DQ26" s="33" t="str">
        <f t="shared" si="28"/>
        <v/>
      </c>
      <c r="DU26" s="33" t="str">
        <f t="shared" si="29"/>
        <v/>
      </c>
      <c r="DY26" s="33" t="str">
        <f t="shared" si="30"/>
        <v/>
      </c>
    </row>
    <row r="27" spans="1:129" x14ac:dyDescent="0.25">
      <c r="A27" s="16">
        <f t="shared" si="0"/>
        <v>20</v>
      </c>
      <c r="B27" s="1" t="s">
        <v>261</v>
      </c>
      <c r="C27" s="149">
        <v>1</v>
      </c>
      <c r="D27" s="149">
        <v>350</v>
      </c>
      <c r="K27" s="38"/>
      <c r="M27" s="33" t="str">
        <f t="shared" si="1"/>
        <v/>
      </c>
      <c r="Q27" s="33" t="str">
        <f t="shared" si="2"/>
        <v/>
      </c>
      <c r="U27" s="33" t="str">
        <f t="shared" si="3"/>
        <v/>
      </c>
      <c r="Y27" s="33">
        <f t="shared" si="4"/>
        <v>14</v>
      </c>
      <c r="Z27" s="1" t="s">
        <v>230</v>
      </c>
      <c r="AA27" s="149">
        <v>250</v>
      </c>
      <c r="AC27" s="33" t="str">
        <f t="shared" si="5"/>
        <v/>
      </c>
      <c r="AG27" s="33" t="str">
        <f t="shared" si="6"/>
        <v/>
      </c>
      <c r="AK27" s="33" t="str">
        <f t="shared" si="7"/>
        <v/>
      </c>
      <c r="AO27" s="33" t="str">
        <f t="shared" si="8"/>
        <v/>
      </c>
      <c r="AS27" s="33" t="str">
        <f t="shared" si="9"/>
        <v/>
      </c>
      <c r="AW27" s="33" t="str">
        <f t="shared" si="10"/>
        <v/>
      </c>
      <c r="BA27" s="33" t="str">
        <f t="shared" si="11"/>
        <v/>
      </c>
      <c r="BE27" s="33" t="str">
        <f t="shared" si="12"/>
        <v/>
      </c>
      <c r="BI27" s="33" t="str">
        <f t="shared" si="13"/>
        <v/>
      </c>
      <c r="BM27" s="33" t="str">
        <f t="shared" si="14"/>
        <v/>
      </c>
      <c r="BQ27" s="33" t="str">
        <f t="shared" si="15"/>
        <v/>
      </c>
      <c r="BU27" s="33" t="str">
        <f t="shared" si="16"/>
        <v/>
      </c>
      <c r="BY27" s="33" t="str">
        <f t="shared" si="17"/>
        <v/>
      </c>
      <c r="CC27" s="33" t="str">
        <f t="shared" si="18"/>
        <v/>
      </c>
      <c r="CG27" s="33" t="str">
        <f t="shared" si="19"/>
        <v/>
      </c>
      <c r="CK27" s="33" t="str">
        <f t="shared" si="20"/>
        <v/>
      </c>
      <c r="CO27" s="33" t="str">
        <f t="shared" si="21"/>
        <v/>
      </c>
      <c r="CS27" s="33" t="str">
        <f t="shared" si="22"/>
        <v/>
      </c>
      <c r="CW27" s="33" t="str">
        <f t="shared" si="23"/>
        <v/>
      </c>
      <c r="DA27" s="33" t="str">
        <f t="shared" si="24"/>
        <v/>
      </c>
      <c r="DE27" s="33" t="str">
        <f t="shared" si="25"/>
        <v/>
      </c>
      <c r="DI27" s="33" t="str">
        <f t="shared" si="26"/>
        <v/>
      </c>
      <c r="DM27" s="33" t="str">
        <f t="shared" si="27"/>
        <v/>
      </c>
      <c r="DQ27" s="33" t="str">
        <f t="shared" si="28"/>
        <v/>
      </c>
      <c r="DU27" s="33" t="str">
        <f t="shared" si="29"/>
        <v/>
      </c>
      <c r="DY27" s="33" t="str">
        <f t="shared" si="30"/>
        <v/>
      </c>
    </row>
    <row r="28" spans="1:129" x14ac:dyDescent="0.25">
      <c r="A28" s="16">
        <f t="shared" si="0"/>
        <v>21</v>
      </c>
      <c r="B28" s="1" t="s">
        <v>25</v>
      </c>
      <c r="C28" s="149">
        <v>1</v>
      </c>
      <c r="D28" s="149">
        <v>350</v>
      </c>
      <c r="K28" s="38"/>
      <c r="M28" s="33" t="str">
        <f t="shared" si="1"/>
        <v/>
      </c>
      <c r="Q28" s="33" t="str">
        <f t="shared" si="2"/>
        <v/>
      </c>
      <c r="U28" s="33" t="str">
        <f t="shared" si="3"/>
        <v/>
      </c>
      <c r="Y28" s="33">
        <f t="shared" si="4"/>
        <v>15</v>
      </c>
      <c r="Z28" s="1" t="s">
        <v>12</v>
      </c>
      <c r="AA28" s="149">
        <v>250</v>
      </c>
      <c r="AC28" s="33" t="str">
        <f t="shared" si="5"/>
        <v/>
      </c>
      <c r="AG28" s="33" t="str">
        <f t="shared" si="6"/>
        <v/>
      </c>
      <c r="AK28" s="33" t="str">
        <f t="shared" si="7"/>
        <v/>
      </c>
      <c r="AO28" s="33" t="str">
        <f t="shared" si="8"/>
        <v/>
      </c>
      <c r="AS28" s="33" t="str">
        <f t="shared" si="9"/>
        <v/>
      </c>
      <c r="AW28" s="33" t="str">
        <f t="shared" si="10"/>
        <v/>
      </c>
      <c r="BA28" s="33" t="str">
        <f t="shared" si="11"/>
        <v/>
      </c>
      <c r="BE28" s="33" t="str">
        <f t="shared" si="12"/>
        <v/>
      </c>
      <c r="BI28" s="33" t="str">
        <f t="shared" si="13"/>
        <v/>
      </c>
      <c r="BM28" s="33" t="str">
        <f t="shared" si="14"/>
        <v/>
      </c>
      <c r="BQ28" s="33" t="str">
        <f t="shared" si="15"/>
        <v/>
      </c>
      <c r="BU28" s="33" t="str">
        <f t="shared" si="16"/>
        <v/>
      </c>
      <c r="BY28" s="33" t="str">
        <f t="shared" si="17"/>
        <v/>
      </c>
      <c r="CC28" s="33" t="str">
        <f t="shared" si="18"/>
        <v/>
      </c>
      <c r="CG28" s="33" t="str">
        <f t="shared" si="19"/>
        <v/>
      </c>
      <c r="CK28" s="33" t="str">
        <f t="shared" si="20"/>
        <v/>
      </c>
      <c r="CO28" s="33" t="str">
        <f t="shared" si="21"/>
        <v/>
      </c>
      <c r="CS28" s="33" t="str">
        <f t="shared" si="22"/>
        <v/>
      </c>
      <c r="CW28" s="33" t="str">
        <f t="shared" si="23"/>
        <v/>
      </c>
      <c r="DA28" s="33" t="str">
        <f t="shared" si="24"/>
        <v/>
      </c>
      <c r="DE28" s="33" t="str">
        <f t="shared" si="25"/>
        <v/>
      </c>
      <c r="DI28" s="33" t="str">
        <f t="shared" si="26"/>
        <v/>
      </c>
      <c r="DM28" s="33" t="str">
        <f t="shared" si="27"/>
        <v/>
      </c>
      <c r="DQ28" s="33" t="str">
        <f t="shared" si="28"/>
        <v/>
      </c>
      <c r="DU28" s="33" t="str">
        <f t="shared" si="29"/>
        <v/>
      </c>
      <c r="DY28" s="33" t="str">
        <f t="shared" si="30"/>
        <v/>
      </c>
    </row>
    <row r="29" spans="1:129" x14ac:dyDescent="0.25">
      <c r="A29" s="16">
        <f t="shared" si="0"/>
        <v>22</v>
      </c>
      <c r="B29" s="1" t="s">
        <v>210</v>
      </c>
      <c r="C29" s="149">
        <v>1</v>
      </c>
      <c r="D29" s="149">
        <v>350</v>
      </c>
      <c r="K29" s="38"/>
      <c r="M29" s="33" t="str">
        <f t="shared" si="1"/>
        <v/>
      </c>
      <c r="Q29" s="33" t="str">
        <f t="shared" si="2"/>
        <v/>
      </c>
      <c r="U29" s="33" t="str">
        <f t="shared" si="3"/>
        <v/>
      </c>
      <c r="Y29" s="33" t="str">
        <f t="shared" si="4"/>
        <v/>
      </c>
      <c r="AC29" s="33" t="str">
        <f t="shared" si="5"/>
        <v/>
      </c>
      <c r="AG29" s="33" t="str">
        <f t="shared" si="6"/>
        <v/>
      </c>
      <c r="AK29" s="33" t="str">
        <f t="shared" si="7"/>
        <v/>
      </c>
      <c r="AO29" s="33" t="str">
        <f t="shared" si="8"/>
        <v/>
      </c>
      <c r="AS29" s="33" t="str">
        <f t="shared" si="9"/>
        <v/>
      </c>
      <c r="AW29" s="33" t="str">
        <f t="shared" si="10"/>
        <v/>
      </c>
      <c r="BA29" s="33" t="str">
        <f t="shared" si="11"/>
        <v/>
      </c>
      <c r="BE29" s="33" t="str">
        <f t="shared" si="12"/>
        <v/>
      </c>
      <c r="BI29" s="33" t="str">
        <f t="shared" si="13"/>
        <v/>
      </c>
      <c r="BM29" s="33" t="str">
        <f t="shared" si="14"/>
        <v/>
      </c>
      <c r="BQ29" s="33" t="str">
        <f t="shared" si="15"/>
        <v/>
      </c>
      <c r="BU29" s="33" t="str">
        <f t="shared" si="16"/>
        <v/>
      </c>
      <c r="BY29" s="33" t="str">
        <f t="shared" si="17"/>
        <v/>
      </c>
      <c r="CC29" s="33" t="str">
        <f t="shared" si="18"/>
        <v/>
      </c>
      <c r="CG29" s="33" t="str">
        <f t="shared" si="19"/>
        <v/>
      </c>
      <c r="CK29" s="33" t="str">
        <f t="shared" si="20"/>
        <v/>
      </c>
      <c r="CO29" s="33" t="str">
        <f t="shared" si="21"/>
        <v/>
      </c>
      <c r="CS29" s="33" t="str">
        <f t="shared" si="22"/>
        <v/>
      </c>
      <c r="CW29" s="33" t="str">
        <f t="shared" si="23"/>
        <v/>
      </c>
      <c r="DA29" s="33" t="str">
        <f t="shared" si="24"/>
        <v/>
      </c>
      <c r="DE29" s="33" t="str">
        <f t="shared" si="25"/>
        <v/>
      </c>
      <c r="DI29" s="33" t="str">
        <f t="shared" si="26"/>
        <v/>
      </c>
      <c r="DM29" s="33" t="str">
        <f t="shared" si="27"/>
        <v/>
      </c>
      <c r="DQ29" s="33" t="str">
        <f t="shared" si="28"/>
        <v/>
      </c>
      <c r="DU29" s="33" t="str">
        <f t="shared" si="29"/>
        <v/>
      </c>
      <c r="DY29" s="33" t="str">
        <f t="shared" si="30"/>
        <v/>
      </c>
    </row>
    <row r="30" spans="1:129" x14ac:dyDescent="0.25">
      <c r="A30" s="16">
        <f t="shared" si="0"/>
        <v>23</v>
      </c>
      <c r="B30" s="1" t="s">
        <v>230</v>
      </c>
      <c r="C30" s="149">
        <v>1</v>
      </c>
      <c r="D30" s="149">
        <v>250</v>
      </c>
      <c r="K30" s="38"/>
      <c r="M30" s="33" t="str">
        <f t="shared" si="1"/>
        <v/>
      </c>
      <c r="Q30" s="33" t="str">
        <f t="shared" si="2"/>
        <v/>
      </c>
      <c r="U30" s="33" t="str">
        <f t="shared" si="3"/>
        <v/>
      </c>
      <c r="Y30" s="33" t="str">
        <f t="shared" si="4"/>
        <v/>
      </c>
      <c r="AC30" s="33" t="str">
        <f t="shared" si="5"/>
        <v/>
      </c>
      <c r="AG30" s="33" t="str">
        <f t="shared" si="6"/>
        <v/>
      </c>
      <c r="AK30" s="33" t="str">
        <f t="shared" si="7"/>
        <v/>
      </c>
      <c r="AO30" s="33" t="str">
        <f t="shared" si="8"/>
        <v/>
      </c>
      <c r="AS30" s="33" t="str">
        <f t="shared" si="9"/>
        <v/>
      </c>
      <c r="AW30" s="33" t="str">
        <f t="shared" si="10"/>
        <v/>
      </c>
      <c r="BA30" s="33" t="str">
        <f t="shared" si="11"/>
        <v/>
      </c>
      <c r="BE30" s="33" t="str">
        <f t="shared" si="12"/>
        <v/>
      </c>
      <c r="BI30" s="33" t="str">
        <f t="shared" si="13"/>
        <v/>
      </c>
      <c r="BM30" s="33" t="str">
        <f t="shared" si="14"/>
        <v/>
      </c>
      <c r="BQ30" s="33" t="str">
        <f t="shared" si="15"/>
        <v/>
      </c>
      <c r="BU30" s="33" t="str">
        <f t="shared" si="16"/>
        <v/>
      </c>
      <c r="BY30" s="33" t="str">
        <f t="shared" si="17"/>
        <v/>
      </c>
      <c r="CC30" s="33" t="str">
        <f t="shared" si="18"/>
        <v/>
      </c>
      <c r="CG30" s="33" t="str">
        <f t="shared" si="19"/>
        <v/>
      </c>
      <c r="CK30" s="33" t="str">
        <f t="shared" si="20"/>
        <v/>
      </c>
      <c r="CO30" s="33" t="str">
        <f t="shared" si="21"/>
        <v/>
      </c>
      <c r="CS30" s="33" t="str">
        <f t="shared" si="22"/>
        <v/>
      </c>
      <c r="CW30" s="33" t="str">
        <f t="shared" si="23"/>
        <v/>
      </c>
      <c r="DA30" s="33" t="str">
        <f t="shared" si="24"/>
        <v/>
      </c>
      <c r="DE30" s="33" t="str">
        <f t="shared" si="25"/>
        <v/>
      </c>
      <c r="DI30" s="33" t="str">
        <f t="shared" si="26"/>
        <v/>
      </c>
      <c r="DM30" s="33" t="str">
        <f t="shared" si="27"/>
        <v/>
      </c>
      <c r="DQ30" s="33" t="str">
        <f t="shared" si="28"/>
        <v/>
      </c>
      <c r="DU30" s="33" t="str">
        <f t="shared" si="29"/>
        <v/>
      </c>
      <c r="DY30" s="33" t="str">
        <f t="shared" si="30"/>
        <v/>
      </c>
    </row>
    <row r="31" spans="1:129" x14ac:dyDescent="0.25">
      <c r="A31" s="16">
        <f t="shared" si="0"/>
        <v>24</v>
      </c>
      <c r="B31" s="1" t="s">
        <v>238</v>
      </c>
      <c r="C31" s="149">
        <v>1</v>
      </c>
      <c r="D31" s="149">
        <v>250</v>
      </c>
      <c r="K31" s="38"/>
      <c r="M31" s="33" t="str">
        <f t="shared" si="1"/>
        <v/>
      </c>
      <c r="Q31" s="33" t="str">
        <f t="shared" si="2"/>
        <v/>
      </c>
      <c r="U31" s="33" t="str">
        <f t="shared" si="3"/>
        <v/>
      </c>
      <c r="Y31" s="33" t="str">
        <f t="shared" si="4"/>
        <v/>
      </c>
      <c r="AC31" s="33" t="str">
        <f t="shared" si="5"/>
        <v/>
      </c>
      <c r="AG31" s="33" t="str">
        <f t="shared" si="6"/>
        <v/>
      </c>
      <c r="AK31" s="33" t="str">
        <f t="shared" si="7"/>
        <v/>
      </c>
      <c r="AO31" s="33" t="str">
        <f t="shared" si="8"/>
        <v/>
      </c>
      <c r="AS31" s="33" t="str">
        <f t="shared" si="9"/>
        <v/>
      </c>
      <c r="AW31" s="33" t="str">
        <f t="shared" si="10"/>
        <v/>
      </c>
      <c r="BA31" s="33" t="str">
        <f t="shared" si="11"/>
        <v/>
      </c>
      <c r="BE31" s="33" t="str">
        <f t="shared" si="12"/>
        <v/>
      </c>
      <c r="BI31" s="33" t="str">
        <f t="shared" si="13"/>
        <v/>
      </c>
      <c r="BM31" s="33" t="str">
        <f t="shared" si="14"/>
        <v/>
      </c>
      <c r="BQ31" s="33" t="str">
        <f t="shared" si="15"/>
        <v/>
      </c>
      <c r="BU31" s="33" t="str">
        <f t="shared" si="16"/>
        <v/>
      </c>
      <c r="BY31" s="33" t="str">
        <f t="shared" si="17"/>
        <v/>
      </c>
      <c r="CC31" s="33" t="str">
        <f t="shared" si="18"/>
        <v/>
      </c>
      <c r="CG31" s="33" t="str">
        <f t="shared" si="19"/>
        <v/>
      </c>
      <c r="CK31" s="33" t="str">
        <f t="shared" si="20"/>
        <v/>
      </c>
      <c r="CO31" s="33" t="str">
        <f t="shared" si="21"/>
        <v/>
      </c>
      <c r="CS31" s="33" t="str">
        <f t="shared" si="22"/>
        <v/>
      </c>
      <c r="CW31" s="33" t="str">
        <f t="shared" si="23"/>
        <v/>
      </c>
      <c r="DA31" s="33" t="str">
        <f t="shared" si="24"/>
        <v/>
      </c>
      <c r="DE31" s="33" t="str">
        <f t="shared" si="25"/>
        <v/>
      </c>
      <c r="DI31" s="33" t="str">
        <f t="shared" si="26"/>
        <v/>
      </c>
      <c r="DM31" s="33" t="str">
        <f t="shared" si="27"/>
        <v/>
      </c>
      <c r="DQ31" s="33" t="str">
        <f t="shared" si="28"/>
        <v/>
      </c>
      <c r="DU31" s="33" t="str">
        <f t="shared" si="29"/>
        <v/>
      </c>
      <c r="DY31" s="33" t="str">
        <f t="shared" si="30"/>
        <v/>
      </c>
    </row>
    <row r="32" spans="1:129" x14ac:dyDescent="0.25">
      <c r="A32" s="16">
        <f t="shared" si="0"/>
        <v>25</v>
      </c>
      <c r="B32" s="1" t="s">
        <v>12</v>
      </c>
      <c r="C32" s="149">
        <v>1</v>
      </c>
      <c r="D32" s="149">
        <v>250</v>
      </c>
      <c r="K32" s="38"/>
      <c r="M32" s="33" t="str">
        <f t="shared" si="1"/>
        <v/>
      </c>
      <c r="Q32" s="33" t="str">
        <f t="shared" si="2"/>
        <v/>
      </c>
      <c r="U32" s="33" t="str">
        <f t="shared" si="3"/>
        <v/>
      </c>
      <c r="Y32" s="33" t="str">
        <f t="shared" si="4"/>
        <v/>
      </c>
      <c r="AC32" s="33" t="str">
        <f t="shared" si="5"/>
        <v/>
      </c>
      <c r="AG32" s="33" t="str">
        <f t="shared" si="6"/>
        <v/>
      </c>
      <c r="AK32" s="33" t="str">
        <f t="shared" si="7"/>
        <v/>
      </c>
      <c r="AO32" s="33" t="str">
        <f t="shared" si="8"/>
        <v/>
      </c>
      <c r="AS32" s="33" t="str">
        <f t="shared" si="9"/>
        <v/>
      </c>
      <c r="AW32" s="33" t="str">
        <f t="shared" si="10"/>
        <v/>
      </c>
      <c r="BA32" s="33" t="str">
        <f t="shared" si="11"/>
        <v/>
      </c>
      <c r="BE32" s="33" t="str">
        <f t="shared" si="12"/>
        <v/>
      </c>
      <c r="BI32" s="33" t="str">
        <f t="shared" si="13"/>
        <v/>
      </c>
      <c r="BM32" s="33" t="str">
        <f t="shared" si="14"/>
        <v/>
      </c>
      <c r="BQ32" s="33" t="str">
        <f t="shared" si="15"/>
        <v/>
      </c>
      <c r="BU32" s="33" t="str">
        <f t="shared" si="16"/>
        <v/>
      </c>
      <c r="BY32" s="33" t="str">
        <f t="shared" si="17"/>
        <v/>
      </c>
      <c r="CC32" s="33" t="str">
        <f t="shared" si="18"/>
        <v/>
      </c>
      <c r="CG32" s="33" t="str">
        <f t="shared" si="19"/>
        <v/>
      </c>
      <c r="CK32" s="33" t="str">
        <f t="shared" si="20"/>
        <v/>
      </c>
      <c r="CO32" s="33" t="str">
        <f t="shared" si="21"/>
        <v/>
      </c>
      <c r="CS32" s="33" t="str">
        <f t="shared" si="22"/>
        <v/>
      </c>
      <c r="CW32" s="33" t="str">
        <f t="shared" si="23"/>
        <v/>
      </c>
      <c r="DA32" s="33" t="str">
        <f t="shared" si="24"/>
        <v/>
      </c>
      <c r="DE32" s="33" t="str">
        <f t="shared" si="25"/>
        <v/>
      </c>
      <c r="DI32" s="33" t="str">
        <f t="shared" si="26"/>
        <v/>
      </c>
      <c r="DM32" s="33" t="str">
        <f t="shared" si="27"/>
        <v/>
      </c>
      <c r="DQ32" s="33" t="str">
        <f t="shared" si="28"/>
        <v/>
      </c>
      <c r="DU32" s="33" t="str">
        <f t="shared" si="29"/>
        <v/>
      </c>
      <c r="DY32" s="33" t="str">
        <f t="shared" si="30"/>
        <v/>
      </c>
    </row>
    <row r="33" spans="1:129" x14ac:dyDescent="0.25">
      <c r="A33" s="16">
        <f t="shared" si="0"/>
        <v>26</v>
      </c>
      <c r="B33" s="1" t="s">
        <v>49</v>
      </c>
      <c r="C33" s="149">
        <v>1</v>
      </c>
      <c r="D33" s="149">
        <v>250</v>
      </c>
      <c r="K33" s="38"/>
      <c r="M33" s="33" t="str">
        <f t="shared" si="1"/>
        <v/>
      </c>
      <c r="Q33" s="33" t="str">
        <f t="shared" si="2"/>
        <v/>
      </c>
      <c r="U33" s="33" t="str">
        <f t="shared" si="3"/>
        <v/>
      </c>
      <c r="Y33" s="33" t="str">
        <f t="shared" si="4"/>
        <v/>
      </c>
      <c r="AC33" s="33" t="str">
        <f t="shared" si="5"/>
        <v/>
      </c>
      <c r="AG33" s="33" t="str">
        <f t="shared" si="6"/>
        <v/>
      </c>
      <c r="AK33" s="33" t="str">
        <f t="shared" si="7"/>
        <v/>
      </c>
      <c r="AO33" s="33" t="str">
        <f t="shared" si="8"/>
        <v/>
      </c>
      <c r="AS33" s="33" t="str">
        <f t="shared" si="9"/>
        <v/>
      </c>
      <c r="AW33" s="33" t="str">
        <f t="shared" si="10"/>
        <v/>
      </c>
      <c r="BA33" s="33" t="str">
        <f t="shared" si="11"/>
        <v/>
      </c>
      <c r="BE33" s="33" t="str">
        <f t="shared" si="12"/>
        <v/>
      </c>
      <c r="BI33" s="33" t="str">
        <f t="shared" si="13"/>
        <v/>
      </c>
      <c r="BM33" s="33" t="str">
        <f t="shared" si="14"/>
        <v/>
      </c>
      <c r="BQ33" s="33" t="str">
        <f t="shared" si="15"/>
        <v/>
      </c>
      <c r="BU33" s="33" t="str">
        <f t="shared" si="16"/>
        <v/>
      </c>
      <c r="BY33" s="33" t="str">
        <f t="shared" si="17"/>
        <v/>
      </c>
      <c r="CC33" s="33" t="str">
        <f t="shared" si="18"/>
        <v/>
      </c>
      <c r="CG33" s="33" t="str">
        <f t="shared" si="19"/>
        <v/>
      </c>
      <c r="CK33" s="33" t="str">
        <f t="shared" si="20"/>
        <v/>
      </c>
      <c r="CO33" s="33" t="str">
        <f t="shared" si="21"/>
        <v/>
      </c>
      <c r="CS33" s="33" t="str">
        <f t="shared" si="22"/>
        <v/>
      </c>
      <c r="CW33" s="33" t="str">
        <f t="shared" si="23"/>
        <v/>
      </c>
      <c r="DA33" s="33" t="str">
        <f t="shared" si="24"/>
        <v/>
      </c>
      <c r="DE33" s="33" t="str">
        <f t="shared" si="25"/>
        <v/>
      </c>
      <c r="DI33" s="33" t="str">
        <f t="shared" si="26"/>
        <v/>
      </c>
      <c r="DM33" s="33" t="str">
        <f t="shared" si="27"/>
        <v/>
      </c>
      <c r="DQ33" s="33" t="str">
        <f t="shared" si="28"/>
        <v/>
      </c>
      <c r="DU33" s="33" t="str">
        <f t="shared" si="29"/>
        <v/>
      </c>
      <c r="DY33" s="33" t="str">
        <f t="shared" si="30"/>
        <v/>
      </c>
    </row>
    <row r="34" spans="1:129" x14ac:dyDescent="0.25">
      <c r="A34" s="16" t="str">
        <f t="shared" si="0"/>
        <v/>
      </c>
      <c r="K34" s="38"/>
      <c r="M34" s="33" t="str">
        <f t="shared" si="1"/>
        <v/>
      </c>
      <c r="Q34" s="33" t="str">
        <f t="shared" si="2"/>
        <v/>
      </c>
      <c r="U34" s="33" t="str">
        <f t="shared" si="3"/>
        <v/>
      </c>
      <c r="Y34" s="33" t="str">
        <f t="shared" si="4"/>
        <v/>
      </c>
      <c r="AC34" s="33" t="str">
        <f t="shared" si="5"/>
        <v/>
      </c>
      <c r="AG34" s="33" t="str">
        <f t="shared" si="6"/>
        <v/>
      </c>
      <c r="AK34" s="33" t="str">
        <f t="shared" si="7"/>
        <v/>
      </c>
      <c r="AO34" s="33" t="str">
        <f t="shared" si="8"/>
        <v/>
      </c>
      <c r="AS34" s="33" t="str">
        <f t="shared" si="9"/>
        <v/>
      </c>
      <c r="AW34" s="33" t="str">
        <f t="shared" si="10"/>
        <v/>
      </c>
      <c r="BA34" s="33" t="str">
        <f t="shared" si="11"/>
        <v/>
      </c>
      <c r="BE34" s="33" t="str">
        <f t="shared" si="12"/>
        <v/>
      </c>
      <c r="BI34" s="33" t="str">
        <f t="shared" si="13"/>
        <v/>
      </c>
      <c r="BM34" s="33" t="str">
        <f t="shared" si="14"/>
        <v/>
      </c>
      <c r="BQ34" s="33" t="str">
        <f t="shared" si="15"/>
        <v/>
      </c>
      <c r="BU34" s="33" t="str">
        <f t="shared" si="16"/>
        <v/>
      </c>
      <c r="BY34" s="33" t="str">
        <f t="shared" si="17"/>
        <v/>
      </c>
      <c r="CC34" s="33" t="str">
        <f t="shared" si="18"/>
        <v/>
      </c>
      <c r="CG34" s="33" t="str">
        <f t="shared" si="19"/>
        <v/>
      </c>
      <c r="CK34" s="33" t="str">
        <f t="shared" si="20"/>
        <v/>
      </c>
      <c r="CO34" s="33" t="str">
        <f t="shared" si="21"/>
        <v/>
      </c>
      <c r="CS34" s="33" t="str">
        <f t="shared" si="22"/>
        <v/>
      </c>
      <c r="CW34" s="33" t="str">
        <f t="shared" si="23"/>
        <v/>
      </c>
      <c r="DA34" s="33" t="str">
        <f t="shared" si="24"/>
        <v/>
      </c>
      <c r="DE34" s="33" t="str">
        <f t="shared" si="25"/>
        <v/>
      </c>
      <c r="DI34" s="33" t="str">
        <f t="shared" si="26"/>
        <v/>
      </c>
      <c r="DM34" s="33" t="str">
        <f t="shared" si="27"/>
        <v/>
      </c>
      <c r="DQ34" s="33" t="str">
        <f t="shared" si="28"/>
        <v/>
      </c>
      <c r="DU34" s="33" t="str">
        <f t="shared" si="29"/>
        <v/>
      </c>
      <c r="DY34" s="33" t="str">
        <f t="shared" si="30"/>
        <v/>
      </c>
    </row>
    <row r="35" spans="1:129" x14ac:dyDescent="0.25">
      <c r="A35" s="16" t="str">
        <f t="shared" si="0"/>
        <v/>
      </c>
      <c r="K35" s="38"/>
      <c r="M35" s="33" t="str">
        <f t="shared" si="1"/>
        <v/>
      </c>
      <c r="Q35" s="33" t="str">
        <f t="shared" si="2"/>
        <v/>
      </c>
      <c r="U35" s="33" t="str">
        <f t="shared" si="3"/>
        <v/>
      </c>
      <c r="Y35" s="33" t="str">
        <f t="shared" si="4"/>
        <v/>
      </c>
      <c r="AC35" s="33" t="str">
        <f t="shared" si="5"/>
        <v/>
      </c>
      <c r="AG35" s="33" t="str">
        <f t="shared" si="6"/>
        <v/>
      </c>
      <c r="AK35" s="33" t="str">
        <f t="shared" si="7"/>
        <v/>
      </c>
      <c r="AO35" s="33" t="str">
        <f t="shared" si="8"/>
        <v/>
      </c>
      <c r="AS35" s="33" t="str">
        <f t="shared" si="9"/>
        <v/>
      </c>
      <c r="AW35" s="33" t="str">
        <f t="shared" si="10"/>
        <v/>
      </c>
      <c r="BA35" s="33" t="str">
        <f t="shared" si="11"/>
        <v/>
      </c>
      <c r="BE35" s="33" t="str">
        <f t="shared" si="12"/>
        <v/>
      </c>
      <c r="BI35" s="33" t="str">
        <f t="shared" si="13"/>
        <v/>
      </c>
      <c r="BM35" s="33" t="str">
        <f t="shared" si="14"/>
        <v/>
      </c>
      <c r="BQ35" s="33" t="str">
        <f t="shared" si="15"/>
        <v/>
      </c>
      <c r="BU35" s="33" t="str">
        <f t="shared" si="16"/>
        <v/>
      </c>
      <c r="BY35" s="33" t="str">
        <f t="shared" si="17"/>
        <v/>
      </c>
      <c r="CC35" s="33" t="str">
        <f t="shared" si="18"/>
        <v/>
      </c>
      <c r="CG35" s="33" t="str">
        <f t="shared" si="19"/>
        <v/>
      </c>
      <c r="CK35" s="33" t="str">
        <f t="shared" si="20"/>
        <v/>
      </c>
      <c r="CO35" s="33" t="str">
        <f t="shared" si="21"/>
        <v/>
      </c>
      <c r="CS35" s="33" t="str">
        <f t="shared" si="22"/>
        <v/>
      </c>
      <c r="CW35" s="33" t="str">
        <f t="shared" si="23"/>
        <v/>
      </c>
      <c r="DA35" s="33" t="str">
        <f t="shared" si="24"/>
        <v/>
      </c>
      <c r="DE35" s="33" t="str">
        <f t="shared" si="25"/>
        <v/>
      </c>
      <c r="DI35" s="33" t="str">
        <f t="shared" si="26"/>
        <v/>
      </c>
      <c r="DM35" s="33" t="str">
        <f t="shared" si="27"/>
        <v/>
      </c>
      <c r="DQ35" s="33" t="str">
        <f t="shared" si="28"/>
        <v/>
      </c>
      <c r="DU35" s="33" t="str">
        <f t="shared" si="29"/>
        <v/>
      </c>
      <c r="DY35" s="33" t="str">
        <f t="shared" si="30"/>
        <v/>
      </c>
    </row>
    <row r="36" spans="1:129" x14ac:dyDescent="0.25">
      <c r="A36" s="16" t="str">
        <f t="shared" si="0"/>
        <v/>
      </c>
      <c r="K36" s="38"/>
      <c r="M36" s="33" t="str">
        <f t="shared" si="1"/>
        <v/>
      </c>
      <c r="Q36" s="33" t="str">
        <f t="shared" si="2"/>
        <v/>
      </c>
      <c r="U36" s="33" t="str">
        <f t="shared" si="3"/>
        <v/>
      </c>
      <c r="Y36" s="33" t="str">
        <f t="shared" si="4"/>
        <v/>
      </c>
      <c r="AC36" s="33" t="str">
        <f t="shared" si="5"/>
        <v/>
      </c>
      <c r="AG36" s="33" t="str">
        <f t="shared" si="6"/>
        <v/>
      </c>
      <c r="AK36" s="33" t="str">
        <f t="shared" si="7"/>
        <v/>
      </c>
      <c r="AO36" s="33" t="str">
        <f t="shared" si="8"/>
        <v/>
      </c>
      <c r="AS36" s="33" t="str">
        <f t="shared" si="9"/>
        <v/>
      </c>
      <c r="AW36" s="33" t="str">
        <f t="shared" si="10"/>
        <v/>
      </c>
      <c r="BA36" s="33" t="str">
        <f t="shared" si="11"/>
        <v/>
      </c>
      <c r="BE36" s="33" t="str">
        <f t="shared" si="12"/>
        <v/>
      </c>
      <c r="BI36" s="33" t="str">
        <f t="shared" si="13"/>
        <v/>
      </c>
      <c r="BM36" s="33" t="str">
        <f t="shared" si="14"/>
        <v/>
      </c>
      <c r="BQ36" s="33" t="str">
        <f t="shared" si="15"/>
        <v/>
      </c>
      <c r="BU36" s="33" t="str">
        <f t="shared" si="16"/>
        <v/>
      </c>
      <c r="BY36" s="33" t="str">
        <f t="shared" si="17"/>
        <v/>
      </c>
      <c r="CC36" s="33" t="str">
        <f t="shared" si="18"/>
        <v/>
      </c>
      <c r="CG36" s="33" t="str">
        <f t="shared" si="19"/>
        <v/>
      </c>
      <c r="CK36" s="33" t="str">
        <f t="shared" si="20"/>
        <v/>
      </c>
      <c r="CO36" s="33" t="str">
        <f t="shared" si="21"/>
        <v/>
      </c>
      <c r="CS36" s="33" t="str">
        <f t="shared" si="22"/>
        <v/>
      </c>
      <c r="CW36" s="33" t="str">
        <f t="shared" si="23"/>
        <v/>
      </c>
      <c r="DA36" s="33" t="str">
        <f t="shared" si="24"/>
        <v/>
      </c>
      <c r="DE36" s="33" t="str">
        <f t="shared" si="25"/>
        <v/>
      </c>
      <c r="DI36" s="33" t="str">
        <f t="shared" si="26"/>
        <v/>
      </c>
      <c r="DM36" s="33" t="str">
        <f t="shared" si="27"/>
        <v/>
      </c>
      <c r="DQ36" s="33" t="str">
        <f t="shared" si="28"/>
        <v/>
      </c>
      <c r="DU36" s="33" t="str">
        <f t="shared" si="29"/>
        <v/>
      </c>
      <c r="DY36" s="33" t="str">
        <f t="shared" si="30"/>
        <v/>
      </c>
    </row>
    <row r="37" spans="1:129" x14ac:dyDescent="0.25">
      <c r="A37" s="16" t="str">
        <f t="shared" si="0"/>
        <v/>
      </c>
      <c r="K37" s="38"/>
      <c r="M37" s="33" t="str">
        <f t="shared" si="1"/>
        <v/>
      </c>
      <c r="Q37" s="33" t="str">
        <f t="shared" si="2"/>
        <v/>
      </c>
      <c r="U37" s="33" t="str">
        <f t="shared" si="3"/>
        <v/>
      </c>
      <c r="Y37" s="33" t="str">
        <f t="shared" si="4"/>
        <v/>
      </c>
      <c r="AC37" s="33" t="str">
        <f t="shared" si="5"/>
        <v/>
      </c>
      <c r="AG37" s="33" t="str">
        <f t="shared" si="6"/>
        <v/>
      </c>
      <c r="AK37" s="33" t="str">
        <f t="shared" si="7"/>
        <v/>
      </c>
      <c r="AO37" s="33" t="str">
        <f t="shared" si="8"/>
        <v/>
      </c>
      <c r="AS37" s="33" t="str">
        <f t="shared" si="9"/>
        <v/>
      </c>
      <c r="AW37" s="33" t="str">
        <f t="shared" si="10"/>
        <v/>
      </c>
      <c r="BA37" s="33" t="str">
        <f t="shared" si="11"/>
        <v/>
      </c>
      <c r="BE37" s="33" t="str">
        <f t="shared" si="12"/>
        <v/>
      </c>
      <c r="BI37" s="33" t="str">
        <f t="shared" si="13"/>
        <v/>
      </c>
      <c r="BM37" s="33" t="str">
        <f t="shared" si="14"/>
        <v/>
      </c>
      <c r="BQ37" s="33" t="str">
        <f t="shared" si="15"/>
        <v/>
      </c>
      <c r="BU37" s="33" t="str">
        <f t="shared" si="16"/>
        <v/>
      </c>
      <c r="BY37" s="33" t="str">
        <f t="shared" si="17"/>
        <v/>
      </c>
      <c r="CC37" s="33" t="str">
        <f t="shared" si="18"/>
        <v/>
      </c>
      <c r="CG37" s="33" t="str">
        <f t="shared" si="19"/>
        <v/>
      </c>
      <c r="CK37" s="33" t="str">
        <f t="shared" si="20"/>
        <v/>
      </c>
      <c r="CO37" s="33" t="str">
        <f t="shared" si="21"/>
        <v/>
      </c>
      <c r="CS37" s="33" t="str">
        <f t="shared" si="22"/>
        <v/>
      </c>
      <c r="CW37" s="33" t="str">
        <f t="shared" si="23"/>
        <v/>
      </c>
      <c r="DA37" s="33" t="str">
        <f t="shared" si="24"/>
        <v/>
      </c>
      <c r="DE37" s="33" t="str">
        <f t="shared" si="25"/>
        <v/>
      </c>
      <c r="DI37" s="33" t="str">
        <f t="shared" si="26"/>
        <v/>
      </c>
      <c r="DM37" s="33" t="str">
        <f t="shared" si="27"/>
        <v/>
      </c>
      <c r="DQ37" s="33" t="str">
        <f t="shared" si="28"/>
        <v/>
      </c>
      <c r="DU37" s="33" t="str">
        <f t="shared" si="29"/>
        <v/>
      </c>
      <c r="DY37" s="33" t="str">
        <f t="shared" si="30"/>
        <v/>
      </c>
    </row>
    <row r="38" spans="1:129" x14ac:dyDescent="0.25">
      <c r="A38" s="16" t="str">
        <f t="shared" si="0"/>
        <v/>
      </c>
      <c r="K38" s="38"/>
      <c r="M38" s="33" t="str">
        <f t="shared" si="1"/>
        <v/>
      </c>
      <c r="Q38" s="33" t="str">
        <f t="shared" si="2"/>
        <v/>
      </c>
      <c r="U38" s="33" t="str">
        <f t="shared" si="3"/>
        <v/>
      </c>
      <c r="Y38" s="33" t="str">
        <f t="shared" si="4"/>
        <v/>
      </c>
      <c r="AC38" s="33" t="str">
        <f t="shared" si="5"/>
        <v/>
      </c>
      <c r="AG38" s="33" t="str">
        <f t="shared" si="6"/>
        <v/>
      </c>
      <c r="AK38" s="33" t="str">
        <f t="shared" si="7"/>
        <v/>
      </c>
      <c r="AO38" s="33" t="str">
        <f t="shared" si="8"/>
        <v/>
      </c>
      <c r="AS38" s="33" t="str">
        <f t="shared" si="9"/>
        <v/>
      </c>
      <c r="AW38" s="33" t="str">
        <f t="shared" si="10"/>
        <v/>
      </c>
      <c r="BA38" s="33" t="str">
        <f t="shared" si="11"/>
        <v/>
      </c>
      <c r="BE38" s="33" t="str">
        <f t="shared" si="12"/>
        <v/>
      </c>
      <c r="BI38" s="33" t="str">
        <f t="shared" si="13"/>
        <v/>
      </c>
      <c r="BM38" s="33" t="str">
        <f t="shared" si="14"/>
        <v/>
      </c>
      <c r="BQ38" s="33" t="str">
        <f t="shared" si="15"/>
        <v/>
      </c>
      <c r="BU38" s="33" t="str">
        <f t="shared" si="16"/>
        <v/>
      </c>
      <c r="BY38" s="33" t="str">
        <f t="shared" si="17"/>
        <v/>
      </c>
      <c r="CC38" s="33" t="str">
        <f t="shared" si="18"/>
        <v/>
      </c>
      <c r="CG38" s="33" t="str">
        <f t="shared" si="19"/>
        <v/>
      </c>
      <c r="CK38" s="33" t="str">
        <f t="shared" si="20"/>
        <v/>
      </c>
      <c r="CO38" s="33" t="str">
        <f t="shared" si="21"/>
        <v/>
      </c>
      <c r="CS38" s="33" t="str">
        <f t="shared" si="22"/>
        <v/>
      </c>
      <c r="CW38" s="33" t="str">
        <f t="shared" si="23"/>
        <v/>
      </c>
      <c r="DA38" s="33" t="str">
        <f t="shared" si="24"/>
        <v/>
      </c>
      <c r="DE38" s="33" t="str">
        <f t="shared" si="25"/>
        <v/>
      </c>
      <c r="DI38" s="33" t="str">
        <f t="shared" si="26"/>
        <v/>
      </c>
      <c r="DM38" s="33" t="str">
        <f t="shared" si="27"/>
        <v/>
      </c>
      <c r="DQ38" s="33" t="str">
        <f t="shared" si="28"/>
        <v/>
      </c>
      <c r="DU38" s="33" t="str">
        <f t="shared" si="29"/>
        <v/>
      </c>
      <c r="DY38" s="33" t="str">
        <f t="shared" si="30"/>
        <v/>
      </c>
    </row>
    <row r="39" spans="1:129" x14ac:dyDescent="0.25">
      <c r="A39" s="16" t="str">
        <f t="shared" si="0"/>
        <v/>
      </c>
      <c r="K39" s="38"/>
      <c r="M39" s="33" t="str">
        <f t="shared" si="1"/>
        <v/>
      </c>
      <c r="Q39" s="33" t="str">
        <f t="shared" si="2"/>
        <v/>
      </c>
      <c r="U39" s="33" t="str">
        <f t="shared" si="3"/>
        <v/>
      </c>
      <c r="Y39" s="33" t="str">
        <f t="shared" si="4"/>
        <v/>
      </c>
      <c r="AC39" s="33" t="str">
        <f t="shared" si="5"/>
        <v/>
      </c>
      <c r="AG39" s="33" t="str">
        <f t="shared" si="6"/>
        <v/>
      </c>
      <c r="AK39" s="33" t="str">
        <f t="shared" si="7"/>
        <v/>
      </c>
      <c r="AO39" s="33" t="str">
        <f t="shared" si="8"/>
        <v/>
      </c>
      <c r="AS39" s="33" t="str">
        <f t="shared" si="9"/>
        <v/>
      </c>
      <c r="AW39" s="33" t="str">
        <f t="shared" si="10"/>
        <v/>
      </c>
      <c r="BA39" s="33" t="str">
        <f t="shared" si="11"/>
        <v/>
      </c>
      <c r="BE39" s="33" t="str">
        <f t="shared" si="12"/>
        <v/>
      </c>
      <c r="BI39" s="33" t="str">
        <f t="shared" si="13"/>
        <v/>
      </c>
      <c r="BM39" s="33" t="str">
        <f t="shared" si="14"/>
        <v/>
      </c>
      <c r="BQ39" s="33" t="str">
        <f t="shared" si="15"/>
        <v/>
      </c>
      <c r="BU39" s="33" t="str">
        <f t="shared" si="16"/>
        <v/>
      </c>
      <c r="BY39" s="33" t="str">
        <f t="shared" si="17"/>
        <v/>
      </c>
      <c r="CC39" s="33" t="str">
        <f t="shared" si="18"/>
        <v/>
      </c>
      <c r="CG39" s="33" t="str">
        <f t="shared" si="19"/>
        <v/>
      </c>
      <c r="CK39" s="33" t="str">
        <f t="shared" si="20"/>
        <v/>
      </c>
      <c r="CO39" s="33" t="str">
        <f t="shared" si="21"/>
        <v/>
      </c>
      <c r="CS39" s="33" t="str">
        <f t="shared" si="22"/>
        <v/>
      </c>
      <c r="CW39" s="33" t="str">
        <f t="shared" si="23"/>
        <v/>
      </c>
      <c r="DA39" s="33" t="str">
        <f t="shared" si="24"/>
        <v/>
      </c>
      <c r="DE39" s="33" t="str">
        <f t="shared" si="25"/>
        <v/>
      </c>
      <c r="DI39" s="33" t="str">
        <f t="shared" si="26"/>
        <v/>
      </c>
      <c r="DM39" s="33" t="str">
        <f t="shared" si="27"/>
        <v/>
      </c>
      <c r="DQ39" s="33" t="str">
        <f t="shared" si="28"/>
        <v/>
      </c>
      <c r="DU39" s="33" t="str">
        <f t="shared" si="29"/>
        <v/>
      </c>
      <c r="DY39" s="33" t="str">
        <f t="shared" si="30"/>
        <v/>
      </c>
    </row>
    <row r="40" spans="1:129" x14ac:dyDescent="0.25">
      <c r="A40" s="16" t="str">
        <f t="shared" si="0"/>
        <v/>
      </c>
      <c r="K40" s="38"/>
      <c r="M40" s="33" t="str">
        <f t="shared" si="1"/>
        <v/>
      </c>
      <c r="Q40" s="33" t="str">
        <f t="shared" si="2"/>
        <v/>
      </c>
      <c r="U40" s="33" t="str">
        <f t="shared" si="3"/>
        <v/>
      </c>
      <c r="Y40" s="33" t="str">
        <f t="shared" si="4"/>
        <v/>
      </c>
      <c r="AC40" s="33" t="str">
        <f t="shared" si="5"/>
        <v/>
      </c>
      <c r="AG40" s="33" t="str">
        <f t="shared" si="6"/>
        <v/>
      </c>
      <c r="AK40" s="33" t="str">
        <f t="shared" si="7"/>
        <v/>
      </c>
      <c r="AO40" s="33" t="str">
        <f t="shared" si="8"/>
        <v/>
      </c>
      <c r="AS40" s="33" t="str">
        <f t="shared" si="9"/>
        <v/>
      </c>
      <c r="AW40" s="33" t="str">
        <f t="shared" si="10"/>
        <v/>
      </c>
      <c r="BA40" s="33" t="str">
        <f t="shared" si="11"/>
        <v/>
      </c>
      <c r="BE40" s="33" t="str">
        <f t="shared" si="12"/>
        <v/>
      </c>
      <c r="BI40" s="33" t="str">
        <f t="shared" si="13"/>
        <v/>
      </c>
      <c r="BM40" s="33" t="str">
        <f t="shared" si="14"/>
        <v/>
      </c>
      <c r="BQ40" s="33" t="str">
        <f t="shared" si="15"/>
        <v/>
      </c>
      <c r="BU40" s="33" t="str">
        <f t="shared" si="16"/>
        <v/>
      </c>
      <c r="BY40" s="33" t="str">
        <f t="shared" si="17"/>
        <v/>
      </c>
      <c r="CC40" s="33" t="str">
        <f t="shared" si="18"/>
        <v/>
      </c>
      <c r="CG40" s="33" t="str">
        <f t="shared" si="19"/>
        <v/>
      </c>
      <c r="CK40" s="33" t="str">
        <f t="shared" si="20"/>
        <v/>
      </c>
      <c r="CO40" s="33" t="str">
        <f t="shared" si="21"/>
        <v/>
      </c>
      <c r="CS40" s="33" t="str">
        <f t="shared" si="22"/>
        <v/>
      </c>
      <c r="CW40" s="33" t="str">
        <f t="shared" si="23"/>
        <v/>
      </c>
      <c r="DA40" s="33" t="str">
        <f t="shared" si="24"/>
        <v/>
      </c>
      <c r="DE40" s="33" t="str">
        <f t="shared" si="25"/>
        <v/>
      </c>
      <c r="DI40" s="33" t="str">
        <f t="shared" si="26"/>
        <v/>
      </c>
      <c r="DM40" s="33" t="str">
        <f t="shared" si="27"/>
        <v/>
      </c>
      <c r="DQ40" s="33" t="str">
        <f t="shared" si="28"/>
        <v/>
      </c>
      <c r="DU40" s="33" t="str">
        <f t="shared" si="29"/>
        <v/>
      </c>
      <c r="DY40" s="33" t="str">
        <f t="shared" si="30"/>
        <v/>
      </c>
    </row>
    <row r="41" spans="1:129" x14ac:dyDescent="0.25">
      <c r="A41" s="16" t="str">
        <f t="shared" si="0"/>
        <v/>
      </c>
      <c r="K41" s="38"/>
      <c r="M41" s="33" t="str">
        <f t="shared" si="1"/>
        <v/>
      </c>
      <c r="Q41" s="33" t="str">
        <f t="shared" si="2"/>
        <v/>
      </c>
      <c r="U41" s="33" t="str">
        <f t="shared" si="3"/>
        <v/>
      </c>
      <c r="Y41" s="33" t="str">
        <f t="shared" si="4"/>
        <v/>
      </c>
      <c r="AC41" s="33" t="str">
        <f t="shared" si="5"/>
        <v/>
      </c>
      <c r="AG41" s="33" t="str">
        <f t="shared" si="6"/>
        <v/>
      </c>
      <c r="AK41" s="33" t="str">
        <f t="shared" si="7"/>
        <v/>
      </c>
      <c r="AO41" s="33" t="str">
        <f t="shared" si="8"/>
        <v/>
      </c>
      <c r="AS41" s="33" t="str">
        <f t="shared" si="9"/>
        <v/>
      </c>
      <c r="AW41" s="33" t="str">
        <f t="shared" si="10"/>
        <v/>
      </c>
      <c r="BA41" s="33" t="str">
        <f t="shared" si="11"/>
        <v/>
      </c>
      <c r="BE41" s="33" t="str">
        <f t="shared" si="12"/>
        <v/>
      </c>
      <c r="BI41" s="33" t="str">
        <f t="shared" si="13"/>
        <v/>
      </c>
      <c r="BM41" s="33" t="str">
        <f t="shared" si="14"/>
        <v/>
      </c>
      <c r="BQ41" s="33" t="str">
        <f t="shared" si="15"/>
        <v/>
      </c>
      <c r="BU41" s="33" t="str">
        <f t="shared" si="16"/>
        <v/>
      </c>
      <c r="BY41" s="33" t="str">
        <f t="shared" si="17"/>
        <v/>
      </c>
      <c r="CC41" s="33" t="str">
        <f t="shared" si="18"/>
        <v/>
      </c>
      <c r="CG41" s="33" t="str">
        <f t="shared" si="19"/>
        <v/>
      </c>
      <c r="CK41" s="33" t="str">
        <f t="shared" si="20"/>
        <v/>
      </c>
      <c r="CO41" s="33" t="str">
        <f t="shared" si="21"/>
        <v/>
      </c>
      <c r="CS41" s="33" t="str">
        <f t="shared" si="22"/>
        <v/>
      </c>
      <c r="CW41" s="33" t="str">
        <f t="shared" si="23"/>
        <v/>
      </c>
      <c r="DA41" s="33" t="str">
        <f t="shared" si="24"/>
        <v/>
      </c>
      <c r="DE41" s="33" t="str">
        <f t="shared" si="25"/>
        <v/>
      </c>
      <c r="DI41" s="33" t="str">
        <f t="shared" si="26"/>
        <v/>
      </c>
      <c r="DM41" s="33" t="str">
        <f t="shared" si="27"/>
        <v/>
      </c>
      <c r="DQ41" s="33" t="str">
        <f t="shared" si="28"/>
        <v/>
      </c>
      <c r="DU41" s="33" t="str">
        <f t="shared" si="29"/>
        <v/>
      </c>
      <c r="DY41" s="33" t="str">
        <f t="shared" si="30"/>
        <v/>
      </c>
    </row>
    <row r="42" spans="1:129" x14ac:dyDescent="0.25">
      <c r="A42" s="16" t="str">
        <f t="shared" si="0"/>
        <v/>
      </c>
      <c r="K42" s="38"/>
      <c r="M42" s="33" t="str">
        <f t="shared" si="1"/>
        <v/>
      </c>
      <c r="Q42" s="33" t="str">
        <f t="shared" si="2"/>
        <v/>
      </c>
      <c r="U42" s="33" t="str">
        <f t="shared" si="3"/>
        <v/>
      </c>
      <c r="Y42" s="33" t="str">
        <f t="shared" si="4"/>
        <v/>
      </c>
      <c r="AC42" s="33" t="str">
        <f t="shared" si="5"/>
        <v/>
      </c>
      <c r="AG42" s="33" t="str">
        <f t="shared" si="6"/>
        <v/>
      </c>
      <c r="AK42" s="33" t="str">
        <f t="shared" si="7"/>
        <v/>
      </c>
      <c r="AO42" s="33" t="str">
        <f t="shared" si="8"/>
        <v/>
      </c>
      <c r="AS42" s="33" t="str">
        <f t="shared" si="9"/>
        <v/>
      </c>
      <c r="AW42" s="33" t="str">
        <f t="shared" si="10"/>
        <v/>
      </c>
      <c r="BA42" s="33" t="str">
        <f t="shared" si="11"/>
        <v/>
      </c>
      <c r="BE42" s="33" t="str">
        <f t="shared" si="12"/>
        <v/>
      </c>
      <c r="BI42" s="33" t="str">
        <f t="shared" si="13"/>
        <v/>
      </c>
      <c r="BM42" s="33" t="str">
        <f t="shared" si="14"/>
        <v/>
      </c>
      <c r="BQ42" s="33" t="str">
        <f t="shared" si="15"/>
        <v/>
      </c>
      <c r="BU42" s="33" t="str">
        <f t="shared" si="16"/>
        <v/>
      </c>
      <c r="BY42" s="33" t="str">
        <f t="shared" si="17"/>
        <v/>
      </c>
      <c r="CC42" s="33" t="str">
        <f t="shared" si="18"/>
        <v/>
      </c>
      <c r="CG42" s="33" t="str">
        <f t="shared" si="19"/>
        <v/>
      </c>
      <c r="CK42" s="33" t="str">
        <f t="shared" si="20"/>
        <v/>
      </c>
      <c r="CO42" s="33" t="str">
        <f t="shared" si="21"/>
        <v/>
      </c>
      <c r="CS42" s="33" t="str">
        <f t="shared" si="22"/>
        <v/>
      </c>
      <c r="CW42" s="33" t="str">
        <f t="shared" si="23"/>
        <v/>
      </c>
      <c r="DA42" s="33" t="str">
        <f t="shared" si="24"/>
        <v/>
      </c>
      <c r="DE42" s="33" t="str">
        <f t="shared" si="25"/>
        <v/>
      </c>
      <c r="DI42" s="33" t="str">
        <f t="shared" si="26"/>
        <v/>
      </c>
      <c r="DM42" s="33" t="str">
        <f t="shared" si="27"/>
        <v/>
      </c>
      <c r="DQ42" s="33" t="str">
        <f t="shared" si="28"/>
        <v/>
      </c>
      <c r="DU42" s="33" t="str">
        <f t="shared" si="29"/>
        <v/>
      </c>
      <c r="DY42" s="33" t="str">
        <f t="shared" si="30"/>
        <v/>
      </c>
    </row>
    <row r="43" spans="1:129" x14ac:dyDescent="0.25">
      <c r="A43" s="16" t="str">
        <f t="shared" si="0"/>
        <v/>
      </c>
      <c r="K43" s="38"/>
      <c r="M43" s="33" t="str">
        <f t="shared" si="1"/>
        <v/>
      </c>
      <c r="Q43" s="33" t="str">
        <f t="shared" si="2"/>
        <v/>
      </c>
      <c r="U43" s="33" t="str">
        <f t="shared" si="3"/>
        <v/>
      </c>
      <c r="Y43" s="33" t="str">
        <f t="shared" si="4"/>
        <v/>
      </c>
      <c r="AC43" s="33" t="str">
        <f t="shared" si="5"/>
        <v/>
      </c>
      <c r="AG43" s="33" t="str">
        <f t="shared" si="6"/>
        <v/>
      </c>
      <c r="AK43" s="33" t="str">
        <f t="shared" si="7"/>
        <v/>
      </c>
      <c r="AO43" s="33" t="str">
        <f t="shared" si="8"/>
        <v/>
      </c>
      <c r="AS43" s="33" t="str">
        <f t="shared" si="9"/>
        <v/>
      </c>
      <c r="AW43" s="33" t="str">
        <f t="shared" si="10"/>
        <v/>
      </c>
      <c r="BA43" s="33" t="str">
        <f t="shared" si="11"/>
        <v/>
      </c>
      <c r="BE43" s="33" t="str">
        <f t="shared" si="12"/>
        <v/>
      </c>
      <c r="BI43" s="33" t="str">
        <f t="shared" si="13"/>
        <v/>
      </c>
      <c r="BM43" s="33" t="str">
        <f t="shared" si="14"/>
        <v/>
      </c>
      <c r="BQ43" s="33" t="str">
        <f t="shared" si="15"/>
        <v/>
      </c>
      <c r="BU43" s="33" t="str">
        <f t="shared" si="16"/>
        <v/>
      </c>
      <c r="BY43" s="33" t="str">
        <f t="shared" si="17"/>
        <v/>
      </c>
      <c r="CC43" s="33" t="str">
        <f t="shared" si="18"/>
        <v/>
      </c>
      <c r="CG43" s="33" t="str">
        <f t="shared" si="19"/>
        <v/>
      </c>
      <c r="CK43" s="33" t="str">
        <f t="shared" si="20"/>
        <v/>
      </c>
      <c r="CO43" s="33" t="str">
        <f t="shared" si="21"/>
        <v/>
      </c>
      <c r="CS43" s="33" t="str">
        <f t="shared" si="22"/>
        <v/>
      </c>
      <c r="CW43" s="33" t="str">
        <f t="shared" si="23"/>
        <v/>
      </c>
      <c r="DA43" s="33" t="str">
        <f t="shared" si="24"/>
        <v/>
      </c>
      <c r="DE43" s="33" t="str">
        <f t="shared" si="25"/>
        <v/>
      </c>
      <c r="DI43" s="33" t="str">
        <f t="shared" si="26"/>
        <v/>
      </c>
      <c r="DM43" s="33" t="str">
        <f t="shared" si="27"/>
        <v/>
      </c>
      <c r="DQ43" s="33" t="str">
        <f t="shared" si="28"/>
        <v/>
      </c>
      <c r="DU43" s="33" t="str">
        <f t="shared" si="29"/>
        <v/>
      </c>
      <c r="DY43" s="33" t="str">
        <f t="shared" si="30"/>
        <v/>
      </c>
    </row>
    <row r="44" spans="1:129" x14ac:dyDescent="0.25">
      <c r="A44" s="16" t="str">
        <f t="shared" si="0"/>
        <v/>
      </c>
      <c r="K44" s="38"/>
      <c r="M44" s="33" t="str">
        <f t="shared" si="1"/>
        <v/>
      </c>
      <c r="Q44" s="33" t="str">
        <f t="shared" si="2"/>
        <v/>
      </c>
      <c r="U44" s="33" t="str">
        <f t="shared" si="3"/>
        <v/>
      </c>
      <c r="Y44" s="33" t="str">
        <f t="shared" si="4"/>
        <v/>
      </c>
      <c r="AC44" s="33" t="str">
        <f t="shared" si="5"/>
        <v/>
      </c>
      <c r="AG44" s="33" t="str">
        <f t="shared" si="6"/>
        <v/>
      </c>
      <c r="AK44" s="33" t="str">
        <f t="shared" si="7"/>
        <v/>
      </c>
      <c r="AO44" s="33" t="str">
        <f t="shared" si="8"/>
        <v/>
      </c>
      <c r="AS44" s="33" t="str">
        <f t="shared" si="9"/>
        <v/>
      </c>
      <c r="AW44" s="33" t="str">
        <f t="shared" si="10"/>
        <v/>
      </c>
      <c r="BA44" s="33" t="str">
        <f t="shared" si="11"/>
        <v/>
      </c>
      <c r="BE44" s="33" t="str">
        <f t="shared" si="12"/>
        <v/>
      </c>
      <c r="BI44" s="33" t="str">
        <f t="shared" si="13"/>
        <v/>
      </c>
      <c r="BM44" s="33" t="str">
        <f t="shared" si="14"/>
        <v/>
      </c>
      <c r="BQ44" s="33" t="str">
        <f t="shared" si="15"/>
        <v/>
      </c>
      <c r="BU44" s="33" t="str">
        <f t="shared" si="16"/>
        <v/>
      </c>
      <c r="BY44" s="33" t="str">
        <f t="shared" si="17"/>
        <v/>
      </c>
      <c r="CC44" s="33" t="str">
        <f t="shared" si="18"/>
        <v/>
      </c>
      <c r="CG44" s="33" t="str">
        <f t="shared" si="19"/>
        <v/>
      </c>
      <c r="CK44" s="33" t="str">
        <f t="shared" si="20"/>
        <v/>
      </c>
      <c r="CO44" s="33" t="str">
        <f t="shared" si="21"/>
        <v/>
      </c>
      <c r="CS44" s="33" t="str">
        <f t="shared" si="22"/>
        <v/>
      </c>
      <c r="CW44" s="33" t="str">
        <f t="shared" si="23"/>
        <v/>
      </c>
      <c r="DA44" s="33" t="str">
        <f t="shared" si="24"/>
        <v/>
      </c>
      <c r="DE44" s="33" t="str">
        <f t="shared" si="25"/>
        <v/>
      </c>
      <c r="DI44" s="33" t="str">
        <f t="shared" si="26"/>
        <v/>
      </c>
      <c r="DM44" s="33" t="str">
        <f t="shared" si="27"/>
        <v/>
      </c>
      <c r="DQ44" s="33" t="str">
        <f t="shared" si="28"/>
        <v/>
      </c>
      <c r="DU44" s="33" t="str">
        <f t="shared" si="29"/>
        <v/>
      </c>
      <c r="DY44" s="33" t="str">
        <f t="shared" si="30"/>
        <v/>
      </c>
    </row>
    <row r="45" spans="1:129" x14ac:dyDescent="0.25">
      <c r="A45" s="16" t="str">
        <f t="shared" si="0"/>
        <v/>
      </c>
      <c r="K45" s="38"/>
      <c r="M45" s="33" t="str">
        <f t="shared" si="1"/>
        <v/>
      </c>
      <c r="Q45" s="33" t="str">
        <f t="shared" si="2"/>
        <v/>
      </c>
      <c r="U45" s="33" t="str">
        <f t="shared" si="3"/>
        <v/>
      </c>
      <c r="Y45" s="33" t="str">
        <f t="shared" si="4"/>
        <v/>
      </c>
      <c r="AC45" s="33" t="str">
        <f t="shared" si="5"/>
        <v/>
      </c>
      <c r="AG45" s="33" t="str">
        <f t="shared" si="6"/>
        <v/>
      </c>
      <c r="AK45" s="33" t="str">
        <f t="shared" si="7"/>
        <v/>
      </c>
      <c r="AO45" s="33" t="str">
        <f t="shared" si="8"/>
        <v/>
      </c>
      <c r="AS45" s="33" t="str">
        <f t="shared" si="9"/>
        <v/>
      </c>
      <c r="AW45" s="33" t="str">
        <f t="shared" si="10"/>
        <v/>
      </c>
      <c r="BA45" s="33" t="str">
        <f t="shared" si="11"/>
        <v/>
      </c>
      <c r="BE45" s="33" t="str">
        <f t="shared" si="12"/>
        <v/>
      </c>
      <c r="BI45" s="33" t="str">
        <f t="shared" si="13"/>
        <v/>
      </c>
      <c r="BM45" s="33" t="str">
        <f t="shared" si="14"/>
        <v/>
      </c>
      <c r="BQ45" s="33" t="str">
        <f t="shared" si="15"/>
        <v/>
      </c>
      <c r="BU45" s="33" t="str">
        <f t="shared" si="16"/>
        <v/>
      </c>
      <c r="BY45" s="33" t="str">
        <f t="shared" si="17"/>
        <v/>
      </c>
      <c r="CC45" s="33" t="str">
        <f t="shared" si="18"/>
        <v/>
      </c>
      <c r="CG45" s="33" t="str">
        <f t="shared" si="19"/>
        <v/>
      </c>
      <c r="CK45" s="33" t="str">
        <f t="shared" si="20"/>
        <v/>
      </c>
      <c r="CO45" s="33" t="str">
        <f t="shared" si="21"/>
        <v/>
      </c>
      <c r="CS45" s="33" t="str">
        <f t="shared" si="22"/>
        <v/>
      </c>
      <c r="CW45" s="33" t="str">
        <f t="shared" si="23"/>
        <v/>
      </c>
      <c r="DA45" s="33" t="str">
        <f t="shared" si="24"/>
        <v/>
      </c>
      <c r="DE45" s="33" t="str">
        <f t="shared" si="25"/>
        <v/>
      </c>
      <c r="DI45" s="33" t="str">
        <f t="shared" si="26"/>
        <v/>
      </c>
      <c r="DM45" s="33" t="str">
        <f t="shared" si="27"/>
        <v/>
      </c>
      <c r="DQ45" s="33" t="str">
        <f t="shared" si="28"/>
        <v/>
      </c>
      <c r="DU45" s="33" t="str">
        <f t="shared" si="29"/>
        <v/>
      </c>
      <c r="DY45" s="33" t="str">
        <f t="shared" si="30"/>
        <v/>
      </c>
    </row>
    <row r="46" spans="1:129" x14ac:dyDescent="0.25">
      <c r="A46" s="16" t="str">
        <f t="shared" si="0"/>
        <v/>
      </c>
      <c r="K46" s="38"/>
      <c r="M46" s="33" t="str">
        <f t="shared" si="1"/>
        <v/>
      </c>
      <c r="Q46" s="33" t="str">
        <f t="shared" si="2"/>
        <v/>
      </c>
      <c r="U46" s="33" t="str">
        <f t="shared" si="3"/>
        <v/>
      </c>
      <c r="Y46" s="33" t="str">
        <f t="shared" si="4"/>
        <v/>
      </c>
      <c r="AC46" s="33" t="str">
        <f t="shared" si="5"/>
        <v/>
      </c>
      <c r="AG46" s="33" t="str">
        <f t="shared" si="6"/>
        <v/>
      </c>
      <c r="AK46" s="33" t="str">
        <f t="shared" si="7"/>
        <v/>
      </c>
      <c r="AO46" s="33" t="str">
        <f t="shared" si="8"/>
        <v/>
      </c>
      <c r="AS46" s="33" t="str">
        <f t="shared" si="9"/>
        <v/>
      </c>
      <c r="AW46" s="33" t="str">
        <f t="shared" si="10"/>
        <v/>
      </c>
      <c r="BA46" s="33" t="str">
        <f t="shared" si="11"/>
        <v/>
      </c>
      <c r="BE46" s="33" t="str">
        <f t="shared" si="12"/>
        <v/>
      </c>
      <c r="BI46" s="33" t="str">
        <f t="shared" si="13"/>
        <v/>
      </c>
      <c r="BM46" s="33" t="str">
        <f t="shared" si="14"/>
        <v/>
      </c>
      <c r="BQ46" s="33" t="str">
        <f t="shared" si="15"/>
        <v/>
      </c>
      <c r="BU46" s="33" t="str">
        <f t="shared" si="16"/>
        <v/>
      </c>
      <c r="BY46" s="33" t="str">
        <f t="shared" si="17"/>
        <v/>
      </c>
      <c r="CC46" s="33" t="str">
        <f t="shared" si="18"/>
        <v/>
      </c>
      <c r="CG46" s="33" t="str">
        <f t="shared" si="19"/>
        <v/>
      </c>
      <c r="CK46" s="33" t="str">
        <f t="shared" si="20"/>
        <v/>
      </c>
      <c r="CO46" s="33" t="str">
        <f t="shared" si="21"/>
        <v/>
      </c>
      <c r="CS46" s="33" t="str">
        <f t="shared" si="22"/>
        <v/>
      </c>
      <c r="CW46" s="33" t="str">
        <f t="shared" si="23"/>
        <v/>
      </c>
      <c r="DA46" s="33" t="str">
        <f t="shared" si="24"/>
        <v/>
      </c>
      <c r="DE46" s="33" t="str">
        <f t="shared" si="25"/>
        <v/>
      </c>
      <c r="DI46" s="33" t="str">
        <f t="shared" si="26"/>
        <v/>
      </c>
      <c r="DM46" s="33" t="str">
        <f t="shared" si="27"/>
        <v/>
      </c>
      <c r="DQ46" s="33" t="str">
        <f t="shared" si="28"/>
        <v/>
      </c>
      <c r="DU46" s="33" t="str">
        <f t="shared" si="29"/>
        <v/>
      </c>
      <c r="DY46" s="33" t="str">
        <f t="shared" si="30"/>
        <v/>
      </c>
    </row>
    <row r="47" spans="1:129" x14ac:dyDescent="0.25">
      <c r="A47" s="16" t="str">
        <f t="shared" si="0"/>
        <v/>
      </c>
      <c r="K47" s="38"/>
      <c r="M47" s="33" t="str">
        <f t="shared" si="1"/>
        <v/>
      </c>
      <c r="Q47" s="33" t="str">
        <f t="shared" si="2"/>
        <v/>
      </c>
      <c r="U47" s="33" t="str">
        <f t="shared" si="3"/>
        <v/>
      </c>
      <c r="Y47" s="33" t="str">
        <f t="shared" si="4"/>
        <v/>
      </c>
      <c r="AC47" s="33" t="str">
        <f t="shared" si="5"/>
        <v/>
      </c>
      <c r="AG47" s="33" t="str">
        <f t="shared" si="6"/>
        <v/>
      </c>
      <c r="AK47" s="33" t="str">
        <f t="shared" si="7"/>
        <v/>
      </c>
      <c r="AO47" s="33" t="str">
        <f t="shared" si="8"/>
        <v/>
      </c>
      <c r="AS47" s="33" t="str">
        <f t="shared" si="9"/>
        <v/>
      </c>
      <c r="AW47" s="33" t="str">
        <f t="shared" si="10"/>
        <v/>
      </c>
      <c r="BA47" s="33" t="str">
        <f t="shared" si="11"/>
        <v/>
      </c>
      <c r="BE47" s="33" t="str">
        <f t="shared" si="12"/>
        <v/>
      </c>
      <c r="BI47" s="33" t="str">
        <f t="shared" si="13"/>
        <v/>
      </c>
      <c r="BM47" s="33" t="str">
        <f t="shared" si="14"/>
        <v/>
      </c>
      <c r="BQ47" s="33" t="str">
        <f t="shared" si="15"/>
        <v/>
      </c>
      <c r="BU47" s="33" t="str">
        <f t="shared" si="16"/>
        <v/>
      </c>
      <c r="BY47" s="33" t="str">
        <f t="shared" si="17"/>
        <v/>
      </c>
      <c r="CC47" s="33" t="str">
        <f t="shared" si="18"/>
        <v/>
      </c>
      <c r="CG47" s="33" t="str">
        <f t="shared" si="19"/>
        <v/>
      </c>
      <c r="CK47" s="33" t="str">
        <f t="shared" si="20"/>
        <v/>
      </c>
      <c r="CO47" s="33" t="str">
        <f t="shared" si="21"/>
        <v/>
      </c>
      <c r="CS47" s="33" t="str">
        <f t="shared" si="22"/>
        <v/>
      </c>
      <c r="CW47" s="33" t="str">
        <f t="shared" si="23"/>
        <v/>
      </c>
      <c r="DA47" s="33" t="str">
        <f t="shared" si="24"/>
        <v/>
      </c>
      <c r="DE47" s="33" t="str">
        <f t="shared" si="25"/>
        <v/>
      </c>
      <c r="DI47" s="33" t="str">
        <f t="shared" si="26"/>
        <v/>
      </c>
      <c r="DM47" s="33" t="str">
        <f t="shared" si="27"/>
        <v/>
      </c>
      <c r="DQ47" s="33" t="str">
        <f t="shared" si="28"/>
        <v/>
      </c>
      <c r="DU47" s="33" t="str">
        <f t="shared" si="29"/>
        <v/>
      </c>
      <c r="DY47" s="33" t="str">
        <f t="shared" si="30"/>
        <v/>
      </c>
    </row>
    <row r="48" spans="1:129" x14ac:dyDescent="0.25">
      <c r="A48" s="16" t="str">
        <f t="shared" si="0"/>
        <v/>
      </c>
      <c r="K48" s="38"/>
      <c r="M48" s="33" t="str">
        <f t="shared" si="1"/>
        <v/>
      </c>
      <c r="Q48" s="33" t="str">
        <f t="shared" si="2"/>
        <v/>
      </c>
      <c r="U48" s="33" t="str">
        <f t="shared" si="3"/>
        <v/>
      </c>
      <c r="Y48" s="33" t="str">
        <f t="shared" si="4"/>
        <v/>
      </c>
      <c r="AC48" s="33" t="str">
        <f t="shared" si="5"/>
        <v/>
      </c>
      <c r="AG48" s="33" t="str">
        <f t="shared" si="6"/>
        <v/>
      </c>
      <c r="AK48" s="33" t="str">
        <f t="shared" si="7"/>
        <v/>
      </c>
      <c r="AO48" s="33" t="str">
        <f t="shared" si="8"/>
        <v/>
      </c>
      <c r="AS48" s="33" t="str">
        <f t="shared" si="9"/>
        <v/>
      </c>
      <c r="AW48" s="33" t="str">
        <f t="shared" si="10"/>
        <v/>
      </c>
      <c r="BA48" s="33" t="str">
        <f t="shared" si="11"/>
        <v/>
      </c>
      <c r="BE48" s="33" t="str">
        <f t="shared" si="12"/>
        <v/>
      </c>
      <c r="BI48" s="33" t="str">
        <f t="shared" si="13"/>
        <v/>
      </c>
      <c r="BM48" s="33" t="str">
        <f t="shared" si="14"/>
        <v/>
      </c>
      <c r="BQ48" s="33" t="str">
        <f t="shared" si="15"/>
        <v/>
      </c>
      <c r="BU48" s="33" t="str">
        <f t="shared" si="16"/>
        <v/>
      </c>
      <c r="BY48" s="33" t="str">
        <f t="shared" si="17"/>
        <v/>
      </c>
      <c r="CC48" s="33" t="str">
        <f t="shared" si="18"/>
        <v/>
      </c>
      <c r="CG48" s="33" t="str">
        <f t="shared" si="19"/>
        <v/>
      </c>
      <c r="CK48" s="33" t="str">
        <f t="shared" si="20"/>
        <v/>
      </c>
      <c r="CO48" s="33" t="str">
        <f t="shared" si="21"/>
        <v/>
      </c>
      <c r="CS48" s="33" t="str">
        <f t="shared" si="22"/>
        <v/>
      </c>
      <c r="CW48" s="33" t="str">
        <f t="shared" si="23"/>
        <v/>
      </c>
      <c r="DA48" s="33" t="str">
        <f t="shared" si="24"/>
        <v/>
      </c>
      <c r="DE48" s="33" t="str">
        <f t="shared" si="25"/>
        <v/>
      </c>
      <c r="DI48" s="33" t="str">
        <f t="shared" si="26"/>
        <v/>
      </c>
      <c r="DM48" s="33" t="str">
        <f t="shared" si="27"/>
        <v/>
      </c>
      <c r="DQ48" s="33" t="str">
        <f t="shared" si="28"/>
        <v/>
      </c>
      <c r="DU48" s="33" t="str">
        <f t="shared" si="29"/>
        <v/>
      </c>
      <c r="DY48" s="33" t="str">
        <f t="shared" si="30"/>
        <v/>
      </c>
    </row>
    <row r="49" spans="1:129" x14ac:dyDescent="0.25">
      <c r="A49" s="16" t="str">
        <f t="shared" si="0"/>
        <v/>
      </c>
      <c r="K49" s="38"/>
      <c r="M49" s="33" t="str">
        <f t="shared" si="1"/>
        <v/>
      </c>
      <c r="Q49" s="33" t="str">
        <f t="shared" si="2"/>
        <v/>
      </c>
      <c r="U49" s="33" t="str">
        <f t="shared" si="3"/>
        <v/>
      </c>
      <c r="Y49" s="33" t="str">
        <f t="shared" si="4"/>
        <v/>
      </c>
      <c r="AC49" s="33" t="str">
        <f t="shared" si="5"/>
        <v/>
      </c>
      <c r="AG49" s="33" t="str">
        <f t="shared" si="6"/>
        <v/>
      </c>
      <c r="AK49" s="33" t="str">
        <f t="shared" si="7"/>
        <v/>
      </c>
      <c r="AO49" s="33" t="str">
        <f t="shared" si="8"/>
        <v/>
      </c>
      <c r="AS49" s="33" t="str">
        <f t="shared" si="9"/>
        <v/>
      </c>
      <c r="AW49" s="33" t="str">
        <f t="shared" si="10"/>
        <v/>
      </c>
      <c r="BA49" s="33" t="str">
        <f t="shared" si="11"/>
        <v/>
      </c>
      <c r="BE49" s="33" t="str">
        <f t="shared" si="12"/>
        <v/>
      </c>
      <c r="BI49" s="33" t="str">
        <f t="shared" si="13"/>
        <v/>
      </c>
      <c r="BM49" s="33" t="str">
        <f t="shared" si="14"/>
        <v/>
      </c>
      <c r="BQ49" s="33" t="str">
        <f t="shared" si="15"/>
        <v/>
      </c>
      <c r="BU49" s="33" t="str">
        <f t="shared" si="16"/>
        <v/>
      </c>
      <c r="BY49" s="33" t="str">
        <f t="shared" si="17"/>
        <v/>
      </c>
      <c r="CC49" s="33" t="str">
        <f t="shared" si="18"/>
        <v/>
      </c>
      <c r="CG49" s="33" t="str">
        <f t="shared" si="19"/>
        <v/>
      </c>
      <c r="CK49" s="33" t="str">
        <f t="shared" si="20"/>
        <v/>
      </c>
      <c r="CO49" s="33" t="str">
        <f t="shared" si="21"/>
        <v/>
      </c>
      <c r="CS49" s="33" t="str">
        <f t="shared" si="22"/>
        <v/>
      </c>
      <c r="CW49" s="33" t="str">
        <f t="shared" si="23"/>
        <v/>
      </c>
      <c r="DA49" s="33" t="str">
        <f t="shared" si="24"/>
        <v/>
      </c>
      <c r="DE49" s="33" t="str">
        <f t="shared" si="25"/>
        <v/>
      </c>
      <c r="DI49" s="33" t="str">
        <f t="shared" si="26"/>
        <v/>
      </c>
      <c r="DM49" s="33" t="str">
        <f t="shared" si="27"/>
        <v/>
      </c>
      <c r="DQ49" s="33" t="str">
        <f t="shared" si="28"/>
        <v/>
      </c>
      <c r="DU49" s="33" t="str">
        <f t="shared" si="29"/>
        <v/>
      </c>
      <c r="DY49" s="33" t="str">
        <f t="shared" si="30"/>
        <v/>
      </c>
    </row>
    <row r="50" spans="1:129" x14ac:dyDescent="0.25">
      <c r="A50" s="16" t="str">
        <f t="shared" si="0"/>
        <v/>
      </c>
      <c r="K50" s="38"/>
      <c r="M50" s="33" t="str">
        <f t="shared" si="1"/>
        <v/>
      </c>
      <c r="Q50" s="33" t="str">
        <f t="shared" si="2"/>
        <v/>
      </c>
      <c r="U50" s="33" t="str">
        <f t="shared" si="3"/>
        <v/>
      </c>
      <c r="Y50" s="33" t="str">
        <f t="shared" si="4"/>
        <v/>
      </c>
      <c r="AC50" s="33" t="str">
        <f t="shared" si="5"/>
        <v/>
      </c>
      <c r="AG50" s="33" t="str">
        <f t="shared" si="6"/>
        <v/>
      </c>
      <c r="AK50" s="33" t="str">
        <f t="shared" si="7"/>
        <v/>
      </c>
      <c r="AO50" s="33" t="str">
        <f t="shared" si="8"/>
        <v/>
      </c>
      <c r="AS50" s="33" t="str">
        <f t="shared" si="9"/>
        <v/>
      </c>
      <c r="AW50" s="33" t="str">
        <f t="shared" si="10"/>
        <v/>
      </c>
      <c r="BA50" s="33" t="str">
        <f t="shared" si="11"/>
        <v/>
      </c>
      <c r="BE50" s="33" t="str">
        <f t="shared" si="12"/>
        <v/>
      </c>
      <c r="BI50" s="33" t="str">
        <f t="shared" si="13"/>
        <v/>
      </c>
      <c r="BM50" s="33" t="str">
        <f t="shared" si="14"/>
        <v/>
      </c>
      <c r="BQ50" s="33" t="str">
        <f t="shared" si="15"/>
        <v/>
      </c>
      <c r="BU50" s="33" t="str">
        <f t="shared" si="16"/>
        <v/>
      </c>
      <c r="BY50" s="33" t="str">
        <f t="shared" si="17"/>
        <v/>
      </c>
      <c r="CC50" s="33" t="str">
        <f t="shared" si="18"/>
        <v/>
      </c>
      <c r="CG50" s="33" t="str">
        <f t="shared" si="19"/>
        <v/>
      </c>
      <c r="CK50" s="33" t="str">
        <f t="shared" si="20"/>
        <v/>
      </c>
      <c r="CO50" s="33" t="str">
        <f t="shared" si="21"/>
        <v/>
      </c>
      <c r="CS50" s="33" t="str">
        <f t="shared" si="22"/>
        <v/>
      </c>
      <c r="CW50" s="33" t="str">
        <f t="shared" si="23"/>
        <v/>
      </c>
      <c r="DA50" s="33" t="str">
        <f t="shared" si="24"/>
        <v/>
      </c>
      <c r="DE50" s="33" t="str">
        <f t="shared" si="25"/>
        <v/>
      </c>
      <c r="DI50" s="33" t="str">
        <f t="shared" si="26"/>
        <v/>
      </c>
      <c r="DM50" s="33" t="str">
        <f t="shared" si="27"/>
        <v/>
      </c>
      <c r="DQ50" s="33" t="str">
        <f t="shared" si="28"/>
        <v/>
      </c>
      <c r="DU50" s="33" t="str">
        <f t="shared" si="29"/>
        <v/>
      </c>
      <c r="DY50" s="33" t="str">
        <f t="shared" si="30"/>
        <v/>
      </c>
    </row>
    <row r="51" spans="1:129" x14ac:dyDescent="0.25">
      <c r="A51" s="16" t="str">
        <f t="shared" si="0"/>
        <v/>
      </c>
      <c r="K51" s="38"/>
      <c r="M51" s="33" t="str">
        <f t="shared" si="1"/>
        <v/>
      </c>
      <c r="Q51" s="33" t="str">
        <f t="shared" si="2"/>
        <v/>
      </c>
      <c r="U51" s="33" t="str">
        <f t="shared" si="3"/>
        <v/>
      </c>
      <c r="Y51" s="33" t="str">
        <f t="shared" si="4"/>
        <v/>
      </c>
      <c r="AC51" s="33" t="str">
        <f t="shared" si="5"/>
        <v/>
      </c>
      <c r="AG51" s="33" t="str">
        <f t="shared" si="6"/>
        <v/>
      </c>
      <c r="AK51" s="33" t="str">
        <f t="shared" si="7"/>
        <v/>
      </c>
      <c r="AO51" s="33" t="str">
        <f t="shared" si="8"/>
        <v/>
      </c>
      <c r="AS51" s="33" t="str">
        <f t="shared" si="9"/>
        <v/>
      </c>
      <c r="AW51" s="33" t="str">
        <f t="shared" si="10"/>
        <v/>
      </c>
      <c r="BA51" s="33" t="str">
        <f t="shared" si="11"/>
        <v/>
      </c>
      <c r="BE51" s="33" t="str">
        <f t="shared" si="12"/>
        <v/>
      </c>
      <c r="BI51" s="33" t="str">
        <f t="shared" si="13"/>
        <v/>
      </c>
      <c r="BM51" s="33" t="str">
        <f t="shared" si="14"/>
        <v/>
      </c>
      <c r="BQ51" s="33" t="str">
        <f t="shared" si="15"/>
        <v/>
      </c>
      <c r="BU51" s="33" t="str">
        <f t="shared" si="16"/>
        <v/>
      </c>
      <c r="BY51" s="33" t="str">
        <f t="shared" si="17"/>
        <v/>
      </c>
      <c r="CC51" s="33" t="str">
        <f t="shared" si="18"/>
        <v/>
      </c>
      <c r="CG51" s="33" t="str">
        <f t="shared" si="19"/>
        <v/>
      </c>
      <c r="CK51" s="33" t="str">
        <f t="shared" si="20"/>
        <v/>
      </c>
      <c r="CO51" s="33" t="str">
        <f t="shared" si="21"/>
        <v/>
      </c>
      <c r="CS51" s="33" t="str">
        <f t="shared" si="22"/>
        <v/>
      </c>
      <c r="CW51" s="33" t="str">
        <f t="shared" si="23"/>
        <v/>
      </c>
      <c r="DA51" s="33" t="str">
        <f t="shared" si="24"/>
        <v/>
      </c>
      <c r="DE51" s="33" t="str">
        <f t="shared" si="25"/>
        <v/>
      </c>
      <c r="DI51" s="33" t="str">
        <f t="shared" si="26"/>
        <v/>
      </c>
      <c r="DM51" s="33" t="str">
        <f t="shared" si="27"/>
        <v/>
      </c>
      <c r="DQ51" s="33" t="str">
        <f t="shared" si="28"/>
        <v/>
      </c>
      <c r="DU51" s="33" t="str">
        <f t="shared" si="29"/>
        <v/>
      </c>
      <c r="DY51" s="33" t="str">
        <f t="shared" si="30"/>
        <v/>
      </c>
    </row>
    <row r="52" spans="1:129" x14ac:dyDescent="0.25">
      <c r="A52" s="16" t="str">
        <f t="shared" si="0"/>
        <v/>
      </c>
      <c r="K52" s="38"/>
      <c r="M52" s="33" t="str">
        <f t="shared" si="1"/>
        <v/>
      </c>
      <c r="Q52" s="33" t="str">
        <f t="shared" si="2"/>
        <v/>
      </c>
      <c r="U52" s="33" t="str">
        <f t="shared" si="3"/>
        <v/>
      </c>
      <c r="Y52" s="33" t="str">
        <f t="shared" si="4"/>
        <v/>
      </c>
      <c r="AC52" s="33" t="str">
        <f t="shared" si="5"/>
        <v/>
      </c>
      <c r="AG52" s="33" t="str">
        <f t="shared" si="6"/>
        <v/>
      </c>
      <c r="AK52" s="33" t="str">
        <f t="shared" si="7"/>
        <v/>
      </c>
      <c r="AO52" s="33" t="str">
        <f t="shared" si="8"/>
        <v/>
      </c>
      <c r="AS52" s="33" t="str">
        <f t="shared" si="9"/>
        <v/>
      </c>
      <c r="AW52" s="33" t="str">
        <f t="shared" si="10"/>
        <v/>
      </c>
      <c r="BA52" s="33" t="str">
        <f t="shared" si="11"/>
        <v/>
      </c>
      <c r="BE52" s="33" t="str">
        <f t="shared" si="12"/>
        <v/>
      </c>
      <c r="BI52" s="33" t="str">
        <f t="shared" si="13"/>
        <v/>
      </c>
      <c r="BM52" s="33" t="str">
        <f t="shared" si="14"/>
        <v/>
      </c>
      <c r="BQ52" s="33" t="str">
        <f t="shared" si="15"/>
        <v/>
      </c>
      <c r="BU52" s="33" t="str">
        <f t="shared" si="16"/>
        <v/>
      </c>
      <c r="BY52" s="33" t="str">
        <f t="shared" si="17"/>
        <v/>
      </c>
      <c r="CC52" s="33" t="str">
        <f t="shared" si="18"/>
        <v/>
      </c>
      <c r="CG52" s="33" t="str">
        <f t="shared" si="19"/>
        <v/>
      </c>
      <c r="CK52" s="33" t="str">
        <f t="shared" si="20"/>
        <v/>
      </c>
      <c r="CO52" s="33" t="str">
        <f t="shared" si="21"/>
        <v/>
      </c>
      <c r="CS52" s="33" t="str">
        <f t="shared" si="22"/>
        <v/>
      </c>
      <c r="CW52" s="33" t="str">
        <f t="shared" si="23"/>
        <v/>
      </c>
      <c r="DA52" s="33" t="str">
        <f t="shared" si="24"/>
        <v/>
      </c>
      <c r="DE52" s="33" t="str">
        <f t="shared" si="25"/>
        <v/>
      </c>
      <c r="DI52" s="33" t="str">
        <f t="shared" si="26"/>
        <v/>
      </c>
      <c r="DM52" s="33" t="str">
        <f t="shared" si="27"/>
        <v/>
      </c>
      <c r="DQ52" s="33" t="str">
        <f t="shared" si="28"/>
        <v/>
      </c>
      <c r="DU52" s="33" t="str">
        <f t="shared" si="29"/>
        <v/>
      </c>
      <c r="DY52" s="33" t="str">
        <f t="shared" si="30"/>
        <v/>
      </c>
    </row>
    <row r="53" spans="1:129" x14ac:dyDescent="0.25">
      <c r="A53" s="16" t="str">
        <f t="shared" si="0"/>
        <v/>
      </c>
      <c r="K53" s="38"/>
      <c r="M53" s="33" t="str">
        <f t="shared" si="1"/>
        <v/>
      </c>
      <c r="Q53" s="33" t="str">
        <f t="shared" si="2"/>
        <v/>
      </c>
      <c r="U53" s="33" t="str">
        <f t="shared" si="3"/>
        <v/>
      </c>
      <c r="Y53" s="33" t="str">
        <f t="shared" si="4"/>
        <v/>
      </c>
      <c r="AC53" s="33" t="str">
        <f t="shared" si="5"/>
        <v/>
      </c>
      <c r="AG53" s="33" t="str">
        <f t="shared" si="6"/>
        <v/>
      </c>
      <c r="AK53" s="33" t="str">
        <f t="shared" si="7"/>
        <v/>
      </c>
      <c r="AO53" s="33" t="str">
        <f t="shared" si="8"/>
        <v/>
      </c>
      <c r="AS53" s="33" t="str">
        <f t="shared" si="9"/>
        <v/>
      </c>
      <c r="AW53" s="33" t="str">
        <f t="shared" si="10"/>
        <v/>
      </c>
      <c r="BA53" s="33" t="str">
        <f t="shared" si="11"/>
        <v/>
      </c>
      <c r="BE53" s="33" t="str">
        <f t="shared" si="12"/>
        <v/>
      </c>
      <c r="BI53" s="33" t="str">
        <f t="shared" si="13"/>
        <v/>
      </c>
      <c r="BM53" s="33" t="str">
        <f t="shared" si="14"/>
        <v/>
      </c>
      <c r="BQ53" s="33" t="str">
        <f t="shared" si="15"/>
        <v/>
      </c>
      <c r="BU53" s="33" t="str">
        <f t="shared" si="16"/>
        <v/>
      </c>
      <c r="BY53" s="33" t="str">
        <f t="shared" si="17"/>
        <v/>
      </c>
      <c r="CC53" s="33" t="str">
        <f t="shared" si="18"/>
        <v/>
      </c>
      <c r="CG53" s="33" t="str">
        <f t="shared" si="19"/>
        <v/>
      </c>
      <c r="CK53" s="33" t="str">
        <f t="shared" si="20"/>
        <v/>
      </c>
      <c r="CO53" s="33" t="str">
        <f t="shared" si="21"/>
        <v/>
      </c>
      <c r="CS53" s="33" t="str">
        <f t="shared" si="22"/>
        <v/>
      </c>
      <c r="CW53" s="33" t="str">
        <f t="shared" si="23"/>
        <v/>
      </c>
      <c r="DA53" s="33" t="str">
        <f t="shared" si="24"/>
        <v/>
      </c>
      <c r="DE53" s="33" t="str">
        <f t="shared" si="25"/>
        <v/>
      </c>
      <c r="DI53" s="33" t="str">
        <f t="shared" si="26"/>
        <v/>
      </c>
      <c r="DM53" s="33" t="str">
        <f t="shared" si="27"/>
        <v/>
      </c>
      <c r="DQ53" s="33" t="str">
        <f t="shared" si="28"/>
        <v/>
      </c>
      <c r="DU53" s="33" t="str">
        <f t="shared" si="29"/>
        <v/>
      </c>
      <c r="DY53" s="33" t="str">
        <f t="shared" si="30"/>
        <v/>
      </c>
    </row>
    <row r="54" spans="1:129" x14ac:dyDescent="0.25">
      <c r="A54" s="16" t="str">
        <f t="shared" si="0"/>
        <v/>
      </c>
      <c r="K54" s="38"/>
      <c r="M54" s="33" t="str">
        <f t="shared" si="1"/>
        <v/>
      </c>
      <c r="Q54" s="33" t="str">
        <f t="shared" si="2"/>
        <v/>
      </c>
      <c r="U54" s="33" t="str">
        <f t="shared" si="3"/>
        <v/>
      </c>
      <c r="Y54" s="33" t="str">
        <f t="shared" si="4"/>
        <v/>
      </c>
      <c r="AC54" s="33" t="str">
        <f t="shared" si="5"/>
        <v/>
      </c>
      <c r="AG54" s="33" t="str">
        <f t="shared" si="6"/>
        <v/>
      </c>
      <c r="AK54" s="33" t="str">
        <f t="shared" si="7"/>
        <v/>
      </c>
      <c r="AO54" s="33" t="str">
        <f t="shared" si="8"/>
        <v/>
      </c>
      <c r="AS54" s="33" t="str">
        <f t="shared" si="9"/>
        <v/>
      </c>
      <c r="AW54" s="33" t="str">
        <f t="shared" si="10"/>
        <v/>
      </c>
      <c r="BA54" s="33" t="str">
        <f t="shared" si="11"/>
        <v/>
      </c>
      <c r="BE54" s="33" t="str">
        <f t="shared" si="12"/>
        <v/>
      </c>
      <c r="BI54" s="33" t="str">
        <f t="shared" si="13"/>
        <v/>
      </c>
      <c r="BM54" s="33" t="str">
        <f t="shared" si="14"/>
        <v/>
      </c>
      <c r="BQ54" s="33" t="str">
        <f t="shared" si="15"/>
        <v/>
      </c>
      <c r="BU54" s="33" t="str">
        <f t="shared" si="16"/>
        <v/>
      </c>
      <c r="BY54" s="33" t="str">
        <f t="shared" si="17"/>
        <v/>
      </c>
      <c r="CC54" s="33" t="str">
        <f t="shared" si="18"/>
        <v/>
      </c>
      <c r="CG54" s="33" t="str">
        <f t="shared" si="19"/>
        <v/>
      </c>
      <c r="CK54" s="33" t="str">
        <f t="shared" si="20"/>
        <v/>
      </c>
      <c r="CO54" s="33" t="str">
        <f t="shared" si="21"/>
        <v/>
      </c>
      <c r="CS54" s="33" t="str">
        <f t="shared" si="22"/>
        <v/>
      </c>
      <c r="CW54" s="33" t="str">
        <f t="shared" si="23"/>
        <v/>
      </c>
      <c r="DA54" s="33" t="str">
        <f t="shared" si="24"/>
        <v/>
      </c>
      <c r="DE54" s="33" t="str">
        <f t="shared" si="25"/>
        <v/>
      </c>
      <c r="DI54" s="33" t="str">
        <f t="shared" si="26"/>
        <v/>
      </c>
      <c r="DM54" s="33" t="str">
        <f t="shared" si="27"/>
        <v/>
      </c>
      <c r="DQ54" s="33" t="str">
        <f t="shared" si="28"/>
        <v/>
      </c>
      <c r="DU54" s="33" t="str">
        <f t="shared" si="29"/>
        <v/>
      </c>
      <c r="DY54" s="33" t="str">
        <f t="shared" si="30"/>
        <v/>
      </c>
    </row>
    <row r="55" spans="1:129" x14ac:dyDescent="0.25">
      <c r="A55" s="16" t="str">
        <f t="shared" si="0"/>
        <v/>
      </c>
      <c r="K55" s="38"/>
      <c r="M55" s="33" t="str">
        <f t="shared" si="1"/>
        <v/>
      </c>
      <c r="Q55" s="33" t="str">
        <f t="shared" si="2"/>
        <v/>
      </c>
      <c r="U55" s="33" t="str">
        <f t="shared" si="3"/>
        <v/>
      </c>
      <c r="Y55" s="33" t="str">
        <f t="shared" si="4"/>
        <v/>
      </c>
      <c r="AC55" s="33" t="str">
        <f t="shared" si="5"/>
        <v/>
      </c>
      <c r="AG55" s="33" t="str">
        <f t="shared" si="6"/>
        <v/>
      </c>
      <c r="AK55" s="33" t="str">
        <f t="shared" si="7"/>
        <v/>
      </c>
      <c r="AO55" s="33" t="str">
        <f t="shared" si="8"/>
        <v/>
      </c>
      <c r="AS55" s="33" t="str">
        <f t="shared" si="9"/>
        <v/>
      </c>
      <c r="AW55" s="33" t="str">
        <f t="shared" si="10"/>
        <v/>
      </c>
      <c r="BA55" s="33" t="str">
        <f t="shared" si="11"/>
        <v/>
      </c>
      <c r="BE55" s="33" t="str">
        <f t="shared" si="12"/>
        <v/>
      </c>
      <c r="BI55" s="33" t="str">
        <f t="shared" si="13"/>
        <v/>
      </c>
      <c r="BM55" s="33" t="str">
        <f t="shared" si="14"/>
        <v/>
      </c>
      <c r="BQ55" s="33" t="str">
        <f t="shared" si="15"/>
        <v/>
      </c>
      <c r="BU55" s="33" t="str">
        <f t="shared" si="16"/>
        <v/>
      </c>
      <c r="BY55" s="33" t="str">
        <f t="shared" si="17"/>
        <v/>
      </c>
      <c r="CC55" s="33" t="str">
        <f t="shared" si="18"/>
        <v/>
      </c>
      <c r="CG55" s="33" t="str">
        <f t="shared" si="19"/>
        <v/>
      </c>
      <c r="CK55" s="33" t="str">
        <f t="shared" si="20"/>
        <v/>
      </c>
      <c r="CO55" s="33" t="str">
        <f t="shared" si="21"/>
        <v/>
      </c>
      <c r="CS55" s="33" t="str">
        <f t="shared" si="22"/>
        <v/>
      </c>
      <c r="CW55" s="33" t="str">
        <f t="shared" si="23"/>
        <v/>
      </c>
      <c r="DA55" s="33" t="str">
        <f t="shared" si="24"/>
        <v/>
      </c>
      <c r="DE55" s="33" t="str">
        <f t="shared" si="25"/>
        <v/>
      </c>
      <c r="DI55" s="33" t="str">
        <f t="shared" si="26"/>
        <v/>
      </c>
      <c r="DM55" s="33" t="str">
        <f t="shared" si="27"/>
        <v/>
      </c>
      <c r="DQ55" s="33" t="str">
        <f t="shared" si="28"/>
        <v/>
      </c>
      <c r="DU55" s="33" t="str">
        <f t="shared" si="29"/>
        <v/>
      </c>
      <c r="DY55" s="33" t="str">
        <f t="shared" si="30"/>
        <v/>
      </c>
    </row>
    <row r="56" spans="1:129" x14ac:dyDescent="0.25">
      <c r="A56" s="16" t="str">
        <f t="shared" si="0"/>
        <v/>
      </c>
      <c r="K56" s="38"/>
      <c r="M56" s="33" t="str">
        <f t="shared" si="1"/>
        <v/>
      </c>
      <c r="Q56" s="33" t="str">
        <f t="shared" si="2"/>
        <v/>
      </c>
      <c r="U56" s="33" t="str">
        <f t="shared" si="3"/>
        <v/>
      </c>
      <c r="Y56" s="33" t="str">
        <f t="shared" si="4"/>
        <v/>
      </c>
      <c r="AC56" s="33" t="str">
        <f t="shared" si="5"/>
        <v/>
      </c>
      <c r="AG56" s="33" t="str">
        <f t="shared" si="6"/>
        <v/>
      </c>
      <c r="AK56" s="33" t="str">
        <f t="shared" si="7"/>
        <v/>
      </c>
      <c r="AO56" s="33" t="str">
        <f t="shared" si="8"/>
        <v/>
      </c>
      <c r="AS56" s="33" t="str">
        <f t="shared" si="9"/>
        <v/>
      </c>
      <c r="AW56" s="33" t="str">
        <f t="shared" si="10"/>
        <v/>
      </c>
      <c r="BA56" s="33" t="str">
        <f t="shared" si="11"/>
        <v/>
      </c>
      <c r="BE56" s="33" t="str">
        <f t="shared" si="12"/>
        <v/>
      </c>
      <c r="BI56" s="33" t="str">
        <f t="shared" si="13"/>
        <v/>
      </c>
      <c r="BM56" s="33" t="str">
        <f t="shared" si="14"/>
        <v/>
      </c>
      <c r="BQ56" s="33" t="str">
        <f t="shared" si="15"/>
        <v/>
      </c>
      <c r="BU56" s="33" t="str">
        <f t="shared" si="16"/>
        <v/>
      </c>
      <c r="BY56" s="33" t="str">
        <f t="shared" si="17"/>
        <v/>
      </c>
      <c r="CC56" s="33" t="str">
        <f t="shared" si="18"/>
        <v/>
      </c>
      <c r="CG56" s="33" t="str">
        <f t="shared" si="19"/>
        <v/>
      </c>
      <c r="CK56" s="33" t="str">
        <f t="shared" si="20"/>
        <v/>
      </c>
      <c r="CO56" s="33" t="str">
        <f t="shared" si="21"/>
        <v/>
      </c>
      <c r="CS56" s="33" t="str">
        <f t="shared" si="22"/>
        <v/>
      </c>
      <c r="CW56" s="33" t="str">
        <f t="shared" si="23"/>
        <v/>
      </c>
      <c r="DA56" s="33" t="str">
        <f t="shared" si="24"/>
        <v/>
      </c>
      <c r="DE56" s="33" t="str">
        <f t="shared" si="25"/>
        <v/>
      </c>
      <c r="DI56" s="33" t="str">
        <f t="shared" si="26"/>
        <v/>
      </c>
      <c r="DM56" s="33" t="str">
        <f t="shared" si="27"/>
        <v/>
      </c>
      <c r="DQ56" s="33" t="str">
        <f t="shared" si="28"/>
        <v/>
      </c>
      <c r="DU56" s="33" t="str">
        <f t="shared" si="29"/>
        <v/>
      </c>
      <c r="DY56" s="33" t="str">
        <f t="shared" si="30"/>
        <v/>
      </c>
    </row>
    <row r="57" spans="1:129" x14ac:dyDescent="0.25">
      <c r="A57" s="16" t="str">
        <f t="shared" si="0"/>
        <v/>
      </c>
      <c r="K57" s="38"/>
      <c r="M57" s="33" t="str">
        <f t="shared" si="1"/>
        <v/>
      </c>
      <c r="Q57" s="33" t="str">
        <f t="shared" si="2"/>
        <v/>
      </c>
      <c r="U57" s="33" t="str">
        <f t="shared" si="3"/>
        <v/>
      </c>
      <c r="Y57" s="33" t="str">
        <f t="shared" si="4"/>
        <v/>
      </c>
      <c r="AC57" s="33" t="str">
        <f t="shared" si="5"/>
        <v/>
      </c>
      <c r="AG57" s="33" t="str">
        <f t="shared" si="6"/>
        <v/>
      </c>
      <c r="AK57" s="33" t="str">
        <f t="shared" si="7"/>
        <v/>
      </c>
      <c r="AO57" s="33" t="str">
        <f t="shared" si="8"/>
        <v/>
      </c>
      <c r="AS57" s="33" t="str">
        <f t="shared" si="9"/>
        <v/>
      </c>
      <c r="AW57" s="33" t="str">
        <f t="shared" si="10"/>
        <v/>
      </c>
      <c r="BA57" s="33" t="str">
        <f t="shared" si="11"/>
        <v/>
      </c>
      <c r="BE57" s="33" t="str">
        <f t="shared" si="12"/>
        <v/>
      </c>
      <c r="BI57" s="33" t="str">
        <f t="shared" si="13"/>
        <v/>
      </c>
      <c r="BM57" s="33" t="str">
        <f t="shared" si="14"/>
        <v/>
      </c>
      <c r="BQ57" s="33" t="str">
        <f t="shared" si="15"/>
        <v/>
      </c>
      <c r="BU57" s="33" t="str">
        <f t="shared" si="16"/>
        <v/>
      </c>
      <c r="BY57" s="33" t="str">
        <f t="shared" si="17"/>
        <v/>
      </c>
      <c r="CC57" s="33" t="str">
        <f t="shared" si="18"/>
        <v/>
      </c>
      <c r="CG57" s="33" t="str">
        <f t="shared" si="19"/>
        <v/>
      </c>
      <c r="CK57" s="33" t="str">
        <f t="shared" si="20"/>
        <v/>
      </c>
      <c r="CO57" s="33" t="str">
        <f t="shared" si="21"/>
        <v/>
      </c>
      <c r="CS57" s="33" t="str">
        <f t="shared" si="22"/>
        <v/>
      </c>
      <c r="CW57" s="33" t="str">
        <f t="shared" si="23"/>
        <v/>
      </c>
      <c r="DA57" s="33" t="str">
        <f t="shared" si="24"/>
        <v/>
      </c>
      <c r="DE57" s="33" t="str">
        <f t="shared" si="25"/>
        <v/>
      </c>
      <c r="DI57" s="33" t="str">
        <f t="shared" si="26"/>
        <v/>
      </c>
      <c r="DM57" s="33" t="str">
        <f t="shared" si="27"/>
        <v/>
      </c>
      <c r="DQ57" s="33" t="str">
        <f t="shared" si="28"/>
        <v/>
      </c>
      <c r="DU57" s="33" t="str">
        <f t="shared" si="29"/>
        <v/>
      </c>
      <c r="DY57" s="33" t="str">
        <f t="shared" si="30"/>
        <v/>
      </c>
    </row>
    <row r="58" spans="1:129" x14ac:dyDescent="0.25">
      <c r="A58" s="16" t="str">
        <f t="shared" si="0"/>
        <v/>
      </c>
      <c r="K58" s="38"/>
      <c r="M58" s="33" t="str">
        <f t="shared" si="1"/>
        <v/>
      </c>
      <c r="Q58" s="33" t="str">
        <f t="shared" si="2"/>
        <v/>
      </c>
      <c r="U58" s="33" t="str">
        <f t="shared" si="3"/>
        <v/>
      </c>
      <c r="Y58" s="33" t="str">
        <f t="shared" si="4"/>
        <v/>
      </c>
      <c r="AC58" s="33" t="str">
        <f t="shared" si="5"/>
        <v/>
      </c>
      <c r="AG58" s="33" t="str">
        <f t="shared" si="6"/>
        <v/>
      </c>
      <c r="AK58" s="33" t="str">
        <f t="shared" si="7"/>
        <v/>
      </c>
      <c r="AO58" s="33" t="str">
        <f t="shared" si="8"/>
        <v/>
      </c>
      <c r="AS58" s="33" t="str">
        <f t="shared" si="9"/>
        <v/>
      </c>
      <c r="AW58" s="33" t="str">
        <f t="shared" si="10"/>
        <v/>
      </c>
      <c r="BA58" s="33" t="str">
        <f t="shared" si="11"/>
        <v/>
      </c>
      <c r="BE58" s="33" t="str">
        <f t="shared" si="12"/>
        <v/>
      </c>
      <c r="BI58" s="33" t="str">
        <f t="shared" si="13"/>
        <v/>
      </c>
      <c r="BM58" s="33" t="str">
        <f t="shared" si="14"/>
        <v/>
      </c>
      <c r="BQ58" s="33" t="str">
        <f t="shared" si="15"/>
        <v/>
      </c>
      <c r="BU58" s="33" t="str">
        <f t="shared" si="16"/>
        <v/>
      </c>
      <c r="BY58" s="33" t="str">
        <f t="shared" si="17"/>
        <v/>
      </c>
      <c r="CC58" s="33" t="str">
        <f t="shared" si="18"/>
        <v/>
      </c>
      <c r="CG58" s="33" t="str">
        <f t="shared" si="19"/>
        <v/>
      </c>
      <c r="CK58" s="33" t="str">
        <f t="shared" si="20"/>
        <v/>
      </c>
      <c r="CO58" s="33" t="str">
        <f t="shared" si="21"/>
        <v/>
      </c>
      <c r="CS58" s="33" t="str">
        <f t="shared" si="22"/>
        <v/>
      </c>
      <c r="CW58" s="33" t="str">
        <f t="shared" si="23"/>
        <v/>
      </c>
      <c r="DA58" s="33" t="str">
        <f t="shared" si="24"/>
        <v/>
      </c>
      <c r="DE58" s="33" t="str">
        <f t="shared" si="25"/>
        <v/>
      </c>
      <c r="DI58" s="33" t="str">
        <f t="shared" si="26"/>
        <v/>
      </c>
      <c r="DM58" s="33" t="str">
        <f t="shared" si="27"/>
        <v/>
      </c>
      <c r="DQ58" s="33" t="str">
        <f t="shared" si="28"/>
        <v/>
      </c>
      <c r="DU58" s="33" t="str">
        <f t="shared" si="29"/>
        <v/>
      </c>
      <c r="DY58" s="33" t="str">
        <f t="shared" si="30"/>
        <v/>
      </c>
    </row>
    <row r="59" spans="1:129" x14ac:dyDescent="0.25">
      <c r="A59" s="16" t="str">
        <f t="shared" si="0"/>
        <v/>
      </c>
      <c r="K59" s="38"/>
      <c r="M59" s="33" t="str">
        <f t="shared" si="1"/>
        <v/>
      </c>
      <c r="Q59" s="33" t="str">
        <f t="shared" si="2"/>
        <v/>
      </c>
      <c r="U59" s="33" t="str">
        <f t="shared" si="3"/>
        <v/>
      </c>
      <c r="Y59" s="33" t="str">
        <f t="shared" si="4"/>
        <v/>
      </c>
      <c r="AC59" s="33" t="str">
        <f t="shared" si="5"/>
        <v/>
      </c>
      <c r="AG59" s="33" t="str">
        <f t="shared" si="6"/>
        <v/>
      </c>
      <c r="AK59" s="33" t="str">
        <f t="shared" si="7"/>
        <v/>
      </c>
      <c r="AO59" s="33" t="str">
        <f t="shared" si="8"/>
        <v/>
      </c>
      <c r="AS59" s="33" t="str">
        <f t="shared" si="9"/>
        <v/>
      </c>
      <c r="AW59" s="33" t="str">
        <f t="shared" si="10"/>
        <v/>
      </c>
      <c r="BA59" s="33" t="str">
        <f t="shared" si="11"/>
        <v/>
      </c>
      <c r="BE59" s="33" t="str">
        <f t="shared" si="12"/>
        <v/>
      </c>
      <c r="BI59" s="33" t="str">
        <f t="shared" si="13"/>
        <v/>
      </c>
      <c r="BM59" s="33" t="str">
        <f t="shared" si="14"/>
        <v/>
      </c>
      <c r="BQ59" s="33" t="str">
        <f t="shared" si="15"/>
        <v/>
      </c>
      <c r="BU59" s="33" t="str">
        <f t="shared" si="16"/>
        <v/>
      </c>
      <c r="BY59" s="33" t="str">
        <f t="shared" si="17"/>
        <v/>
      </c>
      <c r="CC59" s="33" t="str">
        <f t="shared" si="18"/>
        <v/>
      </c>
      <c r="CG59" s="33" t="str">
        <f t="shared" si="19"/>
        <v/>
      </c>
      <c r="CK59" s="33" t="str">
        <f t="shared" si="20"/>
        <v/>
      </c>
      <c r="CO59" s="33" t="str">
        <f t="shared" si="21"/>
        <v/>
      </c>
      <c r="CS59" s="33" t="str">
        <f t="shared" si="22"/>
        <v/>
      </c>
      <c r="CW59" s="33" t="str">
        <f t="shared" si="23"/>
        <v/>
      </c>
      <c r="DA59" s="33" t="str">
        <f t="shared" si="24"/>
        <v/>
      </c>
      <c r="DE59" s="33" t="str">
        <f t="shared" si="25"/>
        <v/>
      </c>
      <c r="DI59" s="33" t="str">
        <f t="shared" si="26"/>
        <v/>
      </c>
      <c r="DM59" s="33" t="str">
        <f t="shared" si="27"/>
        <v/>
      </c>
      <c r="DQ59" s="33" t="str">
        <f t="shared" si="28"/>
        <v/>
      </c>
      <c r="DU59" s="33" t="str">
        <f t="shared" si="29"/>
        <v/>
      </c>
      <c r="DY59" s="33" t="str">
        <f t="shared" si="30"/>
        <v/>
      </c>
    </row>
    <row r="60" spans="1:129" x14ac:dyDescent="0.25">
      <c r="A60" s="16" t="str">
        <f t="shared" si="0"/>
        <v/>
      </c>
      <c r="K60" s="38"/>
      <c r="M60" s="33" t="str">
        <f t="shared" si="1"/>
        <v/>
      </c>
      <c r="Q60" s="33" t="str">
        <f t="shared" si="2"/>
        <v/>
      </c>
      <c r="U60" s="33" t="str">
        <f t="shared" si="3"/>
        <v/>
      </c>
      <c r="Y60" s="33" t="str">
        <f t="shared" si="4"/>
        <v/>
      </c>
      <c r="AC60" s="33" t="str">
        <f t="shared" si="5"/>
        <v/>
      </c>
      <c r="AG60" s="33" t="str">
        <f t="shared" si="6"/>
        <v/>
      </c>
      <c r="AK60" s="33" t="str">
        <f t="shared" si="7"/>
        <v/>
      </c>
      <c r="AO60" s="33" t="str">
        <f t="shared" si="8"/>
        <v/>
      </c>
      <c r="AS60" s="33" t="str">
        <f t="shared" si="9"/>
        <v/>
      </c>
      <c r="AW60" s="33" t="str">
        <f t="shared" si="10"/>
        <v/>
      </c>
      <c r="BA60" s="33" t="str">
        <f t="shared" si="11"/>
        <v/>
      </c>
      <c r="BE60" s="33" t="str">
        <f t="shared" si="12"/>
        <v/>
      </c>
      <c r="BI60" s="33" t="str">
        <f t="shared" si="13"/>
        <v/>
      </c>
      <c r="BM60" s="33" t="str">
        <f t="shared" si="14"/>
        <v/>
      </c>
      <c r="BQ60" s="33" t="str">
        <f t="shared" si="15"/>
        <v/>
      </c>
      <c r="BU60" s="33" t="str">
        <f t="shared" si="16"/>
        <v/>
      </c>
      <c r="BY60" s="33" t="str">
        <f t="shared" si="17"/>
        <v/>
      </c>
      <c r="CC60" s="33" t="str">
        <f t="shared" si="18"/>
        <v/>
      </c>
      <c r="CG60" s="33" t="str">
        <f t="shared" si="19"/>
        <v/>
      </c>
      <c r="CK60" s="33" t="str">
        <f t="shared" si="20"/>
        <v/>
      </c>
      <c r="CO60" s="33" t="str">
        <f t="shared" si="21"/>
        <v/>
      </c>
      <c r="CS60" s="33" t="str">
        <f t="shared" si="22"/>
        <v/>
      </c>
      <c r="CW60" s="33" t="str">
        <f t="shared" si="23"/>
        <v/>
      </c>
      <c r="DA60" s="33" t="str">
        <f t="shared" si="24"/>
        <v/>
      </c>
      <c r="DE60" s="33" t="str">
        <f t="shared" si="25"/>
        <v/>
      </c>
      <c r="DI60" s="33" t="str">
        <f t="shared" si="26"/>
        <v/>
      </c>
      <c r="DM60" s="33" t="str">
        <f t="shared" si="27"/>
        <v/>
      </c>
      <c r="DQ60" s="33" t="str">
        <f t="shared" si="28"/>
        <v/>
      </c>
      <c r="DU60" s="33" t="str">
        <f t="shared" si="29"/>
        <v/>
      </c>
      <c r="DY60" s="33" t="str">
        <f t="shared" si="30"/>
        <v/>
      </c>
    </row>
    <row r="61" spans="1:129" x14ac:dyDescent="0.25">
      <c r="A61" s="16" t="str">
        <f t="shared" si="0"/>
        <v/>
      </c>
      <c r="K61" s="38"/>
      <c r="M61" s="33" t="str">
        <f t="shared" si="1"/>
        <v/>
      </c>
      <c r="Q61" s="33" t="str">
        <f t="shared" si="2"/>
        <v/>
      </c>
      <c r="U61" s="33" t="str">
        <f t="shared" si="3"/>
        <v/>
      </c>
      <c r="Y61" s="33" t="str">
        <f t="shared" si="4"/>
        <v/>
      </c>
      <c r="AC61" s="33" t="str">
        <f t="shared" si="5"/>
        <v/>
      </c>
      <c r="AG61" s="33" t="str">
        <f t="shared" si="6"/>
        <v/>
      </c>
      <c r="AK61" s="33" t="str">
        <f t="shared" si="7"/>
        <v/>
      </c>
      <c r="AO61" s="33" t="str">
        <f t="shared" si="8"/>
        <v/>
      </c>
      <c r="AS61" s="33" t="str">
        <f t="shared" si="9"/>
        <v/>
      </c>
      <c r="AW61" s="33" t="str">
        <f t="shared" si="10"/>
        <v/>
      </c>
      <c r="BA61" s="33" t="str">
        <f t="shared" si="11"/>
        <v/>
      </c>
      <c r="BE61" s="33" t="str">
        <f t="shared" si="12"/>
        <v/>
      </c>
      <c r="BI61" s="33" t="str">
        <f t="shared" si="13"/>
        <v/>
      </c>
      <c r="BM61" s="33" t="str">
        <f t="shared" si="14"/>
        <v/>
      </c>
      <c r="BQ61" s="33" t="str">
        <f t="shared" si="15"/>
        <v/>
      </c>
      <c r="BU61" s="33" t="str">
        <f t="shared" si="16"/>
        <v/>
      </c>
      <c r="BY61" s="33" t="str">
        <f t="shared" si="17"/>
        <v/>
      </c>
      <c r="CC61" s="33" t="str">
        <f t="shared" si="18"/>
        <v/>
      </c>
      <c r="CG61" s="33" t="str">
        <f t="shared" si="19"/>
        <v/>
      </c>
      <c r="CK61" s="33" t="str">
        <f t="shared" si="20"/>
        <v/>
      </c>
      <c r="CO61" s="33" t="str">
        <f t="shared" si="21"/>
        <v/>
      </c>
      <c r="CS61" s="33" t="str">
        <f t="shared" si="22"/>
        <v/>
      </c>
      <c r="CW61" s="33" t="str">
        <f t="shared" si="23"/>
        <v/>
      </c>
      <c r="DA61" s="33" t="str">
        <f t="shared" si="24"/>
        <v/>
      </c>
      <c r="DE61" s="33" t="str">
        <f t="shared" si="25"/>
        <v/>
      </c>
      <c r="DI61" s="33" t="str">
        <f t="shared" si="26"/>
        <v/>
      </c>
      <c r="DM61" s="33" t="str">
        <f t="shared" si="27"/>
        <v/>
      </c>
      <c r="DQ61" s="33" t="str">
        <f t="shared" si="28"/>
        <v/>
      </c>
      <c r="DU61" s="33" t="str">
        <f t="shared" si="29"/>
        <v/>
      </c>
      <c r="DY61" s="33" t="str">
        <f t="shared" si="30"/>
        <v/>
      </c>
    </row>
    <row r="62" spans="1:129" x14ac:dyDescent="0.25">
      <c r="A62" s="16" t="str">
        <f t="shared" si="0"/>
        <v/>
      </c>
      <c r="K62" s="38"/>
      <c r="M62" s="33" t="str">
        <f t="shared" si="1"/>
        <v/>
      </c>
      <c r="Q62" s="33" t="str">
        <f t="shared" si="2"/>
        <v/>
      </c>
      <c r="U62" s="33" t="str">
        <f t="shared" si="3"/>
        <v/>
      </c>
      <c r="Y62" s="33" t="str">
        <f t="shared" si="4"/>
        <v/>
      </c>
      <c r="AC62" s="33" t="str">
        <f t="shared" si="5"/>
        <v/>
      </c>
      <c r="AG62" s="33" t="str">
        <f t="shared" si="6"/>
        <v/>
      </c>
      <c r="AK62" s="33" t="str">
        <f t="shared" si="7"/>
        <v/>
      </c>
      <c r="AO62" s="33" t="str">
        <f t="shared" si="8"/>
        <v/>
      </c>
      <c r="AS62" s="33" t="str">
        <f t="shared" si="9"/>
        <v/>
      </c>
      <c r="AW62" s="33" t="str">
        <f t="shared" si="10"/>
        <v/>
      </c>
      <c r="BA62" s="33" t="str">
        <f t="shared" si="11"/>
        <v/>
      </c>
      <c r="BE62" s="33" t="str">
        <f t="shared" si="12"/>
        <v/>
      </c>
      <c r="BI62" s="33" t="str">
        <f t="shared" si="13"/>
        <v/>
      </c>
      <c r="BM62" s="33" t="str">
        <f t="shared" si="14"/>
        <v/>
      </c>
      <c r="BQ62" s="33" t="str">
        <f t="shared" si="15"/>
        <v/>
      </c>
      <c r="BU62" s="33" t="str">
        <f t="shared" si="16"/>
        <v/>
      </c>
      <c r="BY62" s="33" t="str">
        <f t="shared" si="17"/>
        <v/>
      </c>
      <c r="CC62" s="33" t="str">
        <f t="shared" si="18"/>
        <v/>
      </c>
      <c r="CG62" s="33" t="str">
        <f t="shared" si="19"/>
        <v/>
      </c>
      <c r="CK62" s="33" t="str">
        <f t="shared" si="20"/>
        <v/>
      </c>
      <c r="CO62" s="33" t="str">
        <f t="shared" si="21"/>
        <v/>
      </c>
      <c r="CS62" s="33" t="str">
        <f t="shared" si="22"/>
        <v/>
      </c>
      <c r="CW62" s="33" t="str">
        <f t="shared" si="23"/>
        <v/>
      </c>
      <c r="DA62" s="33" t="str">
        <f t="shared" si="24"/>
        <v/>
      </c>
      <c r="DE62" s="33" t="str">
        <f t="shared" si="25"/>
        <v/>
      </c>
      <c r="DI62" s="33" t="str">
        <f t="shared" si="26"/>
        <v/>
      </c>
      <c r="DM62" s="33" t="str">
        <f t="shared" si="27"/>
        <v/>
      </c>
      <c r="DQ62" s="33" t="str">
        <f t="shared" si="28"/>
        <v/>
      </c>
      <c r="DU62" s="33" t="str">
        <f t="shared" si="29"/>
        <v/>
      </c>
      <c r="DY62" s="33" t="str">
        <f t="shared" si="30"/>
        <v/>
      </c>
    </row>
    <row r="63" spans="1:129" x14ac:dyDescent="0.25">
      <c r="A63" s="16" t="str">
        <f t="shared" si="0"/>
        <v/>
      </c>
      <c r="K63" s="38"/>
      <c r="M63" s="33" t="str">
        <f t="shared" si="1"/>
        <v/>
      </c>
      <c r="Q63" s="33" t="str">
        <f t="shared" si="2"/>
        <v/>
      </c>
      <c r="U63" s="33" t="str">
        <f t="shared" si="3"/>
        <v/>
      </c>
      <c r="Y63" s="33" t="str">
        <f t="shared" si="4"/>
        <v/>
      </c>
      <c r="AC63" s="33" t="str">
        <f t="shared" si="5"/>
        <v/>
      </c>
      <c r="AG63" s="33" t="str">
        <f t="shared" si="6"/>
        <v/>
      </c>
      <c r="AK63" s="33" t="str">
        <f t="shared" si="7"/>
        <v/>
      </c>
      <c r="AO63" s="33" t="str">
        <f t="shared" si="8"/>
        <v/>
      </c>
      <c r="AS63" s="33" t="str">
        <f t="shared" si="9"/>
        <v/>
      </c>
      <c r="AW63" s="33" t="str">
        <f t="shared" si="10"/>
        <v/>
      </c>
      <c r="BA63" s="33" t="str">
        <f t="shared" si="11"/>
        <v/>
      </c>
      <c r="BE63" s="33" t="str">
        <f t="shared" si="12"/>
        <v/>
      </c>
      <c r="BI63" s="33" t="str">
        <f t="shared" si="13"/>
        <v/>
      </c>
      <c r="BM63" s="33" t="str">
        <f t="shared" si="14"/>
        <v/>
      </c>
      <c r="BQ63" s="33" t="str">
        <f t="shared" si="15"/>
        <v/>
      </c>
      <c r="BU63" s="33" t="str">
        <f t="shared" si="16"/>
        <v/>
      </c>
      <c r="BY63" s="33" t="str">
        <f t="shared" si="17"/>
        <v/>
      </c>
      <c r="CC63" s="33" t="str">
        <f t="shared" si="18"/>
        <v/>
      </c>
      <c r="CG63" s="33" t="str">
        <f t="shared" si="19"/>
        <v/>
      </c>
      <c r="CK63" s="33" t="str">
        <f t="shared" si="20"/>
        <v/>
      </c>
      <c r="CO63" s="33" t="str">
        <f t="shared" si="21"/>
        <v/>
      </c>
      <c r="CS63" s="33" t="str">
        <f t="shared" si="22"/>
        <v/>
      </c>
      <c r="CW63" s="33" t="str">
        <f t="shared" si="23"/>
        <v/>
      </c>
      <c r="DA63" s="33" t="str">
        <f t="shared" si="24"/>
        <v/>
      </c>
      <c r="DE63" s="33" t="str">
        <f t="shared" si="25"/>
        <v/>
      </c>
      <c r="DI63" s="33" t="str">
        <f t="shared" si="26"/>
        <v/>
      </c>
      <c r="DM63" s="33" t="str">
        <f t="shared" si="27"/>
        <v/>
      </c>
      <c r="DQ63" s="33" t="str">
        <f t="shared" si="28"/>
        <v/>
      </c>
      <c r="DU63" s="33" t="str">
        <f t="shared" si="29"/>
        <v/>
      </c>
      <c r="DY63" s="33" t="str">
        <f t="shared" si="30"/>
        <v/>
      </c>
    </row>
    <row r="64" spans="1:129" x14ac:dyDescent="0.25">
      <c r="A64" s="16" t="str">
        <f t="shared" si="0"/>
        <v/>
      </c>
      <c r="K64" s="38"/>
      <c r="M64" s="33" t="str">
        <f t="shared" si="1"/>
        <v/>
      </c>
      <c r="Q64" s="33" t="str">
        <f t="shared" si="2"/>
        <v/>
      </c>
      <c r="U64" s="33" t="str">
        <f t="shared" si="3"/>
        <v/>
      </c>
      <c r="Y64" s="33" t="str">
        <f t="shared" si="4"/>
        <v/>
      </c>
      <c r="AC64" s="33" t="str">
        <f t="shared" si="5"/>
        <v/>
      </c>
      <c r="AG64" s="33" t="str">
        <f t="shared" si="6"/>
        <v/>
      </c>
      <c r="AK64" s="33" t="str">
        <f t="shared" si="7"/>
        <v/>
      </c>
      <c r="AO64" s="33" t="str">
        <f t="shared" si="8"/>
        <v/>
      </c>
      <c r="AS64" s="33" t="str">
        <f t="shared" si="9"/>
        <v/>
      </c>
      <c r="AW64" s="33" t="str">
        <f t="shared" si="10"/>
        <v/>
      </c>
      <c r="BA64" s="33" t="str">
        <f t="shared" si="11"/>
        <v/>
      </c>
      <c r="BE64" s="33" t="str">
        <f t="shared" si="12"/>
        <v/>
      </c>
      <c r="BI64" s="33" t="str">
        <f t="shared" si="13"/>
        <v/>
      </c>
      <c r="BM64" s="33" t="str">
        <f t="shared" si="14"/>
        <v/>
      </c>
      <c r="BQ64" s="33" t="str">
        <f t="shared" si="15"/>
        <v/>
      </c>
      <c r="BU64" s="33" t="str">
        <f t="shared" si="16"/>
        <v/>
      </c>
      <c r="BY64" s="33" t="str">
        <f t="shared" si="17"/>
        <v/>
      </c>
      <c r="CC64" s="33" t="str">
        <f t="shared" si="18"/>
        <v/>
      </c>
      <c r="CG64" s="33" t="str">
        <f t="shared" si="19"/>
        <v/>
      </c>
      <c r="CK64" s="33" t="str">
        <f t="shared" si="20"/>
        <v/>
      </c>
      <c r="CO64" s="33" t="str">
        <f t="shared" si="21"/>
        <v/>
      </c>
      <c r="CS64" s="33" t="str">
        <f t="shared" si="22"/>
        <v/>
      </c>
      <c r="CW64" s="33" t="str">
        <f t="shared" si="23"/>
        <v/>
      </c>
      <c r="DA64" s="33" t="str">
        <f t="shared" si="24"/>
        <v/>
      </c>
      <c r="DE64" s="33" t="str">
        <f t="shared" si="25"/>
        <v/>
      </c>
      <c r="DI64" s="33" t="str">
        <f t="shared" si="26"/>
        <v/>
      </c>
      <c r="DM64" s="33" t="str">
        <f t="shared" si="27"/>
        <v/>
      </c>
      <c r="DQ64" s="33" t="str">
        <f t="shared" si="28"/>
        <v/>
      </c>
      <c r="DU64" s="33" t="str">
        <f t="shared" si="29"/>
        <v/>
      </c>
      <c r="DY64" s="33" t="str">
        <f t="shared" si="30"/>
        <v/>
      </c>
    </row>
    <row r="65" spans="1:129" x14ac:dyDescent="0.25">
      <c r="A65" s="16" t="str">
        <f t="shared" si="0"/>
        <v/>
      </c>
      <c r="K65" s="38"/>
      <c r="M65" s="33" t="str">
        <f t="shared" si="1"/>
        <v/>
      </c>
      <c r="Q65" s="33" t="str">
        <f t="shared" si="2"/>
        <v/>
      </c>
      <c r="U65" s="33" t="str">
        <f t="shared" si="3"/>
        <v/>
      </c>
      <c r="Y65" s="33" t="str">
        <f t="shared" si="4"/>
        <v/>
      </c>
      <c r="AC65" s="33" t="str">
        <f t="shared" si="5"/>
        <v/>
      </c>
      <c r="AG65" s="33" t="str">
        <f t="shared" si="6"/>
        <v/>
      </c>
      <c r="AK65" s="33" t="str">
        <f t="shared" si="7"/>
        <v/>
      </c>
      <c r="AO65" s="33" t="str">
        <f t="shared" si="8"/>
        <v/>
      </c>
      <c r="AS65" s="33" t="str">
        <f t="shared" si="9"/>
        <v/>
      </c>
      <c r="AW65" s="33" t="str">
        <f t="shared" si="10"/>
        <v/>
      </c>
      <c r="BA65" s="33" t="str">
        <f t="shared" si="11"/>
        <v/>
      </c>
      <c r="BE65" s="33" t="str">
        <f t="shared" si="12"/>
        <v/>
      </c>
      <c r="BI65" s="33" t="str">
        <f t="shared" si="13"/>
        <v/>
      </c>
      <c r="BM65" s="33" t="str">
        <f t="shared" si="14"/>
        <v/>
      </c>
      <c r="BQ65" s="33" t="str">
        <f t="shared" si="15"/>
        <v/>
      </c>
      <c r="BU65" s="33" t="str">
        <f t="shared" si="16"/>
        <v/>
      </c>
      <c r="BY65" s="33" t="str">
        <f t="shared" si="17"/>
        <v/>
      </c>
      <c r="CC65" s="33" t="str">
        <f t="shared" si="18"/>
        <v/>
      </c>
      <c r="CG65" s="33" t="str">
        <f t="shared" si="19"/>
        <v/>
      </c>
      <c r="CK65" s="33" t="str">
        <f t="shared" si="20"/>
        <v/>
      </c>
      <c r="CO65" s="33" t="str">
        <f t="shared" si="21"/>
        <v/>
      </c>
      <c r="CS65" s="33" t="str">
        <f t="shared" si="22"/>
        <v/>
      </c>
      <c r="CW65" s="33" t="str">
        <f t="shared" si="23"/>
        <v/>
      </c>
      <c r="DA65" s="33" t="str">
        <f t="shared" si="24"/>
        <v/>
      </c>
      <c r="DE65" s="33" t="str">
        <f t="shared" si="25"/>
        <v/>
      </c>
      <c r="DI65" s="33" t="str">
        <f t="shared" si="26"/>
        <v/>
      </c>
      <c r="DM65" s="33" t="str">
        <f t="shared" si="27"/>
        <v/>
      </c>
      <c r="DQ65" s="33" t="str">
        <f t="shared" si="28"/>
        <v/>
      </c>
      <c r="DU65" s="33" t="str">
        <f t="shared" si="29"/>
        <v/>
      </c>
      <c r="DY65" s="33" t="str">
        <f t="shared" si="30"/>
        <v/>
      </c>
    </row>
    <row r="66" spans="1:129" x14ac:dyDescent="0.25">
      <c r="A66" s="16" t="str">
        <f t="shared" si="0"/>
        <v/>
      </c>
      <c r="K66" s="38"/>
      <c r="M66" s="33" t="str">
        <f t="shared" si="1"/>
        <v/>
      </c>
      <c r="Q66" s="33" t="str">
        <f t="shared" si="2"/>
        <v/>
      </c>
      <c r="U66" s="33" t="str">
        <f t="shared" si="3"/>
        <v/>
      </c>
      <c r="Y66" s="33" t="str">
        <f t="shared" si="4"/>
        <v/>
      </c>
      <c r="AC66" s="33" t="str">
        <f t="shared" si="5"/>
        <v/>
      </c>
      <c r="AG66" s="33" t="str">
        <f t="shared" si="6"/>
        <v/>
      </c>
      <c r="AK66" s="33" t="str">
        <f t="shared" si="7"/>
        <v/>
      </c>
      <c r="AO66" s="33" t="str">
        <f t="shared" si="8"/>
        <v/>
      </c>
      <c r="AS66" s="33" t="str">
        <f t="shared" si="9"/>
        <v/>
      </c>
      <c r="AW66" s="33" t="str">
        <f t="shared" si="10"/>
        <v/>
      </c>
      <c r="BA66" s="33" t="str">
        <f t="shared" si="11"/>
        <v/>
      </c>
      <c r="BE66" s="33" t="str">
        <f t="shared" si="12"/>
        <v/>
      </c>
      <c r="BI66" s="33" t="str">
        <f t="shared" si="13"/>
        <v/>
      </c>
      <c r="BM66" s="33" t="str">
        <f t="shared" si="14"/>
        <v/>
      </c>
      <c r="BQ66" s="33" t="str">
        <f t="shared" si="15"/>
        <v/>
      </c>
      <c r="BU66" s="33" t="str">
        <f t="shared" si="16"/>
        <v/>
      </c>
      <c r="BY66" s="33" t="str">
        <f t="shared" si="17"/>
        <v/>
      </c>
      <c r="CC66" s="33" t="str">
        <f t="shared" si="18"/>
        <v/>
      </c>
      <c r="CG66" s="33" t="str">
        <f t="shared" si="19"/>
        <v/>
      </c>
      <c r="CK66" s="33" t="str">
        <f t="shared" si="20"/>
        <v/>
      </c>
      <c r="CO66" s="33" t="str">
        <f t="shared" si="21"/>
        <v/>
      </c>
      <c r="CS66" s="33" t="str">
        <f t="shared" si="22"/>
        <v/>
      </c>
      <c r="CW66" s="33" t="str">
        <f t="shared" si="23"/>
        <v/>
      </c>
      <c r="DA66" s="33" t="str">
        <f t="shared" si="24"/>
        <v/>
      </c>
      <c r="DE66" s="33" t="str">
        <f t="shared" si="25"/>
        <v/>
      </c>
      <c r="DI66" s="33" t="str">
        <f t="shared" si="26"/>
        <v/>
      </c>
      <c r="DM66" s="33" t="str">
        <f t="shared" si="27"/>
        <v/>
      </c>
      <c r="DQ66" s="33" t="str">
        <f t="shared" si="28"/>
        <v/>
      </c>
      <c r="DU66" s="33" t="str">
        <f t="shared" si="29"/>
        <v/>
      </c>
      <c r="DY66" s="33" t="str">
        <f t="shared" si="30"/>
        <v/>
      </c>
    </row>
    <row r="67" spans="1:129" x14ac:dyDescent="0.25">
      <c r="A67" s="16" t="str">
        <f t="shared" si="0"/>
        <v/>
      </c>
      <c r="K67" s="38"/>
      <c r="M67" s="33" t="str">
        <f t="shared" si="1"/>
        <v/>
      </c>
      <c r="Q67" s="33" t="str">
        <f t="shared" si="2"/>
        <v/>
      </c>
      <c r="U67" s="33" t="str">
        <f t="shared" si="3"/>
        <v/>
      </c>
      <c r="Y67" s="33" t="str">
        <f t="shared" si="4"/>
        <v/>
      </c>
      <c r="AC67" s="33" t="str">
        <f t="shared" si="5"/>
        <v/>
      </c>
      <c r="AG67" s="33" t="str">
        <f t="shared" si="6"/>
        <v/>
      </c>
      <c r="AK67" s="33" t="str">
        <f t="shared" si="7"/>
        <v/>
      </c>
      <c r="AO67" s="33" t="str">
        <f t="shared" si="8"/>
        <v/>
      </c>
      <c r="AS67" s="33" t="str">
        <f t="shared" si="9"/>
        <v/>
      </c>
      <c r="AW67" s="33" t="str">
        <f t="shared" si="10"/>
        <v/>
      </c>
      <c r="BA67" s="33" t="str">
        <f t="shared" si="11"/>
        <v/>
      </c>
      <c r="BE67" s="33" t="str">
        <f t="shared" si="12"/>
        <v/>
      </c>
      <c r="BI67" s="33" t="str">
        <f t="shared" si="13"/>
        <v/>
      </c>
      <c r="BM67" s="33" t="str">
        <f t="shared" si="14"/>
        <v/>
      </c>
      <c r="BQ67" s="33" t="str">
        <f t="shared" si="15"/>
        <v/>
      </c>
      <c r="BU67" s="33" t="str">
        <f t="shared" si="16"/>
        <v/>
      </c>
      <c r="BY67" s="33" t="str">
        <f t="shared" si="17"/>
        <v/>
      </c>
      <c r="CC67" s="33" t="str">
        <f t="shared" si="18"/>
        <v/>
      </c>
      <c r="CG67" s="33" t="str">
        <f t="shared" si="19"/>
        <v/>
      </c>
      <c r="CK67" s="33" t="str">
        <f t="shared" si="20"/>
        <v/>
      </c>
      <c r="CO67" s="33" t="str">
        <f t="shared" si="21"/>
        <v/>
      </c>
      <c r="CS67" s="33" t="str">
        <f t="shared" si="22"/>
        <v/>
      </c>
      <c r="CW67" s="33" t="str">
        <f t="shared" si="23"/>
        <v/>
      </c>
      <c r="DA67" s="33" t="str">
        <f t="shared" si="24"/>
        <v/>
      </c>
      <c r="DE67" s="33" t="str">
        <f t="shared" si="25"/>
        <v/>
      </c>
      <c r="DI67" s="33" t="str">
        <f t="shared" si="26"/>
        <v/>
      </c>
      <c r="DM67" s="33" t="str">
        <f t="shared" si="27"/>
        <v/>
      </c>
      <c r="DQ67" s="33" t="str">
        <f t="shared" si="28"/>
        <v/>
      </c>
      <c r="DU67" s="33" t="str">
        <f t="shared" si="29"/>
        <v/>
      </c>
      <c r="DY67" s="33" t="str">
        <f t="shared" si="30"/>
        <v/>
      </c>
    </row>
    <row r="68" spans="1:129" x14ac:dyDescent="0.25">
      <c r="A68" s="16" t="str">
        <f t="shared" si="0"/>
        <v/>
      </c>
      <c r="K68" s="38"/>
      <c r="M68" s="33" t="str">
        <f t="shared" si="1"/>
        <v/>
      </c>
      <c r="Q68" s="33" t="str">
        <f t="shared" si="2"/>
        <v/>
      </c>
      <c r="U68" s="33" t="str">
        <f t="shared" si="3"/>
        <v/>
      </c>
      <c r="Y68" s="33" t="str">
        <f t="shared" si="4"/>
        <v/>
      </c>
      <c r="AC68" s="33" t="str">
        <f t="shared" si="5"/>
        <v/>
      </c>
      <c r="AG68" s="33" t="str">
        <f t="shared" si="6"/>
        <v/>
      </c>
      <c r="AK68" s="33" t="str">
        <f t="shared" si="7"/>
        <v/>
      </c>
      <c r="AO68" s="33" t="str">
        <f t="shared" si="8"/>
        <v/>
      </c>
      <c r="AS68" s="33" t="str">
        <f t="shared" si="9"/>
        <v/>
      </c>
      <c r="AW68" s="33" t="str">
        <f t="shared" si="10"/>
        <v/>
      </c>
      <c r="BA68" s="33" t="str">
        <f t="shared" si="11"/>
        <v/>
      </c>
      <c r="BE68" s="33" t="str">
        <f t="shared" si="12"/>
        <v/>
      </c>
      <c r="BI68" s="33" t="str">
        <f t="shared" si="13"/>
        <v/>
      </c>
      <c r="BM68" s="33" t="str">
        <f t="shared" si="14"/>
        <v/>
      </c>
      <c r="BQ68" s="33" t="str">
        <f t="shared" si="15"/>
        <v/>
      </c>
      <c r="BU68" s="33" t="str">
        <f t="shared" si="16"/>
        <v/>
      </c>
      <c r="BY68" s="33" t="str">
        <f t="shared" si="17"/>
        <v/>
      </c>
      <c r="CC68" s="33" t="str">
        <f t="shared" si="18"/>
        <v/>
      </c>
      <c r="CG68" s="33" t="str">
        <f t="shared" si="19"/>
        <v/>
      </c>
      <c r="CK68" s="33" t="str">
        <f t="shared" si="20"/>
        <v/>
      </c>
      <c r="CO68" s="33" t="str">
        <f t="shared" si="21"/>
        <v/>
      </c>
      <c r="CS68" s="33" t="str">
        <f t="shared" si="22"/>
        <v/>
      </c>
      <c r="CW68" s="33" t="str">
        <f t="shared" si="23"/>
        <v/>
      </c>
      <c r="DA68" s="33" t="str">
        <f t="shared" si="24"/>
        <v/>
      </c>
      <c r="DE68" s="33" t="str">
        <f t="shared" si="25"/>
        <v/>
      </c>
      <c r="DI68" s="33" t="str">
        <f t="shared" si="26"/>
        <v/>
      </c>
      <c r="DM68" s="33" t="str">
        <f t="shared" si="27"/>
        <v/>
      </c>
      <c r="DQ68" s="33" t="str">
        <f t="shared" si="28"/>
        <v/>
      </c>
      <c r="DU68" s="33" t="str">
        <f t="shared" si="29"/>
        <v/>
      </c>
      <c r="DY68" s="33" t="str">
        <f t="shared" si="30"/>
        <v/>
      </c>
    </row>
    <row r="69" spans="1:129" x14ac:dyDescent="0.25">
      <c r="A69" s="16" t="str">
        <f t="shared" si="0"/>
        <v/>
      </c>
      <c r="K69" s="38"/>
      <c r="M69" s="33" t="str">
        <f t="shared" si="1"/>
        <v/>
      </c>
      <c r="Q69" s="33" t="str">
        <f t="shared" si="2"/>
        <v/>
      </c>
      <c r="U69" s="33" t="str">
        <f t="shared" si="3"/>
        <v/>
      </c>
      <c r="Y69" s="33" t="str">
        <f t="shared" si="4"/>
        <v/>
      </c>
      <c r="AC69" s="33" t="str">
        <f t="shared" si="5"/>
        <v/>
      </c>
      <c r="AG69" s="33" t="str">
        <f t="shared" si="6"/>
        <v/>
      </c>
      <c r="AK69" s="33" t="str">
        <f t="shared" si="7"/>
        <v/>
      </c>
      <c r="AO69" s="33" t="str">
        <f t="shared" si="8"/>
        <v/>
      </c>
      <c r="AS69" s="33" t="str">
        <f t="shared" si="9"/>
        <v/>
      </c>
      <c r="AW69" s="33" t="str">
        <f t="shared" si="10"/>
        <v/>
      </c>
      <c r="BA69" s="33" t="str">
        <f t="shared" si="11"/>
        <v/>
      </c>
      <c r="BE69" s="33" t="str">
        <f t="shared" si="12"/>
        <v/>
      </c>
      <c r="BI69" s="33" t="str">
        <f t="shared" si="13"/>
        <v/>
      </c>
      <c r="BM69" s="33" t="str">
        <f t="shared" si="14"/>
        <v/>
      </c>
      <c r="BQ69" s="33" t="str">
        <f t="shared" si="15"/>
        <v/>
      </c>
      <c r="BU69" s="33" t="str">
        <f t="shared" si="16"/>
        <v/>
      </c>
      <c r="BY69" s="33" t="str">
        <f t="shared" si="17"/>
        <v/>
      </c>
      <c r="CC69" s="33" t="str">
        <f t="shared" si="18"/>
        <v/>
      </c>
      <c r="CG69" s="33" t="str">
        <f t="shared" si="19"/>
        <v/>
      </c>
      <c r="CK69" s="33" t="str">
        <f t="shared" si="20"/>
        <v/>
      </c>
      <c r="CO69" s="33" t="str">
        <f t="shared" si="21"/>
        <v/>
      </c>
      <c r="CS69" s="33" t="str">
        <f t="shared" si="22"/>
        <v/>
      </c>
      <c r="CW69" s="33" t="str">
        <f t="shared" si="23"/>
        <v/>
      </c>
      <c r="DA69" s="33" t="str">
        <f t="shared" si="24"/>
        <v/>
      </c>
      <c r="DE69" s="33" t="str">
        <f t="shared" si="25"/>
        <v/>
      </c>
      <c r="DI69" s="33" t="str">
        <f t="shared" si="26"/>
        <v/>
      </c>
      <c r="DM69" s="33" t="str">
        <f t="shared" si="27"/>
        <v/>
      </c>
      <c r="DQ69" s="33" t="str">
        <f t="shared" si="28"/>
        <v/>
      </c>
      <c r="DU69" s="33" t="str">
        <f t="shared" si="29"/>
        <v/>
      </c>
      <c r="DY69" s="33" t="str">
        <f t="shared" si="30"/>
        <v/>
      </c>
    </row>
    <row r="70" spans="1:129" x14ac:dyDescent="0.25">
      <c r="A70" s="16" t="str">
        <f t="shared" si="0"/>
        <v/>
      </c>
      <c r="K70" s="38"/>
      <c r="M70" s="33" t="str">
        <f t="shared" si="1"/>
        <v/>
      </c>
      <c r="Q70" s="33" t="str">
        <f t="shared" si="2"/>
        <v/>
      </c>
      <c r="U70" s="33" t="str">
        <f t="shared" si="3"/>
        <v/>
      </c>
      <c r="Y70" s="33" t="str">
        <f t="shared" si="4"/>
        <v/>
      </c>
      <c r="AC70" s="33" t="str">
        <f t="shared" si="5"/>
        <v/>
      </c>
      <c r="AG70" s="33" t="str">
        <f t="shared" si="6"/>
        <v/>
      </c>
      <c r="AK70" s="33" t="str">
        <f t="shared" si="7"/>
        <v/>
      </c>
      <c r="AO70" s="33" t="str">
        <f t="shared" si="8"/>
        <v/>
      </c>
      <c r="AS70" s="33" t="str">
        <f t="shared" si="9"/>
        <v/>
      </c>
      <c r="AW70" s="33" t="str">
        <f t="shared" si="10"/>
        <v/>
      </c>
      <c r="BA70" s="33" t="str">
        <f t="shared" si="11"/>
        <v/>
      </c>
      <c r="BE70" s="33" t="str">
        <f t="shared" si="12"/>
        <v/>
      </c>
      <c r="BI70" s="33" t="str">
        <f t="shared" si="13"/>
        <v/>
      </c>
      <c r="BM70" s="33" t="str">
        <f t="shared" si="14"/>
        <v/>
      </c>
      <c r="BQ70" s="33" t="str">
        <f t="shared" si="15"/>
        <v/>
      </c>
      <c r="BU70" s="33" t="str">
        <f t="shared" si="16"/>
        <v/>
      </c>
      <c r="BY70" s="33" t="str">
        <f t="shared" si="17"/>
        <v/>
      </c>
      <c r="CC70" s="33" t="str">
        <f t="shared" si="18"/>
        <v/>
      </c>
      <c r="CG70" s="33" t="str">
        <f t="shared" si="19"/>
        <v/>
      </c>
      <c r="CK70" s="33" t="str">
        <f t="shared" si="20"/>
        <v/>
      </c>
      <c r="CO70" s="33" t="str">
        <f t="shared" si="21"/>
        <v/>
      </c>
      <c r="CS70" s="33" t="str">
        <f t="shared" si="22"/>
        <v/>
      </c>
      <c r="CW70" s="33" t="str">
        <f t="shared" si="23"/>
        <v/>
      </c>
      <c r="DA70" s="33" t="str">
        <f t="shared" si="24"/>
        <v/>
      </c>
      <c r="DE70" s="33" t="str">
        <f t="shared" si="25"/>
        <v/>
      </c>
      <c r="DI70" s="33" t="str">
        <f t="shared" si="26"/>
        <v/>
      </c>
      <c r="DM70" s="33" t="str">
        <f t="shared" si="27"/>
        <v/>
      </c>
      <c r="DQ70" s="33" t="str">
        <f t="shared" si="28"/>
        <v/>
      </c>
      <c r="DU70" s="33" t="str">
        <f t="shared" si="29"/>
        <v/>
      </c>
      <c r="DY70" s="33" t="str">
        <f t="shared" si="30"/>
        <v/>
      </c>
    </row>
    <row r="71" spans="1:129" x14ac:dyDescent="0.25">
      <c r="A71" s="16" t="str">
        <f t="shared" si="0"/>
        <v/>
      </c>
      <c r="K71" s="38"/>
      <c r="M71" s="33" t="str">
        <f t="shared" si="1"/>
        <v/>
      </c>
      <c r="Q71" s="33" t="str">
        <f t="shared" si="2"/>
        <v/>
      </c>
      <c r="U71" s="33" t="str">
        <f t="shared" si="3"/>
        <v/>
      </c>
      <c r="Y71" s="33" t="str">
        <f t="shared" si="4"/>
        <v/>
      </c>
      <c r="AC71" s="33" t="str">
        <f t="shared" si="5"/>
        <v/>
      </c>
      <c r="AG71" s="33" t="str">
        <f t="shared" si="6"/>
        <v/>
      </c>
      <c r="AK71" s="33" t="str">
        <f t="shared" si="7"/>
        <v/>
      </c>
      <c r="AO71" s="33" t="str">
        <f t="shared" si="8"/>
        <v/>
      </c>
      <c r="AS71" s="33" t="str">
        <f t="shared" si="9"/>
        <v/>
      </c>
      <c r="AW71" s="33" t="str">
        <f t="shared" si="10"/>
        <v/>
      </c>
      <c r="BA71" s="33" t="str">
        <f t="shared" si="11"/>
        <v/>
      </c>
      <c r="BE71" s="33" t="str">
        <f t="shared" si="12"/>
        <v/>
      </c>
      <c r="BI71" s="33" t="str">
        <f t="shared" si="13"/>
        <v/>
      </c>
      <c r="BM71" s="33" t="str">
        <f t="shared" si="14"/>
        <v/>
      </c>
      <c r="BQ71" s="33" t="str">
        <f t="shared" si="15"/>
        <v/>
      </c>
      <c r="BU71" s="33" t="str">
        <f t="shared" si="16"/>
        <v/>
      </c>
      <c r="BY71" s="33" t="str">
        <f t="shared" si="17"/>
        <v/>
      </c>
      <c r="CC71" s="33" t="str">
        <f t="shared" si="18"/>
        <v/>
      </c>
      <c r="CG71" s="33" t="str">
        <f t="shared" si="19"/>
        <v/>
      </c>
      <c r="CK71" s="33" t="str">
        <f t="shared" si="20"/>
        <v/>
      </c>
      <c r="CO71" s="33" t="str">
        <f t="shared" si="21"/>
        <v/>
      </c>
      <c r="CS71" s="33" t="str">
        <f t="shared" si="22"/>
        <v/>
      </c>
      <c r="CW71" s="33" t="str">
        <f t="shared" si="23"/>
        <v/>
      </c>
      <c r="DA71" s="33" t="str">
        <f t="shared" si="24"/>
        <v/>
      </c>
      <c r="DE71" s="33" t="str">
        <f t="shared" si="25"/>
        <v/>
      </c>
      <c r="DI71" s="33" t="str">
        <f t="shared" si="26"/>
        <v/>
      </c>
      <c r="DM71" s="33" t="str">
        <f t="shared" si="27"/>
        <v/>
      </c>
      <c r="DQ71" s="33" t="str">
        <f t="shared" si="28"/>
        <v/>
      </c>
      <c r="DU71" s="33" t="str">
        <f t="shared" si="29"/>
        <v/>
      </c>
      <c r="DY71" s="33" t="str">
        <f t="shared" si="30"/>
        <v/>
      </c>
    </row>
    <row r="72" spans="1:129" x14ac:dyDescent="0.25">
      <c r="A72" s="16" t="str">
        <f t="shared" si="0"/>
        <v/>
      </c>
      <c r="K72" s="38"/>
      <c r="M72" s="33" t="str">
        <f t="shared" si="1"/>
        <v/>
      </c>
      <c r="Q72" s="33" t="str">
        <f t="shared" si="2"/>
        <v/>
      </c>
      <c r="U72" s="33" t="str">
        <f t="shared" si="3"/>
        <v/>
      </c>
      <c r="Y72" s="33" t="str">
        <f t="shared" si="4"/>
        <v/>
      </c>
      <c r="AC72" s="33" t="str">
        <f t="shared" si="5"/>
        <v/>
      </c>
      <c r="AG72" s="33" t="str">
        <f t="shared" si="6"/>
        <v/>
      </c>
      <c r="AK72" s="33" t="str">
        <f t="shared" si="7"/>
        <v/>
      </c>
      <c r="AO72" s="33" t="str">
        <f t="shared" si="8"/>
        <v/>
      </c>
      <c r="AS72" s="33" t="str">
        <f t="shared" si="9"/>
        <v/>
      </c>
      <c r="AW72" s="33" t="str">
        <f t="shared" si="10"/>
        <v/>
      </c>
      <c r="BA72" s="33" t="str">
        <f t="shared" si="11"/>
        <v/>
      </c>
      <c r="BE72" s="33" t="str">
        <f t="shared" si="12"/>
        <v/>
      </c>
      <c r="BI72" s="33" t="str">
        <f t="shared" si="13"/>
        <v/>
      </c>
      <c r="BM72" s="33" t="str">
        <f t="shared" si="14"/>
        <v/>
      </c>
      <c r="BQ72" s="33" t="str">
        <f t="shared" si="15"/>
        <v/>
      </c>
      <c r="BU72" s="33" t="str">
        <f t="shared" si="16"/>
        <v/>
      </c>
      <c r="BY72" s="33" t="str">
        <f t="shared" si="17"/>
        <v/>
      </c>
      <c r="CC72" s="33" t="str">
        <f t="shared" si="18"/>
        <v/>
      </c>
      <c r="CG72" s="33" t="str">
        <f t="shared" si="19"/>
        <v/>
      </c>
      <c r="CK72" s="33" t="str">
        <f t="shared" si="20"/>
        <v/>
      </c>
      <c r="CO72" s="33" t="str">
        <f t="shared" si="21"/>
        <v/>
      </c>
      <c r="CS72" s="33" t="str">
        <f t="shared" si="22"/>
        <v/>
      </c>
      <c r="CW72" s="33" t="str">
        <f t="shared" si="23"/>
        <v/>
      </c>
      <c r="DA72" s="33" t="str">
        <f t="shared" si="24"/>
        <v/>
      </c>
      <c r="DE72" s="33" t="str">
        <f t="shared" si="25"/>
        <v/>
      </c>
      <c r="DI72" s="33" t="str">
        <f t="shared" si="26"/>
        <v/>
      </c>
      <c r="DM72" s="33" t="str">
        <f t="shared" si="27"/>
        <v/>
      </c>
      <c r="DQ72" s="33" t="str">
        <f t="shared" si="28"/>
        <v/>
      </c>
      <c r="DU72" s="33" t="str">
        <f t="shared" si="29"/>
        <v/>
      </c>
      <c r="DY72" s="33" t="str">
        <f t="shared" si="30"/>
        <v/>
      </c>
    </row>
    <row r="73" spans="1:129" x14ac:dyDescent="0.25">
      <c r="A73" s="16" t="str">
        <f t="shared" si="0"/>
        <v/>
      </c>
      <c r="K73" s="38"/>
      <c r="M73" s="33" t="str">
        <f t="shared" si="1"/>
        <v/>
      </c>
      <c r="Q73" s="33" t="str">
        <f t="shared" si="2"/>
        <v/>
      </c>
      <c r="U73" s="33" t="str">
        <f t="shared" si="3"/>
        <v/>
      </c>
      <c r="Y73" s="33" t="str">
        <f t="shared" si="4"/>
        <v/>
      </c>
      <c r="AC73" s="33" t="str">
        <f t="shared" si="5"/>
        <v/>
      </c>
      <c r="AG73" s="33" t="str">
        <f t="shared" si="6"/>
        <v/>
      </c>
      <c r="AK73" s="33" t="str">
        <f t="shared" si="7"/>
        <v/>
      </c>
      <c r="AO73" s="33" t="str">
        <f t="shared" si="8"/>
        <v/>
      </c>
      <c r="AS73" s="33" t="str">
        <f t="shared" si="9"/>
        <v/>
      </c>
      <c r="AW73" s="33" t="str">
        <f t="shared" si="10"/>
        <v/>
      </c>
      <c r="BA73" s="33" t="str">
        <f t="shared" si="11"/>
        <v/>
      </c>
      <c r="BE73" s="33" t="str">
        <f t="shared" si="12"/>
        <v/>
      </c>
      <c r="BI73" s="33" t="str">
        <f t="shared" si="13"/>
        <v/>
      </c>
      <c r="BM73" s="33" t="str">
        <f t="shared" si="14"/>
        <v/>
      </c>
      <c r="BQ73" s="33" t="str">
        <f t="shared" si="15"/>
        <v/>
      </c>
      <c r="BU73" s="33" t="str">
        <f t="shared" si="16"/>
        <v/>
      </c>
      <c r="BY73" s="33" t="str">
        <f t="shared" si="17"/>
        <v/>
      </c>
      <c r="CC73" s="33" t="str">
        <f t="shared" si="18"/>
        <v/>
      </c>
      <c r="CG73" s="33" t="str">
        <f t="shared" si="19"/>
        <v/>
      </c>
      <c r="CK73" s="33" t="str">
        <f t="shared" si="20"/>
        <v/>
      </c>
      <c r="CO73" s="33" t="str">
        <f t="shared" si="21"/>
        <v/>
      </c>
      <c r="CS73" s="33" t="str">
        <f t="shared" si="22"/>
        <v/>
      </c>
      <c r="CW73" s="33" t="str">
        <f t="shared" si="23"/>
        <v/>
      </c>
      <c r="DA73" s="33" t="str">
        <f t="shared" si="24"/>
        <v/>
      </c>
      <c r="DE73" s="33" t="str">
        <f t="shared" si="25"/>
        <v/>
      </c>
      <c r="DI73" s="33" t="str">
        <f t="shared" si="26"/>
        <v/>
      </c>
      <c r="DM73" s="33" t="str">
        <f t="shared" si="27"/>
        <v/>
      </c>
      <c r="DQ73" s="33" t="str">
        <f t="shared" si="28"/>
        <v/>
      </c>
      <c r="DU73" s="33" t="str">
        <f t="shared" si="29"/>
        <v/>
      </c>
      <c r="DY73" s="33" t="str">
        <f t="shared" si="30"/>
        <v/>
      </c>
    </row>
    <row r="74" spans="1:129" x14ac:dyDescent="0.25">
      <c r="A74" s="16" t="str">
        <f t="shared" ref="A74:A116" si="31">IF(ISNUMBER(C74),A73+1,"")</f>
        <v/>
      </c>
      <c r="K74" s="38"/>
      <c r="M74" s="33" t="str">
        <f t="shared" si="1"/>
        <v/>
      </c>
      <c r="Q74" s="33" t="str">
        <f t="shared" si="2"/>
        <v/>
      </c>
      <c r="U74" s="33" t="str">
        <f t="shared" si="3"/>
        <v/>
      </c>
      <c r="Y74" s="33" t="str">
        <f t="shared" si="4"/>
        <v/>
      </c>
      <c r="AC74" s="33" t="str">
        <f t="shared" si="5"/>
        <v/>
      </c>
      <c r="AG74" s="33" t="str">
        <f t="shared" si="6"/>
        <v/>
      </c>
      <c r="AK74" s="33" t="str">
        <f t="shared" si="7"/>
        <v/>
      </c>
      <c r="AO74" s="33" t="str">
        <f t="shared" si="8"/>
        <v/>
      </c>
      <c r="AS74" s="33" t="str">
        <f t="shared" si="9"/>
        <v/>
      </c>
      <c r="AW74" s="33" t="str">
        <f t="shared" si="10"/>
        <v/>
      </c>
      <c r="BA74" s="33" t="str">
        <f t="shared" si="11"/>
        <v/>
      </c>
      <c r="BE74" s="33" t="str">
        <f t="shared" si="12"/>
        <v/>
      </c>
      <c r="BI74" s="33" t="str">
        <f t="shared" si="13"/>
        <v/>
      </c>
      <c r="BM74" s="33" t="str">
        <f t="shared" si="14"/>
        <v/>
      </c>
      <c r="BQ74" s="33" t="str">
        <f t="shared" si="15"/>
        <v/>
      </c>
      <c r="BU74" s="33" t="str">
        <f t="shared" si="16"/>
        <v/>
      </c>
      <c r="BY74" s="33" t="str">
        <f t="shared" si="17"/>
        <v/>
      </c>
      <c r="CC74" s="33" t="str">
        <f t="shared" si="18"/>
        <v/>
      </c>
      <c r="CG74" s="33" t="str">
        <f t="shared" si="19"/>
        <v/>
      </c>
      <c r="CK74" s="33" t="str">
        <f t="shared" si="20"/>
        <v/>
      </c>
      <c r="CO74" s="33" t="str">
        <f t="shared" si="21"/>
        <v/>
      </c>
      <c r="CS74" s="33" t="str">
        <f t="shared" si="22"/>
        <v/>
      </c>
      <c r="CW74" s="33" t="str">
        <f t="shared" si="23"/>
        <v/>
      </c>
      <c r="DA74" s="33" t="str">
        <f t="shared" si="24"/>
        <v/>
      </c>
      <c r="DE74" s="33" t="str">
        <f t="shared" si="25"/>
        <v/>
      </c>
      <c r="DI74" s="33" t="str">
        <f t="shared" si="26"/>
        <v/>
      </c>
      <c r="DM74" s="33" t="str">
        <f t="shared" si="27"/>
        <v/>
      </c>
      <c r="DQ74" s="33" t="str">
        <f t="shared" si="28"/>
        <v/>
      </c>
      <c r="DU74" s="33" t="str">
        <f t="shared" si="29"/>
        <v/>
      </c>
      <c r="DY74" s="33" t="str">
        <f t="shared" si="30"/>
        <v/>
      </c>
    </row>
    <row r="75" spans="1:129" x14ac:dyDescent="0.25">
      <c r="A75" s="16" t="str">
        <f t="shared" si="31"/>
        <v/>
      </c>
      <c r="K75" s="38"/>
      <c r="M75" s="33" t="str">
        <f t="shared" si="1"/>
        <v/>
      </c>
      <c r="Q75" s="33" t="str">
        <f t="shared" si="2"/>
        <v/>
      </c>
      <c r="U75" s="33" t="str">
        <f t="shared" si="3"/>
        <v/>
      </c>
      <c r="Y75" s="33" t="str">
        <f t="shared" si="4"/>
        <v/>
      </c>
      <c r="AC75" s="33" t="str">
        <f t="shared" si="5"/>
        <v/>
      </c>
      <c r="AG75" s="33" t="str">
        <f t="shared" si="6"/>
        <v/>
      </c>
      <c r="AK75" s="33" t="str">
        <f t="shared" si="7"/>
        <v/>
      </c>
      <c r="AO75" s="33" t="str">
        <f t="shared" si="8"/>
        <v/>
      </c>
      <c r="AS75" s="33" t="str">
        <f t="shared" si="9"/>
        <v/>
      </c>
      <c r="AW75" s="33" t="str">
        <f t="shared" si="10"/>
        <v/>
      </c>
      <c r="BA75" s="33" t="str">
        <f t="shared" si="11"/>
        <v/>
      </c>
      <c r="BE75" s="33" t="str">
        <f t="shared" si="12"/>
        <v/>
      </c>
      <c r="BI75" s="33" t="str">
        <f t="shared" si="13"/>
        <v/>
      </c>
      <c r="BM75" s="33" t="str">
        <f t="shared" si="14"/>
        <v/>
      </c>
      <c r="BQ75" s="33" t="str">
        <f t="shared" si="15"/>
        <v/>
      </c>
      <c r="BU75" s="33" t="str">
        <f t="shared" si="16"/>
        <v/>
      </c>
      <c r="BY75" s="33" t="str">
        <f t="shared" si="17"/>
        <v/>
      </c>
      <c r="CC75" s="33" t="str">
        <f t="shared" si="18"/>
        <v/>
      </c>
      <c r="CG75" s="33" t="str">
        <f t="shared" si="19"/>
        <v/>
      </c>
      <c r="CK75" s="33" t="str">
        <f t="shared" si="20"/>
        <v/>
      </c>
      <c r="CO75" s="33" t="str">
        <f t="shared" si="21"/>
        <v/>
      </c>
      <c r="CS75" s="33" t="str">
        <f t="shared" si="22"/>
        <v/>
      </c>
      <c r="CW75" s="33" t="str">
        <f t="shared" si="23"/>
        <v/>
      </c>
      <c r="DA75" s="33" t="str">
        <f t="shared" si="24"/>
        <v/>
      </c>
      <c r="DE75" s="33" t="str">
        <f t="shared" si="25"/>
        <v/>
      </c>
      <c r="DI75" s="33" t="str">
        <f t="shared" si="26"/>
        <v/>
      </c>
      <c r="DM75" s="33" t="str">
        <f t="shared" si="27"/>
        <v/>
      </c>
      <c r="DQ75" s="33" t="str">
        <f t="shared" si="28"/>
        <v/>
      </c>
      <c r="DU75" s="33" t="str">
        <f t="shared" si="29"/>
        <v/>
      </c>
      <c r="DY75" s="33" t="str">
        <f t="shared" si="30"/>
        <v/>
      </c>
    </row>
    <row r="76" spans="1:129" x14ac:dyDescent="0.25">
      <c r="A76" s="16" t="str">
        <f t="shared" si="31"/>
        <v/>
      </c>
      <c r="K76" s="38"/>
      <c r="M76" s="33" t="str">
        <f t="shared" si="1"/>
        <v/>
      </c>
      <c r="Q76" s="33" t="str">
        <f t="shared" si="2"/>
        <v/>
      </c>
      <c r="U76" s="33" t="str">
        <f t="shared" si="3"/>
        <v/>
      </c>
      <c r="Y76" s="33" t="str">
        <f t="shared" si="4"/>
        <v/>
      </c>
      <c r="AC76" s="33" t="str">
        <f t="shared" si="5"/>
        <v/>
      </c>
      <c r="AG76" s="33" t="str">
        <f t="shared" si="6"/>
        <v/>
      </c>
      <c r="AK76" s="33" t="str">
        <f t="shared" si="7"/>
        <v/>
      </c>
      <c r="AO76" s="33" t="str">
        <f t="shared" si="8"/>
        <v/>
      </c>
      <c r="AS76" s="33" t="str">
        <f t="shared" si="9"/>
        <v/>
      </c>
      <c r="AW76" s="33" t="str">
        <f t="shared" si="10"/>
        <v/>
      </c>
      <c r="BA76" s="33" t="str">
        <f t="shared" si="11"/>
        <v/>
      </c>
      <c r="BE76" s="33" t="str">
        <f t="shared" si="12"/>
        <v/>
      </c>
      <c r="BI76" s="33" t="str">
        <f t="shared" si="13"/>
        <v/>
      </c>
      <c r="BM76" s="33" t="str">
        <f t="shared" si="14"/>
        <v/>
      </c>
      <c r="BQ76" s="33" t="str">
        <f t="shared" si="15"/>
        <v/>
      </c>
      <c r="BU76" s="33" t="str">
        <f t="shared" si="16"/>
        <v/>
      </c>
      <c r="BY76" s="33" t="str">
        <f t="shared" si="17"/>
        <v/>
      </c>
      <c r="CC76" s="33" t="str">
        <f t="shared" si="18"/>
        <v/>
      </c>
      <c r="CG76" s="33" t="str">
        <f t="shared" si="19"/>
        <v/>
      </c>
      <c r="CK76" s="33" t="str">
        <f t="shared" si="20"/>
        <v/>
      </c>
      <c r="CO76" s="33" t="str">
        <f t="shared" si="21"/>
        <v/>
      </c>
      <c r="CS76" s="33" t="str">
        <f t="shared" si="22"/>
        <v/>
      </c>
      <c r="CW76" s="33" t="str">
        <f t="shared" si="23"/>
        <v/>
      </c>
      <c r="DA76" s="33" t="str">
        <f t="shared" si="24"/>
        <v/>
      </c>
      <c r="DE76" s="33" t="str">
        <f t="shared" si="25"/>
        <v/>
      </c>
      <c r="DI76" s="33" t="str">
        <f t="shared" si="26"/>
        <v/>
      </c>
      <c r="DM76" s="33" t="str">
        <f t="shared" si="27"/>
        <v/>
      </c>
      <c r="DQ76" s="33" t="str">
        <f t="shared" si="28"/>
        <v/>
      </c>
      <c r="DU76" s="33" t="str">
        <f t="shared" si="29"/>
        <v/>
      </c>
      <c r="DY76" s="33" t="str">
        <f t="shared" si="30"/>
        <v/>
      </c>
    </row>
    <row r="77" spans="1:129" x14ac:dyDescent="0.25">
      <c r="A77" s="16" t="str">
        <f t="shared" si="31"/>
        <v/>
      </c>
      <c r="K77" s="38"/>
      <c r="M77" s="33" t="str">
        <f t="shared" si="1"/>
        <v/>
      </c>
      <c r="Q77" s="33" t="str">
        <f t="shared" si="2"/>
        <v/>
      </c>
      <c r="U77" s="33" t="str">
        <f t="shared" si="3"/>
        <v/>
      </c>
      <c r="Y77" s="33" t="str">
        <f t="shared" si="4"/>
        <v/>
      </c>
      <c r="AC77" s="33" t="str">
        <f t="shared" si="5"/>
        <v/>
      </c>
      <c r="AG77" s="33" t="str">
        <f t="shared" si="6"/>
        <v/>
      </c>
      <c r="AK77" s="33" t="str">
        <f t="shared" si="7"/>
        <v/>
      </c>
      <c r="AO77" s="33" t="str">
        <f t="shared" si="8"/>
        <v/>
      </c>
      <c r="AS77" s="33" t="str">
        <f t="shared" si="9"/>
        <v/>
      </c>
      <c r="AW77" s="33" t="str">
        <f t="shared" si="10"/>
        <v/>
      </c>
      <c r="BA77" s="33" t="str">
        <f t="shared" si="11"/>
        <v/>
      </c>
      <c r="BE77" s="33" t="str">
        <f t="shared" si="12"/>
        <v/>
      </c>
      <c r="BI77" s="33" t="str">
        <f t="shared" si="13"/>
        <v/>
      </c>
      <c r="BM77" s="33" t="str">
        <f t="shared" si="14"/>
        <v/>
      </c>
      <c r="BQ77" s="33" t="str">
        <f t="shared" si="15"/>
        <v/>
      </c>
      <c r="BU77" s="33" t="str">
        <f t="shared" si="16"/>
        <v/>
      </c>
      <c r="BY77" s="33" t="str">
        <f t="shared" si="17"/>
        <v/>
      </c>
      <c r="CC77" s="33" t="str">
        <f t="shared" si="18"/>
        <v/>
      </c>
      <c r="CG77" s="33" t="str">
        <f t="shared" si="19"/>
        <v/>
      </c>
      <c r="CK77" s="33" t="str">
        <f t="shared" si="20"/>
        <v/>
      </c>
      <c r="CO77" s="33" t="str">
        <f t="shared" si="21"/>
        <v/>
      </c>
      <c r="CS77" s="33" t="str">
        <f t="shared" si="22"/>
        <v/>
      </c>
      <c r="CW77" s="33" t="str">
        <f t="shared" si="23"/>
        <v/>
      </c>
      <c r="DA77" s="33" t="str">
        <f t="shared" si="24"/>
        <v/>
      </c>
      <c r="DE77" s="33" t="str">
        <f t="shared" si="25"/>
        <v/>
      </c>
      <c r="DI77" s="33" t="str">
        <f t="shared" si="26"/>
        <v/>
      </c>
      <c r="DM77" s="33" t="str">
        <f t="shared" si="27"/>
        <v/>
      </c>
      <c r="DQ77" s="33" t="str">
        <f t="shared" si="28"/>
        <v/>
      </c>
      <c r="DU77" s="33" t="str">
        <f t="shared" si="29"/>
        <v/>
      </c>
      <c r="DY77" s="33" t="str">
        <f t="shared" si="30"/>
        <v/>
      </c>
    </row>
    <row r="78" spans="1:129" x14ac:dyDescent="0.25">
      <c r="A78" s="16" t="str">
        <f t="shared" si="31"/>
        <v/>
      </c>
      <c r="K78" s="38"/>
      <c r="M78" s="33" t="str">
        <f t="shared" si="1"/>
        <v/>
      </c>
      <c r="Q78" s="33" t="str">
        <f t="shared" si="2"/>
        <v/>
      </c>
      <c r="U78" s="33" t="str">
        <f t="shared" si="3"/>
        <v/>
      </c>
      <c r="Y78" s="33" t="str">
        <f t="shared" si="4"/>
        <v/>
      </c>
      <c r="AC78" s="33" t="str">
        <f t="shared" si="5"/>
        <v/>
      </c>
      <c r="AG78" s="33" t="str">
        <f t="shared" si="6"/>
        <v/>
      </c>
      <c r="AK78" s="33" t="str">
        <f t="shared" si="7"/>
        <v/>
      </c>
      <c r="AO78" s="33" t="str">
        <f t="shared" si="8"/>
        <v/>
      </c>
      <c r="AS78" s="33" t="str">
        <f t="shared" si="9"/>
        <v/>
      </c>
      <c r="AW78" s="33" t="str">
        <f t="shared" si="10"/>
        <v/>
      </c>
      <c r="BA78" s="33" t="str">
        <f t="shared" si="11"/>
        <v/>
      </c>
      <c r="BE78" s="33" t="str">
        <f t="shared" si="12"/>
        <v/>
      </c>
      <c r="BI78" s="33" t="str">
        <f t="shared" si="13"/>
        <v/>
      </c>
      <c r="BM78" s="33" t="str">
        <f t="shared" si="14"/>
        <v/>
      </c>
      <c r="BQ78" s="33" t="str">
        <f t="shared" si="15"/>
        <v/>
      </c>
      <c r="BU78" s="33" t="str">
        <f t="shared" si="16"/>
        <v/>
      </c>
      <c r="BY78" s="33" t="str">
        <f t="shared" si="17"/>
        <v/>
      </c>
      <c r="CC78" s="33" t="str">
        <f t="shared" si="18"/>
        <v/>
      </c>
      <c r="CG78" s="33" t="str">
        <f t="shared" si="19"/>
        <v/>
      </c>
      <c r="CK78" s="33" t="str">
        <f t="shared" si="20"/>
        <v/>
      </c>
      <c r="CO78" s="33" t="str">
        <f t="shared" si="21"/>
        <v/>
      </c>
      <c r="CS78" s="33" t="str">
        <f t="shared" si="22"/>
        <v/>
      </c>
      <c r="CW78" s="33" t="str">
        <f t="shared" si="23"/>
        <v/>
      </c>
      <c r="DA78" s="33" t="str">
        <f t="shared" si="24"/>
        <v/>
      </c>
      <c r="DE78" s="33" t="str">
        <f t="shared" si="25"/>
        <v/>
      </c>
      <c r="DI78" s="33" t="str">
        <f t="shared" si="26"/>
        <v/>
      </c>
      <c r="DM78" s="33" t="str">
        <f t="shared" si="27"/>
        <v/>
      </c>
      <c r="DQ78" s="33" t="str">
        <f t="shared" si="28"/>
        <v/>
      </c>
      <c r="DU78" s="33" t="str">
        <f t="shared" si="29"/>
        <v/>
      </c>
      <c r="DY78" s="33" t="str">
        <f t="shared" si="30"/>
        <v/>
      </c>
    </row>
    <row r="79" spans="1:129" x14ac:dyDescent="0.25">
      <c r="A79" s="16" t="str">
        <f t="shared" si="31"/>
        <v/>
      </c>
      <c r="K79" s="38"/>
      <c r="M79" s="33" t="str">
        <f t="shared" ref="M79:M103" si="32">IF(ISNUMBER(O79),M78+1,"")</f>
        <v/>
      </c>
      <c r="Q79" s="33" t="str">
        <f t="shared" ref="Q79:Q103" si="33">IF(ISNUMBER(S79),Q78+1,"")</f>
        <v/>
      </c>
      <c r="U79" s="33" t="str">
        <f t="shared" ref="U79:U103" si="34">IF(ISNUMBER(W79),U78+1,"")</f>
        <v/>
      </c>
      <c r="Y79" s="33" t="str">
        <f t="shared" ref="Y79:Y103" si="35">IF(ISNUMBER(AA79),Y78+1,"")</f>
        <v/>
      </c>
      <c r="AC79" s="33" t="str">
        <f t="shared" ref="AC79:AC103" si="36">IF(ISNUMBER(AE79),AC78+1,"")</f>
        <v/>
      </c>
      <c r="AG79" s="33" t="str">
        <f t="shared" ref="AG79:AG103" si="37">IF(ISNUMBER(AI79),AG78+1,"")</f>
        <v/>
      </c>
      <c r="AK79" s="33" t="str">
        <f t="shared" ref="AK79:AK103" si="38">IF(ISNUMBER(AM79),AK78+1,"")</f>
        <v/>
      </c>
      <c r="AO79" s="33" t="str">
        <f t="shared" ref="AO79:AO103" si="39">IF(ISNUMBER(AQ79),AO78+1,"")</f>
        <v/>
      </c>
      <c r="AS79" s="33" t="str">
        <f t="shared" ref="AS79:AS103" si="40">IF(ISNUMBER(AU79),AS78+1,"")</f>
        <v/>
      </c>
      <c r="AW79" s="33" t="str">
        <f t="shared" ref="AW79:AW103" si="41">IF(ISNUMBER(AY79),AW78+1,"")</f>
        <v/>
      </c>
      <c r="BA79" s="33" t="str">
        <f t="shared" ref="BA79:BA103" si="42">IF(ISNUMBER(BC79),BA78+1,"")</f>
        <v/>
      </c>
      <c r="BE79" s="33" t="str">
        <f t="shared" ref="BE79:BE103" si="43">IF(ISNUMBER(BG79),BE78+1,"")</f>
        <v/>
      </c>
      <c r="BI79" s="33" t="str">
        <f t="shared" ref="BI79:BI103" si="44">IF(ISNUMBER(BK79),BI78+1,"")</f>
        <v/>
      </c>
      <c r="BM79" s="33" t="str">
        <f t="shared" ref="BM79:BM103" si="45">IF(ISNUMBER(BO79),BM78+1,"")</f>
        <v/>
      </c>
      <c r="BQ79" s="33" t="str">
        <f t="shared" ref="BQ79:BQ103" si="46">IF(ISNUMBER(BS79),BQ78+1,"")</f>
        <v/>
      </c>
      <c r="BU79" s="33" t="str">
        <f t="shared" ref="BU79:BU103" si="47">IF(ISNUMBER(BW79),BU78+1,"")</f>
        <v/>
      </c>
      <c r="BY79" s="33" t="str">
        <f t="shared" ref="BY79:BY103" si="48">IF(ISNUMBER(CA79),BY78+1,"")</f>
        <v/>
      </c>
      <c r="CC79" s="33" t="str">
        <f t="shared" ref="CC79:CC103" si="49">IF(ISNUMBER(CE79),CC78+1,"")</f>
        <v/>
      </c>
      <c r="CG79" s="33" t="str">
        <f t="shared" ref="CG79:CG103" si="50">IF(ISNUMBER(CI79),CG78+1,"")</f>
        <v/>
      </c>
      <c r="CK79" s="33" t="str">
        <f t="shared" ref="CK79:CK103" si="51">IF(ISNUMBER(CM79),CK78+1,"")</f>
        <v/>
      </c>
      <c r="CO79" s="33" t="str">
        <f t="shared" ref="CO79:CO103" si="52">IF(ISNUMBER(CQ79),CO78+1,"")</f>
        <v/>
      </c>
      <c r="CS79" s="33" t="str">
        <f t="shared" ref="CS79:CS103" si="53">IF(ISNUMBER(CU79),CS78+1,"")</f>
        <v/>
      </c>
      <c r="CW79" s="33" t="str">
        <f t="shared" ref="CW79:CW103" si="54">IF(ISNUMBER(CY79),CW78+1,"")</f>
        <v/>
      </c>
      <c r="DA79" s="33" t="str">
        <f t="shared" ref="DA79:DA103" si="55">IF(ISNUMBER(DC79),DA78+1,"")</f>
        <v/>
      </c>
      <c r="DE79" s="33" t="str">
        <f t="shared" ref="DE79:DE103" si="56">IF(ISNUMBER(DG79),DE78+1,"")</f>
        <v/>
      </c>
      <c r="DI79" s="33" t="str">
        <f t="shared" ref="DI79:DI103" si="57">IF(ISNUMBER(DK79),DI78+1,"")</f>
        <v/>
      </c>
      <c r="DM79" s="33" t="str">
        <f t="shared" ref="DM79:DM103" si="58">IF(ISNUMBER(DO79),DM78+1,"")</f>
        <v/>
      </c>
      <c r="DQ79" s="33" t="str">
        <f t="shared" ref="DQ79:DQ103" si="59">IF(ISNUMBER(DS79),DQ78+1,"")</f>
        <v/>
      </c>
      <c r="DU79" s="33" t="str">
        <f t="shared" ref="DU79:DU102" si="60">IF(ISNUMBER(DW79),DU78+1,"")</f>
        <v/>
      </c>
      <c r="DY79" s="33" t="str">
        <f t="shared" ref="DY79:DY102" si="61">IF(ISNUMBER(EA79),DY78+1,"")</f>
        <v/>
      </c>
    </row>
    <row r="80" spans="1:129" x14ac:dyDescent="0.25">
      <c r="A80" s="16" t="str">
        <f t="shared" si="31"/>
        <v/>
      </c>
      <c r="K80" s="38"/>
      <c r="M80" s="33" t="str">
        <f t="shared" si="32"/>
        <v/>
      </c>
      <c r="Q80" s="33" t="str">
        <f t="shared" si="33"/>
        <v/>
      </c>
      <c r="U80" s="33" t="str">
        <f t="shared" si="34"/>
        <v/>
      </c>
      <c r="Y80" s="33" t="str">
        <f t="shared" si="35"/>
        <v/>
      </c>
      <c r="AC80" s="33" t="str">
        <f t="shared" si="36"/>
        <v/>
      </c>
      <c r="AG80" s="33" t="str">
        <f t="shared" si="37"/>
        <v/>
      </c>
      <c r="AK80" s="33" t="str">
        <f t="shared" si="38"/>
        <v/>
      </c>
      <c r="AO80" s="33" t="str">
        <f t="shared" si="39"/>
        <v/>
      </c>
      <c r="AS80" s="33" t="str">
        <f t="shared" si="40"/>
        <v/>
      </c>
      <c r="AW80" s="33" t="str">
        <f t="shared" si="41"/>
        <v/>
      </c>
      <c r="BA80" s="33" t="str">
        <f t="shared" si="42"/>
        <v/>
      </c>
      <c r="BE80" s="33" t="str">
        <f t="shared" si="43"/>
        <v/>
      </c>
      <c r="BI80" s="33" t="str">
        <f t="shared" si="44"/>
        <v/>
      </c>
      <c r="BM80" s="33" t="str">
        <f t="shared" si="45"/>
        <v/>
      </c>
      <c r="BQ80" s="33" t="str">
        <f t="shared" si="46"/>
        <v/>
      </c>
      <c r="BU80" s="33" t="str">
        <f t="shared" si="47"/>
        <v/>
      </c>
      <c r="BY80" s="33" t="str">
        <f t="shared" si="48"/>
        <v/>
      </c>
      <c r="CC80" s="33" t="str">
        <f t="shared" si="49"/>
        <v/>
      </c>
      <c r="CG80" s="33" t="str">
        <f t="shared" si="50"/>
        <v/>
      </c>
      <c r="CK80" s="33" t="str">
        <f t="shared" si="51"/>
        <v/>
      </c>
      <c r="CO80" s="33" t="str">
        <f t="shared" si="52"/>
        <v/>
      </c>
      <c r="CS80" s="33" t="str">
        <f t="shared" si="53"/>
        <v/>
      </c>
      <c r="CW80" s="33" t="str">
        <f t="shared" si="54"/>
        <v/>
      </c>
      <c r="DA80" s="33" t="str">
        <f t="shared" si="55"/>
        <v/>
      </c>
      <c r="DE80" s="33" t="str">
        <f t="shared" si="56"/>
        <v/>
      </c>
      <c r="DI80" s="33" t="str">
        <f t="shared" si="57"/>
        <v/>
      </c>
      <c r="DM80" s="33" t="str">
        <f t="shared" si="58"/>
        <v/>
      </c>
      <c r="DQ80" s="33" t="str">
        <f t="shared" si="59"/>
        <v/>
      </c>
      <c r="DU80" s="33" t="str">
        <f t="shared" si="60"/>
        <v/>
      </c>
      <c r="DY80" s="33" t="str">
        <f t="shared" si="61"/>
        <v/>
      </c>
    </row>
    <row r="81" spans="1:129" x14ac:dyDescent="0.25">
      <c r="A81" s="16" t="str">
        <f t="shared" si="31"/>
        <v/>
      </c>
      <c r="K81" s="38"/>
      <c r="M81" s="33" t="str">
        <f t="shared" si="32"/>
        <v/>
      </c>
      <c r="Q81" s="33" t="str">
        <f t="shared" si="33"/>
        <v/>
      </c>
      <c r="U81" s="33" t="str">
        <f t="shared" si="34"/>
        <v/>
      </c>
      <c r="Y81" s="33" t="str">
        <f t="shared" si="35"/>
        <v/>
      </c>
      <c r="AC81" s="33" t="str">
        <f t="shared" si="36"/>
        <v/>
      </c>
      <c r="AG81" s="33" t="str">
        <f t="shared" si="37"/>
        <v/>
      </c>
      <c r="AK81" s="33" t="str">
        <f t="shared" si="38"/>
        <v/>
      </c>
      <c r="AO81" s="33" t="str">
        <f t="shared" si="39"/>
        <v/>
      </c>
      <c r="AS81" s="33" t="str">
        <f t="shared" si="40"/>
        <v/>
      </c>
      <c r="AW81" s="33" t="str">
        <f t="shared" si="41"/>
        <v/>
      </c>
      <c r="BA81" s="33" t="str">
        <f t="shared" si="42"/>
        <v/>
      </c>
      <c r="BE81" s="33" t="str">
        <f t="shared" si="43"/>
        <v/>
      </c>
      <c r="BI81" s="33" t="str">
        <f t="shared" si="44"/>
        <v/>
      </c>
      <c r="BM81" s="33" t="str">
        <f t="shared" si="45"/>
        <v/>
      </c>
      <c r="BQ81" s="33" t="str">
        <f t="shared" si="46"/>
        <v/>
      </c>
      <c r="BU81" s="33" t="str">
        <f t="shared" si="47"/>
        <v/>
      </c>
      <c r="BY81" s="33" t="str">
        <f t="shared" si="48"/>
        <v/>
      </c>
      <c r="CC81" s="33" t="str">
        <f t="shared" si="49"/>
        <v/>
      </c>
      <c r="CG81" s="33" t="str">
        <f t="shared" si="50"/>
        <v/>
      </c>
      <c r="CK81" s="33" t="str">
        <f t="shared" si="51"/>
        <v/>
      </c>
      <c r="CO81" s="33" t="str">
        <f t="shared" si="52"/>
        <v/>
      </c>
      <c r="CS81" s="33" t="str">
        <f t="shared" si="53"/>
        <v/>
      </c>
      <c r="CW81" s="33" t="str">
        <f t="shared" si="54"/>
        <v/>
      </c>
      <c r="DA81" s="33" t="str">
        <f t="shared" si="55"/>
        <v/>
      </c>
      <c r="DE81" s="33" t="str">
        <f t="shared" si="56"/>
        <v/>
      </c>
      <c r="DI81" s="33" t="str">
        <f t="shared" si="57"/>
        <v/>
      </c>
      <c r="DM81" s="33" t="str">
        <f t="shared" si="58"/>
        <v/>
      </c>
      <c r="DQ81" s="33" t="str">
        <f t="shared" si="59"/>
        <v/>
      </c>
      <c r="DU81" s="33" t="str">
        <f t="shared" si="60"/>
        <v/>
      </c>
      <c r="DY81" s="33" t="str">
        <f t="shared" si="61"/>
        <v/>
      </c>
    </row>
    <row r="82" spans="1:129" x14ac:dyDescent="0.25">
      <c r="A82" s="16" t="str">
        <f t="shared" si="31"/>
        <v/>
      </c>
      <c r="K82" s="38"/>
      <c r="M82" s="33" t="str">
        <f t="shared" si="32"/>
        <v/>
      </c>
      <c r="Q82" s="33" t="str">
        <f t="shared" si="33"/>
        <v/>
      </c>
      <c r="U82" s="33" t="str">
        <f t="shared" si="34"/>
        <v/>
      </c>
      <c r="Y82" s="33" t="str">
        <f t="shared" si="35"/>
        <v/>
      </c>
      <c r="AC82" s="33" t="str">
        <f t="shared" si="36"/>
        <v/>
      </c>
      <c r="AG82" s="33" t="str">
        <f t="shared" si="37"/>
        <v/>
      </c>
      <c r="AK82" s="33" t="str">
        <f t="shared" si="38"/>
        <v/>
      </c>
      <c r="AO82" s="33" t="str">
        <f t="shared" si="39"/>
        <v/>
      </c>
      <c r="AS82" s="33" t="str">
        <f t="shared" si="40"/>
        <v/>
      </c>
      <c r="AW82" s="33" t="str">
        <f t="shared" si="41"/>
        <v/>
      </c>
      <c r="BA82" s="33" t="str">
        <f t="shared" si="42"/>
        <v/>
      </c>
      <c r="BE82" s="33" t="str">
        <f t="shared" si="43"/>
        <v/>
      </c>
      <c r="BI82" s="33" t="str">
        <f t="shared" si="44"/>
        <v/>
      </c>
      <c r="BM82" s="33" t="str">
        <f t="shared" si="45"/>
        <v/>
      </c>
      <c r="BQ82" s="33" t="str">
        <f t="shared" si="46"/>
        <v/>
      </c>
      <c r="BU82" s="33" t="str">
        <f t="shared" si="47"/>
        <v/>
      </c>
      <c r="BY82" s="33" t="str">
        <f t="shared" si="48"/>
        <v/>
      </c>
      <c r="CC82" s="33" t="str">
        <f t="shared" si="49"/>
        <v/>
      </c>
      <c r="CG82" s="33" t="str">
        <f t="shared" si="50"/>
        <v/>
      </c>
      <c r="CK82" s="33" t="str">
        <f t="shared" si="51"/>
        <v/>
      </c>
      <c r="CO82" s="33" t="str">
        <f t="shared" si="52"/>
        <v/>
      </c>
      <c r="CS82" s="33" t="str">
        <f t="shared" si="53"/>
        <v/>
      </c>
      <c r="CW82" s="33" t="str">
        <f t="shared" si="54"/>
        <v/>
      </c>
      <c r="DA82" s="33" t="str">
        <f t="shared" si="55"/>
        <v/>
      </c>
      <c r="DE82" s="33" t="str">
        <f t="shared" si="56"/>
        <v/>
      </c>
      <c r="DI82" s="33" t="str">
        <f t="shared" si="57"/>
        <v/>
      </c>
      <c r="DM82" s="33" t="str">
        <f t="shared" si="58"/>
        <v/>
      </c>
      <c r="DQ82" s="33" t="str">
        <f t="shared" si="59"/>
        <v/>
      </c>
      <c r="DU82" s="33" t="str">
        <f t="shared" si="60"/>
        <v/>
      </c>
      <c r="DY82" s="33" t="str">
        <f t="shared" si="61"/>
        <v/>
      </c>
    </row>
    <row r="83" spans="1:129" x14ac:dyDescent="0.25">
      <c r="A83" s="16" t="str">
        <f t="shared" si="31"/>
        <v/>
      </c>
      <c r="K83" s="38"/>
      <c r="M83" s="33" t="str">
        <f t="shared" si="32"/>
        <v/>
      </c>
      <c r="Q83" s="33" t="str">
        <f t="shared" si="33"/>
        <v/>
      </c>
      <c r="U83" s="33" t="str">
        <f t="shared" si="34"/>
        <v/>
      </c>
      <c r="Y83" s="33" t="str">
        <f t="shared" si="35"/>
        <v/>
      </c>
      <c r="AC83" s="33" t="str">
        <f t="shared" si="36"/>
        <v/>
      </c>
      <c r="AG83" s="33" t="str">
        <f t="shared" si="37"/>
        <v/>
      </c>
      <c r="AK83" s="33" t="str">
        <f t="shared" si="38"/>
        <v/>
      </c>
      <c r="AO83" s="33" t="str">
        <f t="shared" si="39"/>
        <v/>
      </c>
      <c r="AS83" s="33" t="str">
        <f t="shared" si="40"/>
        <v/>
      </c>
      <c r="AW83" s="33" t="str">
        <f t="shared" si="41"/>
        <v/>
      </c>
      <c r="BA83" s="33" t="str">
        <f t="shared" si="42"/>
        <v/>
      </c>
      <c r="BE83" s="33" t="str">
        <f t="shared" si="43"/>
        <v/>
      </c>
      <c r="BI83" s="33" t="str">
        <f t="shared" si="44"/>
        <v/>
      </c>
      <c r="BM83" s="33" t="str">
        <f t="shared" si="45"/>
        <v/>
      </c>
      <c r="BQ83" s="33" t="str">
        <f t="shared" si="46"/>
        <v/>
      </c>
      <c r="BU83" s="33" t="str">
        <f t="shared" si="47"/>
        <v/>
      </c>
      <c r="BY83" s="33" t="str">
        <f t="shared" si="48"/>
        <v/>
      </c>
      <c r="CC83" s="33" t="str">
        <f t="shared" si="49"/>
        <v/>
      </c>
      <c r="CG83" s="33" t="str">
        <f t="shared" si="50"/>
        <v/>
      </c>
      <c r="CK83" s="33" t="str">
        <f t="shared" si="51"/>
        <v/>
      </c>
      <c r="CO83" s="33" t="str">
        <f t="shared" si="52"/>
        <v/>
      </c>
      <c r="CS83" s="33" t="str">
        <f t="shared" si="53"/>
        <v/>
      </c>
      <c r="CW83" s="33" t="str">
        <f t="shared" si="54"/>
        <v/>
      </c>
      <c r="DA83" s="33" t="str">
        <f t="shared" si="55"/>
        <v/>
      </c>
      <c r="DE83" s="33" t="str">
        <f t="shared" si="56"/>
        <v/>
      </c>
      <c r="DI83" s="33" t="str">
        <f t="shared" si="57"/>
        <v/>
      </c>
      <c r="DM83" s="33" t="str">
        <f t="shared" si="58"/>
        <v/>
      </c>
      <c r="DQ83" s="33" t="str">
        <f t="shared" si="59"/>
        <v/>
      </c>
      <c r="DU83" s="33" t="str">
        <f t="shared" si="60"/>
        <v/>
      </c>
      <c r="DY83" s="33" t="str">
        <f t="shared" si="61"/>
        <v/>
      </c>
    </row>
    <row r="84" spans="1:129" x14ac:dyDescent="0.25">
      <c r="A84" s="16" t="str">
        <f t="shared" si="31"/>
        <v/>
      </c>
      <c r="K84" s="38"/>
      <c r="M84" s="33" t="str">
        <f t="shared" si="32"/>
        <v/>
      </c>
      <c r="Q84" s="33" t="str">
        <f t="shared" si="33"/>
        <v/>
      </c>
      <c r="U84" s="33" t="str">
        <f t="shared" si="34"/>
        <v/>
      </c>
      <c r="Y84" s="33" t="str">
        <f t="shared" si="35"/>
        <v/>
      </c>
      <c r="AC84" s="33" t="str">
        <f t="shared" si="36"/>
        <v/>
      </c>
      <c r="AG84" s="33" t="str">
        <f t="shared" si="37"/>
        <v/>
      </c>
      <c r="AK84" s="33" t="str">
        <f t="shared" si="38"/>
        <v/>
      </c>
      <c r="AO84" s="33" t="str">
        <f t="shared" si="39"/>
        <v/>
      </c>
      <c r="AS84" s="33" t="str">
        <f t="shared" si="40"/>
        <v/>
      </c>
      <c r="AW84" s="33" t="str">
        <f t="shared" si="41"/>
        <v/>
      </c>
      <c r="BA84" s="33" t="str">
        <f t="shared" si="42"/>
        <v/>
      </c>
      <c r="BE84" s="33" t="str">
        <f t="shared" si="43"/>
        <v/>
      </c>
      <c r="BI84" s="33" t="str">
        <f t="shared" si="44"/>
        <v/>
      </c>
      <c r="BM84" s="33" t="str">
        <f t="shared" si="45"/>
        <v/>
      </c>
      <c r="BQ84" s="33" t="str">
        <f t="shared" si="46"/>
        <v/>
      </c>
      <c r="BU84" s="33" t="str">
        <f t="shared" si="47"/>
        <v/>
      </c>
      <c r="BY84" s="33" t="str">
        <f t="shared" si="48"/>
        <v/>
      </c>
      <c r="CC84" s="33" t="str">
        <f t="shared" si="49"/>
        <v/>
      </c>
      <c r="CG84" s="33" t="str">
        <f t="shared" si="50"/>
        <v/>
      </c>
      <c r="CK84" s="33" t="str">
        <f t="shared" si="51"/>
        <v/>
      </c>
      <c r="CO84" s="33" t="str">
        <f t="shared" si="52"/>
        <v/>
      </c>
      <c r="CS84" s="33" t="str">
        <f t="shared" si="53"/>
        <v/>
      </c>
      <c r="CW84" s="33" t="str">
        <f t="shared" si="54"/>
        <v/>
      </c>
      <c r="DA84" s="33" t="str">
        <f t="shared" si="55"/>
        <v/>
      </c>
      <c r="DE84" s="33" t="str">
        <f t="shared" si="56"/>
        <v/>
      </c>
      <c r="DI84" s="33" t="str">
        <f t="shared" si="57"/>
        <v/>
      </c>
      <c r="DM84" s="33" t="str">
        <f t="shared" si="58"/>
        <v/>
      </c>
      <c r="DQ84" s="33" t="str">
        <f t="shared" si="59"/>
        <v/>
      </c>
      <c r="DU84" s="33" t="str">
        <f t="shared" si="60"/>
        <v/>
      </c>
      <c r="DY84" s="33" t="str">
        <f t="shared" si="61"/>
        <v/>
      </c>
    </row>
    <row r="85" spans="1:129" x14ac:dyDescent="0.25">
      <c r="A85" s="16" t="str">
        <f t="shared" si="31"/>
        <v/>
      </c>
      <c r="K85" s="38"/>
      <c r="M85" s="33" t="str">
        <f t="shared" si="32"/>
        <v/>
      </c>
      <c r="Q85" s="33" t="str">
        <f t="shared" si="33"/>
        <v/>
      </c>
      <c r="U85" s="33" t="str">
        <f t="shared" si="34"/>
        <v/>
      </c>
      <c r="Y85" s="33" t="str">
        <f t="shared" si="35"/>
        <v/>
      </c>
      <c r="AC85" s="33" t="str">
        <f t="shared" si="36"/>
        <v/>
      </c>
      <c r="AG85" s="33" t="str">
        <f t="shared" si="37"/>
        <v/>
      </c>
      <c r="AK85" s="33" t="str">
        <f t="shared" si="38"/>
        <v/>
      </c>
      <c r="AO85" s="33" t="str">
        <f t="shared" si="39"/>
        <v/>
      </c>
      <c r="AS85" s="33" t="str">
        <f t="shared" si="40"/>
        <v/>
      </c>
      <c r="AW85" s="33" t="str">
        <f t="shared" si="41"/>
        <v/>
      </c>
      <c r="BA85" s="33" t="str">
        <f t="shared" si="42"/>
        <v/>
      </c>
      <c r="BE85" s="33" t="str">
        <f t="shared" si="43"/>
        <v/>
      </c>
      <c r="BI85" s="33" t="str">
        <f t="shared" si="44"/>
        <v/>
      </c>
      <c r="BM85" s="33" t="str">
        <f t="shared" si="45"/>
        <v/>
      </c>
      <c r="BQ85" s="33" t="str">
        <f t="shared" si="46"/>
        <v/>
      </c>
      <c r="BU85" s="33" t="str">
        <f t="shared" si="47"/>
        <v/>
      </c>
      <c r="BY85" s="33" t="str">
        <f t="shared" si="48"/>
        <v/>
      </c>
      <c r="CC85" s="33" t="str">
        <f t="shared" si="49"/>
        <v/>
      </c>
      <c r="CG85" s="33" t="str">
        <f t="shared" si="50"/>
        <v/>
      </c>
      <c r="CK85" s="33" t="str">
        <f t="shared" si="51"/>
        <v/>
      </c>
      <c r="CO85" s="33" t="str">
        <f t="shared" si="52"/>
        <v/>
      </c>
      <c r="CS85" s="33" t="str">
        <f t="shared" si="53"/>
        <v/>
      </c>
      <c r="CW85" s="33" t="str">
        <f t="shared" si="54"/>
        <v/>
      </c>
      <c r="DA85" s="33" t="str">
        <f t="shared" si="55"/>
        <v/>
      </c>
      <c r="DE85" s="33" t="str">
        <f t="shared" si="56"/>
        <v/>
      </c>
      <c r="DI85" s="33" t="str">
        <f t="shared" si="57"/>
        <v/>
      </c>
      <c r="DM85" s="33" t="str">
        <f t="shared" si="58"/>
        <v/>
      </c>
      <c r="DQ85" s="33" t="str">
        <f t="shared" si="59"/>
        <v/>
      </c>
      <c r="DU85" s="33" t="str">
        <f t="shared" si="60"/>
        <v/>
      </c>
      <c r="DY85" s="33" t="str">
        <f t="shared" si="61"/>
        <v/>
      </c>
    </row>
    <row r="86" spans="1:129" x14ac:dyDescent="0.25">
      <c r="A86" s="16" t="str">
        <f t="shared" si="31"/>
        <v/>
      </c>
      <c r="K86" s="38"/>
      <c r="M86" s="33" t="str">
        <f t="shared" si="32"/>
        <v/>
      </c>
      <c r="Q86" s="33" t="str">
        <f t="shared" si="33"/>
        <v/>
      </c>
      <c r="U86" s="33" t="str">
        <f t="shared" si="34"/>
        <v/>
      </c>
      <c r="Y86" s="33" t="str">
        <f t="shared" si="35"/>
        <v/>
      </c>
      <c r="AC86" s="33" t="str">
        <f t="shared" si="36"/>
        <v/>
      </c>
      <c r="AG86" s="33" t="str">
        <f t="shared" si="37"/>
        <v/>
      </c>
      <c r="AK86" s="33" t="str">
        <f t="shared" si="38"/>
        <v/>
      </c>
      <c r="AO86" s="33" t="str">
        <f t="shared" si="39"/>
        <v/>
      </c>
      <c r="AS86" s="33" t="str">
        <f t="shared" si="40"/>
        <v/>
      </c>
      <c r="AW86" s="33" t="str">
        <f t="shared" si="41"/>
        <v/>
      </c>
      <c r="BA86" s="33" t="str">
        <f t="shared" si="42"/>
        <v/>
      </c>
      <c r="BE86" s="33" t="str">
        <f t="shared" si="43"/>
        <v/>
      </c>
      <c r="BI86" s="33" t="str">
        <f t="shared" si="44"/>
        <v/>
      </c>
      <c r="BM86" s="33" t="str">
        <f t="shared" si="45"/>
        <v/>
      </c>
      <c r="BQ86" s="33" t="str">
        <f t="shared" si="46"/>
        <v/>
      </c>
      <c r="BU86" s="33" t="str">
        <f t="shared" si="47"/>
        <v/>
      </c>
      <c r="BY86" s="33" t="str">
        <f t="shared" si="48"/>
        <v/>
      </c>
      <c r="CC86" s="33" t="str">
        <f t="shared" si="49"/>
        <v/>
      </c>
      <c r="CG86" s="33" t="str">
        <f t="shared" si="50"/>
        <v/>
      </c>
      <c r="CK86" s="33" t="str">
        <f t="shared" si="51"/>
        <v/>
      </c>
      <c r="CO86" s="33" t="str">
        <f t="shared" si="52"/>
        <v/>
      </c>
      <c r="CS86" s="33" t="str">
        <f t="shared" si="53"/>
        <v/>
      </c>
      <c r="CW86" s="33" t="str">
        <f t="shared" si="54"/>
        <v/>
      </c>
      <c r="DA86" s="33" t="str">
        <f t="shared" si="55"/>
        <v/>
      </c>
      <c r="DE86" s="33" t="str">
        <f t="shared" si="56"/>
        <v/>
      </c>
      <c r="DI86" s="33" t="str">
        <f t="shared" si="57"/>
        <v/>
      </c>
      <c r="DM86" s="33" t="str">
        <f t="shared" si="58"/>
        <v/>
      </c>
      <c r="DQ86" s="33" t="str">
        <f t="shared" si="59"/>
        <v/>
      </c>
      <c r="DU86" s="33" t="str">
        <f t="shared" si="60"/>
        <v/>
      </c>
      <c r="DY86" s="33" t="str">
        <f t="shared" si="61"/>
        <v/>
      </c>
    </row>
    <row r="87" spans="1:129" x14ac:dyDescent="0.25">
      <c r="A87" s="16" t="str">
        <f t="shared" si="31"/>
        <v/>
      </c>
      <c r="K87" s="38"/>
      <c r="M87" s="33" t="str">
        <f t="shared" si="32"/>
        <v/>
      </c>
      <c r="Q87" s="33" t="str">
        <f t="shared" si="33"/>
        <v/>
      </c>
      <c r="U87" s="33" t="str">
        <f t="shared" si="34"/>
        <v/>
      </c>
      <c r="Y87" s="33" t="str">
        <f t="shared" si="35"/>
        <v/>
      </c>
      <c r="AC87" s="33" t="str">
        <f t="shared" si="36"/>
        <v/>
      </c>
      <c r="AG87" s="33" t="str">
        <f t="shared" si="37"/>
        <v/>
      </c>
      <c r="AK87" s="33" t="str">
        <f t="shared" si="38"/>
        <v/>
      </c>
      <c r="AO87" s="33" t="str">
        <f t="shared" si="39"/>
        <v/>
      </c>
      <c r="AS87" s="33" t="str">
        <f t="shared" si="40"/>
        <v/>
      </c>
      <c r="AW87" s="33" t="str">
        <f t="shared" si="41"/>
        <v/>
      </c>
      <c r="BA87" s="33" t="str">
        <f t="shared" si="42"/>
        <v/>
      </c>
      <c r="BE87" s="33" t="str">
        <f t="shared" si="43"/>
        <v/>
      </c>
      <c r="BI87" s="33" t="str">
        <f t="shared" si="44"/>
        <v/>
      </c>
      <c r="BM87" s="33" t="str">
        <f t="shared" si="45"/>
        <v/>
      </c>
      <c r="BQ87" s="33" t="str">
        <f t="shared" si="46"/>
        <v/>
      </c>
      <c r="BU87" s="33" t="str">
        <f t="shared" si="47"/>
        <v/>
      </c>
      <c r="BY87" s="33" t="str">
        <f t="shared" si="48"/>
        <v/>
      </c>
      <c r="CC87" s="33" t="str">
        <f t="shared" si="49"/>
        <v/>
      </c>
      <c r="CG87" s="33" t="str">
        <f t="shared" si="50"/>
        <v/>
      </c>
      <c r="CK87" s="33" t="str">
        <f t="shared" si="51"/>
        <v/>
      </c>
      <c r="CO87" s="33" t="str">
        <f t="shared" si="52"/>
        <v/>
      </c>
      <c r="CS87" s="33" t="str">
        <f t="shared" si="53"/>
        <v/>
      </c>
      <c r="CW87" s="33" t="str">
        <f t="shared" si="54"/>
        <v/>
      </c>
      <c r="DA87" s="33" t="str">
        <f t="shared" si="55"/>
        <v/>
      </c>
      <c r="DE87" s="33" t="str">
        <f t="shared" si="56"/>
        <v/>
      </c>
      <c r="DI87" s="33" t="str">
        <f t="shared" si="57"/>
        <v/>
      </c>
      <c r="DM87" s="33" t="str">
        <f t="shared" si="58"/>
        <v/>
      </c>
      <c r="DQ87" s="33" t="str">
        <f t="shared" si="59"/>
        <v/>
      </c>
      <c r="DU87" s="33" t="str">
        <f t="shared" si="60"/>
        <v/>
      </c>
      <c r="DY87" s="33" t="str">
        <f t="shared" si="61"/>
        <v/>
      </c>
    </row>
    <row r="88" spans="1:129" x14ac:dyDescent="0.25">
      <c r="A88" s="16" t="str">
        <f t="shared" si="31"/>
        <v/>
      </c>
      <c r="K88" s="38"/>
      <c r="M88" s="33" t="str">
        <f t="shared" si="32"/>
        <v/>
      </c>
      <c r="Q88" s="33" t="str">
        <f t="shared" si="33"/>
        <v/>
      </c>
      <c r="U88" s="33" t="str">
        <f t="shared" si="34"/>
        <v/>
      </c>
      <c r="Y88" s="33" t="str">
        <f t="shared" si="35"/>
        <v/>
      </c>
      <c r="AC88" s="33" t="str">
        <f t="shared" si="36"/>
        <v/>
      </c>
      <c r="AG88" s="33" t="str">
        <f t="shared" si="37"/>
        <v/>
      </c>
      <c r="AK88" s="33" t="str">
        <f t="shared" si="38"/>
        <v/>
      </c>
      <c r="AO88" s="33" t="str">
        <f t="shared" si="39"/>
        <v/>
      </c>
      <c r="AS88" s="33" t="str">
        <f t="shared" si="40"/>
        <v/>
      </c>
      <c r="AW88" s="33" t="str">
        <f t="shared" si="41"/>
        <v/>
      </c>
      <c r="BA88" s="33" t="str">
        <f t="shared" si="42"/>
        <v/>
      </c>
      <c r="BE88" s="33" t="str">
        <f t="shared" si="43"/>
        <v/>
      </c>
      <c r="BI88" s="33" t="str">
        <f t="shared" si="44"/>
        <v/>
      </c>
      <c r="BM88" s="33" t="str">
        <f t="shared" si="45"/>
        <v/>
      </c>
      <c r="BQ88" s="33" t="str">
        <f t="shared" si="46"/>
        <v/>
      </c>
      <c r="BU88" s="33" t="str">
        <f t="shared" si="47"/>
        <v/>
      </c>
      <c r="BY88" s="33" t="str">
        <f t="shared" si="48"/>
        <v/>
      </c>
      <c r="CC88" s="33" t="str">
        <f t="shared" si="49"/>
        <v/>
      </c>
      <c r="CG88" s="33" t="str">
        <f t="shared" si="50"/>
        <v/>
      </c>
      <c r="CK88" s="33" t="str">
        <f t="shared" si="51"/>
        <v/>
      </c>
      <c r="CO88" s="33" t="str">
        <f t="shared" si="52"/>
        <v/>
      </c>
      <c r="CS88" s="33" t="str">
        <f t="shared" si="53"/>
        <v/>
      </c>
      <c r="CW88" s="33" t="str">
        <f t="shared" si="54"/>
        <v/>
      </c>
      <c r="DA88" s="33" t="str">
        <f t="shared" si="55"/>
        <v/>
      </c>
      <c r="DE88" s="33" t="str">
        <f t="shared" si="56"/>
        <v/>
      </c>
      <c r="DI88" s="33" t="str">
        <f t="shared" si="57"/>
        <v/>
      </c>
      <c r="DM88" s="33" t="str">
        <f t="shared" si="58"/>
        <v/>
      </c>
      <c r="DQ88" s="33" t="str">
        <f t="shared" si="59"/>
        <v/>
      </c>
      <c r="DU88" s="33" t="str">
        <f t="shared" si="60"/>
        <v/>
      </c>
      <c r="DY88" s="33" t="str">
        <f t="shared" si="61"/>
        <v/>
      </c>
    </row>
    <row r="89" spans="1:129" x14ac:dyDescent="0.25">
      <c r="A89" s="16" t="str">
        <f t="shared" si="31"/>
        <v/>
      </c>
      <c r="K89" s="38"/>
      <c r="M89" s="33" t="str">
        <f t="shared" si="32"/>
        <v/>
      </c>
      <c r="Q89" s="33" t="str">
        <f t="shared" si="33"/>
        <v/>
      </c>
      <c r="U89" s="33" t="str">
        <f t="shared" si="34"/>
        <v/>
      </c>
      <c r="Y89" s="33" t="str">
        <f t="shared" si="35"/>
        <v/>
      </c>
      <c r="AC89" s="33" t="str">
        <f t="shared" si="36"/>
        <v/>
      </c>
      <c r="AG89" s="33" t="str">
        <f t="shared" si="37"/>
        <v/>
      </c>
      <c r="AK89" s="33" t="str">
        <f t="shared" si="38"/>
        <v/>
      </c>
      <c r="AO89" s="33" t="str">
        <f t="shared" si="39"/>
        <v/>
      </c>
      <c r="AS89" s="33" t="str">
        <f t="shared" si="40"/>
        <v/>
      </c>
      <c r="AW89" s="33" t="str">
        <f t="shared" si="41"/>
        <v/>
      </c>
      <c r="BA89" s="33" t="str">
        <f t="shared" si="42"/>
        <v/>
      </c>
      <c r="BE89" s="33" t="str">
        <f t="shared" si="43"/>
        <v/>
      </c>
      <c r="BI89" s="33" t="str">
        <f t="shared" si="44"/>
        <v/>
      </c>
      <c r="BM89" s="33" t="str">
        <f t="shared" si="45"/>
        <v/>
      </c>
      <c r="BQ89" s="33" t="str">
        <f t="shared" si="46"/>
        <v/>
      </c>
      <c r="BU89" s="33" t="str">
        <f t="shared" si="47"/>
        <v/>
      </c>
      <c r="BY89" s="33" t="str">
        <f t="shared" si="48"/>
        <v/>
      </c>
      <c r="CC89" s="33" t="str">
        <f t="shared" si="49"/>
        <v/>
      </c>
      <c r="CG89" s="33" t="str">
        <f t="shared" si="50"/>
        <v/>
      </c>
      <c r="CK89" s="33" t="str">
        <f t="shared" si="51"/>
        <v/>
      </c>
      <c r="CO89" s="33" t="str">
        <f t="shared" si="52"/>
        <v/>
      </c>
      <c r="CS89" s="33" t="str">
        <f t="shared" si="53"/>
        <v/>
      </c>
      <c r="CW89" s="33" t="str">
        <f t="shared" si="54"/>
        <v/>
      </c>
      <c r="DA89" s="33" t="str">
        <f t="shared" si="55"/>
        <v/>
      </c>
      <c r="DE89" s="33" t="str">
        <f t="shared" si="56"/>
        <v/>
      </c>
      <c r="DI89" s="33" t="str">
        <f t="shared" si="57"/>
        <v/>
      </c>
      <c r="DM89" s="33" t="str">
        <f t="shared" si="58"/>
        <v/>
      </c>
      <c r="DQ89" s="33" t="str">
        <f t="shared" si="59"/>
        <v/>
      </c>
      <c r="DU89" s="33" t="str">
        <f t="shared" si="60"/>
        <v/>
      </c>
      <c r="DY89" s="33" t="str">
        <f t="shared" si="61"/>
        <v/>
      </c>
    </row>
    <row r="90" spans="1:129" x14ac:dyDescent="0.25">
      <c r="A90" s="16" t="str">
        <f t="shared" si="31"/>
        <v/>
      </c>
      <c r="K90" s="38"/>
      <c r="M90" s="33" t="str">
        <f t="shared" si="32"/>
        <v/>
      </c>
      <c r="Q90" s="33" t="str">
        <f t="shared" si="33"/>
        <v/>
      </c>
      <c r="U90" s="33" t="str">
        <f t="shared" si="34"/>
        <v/>
      </c>
      <c r="Y90" s="33" t="str">
        <f t="shared" si="35"/>
        <v/>
      </c>
      <c r="AC90" s="33" t="str">
        <f t="shared" si="36"/>
        <v/>
      </c>
      <c r="AG90" s="33" t="str">
        <f t="shared" si="37"/>
        <v/>
      </c>
      <c r="AK90" s="33" t="str">
        <f t="shared" si="38"/>
        <v/>
      </c>
      <c r="AO90" s="33" t="str">
        <f t="shared" si="39"/>
        <v/>
      </c>
      <c r="AS90" s="33" t="str">
        <f t="shared" si="40"/>
        <v/>
      </c>
      <c r="AW90" s="33" t="str">
        <f t="shared" si="41"/>
        <v/>
      </c>
      <c r="BA90" s="33" t="str">
        <f t="shared" si="42"/>
        <v/>
      </c>
      <c r="BE90" s="33" t="str">
        <f t="shared" si="43"/>
        <v/>
      </c>
      <c r="BI90" s="33" t="str">
        <f t="shared" si="44"/>
        <v/>
      </c>
      <c r="BM90" s="33" t="str">
        <f t="shared" si="45"/>
        <v/>
      </c>
      <c r="BQ90" s="33" t="str">
        <f t="shared" si="46"/>
        <v/>
      </c>
      <c r="BU90" s="33" t="str">
        <f t="shared" si="47"/>
        <v/>
      </c>
      <c r="BY90" s="33" t="str">
        <f t="shared" si="48"/>
        <v/>
      </c>
      <c r="CC90" s="33" t="str">
        <f t="shared" si="49"/>
        <v/>
      </c>
      <c r="CG90" s="33" t="str">
        <f t="shared" si="50"/>
        <v/>
      </c>
      <c r="CK90" s="33" t="str">
        <f t="shared" si="51"/>
        <v/>
      </c>
      <c r="CO90" s="33" t="str">
        <f t="shared" si="52"/>
        <v/>
      </c>
      <c r="CS90" s="33" t="str">
        <f t="shared" si="53"/>
        <v/>
      </c>
      <c r="CW90" s="33" t="str">
        <f t="shared" si="54"/>
        <v/>
      </c>
      <c r="DA90" s="33" t="str">
        <f t="shared" si="55"/>
        <v/>
      </c>
      <c r="DE90" s="33" t="str">
        <f t="shared" si="56"/>
        <v/>
      </c>
      <c r="DI90" s="33" t="str">
        <f t="shared" si="57"/>
        <v/>
      </c>
      <c r="DM90" s="33" t="str">
        <f t="shared" si="58"/>
        <v/>
      </c>
      <c r="DQ90" s="33" t="str">
        <f t="shared" si="59"/>
        <v/>
      </c>
      <c r="DU90" s="33" t="str">
        <f t="shared" si="60"/>
        <v/>
      </c>
      <c r="DY90" s="33" t="str">
        <f t="shared" si="61"/>
        <v/>
      </c>
    </row>
    <row r="91" spans="1:129" x14ac:dyDescent="0.25">
      <c r="A91" s="16" t="str">
        <f t="shared" si="31"/>
        <v/>
      </c>
      <c r="K91" s="38"/>
      <c r="M91" s="33" t="str">
        <f t="shared" si="32"/>
        <v/>
      </c>
      <c r="Q91" s="33" t="str">
        <f t="shared" si="33"/>
        <v/>
      </c>
      <c r="U91" s="33" t="str">
        <f t="shared" si="34"/>
        <v/>
      </c>
      <c r="Y91" s="33" t="str">
        <f t="shared" si="35"/>
        <v/>
      </c>
      <c r="AC91" s="33" t="str">
        <f t="shared" si="36"/>
        <v/>
      </c>
      <c r="AG91" s="33" t="str">
        <f t="shared" si="37"/>
        <v/>
      </c>
      <c r="AK91" s="33" t="str">
        <f t="shared" si="38"/>
        <v/>
      </c>
      <c r="AO91" s="33" t="str">
        <f t="shared" si="39"/>
        <v/>
      </c>
      <c r="AS91" s="33" t="str">
        <f t="shared" si="40"/>
        <v/>
      </c>
      <c r="AW91" s="33" t="str">
        <f t="shared" si="41"/>
        <v/>
      </c>
      <c r="BA91" s="33" t="str">
        <f t="shared" si="42"/>
        <v/>
      </c>
      <c r="BE91" s="33" t="str">
        <f t="shared" si="43"/>
        <v/>
      </c>
      <c r="BI91" s="33" t="str">
        <f t="shared" si="44"/>
        <v/>
      </c>
      <c r="BM91" s="33" t="str">
        <f t="shared" si="45"/>
        <v/>
      </c>
      <c r="BQ91" s="33" t="str">
        <f t="shared" si="46"/>
        <v/>
      </c>
      <c r="BU91" s="33" t="str">
        <f t="shared" si="47"/>
        <v/>
      </c>
      <c r="BY91" s="33" t="str">
        <f t="shared" si="48"/>
        <v/>
      </c>
      <c r="CC91" s="33" t="str">
        <f t="shared" si="49"/>
        <v/>
      </c>
      <c r="CG91" s="33" t="str">
        <f t="shared" si="50"/>
        <v/>
      </c>
      <c r="CK91" s="33" t="str">
        <f t="shared" si="51"/>
        <v/>
      </c>
      <c r="CO91" s="33" t="str">
        <f t="shared" si="52"/>
        <v/>
      </c>
      <c r="CS91" s="33" t="str">
        <f t="shared" si="53"/>
        <v/>
      </c>
      <c r="CW91" s="33" t="str">
        <f t="shared" si="54"/>
        <v/>
      </c>
      <c r="DA91" s="33" t="str">
        <f t="shared" si="55"/>
        <v/>
      </c>
      <c r="DE91" s="33" t="str">
        <f t="shared" si="56"/>
        <v/>
      </c>
      <c r="DI91" s="33" t="str">
        <f t="shared" si="57"/>
        <v/>
      </c>
      <c r="DM91" s="33" t="str">
        <f t="shared" si="58"/>
        <v/>
      </c>
      <c r="DQ91" s="33" t="str">
        <f t="shared" si="59"/>
        <v/>
      </c>
      <c r="DU91" s="33" t="str">
        <f t="shared" si="60"/>
        <v/>
      </c>
      <c r="DY91" s="33" t="str">
        <f t="shared" si="61"/>
        <v/>
      </c>
    </row>
    <row r="92" spans="1:129" x14ac:dyDescent="0.25">
      <c r="A92" s="16" t="str">
        <f t="shared" si="31"/>
        <v/>
      </c>
      <c r="K92" s="38"/>
      <c r="M92" s="33" t="str">
        <f t="shared" si="32"/>
        <v/>
      </c>
      <c r="Q92" s="33" t="str">
        <f t="shared" si="33"/>
        <v/>
      </c>
      <c r="U92" s="33" t="str">
        <f t="shared" si="34"/>
        <v/>
      </c>
      <c r="Y92" s="33" t="str">
        <f t="shared" si="35"/>
        <v/>
      </c>
      <c r="AC92" s="33" t="str">
        <f t="shared" si="36"/>
        <v/>
      </c>
      <c r="AG92" s="33" t="str">
        <f t="shared" si="37"/>
        <v/>
      </c>
      <c r="AK92" s="33" t="str">
        <f t="shared" si="38"/>
        <v/>
      </c>
      <c r="AO92" s="33" t="str">
        <f t="shared" si="39"/>
        <v/>
      </c>
      <c r="AS92" s="33" t="str">
        <f t="shared" si="40"/>
        <v/>
      </c>
      <c r="AW92" s="33" t="str">
        <f t="shared" si="41"/>
        <v/>
      </c>
      <c r="BA92" s="33" t="str">
        <f t="shared" si="42"/>
        <v/>
      </c>
      <c r="BE92" s="33" t="str">
        <f t="shared" si="43"/>
        <v/>
      </c>
      <c r="BI92" s="33" t="str">
        <f t="shared" si="44"/>
        <v/>
      </c>
      <c r="BM92" s="33" t="str">
        <f t="shared" si="45"/>
        <v/>
      </c>
      <c r="BQ92" s="33" t="str">
        <f t="shared" si="46"/>
        <v/>
      </c>
      <c r="BU92" s="33" t="str">
        <f t="shared" si="47"/>
        <v/>
      </c>
      <c r="BY92" s="33" t="str">
        <f t="shared" si="48"/>
        <v/>
      </c>
      <c r="CC92" s="33" t="str">
        <f t="shared" si="49"/>
        <v/>
      </c>
      <c r="CG92" s="33" t="str">
        <f t="shared" si="50"/>
        <v/>
      </c>
      <c r="CK92" s="33" t="str">
        <f t="shared" si="51"/>
        <v/>
      </c>
      <c r="CO92" s="33" t="str">
        <f t="shared" si="52"/>
        <v/>
      </c>
      <c r="CS92" s="33" t="str">
        <f t="shared" si="53"/>
        <v/>
      </c>
      <c r="CW92" s="33" t="str">
        <f t="shared" si="54"/>
        <v/>
      </c>
      <c r="DA92" s="33" t="str">
        <f t="shared" si="55"/>
        <v/>
      </c>
      <c r="DE92" s="33" t="str">
        <f t="shared" si="56"/>
        <v/>
      </c>
      <c r="DI92" s="33" t="str">
        <f t="shared" si="57"/>
        <v/>
      </c>
      <c r="DM92" s="33" t="str">
        <f t="shared" si="58"/>
        <v/>
      </c>
      <c r="DQ92" s="33" t="str">
        <f t="shared" si="59"/>
        <v/>
      </c>
      <c r="DU92" s="33" t="str">
        <f t="shared" si="60"/>
        <v/>
      </c>
      <c r="DY92" s="33" t="str">
        <f t="shared" si="61"/>
        <v/>
      </c>
    </row>
    <row r="93" spans="1:129" x14ac:dyDescent="0.25">
      <c r="A93" s="16" t="str">
        <f t="shared" si="31"/>
        <v/>
      </c>
      <c r="K93" s="38"/>
      <c r="M93" s="33" t="str">
        <f t="shared" si="32"/>
        <v/>
      </c>
      <c r="Q93" s="33" t="str">
        <f t="shared" si="33"/>
        <v/>
      </c>
      <c r="U93" s="33" t="str">
        <f t="shared" si="34"/>
        <v/>
      </c>
      <c r="Y93" s="33" t="str">
        <f t="shared" si="35"/>
        <v/>
      </c>
      <c r="AC93" s="33" t="str">
        <f t="shared" si="36"/>
        <v/>
      </c>
      <c r="AG93" s="33" t="str">
        <f t="shared" si="37"/>
        <v/>
      </c>
      <c r="AK93" s="33" t="str">
        <f t="shared" si="38"/>
        <v/>
      </c>
      <c r="AO93" s="33" t="str">
        <f t="shared" si="39"/>
        <v/>
      </c>
      <c r="AS93" s="33" t="str">
        <f t="shared" si="40"/>
        <v/>
      </c>
      <c r="AW93" s="33" t="str">
        <f t="shared" si="41"/>
        <v/>
      </c>
      <c r="BA93" s="33" t="str">
        <f t="shared" si="42"/>
        <v/>
      </c>
      <c r="BE93" s="33" t="str">
        <f t="shared" si="43"/>
        <v/>
      </c>
      <c r="BI93" s="33" t="str">
        <f t="shared" si="44"/>
        <v/>
      </c>
      <c r="BM93" s="33" t="str">
        <f t="shared" si="45"/>
        <v/>
      </c>
      <c r="BQ93" s="33" t="str">
        <f t="shared" si="46"/>
        <v/>
      </c>
      <c r="BU93" s="33" t="str">
        <f t="shared" si="47"/>
        <v/>
      </c>
      <c r="BY93" s="33" t="str">
        <f t="shared" si="48"/>
        <v/>
      </c>
      <c r="CC93" s="33" t="str">
        <f t="shared" si="49"/>
        <v/>
      </c>
      <c r="CG93" s="33" t="str">
        <f t="shared" si="50"/>
        <v/>
      </c>
      <c r="CK93" s="33" t="str">
        <f t="shared" si="51"/>
        <v/>
      </c>
      <c r="CO93" s="33" t="str">
        <f t="shared" si="52"/>
        <v/>
      </c>
      <c r="CS93" s="33" t="str">
        <f t="shared" si="53"/>
        <v/>
      </c>
      <c r="CW93" s="33" t="str">
        <f t="shared" si="54"/>
        <v/>
      </c>
      <c r="DA93" s="33" t="str">
        <f t="shared" si="55"/>
        <v/>
      </c>
      <c r="DE93" s="33" t="str">
        <f t="shared" si="56"/>
        <v/>
      </c>
      <c r="DI93" s="33" t="str">
        <f t="shared" si="57"/>
        <v/>
      </c>
      <c r="DM93" s="33" t="str">
        <f t="shared" si="58"/>
        <v/>
      </c>
      <c r="DQ93" s="33" t="str">
        <f t="shared" si="59"/>
        <v/>
      </c>
      <c r="DU93" s="33" t="str">
        <f t="shared" si="60"/>
        <v/>
      </c>
      <c r="DY93" s="33" t="str">
        <f t="shared" si="61"/>
        <v/>
      </c>
    </row>
    <row r="94" spans="1:129" x14ac:dyDescent="0.25">
      <c r="A94" s="16" t="str">
        <f t="shared" si="31"/>
        <v/>
      </c>
      <c r="K94" s="38"/>
      <c r="M94" s="33" t="str">
        <f t="shared" si="32"/>
        <v/>
      </c>
      <c r="Q94" s="33" t="str">
        <f t="shared" si="33"/>
        <v/>
      </c>
      <c r="U94" s="33" t="str">
        <f t="shared" si="34"/>
        <v/>
      </c>
      <c r="Y94" s="33" t="str">
        <f t="shared" si="35"/>
        <v/>
      </c>
      <c r="AC94" s="33" t="str">
        <f t="shared" si="36"/>
        <v/>
      </c>
      <c r="AG94" s="33" t="str">
        <f t="shared" si="37"/>
        <v/>
      </c>
      <c r="AK94" s="33" t="str">
        <f t="shared" si="38"/>
        <v/>
      </c>
      <c r="AO94" s="33" t="str">
        <f t="shared" si="39"/>
        <v/>
      </c>
      <c r="AS94" s="33" t="str">
        <f t="shared" si="40"/>
        <v/>
      </c>
      <c r="AW94" s="33" t="str">
        <f t="shared" si="41"/>
        <v/>
      </c>
      <c r="BA94" s="33" t="str">
        <f t="shared" si="42"/>
        <v/>
      </c>
      <c r="BE94" s="33" t="str">
        <f t="shared" si="43"/>
        <v/>
      </c>
      <c r="BI94" s="33" t="str">
        <f t="shared" si="44"/>
        <v/>
      </c>
      <c r="BM94" s="33" t="str">
        <f t="shared" si="45"/>
        <v/>
      </c>
      <c r="BQ94" s="33" t="str">
        <f t="shared" si="46"/>
        <v/>
      </c>
      <c r="BU94" s="33" t="str">
        <f t="shared" si="47"/>
        <v/>
      </c>
      <c r="BY94" s="33" t="str">
        <f t="shared" si="48"/>
        <v/>
      </c>
      <c r="CC94" s="33" t="str">
        <f t="shared" si="49"/>
        <v/>
      </c>
      <c r="CG94" s="33" t="str">
        <f t="shared" si="50"/>
        <v/>
      </c>
      <c r="CK94" s="33" t="str">
        <f t="shared" si="51"/>
        <v/>
      </c>
      <c r="CO94" s="33" t="str">
        <f t="shared" si="52"/>
        <v/>
      </c>
      <c r="CS94" s="33" t="str">
        <f t="shared" si="53"/>
        <v/>
      </c>
      <c r="CW94" s="33" t="str">
        <f t="shared" si="54"/>
        <v/>
      </c>
      <c r="DA94" s="33" t="str">
        <f t="shared" si="55"/>
        <v/>
      </c>
      <c r="DE94" s="33" t="str">
        <f t="shared" si="56"/>
        <v/>
      </c>
      <c r="DI94" s="33" t="str">
        <f t="shared" si="57"/>
        <v/>
      </c>
      <c r="DM94" s="33" t="str">
        <f t="shared" si="58"/>
        <v/>
      </c>
      <c r="DQ94" s="33" t="str">
        <f t="shared" si="59"/>
        <v/>
      </c>
      <c r="DU94" s="33" t="str">
        <f t="shared" si="60"/>
        <v/>
      </c>
      <c r="DY94" s="33" t="str">
        <f t="shared" si="61"/>
        <v/>
      </c>
    </row>
    <row r="95" spans="1:129" x14ac:dyDescent="0.25">
      <c r="A95" s="16" t="str">
        <f t="shared" si="31"/>
        <v/>
      </c>
      <c r="K95" s="38"/>
      <c r="M95" s="33" t="str">
        <f t="shared" si="32"/>
        <v/>
      </c>
      <c r="Q95" s="33" t="str">
        <f t="shared" si="33"/>
        <v/>
      </c>
      <c r="U95" s="33" t="str">
        <f t="shared" si="34"/>
        <v/>
      </c>
      <c r="Y95" s="33" t="str">
        <f t="shared" si="35"/>
        <v/>
      </c>
      <c r="AC95" s="33" t="str">
        <f t="shared" si="36"/>
        <v/>
      </c>
      <c r="AG95" s="33" t="str">
        <f t="shared" si="37"/>
        <v/>
      </c>
      <c r="AK95" s="33" t="str">
        <f t="shared" si="38"/>
        <v/>
      </c>
      <c r="AO95" s="33" t="str">
        <f t="shared" si="39"/>
        <v/>
      </c>
      <c r="AS95" s="33" t="str">
        <f t="shared" si="40"/>
        <v/>
      </c>
      <c r="AW95" s="33" t="str">
        <f t="shared" si="41"/>
        <v/>
      </c>
      <c r="BA95" s="33" t="str">
        <f t="shared" si="42"/>
        <v/>
      </c>
      <c r="BE95" s="33" t="str">
        <f t="shared" si="43"/>
        <v/>
      </c>
      <c r="BI95" s="33" t="str">
        <f t="shared" si="44"/>
        <v/>
      </c>
      <c r="BM95" s="33" t="str">
        <f t="shared" si="45"/>
        <v/>
      </c>
      <c r="BQ95" s="33" t="str">
        <f t="shared" si="46"/>
        <v/>
      </c>
      <c r="BU95" s="33" t="str">
        <f t="shared" si="47"/>
        <v/>
      </c>
      <c r="BY95" s="33" t="str">
        <f t="shared" si="48"/>
        <v/>
      </c>
      <c r="CC95" s="33" t="str">
        <f t="shared" si="49"/>
        <v/>
      </c>
      <c r="CG95" s="33" t="str">
        <f t="shared" si="50"/>
        <v/>
      </c>
      <c r="CK95" s="33" t="str">
        <f t="shared" si="51"/>
        <v/>
      </c>
      <c r="CO95" s="33" t="str">
        <f t="shared" si="52"/>
        <v/>
      </c>
      <c r="CS95" s="33" t="str">
        <f t="shared" si="53"/>
        <v/>
      </c>
      <c r="CW95" s="33" t="str">
        <f t="shared" si="54"/>
        <v/>
      </c>
      <c r="DA95" s="33" t="str">
        <f t="shared" si="55"/>
        <v/>
      </c>
      <c r="DE95" s="33" t="str">
        <f t="shared" si="56"/>
        <v/>
      </c>
      <c r="DI95" s="33" t="str">
        <f t="shared" si="57"/>
        <v/>
      </c>
      <c r="DM95" s="33" t="str">
        <f t="shared" si="58"/>
        <v/>
      </c>
      <c r="DQ95" s="33" t="str">
        <f t="shared" si="59"/>
        <v/>
      </c>
      <c r="DU95" s="33" t="str">
        <f t="shared" si="60"/>
        <v/>
      </c>
      <c r="DY95" s="33" t="str">
        <f t="shared" si="61"/>
        <v/>
      </c>
    </row>
    <row r="96" spans="1:129" x14ac:dyDescent="0.25">
      <c r="A96" s="16" t="str">
        <f t="shared" si="31"/>
        <v/>
      </c>
      <c r="K96" s="38"/>
      <c r="M96" s="33" t="str">
        <f t="shared" si="32"/>
        <v/>
      </c>
      <c r="Q96" s="33" t="str">
        <f t="shared" si="33"/>
        <v/>
      </c>
      <c r="U96" s="33" t="str">
        <f t="shared" si="34"/>
        <v/>
      </c>
      <c r="Y96" s="33" t="str">
        <f t="shared" si="35"/>
        <v/>
      </c>
      <c r="AC96" s="33" t="str">
        <f t="shared" si="36"/>
        <v/>
      </c>
      <c r="AG96" s="33" t="str">
        <f t="shared" si="37"/>
        <v/>
      </c>
      <c r="AK96" s="33" t="str">
        <f t="shared" si="38"/>
        <v/>
      </c>
      <c r="AO96" s="33" t="str">
        <f t="shared" si="39"/>
        <v/>
      </c>
      <c r="AS96" s="33" t="str">
        <f t="shared" si="40"/>
        <v/>
      </c>
      <c r="AW96" s="33" t="str">
        <f t="shared" si="41"/>
        <v/>
      </c>
      <c r="BA96" s="33" t="str">
        <f t="shared" si="42"/>
        <v/>
      </c>
      <c r="BE96" s="33" t="str">
        <f t="shared" si="43"/>
        <v/>
      </c>
      <c r="BI96" s="33" t="str">
        <f t="shared" si="44"/>
        <v/>
      </c>
      <c r="BM96" s="33" t="str">
        <f t="shared" si="45"/>
        <v/>
      </c>
      <c r="BQ96" s="33" t="str">
        <f t="shared" si="46"/>
        <v/>
      </c>
      <c r="BU96" s="33" t="str">
        <f t="shared" si="47"/>
        <v/>
      </c>
      <c r="BY96" s="33" t="str">
        <f t="shared" si="48"/>
        <v/>
      </c>
      <c r="CC96" s="33" t="str">
        <f t="shared" si="49"/>
        <v/>
      </c>
      <c r="CG96" s="33" t="str">
        <f t="shared" si="50"/>
        <v/>
      </c>
      <c r="CK96" s="33" t="str">
        <f t="shared" si="51"/>
        <v/>
      </c>
      <c r="CO96" s="33" t="str">
        <f t="shared" si="52"/>
        <v/>
      </c>
      <c r="CS96" s="33" t="str">
        <f t="shared" si="53"/>
        <v/>
      </c>
      <c r="CW96" s="33" t="str">
        <f t="shared" si="54"/>
        <v/>
      </c>
      <c r="DA96" s="33" t="str">
        <f t="shared" si="55"/>
        <v/>
      </c>
      <c r="DE96" s="33" t="str">
        <f t="shared" si="56"/>
        <v/>
      </c>
      <c r="DI96" s="33" t="str">
        <f t="shared" si="57"/>
        <v/>
      </c>
      <c r="DM96" s="33" t="str">
        <f t="shared" si="58"/>
        <v/>
      </c>
      <c r="DQ96" s="33" t="str">
        <f t="shared" si="59"/>
        <v/>
      </c>
      <c r="DU96" s="33" t="str">
        <f t="shared" si="60"/>
        <v/>
      </c>
      <c r="DY96" s="33" t="str">
        <f t="shared" si="61"/>
        <v/>
      </c>
    </row>
    <row r="97" spans="1:129" x14ac:dyDescent="0.25">
      <c r="A97" s="16" t="str">
        <f t="shared" si="31"/>
        <v/>
      </c>
      <c r="K97" s="38"/>
      <c r="M97" s="33" t="str">
        <f t="shared" si="32"/>
        <v/>
      </c>
      <c r="Q97" s="33" t="str">
        <f t="shared" si="33"/>
        <v/>
      </c>
      <c r="U97" s="33" t="str">
        <f t="shared" si="34"/>
        <v/>
      </c>
      <c r="Y97" s="33" t="str">
        <f t="shared" si="35"/>
        <v/>
      </c>
      <c r="AC97" s="33" t="str">
        <f t="shared" si="36"/>
        <v/>
      </c>
      <c r="AG97" s="33" t="str">
        <f t="shared" si="37"/>
        <v/>
      </c>
      <c r="AK97" s="33" t="str">
        <f t="shared" si="38"/>
        <v/>
      </c>
      <c r="AO97" s="33" t="str">
        <f t="shared" si="39"/>
        <v/>
      </c>
      <c r="AS97" s="33" t="str">
        <f t="shared" si="40"/>
        <v/>
      </c>
      <c r="AW97" s="33" t="str">
        <f t="shared" si="41"/>
        <v/>
      </c>
      <c r="BA97" s="33" t="str">
        <f t="shared" si="42"/>
        <v/>
      </c>
      <c r="BE97" s="33" t="str">
        <f t="shared" si="43"/>
        <v/>
      </c>
      <c r="BI97" s="33" t="str">
        <f t="shared" si="44"/>
        <v/>
      </c>
      <c r="BM97" s="33" t="str">
        <f t="shared" si="45"/>
        <v/>
      </c>
      <c r="BQ97" s="33" t="str">
        <f t="shared" si="46"/>
        <v/>
      </c>
      <c r="BU97" s="33" t="str">
        <f t="shared" si="47"/>
        <v/>
      </c>
      <c r="BY97" s="33" t="str">
        <f t="shared" si="48"/>
        <v/>
      </c>
      <c r="CC97" s="33" t="str">
        <f t="shared" si="49"/>
        <v/>
      </c>
      <c r="CG97" s="33" t="str">
        <f t="shared" si="50"/>
        <v/>
      </c>
      <c r="CK97" s="33" t="str">
        <f t="shared" si="51"/>
        <v/>
      </c>
      <c r="CO97" s="33" t="str">
        <f t="shared" si="52"/>
        <v/>
      </c>
      <c r="CS97" s="33" t="str">
        <f t="shared" si="53"/>
        <v/>
      </c>
      <c r="CW97" s="33" t="str">
        <f t="shared" si="54"/>
        <v/>
      </c>
      <c r="DA97" s="33" t="str">
        <f t="shared" si="55"/>
        <v/>
      </c>
      <c r="DE97" s="33" t="str">
        <f t="shared" si="56"/>
        <v/>
      </c>
      <c r="DI97" s="33" t="str">
        <f t="shared" si="57"/>
        <v/>
      </c>
      <c r="DM97" s="33" t="str">
        <f t="shared" si="58"/>
        <v/>
      </c>
      <c r="DQ97" s="33" t="str">
        <f t="shared" si="59"/>
        <v/>
      </c>
      <c r="DU97" s="33" t="str">
        <f t="shared" si="60"/>
        <v/>
      </c>
      <c r="DY97" s="33" t="str">
        <f t="shared" si="61"/>
        <v/>
      </c>
    </row>
    <row r="98" spans="1:129" x14ac:dyDescent="0.25">
      <c r="A98" s="16" t="str">
        <f t="shared" si="31"/>
        <v/>
      </c>
      <c r="K98" s="38"/>
      <c r="M98" s="33" t="str">
        <f t="shared" si="32"/>
        <v/>
      </c>
      <c r="Q98" s="33" t="str">
        <f t="shared" si="33"/>
        <v/>
      </c>
      <c r="U98" s="33" t="str">
        <f t="shared" si="34"/>
        <v/>
      </c>
      <c r="Y98" s="33" t="str">
        <f t="shared" si="35"/>
        <v/>
      </c>
      <c r="AC98" s="33" t="str">
        <f t="shared" si="36"/>
        <v/>
      </c>
      <c r="AG98" s="33" t="str">
        <f t="shared" si="37"/>
        <v/>
      </c>
      <c r="AK98" s="33" t="str">
        <f t="shared" si="38"/>
        <v/>
      </c>
      <c r="AO98" s="33" t="str">
        <f t="shared" si="39"/>
        <v/>
      </c>
      <c r="AS98" s="33" t="str">
        <f t="shared" si="40"/>
        <v/>
      </c>
      <c r="AW98" s="33" t="str">
        <f t="shared" si="41"/>
        <v/>
      </c>
      <c r="BA98" s="33" t="str">
        <f t="shared" si="42"/>
        <v/>
      </c>
      <c r="BE98" s="33" t="str">
        <f t="shared" si="43"/>
        <v/>
      </c>
      <c r="BI98" s="33" t="str">
        <f t="shared" si="44"/>
        <v/>
      </c>
      <c r="BM98" s="33" t="str">
        <f t="shared" si="45"/>
        <v/>
      </c>
      <c r="BQ98" s="33" t="str">
        <f t="shared" si="46"/>
        <v/>
      </c>
      <c r="BU98" s="33" t="str">
        <f t="shared" si="47"/>
        <v/>
      </c>
      <c r="BY98" s="33" t="str">
        <f t="shared" si="48"/>
        <v/>
      </c>
      <c r="CC98" s="33" t="str">
        <f t="shared" si="49"/>
        <v/>
      </c>
      <c r="CG98" s="33" t="str">
        <f t="shared" si="50"/>
        <v/>
      </c>
      <c r="CK98" s="33" t="str">
        <f t="shared" si="51"/>
        <v/>
      </c>
      <c r="CO98" s="33" t="str">
        <f t="shared" si="52"/>
        <v/>
      </c>
      <c r="CS98" s="33" t="str">
        <f t="shared" si="53"/>
        <v/>
      </c>
      <c r="CW98" s="33" t="str">
        <f t="shared" si="54"/>
        <v/>
      </c>
      <c r="DA98" s="33" t="str">
        <f t="shared" si="55"/>
        <v/>
      </c>
      <c r="DE98" s="33" t="str">
        <f t="shared" si="56"/>
        <v/>
      </c>
      <c r="DI98" s="33" t="str">
        <f t="shared" si="57"/>
        <v/>
      </c>
      <c r="DM98" s="33" t="str">
        <f t="shared" si="58"/>
        <v/>
      </c>
      <c r="DQ98" s="33" t="str">
        <f t="shared" si="59"/>
        <v/>
      </c>
      <c r="DU98" s="33" t="str">
        <f t="shared" si="60"/>
        <v/>
      </c>
      <c r="DY98" s="33" t="str">
        <f t="shared" si="61"/>
        <v/>
      </c>
    </row>
    <row r="99" spans="1:129" x14ac:dyDescent="0.25">
      <c r="A99" s="16" t="str">
        <f t="shared" si="31"/>
        <v/>
      </c>
      <c r="K99" s="38"/>
      <c r="M99" s="33" t="str">
        <f t="shared" si="32"/>
        <v/>
      </c>
      <c r="Q99" s="33" t="str">
        <f t="shared" si="33"/>
        <v/>
      </c>
      <c r="U99" s="33" t="str">
        <f t="shared" si="34"/>
        <v/>
      </c>
      <c r="Y99" s="33" t="str">
        <f t="shared" si="35"/>
        <v/>
      </c>
      <c r="AC99" s="33" t="str">
        <f t="shared" si="36"/>
        <v/>
      </c>
      <c r="AG99" s="33" t="str">
        <f t="shared" si="37"/>
        <v/>
      </c>
      <c r="AK99" s="33" t="str">
        <f t="shared" si="38"/>
        <v/>
      </c>
      <c r="AO99" s="33" t="str">
        <f t="shared" si="39"/>
        <v/>
      </c>
      <c r="AS99" s="33" t="str">
        <f t="shared" si="40"/>
        <v/>
      </c>
      <c r="AW99" s="33" t="str">
        <f t="shared" si="41"/>
        <v/>
      </c>
      <c r="BA99" s="33" t="str">
        <f t="shared" si="42"/>
        <v/>
      </c>
      <c r="BE99" s="33" t="str">
        <f t="shared" si="43"/>
        <v/>
      </c>
      <c r="BI99" s="33" t="str">
        <f t="shared" si="44"/>
        <v/>
      </c>
      <c r="BM99" s="33" t="str">
        <f t="shared" si="45"/>
        <v/>
      </c>
      <c r="BQ99" s="33" t="str">
        <f t="shared" si="46"/>
        <v/>
      </c>
      <c r="BU99" s="33" t="str">
        <f t="shared" si="47"/>
        <v/>
      </c>
      <c r="BY99" s="33" t="str">
        <f t="shared" si="48"/>
        <v/>
      </c>
      <c r="CC99" s="33" t="str">
        <f t="shared" si="49"/>
        <v/>
      </c>
      <c r="CG99" s="33" t="str">
        <f t="shared" si="50"/>
        <v/>
      </c>
      <c r="CK99" s="33" t="str">
        <f t="shared" si="51"/>
        <v/>
      </c>
      <c r="CO99" s="33" t="str">
        <f t="shared" si="52"/>
        <v/>
      </c>
      <c r="CS99" s="33" t="str">
        <f t="shared" si="53"/>
        <v/>
      </c>
      <c r="CW99" s="33" t="str">
        <f t="shared" si="54"/>
        <v/>
      </c>
      <c r="DA99" s="33" t="str">
        <f t="shared" si="55"/>
        <v/>
      </c>
      <c r="DE99" s="33" t="str">
        <f t="shared" si="56"/>
        <v/>
      </c>
      <c r="DI99" s="33" t="str">
        <f t="shared" si="57"/>
        <v/>
      </c>
      <c r="DM99" s="33" t="str">
        <f t="shared" si="58"/>
        <v/>
      </c>
      <c r="DQ99" s="33" t="str">
        <f t="shared" si="59"/>
        <v/>
      </c>
      <c r="DU99" s="33" t="str">
        <f t="shared" si="60"/>
        <v/>
      </c>
      <c r="DY99" s="33" t="str">
        <f t="shared" si="61"/>
        <v/>
      </c>
    </row>
    <row r="100" spans="1:129" x14ac:dyDescent="0.25">
      <c r="A100" s="16" t="str">
        <f t="shared" si="31"/>
        <v/>
      </c>
      <c r="K100" s="38"/>
      <c r="M100" s="33" t="str">
        <f t="shared" si="32"/>
        <v/>
      </c>
      <c r="Q100" s="33" t="str">
        <f t="shared" si="33"/>
        <v/>
      </c>
      <c r="U100" s="33" t="str">
        <f t="shared" si="34"/>
        <v/>
      </c>
      <c r="Y100" s="33" t="str">
        <f t="shared" si="35"/>
        <v/>
      </c>
      <c r="AC100" s="33" t="str">
        <f t="shared" si="36"/>
        <v/>
      </c>
      <c r="AG100" s="33" t="str">
        <f t="shared" si="37"/>
        <v/>
      </c>
      <c r="AK100" s="33" t="str">
        <f t="shared" si="38"/>
        <v/>
      </c>
      <c r="AO100" s="33" t="str">
        <f t="shared" si="39"/>
        <v/>
      </c>
      <c r="AS100" s="33" t="str">
        <f t="shared" si="40"/>
        <v/>
      </c>
      <c r="AW100" s="33" t="str">
        <f t="shared" si="41"/>
        <v/>
      </c>
      <c r="BA100" s="33" t="str">
        <f t="shared" si="42"/>
        <v/>
      </c>
      <c r="BE100" s="33" t="str">
        <f t="shared" si="43"/>
        <v/>
      </c>
      <c r="BI100" s="33" t="str">
        <f t="shared" si="44"/>
        <v/>
      </c>
      <c r="BM100" s="33" t="str">
        <f t="shared" si="45"/>
        <v/>
      </c>
      <c r="BQ100" s="33" t="str">
        <f t="shared" si="46"/>
        <v/>
      </c>
      <c r="BU100" s="33" t="str">
        <f t="shared" si="47"/>
        <v/>
      </c>
      <c r="BY100" s="33" t="str">
        <f t="shared" si="48"/>
        <v/>
      </c>
      <c r="CC100" s="33" t="str">
        <f t="shared" si="49"/>
        <v/>
      </c>
      <c r="CG100" s="33" t="str">
        <f t="shared" si="50"/>
        <v/>
      </c>
      <c r="CK100" s="33" t="str">
        <f t="shared" si="51"/>
        <v/>
      </c>
      <c r="CO100" s="33" t="str">
        <f t="shared" si="52"/>
        <v/>
      </c>
      <c r="CS100" s="33" t="str">
        <f t="shared" si="53"/>
        <v/>
      </c>
      <c r="CW100" s="33" t="str">
        <f t="shared" si="54"/>
        <v/>
      </c>
      <c r="DA100" s="33" t="str">
        <f t="shared" si="55"/>
        <v/>
      </c>
      <c r="DE100" s="33" t="str">
        <f t="shared" si="56"/>
        <v/>
      </c>
      <c r="DI100" s="33" t="str">
        <f t="shared" si="57"/>
        <v/>
      </c>
      <c r="DM100" s="33" t="str">
        <f t="shared" si="58"/>
        <v/>
      </c>
      <c r="DQ100" s="33" t="str">
        <f t="shared" si="59"/>
        <v/>
      </c>
      <c r="DU100" s="33" t="str">
        <f t="shared" si="60"/>
        <v/>
      </c>
      <c r="DY100" s="33" t="str">
        <f t="shared" si="61"/>
        <v/>
      </c>
    </row>
    <row r="101" spans="1:129" x14ac:dyDescent="0.25">
      <c r="A101" s="16" t="str">
        <f t="shared" si="31"/>
        <v/>
      </c>
      <c r="K101" s="38"/>
      <c r="M101" s="33" t="str">
        <f t="shared" si="32"/>
        <v/>
      </c>
      <c r="Q101" s="33" t="str">
        <f t="shared" si="33"/>
        <v/>
      </c>
      <c r="U101" s="33" t="str">
        <f t="shared" si="34"/>
        <v/>
      </c>
      <c r="Y101" s="33" t="str">
        <f t="shared" si="35"/>
        <v/>
      </c>
      <c r="AC101" s="33" t="str">
        <f t="shared" si="36"/>
        <v/>
      </c>
      <c r="AG101" s="33" t="str">
        <f t="shared" si="37"/>
        <v/>
      </c>
      <c r="AK101" s="33" t="str">
        <f t="shared" si="38"/>
        <v/>
      </c>
      <c r="AO101" s="33" t="str">
        <f t="shared" si="39"/>
        <v/>
      </c>
      <c r="AS101" s="33" t="str">
        <f t="shared" si="40"/>
        <v/>
      </c>
      <c r="AW101" s="33" t="str">
        <f t="shared" si="41"/>
        <v/>
      </c>
      <c r="BA101" s="33" t="str">
        <f t="shared" si="42"/>
        <v/>
      </c>
      <c r="BE101" s="33" t="str">
        <f t="shared" si="43"/>
        <v/>
      </c>
      <c r="BI101" s="33" t="str">
        <f t="shared" si="44"/>
        <v/>
      </c>
      <c r="BM101" s="33" t="str">
        <f t="shared" si="45"/>
        <v/>
      </c>
      <c r="BQ101" s="33" t="str">
        <f t="shared" si="46"/>
        <v/>
      </c>
      <c r="BU101" s="33" t="str">
        <f t="shared" si="47"/>
        <v/>
      </c>
      <c r="BY101" s="33" t="str">
        <f t="shared" si="48"/>
        <v/>
      </c>
      <c r="CC101" s="33" t="str">
        <f t="shared" si="49"/>
        <v/>
      </c>
      <c r="CG101" s="33" t="str">
        <f t="shared" si="50"/>
        <v/>
      </c>
      <c r="CK101" s="33" t="str">
        <f t="shared" si="51"/>
        <v/>
      </c>
      <c r="CO101" s="33" t="str">
        <f t="shared" si="52"/>
        <v/>
      </c>
      <c r="CS101" s="33" t="str">
        <f t="shared" si="53"/>
        <v/>
      </c>
      <c r="CW101" s="33" t="str">
        <f t="shared" si="54"/>
        <v/>
      </c>
      <c r="DA101" s="33" t="str">
        <f t="shared" si="55"/>
        <v/>
      </c>
      <c r="DE101" s="33" t="str">
        <f t="shared" si="56"/>
        <v/>
      </c>
      <c r="DI101" s="33" t="str">
        <f t="shared" si="57"/>
        <v/>
      </c>
      <c r="DM101" s="33" t="str">
        <f t="shared" si="58"/>
        <v/>
      </c>
      <c r="DQ101" s="33" t="str">
        <f t="shared" si="59"/>
        <v/>
      </c>
      <c r="DU101" s="33" t="str">
        <f t="shared" si="60"/>
        <v/>
      </c>
      <c r="DY101" s="33" t="str">
        <f t="shared" si="61"/>
        <v/>
      </c>
    </row>
    <row r="102" spans="1:129" x14ac:dyDescent="0.25">
      <c r="A102" s="16" t="str">
        <f t="shared" si="31"/>
        <v/>
      </c>
      <c r="F102" s="33" t="str">
        <f>IF(ISNUMBER(H102),F101+1,"")</f>
        <v/>
      </c>
      <c r="K102" s="38"/>
      <c r="M102" s="33" t="str">
        <f t="shared" si="32"/>
        <v/>
      </c>
      <c r="Q102" s="33" t="str">
        <f t="shared" si="33"/>
        <v/>
      </c>
      <c r="U102" s="33" t="str">
        <f t="shared" si="34"/>
        <v/>
      </c>
      <c r="Y102" s="33" t="str">
        <f t="shared" si="35"/>
        <v/>
      </c>
      <c r="AC102" s="33" t="str">
        <f t="shared" si="36"/>
        <v/>
      </c>
      <c r="AG102" s="33" t="str">
        <f t="shared" si="37"/>
        <v/>
      </c>
      <c r="AK102" s="33" t="str">
        <f t="shared" si="38"/>
        <v/>
      </c>
      <c r="AO102" s="33" t="str">
        <f t="shared" si="39"/>
        <v/>
      </c>
      <c r="AS102" s="33" t="str">
        <f t="shared" si="40"/>
        <v/>
      </c>
      <c r="AW102" s="33" t="str">
        <f t="shared" si="41"/>
        <v/>
      </c>
      <c r="BA102" s="33" t="str">
        <f t="shared" si="42"/>
        <v/>
      </c>
      <c r="BE102" s="33" t="str">
        <f t="shared" si="43"/>
        <v/>
      </c>
      <c r="BI102" s="33" t="str">
        <f t="shared" si="44"/>
        <v/>
      </c>
      <c r="BM102" s="33" t="str">
        <f t="shared" si="45"/>
        <v/>
      </c>
      <c r="BQ102" s="33" t="str">
        <f t="shared" si="46"/>
        <v/>
      </c>
      <c r="BU102" s="33" t="str">
        <f t="shared" si="47"/>
        <v/>
      </c>
      <c r="BY102" s="33" t="str">
        <f t="shared" si="48"/>
        <v/>
      </c>
      <c r="CC102" s="33" t="str">
        <f t="shared" si="49"/>
        <v/>
      </c>
      <c r="CG102" s="33" t="str">
        <f t="shared" si="50"/>
        <v/>
      </c>
      <c r="CK102" s="33" t="str">
        <f t="shared" si="51"/>
        <v/>
      </c>
      <c r="CO102" s="33" t="str">
        <f t="shared" si="52"/>
        <v/>
      </c>
      <c r="CS102" s="33" t="str">
        <f t="shared" si="53"/>
        <v/>
      </c>
      <c r="CW102" s="33" t="str">
        <f t="shared" si="54"/>
        <v/>
      </c>
      <c r="DA102" s="33" t="str">
        <f t="shared" si="55"/>
        <v/>
      </c>
      <c r="DE102" s="33" t="str">
        <f t="shared" si="56"/>
        <v/>
      </c>
      <c r="DI102" s="33" t="str">
        <f t="shared" si="57"/>
        <v/>
      </c>
      <c r="DM102" s="33" t="str">
        <f t="shared" si="58"/>
        <v/>
      </c>
      <c r="DQ102" s="33" t="str">
        <f t="shared" si="59"/>
        <v/>
      </c>
      <c r="DU102" s="33" t="str">
        <f t="shared" si="60"/>
        <v/>
      </c>
      <c r="DY102" s="33" t="str">
        <f t="shared" si="61"/>
        <v/>
      </c>
    </row>
    <row r="103" spans="1:129" x14ac:dyDescent="0.25">
      <c r="A103" s="16" t="str">
        <f t="shared" si="31"/>
        <v/>
      </c>
      <c r="K103" s="38"/>
      <c r="M103" s="33" t="str">
        <f t="shared" si="32"/>
        <v/>
      </c>
      <c r="Q103" s="33" t="str">
        <f t="shared" si="33"/>
        <v/>
      </c>
      <c r="U103" s="33" t="str">
        <f t="shared" si="34"/>
        <v/>
      </c>
      <c r="Y103" s="33" t="str">
        <f t="shared" si="35"/>
        <v/>
      </c>
      <c r="AC103" s="33" t="str">
        <f t="shared" si="36"/>
        <v/>
      </c>
      <c r="AG103" s="33" t="str">
        <f t="shared" si="37"/>
        <v/>
      </c>
      <c r="AK103" s="33" t="str">
        <f t="shared" si="38"/>
        <v/>
      </c>
      <c r="AO103" s="33" t="str">
        <f t="shared" si="39"/>
        <v/>
      </c>
      <c r="AS103" s="33" t="str">
        <f t="shared" si="40"/>
        <v/>
      </c>
      <c r="AW103" s="33" t="str">
        <f t="shared" si="41"/>
        <v/>
      </c>
      <c r="BA103" s="33" t="str">
        <f t="shared" si="42"/>
        <v/>
      </c>
      <c r="BE103" s="33" t="str">
        <f t="shared" si="43"/>
        <v/>
      </c>
      <c r="BI103" s="33" t="str">
        <f t="shared" si="44"/>
        <v/>
      </c>
      <c r="BM103" s="33" t="str">
        <f t="shared" si="45"/>
        <v/>
      </c>
      <c r="BQ103" s="33" t="str">
        <f t="shared" si="46"/>
        <v/>
      </c>
      <c r="BU103" s="33" t="str">
        <f t="shared" si="47"/>
        <v/>
      </c>
      <c r="BY103" s="33" t="str">
        <f t="shared" si="48"/>
        <v/>
      </c>
      <c r="CC103" s="33" t="str">
        <f t="shared" si="49"/>
        <v/>
      </c>
      <c r="CG103" s="33" t="str">
        <f t="shared" si="50"/>
        <v/>
      </c>
      <c r="CK103" s="33" t="str">
        <f t="shared" si="51"/>
        <v/>
      </c>
      <c r="CO103" s="33" t="str">
        <f t="shared" si="52"/>
        <v/>
      </c>
      <c r="CS103" s="33" t="str">
        <f t="shared" si="53"/>
        <v/>
      </c>
      <c r="CW103" s="33" t="str">
        <f t="shared" si="54"/>
        <v/>
      </c>
      <c r="DA103" s="33" t="str">
        <f t="shared" si="55"/>
        <v/>
      </c>
      <c r="DE103" s="33" t="str">
        <f t="shared" si="56"/>
        <v/>
      </c>
      <c r="DI103" s="33" t="str">
        <f t="shared" si="57"/>
        <v/>
      </c>
      <c r="DM103" s="33" t="str">
        <f t="shared" si="58"/>
        <v/>
      </c>
      <c r="DQ103" s="33" t="str">
        <f t="shared" si="59"/>
        <v/>
      </c>
    </row>
    <row r="104" spans="1:129" x14ac:dyDescent="0.25">
      <c r="A104" s="16" t="str">
        <f t="shared" si="31"/>
        <v/>
      </c>
      <c r="K104" s="38"/>
    </row>
    <row r="105" spans="1:129" x14ac:dyDescent="0.25">
      <c r="A105" s="16" t="str">
        <f t="shared" si="31"/>
        <v/>
      </c>
      <c r="K105" s="38"/>
    </row>
    <row r="106" spans="1:129" x14ac:dyDescent="0.25">
      <c r="A106" s="16" t="str">
        <f t="shared" si="31"/>
        <v/>
      </c>
      <c r="K106" s="38"/>
    </row>
    <row r="107" spans="1:129" x14ac:dyDescent="0.25">
      <c r="A107" s="16" t="str">
        <f t="shared" si="31"/>
        <v/>
      </c>
      <c r="K107" s="38"/>
    </row>
    <row r="108" spans="1:129" x14ac:dyDescent="0.25">
      <c r="A108" s="16" t="str">
        <f t="shared" si="31"/>
        <v/>
      </c>
      <c r="K108" s="38"/>
    </row>
    <row r="109" spans="1:129" x14ac:dyDescent="0.25">
      <c r="A109" s="16" t="str">
        <f t="shared" si="31"/>
        <v/>
      </c>
      <c r="K109" s="38"/>
    </row>
    <row r="110" spans="1:129" x14ac:dyDescent="0.25">
      <c r="A110" s="16" t="str">
        <f t="shared" si="31"/>
        <v/>
      </c>
      <c r="K110" s="38"/>
    </row>
    <row r="111" spans="1:129" x14ac:dyDescent="0.25">
      <c r="A111" s="16" t="str">
        <f t="shared" si="31"/>
        <v/>
      </c>
      <c r="K111" s="38"/>
    </row>
    <row r="112" spans="1:129" x14ac:dyDescent="0.25">
      <c r="A112" s="16" t="str">
        <f t="shared" si="31"/>
        <v/>
      </c>
      <c r="K112" s="38"/>
    </row>
    <row r="113" spans="1:11" x14ac:dyDescent="0.25">
      <c r="A113" s="16" t="str">
        <f t="shared" si="31"/>
        <v/>
      </c>
      <c r="K113" s="38"/>
    </row>
    <row r="114" spans="1:11" x14ac:dyDescent="0.25">
      <c r="A114" s="16" t="str">
        <f t="shared" si="31"/>
        <v/>
      </c>
      <c r="K114" s="38"/>
    </row>
    <row r="115" spans="1:11" x14ac:dyDescent="0.25">
      <c r="A115" s="16" t="str">
        <f t="shared" si="31"/>
        <v/>
      </c>
      <c r="K115" s="38"/>
    </row>
    <row r="116" spans="1:11" x14ac:dyDescent="0.25">
      <c r="A116" s="16" t="str">
        <f t="shared" si="31"/>
        <v/>
      </c>
      <c r="K116" s="41"/>
    </row>
  </sheetData>
  <mergeCells count="2">
    <mergeCell ref="G11:I11"/>
    <mergeCell ref="A2:N2"/>
  </mergeCells>
  <conditionalFormatting sqref="A8:A116">
    <cfRule type="notContainsBlanks" dxfId="68" priority="33">
      <formula>LEN(TRIM(A8))&gt;0</formula>
    </cfRule>
  </conditionalFormatting>
  <conditionalFormatting sqref="F20:F102">
    <cfRule type="notContainsBlanks" dxfId="67" priority="31">
      <formula>LEN(TRIM(F20))&gt;0</formula>
    </cfRule>
  </conditionalFormatting>
  <conditionalFormatting sqref="G13:G15">
    <cfRule type="notContainsBlanks" dxfId="66" priority="32">
      <formula>LEN(TRIM(G13))&gt;0</formula>
    </cfRule>
  </conditionalFormatting>
  <conditionalFormatting sqref="M14:M103">
    <cfRule type="notContainsBlanks" dxfId="65" priority="30">
      <formula>LEN(TRIM(M14))&gt;0</formula>
    </cfRule>
  </conditionalFormatting>
  <conditionalFormatting sqref="Q14:Q103">
    <cfRule type="notContainsBlanks" dxfId="64" priority="29">
      <formula>LEN(TRIM(Q14))&gt;0</formula>
    </cfRule>
  </conditionalFormatting>
  <conditionalFormatting sqref="U14:U103">
    <cfRule type="notContainsBlanks" dxfId="63" priority="28">
      <formula>LEN(TRIM(U14))&gt;0</formula>
    </cfRule>
  </conditionalFormatting>
  <conditionalFormatting sqref="Y14:Y103">
    <cfRule type="notContainsBlanks" dxfId="62" priority="27">
      <formula>LEN(TRIM(Y14))&gt;0</formula>
    </cfRule>
  </conditionalFormatting>
  <conditionalFormatting sqref="AC14:AC103">
    <cfRule type="notContainsBlanks" dxfId="61" priority="26">
      <formula>LEN(TRIM(AC14))&gt;0</formula>
    </cfRule>
  </conditionalFormatting>
  <conditionalFormatting sqref="AG14:AG103">
    <cfRule type="notContainsBlanks" dxfId="60" priority="25">
      <formula>LEN(TRIM(AG14))&gt;0</formula>
    </cfRule>
  </conditionalFormatting>
  <conditionalFormatting sqref="AK14:AK103">
    <cfRule type="notContainsBlanks" dxfId="59" priority="24">
      <formula>LEN(TRIM(AK14))&gt;0</formula>
    </cfRule>
  </conditionalFormatting>
  <conditionalFormatting sqref="AO14:AO103">
    <cfRule type="notContainsBlanks" dxfId="58" priority="23">
      <formula>LEN(TRIM(AO14))&gt;0</formula>
    </cfRule>
  </conditionalFormatting>
  <conditionalFormatting sqref="AS14:AS103">
    <cfRule type="notContainsBlanks" dxfId="57" priority="22">
      <formula>LEN(TRIM(AS14))&gt;0</formula>
    </cfRule>
  </conditionalFormatting>
  <conditionalFormatting sqref="AW14:AW103">
    <cfRule type="notContainsBlanks" dxfId="56" priority="21">
      <formula>LEN(TRIM(AW14))&gt;0</formula>
    </cfRule>
  </conditionalFormatting>
  <conditionalFormatting sqref="BA14:BA103">
    <cfRule type="notContainsBlanks" dxfId="55" priority="20">
      <formula>LEN(TRIM(BA14))&gt;0</formula>
    </cfRule>
  </conditionalFormatting>
  <conditionalFormatting sqref="BE14:BE103">
    <cfRule type="notContainsBlanks" dxfId="54" priority="19">
      <formula>LEN(TRIM(BE14))&gt;0</formula>
    </cfRule>
  </conditionalFormatting>
  <conditionalFormatting sqref="BI14:BI103">
    <cfRule type="notContainsBlanks" dxfId="53" priority="18">
      <formula>LEN(TRIM(BI14))&gt;0</formula>
    </cfRule>
  </conditionalFormatting>
  <conditionalFormatting sqref="BM14:BM103">
    <cfRule type="notContainsBlanks" dxfId="52" priority="17">
      <formula>LEN(TRIM(BM14))&gt;0</formula>
    </cfRule>
  </conditionalFormatting>
  <conditionalFormatting sqref="BQ14:BQ103">
    <cfRule type="notContainsBlanks" dxfId="51" priority="16">
      <formula>LEN(TRIM(BQ14))&gt;0</formula>
    </cfRule>
  </conditionalFormatting>
  <conditionalFormatting sqref="BU14:BU103">
    <cfRule type="notContainsBlanks" dxfId="50" priority="15">
      <formula>LEN(TRIM(BU14))&gt;0</formula>
    </cfRule>
  </conditionalFormatting>
  <conditionalFormatting sqref="BY14:BY103">
    <cfRule type="notContainsBlanks" dxfId="49" priority="14">
      <formula>LEN(TRIM(BY14))&gt;0</formula>
    </cfRule>
  </conditionalFormatting>
  <conditionalFormatting sqref="CC14:CC103">
    <cfRule type="notContainsBlanks" dxfId="48" priority="13">
      <formula>LEN(TRIM(CC14))&gt;0</formula>
    </cfRule>
  </conditionalFormatting>
  <conditionalFormatting sqref="CG14:CG103">
    <cfRule type="notContainsBlanks" dxfId="47" priority="12">
      <formula>LEN(TRIM(CG14))&gt;0</formula>
    </cfRule>
  </conditionalFormatting>
  <conditionalFormatting sqref="CK14:CK103">
    <cfRule type="notContainsBlanks" dxfId="46" priority="11">
      <formula>LEN(TRIM(CK14))&gt;0</formula>
    </cfRule>
  </conditionalFormatting>
  <conditionalFormatting sqref="CO14:CO103">
    <cfRule type="notContainsBlanks" dxfId="45" priority="10">
      <formula>LEN(TRIM(CO14))&gt;0</formula>
    </cfRule>
  </conditionalFormatting>
  <conditionalFormatting sqref="CS14:CS103">
    <cfRule type="notContainsBlanks" dxfId="44" priority="9">
      <formula>LEN(TRIM(CS14))&gt;0</formula>
    </cfRule>
  </conditionalFormatting>
  <conditionalFormatting sqref="CW14:CW103">
    <cfRule type="notContainsBlanks" dxfId="43" priority="8">
      <formula>LEN(TRIM(CW14))&gt;0</formula>
    </cfRule>
  </conditionalFormatting>
  <conditionalFormatting sqref="DA14:DA103">
    <cfRule type="notContainsBlanks" dxfId="42" priority="7">
      <formula>LEN(TRIM(DA14))&gt;0</formula>
    </cfRule>
  </conditionalFormatting>
  <conditionalFormatting sqref="DE14:DE103">
    <cfRule type="notContainsBlanks" dxfId="41" priority="6">
      <formula>LEN(TRIM(DE14))&gt;0</formula>
    </cfRule>
  </conditionalFormatting>
  <conditionalFormatting sqref="DI14:DI103">
    <cfRule type="notContainsBlanks" dxfId="40" priority="5">
      <formula>LEN(TRIM(DI14))&gt;0</formula>
    </cfRule>
  </conditionalFormatting>
  <conditionalFormatting sqref="DM14:DM103">
    <cfRule type="notContainsBlanks" dxfId="39" priority="4">
      <formula>LEN(TRIM(DM14))&gt;0</formula>
    </cfRule>
  </conditionalFormatting>
  <conditionalFormatting sqref="DQ14:DQ103">
    <cfRule type="notContainsBlanks" dxfId="38" priority="3">
      <formula>LEN(TRIM(DQ14))&gt;0</formula>
    </cfRule>
  </conditionalFormatting>
  <conditionalFormatting sqref="DU14:DU102">
    <cfRule type="notContainsBlanks" dxfId="37" priority="2">
      <formula>LEN(TRIM(DU14))&gt;0</formula>
    </cfRule>
  </conditionalFormatting>
  <conditionalFormatting sqref="DY14:DY102">
    <cfRule type="notContainsBlanks" dxfId="36" priority="1">
      <formula>LEN(TRIM(DY14))&gt;0</formula>
    </cfRule>
  </conditionalFormatting>
  <pageMargins left="0.7" right="0.7" top="0.78740157499999996" bottom="0.78740157499999996" header="0.3" footer="0.3"/>
  <pageSetup paperSize="9" orientation="portrait" horizontalDpi="300" verticalDpi="300" r:id="rId32"/>
  <headerFooter>
    <oddFooter>&amp;C_x000D_&amp;1#&amp;"Calibri"&amp;10&amp;K000000 Confidential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45"/>
  <dimension ref="A2:EA117"/>
  <sheetViews>
    <sheetView showGridLines="0" zoomScaleNormal="100" workbookViewId="0">
      <selection sqref="A1:XFD1048576"/>
    </sheetView>
  </sheetViews>
  <sheetFormatPr defaultColWidth="7.140625" defaultRowHeight="15" x14ac:dyDescent="0.25"/>
  <cols>
    <col min="1" max="1" width="6.7109375" style="6" bestFit="1" customWidth="1"/>
    <col min="2" max="2" width="29.7109375" style="6" bestFit="1" customWidth="1"/>
    <col min="3" max="3" width="13.85546875" style="6" bestFit="1" customWidth="1"/>
    <col min="4" max="4" width="5.85546875" style="6" bestFit="1" customWidth="1"/>
    <col min="5" max="5" width="13.140625" style="6" bestFit="1" customWidth="1"/>
    <col min="6" max="6" width="6.7109375" style="6" bestFit="1" customWidth="1"/>
    <col min="7" max="7" width="8.5703125" style="6" bestFit="1" customWidth="1"/>
    <col min="8" max="8" width="26.7109375" style="6" bestFit="1" customWidth="1"/>
    <col min="9" max="9" width="6" style="6" bestFit="1" customWidth="1"/>
    <col min="10" max="12" width="7.140625" style="6"/>
    <col min="13" max="13" width="6.7109375" style="6" bestFit="1" customWidth="1"/>
    <col min="14" max="14" width="26.7109375" style="6" bestFit="1" customWidth="1"/>
    <col min="15" max="15" width="13.85546875" style="6" bestFit="1" customWidth="1"/>
    <col min="16" max="16" width="7.140625" style="6"/>
    <col min="17" max="17" width="6.7109375" style="6" bestFit="1" customWidth="1"/>
    <col min="18" max="18" width="11.42578125" style="6" bestFit="1" customWidth="1"/>
    <col min="19" max="19" width="13.85546875" style="6" bestFit="1" customWidth="1"/>
    <col min="20" max="20" width="7.140625" style="6"/>
    <col min="21" max="21" width="6.7109375" style="6" bestFit="1" customWidth="1"/>
    <col min="22" max="22" width="26.7109375" style="6" bestFit="1" customWidth="1"/>
    <col min="23" max="23" width="13.85546875" style="6" bestFit="1" customWidth="1"/>
    <col min="24" max="24" width="7.140625" style="6"/>
    <col min="25" max="25" width="6.7109375" style="6" bestFit="1" customWidth="1"/>
    <col min="26" max="26" width="29.7109375" style="6" bestFit="1" customWidth="1"/>
    <col min="27" max="27" width="13.85546875" style="6" bestFit="1" customWidth="1"/>
    <col min="28" max="28" width="7.140625" style="6"/>
    <col min="29" max="29" width="6.7109375" style="6" bestFit="1" customWidth="1"/>
    <col min="30" max="30" width="26.7109375" style="6" bestFit="1" customWidth="1"/>
    <col min="31" max="31" width="13.85546875" style="6" bestFit="1" customWidth="1"/>
    <col min="32" max="32" width="7.140625" style="6"/>
    <col min="33" max="33" width="6.7109375" style="6" bestFit="1" customWidth="1"/>
    <col min="34" max="34" width="11.42578125" style="6" bestFit="1" customWidth="1"/>
    <col min="35" max="35" width="13.85546875" style="6" bestFit="1" customWidth="1"/>
    <col min="36" max="36" width="7.140625" style="6"/>
    <col min="37" max="37" width="6.7109375" style="6" bestFit="1" customWidth="1"/>
    <col min="38" max="38" width="11.42578125" style="6" bestFit="1" customWidth="1"/>
    <col min="39" max="39" width="13.85546875" style="6" bestFit="1" customWidth="1"/>
    <col min="40" max="40" width="7.140625" style="6"/>
    <col min="41" max="41" width="6.7109375" style="6" bestFit="1" customWidth="1"/>
    <col min="42" max="42" width="11.42578125" style="6" bestFit="1" customWidth="1"/>
    <col min="43" max="43" width="13.85546875" style="6" bestFit="1" customWidth="1"/>
    <col min="44" max="44" width="7.140625" style="6"/>
    <col min="45" max="45" width="6.7109375" style="6" bestFit="1" customWidth="1"/>
    <col min="46" max="46" width="11.42578125" style="6" bestFit="1" customWidth="1"/>
    <col min="47" max="47" width="13.85546875" style="6" bestFit="1" customWidth="1"/>
    <col min="48" max="48" width="7.140625" style="6"/>
    <col min="49" max="49" width="6.7109375" style="6" bestFit="1" customWidth="1"/>
    <col min="50" max="50" width="11.42578125" style="6" bestFit="1" customWidth="1"/>
    <col min="51" max="51" width="13.85546875" style="6" bestFit="1" customWidth="1"/>
    <col min="52" max="52" width="7.140625" style="6"/>
    <col min="53" max="53" width="6.7109375" style="6" bestFit="1" customWidth="1"/>
    <col min="54" max="54" width="11.42578125" style="6" bestFit="1" customWidth="1"/>
    <col min="55" max="55" width="13.85546875" style="6" bestFit="1" customWidth="1"/>
    <col min="56" max="56" width="7.140625" style="6"/>
    <col min="57" max="57" width="6.7109375" style="6" bestFit="1" customWidth="1"/>
    <col min="58" max="58" width="11.42578125" style="6" bestFit="1" customWidth="1"/>
    <col min="59" max="59" width="13.85546875" style="6" bestFit="1" customWidth="1"/>
    <col min="60" max="60" width="7.140625" style="6"/>
    <col min="61" max="61" width="6.7109375" style="6" bestFit="1" customWidth="1"/>
    <col min="62" max="62" width="11.42578125" style="6" bestFit="1" customWidth="1"/>
    <col min="63" max="63" width="13.85546875" style="6" bestFit="1" customWidth="1"/>
    <col min="64" max="64" width="7.140625" style="6"/>
    <col min="65" max="65" width="6.7109375" style="6" bestFit="1" customWidth="1"/>
    <col min="66" max="66" width="11.42578125" style="6" bestFit="1" customWidth="1"/>
    <col min="67" max="67" width="13.85546875" style="6" bestFit="1" customWidth="1"/>
    <col min="68" max="68" width="7.140625" style="6"/>
    <col min="69" max="69" width="6.7109375" style="6" bestFit="1" customWidth="1"/>
    <col min="70" max="70" width="11.42578125" style="6" bestFit="1" customWidth="1"/>
    <col min="71" max="71" width="13.85546875" style="6" bestFit="1" customWidth="1"/>
    <col min="72" max="72" width="7.140625" style="6"/>
    <col min="73" max="73" width="6.7109375" style="6" bestFit="1" customWidth="1"/>
    <col min="74" max="74" width="11.42578125" style="6" bestFit="1" customWidth="1"/>
    <col min="75" max="75" width="13.85546875" style="6" bestFit="1" customWidth="1"/>
    <col min="76" max="76" width="7.140625" style="6"/>
    <col min="77" max="77" width="6.7109375" style="6" bestFit="1" customWidth="1"/>
    <col min="78" max="78" width="11.42578125" style="6" bestFit="1" customWidth="1"/>
    <col min="79" max="79" width="13.85546875" style="6" bestFit="1" customWidth="1"/>
    <col min="80" max="80" width="7.140625" style="6"/>
    <col min="81" max="81" width="6.7109375" style="6" bestFit="1" customWidth="1"/>
    <col min="82" max="82" width="11.42578125" style="6" bestFit="1" customWidth="1"/>
    <col min="83" max="83" width="13.85546875" style="6" bestFit="1" customWidth="1"/>
    <col min="84" max="84" width="7.140625" style="6"/>
    <col min="85" max="85" width="6.7109375" style="6" bestFit="1" customWidth="1"/>
    <col min="86" max="86" width="11.42578125" style="6" bestFit="1" customWidth="1"/>
    <col min="87" max="87" width="13.85546875" style="6" bestFit="1" customWidth="1"/>
    <col min="88" max="88" width="7.140625" style="6"/>
    <col min="89" max="89" width="6.7109375" style="6" bestFit="1" customWidth="1"/>
    <col min="90" max="90" width="11.42578125" style="6" bestFit="1" customWidth="1"/>
    <col min="91" max="91" width="13.85546875" style="6" bestFit="1" customWidth="1"/>
    <col min="92" max="92" width="7.140625" style="6"/>
    <col min="93" max="93" width="6.7109375" style="6" bestFit="1" customWidth="1"/>
    <col min="94" max="94" width="11.42578125" style="6" bestFit="1" customWidth="1"/>
    <col min="95" max="95" width="13.85546875" style="6" bestFit="1" customWidth="1"/>
    <col min="96" max="96" width="7.140625" style="6"/>
    <col min="97" max="97" width="6.7109375" style="6" bestFit="1" customWidth="1"/>
    <col min="98" max="98" width="11.42578125" style="6" bestFit="1" customWidth="1"/>
    <col min="99" max="99" width="13.85546875" style="6" bestFit="1" customWidth="1"/>
    <col min="100" max="100" width="7.140625" style="6"/>
    <col min="101" max="101" width="6.7109375" style="6" bestFit="1" customWidth="1"/>
    <col min="102" max="102" width="11.42578125" style="6" bestFit="1" customWidth="1"/>
    <col min="103" max="103" width="13.85546875" style="6" bestFit="1" customWidth="1"/>
    <col min="104" max="104" width="7.140625" style="6"/>
    <col min="105" max="105" width="6.7109375" style="6" bestFit="1" customWidth="1"/>
    <col min="106" max="106" width="11.42578125" style="6" bestFit="1" customWidth="1"/>
    <col min="107" max="107" width="13.85546875" style="6" bestFit="1" customWidth="1"/>
    <col min="108" max="108" width="7.140625" style="6"/>
    <col min="109" max="109" width="6.7109375" style="6" bestFit="1" customWidth="1"/>
    <col min="110" max="110" width="11.42578125" style="6" bestFit="1" customWidth="1"/>
    <col min="111" max="111" width="13.85546875" style="6" bestFit="1" customWidth="1"/>
    <col min="112" max="112" width="7.140625" style="6"/>
    <col min="113" max="113" width="6.7109375" style="6" bestFit="1" customWidth="1"/>
    <col min="114" max="114" width="11.42578125" style="6" bestFit="1" customWidth="1"/>
    <col min="115" max="115" width="13.85546875" style="6" bestFit="1" customWidth="1"/>
    <col min="116" max="116" width="7.140625" style="6"/>
    <col min="117" max="117" width="6.7109375" style="6" bestFit="1" customWidth="1"/>
    <col min="118" max="118" width="11.42578125" style="6" bestFit="1" customWidth="1"/>
    <col min="119" max="119" width="13.85546875" style="6" bestFit="1" customWidth="1"/>
    <col min="120" max="120" width="7.140625" style="6"/>
    <col min="121" max="121" width="6.7109375" style="6" bestFit="1" customWidth="1"/>
    <col min="122" max="122" width="11.42578125" style="6" bestFit="1" customWidth="1"/>
    <col min="123" max="123" width="13.85546875" style="6" bestFit="1" customWidth="1"/>
    <col min="124" max="124" width="7.140625" style="6"/>
    <col min="125" max="125" width="6.7109375" style="6" bestFit="1" customWidth="1"/>
    <col min="126" max="126" width="11.42578125" style="6" bestFit="1" customWidth="1"/>
    <col min="127" max="127" width="13.85546875" style="6" bestFit="1" customWidth="1"/>
    <col min="128" max="128" width="7.140625" style="6"/>
    <col min="129" max="129" width="6.7109375" style="6" bestFit="1" customWidth="1"/>
    <col min="130" max="130" width="11.42578125" style="6" bestFit="1" customWidth="1"/>
    <col min="131" max="131" width="13.85546875" style="6" bestFit="1" customWidth="1"/>
    <col min="132" max="16384" width="7.140625" style="6"/>
  </cols>
  <sheetData>
    <row r="2" spans="1:131" ht="43.5" x14ac:dyDescent="0.25">
      <c r="A2" s="127" t="s">
        <v>191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7"/>
    </row>
    <row r="4" spans="1:131" x14ac:dyDescent="0.25">
      <c r="B4" s="14" t="s">
        <v>4</v>
      </c>
      <c r="C4" s="6" t="s">
        <v>44</v>
      </c>
    </row>
    <row r="5" spans="1:131" x14ac:dyDescent="0.25">
      <c r="B5" s="14" t="s">
        <v>5</v>
      </c>
      <c r="C5" s="6" t="s">
        <v>19</v>
      </c>
    </row>
    <row r="6" spans="1:131" s="4" customFormat="1" x14ac:dyDescent="0.25">
      <c r="A6" s="6"/>
      <c r="B6" s="6"/>
      <c r="C6" s="6"/>
      <c r="D6" s="6"/>
      <c r="E6" s="6"/>
      <c r="F6" s="6"/>
      <c r="L6" s="6"/>
    </row>
    <row r="7" spans="1:131" x14ac:dyDescent="0.25">
      <c r="A7" s="7" t="s">
        <v>0</v>
      </c>
      <c r="B7" s="46" t="s">
        <v>1</v>
      </c>
      <c r="C7" s="4" t="s">
        <v>100</v>
      </c>
      <c r="D7" s="4" t="s">
        <v>99</v>
      </c>
      <c r="E7" s="7" t="s">
        <v>89</v>
      </c>
      <c r="H7" s="7" t="s">
        <v>113</v>
      </c>
      <c r="I7" s="109">
        <f>POŘADÍ!I23</f>
        <v>5</v>
      </c>
      <c r="J7" s="35"/>
      <c r="K7" s="3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  <c r="DR7" s="106"/>
      <c r="DS7" s="106"/>
      <c r="DT7" s="106"/>
      <c r="DU7" s="106"/>
      <c r="DV7" s="106"/>
      <c r="DW7" s="106"/>
      <c r="DX7" s="106"/>
      <c r="DY7" s="106"/>
      <c r="DZ7" s="106"/>
      <c r="EA7" s="105"/>
    </row>
    <row r="8" spans="1:131" x14ac:dyDescent="0.25">
      <c r="A8" s="33">
        <f>IF(ISNUMBER(C8),1,"")</f>
        <v>1</v>
      </c>
      <c r="B8" s="6" t="s">
        <v>55</v>
      </c>
      <c r="C8" s="150">
        <v>4</v>
      </c>
      <c r="D8" s="150">
        <v>3000</v>
      </c>
      <c r="E8" s="81">
        <f>(H11/'VÝPOČET-DO'!B12)*D8</f>
        <v>270.12765957446811</v>
      </c>
      <c r="H8" s="7" t="s">
        <v>171</v>
      </c>
      <c r="I8" s="91">
        <f>SUM(C:C)/I9</f>
        <v>11.5</v>
      </c>
      <c r="J8" s="37"/>
      <c r="K8" s="38"/>
    </row>
    <row r="9" spans="1:131" x14ac:dyDescent="0.25">
      <c r="A9" s="33">
        <f>IF(ISNUMBER(C9),A8+1,"")</f>
        <v>2</v>
      </c>
      <c r="B9" s="6" t="s">
        <v>45</v>
      </c>
      <c r="C9" s="150">
        <v>4</v>
      </c>
      <c r="D9" s="150">
        <v>2400</v>
      </c>
      <c r="E9" s="81">
        <f>(H11/'VÝPOČET-DO'!B12)*D9</f>
        <v>216.10212765957451</v>
      </c>
      <c r="H9" s="7" t="s">
        <v>184</v>
      </c>
      <c r="I9" s="109">
        <f>ÚČETNICTVÍ!AF40</f>
        <v>4</v>
      </c>
      <c r="J9" s="37"/>
      <c r="K9" s="38"/>
      <c r="N9" s="14" t="s">
        <v>4</v>
      </c>
      <c r="O9" s="6" t="s">
        <v>44</v>
      </c>
      <c r="R9" s="14" t="s">
        <v>4</v>
      </c>
      <c r="S9" s="6" t="s">
        <v>44</v>
      </c>
      <c r="V9" s="14" t="s">
        <v>4</v>
      </c>
      <c r="W9" s="6" t="s">
        <v>44</v>
      </c>
      <c r="Z9" s="14" t="s">
        <v>4</v>
      </c>
      <c r="AA9" s="6" t="s">
        <v>44</v>
      </c>
      <c r="AD9" s="14" t="s">
        <v>4</v>
      </c>
      <c r="AE9" s="6" t="s">
        <v>44</v>
      </c>
      <c r="AH9" s="14" t="s">
        <v>4</v>
      </c>
      <c r="AI9" s="6" t="s">
        <v>44</v>
      </c>
      <c r="AL9" s="14" t="s">
        <v>4</v>
      </c>
      <c r="AM9" s="6" t="s">
        <v>44</v>
      </c>
      <c r="AP9" s="14" t="s">
        <v>4</v>
      </c>
      <c r="AQ9" s="6" t="s">
        <v>44</v>
      </c>
      <c r="AT9" s="14" t="s">
        <v>4</v>
      </c>
      <c r="AU9" s="6" t="s">
        <v>44</v>
      </c>
      <c r="AX9" s="14" t="s">
        <v>4</v>
      </c>
      <c r="AY9" s="6" t="s">
        <v>44</v>
      </c>
      <c r="BB9" s="14" t="s">
        <v>4</v>
      </c>
      <c r="BC9" s="6" t="s">
        <v>44</v>
      </c>
      <c r="BF9" s="14" t="s">
        <v>4</v>
      </c>
      <c r="BG9" s="6" t="s">
        <v>44</v>
      </c>
      <c r="BJ9" s="14" t="s">
        <v>4</v>
      </c>
      <c r="BK9" s="6" t="s">
        <v>44</v>
      </c>
      <c r="BN9" s="14" t="s">
        <v>4</v>
      </c>
      <c r="BO9" s="6" t="s">
        <v>44</v>
      </c>
      <c r="BR9" s="14" t="s">
        <v>4</v>
      </c>
      <c r="BS9" s="6" t="s">
        <v>44</v>
      </c>
      <c r="BV9" s="14" t="s">
        <v>4</v>
      </c>
      <c r="BW9" s="6" t="s">
        <v>44</v>
      </c>
      <c r="BZ9" s="14" t="s">
        <v>4</v>
      </c>
      <c r="CA9" s="6" t="s">
        <v>44</v>
      </c>
      <c r="CD9" s="14" t="s">
        <v>4</v>
      </c>
      <c r="CE9" s="6" t="s">
        <v>44</v>
      </c>
      <c r="CH9" s="14" t="s">
        <v>4</v>
      </c>
      <c r="CI9" s="6" t="s">
        <v>44</v>
      </c>
      <c r="CL9" s="14" t="s">
        <v>4</v>
      </c>
      <c r="CM9" s="6" t="s">
        <v>44</v>
      </c>
      <c r="CP9" s="14" t="s">
        <v>4</v>
      </c>
      <c r="CQ9" s="6" t="s">
        <v>44</v>
      </c>
      <c r="CT9" s="14" t="s">
        <v>4</v>
      </c>
      <c r="CU9" s="6" t="s">
        <v>44</v>
      </c>
      <c r="CX9" s="14" t="s">
        <v>4</v>
      </c>
      <c r="CY9" s="6" t="s">
        <v>44</v>
      </c>
      <c r="DB9" s="14" t="s">
        <v>4</v>
      </c>
      <c r="DC9" s="6" t="s">
        <v>44</v>
      </c>
      <c r="DF9" s="14" t="s">
        <v>4</v>
      </c>
      <c r="DG9" s="6" t="s">
        <v>44</v>
      </c>
      <c r="DJ9" s="14" t="s">
        <v>4</v>
      </c>
      <c r="DK9" s="6" t="s">
        <v>44</v>
      </c>
      <c r="DN9" s="14" t="s">
        <v>4</v>
      </c>
      <c r="DO9" s="6" t="s">
        <v>44</v>
      </c>
      <c r="DR9" s="14" t="s">
        <v>4</v>
      </c>
      <c r="DS9" s="6" t="s">
        <v>44</v>
      </c>
      <c r="DV9" s="14" t="s">
        <v>4</v>
      </c>
      <c r="DW9" s="6" t="s">
        <v>44</v>
      </c>
      <c r="DZ9" s="14" t="s">
        <v>4</v>
      </c>
      <c r="EA9" s="6" t="s">
        <v>44</v>
      </c>
    </row>
    <row r="10" spans="1:131" x14ac:dyDescent="0.25">
      <c r="A10" s="33">
        <f t="shared" ref="A10:A73" si="0">IF(ISNUMBER(C10),A9+1,"")</f>
        <v>3</v>
      </c>
      <c r="B10" s="6" t="s">
        <v>11</v>
      </c>
      <c r="C10" s="150">
        <v>3</v>
      </c>
      <c r="D10" s="150">
        <v>1650</v>
      </c>
      <c r="E10" s="81">
        <f>(H11/'VÝPOČET-DO'!B12)*D10</f>
        <v>148.57021276595748</v>
      </c>
      <c r="J10" s="39"/>
      <c r="K10" s="38"/>
      <c r="N10" s="14" t="s">
        <v>5</v>
      </c>
      <c r="O10" s="6" t="s">
        <v>19</v>
      </c>
      <c r="R10" s="14" t="s">
        <v>5</v>
      </c>
      <c r="S10" s="6" t="s">
        <v>19</v>
      </c>
      <c r="V10" s="14" t="s">
        <v>5</v>
      </c>
      <c r="W10" s="6" t="s">
        <v>19</v>
      </c>
      <c r="Z10" s="14" t="s">
        <v>5</v>
      </c>
      <c r="AA10" s="6" t="s">
        <v>19</v>
      </c>
      <c r="AD10" s="14" t="s">
        <v>5</v>
      </c>
      <c r="AE10" s="6" t="s">
        <v>19</v>
      </c>
      <c r="AH10" s="14" t="s">
        <v>5</v>
      </c>
      <c r="AI10" s="6" t="s">
        <v>19</v>
      </c>
      <c r="AL10" s="14" t="s">
        <v>5</v>
      </c>
      <c r="AM10" s="6" t="s">
        <v>19</v>
      </c>
      <c r="AP10" s="14" t="s">
        <v>5</v>
      </c>
      <c r="AQ10" s="6" t="s">
        <v>19</v>
      </c>
      <c r="AT10" s="14" t="s">
        <v>5</v>
      </c>
      <c r="AU10" s="6" t="s">
        <v>19</v>
      </c>
      <c r="AX10" s="14" t="s">
        <v>5</v>
      </c>
      <c r="AY10" s="6" t="s">
        <v>19</v>
      </c>
      <c r="BB10" s="14" t="s">
        <v>5</v>
      </c>
      <c r="BC10" s="6" t="s">
        <v>19</v>
      </c>
      <c r="BF10" s="14" t="s">
        <v>5</v>
      </c>
      <c r="BG10" s="6" t="s">
        <v>19</v>
      </c>
      <c r="BJ10" s="14" t="s">
        <v>5</v>
      </c>
      <c r="BK10" s="6" t="s">
        <v>19</v>
      </c>
      <c r="BN10" s="14" t="s">
        <v>5</v>
      </c>
      <c r="BO10" s="6" t="s">
        <v>19</v>
      </c>
      <c r="BR10" s="14" t="s">
        <v>5</v>
      </c>
      <c r="BS10" s="6" t="s">
        <v>19</v>
      </c>
      <c r="BV10" s="14" t="s">
        <v>5</v>
      </c>
      <c r="BW10" s="6" t="s">
        <v>19</v>
      </c>
      <c r="BZ10" s="14" t="s">
        <v>5</v>
      </c>
      <c r="CA10" s="6" t="s">
        <v>19</v>
      </c>
      <c r="CD10" s="14" t="s">
        <v>5</v>
      </c>
      <c r="CE10" s="6" t="s">
        <v>19</v>
      </c>
      <c r="CH10" s="14" t="s">
        <v>5</v>
      </c>
      <c r="CI10" s="6" t="s">
        <v>19</v>
      </c>
      <c r="CL10" s="14" t="s">
        <v>5</v>
      </c>
      <c r="CM10" s="6" t="s">
        <v>19</v>
      </c>
      <c r="CP10" s="14" t="s">
        <v>5</v>
      </c>
      <c r="CQ10" s="6" t="s">
        <v>19</v>
      </c>
      <c r="CT10" s="14" t="s">
        <v>5</v>
      </c>
      <c r="CU10" s="6" t="s">
        <v>19</v>
      </c>
      <c r="CX10" s="14" t="s">
        <v>5</v>
      </c>
      <c r="CY10" s="6" t="s">
        <v>19</v>
      </c>
      <c r="DB10" s="14" t="s">
        <v>5</v>
      </c>
      <c r="DC10" s="6" t="s">
        <v>19</v>
      </c>
      <c r="DF10" s="14" t="s">
        <v>5</v>
      </c>
      <c r="DG10" s="6" t="s">
        <v>19</v>
      </c>
      <c r="DJ10" s="14" t="s">
        <v>5</v>
      </c>
      <c r="DK10" s="6" t="s">
        <v>19</v>
      </c>
      <c r="DN10" s="14" t="s">
        <v>5</v>
      </c>
      <c r="DO10" s="6" t="s">
        <v>19</v>
      </c>
      <c r="DR10" s="14" t="s">
        <v>5</v>
      </c>
      <c r="DS10" s="6" t="s">
        <v>19</v>
      </c>
      <c r="DV10" s="14" t="s">
        <v>5</v>
      </c>
      <c r="DW10" s="6" t="s">
        <v>19</v>
      </c>
      <c r="DZ10" s="14" t="s">
        <v>5</v>
      </c>
      <c r="EA10" s="6" t="s">
        <v>19</v>
      </c>
    </row>
    <row r="11" spans="1:131" x14ac:dyDescent="0.25">
      <c r="A11" s="33">
        <f t="shared" si="0"/>
        <v>4</v>
      </c>
      <c r="B11" s="6" t="s">
        <v>14</v>
      </c>
      <c r="C11" s="150">
        <v>3</v>
      </c>
      <c r="D11" s="150">
        <v>1650</v>
      </c>
      <c r="E11" s="81" t="str">
        <f>IF(I7&gt;6,(H11/'VÝPOČET-DO'!B12)*D11,"")</f>
        <v/>
      </c>
      <c r="G11" s="7" t="s">
        <v>83</v>
      </c>
      <c r="H11" s="146">
        <f>SUM(C:C)*13.8</f>
        <v>634.80000000000007</v>
      </c>
      <c r="I11" s="147"/>
      <c r="K11" s="38"/>
      <c r="N11" s="14" t="s">
        <v>3</v>
      </c>
      <c r="O11" s="6">
        <v>1</v>
      </c>
      <c r="R11" s="14" t="s">
        <v>3</v>
      </c>
      <c r="S11" s="6">
        <v>2</v>
      </c>
      <c r="V11" s="14" t="s">
        <v>3</v>
      </c>
      <c r="W11" s="6">
        <v>3</v>
      </c>
      <c r="Z11" s="14" t="s">
        <v>3</v>
      </c>
      <c r="AA11" s="6">
        <v>4</v>
      </c>
      <c r="AD11" s="14" t="s">
        <v>3</v>
      </c>
      <c r="AE11" s="6">
        <v>5</v>
      </c>
      <c r="AH11" s="14" t="s">
        <v>3</v>
      </c>
      <c r="AI11" s="6">
        <v>6</v>
      </c>
      <c r="AL11" s="14" t="s">
        <v>3</v>
      </c>
      <c r="AM11" s="6">
        <v>7</v>
      </c>
      <c r="AP11" s="14" t="s">
        <v>3</v>
      </c>
      <c r="AQ11" s="6">
        <v>8</v>
      </c>
      <c r="AT11" s="14" t="s">
        <v>3</v>
      </c>
      <c r="AU11" s="6">
        <v>9</v>
      </c>
      <c r="AX11" s="14" t="s">
        <v>3</v>
      </c>
      <c r="AY11" s="6">
        <v>10</v>
      </c>
      <c r="BB11" s="14" t="s">
        <v>3</v>
      </c>
      <c r="BC11" s="6">
        <v>11</v>
      </c>
      <c r="BF11" s="14" t="s">
        <v>3</v>
      </c>
      <c r="BG11" s="6">
        <v>12</v>
      </c>
      <c r="BJ11" s="14" t="s">
        <v>3</v>
      </c>
      <c r="BK11" s="6">
        <v>13</v>
      </c>
      <c r="BN11" s="14" t="s">
        <v>3</v>
      </c>
      <c r="BO11" s="6">
        <v>14</v>
      </c>
      <c r="BR11" s="14" t="s">
        <v>3</v>
      </c>
      <c r="BS11" s="6">
        <v>15</v>
      </c>
      <c r="BV11" s="14" t="s">
        <v>3</v>
      </c>
      <c r="BW11" s="6">
        <v>16</v>
      </c>
      <c r="BZ11" s="14" t="s">
        <v>3</v>
      </c>
      <c r="CA11" s="6">
        <v>17</v>
      </c>
      <c r="CD11" s="14" t="s">
        <v>3</v>
      </c>
      <c r="CE11" s="6">
        <v>18</v>
      </c>
      <c r="CH11" s="14" t="s">
        <v>3</v>
      </c>
      <c r="CI11" s="6">
        <v>19</v>
      </c>
      <c r="CL11" s="14" t="s">
        <v>3</v>
      </c>
      <c r="CM11" s="6">
        <v>20</v>
      </c>
      <c r="CP11" s="14" t="s">
        <v>3</v>
      </c>
      <c r="CQ11" s="6">
        <v>21</v>
      </c>
      <c r="CT11" s="14" t="s">
        <v>3</v>
      </c>
      <c r="CU11" s="6">
        <v>22</v>
      </c>
      <c r="CX11" s="14" t="s">
        <v>3</v>
      </c>
      <c r="CY11" s="6">
        <v>23</v>
      </c>
      <c r="DB11" s="14" t="s">
        <v>3</v>
      </c>
      <c r="DC11" s="6">
        <v>24</v>
      </c>
      <c r="DF11" s="14" t="s">
        <v>3</v>
      </c>
      <c r="DG11" s="6">
        <v>25</v>
      </c>
      <c r="DJ11" s="14" t="s">
        <v>3</v>
      </c>
      <c r="DK11" s="6">
        <v>26</v>
      </c>
      <c r="DN11" s="14" t="s">
        <v>3</v>
      </c>
      <c r="DO11" s="6">
        <v>27</v>
      </c>
      <c r="DR11" s="14" t="s">
        <v>3</v>
      </c>
      <c r="DS11" s="6">
        <v>28</v>
      </c>
      <c r="DV11" s="14" t="s">
        <v>3</v>
      </c>
      <c r="DW11" s="6">
        <v>29</v>
      </c>
      <c r="DZ11" s="14" t="s">
        <v>3</v>
      </c>
      <c r="EA11" s="6">
        <v>30</v>
      </c>
    </row>
    <row r="12" spans="1:131" x14ac:dyDescent="0.25">
      <c r="A12" s="33">
        <f t="shared" si="0"/>
        <v>5</v>
      </c>
      <c r="B12" s="6" t="s">
        <v>38</v>
      </c>
      <c r="C12" s="150">
        <v>2</v>
      </c>
      <c r="D12" s="150">
        <v>1500</v>
      </c>
      <c r="E12" s="81" t="str">
        <f>IF(I7&gt;9,(H11/'VÝPOČET-DO'!B12)*D12,"")</f>
        <v/>
      </c>
      <c r="K12" s="38"/>
    </row>
    <row r="13" spans="1:131" x14ac:dyDescent="0.25">
      <c r="A13" s="33">
        <f t="shared" si="0"/>
        <v>6</v>
      </c>
      <c r="B13" s="6" t="s">
        <v>46</v>
      </c>
      <c r="C13" s="150">
        <v>3</v>
      </c>
      <c r="D13" s="150">
        <v>1250</v>
      </c>
      <c r="E13" s="81" t="str">
        <f>IF(I7&gt;13,(H11/'VÝPOČET-DO'!B12)*D13,"")</f>
        <v/>
      </c>
      <c r="G13" s="139" t="s">
        <v>172</v>
      </c>
      <c r="H13" s="139"/>
      <c r="I13" s="139"/>
      <c r="K13" s="38"/>
      <c r="M13" s="7" t="s">
        <v>0</v>
      </c>
      <c r="N13" s="15" t="s">
        <v>1</v>
      </c>
      <c r="O13" s="6" t="s">
        <v>99</v>
      </c>
      <c r="Q13" s="7" t="s">
        <v>0</v>
      </c>
      <c r="R13" s="15" t="s">
        <v>1</v>
      </c>
      <c r="S13" s="6" t="s">
        <v>99</v>
      </c>
      <c r="U13" s="7" t="s">
        <v>0</v>
      </c>
      <c r="V13" s="15" t="s">
        <v>1</v>
      </c>
      <c r="W13" s="6" t="s">
        <v>99</v>
      </c>
      <c r="Y13" s="7" t="s">
        <v>0</v>
      </c>
      <c r="Z13" s="15" t="s">
        <v>1</v>
      </c>
      <c r="AA13" s="6" t="s">
        <v>99</v>
      </c>
      <c r="AC13" s="7" t="s">
        <v>0</v>
      </c>
      <c r="AD13" s="15" t="s">
        <v>1</v>
      </c>
      <c r="AE13" s="6" t="s">
        <v>99</v>
      </c>
      <c r="AG13" s="7" t="s">
        <v>0</v>
      </c>
      <c r="AH13" s="15" t="s">
        <v>1</v>
      </c>
      <c r="AI13" s="6" t="s">
        <v>99</v>
      </c>
      <c r="AK13" s="7" t="s">
        <v>0</v>
      </c>
      <c r="AL13" s="15" t="s">
        <v>1</v>
      </c>
      <c r="AM13" s="6" t="s">
        <v>99</v>
      </c>
      <c r="AO13" s="7" t="s">
        <v>0</v>
      </c>
      <c r="AP13" s="15" t="s">
        <v>1</v>
      </c>
      <c r="AQ13" s="6" t="s">
        <v>99</v>
      </c>
      <c r="AS13" s="7" t="s">
        <v>0</v>
      </c>
      <c r="AT13" s="15" t="s">
        <v>1</v>
      </c>
      <c r="AU13" s="6" t="s">
        <v>99</v>
      </c>
      <c r="AW13" s="7" t="s">
        <v>0</v>
      </c>
      <c r="AX13" s="15" t="s">
        <v>1</v>
      </c>
      <c r="AY13" s="6" t="s">
        <v>99</v>
      </c>
      <c r="BA13" s="7" t="s">
        <v>0</v>
      </c>
      <c r="BB13" s="15" t="s">
        <v>1</v>
      </c>
      <c r="BC13" s="6" t="s">
        <v>99</v>
      </c>
      <c r="BE13" s="7" t="s">
        <v>0</v>
      </c>
      <c r="BF13" s="15" t="s">
        <v>1</v>
      </c>
      <c r="BG13" s="6" t="s">
        <v>99</v>
      </c>
      <c r="BI13" s="7" t="s">
        <v>0</v>
      </c>
      <c r="BJ13" s="15" t="s">
        <v>1</v>
      </c>
      <c r="BK13" s="6" t="s">
        <v>99</v>
      </c>
      <c r="BM13" s="7" t="s">
        <v>0</v>
      </c>
      <c r="BN13" s="15" t="s">
        <v>1</v>
      </c>
      <c r="BO13" s="6" t="s">
        <v>99</v>
      </c>
      <c r="BQ13" s="7" t="s">
        <v>0</v>
      </c>
      <c r="BR13" s="15" t="s">
        <v>1</v>
      </c>
      <c r="BS13" s="6" t="s">
        <v>99</v>
      </c>
      <c r="BU13" s="7" t="s">
        <v>0</v>
      </c>
      <c r="BV13" s="15" t="s">
        <v>1</v>
      </c>
      <c r="BW13" s="6" t="s">
        <v>99</v>
      </c>
      <c r="BY13" s="7" t="s">
        <v>0</v>
      </c>
      <c r="BZ13" s="15" t="s">
        <v>1</v>
      </c>
      <c r="CA13" s="6" t="s">
        <v>99</v>
      </c>
      <c r="CC13" s="7" t="s">
        <v>0</v>
      </c>
      <c r="CD13" s="15" t="s">
        <v>1</v>
      </c>
      <c r="CE13" s="6" t="s">
        <v>99</v>
      </c>
      <c r="CG13" s="7" t="s">
        <v>0</v>
      </c>
      <c r="CH13" s="15" t="s">
        <v>1</v>
      </c>
      <c r="CI13" s="6" t="s">
        <v>99</v>
      </c>
      <c r="CK13" s="7" t="s">
        <v>0</v>
      </c>
      <c r="CL13" s="15" t="s">
        <v>1</v>
      </c>
      <c r="CM13" s="6" t="s">
        <v>99</v>
      </c>
      <c r="CO13" s="7" t="s">
        <v>0</v>
      </c>
      <c r="CP13" s="15" t="s">
        <v>1</v>
      </c>
      <c r="CQ13" s="6" t="s">
        <v>99</v>
      </c>
      <c r="CS13" s="7" t="s">
        <v>0</v>
      </c>
      <c r="CT13" s="15" t="s">
        <v>1</v>
      </c>
      <c r="CU13" s="6" t="s">
        <v>99</v>
      </c>
      <c r="CW13" s="7" t="s">
        <v>0</v>
      </c>
      <c r="CX13" s="15" t="s">
        <v>1</v>
      </c>
      <c r="CY13" s="6" t="s">
        <v>99</v>
      </c>
      <c r="DA13" s="7" t="s">
        <v>0</v>
      </c>
      <c r="DB13" s="15" t="s">
        <v>1</v>
      </c>
      <c r="DC13" s="6" t="s">
        <v>99</v>
      </c>
      <c r="DE13" s="7" t="s">
        <v>0</v>
      </c>
      <c r="DF13" s="15" t="s">
        <v>1</v>
      </c>
      <c r="DG13" s="6" t="s">
        <v>99</v>
      </c>
      <c r="DI13" s="7" t="s">
        <v>0</v>
      </c>
      <c r="DJ13" s="15" t="s">
        <v>1</v>
      </c>
      <c r="DK13" s="6" t="s">
        <v>99</v>
      </c>
      <c r="DM13" s="7" t="s">
        <v>0</v>
      </c>
      <c r="DN13" s="15" t="s">
        <v>1</v>
      </c>
      <c r="DO13" s="6" t="s">
        <v>99</v>
      </c>
      <c r="DQ13" s="7" t="s">
        <v>0</v>
      </c>
      <c r="DR13" s="15" t="s">
        <v>1</v>
      </c>
      <c r="DS13" s="6" t="s">
        <v>99</v>
      </c>
      <c r="DU13" s="7" t="s">
        <v>0</v>
      </c>
      <c r="DV13" s="15" t="s">
        <v>1</v>
      </c>
      <c r="DW13" s="6" t="s">
        <v>99</v>
      </c>
      <c r="DY13" s="7" t="s">
        <v>0</v>
      </c>
      <c r="DZ13" s="15" t="s">
        <v>1</v>
      </c>
      <c r="EA13" s="6" t="s">
        <v>99</v>
      </c>
    </row>
    <row r="14" spans="1:131" x14ac:dyDescent="0.25">
      <c r="A14" s="16">
        <f t="shared" si="0"/>
        <v>7</v>
      </c>
      <c r="B14" s="6" t="s">
        <v>15</v>
      </c>
      <c r="C14" s="150">
        <v>2</v>
      </c>
      <c r="D14" s="150">
        <v>1100</v>
      </c>
      <c r="G14" s="7" t="s">
        <v>0</v>
      </c>
      <c r="H14" s="7" t="s">
        <v>1</v>
      </c>
      <c r="I14" s="7" t="s">
        <v>173</v>
      </c>
      <c r="K14" s="38"/>
      <c r="M14" s="33">
        <f>IF(ISNUMBER(O14),1,"")</f>
        <v>1</v>
      </c>
      <c r="N14" s="6" t="s">
        <v>38</v>
      </c>
      <c r="O14" s="150">
        <v>850</v>
      </c>
      <c r="Q14" s="33" t="str">
        <f>IF(ISNUMBER(S14),1,"")</f>
        <v/>
      </c>
      <c r="U14" s="33">
        <f>IF(ISNUMBER(W14),1,"")</f>
        <v>1</v>
      </c>
      <c r="V14" s="6" t="s">
        <v>14</v>
      </c>
      <c r="W14" s="150">
        <v>850</v>
      </c>
      <c r="Y14" s="33">
        <f>IF(ISNUMBER(AA14),1,"")</f>
        <v>1</v>
      </c>
      <c r="Z14" s="6" t="s">
        <v>55</v>
      </c>
      <c r="AA14" s="150">
        <v>950</v>
      </c>
      <c r="AC14" s="33">
        <f>IF(ISNUMBER(AE14),1,"")</f>
        <v>1</v>
      </c>
      <c r="AD14" s="6" t="s">
        <v>55</v>
      </c>
      <c r="AE14" s="150">
        <v>850</v>
      </c>
      <c r="AG14" s="33" t="str">
        <f>IF(ISNUMBER(AI14),1,"")</f>
        <v/>
      </c>
      <c r="AK14" s="33" t="str">
        <f>IF(ISNUMBER(AM14),1,"")</f>
        <v/>
      </c>
      <c r="AO14" s="33" t="str">
        <f>IF(ISNUMBER(AQ14),1,"")</f>
        <v/>
      </c>
      <c r="AS14" s="33" t="str">
        <f>IF(ISNUMBER(AU14),1,"")</f>
        <v/>
      </c>
      <c r="AW14" s="33" t="str">
        <f>IF(ISNUMBER(AY14),1,"")</f>
        <v/>
      </c>
      <c r="BA14" s="33" t="str">
        <f>IF(ISNUMBER(BC14),1,"")</f>
        <v/>
      </c>
      <c r="BE14" s="33" t="str">
        <f>IF(ISNUMBER(BG14),1,"")</f>
        <v/>
      </c>
      <c r="BI14" s="33" t="str">
        <f>IF(ISNUMBER(BK14),1,"")</f>
        <v/>
      </c>
      <c r="BM14" s="33" t="str">
        <f>IF(ISNUMBER(BO14),1,"")</f>
        <v/>
      </c>
      <c r="BQ14" s="33" t="str">
        <f>IF(ISNUMBER(BS14),1,"")</f>
        <v/>
      </c>
      <c r="BU14" s="33" t="str">
        <f>IF(ISNUMBER(BW14),1,"")</f>
        <v/>
      </c>
      <c r="BY14" s="33" t="str">
        <f>IF(ISNUMBER(CA14),1,"")</f>
        <v/>
      </c>
      <c r="CC14" s="33" t="str">
        <f>IF(ISNUMBER(CE14),1,"")</f>
        <v/>
      </c>
      <c r="CG14" s="33" t="str">
        <f>IF(ISNUMBER(CI14),1,"")</f>
        <v/>
      </c>
      <c r="CK14" s="33" t="str">
        <f>IF(ISNUMBER(CM14),1,"")</f>
        <v/>
      </c>
      <c r="CO14" s="33" t="str">
        <f>IF(ISNUMBER(CQ14),1,"")</f>
        <v/>
      </c>
      <c r="CS14" s="33" t="str">
        <f>IF(ISNUMBER(CU14),1,"")</f>
        <v/>
      </c>
      <c r="CW14" s="33" t="str">
        <f>IF(ISNUMBER(CY14),1,"")</f>
        <v/>
      </c>
      <c r="DA14" s="33" t="str">
        <f>IF(ISNUMBER(DC14),1,"")</f>
        <v/>
      </c>
      <c r="DE14" s="33" t="str">
        <f>IF(ISNUMBER(DG14),1,"")</f>
        <v/>
      </c>
      <c r="DI14" s="33" t="str">
        <f>IF(ISNUMBER(DK14),1,"")</f>
        <v/>
      </c>
      <c r="DM14" s="33" t="str">
        <f>IF(ISNUMBER(DO14),1,"")</f>
        <v/>
      </c>
      <c r="DQ14" s="33" t="str">
        <f>IF(ISNUMBER(DS14),1,"")</f>
        <v/>
      </c>
      <c r="DU14" s="33" t="str">
        <f>IF(ISNUMBER(DW14),1,"")</f>
        <v/>
      </c>
      <c r="DY14" s="33" t="str">
        <f>IF(ISNUMBER(EA14),1,"")</f>
        <v/>
      </c>
    </row>
    <row r="15" spans="1:131" x14ac:dyDescent="0.25">
      <c r="A15" s="16">
        <f t="shared" si="0"/>
        <v>8</v>
      </c>
      <c r="B15" s="6" t="s">
        <v>59</v>
      </c>
      <c r="C15" s="150">
        <v>3</v>
      </c>
      <c r="D15" s="150">
        <v>1050</v>
      </c>
      <c r="G15" s="33">
        <f>IF(ISNUMBER(I15),1,"")</f>
        <v>1</v>
      </c>
      <c r="H15" s="21" t="str">
        <f>'PRVNÍ MÍSTA-DO'!B6</f>
        <v>Bílek Radek [CZE056362]</v>
      </c>
      <c r="I15" s="88">
        <f>'PRVNÍ MÍSTA-DO'!C6</f>
        <v>2</v>
      </c>
      <c r="K15" s="38"/>
      <c r="M15" s="33">
        <f t="shared" ref="M15:M78" si="1">IF(ISNUMBER(O15),M14+1,"")</f>
        <v>2</v>
      </c>
      <c r="N15" s="6" t="s">
        <v>53</v>
      </c>
      <c r="O15" s="150">
        <v>750</v>
      </c>
      <c r="Q15" s="33" t="str">
        <f t="shared" ref="Q15:Q78" si="2">IF(ISNUMBER(S15),Q14+1,"")</f>
        <v/>
      </c>
      <c r="U15" s="33">
        <f t="shared" ref="U15:U78" si="3">IF(ISNUMBER(W15),U14+1,"")</f>
        <v>2</v>
      </c>
      <c r="V15" s="6" t="s">
        <v>15</v>
      </c>
      <c r="W15" s="150">
        <v>750</v>
      </c>
      <c r="Y15" s="33">
        <f t="shared" ref="Y15:Y78" si="4">IF(ISNUMBER(AA15),Y14+1,"")</f>
        <v>2</v>
      </c>
      <c r="Z15" s="6" t="s">
        <v>238</v>
      </c>
      <c r="AA15" s="150">
        <v>850</v>
      </c>
      <c r="AC15" s="33">
        <f t="shared" ref="AC15:AC78" si="5">IF(ISNUMBER(AE15),AC14+1,"")</f>
        <v>2</v>
      </c>
      <c r="AD15" s="6" t="s">
        <v>45</v>
      </c>
      <c r="AE15" s="150">
        <v>750</v>
      </c>
      <c r="AG15" s="33" t="str">
        <f t="shared" ref="AG15:AG78" si="6">IF(ISNUMBER(AI15),AG14+1,"")</f>
        <v/>
      </c>
      <c r="AK15" s="33" t="str">
        <f t="shared" ref="AK15:AK78" si="7">IF(ISNUMBER(AM15),AK14+1,"")</f>
        <v/>
      </c>
      <c r="AO15" s="33" t="str">
        <f t="shared" ref="AO15:AO78" si="8">IF(ISNUMBER(AQ15),AO14+1,"")</f>
        <v/>
      </c>
      <c r="AS15" s="33" t="str">
        <f t="shared" ref="AS15:AS78" si="9">IF(ISNUMBER(AU15),AS14+1,"")</f>
        <v/>
      </c>
      <c r="AW15" s="33" t="str">
        <f t="shared" ref="AW15:AW78" si="10">IF(ISNUMBER(AY15),AW14+1,"")</f>
        <v/>
      </c>
      <c r="BA15" s="33" t="str">
        <f t="shared" ref="BA15:BA78" si="11">IF(ISNUMBER(BC15),BA14+1,"")</f>
        <v/>
      </c>
      <c r="BE15" s="33" t="str">
        <f t="shared" ref="BE15:BE78" si="12">IF(ISNUMBER(BG15),BE14+1,"")</f>
        <v/>
      </c>
      <c r="BI15" s="33" t="str">
        <f t="shared" ref="BI15:BI78" si="13">IF(ISNUMBER(BK15),BI14+1,"")</f>
        <v/>
      </c>
      <c r="BM15" s="33" t="str">
        <f t="shared" ref="BM15:BM78" si="14">IF(ISNUMBER(BO15),BM14+1,"")</f>
        <v/>
      </c>
      <c r="BQ15" s="33" t="str">
        <f t="shared" ref="BQ15:BQ78" si="15">IF(ISNUMBER(BS15),BQ14+1,"")</f>
        <v/>
      </c>
      <c r="BU15" s="33" t="str">
        <f t="shared" ref="BU15:BU78" si="16">IF(ISNUMBER(BW15),BU14+1,"")</f>
        <v/>
      </c>
      <c r="BY15" s="33" t="str">
        <f t="shared" ref="BY15:BY78" si="17">IF(ISNUMBER(CA15),BY14+1,"")</f>
        <v/>
      </c>
      <c r="CC15" s="33" t="str">
        <f t="shared" ref="CC15:CC78" si="18">IF(ISNUMBER(CE15),CC14+1,"")</f>
        <v/>
      </c>
      <c r="CG15" s="33" t="str">
        <f t="shared" ref="CG15:CG78" si="19">IF(ISNUMBER(CI15),CG14+1,"")</f>
        <v/>
      </c>
      <c r="CK15" s="33" t="str">
        <f t="shared" ref="CK15:CK78" si="20">IF(ISNUMBER(CM15),CK14+1,"")</f>
        <v/>
      </c>
      <c r="CO15" s="33" t="str">
        <f t="shared" ref="CO15:CO78" si="21">IF(ISNUMBER(CQ15),CO14+1,"")</f>
        <v/>
      </c>
      <c r="CS15" s="33" t="str">
        <f t="shared" ref="CS15:CS78" si="22">IF(ISNUMBER(CU15),CS14+1,"")</f>
        <v/>
      </c>
      <c r="CW15" s="33" t="str">
        <f t="shared" ref="CW15:CW78" si="23">IF(ISNUMBER(CY15),CW14+1,"")</f>
        <v/>
      </c>
      <c r="DA15" s="33" t="str">
        <f t="shared" ref="DA15:DA78" si="24">IF(ISNUMBER(DC15),DA14+1,"")</f>
        <v/>
      </c>
      <c r="DE15" s="33" t="str">
        <f t="shared" ref="DE15:DE78" si="25">IF(ISNUMBER(DG15),DE14+1,"")</f>
        <v/>
      </c>
      <c r="DI15" s="33" t="str">
        <f t="shared" ref="DI15:DI78" si="26">IF(ISNUMBER(DK15),DI14+1,"")</f>
        <v/>
      </c>
      <c r="DM15" s="33" t="str">
        <f t="shared" ref="DM15:DM78" si="27">IF(ISNUMBER(DO15),DM14+1,"")</f>
        <v/>
      </c>
      <c r="DQ15" s="33" t="str">
        <f t="shared" ref="DQ15:DQ78" si="28">IF(ISNUMBER(DS15),DQ14+1,"")</f>
        <v/>
      </c>
      <c r="DU15" s="33" t="str">
        <f t="shared" ref="DU15:DU78" si="29">IF(ISNUMBER(DW15),DU14+1,"")</f>
        <v/>
      </c>
      <c r="DY15" s="33" t="str">
        <f t="shared" ref="DY15:DY78" si="30">IF(ISNUMBER(EA15),DY14+1,"")</f>
        <v/>
      </c>
    </row>
    <row r="16" spans="1:131" x14ac:dyDescent="0.25">
      <c r="A16" s="16">
        <f t="shared" si="0"/>
        <v>9</v>
      </c>
      <c r="B16" s="6" t="s">
        <v>243</v>
      </c>
      <c r="C16" s="150">
        <v>2</v>
      </c>
      <c r="D16" s="150">
        <v>1000</v>
      </c>
      <c r="G16" s="33">
        <f>IF(ISNUMBER(I16),G15+1,"")</f>
        <v>2</v>
      </c>
      <c r="H16" s="21" t="str">
        <f>'PRVNÍ MÍSTA-DO'!B7</f>
        <v>Kopeček Ondřej [CZE059905]</v>
      </c>
      <c r="I16" s="21">
        <f>'PRVNÍ MÍSTA-DO'!C7</f>
        <v>1</v>
      </c>
      <c r="K16" s="38"/>
      <c r="M16" s="33">
        <f t="shared" si="1"/>
        <v>3</v>
      </c>
      <c r="N16" s="6" t="s">
        <v>11</v>
      </c>
      <c r="O16" s="150">
        <v>650</v>
      </c>
      <c r="Q16" s="33" t="str">
        <f t="shared" si="2"/>
        <v/>
      </c>
      <c r="U16" s="33">
        <f t="shared" si="3"/>
        <v>3</v>
      </c>
      <c r="V16" s="6" t="s">
        <v>55</v>
      </c>
      <c r="W16" s="150">
        <v>650</v>
      </c>
      <c r="Y16" s="33">
        <f t="shared" si="4"/>
        <v>3</v>
      </c>
      <c r="Z16" s="6" t="s">
        <v>45</v>
      </c>
      <c r="AA16" s="150">
        <v>750</v>
      </c>
      <c r="AC16" s="33">
        <f t="shared" si="5"/>
        <v>3</v>
      </c>
      <c r="AD16" s="6" t="s">
        <v>243</v>
      </c>
      <c r="AE16" s="150">
        <v>650</v>
      </c>
      <c r="AG16" s="33" t="str">
        <f t="shared" si="6"/>
        <v/>
      </c>
      <c r="AK16" s="33" t="str">
        <f t="shared" si="7"/>
        <v/>
      </c>
      <c r="AO16" s="33" t="str">
        <f t="shared" si="8"/>
        <v/>
      </c>
      <c r="AS16" s="33" t="str">
        <f t="shared" si="9"/>
        <v/>
      </c>
      <c r="AW16" s="33" t="str">
        <f t="shared" si="10"/>
        <v/>
      </c>
      <c r="BA16" s="33" t="str">
        <f t="shared" si="11"/>
        <v/>
      </c>
      <c r="BE16" s="33" t="str">
        <f t="shared" si="12"/>
        <v/>
      </c>
      <c r="BI16" s="33" t="str">
        <f t="shared" si="13"/>
        <v/>
      </c>
      <c r="BM16" s="33" t="str">
        <f t="shared" si="14"/>
        <v/>
      </c>
      <c r="BQ16" s="33" t="str">
        <f t="shared" si="15"/>
        <v/>
      </c>
      <c r="BU16" s="33" t="str">
        <f t="shared" si="16"/>
        <v/>
      </c>
      <c r="BY16" s="33" t="str">
        <f t="shared" si="17"/>
        <v/>
      </c>
      <c r="CC16" s="33" t="str">
        <f t="shared" si="18"/>
        <v/>
      </c>
      <c r="CG16" s="33" t="str">
        <f t="shared" si="19"/>
        <v/>
      </c>
      <c r="CK16" s="33" t="str">
        <f t="shared" si="20"/>
        <v/>
      </c>
      <c r="CO16" s="33" t="str">
        <f t="shared" si="21"/>
        <v/>
      </c>
      <c r="CS16" s="33" t="str">
        <f t="shared" si="22"/>
        <v/>
      </c>
      <c r="CW16" s="33" t="str">
        <f t="shared" si="23"/>
        <v/>
      </c>
      <c r="DA16" s="33" t="str">
        <f t="shared" si="24"/>
        <v/>
      </c>
      <c r="DE16" s="33" t="str">
        <f t="shared" si="25"/>
        <v/>
      </c>
      <c r="DI16" s="33" t="str">
        <f t="shared" si="26"/>
        <v/>
      </c>
      <c r="DM16" s="33" t="str">
        <f t="shared" si="27"/>
        <v/>
      </c>
      <c r="DQ16" s="33" t="str">
        <f t="shared" si="28"/>
        <v/>
      </c>
      <c r="DU16" s="33" t="str">
        <f t="shared" si="29"/>
        <v/>
      </c>
      <c r="DY16" s="33" t="str">
        <f t="shared" si="30"/>
        <v/>
      </c>
    </row>
    <row r="17" spans="1:129" x14ac:dyDescent="0.25">
      <c r="A17" s="16">
        <f t="shared" si="0"/>
        <v>10</v>
      </c>
      <c r="B17" s="6" t="s">
        <v>238</v>
      </c>
      <c r="C17" s="150">
        <v>1</v>
      </c>
      <c r="D17" s="150">
        <v>850</v>
      </c>
      <c r="G17" s="33">
        <f>IF(ISNUMBER(I17),G16+1,"")</f>
        <v>3</v>
      </c>
      <c r="H17" s="21" t="str">
        <f>'PRVNÍ MÍSTA-DO'!B8</f>
        <v>Musil Daniel [CZE060863]</v>
      </c>
      <c r="I17" s="21">
        <f>'PRVNÍ MÍSTA-DO'!C8</f>
        <v>1</v>
      </c>
      <c r="K17" s="38"/>
      <c r="M17" s="33">
        <f t="shared" si="1"/>
        <v>4</v>
      </c>
      <c r="N17" s="6" t="s">
        <v>55</v>
      </c>
      <c r="O17" s="150">
        <v>550</v>
      </c>
      <c r="Q17" s="33" t="str">
        <f t="shared" si="2"/>
        <v/>
      </c>
      <c r="U17" s="33">
        <f t="shared" si="3"/>
        <v>4</v>
      </c>
      <c r="V17" s="6" t="s">
        <v>45</v>
      </c>
      <c r="W17" s="150">
        <v>550</v>
      </c>
      <c r="Y17" s="33">
        <f t="shared" si="4"/>
        <v>4</v>
      </c>
      <c r="Z17" s="6" t="s">
        <v>38</v>
      </c>
      <c r="AA17" s="150">
        <v>650</v>
      </c>
      <c r="AC17" s="33">
        <f t="shared" si="5"/>
        <v>4</v>
      </c>
      <c r="AD17" s="6" t="s">
        <v>11</v>
      </c>
      <c r="AE17" s="150">
        <v>550</v>
      </c>
      <c r="AG17" s="33" t="str">
        <f t="shared" si="6"/>
        <v/>
      </c>
      <c r="AK17" s="33" t="str">
        <f t="shared" si="7"/>
        <v/>
      </c>
      <c r="AO17" s="33" t="str">
        <f t="shared" si="8"/>
        <v/>
      </c>
      <c r="AS17" s="33" t="str">
        <f t="shared" si="9"/>
        <v/>
      </c>
      <c r="AW17" s="33" t="str">
        <f t="shared" si="10"/>
        <v/>
      </c>
      <c r="BA17" s="33" t="str">
        <f t="shared" si="11"/>
        <v/>
      </c>
      <c r="BE17" s="33" t="str">
        <f t="shared" si="12"/>
        <v/>
      </c>
      <c r="BI17" s="33" t="str">
        <f t="shared" si="13"/>
        <v/>
      </c>
      <c r="BM17" s="33" t="str">
        <f t="shared" si="14"/>
        <v/>
      </c>
      <c r="BQ17" s="33" t="str">
        <f t="shared" si="15"/>
        <v/>
      </c>
      <c r="BU17" s="33" t="str">
        <f t="shared" si="16"/>
        <v/>
      </c>
      <c r="BY17" s="33" t="str">
        <f t="shared" si="17"/>
        <v/>
      </c>
      <c r="CC17" s="33" t="str">
        <f t="shared" si="18"/>
        <v/>
      </c>
      <c r="CG17" s="33" t="str">
        <f t="shared" si="19"/>
        <v/>
      </c>
      <c r="CK17" s="33" t="str">
        <f t="shared" si="20"/>
        <v/>
      </c>
      <c r="CO17" s="33" t="str">
        <f t="shared" si="21"/>
        <v/>
      </c>
      <c r="CS17" s="33" t="str">
        <f t="shared" si="22"/>
        <v/>
      </c>
      <c r="CW17" s="33" t="str">
        <f t="shared" si="23"/>
        <v/>
      </c>
      <c r="DA17" s="33" t="str">
        <f t="shared" si="24"/>
        <v/>
      </c>
      <c r="DE17" s="33" t="str">
        <f t="shared" si="25"/>
        <v/>
      </c>
      <c r="DI17" s="33" t="str">
        <f t="shared" si="26"/>
        <v/>
      </c>
      <c r="DM17" s="33" t="str">
        <f t="shared" si="27"/>
        <v/>
      </c>
      <c r="DQ17" s="33" t="str">
        <f t="shared" si="28"/>
        <v/>
      </c>
      <c r="DU17" s="33" t="str">
        <f t="shared" si="29"/>
        <v/>
      </c>
      <c r="DY17" s="33" t="str">
        <f t="shared" si="30"/>
        <v/>
      </c>
    </row>
    <row r="18" spans="1:129" x14ac:dyDescent="0.25">
      <c r="A18" s="16">
        <f t="shared" si="0"/>
        <v>11</v>
      </c>
      <c r="B18" s="6" t="s">
        <v>36</v>
      </c>
      <c r="C18" s="150">
        <v>2</v>
      </c>
      <c r="D18" s="150">
        <v>800</v>
      </c>
      <c r="K18" s="38"/>
      <c r="M18" s="33">
        <f t="shared" si="1"/>
        <v>5</v>
      </c>
      <c r="N18" s="6" t="s">
        <v>46</v>
      </c>
      <c r="O18" s="150">
        <v>450</v>
      </c>
      <c r="Q18" s="33" t="str">
        <f t="shared" si="2"/>
        <v/>
      </c>
      <c r="U18" s="33">
        <f t="shared" si="3"/>
        <v>5</v>
      </c>
      <c r="V18" s="6" t="s">
        <v>23</v>
      </c>
      <c r="W18" s="150">
        <v>450</v>
      </c>
      <c r="Y18" s="33">
        <f t="shared" si="4"/>
        <v>5</v>
      </c>
      <c r="Z18" s="6" t="s">
        <v>46</v>
      </c>
      <c r="AA18" s="150">
        <v>550</v>
      </c>
      <c r="AC18" s="33">
        <f t="shared" si="5"/>
        <v>5</v>
      </c>
      <c r="AD18" s="6" t="s">
        <v>261</v>
      </c>
      <c r="AE18" s="150">
        <v>450</v>
      </c>
      <c r="AG18" s="33" t="str">
        <f t="shared" si="6"/>
        <v/>
      </c>
      <c r="AK18" s="33" t="str">
        <f t="shared" si="7"/>
        <v/>
      </c>
      <c r="AO18" s="33" t="str">
        <f t="shared" si="8"/>
        <v/>
      </c>
      <c r="AS18" s="33" t="str">
        <f t="shared" si="9"/>
        <v/>
      </c>
      <c r="AW18" s="33" t="str">
        <f t="shared" si="10"/>
        <v/>
      </c>
      <c r="BA18" s="33" t="str">
        <f t="shared" si="11"/>
        <v/>
      </c>
      <c r="BE18" s="33" t="str">
        <f t="shared" si="12"/>
        <v/>
      </c>
      <c r="BI18" s="33" t="str">
        <f t="shared" si="13"/>
        <v/>
      </c>
      <c r="BM18" s="33" t="str">
        <f t="shared" si="14"/>
        <v/>
      </c>
      <c r="BQ18" s="33" t="str">
        <f t="shared" si="15"/>
        <v/>
      </c>
      <c r="BU18" s="33" t="str">
        <f t="shared" si="16"/>
        <v/>
      </c>
      <c r="BY18" s="33" t="str">
        <f t="shared" si="17"/>
        <v/>
      </c>
      <c r="CC18" s="33" t="str">
        <f t="shared" si="18"/>
        <v/>
      </c>
      <c r="CG18" s="33" t="str">
        <f t="shared" si="19"/>
        <v/>
      </c>
      <c r="CK18" s="33" t="str">
        <f t="shared" si="20"/>
        <v/>
      </c>
      <c r="CO18" s="33" t="str">
        <f t="shared" si="21"/>
        <v/>
      </c>
      <c r="CS18" s="33" t="str">
        <f t="shared" si="22"/>
        <v/>
      </c>
      <c r="CW18" s="33" t="str">
        <f t="shared" si="23"/>
        <v/>
      </c>
      <c r="DA18" s="33" t="str">
        <f t="shared" si="24"/>
        <v/>
      </c>
      <c r="DE18" s="33" t="str">
        <f t="shared" si="25"/>
        <v/>
      </c>
      <c r="DI18" s="33" t="str">
        <f t="shared" si="26"/>
        <v/>
      </c>
      <c r="DM18" s="33" t="str">
        <f t="shared" si="27"/>
        <v/>
      </c>
      <c r="DQ18" s="33" t="str">
        <f t="shared" si="28"/>
        <v/>
      </c>
      <c r="DU18" s="33" t="str">
        <f t="shared" si="29"/>
        <v/>
      </c>
      <c r="DY18" s="33" t="str">
        <f t="shared" si="30"/>
        <v/>
      </c>
    </row>
    <row r="19" spans="1:129" x14ac:dyDescent="0.25">
      <c r="A19" s="16">
        <f t="shared" si="0"/>
        <v>12</v>
      </c>
      <c r="B19" s="6" t="s">
        <v>53</v>
      </c>
      <c r="C19" s="150">
        <v>1</v>
      </c>
      <c r="D19" s="150">
        <v>750</v>
      </c>
      <c r="K19" s="38"/>
      <c r="M19" s="33">
        <f t="shared" si="1"/>
        <v>6</v>
      </c>
      <c r="N19" s="6" t="s">
        <v>36</v>
      </c>
      <c r="O19" s="150">
        <v>450</v>
      </c>
      <c r="Q19" s="33" t="str">
        <f t="shared" si="2"/>
        <v/>
      </c>
      <c r="U19" s="33">
        <f t="shared" si="3"/>
        <v>6</v>
      </c>
      <c r="V19" s="6" t="s">
        <v>11</v>
      </c>
      <c r="W19" s="150">
        <v>450</v>
      </c>
      <c r="Y19" s="33">
        <f t="shared" si="4"/>
        <v>6</v>
      </c>
      <c r="Z19" s="6" t="s">
        <v>12</v>
      </c>
      <c r="AA19" s="150">
        <v>550</v>
      </c>
      <c r="AC19" s="33">
        <f t="shared" si="5"/>
        <v>6</v>
      </c>
      <c r="AD19" s="6" t="s">
        <v>50</v>
      </c>
      <c r="AE19" s="150">
        <v>450</v>
      </c>
      <c r="AG19" s="33" t="str">
        <f t="shared" si="6"/>
        <v/>
      </c>
      <c r="AK19" s="33" t="str">
        <f t="shared" si="7"/>
        <v/>
      </c>
      <c r="AO19" s="33" t="str">
        <f t="shared" si="8"/>
        <v/>
      </c>
      <c r="AS19" s="33" t="str">
        <f t="shared" si="9"/>
        <v/>
      </c>
      <c r="AW19" s="33" t="str">
        <f t="shared" si="10"/>
        <v/>
      </c>
      <c r="BA19" s="33" t="str">
        <f t="shared" si="11"/>
        <v/>
      </c>
      <c r="BE19" s="33" t="str">
        <f t="shared" si="12"/>
        <v/>
      </c>
      <c r="BI19" s="33" t="str">
        <f t="shared" si="13"/>
        <v/>
      </c>
      <c r="BM19" s="33" t="str">
        <f t="shared" si="14"/>
        <v/>
      </c>
      <c r="BQ19" s="33" t="str">
        <f t="shared" si="15"/>
        <v/>
      </c>
      <c r="BU19" s="33" t="str">
        <f t="shared" si="16"/>
        <v/>
      </c>
      <c r="BY19" s="33" t="str">
        <f t="shared" si="17"/>
        <v/>
      </c>
      <c r="CC19" s="33" t="str">
        <f t="shared" si="18"/>
        <v/>
      </c>
      <c r="CG19" s="33" t="str">
        <f t="shared" si="19"/>
        <v/>
      </c>
      <c r="CK19" s="33" t="str">
        <f t="shared" si="20"/>
        <v/>
      </c>
      <c r="CO19" s="33" t="str">
        <f t="shared" si="21"/>
        <v/>
      </c>
      <c r="CS19" s="33" t="str">
        <f t="shared" si="22"/>
        <v/>
      </c>
      <c r="CW19" s="33" t="str">
        <f t="shared" si="23"/>
        <v/>
      </c>
      <c r="DA19" s="33" t="str">
        <f t="shared" si="24"/>
        <v/>
      </c>
      <c r="DE19" s="33" t="str">
        <f t="shared" si="25"/>
        <v/>
      </c>
      <c r="DI19" s="33" t="str">
        <f t="shared" si="26"/>
        <v/>
      </c>
      <c r="DM19" s="33" t="str">
        <f t="shared" si="27"/>
        <v/>
      </c>
      <c r="DQ19" s="33" t="str">
        <f t="shared" si="28"/>
        <v/>
      </c>
      <c r="DU19" s="33" t="str">
        <f t="shared" si="29"/>
        <v/>
      </c>
      <c r="DY19" s="33" t="str">
        <f t="shared" si="30"/>
        <v/>
      </c>
    </row>
    <row r="20" spans="1:129" x14ac:dyDescent="0.25">
      <c r="A20" s="16">
        <f t="shared" si="0"/>
        <v>13</v>
      </c>
      <c r="B20" s="6" t="s">
        <v>52</v>
      </c>
      <c r="C20" s="150">
        <v>2</v>
      </c>
      <c r="D20" s="150">
        <v>600</v>
      </c>
      <c r="K20" s="38"/>
      <c r="M20" s="33">
        <f t="shared" si="1"/>
        <v>7</v>
      </c>
      <c r="N20" s="6" t="s">
        <v>59</v>
      </c>
      <c r="O20" s="150">
        <v>350</v>
      </c>
      <c r="Q20" s="33" t="str">
        <f t="shared" si="2"/>
        <v/>
      </c>
      <c r="U20" s="33">
        <f t="shared" si="3"/>
        <v>7</v>
      </c>
      <c r="V20" s="6" t="s">
        <v>244</v>
      </c>
      <c r="W20" s="150">
        <v>350</v>
      </c>
      <c r="Y20" s="33">
        <f t="shared" si="4"/>
        <v>7</v>
      </c>
      <c r="Z20" s="6" t="s">
        <v>59</v>
      </c>
      <c r="AA20" s="150">
        <v>450</v>
      </c>
      <c r="AC20" s="33">
        <f t="shared" si="5"/>
        <v>7</v>
      </c>
      <c r="AD20" s="6" t="s">
        <v>14</v>
      </c>
      <c r="AE20" s="150">
        <v>350</v>
      </c>
      <c r="AG20" s="33" t="str">
        <f t="shared" si="6"/>
        <v/>
      </c>
      <c r="AK20" s="33" t="str">
        <f t="shared" si="7"/>
        <v/>
      </c>
      <c r="AO20" s="33" t="str">
        <f t="shared" si="8"/>
        <v/>
      </c>
      <c r="AS20" s="33" t="str">
        <f t="shared" si="9"/>
        <v/>
      </c>
      <c r="AW20" s="33" t="str">
        <f t="shared" si="10"/>
        <v/>
      </c>
      <c r="BA20" s="33" t="str">
        <f t="shared" si="11"/>
        <v/>
      </c>
      <c r="BE20" s="33" t="str">
        <f t="shared" si="12"/>
        <v/>
      </c>
      <c r="BI20" s="33" t="str">
        <f t="shared" si="13"/>
        <v/>
      </c>
      <c r="BM20" s="33" t="str">
        <f t="shared" si="14"/>
        <v/>
      </c>
      <c r="BQ20" s="33" t="str">
        <f t="shared" si="15"/>
        <v/>
      </c>
      <c r="BU20" s="33" t="str">
        <f t="shared" si="16"/>
        <v/>
      </c>
      <c r="BY20" s="33" t="str">
        <f t="shared" si="17"/>
        <v/>
      </c>
      <c r="CC20" s="33" t="str">
        <f t="shared" si="18"/>
        <v/>
      </c>
      <c r="CG20" s="33" t="str">
        <f t="shared" si="19"/>
        <v/>
      </c>
      <c r="CK20" s="33" t="str">
        <f t="shared" si="20"/>
        <v/>
      </c>
      <c r="CO20" s="33" t="str">
        <f t="shared" si="21"/>
        <v/>
      </c>
      <c r="CS20" s="33" t="str">
        <f t="shared" si="22"/>
        <v/>
      </c>
      <c r="CW20" s="33" t="str">
        <f t="shared" si="23"/>
        <v/>
      </c>
      <c r="DA20" s="33" t="str">
        <f t="shared" si="24"/>
        <v/>
      </c>
      <c r="DE20" s="33" t="str">
        <f t="shared" si="25"/>
        <v/>
      </c>
      <c r="DI20" s="33" t="str">
        <f t="shared" si="26"/>
        <v/>
      </c>
      <c r="DM20" s="33" t="str">
        <f t="shared" si="27"/>
        <v/>
      </c>
      <c r="DQ20" s="33" t="str">
        <f t="shared" si="28"/>
        <v/>
      </c>
      <c r="DU20" s="33" t="str">
        <f t="shared" si="29"/>
        <v/>
      </c>
      <c r="DY20" s="33" t="str">
        <f t="shared" si="30"/>
        <v/>
      </c>
    </row>
    <row r="21" spans="1:129" x14ac:dyDescent="0.25">
      <c r="A21" s="16">
        <f t="shared" si="0"/>
        <v>14</v>
      </c>
      <c r="B21" s="6" t="s">
        <v>12</v>
      </c>
      <c r="C21" s="150">
        <v>1</v>
      </c>
      <c r="D21" s="150">
        <v>550</v>
      </c>
      <c r="K21" s="38"/>
      <c r="M21" s="33">
        <f t="shared" si="1"/>
        <v>8</v>
      </c>
      <c r="N21" s="6" t="s">
        <v>45</v>
      </c>
      <c r="O21" s="150">
        <v>350</v>
      </c>
      <c r="Q21" s="33" t="str">
        <f t="shared" si="2"/>
        <v/>
      </c>
      <c r="U21" s="33">
        <f t="shared" si="3"/>
        <v>8</v>
      </c>
      <c r="V21" s="6" t="s">
        <v>243</v>
      </c>
      <c r="W21" s="150">
        <v>350</v>
      </c>
      <c r="Y21" s="33">
        <f t="shared" si="4"/>
        <v>8</v>
      </c>
      <c r="Z21" s="6" t="s">
        <v>14</v>
      </c>
      <c r="AA21" s="150">
        <v>450</v>
      </c>
      <c r="AC21" s="33">
        <f t="shared" si="5"/>
        <v>8</v>
      </c>
      <c r="AD21" s="6" t="s">
        <v>15</v>
      </c>
      <c r="AE21" s="150">
        <v>350</v>
      </c>
      <c r="AG21" s="33" t="str">
        <f t="shared" si="6"/>
        <v/>
      </c>
      <c r="AK21" s="33" t="str">
        <f t="shared" si="7"/>
        <v/>
      </c>
      <c r="AO21" s="33" t="str">
        <f t="shared" si="8"/>
        <v/>
      </c>
      <c r="AS21" s="33" t="str">
        <f t="shared" si="9"/>
        <v/>
      </c>
      <c r="AW21" s="33" t="str">
        <f t="shared" si="10"/>
        <v/>
      </c>
      <c r="BA21" s="33" t="str">
        <f t="shared" si="11"/>
        <v/>
      </c>
      <c r="BE21" s="33" t="str">
        <f t="shared" si="12"/>
        <v/>
      </c>
      <c r="BI21" s="33" t="str">
        <f t="shared" si="13"/>
        <v/>
      </c>
      <c r="BM21" s="33" t="str">
        <f t="shared" si="14"/>
        <v/>
      </c>
      <c r="BQ21" s="33" t="str">
        <f t="shared" si="15"/>
        <v/>
      </c>
      <c r="BU21" s="33" t="str">
        <f t="shared" si="16"/>
        <v/>
      </c>
      <c r="BY21" s="33" t="str">
        <f t="shared" si="17"/>
        <v/>
      </c>
      <c r="CC21" s="33" t="str">
        <f t="shared" si="18"/>
        <v/>
      </c>
      <c r="CG21" s="33" t="str">
        <f t="shared" si="19"/>
        <v/>
      </c>
      <c r="CK21" s="33" t="str">
        <f t="shared" si="20"/>
        <v/>
      </c>
      <c r="CO21" s="33" t="str">
        <f t="shared" si="21"/>
        <v/>
      </c>
      <c r="CS21" s="33" t="str">
        <f t="shared" si="22"/>
        <v/>
      </c>
      <c r="CW21" s="33" t="str">
        <f t="shared" si="23"/>
        <v/>
      </c>
      <c r="DA21" s="33" t="str">
        <f t="shared" si="24"/>
        <v/>
      </c>
      <c r="DE21" s="33" t="str">
        <f t="shared" si="25"/>
        <v/>
      </c>
      <c r="DI21" s="33" t="str">
        <f t="shared" si="26"/>
        <v/>
      </c>
      <c r="DM21" s="33" t="str">
        <f t="shared" si="27"/>
        <v/>
      </c>
      <c r="DQ21" s="33" t="str">
        <f t="shared" si="28"/>
        <v/>
      </c>
      <c r="DU21" s="33" t="str">
        <f t="shared" si="29"/>
        <v/>
      </c>
      <c r="DY21" s="33" t="str">
        <f t="shared" si="30"/>
        <v/>
      </c>
    </row>
    <row r="22" spans="1:129" x14ac:dyDescent="0.25">
      <c r="A22" s="16">
        <f t="shared" si="0"/>
        <v>15</v>
      </c>
      <c r="B22" s="6" t="s">
        <v>261</v>
      </c>
      <c r="C22" s="150">
        <v>1</v>
      </c>
      <c r="D22" s="150">
        <v>450</v>
      </c>
      <c r="K22" s="38"/>
      <c r="M22" s="33">
        <f t="shared" si="1"/>
        <v>9</v>
      </c>
      <c r="N22" s="6" t="s">
        <v>210</v>
      </c>
      <c r="O22" s="150">
        <v>250</v>
      </c>
      <c r="Q22" s="33" t="str">
        <f t="shared" si="2"/>
        <v/>
      </c>
      <c r="U22" s="33">
        <f t="shared" si="3"/>
        <v>9</v>
      </c>
      <c r="V22" s="6" t="s">
        <v>59</v>
      </c>
      <c r="W22" s="150">
        <v>250</v>
      </c>
      <c r="Y22" s="33">
        <f t="shared" si="4"/>
        <v>9</v>
      </c>
      <c r="Z22" s="6" t="s">
        <v>25</v>
      </c>
      <c r="AA22" s="150">
        <v>350</v>
      </c>
      <c r="AC22" s="33">
        <f t="shared" si="5"/>
        <v>9</v>
      </c>
      <c r="AD22" s="6" t="s">
        <v>262</v>
      </c>
      <c r="AE22" s="150">
        <v>250</v>
      </c>
      <c r="AG22" s="33" t="str">
        <f t="shared" si="6"/>
        <v/>
      </c>
      <c r="AK22" s="33" t="str">
        <f t="shared" si="7"/>
        <v/>
      </c>
      <c r="AO22" s="33" t="str">
        <f t="shared" si="8"/>
        <v/>
      </c>
      <c r="AS22" s="33" t="str">
        <f t="shared" si="9"/>
        <v/>
      </c>
      <c r="AW22" s="33" t="str">
        <f t="shared" si="10"/>
        <v/>
      </c>
      <c r="BA22" s="33" t="str">
        <f t="shared" si="11"/>
        <v/>
      </c>
      <c r="BE22" s="33" t="str">
        <f t="shared" si="12"/>
        <v/>
      </c>
      <c r="BI22" s="33" t="str">
        <f t="shared" si="13"/>
        <v/>
      </c>
      <c r="BM22" s="33" t="str">
        <f t="shared" si="14"/>
        <v/>
      </c>
      <c r="BQ22" s="33" t="str">
        <f t="shared" si="15"/>
        <v/>
      </c>
      <c r="BU22" s="33" t="str">
        <f t="shared" si="16"/>
        <v/>
      </c>
      <c r="BY22" s="33" t="str">
        <f t="shared" si="17"/>
        <v/>
      </c>
      <c r="CC22" s="33" t="str">
        <f t="shared" si="18"/>
        <v/>
      </c>
      <c r="CG22" s="33" t="str">
        <f t="shared" si="19"/>
        <v/>
      </c>
      <c r="CK22" s="33" t="str">
        <f t="shared" si="20"/>
        <v/>
      </c>
      <c r="CO22" s="33" t="str">
        <f t="shared" si="21"/>
        <v/>
      </c>
      <c r="CS22" s="33" t="str">
        <f t="shared" si="22"/>
        <v/>
      </c>
      <c r="CW22" s="33" t="str">
        <f t="shared" si="23"/>
        <v/>
      </c>
      <c r="DA22" s="33" t="str">
        <f t="shared" si="24"/>
        <v/>
      </c>
      <c r="DE22" s="33" t="str">
        <f t="shared" si="25"/>
        <v/>
      </c>
      <c r="DI22" s="33" t="str">
        <f t="shared" si="26"/>
        <v/>
      </c>
      <c r="DM22" s="33" t="str">
        <f t="shared" si="27"/>
        <v/>
      </c>
      <c r="DQ22" s="33" t="str">
        <f t="shared" si="28"/>
        <v/>
      </c>
      <c r="DU22" s="33" t="str">
        <f t="shared" si="29"/>
        <v/>
      </c>
      <c r="DY22" s="33" t="str">
        <f t="shared" si="30"/>
        <v/>
      </c>
    </row>
    <row r="23" spans="1:129" x14ac:dyDescent="0.25">
      <c r="A23" s="16">
        <f t="shared" si="0"/>
        <v>16</v>
      </c>
      <c r="B23" s="6" t="s">
        <v>23</v>
      </c>
      <c r="C23" s="150">
        <v>1</v>
      </c>
      <c r="D23" s="150">
        <v>450</v>
      </c>
      <c r="K23" s="38"/>
      <c r="M23" s="33">
        <f t="shared" si="1"/>
        <v>10</v>
      </c>
      <c r="N23" s="6" t="s">
        <v>52</v>
      </c>
      <c r="O23" s="150">
        <v>250</v>
      </c>
      <c r="Q23" s="33" t="str">
        <f t="shared" si="2"/>
        <v/>
      </c>
      <c r="U23" s="33" t="str">
        <f t="shared" si="3"/>
        <v/>
      </c>
      <c r="Y23" s="33">
        <f t="shared" si="4"/>
        <v>10</v>
      </c>
      <c r="Z23" s="6" t="s">
        <v>52</v>
      </c>
      <c r="AA23" s="150">
        <v>350</v>
      </c>
      <c r="AC23" s="33">
        <f t="shared" si="5"/>
        <v>10</v>
      </c>
      <c r="AD23" s="6" t="s">
        <v>46</v>
      </c>
      <c r="AE23" s="150">
        <v>250</v>
      </c>
      <c r="AG23" s="33" t="str">
        <f t="shared" si="6"/>
        <v/>
      </c>
      <c r="AK23" s="33" t="str">
        <f t="shared" si="7"/>
        <v/>
      </c>
      <c r="AO23" s="33" t="str">
        <f t="shared" si="8"/>
        <v/>
      </c>
      <c r="AS23" s="33" t="str">
        <f t="shared" si="9"/>
        <v/>
      </c>
      <c r="AW23" s="33" t="str">
        <f t="shared" si="10"/>
        <v/>
      </c>
      <c r="BA23" s="33" t="str">
        <f t="shared" si="11"/>
        <v/>
      </c>
      <c r="BE23" s="33" t="str">
        <f t="shared" si="12"/>
        <v/>
      </c>
      <c r="BI23" s="33" t="str">
        <f t="shared" si="13"/>
        <v/>
      </c>
      <c r="BM23" s="33" t="str">
        <f t="shared" si="14"/>
        <v/>
      </c>
      <c r="BQ23" s="33" t="str">
        <f t="shared" si="15"/>
        <v/>
      </c>
      <c r="BU23" s="33" t="str">
        <f t="shared" si="16"/>
        <v/>
      </c>
      <c r="BY23" s="33" t="str">
        <f t="shared" si="17"/>
        <v/>
      </c>
      <c r="CC23" s="33" t="str">
        <f t="shared" si="18"/>
        <v/>
      </c>
      <c r="CG23" s="33" t="str">
        <f t="shared" si="19"/>
        <v/>
      </c>
      <c r="CK23" s="33" t="str">
        <f t="shared" si="20"/>
        <v/>
      </c>
      <c r="CO23" s="33" t="str">
        <f t="shared" si="21"/>
        <v/>
      </c>
      <c r="CS23" s="33" t="str">
        <f t="shared" si="22"/>
        <v/>
      </c>
      <c r="CW23" s="33" t="str">
        <f t="shared" si="23"/>
        <v/>
      </c>
      <c r="DA23" s="33" t="str">
        <f t="shared" si="24"/>
        <v/>
      </c>
      <c r="DE23" s="33" t="str">
        <f t="shared" si="25"/>
        <v/>
      </c>
      <c r="DI23" s="33" t="str">
        <f t="shared" si="26"/>
        <v/>
      </c>
      <c r="DM23" s="33" t="str">
        <f t="shared" si="27"/>
        <v/>
      </c>
      <c r="DQ23" s="33" t="str">
        <f t="shared" si="28"/>
        <v/>
      </c>
      <c r="DU23" s="33" t="str">
        <f t="shared" si="29"/>
        <v/>
      </c>
      <c r="DY23" s="33" t="str">
        <f t="shared" si="30"/>
        <v/>
      </c>
    </row>
    <row r="24" spans="1:129" x14ac:dyDescent="0.25">
      <c r="A24" s="16">
        <f t="shared" si="0"/>
        <v>17</v>
      </c>
      <c r="B24" s="6" t="s">
        <v>50</v>
      </c>
      <c r="C24" s="150">
        <v>1</v>
      </c>
      <c r="D24" s="150">
        <v>450</v>
      </c>
      <c r="K24" s="38"/>
      <c r="M24" s="33">
        <f t="shared" si="1"/>
        <v>11</v>
      </c>
      <c r="N24" s="6" t="s">
        <v>22</v>
      </c>
      <c r="O24" s="150">
        <v>250</v>
      </c>
      <c r="Q24" s="33" t="str">
        <f t="shared" si="2"/>
        <v/>
      </c>
      <c r="U24" s="33" t="str">
        <f t="shared" si="3"/>
        <v/>
      </c>
      <c r="Y24" s="33">
        <f t="shared" si="4"/>
        <v>11</v>
      </c>
      <c r="Z24" s="6" t="s">
        <v>254</v>
      </c>
      <c r="AA24" s="150">
        <v>350</v>
      </c>
      <c r="AC24" s="33" t="str">
        <f t="shared" si="5"/>
        <v/>
      </c>
      <c r="AG24" s="33" t="str">
        <f t="shared" si="6"/>
        <v/>
      </c>
      <c r="AK24" s="33" t="str">
        <f t="shared" si="7"/>
        <v/>
      </c>
      <c r="AO24" s="33" t="str">
        <f t="shared" si="8"/>
        <v/>
      </c>
      <c r="AS24" s="33" t="str">
        <f t="shared" si="9"/>
        <v/>
      </c>
      <c r="AW24" s="33" t="str">
        <f t="shared" si="10"/>
        <v/>
      </c>
      <c r="BA24" s="33" t="str">
        <f t="shared" si="11"/>
        <v/>
      </c>
      <c r="BE24" s="33" t="str">
        <f t="shared" si="12"/>
        <v/>
      </c>
      <c r="BI24" s="33" t="str">
        <f t="shared" si="13"/>
        <v/>
      </c>
      <c r="BM24" s="33" t="str">
        <f t="shared" si="14"/>
        <v/>
      </c>
      <c r="BQ24" s="33" t="str">
        <f t="shared" si="15"/>
        <v/>
      </c>
      <c r="BU24" s="33" t="str">
        <f t="shared" si="16"/>
        <v/>
      </c>
      <c r="BY24" s="33" t="str">
        <f t="shared" si="17"/>
        <v/>
      </c>
      <c r="CC24" s="33" t="str">
        <f t="shared" si="18"/>
        <v/>
      </c>
      <c r="CG24" s="33" t="str">
        <f t="shared" si="19"/>
        <v/>
      </c>
      <c r="CK24" s="33" t="str">
        <f t="shared" si="20"/>
        <v/>
      </c>
      <c r="CO24" s="33" t="str">
        <f t="shared" si="21"/>
        <v/>
      </c>
      <c r="CS24" s="33" t="str">
        <f t="shared" si="22"/>
        <v/>
      </c>
      <c r="CW24" s="33" t="str">
        <f t="shared" si="23"/>
        <v/>
      </c>
      <c r="DA24" s="33" t="str">
        <f t="shared" si="24"/>
        <v/>
      </c>
      <c r="DE24" s="33" t="str">
        <f t="shared" si="25"/>
        <v/>
      </c>
      <c r="DI24" s="33" t="str">
        <f t="shared" si="26"/>
        <v/>
      </c>
      <c r="DM24" s="33" t="str">
        <f t="shared" si="27"/>
        <v/>
      </c>
      <c r="DQ24" s="33" t="str">
        <f t="shared" si="28"/>
        <v/>
      </c>
      <c r="DU24" s="33" t="str">
        <f t="shared" si="29"/>
        <v/>
      </c>
      <c r="DY24" s="33" t="str">
        <f t="shared" si="30"/>
        <v/>
      </c>
    </row>
    <row r="25" spans="1:129" x14ac:dyDescent="0.25">
      <c r="A25" s="16">
        <f t="shared" si="0"/>
        <v>18</v>
      </c>
      <c r="B25" s="6" t="s">
        <v>244</v>
      </c>
      <c r="C25" s="150">
        <v>1</v>
      </c>
      <c r="D25" s="150">
        <v>350</v>
      </c>
      <c r="K25" s="38"/>
      <c r="M25" s="33">
        <f t="shared" si="1"/>
        <v>12</v>
      </c>
      <c r="N25" s="6" t="s">
        <v>49</v>
      </c>
      <c r="O25" s="150">
        <v>250</v>
      </c>
      <c r="Q25" s="33" t="str">
        <f t="shared" si="2"/>
        <v/>
      </c>
      <c r="U25" s="33" t="str">
        <f t="shared" si="3"/>
        <v/>
      </c>
      <c r="Y25" s="33">
        <f t="shared" si="4"/>
        <v>12</v>
      </c>
      <c r="Z25" s="6" t="s">
        <v>36</v>
      </c>
      <c r="AA25" s="150">
        <v>350</v>
      </c>
      <c r="AC25" s="33" t="str">
        <f t="shared" si="5"/>
        <v/>
      </c>
      <c r="AG25" s="33" t="str">
        <f t="shared" si="6"/>
        <v/>
      </c>
      <c r="AK25" s="33" t="str">
        <f t="shared" si="7"/>
        <v/>
      </c>
      <c r="AO25" s="33" t="str">
        <f t="shared" si="8"/>
        <v/>
      </c>
      <c r="AS25" s="33" t="str">
        <f t="shared" si="9"/>
        <v/>
      </c>
      <c r="AW25" s="33" t="str">
        <f t="shared" si="10"/>
        <v/>
      </c>
      <c r="BA25" s="33" t="str">
        <f t="shared" si="11"/>
        <v/>
      </c>
      <c r="BE25" s="33" t="str">
        <f t="shared" si="12"/>
        <v/>
      </c>
      <c r="BI25" s="33" t="str">
        <f t="shared" si="13"/>
        <v/>
      </c>
      <c r="BM25" s="33" t="str">
        <f t="shared" si="14"/>
        <v/>
      </c>
      <c r="BQ25" s="33" t="str">
        <f t="shared" si="15"/>
        <v/>
      </c>
      <c r="BU25" s="33" t="str">
        <f t="shared" si="16"/>
        <v/>
      </c>
      <c r="BY25" s="33" t="str">
        <f t="shared" si="17"/>
        <v/>
      </c>
      <c r="CC25" s="33" t="str">
        <f t="shared" si="18"/>
        <v/>
      </c>
      <c r="CG25" s="33" t="str">
        <f t="shared" si="19"/>
        <v/>
      </c>
      <c r="CK25" s="33" t="str">
        <f t="shared" si="20"/>
        <v/>
      </c>
      <c r="CO25" s="33" t="str">
        <f t="shared" si="21"/>
        <v/>
      </c>
      <c r="CS25" s="33" t="str">
        <f t="shared" si="22"/>
        <v/>
      </c>
      <c r="CW25" s="33" t="str">
        <f t="shared" si="23"/>
        <v/>
      </c>
      <c r="DA25" s="33" t="str">
        <f t="shared" si="24"/>
        <v/>
      </c>
      <c r="DE25" s="33" t="str">
        <f t="shared" si="25"/>
        <v/>
      </c>
      <c r="DI25" s="33" t="str">
        <f t="shared" si="26"/>
        <v/>
      </c>
      <c r="DM25" s="33" t="str">
        <f t="shared" si="27"/>
        <v/>
      </c>
      <c r="DQ25" s="33" t="str">
        <f t="shared" si="28"/>
        <v/>
      </c>
      <c r="DU25" s="33" t="str">
        <f t="shared" si="29"/>
        <v/>
      </c>
      <c r="DY25" s="33" t="str">
        <f t="shared" si="30"/>
        <v/>
      </c>
    </row>
    <row r="26" spans="1:129" x14ac:dyDescent="0.25">
      <c r="A26" s="16">
        <f t="shared" si="0"/>
        <v>19</v>
      </c>
      <c r="B26" s="6" t="s">
        <v>254</v>
      </c>
      <c r="C26" s="150">
        <v>1</v>
      </c>
      <c r="D26" s="150">
        <v>350</v>
      </c>
      <c r="K26" s="38"/>
      <c r="M26" s="33" t="str">
        <f t="shared" si="1"/>
        <v/>
      </c>
      <c r="Q26" s="33" t="str">
        <f t="shared" si="2"/>
        <v/>
      </c>
      <c r="U26" s="33" t="str">
        <f t="shared" si="3"/>
        <v/>
      </c>
      <c r="Y26" s="33">
        <f t="shared" si="4"/>
        <v>13</v>
      </c>
      <c r="Z26" s="6" t="s">
        <v>253</v>
      </c>
      <c r="AA26" s="150">
        <v>250</v>
      </c>
      <c r="AC26" s="33" t="str">
        <f t="shared" si="5"/>
        <v/>
      </c>
      <c r="AG26" s="33" t="str">
        <f t="shared" si="6"/>
        <v/>
      </c>
      <c r="AK26" s="33" t="str">
        <f t="shared" si="7"/>
        <v/>
      </c>
      <c r="AO26" s="33" t="str">
        <f t="shared" si="8"/>
        <v/>
      </c>
      <c r="AS26" s="33" t="str">
        <f t="shared" si="9"/>
        <v/>
      </c>
      <c r="AW26" s="33" t="str">
        <f t="shared" si="10"/>
        <v/>
      </c>
      <c r="BA26" s="33" t="str">
        <f t="shared" si="11"/>
        <v/>
      </c>
      <c r="BE26" s="33" t="str">
        <f t="shared" si="12"/>
        <v/>
      </c>
      <c r="BI26" s="33" t="str">
        <f t="shared" si="13"/>
        <v/>
      </c>
      <c r="BM26" s="33" t="str">
        <f t="shared" si="14"/>
        <v/>
      </c>
      <c r="BQ26" s="33" t="str">
        <f t="shared" si="15"/>
        <v/>
      </c>
      <c r="BU26" s="33" t="str">
        <f t="shared" si="16"/>
        <v/>
      </c>
      <c r="BY26" s="33" t="str">
        <f t="shared" si="17"/>
        <v/>
      </c>
      <c r="CC26" s="33" t="str">
        <f t="shared" si="18"/>
        <v/>
      </c>
      <c r="CG26" s="33" t="str">
        <f t="shared" si="19"/>
        <v/>
      </c>
      <c r="CK26" s="33" t="str">
        <f t="shared" si="20"/>
        <v/>
      </c>
      <c r="CO26" s="33" t="str">
        <f t="shared" si="21"/>
        <v/>
      </c>
      <c r="CS26" s="33" t="str">
        <f t="shared" si="22"/>
        <v/>
      </c>
      <c r="CW26" s="33" t="str">
        <f t="shared" si="23"/>
        <v/>
      </c>
      <c r="DA26" s="33" t="str">
        <f t="shared" si="24"/>
        <v/>
      </c>
      <c r="DE26" s="33" t="str">
        <f t="shared" si="25"/>
        <v/>
      </c>
      <c r="DI26" s="33" t="str">
        <f t="shared" si="26"/>
        <v/>
      </c>
      <c r="DM26" s="33" t="str">
        <f t="shared" si="27"/>
        <v/>
      </c>
      <c r="DQ26" s="33" t="str">
        <f t="shared" si="28"/>
        <v/>
      </c>
      <c r="DU26" s="33" t="str">
        <f t="shared" si="29"/>
        <v/>
      </c>
      <c r="DY26" s="33" t="str">
        <f t="shared" si="30"/>
        <v/>
      </c>
    </row>
    <row r="27" spans="1:129" x14ac:dyDescent="0.25">
      <c r="A27" s="16">
        <f t="shared" si="0"/>
        <v>20</v>
      </c>
      <c r="B27" s="6" t="s">
        <v>25</v>
      </c>
      <c r="C27" s="150">
        <v>1</v>
      </c>
      <c r="D27" s="150">
        <v>350</v>
      </c>
      <c r="K27" s="38"/>
      <c r="M27" s="33" t="str">
        <f t="shared" si="1"/>
        <v/>
      </c>
      <c r="Q27" s="33" t="str">
        <f t="shared" si="2"/>
        <v/>
      </c>
      <c r="U27" s="33" t="str">
        <f t="shared" si="3"/>
        <v/>
      </c>
      <c r="Y27" s="33">
        <f t="shared" si="4"/>
        <v>14</v>
      </c>
      <c r="Z27" s="6" t="s">
        <v>18</v>
      </c>
      <c r="AA27" s="150">
        <v>250</v>
      </c>
      <c r="AC27" s="33" t="str">
        <f t="shared" si="5"/>
        <v/>
      </c>
      <c r="AG27" s="33" t="str">
        <f t="shared" si="6"/>
        <v/>
      </c>
      <c r="AK27" s="33" t="str">
        <f t="shared" si="7"/>
        <v/>
      </c>
      <c r="AO27" s="33" t="str">
        <f t="shared" si="8"/>
        <v/>
      </c>
      <c r="AS27" s="33" t="str">
        <f t="shared" si="9"/>
        <v/>
      </c>
      <c r="AW27" s="33" t="str">
        <f t="shared" si="10"/>
        <v/>
      </c>
      <c r="BA27" s="33" t="str">
        <f t="shared" si="11"/>
        <v/>
      </c>
      <c r="BE27" s="33" t="str">
        <f t="shared" si="12"/>
        <v/>
      </c>
      <c r="BI27" s="33" t="str">
        <f t="shared" si="13"/>
        <v/>
      </c>
      <c r="BM27" s="33" t="str">
        <f t="shared" si="14"/>
        <v/>
      </c>
      <c r="BQ27" s="33" t="str">
        <f t="shared" si="15"/>
        <v/>
      </c>
      <c r="BU27" s="33" t="str">
        <f t="shared" si="16"/>
        <v/>
      </c>
      <c r="BY27" s="33" t="str">
        <f t="shared" si="17"/>
        <v/>
      </c>
      <c r="CC27" s="33" t="str">
        <f t="shared" si="18"/>
        <v/>
      </c>
      <c r="CG27" s="33" t="str">
        <f t="shared" si="19"/>
        <v/>
      </c>
      <c r="CK27" s="33" t="str">
        <f t="shared" si="20"/>
        <v/>
      </c>
      <c r="CO27" s="33" t="str">
        <f t="shared" si="21"/>
        <v/>
      </c>
      <c r="CS27" s="33" t="str">
        <f t="shared" si="22"/>
        <v/>
      </c>
      <c r="CW27" s="33" t="str">
        <f t="shared" si="23"/>
        <v/>
      </c>
      <c r="DA27" s="33" t="str">
        <f t="shared" si="24"/>
        <v/>
      </c>
      <c r="DE27" s="33" t="str">
        <f t="shared" si="25"/>
        <v/>
      </c>
      <c r="DI27" s="33" t="str">
        <f t="shared" si="26"/>
        <v/>
      </c>
      <c r="DM27" s="33" t="str">
        <f t="shared" si="27"/>
        <v/>
      </c>
      <c r="DQ27" s="33" t="str">
        <f t="shared" si="28"/>
        <v/>
      </c>
      <c r="DU27" s="33" t="str">
        <f t="shared" si="29"/>
        <v/>
      </c>
      <c r="DY27" s="33" t="str">
        <f t="shared" si="30"/>
        <v/>
      </c>
    </row>
    <row r="28" spans="1:129" x14ac:dyDescent="0.25">
      <c r="A28" s="16">
        <f t="shared" si="0"/>
        <v>21</v>
      </c>
      <c r="B28" s="6" t="s">
        <v>253</v>
      </c>
      <c r="C28" s="150">
        <v>1</v>
      </c>
      <c r="D28" s="150">
        <v>250</v>
      </c>
      <c r="K28" s="38"/>
      <c r="M28" s="33" t="str">
        <f t="shared" si="1"/>
        <v/>
      </c>
      <c r="Q28" s="33" t="str">
        <f t="shared" si="2"/>
        <v/>
      </c>
      <c r="U28" s="33" t="str">
        <f t="shared" si="3"/>
        <v/>
      </c>
      <c r="Y28" s="33">
        <f t="shared" si="4"/>
        <v>15</v>
      </c>
      <c r="Z28" s="6" t="s">
        <v>230</v>
      </c>
      <c r="AA28" s="150">
        <v>250</v>
      </c>
      <c r="AC28" s="33" t="str">
        <f t="shared" si="5"/>
        <v/>
      </c>
      <c r="AG28" s="33" t="str">
        <f t="shared" si="6"/>
        <v/>
      </c>
      <c r="AK28" s="33" t="str">
        <f t="shared" si="7"/>
        <v/>
      </c>
      <c r="AO28" s="33" t="str">
        <f t="shared" si="8"/>
        <v/>
      </c>
      <c r="AS28" s="33" t="str">
        <f t="shared" si="9"/>
        <v/>
      </c>
      <c r="AW28" s="33" t="str">
        <f t="shared" si="10"/>
        <v/>
      </c>
      <c r="BA28" s="33" t="str">
        <f t="shared" si="11"/>
        <v/>
      </c>
      <c r="BE28" s="33" t="str">
        <f t="shared" si="12"/>
        <v/>
      </c>
      <c r="BI28" s="33" t="str">
        <f t="shared" si="13"/>
        <v/>
      </c>
      <c r="BM28" s="33" t="str">
        <f t="shared" si="14"/>
        <v/>
      </c>
      <c r="BQ28" s="33" t="str">
        <f t="shared" si="15"/>
        <v/>
      </c>
      <c r="BU28" s="33" t="str">
        <f t="shared" si="16"/>
        <v/>
      </c>
      <c r="BY28" s="33" t="str">
        <f t="shared" si="17"/>
        <v/>
      </c>
      <c r="CC28" s="33" t="str">
        <f t="shared" si="18"/>
        <v/>
      </c>
      <c r="CG28" s="33" t="str">
        <f t="shared" si="19"/>
        <v/>
      </c>
      <c r="CK28" s="33" t="str">
        <f t="shared" si="20"/>
        <v/>
      </c>
      <c r="CO28" s="33" t="str">
        <f t="shared" si="21"/>
        <v/>
      </c>
      <c r="CS28" s="33" t="str">
        <f t="shared" si="22"/>
        <v/>
      </c>
      <c r="CW28" s="33" t="str">
        <f t="shared" si="23"/>
        <v/>
      </c>
      <c r="DA28" s="33" t="str">
        <f t="shared" si="24"/>
        <v/>
      </c>
      <c r="DE28" s="33" t="str">
        <f t="shared" si="25"/>
        <v/>
      </c>
      <c r="DI28" s="33" t="str">
        <f t="shared" si="26"/>
        <v/>
      </c>
      <c r="DM28" s="33" t="str">
        <f t="shared" si="27"/>
        <v/>
      </c>
      <c r="DQ28" s="33" t="str">
        <f t="shared" si="28"/>
        <v/>
      </c>
      <c r="DU28" s="33" t="str">
        <f t="shared" si="29"/>
        <v/>
      </c>
      <c r="DY28" s="33" t="str">
        <f t="shared" si="30"/>
        <v/>
      </c>
    </row>
    <row r="29" spans="1:129" x14ac:dyDescent="0.25">
      <c r="A29" s="16">
        <f t="shared" si="0"/>
        <v>22</v>
      </c>
      <c r="B29" s="6" t="s">
        <v>49</v>
      </c>
      <c r="C29" s="150">
        <v>1</v>
      </c>
      <c r="D29" s="150">
        <v>250</v>
      </c>
      <c r="K29" s="38"/>
      <c r="M29" s="33" t="str">
        <f t="shared" si="1"/>
        <v/>
      </c>
      <c r="Q29" s="33" t="str">
        <f t="shared" si="2"/>
        <v/>
      </c>
      <c r="U29" s="33" t="str">
        <f t="shared" si="3"/>
        <v/>
      </c>
      <c r="Y29" s="33" t="str">
        <f t="shared" si="4"/>
        <v/>
      </c>
      <c r="AC29" s="33" t="str">
        <f t="shared" si="5"/>
        <v/>
      </c>
      <c r="AG29" s="33" t="str">
        <f t="shared" si="6"/>
        <v/>
      </c>
      <c r="AK29" s="33" t="str">
        <f t="shared" si="7"/>
        <v/>
      </c>
      <c r="AO29" s="33" t="str">
        <f t="shared" si="8"/>
        <v/>
      </c>
      <c r="AS29" s="33" t="str">
        <f t="shared" si="9"/>
        <v/>
      </c>
      <c r="AW29" s="33" t="str">
        <f t="shared" si="10"/>
        <v/>
      </c>
      <c r="BA29" s="33" t="str">
        <f t="shared" si="11"/>
        <v/>
      </c>
      <c r="BE29" s="33" t="str">
        <f t="shared" si="12"/>
        <v/>
      </c>
      <c r="BI29" s="33" t="str">
        <f t="shared" si="13"/>
        <v/>
      </c>
      <c r="BM29" s="33" t="str">
        <f t="shared" si="14"/>
        <v/>
      </c>
      <c r="BQ29" s="33" t="str">
        <f t="shared" si="15"/>
        <v/>
      </c>
      <c r="BU29" s="33" t="str">
        <f t="shared" si="16"/>
        <v/>
      </c>
      <c r="BY29" s="33" t="str">
        <f t="shared" si="17"/>
        <v/>
      </c>
      <c r="CC29" s="33" t="str">
        <f t="shared" si="18"/>
        <v/>
      </c>
      <c r="CG29" s="33" t="str">
        <f t="shared" si="19"/>
        <v/>
      </c>
      <c r="CK29" s="33" t="str">
        <f t="shared" si="20"/>
        <v/>
      </c>
      <c r="CO29" s="33" t="str">
        <f t="shared" si="21"/>
        <v/>
      </c>
      <c r="CS29" s="33" t="str">
        <f t="shared" si="22"/>
        <v/>
      </c>
      <c r="CW29" s="33" t="str">
        <f t="shared" si="23"/>
        <v/>
      </c>
      <c r="DA29" s="33" t="str">
        <f t="shared" si="24"/>
        <v/>
      </c>
      <c r="DE29" s="33" t="str">
        <f t="shared" si="25"/>
        <v/>
      </c>
      <c r="DI29" s="33" t="str">
        <f t="shared" si="26"/>
        <v/>
      </c>
      <c r="DM29" s="33" t="str">
        <f t="shared" si="27"/>
        <v/>
      </c>
      <c r="DQ29" s="33" t="str">
        <f t="shared" si="28"/>
        <v/>
      </c>
      <c r="DU29" s="33" t="str">
        <f t="shared" si="29"/>
        <v/>
      </c>
      <c r="DY29" s="33" t="str">
        <f t="shared" si="30"/>
        <v/>
      </c>
    </row>
    <row r="30" spans="1:129" x14ac:dyDescent="0.25">
      <c r="A30" s="16">
        <f t="shared" si="0"/>
        <v>23</v>
      </c>
      <c r="B30" s="6" t="s">
        <v>230</v>
      </c>
      <c r="C30" s="150">
        <v>1</v>
      </c>
      <c r="D30" s="150">
        <v>250</v>
      </c>
      <c r="K30" s="38"/>
      <c r="M30" s="33" t="str">
        <f t="shared" si="1"/>
        <v/>
      </c>
      <c r="Q30" s="33" t="str">
        <f t="shared" si="2"/>
        <v/>
      </c>
      <c r="U30" s="33" t="str">
        <f t="shared" si="3"/>
        <v/>
      </c>
      <c r="Y30" s="33" t="str">
        <f t="shared" si="4"/>
        <v/>
      </c>
      <c r="AC30" s="33" t="str">
        <f t="shared" si="5"/>
        <v/>
      </c>
      <c r="AG30" s="33" t="str">
        <f t="shared" si="6"/>
        <v/>
      </c>
      <c r="AK30" s="33" t="str">
        <f t="shared" si="7"/>
        <v/>
      </c>
      <c r="AO30" s="33" t="str">
        <f t="shared" si="8"/>
        <v/>
      </c>
      <c r="AS30" s="33" t="str">
        <f t="shared" si="9"/>
        <v/>
      </c>
      <c r="AW30" s="33" t="str">
        <f t="shared" si="10"/>
        <v/>
      </c>
      <c r="BA30" s="33" t="str">
        <f t="shared" si="11"/>
        <v/>
      </c>
      <c r="BE30" s="33" t="str">
        <f t="shared" si="12"/>
        <v/>
      </c>
      <c r="BI30" s="33" t="str">
        <f t="shared" si="13"/>
        <v/>
      </c>
      <c r="BM30" s="33" t="str">
        <f t="shared" si="14"/>
        <v/>
      </c>
      <c r="BQ30" s="33" t="str">
        <f t="shared" si="15"/>
        <v/>
      </c>
      <c r="BU30" s="33" t="str">
        <f t="shared" si="16"/>
        <v/>
      </c>
      <c r="BY30" s="33" t="str">
        <f t="shared" si="17"/>
        <v/>
      </c>
      <c r="CC30" s="33" t="str">
        <f t="shared" si="18"/>
        <v/>
      </c>
      <c r="CG30" s="33" t="str">
        <f t="shared" si="19"/>
        <v/>
      </c>
      <c r="CK30" s="33" t="str">
        <f t="shared" si="20"/>
        <v/>
      </c>
      <c r="CO30" s="33" t="str">
        <f t="shared" si="21"/>
        <v/>
      </c>
      <c r="CS30" s="33" t="str">
        <f t="shared" si="22"/>
        <v/>
      </c>
      <c r="CW30" s="33" t="str">
        <f t="shared" si="23"/>
        <v/>
      </c>
      <c r="DA30" s="33" t="str">
        <f t="shared" si="24"/>
        <v/>
      </c>
      <c r="DE30" s="33" t="str">
        <f t="shared" si="25"/>
        <v/>
      </c>
      <c r="DI30" s="33" t="str">
        <f t="shared" si="26"/>
        <v/>
      </c>
      <c r="DM30" s="33" t="str">
        <f t="shared" si="27"/>
        <v/>
      </c>
      <c r="DQ30" s="33" t="str">
        <f t="shared" si="28"/>
        <v/>
      </c>
      <c r="DU30" s="33" t="str">
        <f t="shared" si="29"/>
        <v/>
      </c>
      <c r="DY30" s="33" t="str">
        <f t="shared" si="30"/>
        <v/>
      </c>
    </row>
    <row r="31" spans="1:129" x14ac:dyDescent="0.25">
      <c r="A31" s="16">
        <f t="shared" si="0"/>
        <v>24</v>
      </c>
      <c r="B31" s="6" t="s">
        <v>262</v>
      </c>
      <c r="C31" s="150">
        <v>1</v>
      </c>
      <c r="D31" s="150">
        <v>250</v>
      </c>
      <c r="K31" s="38"/>
      <c r="M31" s="33" t="str">
        <f t="shared" si="1"/>
        <v/>
      </c>
      <c r="Q31" s="33" t="str">
        <f t="shared" si="2"/>
        <v/>
      </c>
      <c r="U31" s="33" t="str">
        <f t="shared" si="3"/>
        <v/>
      </c>
      <c r="Y31" s="33" t="str">
        <f t="shared" si="4"/>
        <v/>
      </c>
      <c r="AC31" s="33" t="str">
        <f t="shared" si="5"/>
        <v/>
      </c>
      <c r="AG31" s="33" t="str">
        <f t="shared" si="6"/>
        <v/>
      </c>
      <c r="AK31" s="33" t="str">
        <f t="shared" si="7"/>
        <v/>
      </c>
      <c r="AO31" s="33" t="str">
        <f t="shared" si="8"/>
        <v/>
      </c>
      <c r="AS31" s="33" t="str">
        <f t="shared" si="9"/>
        <v/>
      </c>
      <c r="AW31" s="33" t="str">
        <f t="shared" si="10"/>
        <v/>
      </c>
      <c r="BA31" s="33" t="str">
        <f t="shared" si="11"/>
        <v/>
      </c>
      <c r="BE31" s="33" t="str">
        <f t="shared" si="12"/>
        <v/>
      </c>
      <c r="BI31" s="33" t="str">
        <f t="shared" si="13"/>
        <v/>
      </c>
      <c r="BM31" s="33" t="str">
        <f t="shared" si="14"/>
        <v/>
      </c>
      <c r="BQ31" s="33" t="str">
        <f t="shared" si="15"/>
        <v/>
      </c>
      <c r="BU31" s="33" t="str">
        <f t="shared" si="16"/>
        <v/>
      </c>
      <c r="BY31" s="33" t="str">
        <f t="shared" si="17"/>
        <v/>
      </c>
      <c r="CC31" s="33" t="str">
        <f t="shared" si="18"/>
        <v/>
      </c>
      <c r="CG31" s="33" t="str">
        <f t="shared" si="19"/>
        <v/>
      </c>
      <c r="CK31" s="33" t="str">
        <f t="shared" si="20"/>
        <v/>
      </c>
      <c r="CO31" s="33" t="str">
        <f t="shared" si="21"/>
        <v/>
      </c>
      <c r="CS31" s="33" t="str">
        <f t="shared" si="22"/>
        <v/>
      </c>
      <c r="CW31" s="33" t="str">
        <f t="shared" si="23"/>
        <v/>
      </c>
      <c r="DA31" s="33" t="str">
        <f t="shared" si="24"/>
        <v/>
      </c>
      <c r="DE31" s="33" t="str">
        <f t="shared" si="25"/>
        <v/>
      </c>
      <c r="DI31" s="33" t="str">
        <f t="shared" si="26"/>
        <v/>
      </c>
      <c r="DM31" s="33" t="str">
        <f t="shared" si="27"/>
        <v/>
      </c>
      <c r="DQ31" s="33" t="str">
        <f t="shared" si="28"/>
        <v/>
      </c>
      <c r="DU31" s="33" t="str">
        <f t="shared" si="29"/>
        <v/>
      </c>
      <c r="DY31" s="33" t="str">
        <f t="shared" si="30"/>
        <v/>
      </c>
    </row>
    <row r="32" spans="1:129" x14ac:dyDescent="0.25">
      <c r="A32" s="16">
        <f t="shared" si="0"/>
        <v>25</v>
      </c>
      <c r="B32" s="6" t="s">
        <v>18</v>
      </c>
      <c r="C32" s="150">
        <v>1</v>
      </c>
      <c r="D32" s="150">
        <v>250</v>
      </c>
      <c r="K32" s="38"/>
      <c r="M32" s="33" t="str">
        <f t="shared" si="1"/>
        <v/>
      </c>
      <c r="Q32" s="33" t="str">
        <f t="shared" si="2"/>
        <v/>
      </c>
      <c r="U32" s="33" t="str">
        <f t="shared" si="3"/>
        <v/>
      </c>
      <c r="Y32" s="33" t="str">
        <f t="shared" si="4"/>
        <v/>
      </c>
      <c r="AC32" s="33" t="str">
        <f t="shared" si="5"/>
        <v/>
      </c>
      <c r="AG32" s="33" t="str">
        <f t="shared" si="6"/>
        <v/>
      </c>
      <c r="AK32" s="33" t="str">
        <f t="shared" si="7"/>
        <v/>
      </c>
      <c r="AO32" s="33" t="str">
        <f t="shared" si="8"/>
        <v/>
      </c>
      <c r="AS32" s="33" t="str">
        <f t="shared" si="9"/>
        <v/>
      </c>
      <c r="AW32" s="33" t="str">
        <f t="shared" si="10"/>
        <v/>
      </c>
      <c r="BA32" s="33" t="str">
        <f t="shared" si="11"/>
        <v/>
      </c>
      <c r="BE32" s="33" t="str">
        <f t="shared" si="12"/>
        <v/>
      </c>
      <c r="BI32" s="33" t="str">
        <f t="shared" si="13"/>
        <v/>
      </c>
      <c r="BM32" s="33" t="str">
        <f t="shared" si="14"/>
        <v/>
      </c>
      <c r="BQ32" s="33" t="str">
        <f t="shared" si="15"/>
        <v/>
      </c>
      <c r="BU32" s="33" t="str">
        <f t="shared" si="16"/>
        <v/>
      </c>
      <c r="BY32" s="33" t="str">
        <f t="shared" si="17"/>
        <v/>
      </c>
      <c r="CC32" s="33" t="str">
        <f t="shared" si="18"/>
        <v/>
      </c>
      <c r="CG32" s="33" t="str">
        <f t="shared" si="19"/>
        <v/>
      </c>
      <c r="CK32" s="33" t="str">
        <f t="shared" si="20"/>
        <v/>
      </c>
      <c r="CO32" s="33" t="str">
        <f t="shared" si="21"/>
        <v/>
      </c>
      <c r="CS32" s="33" t="str">
        <f t="shared" si="22"/>
        <v/>
      </c>
      <c r="CW32" s="33" t="str">
        <f t="shared" si="23"/>
        <v/>
      </c>
      <c r="DA32" s="33" t="str">
        <f t="shared" si="24"/>
        <v/>
      </c>
      <c r="DE32" s="33" t="str">
        <f t="shared" si="25"/>
        <v/>
      </c>
      <c r="DI32" s="33" t="str">
        <f t="shared" si="26"/>
        <v/>
      </c>
      <c r="DM32" s="33" t="str">
        <f t="shared" si="27"/>
        <v/>
      </c>
      <c r="DQ32" s="33" t="str">
        <f t="shared" si="28"/>
        <v/>
      </c>
      <c r="DU32" s="33" t="str">
        <f t="shared" si="29"/>
        <v/>
      </c>
      <c r="DY32" s="33" t="str">
        <f t="shared" si="30"/>
        <v/>
      </c>
    </row>
    <row r="33" spans="1:129" x14ac:dyDescent="0.25">
      <c r="A33" s="16">
        <f t="shared" si="0"/>
        <v>26</v>
      </c>
      <c r="B33" s="6" t="s">
        <v>210</v>
      </c>
      <c r="C33" s="150">
        <v>1</v>
      </c>
      <c r="D33" s="150">
        <v>250</v>
      </c>
      <c r="K33" s="38"/>
      <c r="M33" s="33" t="str">
        <f t="shared" si="1"/>
        <v/>
      </c>
      <c r="Q33" s="33" t="str">
        <f t="shared" si="2"/>
        <v/>
      </c>
      <c r="U33" s="33" t="str">
        <f t="shared" si="3"/>
        <v/>
      </c>
      <c r="Y33" s="33" t="str">
        <f t="shared" si="4"/>
        <v/>
      </c>
      <c r="AC33" s="33" t="str">
        <f t="shared" si="5"/>
        <v/>
      </c>
      <c r="AG33" s="33" t="str">
        <f t="shared" si="6"/>
        <v/>
      </c>
      <c r="AK33" s="33" t="str">
        <f t="shared" si="7"/>
        <v/>
      </c>
      <c r="AO33" s="33" t="str">
        <f t="shared" si="8"/>
        <v/>
      </c>
      <c r="AS33" s="33" t="str">
        <f t="shared" si="9"/>
        <v/>
      </c>
      <c r="AW33" s="33" t="str">
        <f t="shared" si="10"/>
        <v/>
      </c>
      <c r="BA33" s="33" t="str">
        <f t="shared" si="11"/>
        <v/>
      </c>
      <c r="BE33" s="33" t="str">
        <f t="shared" si="12"/>
        <v/>
      </c>
      <c r="BI33" s="33" t="str">
        <f t="shared" si="13"/>
        <v/>
      </c>
      <c r="BM33" s="33" t="str">
        <f t="shared" si="14"/>
        <v/>
      </c>
      <c r="BQ33" s="33" t="str">
        <f t="shared" si="15"/>
        <v/>
      </c>
      <c r="BU33" s="33" t="str">
        <f t="shared" si="16"/>
        <v/>
      </c>
      <c r="BY33" s="33" t="str">
        <f t="shared" si="17"/>
        <v/>
      </c>
      <c r="CC33" s="33" t="str">
        <f t="shared" si="18"/>
        <v/>
      </c>
      <c r="CG33" s="33" t="str">
        <f t="shared" si="19"/>
        <v/>
      </c>
      <c r="CK33" s="33" t="str">
        <f t="shared" si="20"/>
        <v/>
      </c>
      <c r="CO33" s="33" t="str">
        <f t="shared" si="21"/>
        <v/>
      </c>
      <c r="CS33" s="33" t="str">
        <f t="shared" si="22"/>
        <v/>
      </c>
      <c r="CW33" s="33" t="str">
        <f t="shared" si="23"/>
        <v/>
      </c>
      <c r="DA33" s="33" t="str">
        <f t="shared" si="24"/>
        <v/>
      </c>
      <c r="DE33" s="33" t="str">
        <f t="shared" si="25"/>
        <v/>
      </c>
      <c r="DI33" s="33" t="str">
        <f t="shared" si="26"/>
        <v/>
      </c>
      <c r="DM33" s="33" t="str">
        <f t="shared" si="27"/>
        <v/>
      </c>
      <c r="DQ33" s="33" t="str">
        <f t="shared" si="28"/>
        <v/>
      </c>
      <c r="DU33" s="33" t="str">
        <f t="shared" si="29"/>
        <v/>
      </c>
      <c r="DY33" s="33" t="str">
        <f t="shared" si="30"/>
        <v/>
      </c>
    </row>
    <row r="34" spans="1:129" x14ac:dyDescent="0.25">
      <c r="A34" s="16">
        <f t="shared" si="0"/>
        <v>27</v>
      </c>
      <c r="B34" s="6" t="s">
        <v>22</v>
      </c>
      <c r="C34" s="150">
        <v>1</v>
      </c>
      <c r="D34" s="150">
        <v>250</v>
      </c>
      <c r="K34" s="38"/>
      <c r="M34" s="33" t="str">
        <f t="shared" si="1"/>
        <v/>
      </c>
      <c r="Q34" s="33" t="str">
        <f t="shared" si="2"/>
        <v/>
      </c>
      <c r="U34" s="33" t="str">
        <f t="shared" si="3"/>
        <v/>
      </c>
      <c r="Y34" s="33" t="str">
        <f t="shared" si="4"/>
        <v/>
      </c>
      <c r="AC34" s="33" t="str">
        <f t="shared" si="5"/>
        <v/>
      </c>
      <c r="AG34" s="33" t="str">
        <f t="shared" si="6"/>
        <v/>
      </c>
      <c r="AK34" s="33" t="str">
        <f t="shared" si="7"/>
        <v/>
      </c>
      <c r="AO34" s="33" t="str">
        <f t="shared" si="8"/>
        <v/>
      </c>
      <c r="AS34" s="33" t="str">
        <f t="shared" si="9"/>
        <v/>
      </c>
      <c r="AW34" s="33" t="str">
        <f t="shared" si="10"/>
        <v/>
      </c>
      <c r="BA34" s="33" t="str">
        <f t="shared" si="11"/>
        <v/>
      </c>
      <c r="BE34" s="33" t="str">
        <f t="shared" si="12"/>
        <v/>
      </c>
      <c r="BI34" s="33" t="str">
        <f t="shared" si="13"/>
        <v/>
      </c>
      <c r="BM34" s="33" t="str">
        <f t="shared" si="14"/>
        <v/>
      </c>
      <c r="BQ34" s="33" t="str">
        <f t="shared" si="15"/>
        <v/>
      </c>
      <c r="BU34" s="33" t="str">
        <f t="shared" si="16"/>
        <v/>
      </c>
      <c r="BY34" s="33" t="str">
        <f t="shared" si="17"/>
        <v/>
      </c>
      <c r="CC34" s="33" t="str">
        <f t="shared" si="18"/>
        <v/>
      </c>
      <c r="CG34" s="33" t="str">
        <f t="shared" si="19"/>
        <v/>
      </c>
      <c r="CK34" s="33" t="str">
        <f t="shared" si="20"/>
        <v/>
      </c>
      <c r="CO34" s="33" t="str">
        <f t="shared" si="21"/>
        <v/>
      </c>
      <c r="CS34" s="33" t="str">
        <f t="shared" si="22"/>
        <v/>
      </c>
      <c r="CW34" s="33" t="str">
        <f t="shared" si="23"/>
        <v/>
      </c>
      <c r="DA34" s="33" t="str">
        <f t="shared" si="24"/>
        <v/>
      </c>
      <c r="DE34" s="33" t="str">
        <f t="shared" si="25"/>
        <v/>
      </c>
      <c r="DI34" s="33" t="str">
        <f t="shared" si="26"/>
        <v/>
      </c>
      <c r="DM34" s="33" t="str">
        <f t="shared" si="27"/>
        <v/>
      </c>
      <c r="DQ34" s="33" t="str">
        <f t="shared" si="28"/>
        <v/>
      </c>
      <c r="DU34" s="33" t="str">
        <f t="shared" si="29"/>
        <v/>
      </c>
      <c r="DY34" s="33" t="str">
        <f t="shared" si="30"/>
        <v/>
      </c>
    </row>
    <row r="35" spans="1:129" x14ac:dyDescent="0.25">
      <c r="A35" s="16" t="str">
        <f t="shared" si="0"/>
        <v/>
      </c>
      <c r="K35" s="38"/>
      <c r="M35" s="33" t="str">
        <f t="shared" si="1"/>
        <v/>
      </c>
      <c r="Q35" s="33" t="str">
        <f t="shared" si="2"/>
        <v/>
      </c>
      <c r="U35" s="33" t="str">
        <f t="shared" si="3"/>
        <v/>
      </c>
      <c r="Y35" s="33" t="str">
        <f t="shared" si="4"/>
        <v/>
      </c>
      <c r="AC35" s="33" t="str">
        <f t="shared" si="5"/>
        <v/>
      </c>
      <c r="AG35" s="33" t="str">
        <f t="shared" si="6"/>
        <v/>
      </c>
      <c r="AK35" s="33" t="str">
        <f t="shared" si="7"/>
        <v/>
      </c>
      <c r="AO35" s="33" t="str">
        <f t="shared" si="8"/>
        <v/>
      </c>
      <c r="AS35" s="33" t="str">
        <f t="shared" si="9"/>
        <v/>
      </c>
      <c r="AW35" s="33" t="str">
        <f t="shared" si="10"/>
        <v/>
      </c>
      <c r="BA35" s="33" t="str">
        <f t="shared" si="11"/>
        <v/>
      </c>
      <c r="BE35" s="33" t="str">
        <f t="shared" si="12"/>
        <v/>
      </c>
      <c r="BI35" s="33" t="str">
        <f t="shared" si="13"/>
        <v/>
      </c>
      <c r="BM35" s="33" t="str">
        <f t="shared" si="14"/>
        <v/>
      </c>
      <c r="BQ35" s="33" t="str">
        <f t="shared" si="15"/>
        <v/>
      </c>
      <c r="BU35" s="33" t="str">
        <f t="shared" si="16"/>
        <v/>
      </c>
      <c r="BY35" s="33" t="str">
        <f t="shared" si="17"/>
        <v/>
      </c>
      <c r="CC35" s="33" t="str">
        <f t="shared" si="18"/>
        <v/>
      </c>
      <c r="CG35" s="33" t="str">
        <f t="shared" si="19"/>
        <v/>
      </c>
      <c r="CK35" s="33" t="str">
        <f t="shared" si="20"/>
        <v/>
      </c>
      <c r="CO35" s="33" t="str">
        <f t="shared" si="21"/>
        <v/>
      </c>
      <c r="CS35" s="33" t="str">
        <f t="shared" si="22"/>
        <v/>
      </c>
      <c r="CW35" s="33" t="str">
        <f t="shared" si="23"/>
        <v/>
      </c>
      <c r="DA35" s="33" t="str">
        <f t="shared" si="24"/>
        <v/>
      </c>
      <c r="DE35" s="33" t="str">
        <f t="shared" si="25"/>
        <v/>
      </c>
      <c r="DI35" s="33" t="str">
        <f t="shared" si="26"/>
        <v/>
      </c>
      <c r="DM35" s="33" t="str">
        <f t="shared" si="27"/>
        <v/>
      </c>
      <c r="DQ35" s="33" t="str">
        <f t="shared" si="28"/>
        <v/>
      </c>
      <c r="DU35" s="33" t="str">
        <f t="shared" si="29"/>
        <v/>
      </c>
      <c r="DY35" s="33" t="str">
        <f t="shared" si="30"/>
        <v/>
      </c>
    </row>
    <row r="36" spans="1:129" x14ac:dyDescent="0.25">
      <c r="A36" s="16" t="str">
        <f t="shared" si="0"/>
        <v/>
      </c>
      <c r="K36" s="38"/>
      <c r="M36" s="33" t="str">
        <f t="shared" si="1"/>
        <v/>
      </c>
      <c r="Q36" s="33" t="str">
        <f t="shared" si="2"/>
        <v/>
      </c>
      <c r="U36" s="33" t="str">
        <f t="shared" si="3"/>
        <v/>
      </c>
      <c r="Y36" s="33" t="str">
        <f t="shared" si="4"/>
        <v/>
      </c>
      <c r="AC36" s="33" t="str">
        <f t="shared" si="5"/>
        <v/>
      </c>
      <c r="AG36" s="33" t="str">
        <f t="shared" si="6"/>
        <v/>
      </c>
      <c r="AK36" s="33" t="str">
        <f t="shared" si="7"/>
        <v/>
      </c>
      <c r="AO36" s="33" t="str">
        <f t="shared" si="8"/>
        <v/>
      </c>
      <c r="AS36" s="33" t="str">
        <f t="shared" si="9"/>
        <v/>
      </c>
      <c r="AW36" s="33" t="str">
        <f t="shared" si="10"/>
        <v/>
      </c>
      <c r="BA36" s="33" t="str">
        <f t="shared" si="11"/>
        <v/>
      </c>
      <c r="BE36" s="33" t="str">
        <f t="shared" si="12"/>
        <v/>
      </c>
      <c r="BI36" s="33" t="str">
        <f t="shared" si="13"/>
        <v/>
      </c>
      <c r="BM36" s="33" t="str">
        <f t="shared" si="14"/>
        <v/>
      </c>
      <c r="BQ36" s="33" t="str">
        <f t="shared" si="15"/>
        <v/>
      </c>
      <c r="BU36" s="33" t="str">
        <f t="shared" si="16"/>
        <v/>
      </c>
      <c r="BY36" s="33" t="str">
        <f t="shared" si="17"/>
        <v/>
      </c>
      <c r="CC36" s="33" t="str">
        <f t="shared" si="18"/>
        <v/>
      </c>
      <c r="CG36" s="33" t="str">
        <f t="shared" si="19"/>
        <v/>
      </c>
      <c r="CK36" s="33" t="str">
        <f t="shared" si="20"/>
        <v/>
      </c>
      <c r="CO36" s="33" t="str">
        <f t="shared" si="21"/>
        <v/>
      </c>
      <c r="CS36" s="33" t="str">
        <f t="shared" si="22"/>
        <v/>
      </c>
      <c r="CW36" s="33" t="str">
        <f t="shared" si="23"/>
        <v/>
      </c>
      <c r="DA36" s="33" t="str">
        <f t="shared" si="24"/>
        <v/>
      </c>
      <c r="DE36" s="33" t="str">
        <f t="shared" si="25"/>
        <v/>
      </c>
      <c r="DI36" s="33" t="str">
        <f t="shared" si="26"/>
        <v/>
      </c>
      <c r="DM36" s="33" t="str">
        <f t="shared" si="27"/>
        <v/>
      </c>
      <c r="DQ36" s="33" t="str">
        <f t="shared" si="28"/>
        <v/>
      </c>
      <c r="DU36" s="33" t="str">
        <f t="shared" si="29"/>
        <v/>
      </c>
      <c r="DY36" s="33" t="str">
        <f t="shared" si="30"/>
        <v/>
      </c>
    </row>
    <row r="37" spans="1:129" x14ac:dyDescent="0.25">
      <c r="A37" s="16" t="str">
        <f t="shared" si="0"/>
        <v/>
      </c>
      <c r="K37" s="38"/>
      <c r="M37" s="33" t="str">
        <f t="shared" si="1"/>
        <v/>
      </c>
      <c r="Q37" s="33" t="str">
        <f t="shared" si="2"/>
        <v/>
      </c>
      <c r="U37" s="33" t="str">
        <f t="shared" si="3"/>
        <v/>
      </c>
      <c r="Y37" s="33" t="str">
        <f t="shared" si="4"/>
        <v/>
      </c>
      <c r="AC37" s="33" t="str">
        <f t="shared" si="5"/>
        <v/>
      </c>
      <c r="AG37" s="33" t="str">
        <f t="shared" si="6"/>
        <v/>
      </c>
      <c r="AK37" s="33" t="str">
        <f t="shared" si="7"/>
        <v/>
      </c>
      <c r="AO37" s="33" t="str">
        <f t="shared" si="8"/>
        <v/>
      </c>
      <c r="AS37" s="33" t="str">
        <f t="shared" si="9"/>
        <v/>
      </c>
      <c r="AW37" s="33" t="str">
        <f t="shared" si="10"/>
        <v/>
      </c>
      <c r="BA37" s="33" t="str">
        <f t="shared" si="11"/>
        <v/>
      </c>
      <c r="BE37" s="33" t="str">
        <f t="shared" si="12"/>
        <v/>
      </c>
      <c r="BI37" s="33" t="str">
        <f t="shared" si="13"/>
        <v/>
      </c>
      <c r="BM37" s="33" t="str">
        <f t="shared" si="14"/>
        <v/>
      </c>
      <c r="BQ37" s="33" t="str">
        <f t="shared" si="15"/>
        <v/>
      </c>
      <c r="BU37" s="33" t="str">
        <f t="shared" si="16"/>
        <v/>
      </c>
      <c r="BY37" s="33" t="str">
        <f t="shared" si="17"/>
        <v/>
      </c>
      <c r="CC37" s="33" t="str">
        <f t="shared" si="18"/>
        <v/>
      </c>
      <c r="CG37" s="33" t="str">
        <f t="shared" si="19"/>
        <v/>
      </c>
      <c r="CK37" s="33" t="str">
        <f t="shared" si="20"/>
        <v/>
      </c>
      <c r="CO37" s="33" t="str">
        <f t="shared" si="21"/>
        <v/>
      </c>
      <c r="CS37" s="33" t="str">
        <f t="shared" si="22"/>
        <v/>
      </c>
      <c r="CW37" s="33" t="str">
        <f t="shared" si="23"/>
        <v/>
      </c>
      <c r="DA37" s="33" t="str">
        <f t="shared" si="24"/>
        <v/>
      </c>
      <c r="DE37" s="33" t="str">
        <f t="shared" si="25"/>
        <v/>
      </c>
      <c r="DI37" s="33" t="str">
        <f t="shared" si="26"/>
        <v/>
      </c>
      <c r="DM37" s="33" t="str">
        <f t="shared" si="27"/>
        <v/>
      </c>
      <c r="DQ37" s="33" t="str">
        <f t="shared" si="28"/>
        <v/>
      </c>
      <c r="DU37" s="33" t="str">
        <f t="shared" si="29"/>
        <v/>
      </c>
      <c r="DY37" s="33" t="str">
        <f t="shared" si="30"/>
        <v/>
      </c>
    </row>
    <row r="38" spans="1:129" x14ac:dyDescent="0.25">
      <c r="A38" s="16" t="str">
        <f t="shared" si="0"/>
        <v/>
      </c>
      <c r="K38" s="38"/>
      <c r="M38" s="33" t="str">
        <f t="shared" si="1"/>
        <v/>
      </c>
      <c r="Q38" s="33" t="str">
        <f t="shared" si="2"/>
        <v/>
      </c>
      <c r="U38" s="33" t="str">
        <f t="shared" si="3"/>
        <v/>
      </c>
      <c r="Y38" s="33" t="str">
        <f t="shared" si="4"/>
        <v/>
      </c>
      <c r="AC38" s="33" t="str">
        <f t="shared" si="5"/>
        <v/>
      </c>
      <c r="AG38" s="33" t="str">
        <f t="shared" si="6"/>
        <v/>
      </c>
      <c r="AK38" s="33" t="str">
        <f t="shared" si="7"/>
        <v/>
      </c>
      <c r="AO38" s="33" t="str">
        <f t="shared" si="8"/>
        <v/>
      </c>
      <c r="AS38" s="33" t="str">
        <f t="shared" si="9"/>
        <v/>
      </c>
      <c r="AW38" s="33" t="str">
        <f t="shared" si="10"/>
        <v/>
      </c>
      <c r="BA38" s="33" t="str">
        <f t="shared" si="11"/>
        <v/>
      </c>
      <c r="BE38" s="33" t="str">
        <f t="shared" si="12"/>
        <v/>
      </c>
      <c r="BI38" s="33" t="str">
        <f t="shared" si="13"/>
        <v/>
      </c>
      <c r="BM38" s="33" t="str">
        <f t="shared" si="14"/>
        <v/>
      </c>
      <c r="BQ38" s="33" t="str">
        <f t="shared" si="15"/>
        <v/>
      </c>
      <c r="BU38" s="33" t="str">
        <f t="shared" si="16"/>
        <v/>
      </c>
      <c r="BY38" s="33" t="str">
        <f t="shared" si="17"/>
        <v/>
      </c>
      <c r="CC38" s="33" t="str">
        <f t="shared" si="18"/>
        <v/>
      </c>
      <c r="CG38" s="33" t="str">
        <f t="shared" si="19"/>
        <v/>
      </c>
      <c r="CK38" s="33" t="str">
        <f t="shared" si="20"/>
        <v/>
      </c>
      <c r="CO38" s="33" t="str">
        <f t="shared" si="21"/>
        <v/>
      </c>
      <c r="CS38" s="33" t="str">
        <f t="shared" si="22"/>
        <v/>
      </c>
      <c r="CW38" s="33" t="str">
        <f t="shared" si="23"/>
        <v/>
      </c>
      <c r="DA38" s="33" t="str">
        <f t="shared" si="24"/>
        <v/>
      </c>
      <c r="DE38" s="33" t="str">
        <f t="shared" si="25"/>
        <v/>
      </c>
      <c r="DI38" s="33" t="str">
        <f t="shared" si="26"/>
        <v/>
      </c>
      <c r="DM38" s="33" t="str">
        <f t="shared" si="27"/>
        <v/>
      </c>
      <c r="DQ38" s="33" t="str">
        <f t="shared" si="28"/>
        <v/>
      </c>
      <c r="DU38" s="33" t="str">
        <f t="shared" si="29"/>
        <v/>
      </c>
      <c r="DY38" s="33" t="str">
        <f t="shared" si="30"/>
        <v/>
      </c>
    </row>
    <row r="39" spans="1:129" x14ac:dyDescent="0.25">
      <c r="A39" s="16" t="str">
        <f t="shared" si="0"/>
        <v/>
      </c>
      <c r="K39" s="38"/>
      <c r="M39" s="33" t="str">
        <f t="shared" si="1"/>
        <v/>
      </c>
      <c r="Q39" s="33" t="str">
        <f t="shared" si="2"/>
        <v/>
      </c>
      <c r="U39" s="33" t="str">
        <f t="shared" si="3"/>
        <v/>
      </c>
      <c r="Y39" s="33" t="str">
        <f t="shared" si="4"/>
        <v/>
      </c>
      <c r="AC39" s="33" t="str">
        <f t="shared" si="5"/>
        <v/>
      </c>
      <c r="AG39" s="33" t="str">
        <f t="shared" si="6"/>
        <v/>
      </c>
      <c r="AK39" s="33" t="str">
        <f t="shared" si="7"/>
        <v/>
      </c>
      <c r="AO39" s="33" t="str">
        <f t="shared" si="8"/>
        <v/>
      </c>
      <c r="AS39" s="33" t="str">
        <f t="shared" si="9"/>
        <v/>
      </c>
      <c r="AW39" s="33" t="str">
        <f t="shared" si="10"/>
        <v/>
      </c>
      <c r="BA39" s="33" t="str">
        <f t="shared" si="11"/>
        <v/>
      </c>
      <c r="BE39" s="33" t="str">
        <f t="shared" si="12"/>
        <v/>
      </c>
      <c r="BI39" s="33" t="str">
        <f t="shared" si="13"/>
        <v/>
      </c>
      <c r="BM39" s="33" t="str">
        <f t="shared" si="14"/>
        <v/>
      </c>
      <c r="BQ39" s="33" t="str">
        <f t="shared" si="15"/>
        <v/>
      </c>
      <c r="BU39" s="33" t="str">
        <f t="shared" si="16"/>
        <v/>
      </c>
      <c r="BY39" s="33" t="str">
        <f t="shared" si="17"/>
        <v/>
      </c>
      <c r="CC39" s="33" t="str">
        <f t="shared" si="18"/>
        <v/>
      </c>
      <c r="CG39" s="33" t="str">
        <f t="shared" si="19"/>
        <v/>
      </c>
      <c r="CK39" s="33" t="str">
        <f t="shared" si="20"/>
        <v/>
      </c>
      <c r="CO39" s="33" t="str">
        <f t="shared" si="21"/>
        <v/>
      </c>
      <c r="CS39" s="33" t="str">
        <f t="shared" si="22"/>
        <v/>
      </c>
      <c r="CW39" s="33" t="str">
        <f t="shared" si="23"/>
        <v/>
      </c>
      <c r="DA39" s="33" t="str">
        <f t="shared" si="24"/>
        <v/>
      </c>
      <c r="DE39" s="33" t="str">
        <f t="shared" si="25"/>
        <v/>
      </c>
      <c r="DI39" s="33" t="str">
        <f t="shared" si="26"/>
        <v/>
      </c>
      <c r="DM39" s="33" t="str">
        <f t="shared" si="27"/>
        <v/>
      </c>
      <c r="DQ39" s="33" t="str">
        <f t="shared" si="28"/>
        <v/>
      </c>
      <c r="DU39" s="33" t="str">
        <f t="shared" si="29"/>
        <v/>
      </c>
      <c r="DY39" s="33" t="str">
        <f t="shared" si="30"/>
        <v/>
      </c>
    </row>
    <row r="40" spans="1:129" x14ac:dyDescent="0.25">
      <c r="A40" s="16" t="str">
        <f t="shared" si="0"/>
        <v/>
      </c>
      <c r="K40" s="38"/>
      <c r="M40" s="33" t="str">
        <f t="shared" si="1"/>
        <v/>
      </c>
      <c r="Q40" s="33" t="str">
        <f t="shared" si="2"/>
        <v/>
      </c>
      <c r="U40" s="33" t="str">
        <f t="shared" si="3"/>
        <v/>
      </c>
      <c r="Y40" s="33" t="str">
        <f t="shared" si="4"/>
        <v/>
      </c>
      <c r="AC40" s="33" t="str">
        <f t="shared" si="5"/>
        <v/>
      </c>
      <c r="AG40" s="33" t="str">
        <f t="shared" si="6"/>
        <v/>
      </c>
      <c r="AK40" s="33" t="str">
        <f t="shared" si="7"/>
        <v/>
      </c>
      <c r="AO40" s="33" t="str">
        <f t="shared" si="8"/>
        <v/>
      </c>
      <c r="AS40" s="33" t="str">
        <f t="shared" si="9"/>
        <v/>
      </c>
      <c r="AW40" s="33" t="str">
        <f t="shared" si="10"/>
        <v/>
      </c>
      <c r="BA40" s="33" t="str">
        <f t="shared" si="11"/>
        <v/>
      </c>
      <c r="BE40" s="33" t="str">
        <f t="shared" si="12"/>
        <v/>
      </c>
      <c r="BI40" s="33" t="str">
        <f t="shared" si="13"/>
        <v/>
      </c>
      <c r="BM40" s="33" t="str">
        <f t="shared" si="14"/>
        <v/>
      </c>
      <c r="BQ40" s="33" t="str">
        <f t="shared" si="15"/>
        <v/>
      </c>
      <c r="BU40" s="33" t="str">
        <f t="shared" si="16"/>
        <v/>
      </c>
      <c r="BY40" s="33" t="str">
        <f t="shared" si="17"/>
        <v/>
      </c>
      <c r="CC40" s="33" t="str">
        <f t="shared" si="18"/>
        <v/>
      </c>
      <c r="CG40" s="33" t="str">
        <f t="shared" si="19"/>
        <v/>
      </c>
      <c r="CK40" s="33" t="str">
        <f t="shared" si="20"/>
        <v/>
      </c>
      <c r="CO40" s="33" t="str">
        <f t="shared" si="21"/>
        <v/>
      </c>
      <c r="CS40" s="33" t="str">
        <f t="shared" si="22"/>
        <v/>
      </c>
      <c r="CW40" s="33" t="str">
        <f t="shared" si="23"/>
        <v/>
      </c>
      <c r="DA40" s="33" t="str">
        <f t="shared" si="24"/>
        <v/>
      </c>
      <c r="DE40" s="33" t="str">
        <f t="shared" si="25"/>
        <v/>
      </c>
      <c r="DI40" s="33" t="str">
        <f t="shared" si="26"/>
        <v/>
      </c>
      <c r="DM40" s="33" t="str">
        <f t="shared" si="27"/>
        <v/>
      </c>
      <c r="DQ40" s="33" t="str">
        <f t="shared" si="28"/>
        <v/>
      </c>
      <c r="DU40" s="33" t="str">
        <f t="shared" si="29"/>
        <v/>
      </c>
      <c r="DY40" s="33" t="str">
        <f t="shared" si="30"/>
        <v/>
      </c>
    </row>
    <row r="41" spans="1:129" x14ac:dyDescent="0.25">
      <c r="A41" s="16" t="str">
        <f t="shared" si="0"/>
        <v/>
      </c>
      <c r="K41" s="38"/>
      <c r="M41" s="33" t="str">
        <f t="shared" si="1"/>
        <v/>
      </c>
      <c r="Q41" s="33" t="str">
        <f t="shared" si="2"/>
        <v/>
      </c>
      <c r="U41" s="33" t="str">
        <f t="shared" si="3"/>
        <v/>
      </c>
      <c r="Y41" s="33" t="str">
        <f t="shared" si="4"/>
        <v/>
      </c>
      <c r="AC41" s="33" t="str">
        <f t="shared" si="5"/>
        <v/>
      </c>
      <c r="AG41" s="33" t="str">
        <f t="shared" si="6"/>
        <v/>
      </c>
      <c r="AK41" s="33" t="str">
        <f t="shared" si="7"/>
        <v/>
      </c>
      <c r="AO41" s="33" t="str">
        <f t="shared" si="8"/>
        <v/>
      </c>
      <c r="AS41" s="33" t="str">
        <f t="shared" si="9"/>
        <v/>
      </c>
      <c r="AW41" s="33" t="str">
        <f t="shared" si="10"/>
        <v/>
      </c>
      <c r="BA41" s="33" t="str">
        <f t="shared" si="11"/>
        <v/>
      </c>
      <c r="BE41" s="33" t="str">
        <f t="shared" si="12"/>
        <v/>
      </c>
      <c r="BI41" s="33" t="str">
        <f t="shared" si="13"/>
        <v/>
      </c>
      <c r="BM41" s="33" t="str">
        <f t="shared" si="14"/>
        <v/>
      </c>
      <c r="BQ41" s="33" t="str">
        <f t="shared" si="15"/>
        <v/>
      </c>
      <c r="BU41" s="33" t="str">
        <f t="shared" si="16"/>
        <v/>
      </c>
      <c r="BY41" s="33" t="str">
        <f t="shared" si="17"/>
        <v/>
      </c>
      <c r="CC41" s="33" t="str">
        <f t="shared" si="18"/>
        <v/>
      </c>
      <c r="CG41" s="33" t="str">
        <f t="shared" si="19"/>
        <v/>
      </c>
      <c r="CK41" s="33" t="str">
        <f t="shared" si="20"/>
        <v/>
      </c>
      <c r="CO41" s="33" t="str">
        <f t="shared" si="21"/>
        <v/>
      </c>
      <c r="CS41" s="33" t="str">
        <f t="shared" si="22"/>
        <v/>
      </c>
      <c r="CW41" s="33" t="str">
        <f t="shared" si="23"/>
        <v/>
      </c>
      <c r="DA41" s="33" t="str">
        <f t="shared" si="24"/>
        <v/>
      </c>
      <c r="DE41" s="33" t="str">
        <f t="shared" si="25"/>
        <v/>
      </c>
      <c r="DI41" s="33" t="str">
        <f t="shared" si="26"/>
        <v/>
      </c>
      <c r="DM41" s="33" t="str">
        <f t="shared" si="27"/>
        <v/>
      </c>
      <c r="DQ41" s="33" t="str">
        <f t="shared" si="28"/>
        <v/>
      </c>
      <c r="DU41" s="33" t="str">
        <f t="shared" si="29"/>
        <v/>
      </c>
      <c r="DY41" s="33" t="str">
        <f t="shared" si="30"/>
        <v/>
      </c>
    </row>
    <row r="42" spans="1:129" x14ac:dyDescent="0.25">
      <c r="A42" s="16" t="str">
        <f t="shared" si="0"/>
        <v/>
      </c>
      <c r="K42" s="38"/>
      <c r="M42" s="33" t="str">
        <f t="shared" si="1"/>
        <v/>
      </c>
      <c r="Q42" s="33" t="str">
        <f t="shared" si="2"/>
        <v/>
      </c>
      <c r="U42" s="33" t="str">
        <f t="shared" si="3"/>
        <v/>
      </c>
      <c r="Y42" s="33" t="str">
        <f t="shared" si="4"/>
        <v/>
      </c>
      <c r="AC42" s="33" t="str">
        <f t="shared" si="5"/>
        <v/>
      </c>
      <c r="AG42" s="33" t="str">
        <f t="shared" si="6"/>
        <v/>
      </c>
      <c r="AK42" s="33" t="str">
        <f t="shared" si="7"/>
        <v/>
      </c>
      <c r="AO42" s="33" t="str">
        <f t="shared" si="8"/>
        <v/>
      </c>
      <c r="AS42" s="33" t="str">
        <f t="shared" si="9"/>
        <v/>
      </c>
      <c r="AW42" s="33" t="str">
        <f t="shared" si="10"/>
        <v/>
      </c>
      <c r="BA42" s="33" t="str">
        <f t="shared" si="11"/>
        <v/>
      </c>
      <c r="BE42" s="33" t="str">
        <f t="shared" si="12"/>
        <v/>
      </c>
      <c r="BI42" s="33" t="str">
        <f t="shared" si="13"/>
        <v/>
      </c>
      <c r="BM42" s="33" t="str">
        <f t="shared" si="14"/>
        <v/>
      </c>
      <c r="BQ42" s="33" t="str">
        <f t="shared" si="15"/>
        <v/>
      </c>
      <c r="BU42" s="33" t="str">
        <f t="shared" si="16"/>
        <v/>
      </c>
      <c r="BY42" s="33" t="str">
        <f t="shared" si="17"/>
        <v/>
      </c>
      <c r="CC42" s="33" t="str">
        <f t="shared" si="18"/>
        <v/>
      </c>
      <c r="CG42" s="33" t="str">
        <f t="shared" si="19"/>
        <v/>
      </c>
      <c r="CK42" s="33" t="str">
        <f t="shared" si="20"/>
        <v/>
      </c>
      <c r="CO42" s="33" t="str">
        <f t="shared" si="21"/>
        <v/>
      </c>
      <c r="CS42" s="33" t="str">
        <f t="shared" si="22"/>
        <v/>
      </c>
      <c r="CW42" s="33" t="str">
        <f t="shared" si="23"/>
        <v/>
      </c>
      <c r="DA42" s="33" t="str">
        <f t="shared" si="24"/>
        <v/>
      </c>
      <c r="DE42" s="33" t="str">
        <f t="shared" si="25"/>
        <v/>
      </c>
      <c r="DI42" s="33" t="str">
        <f t="shared" si="26"/>
        <v/>
      </c>
      <c r="DM42" s="33" t="str">
        <f t="shared" si="27"/>
        <v/>
      </c>
      <c r="DQ42" s="33" t="str">
        <f t="shared" si="28"/>
        <v/>
      </c>
      <c r="DU42" s="33" t="str">
        <f t="shared" si="29"/>
        <v/>
      </c>
      <c r="DY42" s="33" t="str">
        <f t="shared" si="30"/>
        <v/>
      </c>
    </row>
    <row r="43" spans="1:129" x14ac:dyDescent="0.25">
      <c r="A43" s="16" t="str">
        <f t="shared" si="0"/>
        <v/>
      </c>
      <c r="K43" s="38"/>
      <c r="M43" s="33" t="str">
        <f t="shared" si="1"/>
        <v/>
      </c>
      <c r="Q43" s="33" t="str">
        <f t="shared" si="2"/>
        <v/>
      </c>
      <c r="U43" s="33" t="str">
        <f t="shared" si="3"/>
        <v/>
      </c>
      <c r="Y43" s="33" t="str">
        <f t="shared" si="4"/>
        <v/>
      </c>
      <c r="AC43" s="33" t="str">
        <f t="shared" si="5"/>
        <v/>
      </c>
      <c r="AG43" s="33" t="str">
        <f t="shared" si="6"/>
        <v/>
      </c>
      <c r="AK43" s="33" t="str">
        <f t="shared" si="7"/>
        <v/>
      </c>
      <c r="AO43" s="33" t="str">
        <f t="shared" si="8"/>
        <v/>
      </c>
      <c r="AS43" s="33" t="str">
        <f t="shared" si="9"/>
        <v/>
      </c>
      <c r="AW43" s="33" t="str">
        <f t="shared" si="10"/>
        <v/>
      </c>
      <c r="BA43" s="33" t="str">
        <f t="shared" si="11"/>
        <v/>
      </c>
      <c r="BE43" s="33" t="str">
        <f t="shared" si="12"/>
        <v/>
      </c>
      <c r="BI43" s="33" t="str">
        <f t="shared" si="13"/>
        <v/>
      </c>
      <c r="BM43" s="33" t="str">
        <f t="shared" si="14"/>
        <v/>
      </c>
      <c r="BQ43" s="33" t="str">
        <f t="shared" si="15"/>
        <v/>
      </c>
      <c r="BU43" s="33" t="str">
        <f t="shared" si="16"/>
        <v/>
      </c>
      <c r="BY43" s="33" t="str">
        <f t="shared" si="17"/>
        <v/>
      </c>
      <c r="CC43" s="33" t="str">
        <f t="shared" si="18"/>
        <v/>
      </c>
      <c r="CG43" s="33" t="str">
        <f t="shared" si="19"/>
        <v/>
      </c>
      <c r="CK43" s="33" t="str">
        <f t="shared" si="20"/>
        <v/>
      </c>
      <c r="CO43" s="33" t="str">
        <f t="shared" si="21"/>
        <v/>
      </c>
      <c r="CS43" s="33" t="str">
        <f t="shared" si="22"/>
        <v/>
      </c>
      <c r="CW43" s="33" t="str">
        <f t="shared" si="23"/>
        <v/>
      </c>
      <c r="DA43" s="33" t="str">
        <f t="shared" si="24"/>
        <v/>
      </c>
      <c r="DE43" s="33" t="str">
        <f t="shared" si="25"/>
        <v/>
      </c>
      <c r="DI43" s="33" t="str">
        <f t="shared" si="26"/>
        <v/>
      </c>
      <c r="DM43" s="33" t="str">
        <f t="shared" si="27"/>
        <v/>
      </c>
      <c r="DQ43" s="33" t="str">
        <f t="shared" si="28"/>
        <v/>
      </c>
      <c r="DU43" s="33" t="str">
        <f t="shared" si="29"/>
        <v/>
      </c>
      <c r="DY43" s="33" t="str">
        <f t="shared" si="30"/>
        <v/>
      </c>
    </row>
    <row r="44" spans="1:129" x14ac:dyDescent="0.25">
      <c r="A44" s="16" t="str">
        <f t="shared" si="0"/>
        <v/>
      </c>
      <c r="K44" s="38"/>
      <c r="M44" s="33" t="str">
        <f t="shared" si="1"/>
        <v/>
      </c>
      <c r="Q44" s="33" t="str">
        <f t="shared" si="2"/>
        <v/>
      </c>
      <c r="U44" s="33" t="str">
        <f t="shared" si="3"/>
        <v/>
      </c>
      <c r="Y44" s="33" t="str">
        <f t="shared" si="4"/>
        <v/>
      </c>
      <c r="AC44" s="33" t="str">
        <f t="shared" si="5"/>
        <v/>
      </c>
      <c r="AG44" s="33" t="str">
        <f t="shared" si="6"/>
        <v/>
      </c>
      <c r="AK44" s="33" t="str">
        <f t="shared" si="7"/>
        <v/>
      </c>
      <c r="AO44" s="33" t="str">
        <f t="shared" si="8"/>
        <v/>
      </c>
      <c r="AS44" s="33" t="str">
        <f t="shared" si="9"/>
        <v/>
      </c>
      <c r="AW44" s="33" t="str">
        <f t="shared" si="10"/>
        <v/>
      </c>
      <c r="BA44" s="33" t="str">
        <f t="shared" si="11"/>
        <v/>
      </c>
      <c r="BE44" s="33" t="str">
        <f t="shared" si="12"/>
        <v/>
      </c>
      <c r="BI44" s="33" t="str">
        <f t="shared" si="13"/>
        <v/>
      </c>
      <c r="BM44" s="33" t="str">
        <f t="shared" si="14"/>
        <v/>
      </c>
      <c r="BQ44" s="33" t="str">
        <f t="shared" si="15"/>
        <v/>
      </c>
      <c r="BU44" s="33" t="str">
        <f t="shared" si="16"/>
        <v/>
      </c>
      <c r="BY44" s="33" t="str">
        <f t="shared" si="17"/>
        <v/>
      </c>
      <c r="CC44" s="33" t="str">
        <f t="shared" si="18"/>
        <v/>
      </c>
      <c r="CG44" s="33" t="str">
        <f t="shared" si="19"/>
        <v/>
      </c>
      <c r="CK44" s="33" t="str">
        <f t="shared" si="20"/>
        <v/>
      </c>
      <c r="CO44" s="33" t="str">
        <f t="shared" si="21"/>
        <v/>
      </c>
      <c r="CS44" s="33" t="str">
        <f t="shared" si="22"/>
        <v/>
      </c>
      <c r="CW44" s="33" t="str">
        <f t="shared" si="23"/>
        <v/>
      </c>
      <c r="DA44" s="33" t="str">
        <f t="shared" si="24"/>
        <v/>
      </c>
      <c r="DE44" s="33" t="str">
        <f t="shared" si="25"/>
        <v/>
      </c>
      <c r="DI44" s="33" t="str">
        <f t="shared" si="26"/>
        <v/>
      </c>
      <c r="DM44" s="33" t="str">
        <f t="shared" si="27"/>
        <v/>
      </c>
      <c r="DQ44" s="33" t="str">
        <f t="shared" si="28"/>
        <v/>
      </c>
      <c r="DU44" s="33" t="str">
        <f t="shared" si="29"/>
        <v/>
      </c>
      <c r="DY44" s="33" t="str">
        <f t="shared" si="30"/>
        <v/>
      </c>
    </row>
    <row r="45" spans="1:129" x14ac:dyDescent="0.25">
      <c r="A45" s="16" t="str">
        <f t="shared" si="0"/>
        <v/>
      </c>
      <c r="K45" s="38"/>
      <c r="M45" s="33" t="str">
        <f t="shared" si="1"/>
        <v/>
      </c>
      <c r="Q45" s="33" t="str">
        <f t="shared" si="2"/>
        <v/>
      </c>
      <c r="U45" s="33" t="str">
        <f t="shared" si="3"/>
        <v/>
      </c>
      <c r="Y45" s="33" t="str">
        <f t="shared" si="4"/>
        <v/>
      </c>
      <c r="AC45" s="33" t="str">
        <f t="shared" si="5"/>
        <v/>
      </c>
      <c r="AG45" s="33" t="str">
        <f t="shared" si="6"/>
        <v/>
      </c>
      <c r="AK45" s="33" t="str">
        <f t="shared" si="7"/>
        <v/>
      </c>
      <c r="AO45" s="33" t="str">
        <f t="shared" si="8"/>
        <v/>
      </c>
      <c r="AS45" s="33" t="str">
        <f t="shared" si="9"/>
        <v/>
      </c>
      <c r="AW45" s="33" t="str">
        <f t="shared" si="10"/>
        <v/>
      </c>
      <c r="BA45" s="33" t="str">
        <f t="shared" si="11"/>
        <v/>
      </c>
      <c r="BE45" s="33" t="str">
        <f t="shared" si="12"/>
        <v/>
      </c>
      <c r="BI45" s="33" t="str">
        <f t="shared" si="13"/>
        <v/>
      </c>
      <c r="BM45" s="33" t="str">
        <f t="shared" si="14"/>
        <v/>
      </c>
      <c r="BQ45" s="33" t="str">
        <f t="shared" si="15"/>
        <v/>
      </c>
      <c r="BU45" s="33" t="str">
        <f t="shared" si="16"/>
        <v/>
      </c>
      <c r="BY45" s="33" t="str">
        <f t="shared" si="17"/>
        <v/>
      </c>
      <c r="CC45" s="33" t="str">
        <f t="shared" si="18"/>
        <v/>
      </c>
      <c r="CG45" s="33" t="str">
        <f t="shared" si="19"/>
        <v/>
      </c>
      <c r="CK45" s="33" t="str">
        <f t="shared" si="20"/>
        <v/>
      </c>
      <c r="CO45" s="33" t="str">
        <f t="shared" si="21"/>
        <v/>
      </c>
      <c r="CS45" s="33" t="str">
        <f t="shared" si="22"/>
        <v/>
      </c>
      <c r="CW45" s="33" t="str">
        <f t="shared" si="23"/>
        <v/>
      </c>
      <c r="DA45" s="33" t="str">
        <f t="shared" si="24"/>
        <v/>
      </c>
      <c r="DE45" s="33" t="str">
        <f t="shared" si="25"/>
        <v/>
      </c>
      <c r="DI45" s="33" t="str">
        <f t="shared" si="26"/>
        <v/>
      </c>
      <c r="DM45" s="33" t="str">
        <f t="shared" si="27"/>
        <v/>
      </c>
      <c r="DQ45" s="33" t="str">
        <f t="shared" si="28"/>
        <v/>
      </c>
      <c r="DU45" s="33" t="str">
        <f t="shared" si="29"/>
        <v/>
      </c>
      <c r="DY45" s="33" t="str">
        <f t="shared" si="30"/>
        <v/>
      </c>
    </row>
    <row r="46" spans="1:129" x14ac:dyDescent="0.25">
      <c r="A46" s="16" t="str">
        <f t="shared" si="0"/>
        <v/>
      </c>
      <c r="K46" s="38"/>
      <c r="M46" s="33" t="str">
        <f t="shared" si="1"/>
        <v/>
      </c>
      <c r="Q46" s="33" t="str">
        <f t="shared" si="2"/>
        <v/>
      </c>
      <c r="U46" s="33" t="str">
        <f t="shared" si="3"/>
        <v/>
      </c>
      <c r="Y46" s="33" t="str">
        <f t="shared" si="4"/>
        <v/>
      </c>
      <c r="AC46" s="33" t="str">
        <f t="shared" si="5"/>
        <v/>
      </c>
      <c r="AG46" s="33" t="str">
        <f t="shared" si="6"/>
        <v/>
      </c>
      <c r="AK46" s="33" t="str">
        <f t="shared" si="7"/>
        <v/>
      </c>
      <c r="AO46" s="33" t="str">
        <f t="shared" si="8"/>
        <v/>
      </c>
      <c r="AS46" s="33" t="str">
        <f t="shared" si="9"/>
        <v/>
      </c>
      <c r="AW46" s="33" t="str">
        <f t="shared" si="10"/>
        <v/>
      </c>
      <c r="BA46" s="33" t="str">
        <f t="shared" si="11"/>
        <v/>
      </c>
      <c r="BE46" s="33" t="str">
        <f t="shared" si="12"/>
        <v/>
      </c>
      <c r="BI46" s="33" t="str">
        <f t="shared" si="13"/>
        <v/>
      </c>
      <c r="BM46" s="33" t="str">
        <f t="shared" si="14"/>
        <v/>
      </c>
      <c r="BQ46" s="33" t="str">
        <f t="shared" si="15"/>
        <v/>
      </c>
      <c r="BU46" s="33" t="str">
        <f t="shared" si="16"/>
        <v/>
      </c>
      <c r="BY46" s="33" t="str">
        <f t="shared" si="17"/>
        <v/>
      </c>
      <c r="CC46" s="33" t="str">
        <f t="shared" si="18"/>
        <v/>
      </c>
      <c r="CG46" s="33" t="str">
        <f t="shared" si="19"/>
        <v/>
      </c>
      <c r="CK46" s="33" t="str">
        <f t="shared" si="20"/>
        <v/>
      </c>
      <c r="CO46" s="33" t="str">
        <f t="shared" si="21"/>
        <v/>
      </c>
      <c r="CS46" s="33" t="str">
        <f t="shared" si="22"/>
        <v/>
      </c>
      <c r="CW46" s="33" t="str">
        <f t="shared" si="23"/>
        <v/>
      </c>
      <c r="DA46" s="33" t="str">
        <f t="shared" si="24"/>
        <v/>
      </c>
      <c r="DE46" s="33" t="str">
        <f t="shared" si="25"/>
        <v/>
      </c>
      <c r="DI46" s="33" t="str">
        <f t="shared" si="26"/>
        <v/>
      </c>
      <c r="DM46" s="33" t="str">
        <f t="shared" si="27"/>
        <v/>
      </c>
      <c r="DQ46" s="33" t="str">
        <f t="shared" si="28"/>
        <v/>
      </c>
      <c r="DU46" s="33" t="str">
        <f t="shared" si="29"/>
        <v/>
      </c>
      <c r="DY46" s="33" t="str">
        <f t="shared" si="30"/>
        <v/>
      </c>
    </row>
    <row r="47" spans="1:129" x14ac:dyDescent="0.25">
      <c r="A47" s="16" t="str">
        <f t="shared" si="0"/>
        <v/>
      </c>
      <c r="K47" s="38"/>
      <c r="M47" s="33" t="str">
        <f t="shared" si="1"/>
        <v/>
      </c>
      <c r="Q47" s="33" t="str">
        <f t="shared" si="2"/>
        <v/>
      </c>
      <c r="U47" s="33" t="str">
        <f t="shared" si="3"/>
        <v/>
      </c>
      <c r="Y47" s="33" t="str">
        <f t="shared" si="4"/>
        <v/>
      </c>
      <c r="AC47" s="33" t="str">
        <f t="shared" si="5"/>
        <v/>
      </c>
      <c r="AG47" s="33" t="str">
        <f t="shared" si="6"/>
        <v/>
      </c>
      <c r="AK47" s="33" t="str">
        <f t="shared" si="7"/>
        <v/>
      </c>
      <c r="AO47" s="33" t="str">
        <f t="shared" si="8"/>
        <v/>
      </c>
      <c r="AS47" s="33" t="str">
        <f t="shared" si="9"/>
        <v/>
      </c>
      <c r="AW47" s="33" t="str">
        <f t="shared" si="10"/>
        <v/>
      </c>
      <c r="BA47" s="33" t="str">
        <f t="shared" si="11"/>
        <v/>
      </c>
      <c r="BE47" s="33" t="str">
        <f t="shared" si="12"/>
        <v/>
      </c>
      <c r="BI47" s="33" t="str">
        <f t="shared" si="13"/>
        <v/>
      </c>
      <c r="BM47" s="33" t="str">
        <f t="shared" si="14"/>
        <v/>
      </c>
      <c r="BQ47" s="33" t="str">
        <f t="shared" si="15"/>
        <v/>
      </c>
      <c r="BU47" s="33" t="str">
        <f t="shared" si="16"/>
        <v/>
      </c>
      <c r="BY47" s="33" t="str">
        <f t="shared" si="17"/>
        <v/>
      </c>
      <c r="CC47" s="33" t="str">
        <f t="shared" si="18"/>
        <v/>
      </c>
      <c r="CG47" s="33" t="str">
        <f t="shared" si="19"/>
        <v/>
      </c>
      <c r="CK47" s="33" t="str">
        <f t="shared" si="20"/>
        <v/>
      </c>
      <c r="CO47" s="33" t="str">
        <f t="shared" si="21"/>
        <v/>
      </c>
      <c r="CS47" s="33" t="str">
        <f t="shared" si="22"/>
        <v/>
      </c>
      <c r="CW47" s="33" t="str">
        <f t="shared" si="23"/>
        <v/>
      </c>
      <c r="DA47" s="33" t="str">
        <f t="shared" si="24"/>
        <v/>
      </c>
      <c r="DE47" s="33" t="str">
        <f t="shared" si="25"/>
        <v/>
      </c>
      <c r="DI47" s="33" t="str">
        <f t="shared" si="26"/>
        <v/>
      </c>
      <c r="DM47" s="33" t="str">
        <f t="shared" si="27"/>
        <v/>
      </c>
      <c r="DQ47" s="33" t="str">
        <f t="shared" si="28"/>
        <v/>
      </c>
      <c r="DU47" s="33" t="str">
        <f t="shared" si="29"/>
        <v/>
      </c>
      <c r="DY47" s="33" t="str">
        <f t="shared" si="30"/>
        <v/>
      </c>
    </row>
    <row r="48" spans="1:129" x14ac:dyDescent="0.25">
      <c r="A48" s="16" t="str">
        <f t="shared" si="0"/>
        <v/>
      </c>
      <c r="K48" s="38"/>
      <c r="M48" s="33" t="str">
        <f t="shared" si="1"/>
        <v/>
      </c>
      <c r="Q48" s="33" t="str">
        <f t="shared" si="2"/>
        <v/>
      </c>
      <c r="U48" s="33" t="str">
        <f t="shared" si="3"/>
        <v/>
      </c>
      <c r="Y48" s="33" t="str">
        <f t="shared" si="4"/>
        <v/>
      </c>
      <c r="AC48" s="33" t="str">
        <f t="shared" si="5"/>
        <v/>
      </c>
      <c r="AG48" s="33" t="str">
        <f t="shared" si="6"/>
        <v/>
      </c>
      <c r="AK48" s="33" t="str">
        <f t="shared" si="7"/>
        <v/>
      </c>
      <c r="AO48" s="33" t="str">
        <f t="shared" si="8"/>
        <v/>
      </c>
      <c r="AS48" s="33" t="str">
        <f t="shared" si="9"/>
        <v/>
      </c>
      <c r="AW48" s="33" t="str">
        <f t="shared" si="10"/>
        <v/>
      </c>
      <c r="BA48" s="33" t="str">
        <f t="shared" si="11"/>
        <v/>
      </c>
      <c r="BE48" s="33" t="str">
        <f t="shared" si="12"/>
        <v/>
      </c>
      <c r="BI48" s="33" t="str">
        <f t="shared" si="13"/>
        <v/>
      </c>
      <c r="BM48" s="33" t="str">
        <f t="shared" si="14"/>
        <v/>
      </c>
      <c r="BQ48" s="33" t="str">
        <f t="shared" si="15"/>
        <v/>
      </c>
      <c r="BU48" s="33" t="str">
        <f t="shared" si="16"/>
        <v/>
      </c>
      <c r="BY48" s="33" t="str">
        <f t="shared" si="17"/>
        <v/>
      </c>
      <c r="CC48" s="33" t="str">
        <f t="shared" si="18"/>
        <v/>
      </c>
      <c r="CG48" s="33" t="str">
        <f t="shared" si="19"/>
        <v/>
      </c>
      <c r="CK48" s="33" t="str">
        <f t="shared" si="20"/>
        <v/>
      </c>
      <c r="CO48" s="33" t="str">
        <f t="shared" si="21"/>
        <v/>
      </c>
      <c r="CS48" s="33" t="str">
        <f t="shared" si="22"/>
        <v/>
      </c>
      <c r="CW48" s="33" t="str">
        <f t="shared" si="23"/>
        <v/>
      </c>
      <c r="DA48" s="33" t="str">
        <f t="shared" si="24"/>
        <v/>
      </c>
      <c r="DE48" s="33" t="str">
        <f t="shared" si="25"/>
        <v/>
      </c>
      <c r="DI48" s="33" t="str">
        <f t="shared" si="26"/>
        <v/>
      </c>
      <c r="DM48" s="33" t="str">
        <f t="shared" si="27"/>
        <v/>
      </c>
      <c r="DQ48" s="33" t="str">
        <f t="shared" si="28"/>
        <v/>
      </c>
      <c r="DU48" s="33" t="str">
        <f t="shared" si="29"/>
        <v/>
      </c>
      <c r="DY48" s="33" t="str">
        <f t="shared" si="30"/>
        <v/>
      </c>
    </row>
    <row r="49" spans="1:129" x14ac:dyDescent="0.25">
      <c r="A49" s="16" t="str">
        <f t="shared" si="0"/>
        <v/>
      </c>
      <c r="K49" s="38"/>
      <c r="M49" s="33" t="str">
        <f t="shared" si="1"/>
        <v/>
      </c>
      <c r="Q49" s="33" t="str">
        <f t="shared" si="2"/>
        <v/>
      </c>
      <c r="U49" s="33" t="str">
        <f t="shared" si="3"/>
        <v/>
      </c>
      <c r="Y49" s="33" t="str">
        <f t="shared" si="4"/>
        <v/>
      </c>
      <c r="AC49" s="33" t="str">
        <f t="shared" si="5"/>
        <v/>
      </c>
      <c r="AG49" s="33" t="str">
        <f t="shared" si="6"/>
        <v/>
      </c>
      <c r="AK49" s="33" t="str">
        <f t="shared" si="7"/>
        <v/>
      </c>
      <c r="AO49" s="33" t="str">
        <f t="shared" si="8"/>
        <v/>
      </c>
      <c r="AS49" s="33" t="str">
        <f t="shared" si="9"/>
        <v/>
      </c>
      <c r="AW49" s="33" t="str">
        <f t="shared" si="10"/>
        <v/>
      </c>
      <c r="BA49" s="33" t="str">
        <f t="shared" si="11"/>
        <v/>
      </c>
      <c r="BE49" s="33" t="str">
        <f t="shared" si="12"/>
        <v/>
      </c>
      <c r="BI49" s="33" t="str">
        <f t="shared" si="13"/>
        <v/>
      </c>
      <c r="BM49" s="33" t="str">
        <f t="shared" si="14"/>
        <v/>
      </c>
      <c r="BQ49" s="33" t="str">
        <f t="shared" si="15"/>
        <v/>
      </c>
      <c r="BU49" s="33" t="str">
        <f t="shared" si="16"/>
        <v/>
      </c>
      <c r="BY49" s="33" t="str">
        <f t="shared" si="17"/>
        <v/>
      </c>
      <c r="CC49" s="33" t="str">
        <f t="shared" si="18"/>
        <v/>
      </c>
      <c r="CG49" s="33" t="str">
        <f t="shared" si="19"/>
        <v/>
      </c>
      <c r="CK49" s="33" t="str">
        <f t="shared" si="20"/>
        <v/>
      </c>
      <c r="CO49" s="33" t="str">
        <f t="shared" si="21"/>
        <v/>
      </c>
      <c r="CS49" s="33" t="str">
        <f t="shared" si="22"/>
        <v/>
      </c>
      <c r="CW49" s="33" t="str">
        <f t="shared" si="23"/>
        <v/>
      </c>
      <c r="DA49" s="33" t="str">
        <f t="shared" si="24"/>
        <v/>
      </c>
      <c r="DE49" s="33" t="str">
        <f t="shared" si="25"/>
        <v/>
      </c>
      <c r="DI49" s="33" t="str">
        <f t="shared" si="26"/>
        <v/>
      </c>
      <c r="DM49" s="33" t="str">
        <f t="shared" si="27"/>
        <v/>
      </c>
      <c r="DQ49" s="33" t="str">
        <f t="shared" si="28"/>
        <v/>
      </c>
      <c r="DU49" s="33" t="str">
        <f t="shared" si="29"/>
        <v/>
      </c>
      <c r="DY49" s="33" t="str">
        <f t="shared" si="30"/>
        <v/>
      </c>
    </row>
    <row r="50" spans="1:129" x14ac:dyDescent="0.25">
      <c r="A50" s="16" t="str">
        <f t="shared" si="0"/>
        <v/>
      </c>
      <c r="K50" s="38"/>
      <c r="M50" s="33" t="str">
        <f t="shared" si="1"/>
        <v/>
      </c>
      <c r="Q50" s="33" t="str">
        <f t="shared" si="2"/>
        <v/>
      </c>
      <c r="U50" s="33" t="str">
        <f t="shared" si="3"/>
        <v/>
      </c>
      <c r="Y50" s="33" t="str">
        <f t="shared" si="4"/>
        <v/>
      </c>
      <c r="AC50" s="33" t="str">
        <f t="shared" si="5"/>
        <v/>
      </c>
      <c r="AG50" s="33" t="str">
        <f t="shared" si="6"/>
        <v/>
      </c>
      <c r="AK50" s="33" t="str">
        <f t="shared" si="7"/>
        <v/>
      </c>
      <c r="AO50" s="33" t="str">
        <f t="shared" si="8"/>
        <v/>
      </c>
      <c r="AS50" s="33" t="str">
        <f t="shared" si="9"/>
        <v/>
      </c>
      <c r="AW50" s="33" t="str">
        <f t="shared" si="10"/>
        <v/>
      </c>
      <c r="BA50" s="33" t="str">
        <f t="shared" si="11"/>
        <v/>
      </c>
      <c r="BE50" s="33" t="str">
        <f t="shared" si="12"/>
        <v/>
      </c>
      <c r="BI50" s="33" t="str">
        <f t="shared" si="13"/>
        <v/>
      </c>
      <c r="BM50" s="33" t="str">
        <f t="shared" si="14"/>
        <v/>
      </c>
      <c r="BQ50" s="33" t="str">
        <f t="shared" si="15"/>
        <v/>
      </c>
      <c r="BU50" s="33" t="str">
        <f t="shared" si="16"/>
        <v/>
      </c>
      <c r="BY50" s="33" t="str">
        <f t="shared" si="17"/>
        <v/>
      </c>
      <c r="CC50" s="33" t="str">
        <f t="shared" si="18"/>
        <v/>
      </c>
      <c r="CG50" s="33" t="str">
        <f t="shared" si="19"/>
        <v/>
      </c>
      <c r="CK50" s="33" t="str">
        <f t="shared" si="20"/>
        <v/>
      </c>
      <c r="CO50" s="33" t="str">
        <f t="shared" si="21"/>
        <v/>
      </c>
      <c r="CS50" s="33" t="str">
        <f t="shared" si="22"/>
        <v/>
      </c>
      <c r="CW50" s="33" t="str">
        <f t="shared" si="23"/>
        <v/>
      </c>
      <c r="DA50" s="33" t="str">
        <f t="shared" si="24"/>
        <v/>
      </c>
      <c r="DE50" s="33" t="str">
        <f t="shared" si="25"/>
        <v/>
      </c>
      <c r="DI50" s="33" t="str">
        <f t="shared" si="26"/>
        <v/>
      </c>
      <c r="DM50" s="33" t="str">
        <f t="shared" si="27"/>
        <v/>
      </c>
      <c r="DQ50" s="33" t="str">
        <f t="shared" si="28"/>
        <v/>
      </c>
      <c r="DU50" s="33" t="str">
        <f t="shared" si="29"/>
        <v/>
      </c>
      <c r="DY50" s="33" t="str">
        <f t="shared" si="30"/>
        <v/>
      </c>
    </row>
    <row r="51" spans="1:129" x14ac:dyDescent="0.25">
      <c r="A51" s="16" t="str">
        <f t="shared" si="0"/>
        <v/>
      </c>
      <c r="K51" s="38"/>
      <c r="M51" s="33" t="str">
        <f t="shared" si="1"/>
        <v/>
      </c>
      <c r="Q51" s="33" t="str">
        <f t="shared" si="2"/>
        <v/>
      </c>
      <c r="U51" s="33" t="str">
        <f t="shared" si="3"/>
        <v/>
      </c>
      <c r="Y51" s="33" t="str">
        <f t="shared" si="4"/>
        <v/>
      </c>
      <c r="AC51" s="33" t="str">
        <f t="shared" si="5"/>
        <v/>
      </c>
      <c r="AG51" s="33" t="str">
        <f t="shared" si="6"/>
        <v/>
      </c>
      <c r="AK51" s="33" t="str">
        <f t="shared" si="7"/>
        <v/>
      </c>
      <c r="AO51" s="33" t="str">
        <f t="shared" si="8"/>
        <v/>
      </c>
      <c r="AS51" s="33" t="str">
        <f t="shared" si="9"/>
        <v/>
      </c>
      <c r="AW51" s="33" t="str">
        <f t="shared" si="10"/>
        <v/>
      </c>
      <c r="BA51" s="33" t="str">
        <f t="shared" si="11"/>
        <v/>
      </c>
      <c r="BE51" s="33" t="str">
        <f t="shared" si="12"/>
        <v/>
      </c>
      <c r="BI51" s="33" t="str">
        <f t="shared" si="13"/>
        <v/>
      </c>
      <c r="BM51" s="33" t="str">
        <f t="shared" si="14"/>
        <v/>
      </c>
      <c r="BQ51" s="33" t="str">
        <f t="shared" si="15"/>
        <v/>
      </c>
      <c r="BU51" s="33" t="str">
        <f t="shared" si="16"/>
        <v/>
      </c>
      <c r="BY51" s="33" t="str">
        <f t="shared" si="17"/>
        <v/>
      </c>
      <c r="CC51" s="33" t="str">
        <f t="shared" si="18"/>
        <v/>
      </c>
      <c r="CG51" s="33" t="str">
        <f t="shared" si="19"/>
        <v/>
      </c>
      <c r="CK51" s="33" t="str">
        <f t="shared" si="20"/>
        <v/>
      </c>
      <c r="CO51" s="33" t="str">
        <f t="shared" si="21"/>
        <v/>
      </c>
      <c r="CS51" s="33" t="str">
        <f t="shared" si="22"/>
        <v/>
      </c>
      <c r="CW51" s="33" t="str">
        <f t="shared" si="23"/>
        <v/>
      </c>
      <c r="DA51" s="33" t="str">
        <f t="shared" si="24"/>
        <v/>
      </c>
      <c r="DE51" s="33" t="str">
        <f t="shared" si="25"/>
        <v/>
      </c>
      <c r="DI51" s="33" t="str">
        <f t="shared" si="26"/>
        <v/>
      </c>
      <c r="DM51" s="33" t="str">
        <f t="shared" si="27"/>
        <v/>
      </c>
      <c r="DQ51" s="33" t="str">
        <f t="shared" si="28"/>
        <v/>
      </c>
      <c r="DU51" s="33" t="str">
        <f t="shared" si="29"/>
        <v/>
      </c>
      <c r="DY51" s="33" t="str">
        <f t="shared" si="30"/>
        <v/>
      </c>
    </row>
    <row r="52" spans="1:129" x14ac:dyDescent="0.25">
      <c r="A52" s="16" t="str">
        <f t="shared" si="0"/>
        <v/>
      </c>
      <c r="K52" s="38"/>
      <c r="M52" s="33" t="str">
        <f t="shared" si="1"/>
        <v/>
      </c>
      <c r="Q52" s="33" t="str">
        <f t="shared" si="2"/>
        <v/>
      </c>
      <c r="U52" s="33" t="str">
        <f t="shared" si="3"/>
        <v/>
      </c>
      <c r="Y52" s="33" t="str">
        <f t="shared" si="4"/>
        <v/>
      </c>
      <c r="AC52" s="33" t="str">
        <f t="shared" si="5"/>
        <v/>
      </c>
      <c r="AG52" s="33" t="str">
        <f t="shared" si="6"/>
        <v/>
      </c>
      <c r="AK52" s="33" t="str">
        <f t="shared" si="7"/>
        <v/>
      </c>
      <c r="AO52" s="33" t="str">
        <f t="shared" si="8"/>
        <v/>
      </c>
      <c r="AS52" s="33" t="str">
        <f t="shared" si="9"/>
        <v/>
      </c>
      <c r="AW52" s="33" t="str">
        <f t="shared" si="10"/>
        <v/>
      </c>
      <c r="BA52" s="33" t="str">
        <f t="shared" si="11"/>
        <v/>
      </c>
      <c r="BE52" s="33" t="str">
        <f t="shared" si="12"/>
        <v/>
      </c>
      <c r="BI52" s="33" t="str">
        <f t="shared" si="13"/>
        <v/>
      </c>
      <c r="BM52" s="33" t="str">
        <f t="shared" si="14"/>
        <v/>
      </c>
      <c r="BQ52" s="33" t="str">
        <f t="shared" si="15"/>
        <v/>
      </c>
      <c r="BU52" s="33" t="str">
        <f t="shared" si="16"/>
        <v/>
      </c>
      <c r="BY52" s="33" t="str">
        <f t="shared" si="17"/>
        <v/>
      </c>
      <c r="CC52" s="33" t="str">
        <f t="shared" si="18"/>
        <v/>
      </c>
      <c r="CG52" s="33" t="str">
        <f t="shared" si="19"/>
        <v/>
      </c>
      <c r="CK52" s="33" t="str">
        <f t="shared" si="20"/>
        <v/>
      </c>
      <c r="CO52" s="33" t="str">
        <f t="shared" si="21"/>
        <v/>
      </c>
      <c r="CS52" s="33" t="str">
        <f t="shared" si="22"/>
        <v/>
      </c>
      <c r="CW52" s="33" t="str">
        <f t="shared" si="23"/>
        <v/>
      </c>
      <c r="DA52" s="33" t="str">
        <f t="shared" si="24"/>
        <v/>
      </c>
      <c r="DE52" s="33" t="str">
        <f t="shared" si="25"/>
        <v/>
      </c>
      <c r="DI52" s="33" t="str">
        <f t="shared" si="26"/>
        <v/>
      </c>
      <c r="DM52" s="33" t="str">
        <f t="shared" si="27"/>
        <v/>
      </c>
      <c r="DQ52" s="33" t="str">
        <f t="shared" si="28"/>
        <v/>
      </c>
      <c r="DU52" s="33" t="str">
        <f t="shared" si="29"/>
        <v/>
      </c>
      <c r="DY52" s="33" t="str">
        <f t="shared" si="30"/>
        <v/>
      </c>
    </row>
    <row r="53" spans="1:129" x14ac:dyDescent="0.25">
      <c r="A53" s="16" t="str">
        <f t="shared" si="0"/>
        <v/>
      </c>
      <c r="K53" s="38"/>
      <c r="M53" s="33" t="str">
        <f t="shared" si="1"/>
        <v/>
      </c>
      <c r="Q53" s="33" t="str">
        <f t="shared" si="2"/>
        <v/>
      </c>
      <c r="U53" s="33" t="str">
        <f t="shared" si="3"/>
        <v/>
      </c>
      <c r="Y53" s="33" t="str">
        <f t="shared" si="4"/>
        <v/>
      </c>
      <c r="AC53" s="33" t="str">
        <f t="shared" si="5"/>
        <v/>
      </c>
      <c r="AG53" s="33" t="str">
        <f t="shared" si="6"/>
        <v/>
      </c>
      <c r="AK53" s="33" t="str">
        <f t="shared" si="7"/>
        <v/>
      </c>
      <c r="AO53" s="33" t="str">
        <f t="shared" si="8"/>
        <v/>
      </c>
      <c r="AS53" s="33" t="str">
        <f t="shared" si="9"/>
        <v/>
      </c>
      <c r="AW53" s="33" t="str">
        <f t="shared" si="10"/>
        <v/>
      </c>
      <c r="BA53" s="33" t="str">
        <f t="shared" si="11"/>
        <v/>
      </c>
      <c r="BE53" s="33" t="str">
        <f t="shared" si="12"/>
        <v/>
      </c>
      <c r="BI53" s="33" t="str">
        <f t="shared" si="13"/>
        <v/>
      </c>
      <c r="BM53" s="33" t="str">
        <f t="shared" si="14"/>
        <v/>
      </c>
      <c r="BQ53" s="33" t="str">
        <f t="shared" si="15"/>
        <v/>
      </c>
      <c r="BU53" s="33" t="str">
        <f t="shared" si="16"/>
        <v/>
      </c>
      <c r="BY53" s="33" t="str">
        <f t="shared" si="17"/>
        <v/>
      </c>
      <c r="CC53" s="33" t="str">
        <f t="shared" si="18"/>
        <v/>
      </c>
      <c r="CG53" s="33" t="str">
        <f t="shared" si="19"/>
        <v/>
      </c>
      <c r="CK53" s="33" t="str">
        <f t="shared" si="20"/>
        <v/>
      </c>
      <c r="CO53" s="33" t="str">
        <f t="shared" si="21"/>
        <v/>
      </c>
      <c r="CS53" s="33" t="str">
        <f t="shared" si="22"/>
        <v/>
      </c>
      <c r="CW53" s="33" t="str">
        <f t="shared" si="23"/>
        <v/>
      </c>
      <c r="DA53" s="33" t="str">
        <f t="shared" si="24"/>
        <v/>
      </c>
      <c r="DE53" s="33" t="str">
        <f t="shared" si="25"/>
        <v/>
      </c>
      <c r="DI53" s="33" t="str">
        <f t="shared" si="26"/>
        <v/>
      </c>
      <c r="DM53" s="33" t="str">
        <f t="shared" si="27"/>
        <v/>
      </c>
      <c r="DQ53" s="33" t="str">
        <f t="shared" si="28"/>
        <v/>
      </c>
      <c r="DU53" s="33" t="str">
        <f t="shared" si="29"/>
        <v/>
      </c>
      <c r="DY53" s="33" t="str">
        <f t="shared" si="30"/>
        <v/>
      </c>
    </row>
    <row r="54" spans="1:129" x14ac:dyDescent="0.25">
      <c r="A54" s="16" t="str">
        <f t="shared" si="0"/>
        <v/>
      </c>
      <c r="K54" s="38"/>
      <c r="M54" s="33" t="str">
        <f t="shared" si="1"/>
        <v/>
      </c>
      <c r="Q54" s="33" t="str">
        <f t="shared" si="2"/>
        <v/>
      </c>
      <c r="U54" s="33" t="str">
        <f t="shared" si="3"/>
        <v/>
      </c>
      <c r="Y54" s="33" t="str">
        <f t="shared" si="4"/>
        <v/>
      </c>
      <c r="AC54" s="33" t="str">
        <f t="shared" si="5"/>
        <v/>
      </c>
      <c r="AG54" s="33" t="str">
        <f t="shared" si="6"/>
        <v/>
      </c>
      <c r="AK54" s="33" t="str">
        <f t="shared" si="7"/>
        <v/>
      </c>
      <c r="AO54" s="33" t="str">
        <f t="shared" si="8"/>
        <v/>
      </c>
      <c r="AS54" s="33" t="str">
        <f t="shared" si="9"/>
        <v/>
      </c>
      <c r="AW54" s="33" t="str">
        <f t="shared" si="10"/>
        <v/>
      </c>
      <c r="BA54" s="33" t="str">
        <f t="shared" si="11"/>
        <v/>
      </c>
      <c r="BE54" s="33" t="str">
        <f t="shared" si="12"/>
        <v/>
      </c>
      <c r="BI54" s="33" t="str">
        <f t="shared" si="13"/>
        <v/>
      </c>
      <c r="BM54" s="33" t="str">
        <f t="shared" si="14"/>
        <v/>
      </c>
      <c r="BQ54" s="33" t="str">
        <f t="shared" si="15"/>
        <v/>
      </c>
      <c r="BU54" s="33" t="str">
        <f t="shared" si="16"/>
        <v/>
      </c>
      <c r="BY54" s="33" t="str">
        <f t="shared" si="17"/>
        <v/>
      </c>
      <c r="CC54" s="33" t="str">
        <f t="shared" si="18"/>
        <v/>
      </c>
      <c r="CG54" s="33" t="str">
        <f t="shared" si="19"/>
        <v/>
      </c>
      <c r="CK54" s="33" t="str">
        <f t="shared" si="20"/>
        <v/>
      </c>
      <c r="CO54" s="33" t="str">
        <f t="shared" si="21"/>
        <v/>
      </c>
      <c r="CS54" s="33" t="str">
        <f t="shared" si="22"/>
        <v/>
      </c>
      <c r="CW54" s="33" t="str">
        <f t="shared" si="23"/>
        <v/>
      </c>
      <c r="DA54" s="33" t="str">
        <f t="shared" si="24"/>
        <v/>
      </c>
      <c r="DE54" s="33" t="str">
        <f t="shared" si="25"/>
        <v/>
      </c>
      <c r="DI54" s="33" t="str">
        <f t="shared" si="26"/>
        <v/>
      </c>
      <c r="DM54" s="33" t="str">
        <f t="shared" si="27"/>
        <v/>
      </c>
      <c r="DQ54" s="33" t="str">
        <f t="shared" si="28"/>
        <v/>
      </c>
      <c r="DU54" s="33" t="str">
        <f t="shared" si="29"/>
        <v/>
      </c>
      <c r="DY54" s="33" t="str">
        <f t="shared" si="30"/>
        <v/>
      </c>
    </row>
    <row r="55" spans="1:129" x14ac:dyDescent="0.25">
      <c r="A55" s="16" t="str">
        <f t="shared" si="0"/>
        <v/>
      </c>
      <c r="K55" s="38"/>
      <c r="M55" s="33" t="str">
        <f t="shared" si="1"/>
        <v/>
      </c>
      <c r="Q55" s="33" t="str">
        <f t="shared" si="2"/>
        <v/>
      </c>
      <c r="U55" s="33" t="str">
        <f t="shared" si="3"/>
        <v/>
      </c>
      <c r="Y55" s="33" t="str">
        <f t="shared" si="4"/>
        <v/>
      </c>
      <c r="AC55" s="33" t="str">
        <f t="shared" si="5"/>
        <v/>
      </c>
      <c r="AG55" s="33" t="str">
        <f t="shared" si="6"/>
        <v/>
      </c>
      <c r="AK55" s="33" t="str">
        <f t="shared" si="7"/>
        <v/>
      </c>
      <c r="AO55" s="33" t="str">
        <f t="shared" si="8"/>
        <v/>
      </c>
      <c r="AS55" s="33" t="str">
        <f t="shared" si="9"/>
        <v/>
      </c>
      <c r="AW55" s="33" t="str">
        <f t="shared" si="10"/>
        <v/>
      </c>
      <c r="BA55" s="33" t="str">
        <f t="shared" si="11"/>
        <v/>
      </c>
      <c r="BE55" s="33" t="str">
        <f t="shared" si="12"/>
        <v/>
      </c>
      <c r="BI55" s="33" t="str">
        <f t="shared" si="13"/>
        <v/>
      </c>
      <c r="BM55" s="33" t="str">
        <f t="shared" si="14"/>
        <v/>
      </c>
      <c r="BQ55" s="33" t="str">
        <f t="shared" si="15"/>
        <v/>
      </c>
      <c r="BU55" s="33" t="str">
        <f t="shared" si="16"/>
        <v/>
      </c>
      <c r="BY55" s="33" t="str">
        <f t="shared" si="17"/>
        <v/>
      </c>
      <c r="CC55" s="33" t="str">
        <f t="shared" si="18"/>
        <v/>
      </c>
      <c r="CG55" s="33" t="str">
        <f t="shared" si="19"/>
        <v/>
      </c>
      <c r="CK55" s="33" t="str">
        <f t="shared" si="20"/>
        <v/>
      </c>
      <c r="CO55" s="33" t="str">
        <f t="shared" si="21"/>
        <v/>
      </c>
      <c r="CS55" s="33" t="str">
        <f t="shared" si="22"/>
        <v/>
      </c>
      <c r="CW55" s="33" t="str">
        <f t="shared" si="23"/>
        <v/>
      </c>
      <c r="DA55" s="33" t="str">
        <f t="shared" si="24"/>
        <v/>
      </c>
      <c r="DE55" s="33" t="str">
        <f t="shared" si="25"/>
        <v/>
      </c>
      <c r="DI55" s="33" t="str">
        <f t="shared" si="26"/>
        <v/>
      </c>
      <c r="DM55" s="33" t="str">
        <f t="shared" si="27"/>
        <v/>
      </c>
      <c r="DQ55" s="33" t="str">
        <f t="shared" si="28"/>
        <v/>
      </c>
      <c r="DU55" s="33" t="str">
        <f t="shared" si="29"/>
        <v/>
      </c>
      <c r="DY55" s="33" t="str">
        <f t="shared" si="30"/>
        <v/>
      </c>
    </row>
    <row r="56" spans="1:129" x14ac:dyDescent="0.25">
      <c r="A56" s="16" t="str">
        <f t="shared" si="0"/>
        <v/>
      </c>
      <c r="K56" s="38"/>
      <c r="M56" s="33" t="str">
        <f t="shared" si="1"/>
        <v/>
      </c>
      <c r="Q56" s="33" t="str">
        <f t="shared" si="2"/>
        <v/>
      </c>
      <c r="U56" s="33" t="str">
        <f t="shared" si="3"/>
        <v/>
      </c>
      <c r="Y56" s="33" t="str">
        <f t="shared" si="4"/>
        <v/>
      </c>
      <c r="AC56" s="33" t="str">
        <f t="shared" si="5"/>
        <v/>
      </c>
      <c r="AG56" s="33" t="str">
        <f t="shared" si="6"/>
        <v/>
      </c>
      <c r="AK56" s="33" t="str">
        <f t="shared" si="7"/>
        <v/>
      </c>
      <c r="AO56" s="33" t="str">
        <f t="shared" si="8"/>
        <v/>
      </c>
      <c r="AS56" s="33" t="str">
        <f t="shared" si="9"/>
        <v/>
      </c>
      <c r="AW56" s="33" t="str">
        <f t="shared" si="10"/>
        <v/>
      </c>
      <c r="BA56" s="33" t="str">
        <f t="shared" si="11"/>
        <v/>
      </c>
      <c r="BE56" s="33" t="str">
        <f t="shared" si="12"/>
        <v/>
      </c>
      <c r="BI56" s="33" t="str">
        <f t="shared" si="13"/>
        <v/>
      </c>
      <c r="BM56" s="33" t="str">
        <f t="shared" si="14"/>
        <v/>
      </c>
      <c r="BQ56" s="33" t="str">
        <f t="shared" si="15"/>
        <v/>
      </c>
      <c r="BU56" s="33" t="str">
        <f t="shared" si="16"/>
        <v/>
      </c>
      <c r="BY56" s="33" t="str">
        <f t="shared" si="17"/>
        <v/>
      </c>
      <c r="CC56" s="33" t="str">
        <f t="shared" si="18"/>
        <v/>
      </c>
      <c r="CG56" s="33" t="str">
        <f t="shared" si="19"/>
        <v/>
      </c>
      <c r="CK56" s="33" t="str">
        <f t="shared" si="20"/>
        <v/>
      </c>
      <c r="CO56" s="33" t="str">
        <f t="shared" si="21"/>
        <v/>
      </c>
      <c r="CS56" s="33" t="str">
        <f t="shared" si="22"/>
        <v/>
      </c>
      <c r="CW56" s="33" t="str">
        <f t="shared" si="23"/>
        <v/>
      </c>
      <c r="DA56" s="33" t="str">
        <f t="shared" si="24"/>
        <v/>
      </c>
      <c r="DE56" s="33" t="str">
        <f t="shared" si="25"/>
        <v/>
      </c>
      <c r="DI56" s="33" t="str">
        <f t="shared" si="26"/>
        <v/>
      </c>
      <c r="DM56" s="33" t="str">
        <f t="shared" si="27"/>
        <v/>
      </c>
      <c r="DQ56" s="33" t="str">
        <f t="shared" si="28"/>
        <v/>
      </c>
      <c r="DU56" s="33" t="str">
        <f t="shared" si="29"/>
        <v/>
      </c>
      <c r="DY56" s="33" t="str">
        <f t="shared" si="30"/>
        <v/>
      </c>
    </row>
    <row r="57" spans="1:129" x14ac:dyDescent="0.25">
      <c r="A57" s="16" t="str">
        <f t="shared" si="0"/>
        <v/>
      </c>
      <c r="K57" s="38"/>
      <c r="M57" s="33" t="str">
        <f t="shared" si="1"/>
        <v/>
      </c>
      <c r="Q57" s="33" t="str">
        <f t="shared" si="2"/>
        <v/>
      </c>
      <c r="U57" s="33" t="str">
        <f t="shared" si="3"/>
        <v/>
      </c>
      <c r="Y57" s="33" t="str">
        <f t="shared" si="4"/>
        <v/>
      </c>
      <c r="AC57" s="33" t="str">
        <f t="shared" si="5"/>
        <v/>
      </c>
      <c r="AG57" s="33" t="str">
        <f t="shared" si="6"/>
        <v/>
      </c>
      <c r="AK57" s="33" t="str">
        <f t="shared" si="7"/>
        <v/>
      </c>
      <c r="AO57" s="33" t="str">
        <f t="shared" si="8"/>
        <v/>
      </c>
      <c r="AS57" s="33" t="str">
        <f t="shared" si="9"/>
        <v/>
      </c>
      <c r="AW57" s="33" t="str">
        <f t="shared" si="10"/>
        <v/>
      </c>
      <c r="BA57" s="33" t="str">
        <f t="shared" si="11"/>
        <v/>
      </c>
      <c r="BE57" s="33" t="str">
        <f t="shared" si="12"/>
        <v/>
      </c>
      <c r="BI57" s="33" t="str">
        <f t="shared" si="13"/>
        <v/>
      </c>
      <c r="BM57" s="33" t="str">
        <f t="shared" si="14"/>
        <v/>
      </c>
      <c r="BQ57" s="33" t="str">
        <f t="shared" si="15"/>
        <v/>
      </c>
      <c r="BU57" s="33" t="str">
        <f t="shared" si="16"/>
        <v/>
      </c>
      <c r="BY57" s="33" t="str">
        <f t="shared" si="17"/>
        <v/>
      </c>
      <c r="CC57" s="33" t="str">
        <f t="shared" si="18"/>
        <v/>
      </c>
      <c r="CG57" s="33" t="str">
        <f t="shared" si="19"/>
        <v/>
      </c>
      <c r="CK57" s="33" t="str">
        <f t="shared" si="20"/>
        <v/>
      </c>
      <c r="CO57" s="33" t="str">
        <f t="shared" si="21"/>
        <v/>
      </c>
      <c r="CS57" s="33" t="str">
        <f t="shared" si="22"/>
        <v/>
      </c>
      <c r="CW57" s="33" t="str">
        <f t="shared" si="23"/>
        <v/>
      </c>
      <c r="DA57" s="33" t="str">
        <f t="shared" si="24"/>
        <v/>
      </c>
      <c r="DE57" s="33" t="str">
        <f t="shared" si="25"/>
        <v/>
      </c>
      <c r="DI57" s="33" t="str">
        <f t="shared" si="26"/>
        <v/>
      </c>
      <c r="DM57" s="33" t="str">
        <f t="shared" si="27"/>
        <v/>
      </c>
      <c r="DQ57" s="33" t="str">
        <f t="shared" si="28"/>
        <v/>
      </c>
      <c r="DU57" s="33" t="str">
        <f t="shared" si="29"/>
        <v/>
      </c>
      <c r="DY57" s="33" t="str">
        <f t="shared" si="30"/>
        <v/>
      </c>
    </row>
    <row r="58" spans="1:129" x14ac:dyDescent="0.25">
      <c r="A58" s="16" t="str">
        <f t="shared" si="0"/>
        <v/>
      </c>
      <c r="K58" s="38"/>
      <c r="M58" s="33" t="str">
        <f t="shared" si="1"/>
        <v/>
      </c>
      <c r="Q58" s="33" t="str">
        <f t="shared" si="2"/>
        <v/>
      </c>
      <c r="U58" s="33" t="str">
        <f t="shared" si="3"/>
        <v/>
      </c>
      <c r="Y58" s="33" t="str">
        <f t="shared" si="4"/>
        <v/>
      </c>
      <c r="AC58" s="33" t="str">
        <f t="shared" si="5"/>
        <v/>
      </c>
      <c r="AG58" s="33" t="str">
        <f t="shared" si="6"/>
        <v/>
      </c>
      <c r="AK58" s="33" t="str">
        <f t="shared" si="7"/>
        <v/>
      </c>
      <c r="AO58" s="33" t="str">
        <f t="shared" si="8"/>
        <v/>
      </c>
      <c r="AS58" s="33" t="str">
        <f t="shared" si="9"/>
        <v/>
      </c>
      <c r="AW58" s="33" t="str">
        <f t="shared" si="10"/>
        <v/>
      </c>
      <c r="BA58" s="33" t="str">
        <f t="shared" si="11"/>
        <v/>
      </c>
      <c r="BE58" s="33" t="str">
        <f t="shared" si="12"/>
        <v/>
      </c>
      <c r="BI58" s="33" t="str">
        <f t="shared" si="13"/>
        <v/>
      </c>
      <c r="BM58" s="33" t="str">
        <f t="shared" si="14"/>
        <v/>
      </c>
      <c r="BQ58" s="33" t="str">
        <f t="shared" si="15"/>
        <v/>
      </c>
      <c r="BU58" s="33" t="str">
        <f t="shared" si="16"/>
        <v/>
      </c>
      <c r="BY58" s="33" t="str">
        <f t="shared" si="17"/>
        <v/>
      </c>
      <c r="CC58" s="33" t="str">
        <f t="shared" si="18"/>
        <v/>
      </c>
      <c r="CG58" s="33" t="str">
        <f t="shared" si="19"/>
        <v/>
      </c>
      <c r="CK58" s="33" t="str">
        <f t="shared" si="20"/>
        <v/>
      </c>
      <c r="CO58" s="33" t="str">
        <f t="shared" si="21"/>
        <v/>
      </c>
      <c r="CS58" s="33" t="str">
        <f t="shared" si="22"/>
        <v/>
      </c>
      <c r="CW58" s="33" t="str">
        <f t="shared" si="23"/>
        <v/>
      </c>
      <c r="DA58" s="33" t="str">
        <f t="shared" si="24"/>
        <v/>
      </c>
      <c r="DE58" s="33" t="str">
        <f t="shared" si="25"/>
        <v/>
      </c>
      <c r="DI58" s="33" t="str">
        <f t="shared" si="26"/>
        <v/>
      </c>
      <c r="DM58" s="33" t="str">
        <f t="shared" si="27"/>
        <v/>
      </c>
      <c r="DQ58" s="33" t="str">
        <f t="shared" si="28"/>
        <v/>
      </c>
      <c r="DU58" s="33" t="str">
        <f t="shared" si="29"/>
        <v/>
      </c>
      <c r="DY58" s="33" t="str">
        <f t="shared" si="30"/>
        <v/>
      </c>
    </row>
    <row r="59" spans="1:129" x14ac:dyDescent="0.25">
      <c r="A59" s="16" t="str">
        <f t="shared" si="0"/>
        <v/>
      </c>
      <c r="K59" s="38"/>
      <c r="M59" s="33" t="str">
        <f t="shared" si="1"/>
        <v/>
      </c>
      <c r="Q59" s="33" t="str">
        <f t="shared" si="2"/>
        <v/>
      </c>
      <c r="U59" s="33" t="str">
        <f t="shared" si="3"/>
        <v/>
      </c>
      <c r="Y59" s="33" t="str">
        <f t="shared" si="4"/>
        <v/>
      </c>
      <c r="AC59" s="33" t="str">
        <f t="shared" si="5"/>
        <v/>
      </c>
      <c r="AG59" s="33" t="str">
        <f t="shared" si="6"/>
        <v/>
      </c>
      <c r="AK59" s="33" t="str">
        <f t="shared" si="7"/>
        <v/>
      </c>
      <c r="AO59" s="33" t="str">
        <f t="shared" si="8"/>
        <v/>
      </c>
      <c r="AS59" s="33" t="str">
        <f t="shared" si="9"/>
        <v/>
      </c>
      <c r="AW59" s="33" t="str">
        <f t="shared" si="10"/>
        <v/>
      </c>
      <c r="BA59" s="33" t="str">
        <f t="shared" si="11"/>
        <v/>
      </c>
      <c r="BE59" s="33" t="str">
        <f t="shared" si="12"/>
        <v/>
      </c>
      <c r="BI59" s="33" t="str">
        <f t="shared" si="13"/>
        <v/>
      </c>
      <c r="BM59" s="33" t="str">
        <f t="shared" si="14"/>
        <v/>
      </c>
      <c r="BQ59" s="33" t="str">
        <f t="shared" si="15"/>
        <v/>
      </c>
      <c r="BU59" s="33" t="str">
        <f t="shared" si="16"/>
        <v/>
      </c>
      <c r="BY59" s="33" t="str">
        <f t="shared" si="17"/>
        <v/>
      </c>
      <c r="CC59" s="33" t="str">
        <f t="shared" si="18"/>
        <v/>
      </c>
      <c r="CG59" s="33" t="str">
        <f t="shared" si="19"/>
        <v/>
      </c>
      <c r="CK59" s="33" t="str">
        <f t="shared" si="20"/>
        <v/>
      </c>
      <c r="CO59" s="33" t="str">
        <f t="shared" si="21"/>
        <v/>
      </c>
      <c r="CS59" s="33" t="str">
        <f t="shared" si="22"/>
        <v/>
      </c>
      <c r="CW59" s="33" t="str">
        <f t="shared" si="23"/>
        <v/>
      </c>
      <c r="DA59" s="33" t="str">
        <f t="shared" si="24"/>
        <v/>
      </c>
      <c r="DE59" s="33" t="str">
        <f t="shared" si="25"/>
        <v/>
      </c>
      <c r="DI59" s="33" t="str">
        <f t="shared" si="26"/>
        <v/>
      </c>
      <c r="DM59" s="33" t="str">
        <f t="shared" si="27"/>
        <v/>
      </c>
      <c r="DQ59" s="33" t="str">
        <f t="shared" si="28"/>
        <v/>
      </c>
      <c r="DU59" s="33" t="str">
        <f t="shared" si="29"/>
        <v/>
      </c>
      <c r="DY59" s="33" t="str">
        <f t="shared" si="30"/>
        <v/>
      </c>
    </row>
    <row r="60" spans="1:129" x14ac:dyDescent="0.25">
      <c r="A60" s="16" t="str">
        <f t="shared" si="0"/>
        <v/>
      </c>
      <c r="K60" s="38"/>
      <c r="M60" s="33" t="str">
        <f t="shared" si="1"/>
        <v/>
      </c>
      <c r="Q60" s="33" t="str">
        <f t="shared" si="2"/>
        <v/>
      </c>
      <c r="U60" s="33" t="str">
        <f t="shared" si="3"/>
        <v/>
      </c>
      <c r="Y60" s="33" t="str">
        <f t="shared" si="4"/>
        <v/>
      </c>
      <c r="AC60" s="33" t="str">
        <f t="shared" si="5"/>
        <v/>
      </c>
      <c r="AG60" s="33" t="str">
        <f t="shared" si="6"/>
        <v/>
      </c>
      <c r="AK60" s="33" t="str">
        <f t="shared" si="7"/>
        <v/>
      </c>
      <c r="AO60" s="33" t="str">
        <f t="shared" si="8"/>
        <v/>
      </c>
      <c r="AS60" s="33" t="str">
        <f t="shared" si="9"/>
        <v/>
      </c>
      <c r="AW60" s="33" t="str">
        <f t="shared" si="10"/>
        <v/>
      </c>
      <c r="BA60" s="33" t="str">
        <f t="shared" si="11"/>
        <v/>
      </c>
      <c r="BE60" s="33" t="str">
        <f t="shared" si="12"/>
        <v/>
      </c>
      <c r="BI60" s="33" t="str">
        <f t="shared" si="13"/>
        <v/>
      </c>
      <c r="BM60" s="33" t="str">
        <f t="shared" si="14"/>
        <v/>
      </c>
      <c r="BQ60" s="33" t="str">
        <f t="shared" si="15"/>
        <v/>
      </c>
      <c r="BU60" s="33" t="str">
        <f t="shared" si="16"/>
        <v/>
      </c>
      <c r="BY60" s="33" t="str">
        <f t="shared" si="17"/>
        <v/>
      </c>
      <c r="CC60" s="33" t="str">
        <f t="shared" si="18"/>
        <v/>
      </c>
      <c r="CG60" s="33" t="str">
        <f t="shared" si="19"/>
        <v/>
      </c>
      <c r="CK60" s="33" t="str">
        <f t="shared" si="20"/>
        <v/>
      </c>
      <c r="CO60" s="33" t="str">
        <f t="shared" si="21"/>
        <v/>
      </c>
      <c r="CS60" s="33" t="str">
        <f t="shared" si="22"/>
        <v/>
      </c>
      <c r="CW60" s="33" t="str">
        <f t="shared" si="23"/>
        <v/>
      </c>
      <c r="DA60" s="33" t="str">
        <f t="shared" si="24"/>
        <v/>
      </c>
      <c r="DE60" s="33" t="str">
        <f t="shared" si="25"/>
        <v/>
      </c>
      <c r="DI60" s="33" t="str">
        <f t="shared" si="26"/>
        <v/>
      </c>
      <c r="DM60" s="33" t="str">
        <f t="shared" si="27"/>
        <v/>
      </c>
      <c r="DQ60" s="33" t="str">
        <f t="shared" si="28"/>
        <v/>
      </c>
      <c r="DU60" s="33" t="str">
        <f t="shared" si="29"/>
        <v/>
      </c>
      <c r="DY60" s="33" t="str">
        <f t="shared" si="30"/>
        <v/>
      </c>
    </row>
    <row r="61" spans="1:129" x14ac:dyDescent="0.25">
      <c r="A61" s="16" t="str">
        <f t="shared" si="0"/>
        <v/>
      </c>
      <c r="K61" s="38"/>
      <c r="M61" s="33" t="str">
        <f t="shared" si="1"/>
        <v/>
      </c>
      <c r="Q61" s="33" t="str">
        <f t="shared" si="2"/>
        <v/>
      </c>
      <c r="U61" s="33" t="str">
        <f t="shared" si="3"/>
        <v/>
      </c>
      <c r="Y61" s="33" t="str">
        <f t="shared" si="4"/>
        <v/>
      </c>
      <c r="AC61" s="33" t="str">
        <f t="shared" si="5"/>
        <v/>
      </c>
      <c r="AG61" s="33" t="str">
        <f t="shared" si="6"/>
        <v/>
      </c>
      <c r="AK61" s="33" t="str">
        <f t="shared" si="7"/>
        <v/>
      </c>
      <c r="AO61" s="33" t="str">
        <f t="shared" si="8"/>
        <v/>
      </c>
      <c r="AS61" s="33" t="str">
        <f t="shared" si="9"/>
        <v/>
      </c>
      <c r="AW61" s="33" t="str">
        <f t="shared" si="10"/>
        <v/>
      </c>
      <c r="BA61" s="33" t="str">
        <f t="shared" si="11"/>
        <v/>
      </c>
      <c r="BE61" s="33" t="str">
        <f t="shared" si="12"/>
        <v/>
      </c>
      <c r="BI61" s="33" t="str">
        <f t="shared" si="13"/>
        <v/>
      </c>
      <c r="BM61" s="33" t="str">
        <f t="shared" si="14"/>
        <v/>
      </c>
      <c r="BQ61" s="33" t="str">
        <f t="shared" si="15"/>
        <v/>
      </c>
      <c r="BU61" s="33" t="str">
        <f t="shared" si="16"/>
        <v/>
      </c>
      <c r="BY61" s="33" t="str">
        <f t="shared" si="17"/>
        <v/>
      </c>
      <c r="CC61" s="33" t="str">
        <f t="shared" si="18"/>
        <v/>
      </c>
      <c r="CG61" s="33" t="str">
        <f t="shared" si="19"/>
        <v/>
      </c>
      <c r="CK61" s="33" t="str">
        <f t="shared" si="20"/>
        <v/>
      </c>
      <c r="CO61" s="33" t="str">
        <f t="shared" si="21"/>
        <v/>
      </c>
      <c r="CS61" s="33" t="str">
        <f t="shared" si="22"/>
        <v/>
      </c>
      <c r="CW61" s="33" t="str">
        <f t="shared" si="23"/>
        <v/>
      </c>
      <c r="DA61" s="33" t="str">
        <f t="shared" si="24"/>
        <v/>
      </c>
      <c r="DE61" s="33" t="str">
        <f t="shared" si="25"/>
        <v/>
      </c>
      <c r="DI61" s="33" t="str">
        <f t="shared" si="26"/>
        <v/>
      </c>
      <c r="DM61" s="33" t="str">
        <f t="shared" si="27"/>
        <v/>
      </c>
      <c r="DQ61" s="33" t="str">
        <f t="shared" si="28"/>
        <v/>
      </c>
      <c r="DU61" s="33" t="str">
        <f t="shared" si="29"/>
        <v/>
      </c>
      <c r="DY61" s="33" t="str">
        <f t="shared" si="30"/>
        <v/>
      </c>
    </row>
    <row r="62" spans="1:129" x14ac:dyDescent="0.25">
      <c r="A62" s="16" t="str">
        <f t="shared" si="0"/>
        <v/>
      </c>
      <c r="K62" s="38"/>
      <c r="M62" s="33" t="str">
        <f t="shared" si="1"/>
        <v/>
      </c>
      <c r="Q62" s="33" t="str">
        <f t="shared" si="2"/>
        <v/>
      </c>
      <c r="U62" s="33" t="str">
        <f t="shared" si="3"/>
        <v/>
      </c>
      <c r="Y62" s="33" t="str">
        <f t="shared" si="4"/>
        <v/>
      </c>
      <c r="AC62" s="33" t="str">
        <f t="shared" si="5"/>
        <v/>
      </c>
      <c r="AG62" s="33" t="str">
        <f t="shared" si="6"/>
        <v/>
      </c>
      <c r="AK62" s="33" t="str">
        <f t="shared" si="7"/>
        <v/>
      </c>
      <c r="AO62" s="33" t="str">
        <f t="shared" si="8"/>
        <v/>
      </c>
      <c r="AS62" s="33" t="str">
        <f t="shared" si="9"/>
        <v/>
      </c>
      <c r="AW62" s="33" t="str">
        <f t="shared" si="10"/>
        <v/>
      </c>
      <c r="BA62" s="33" t="str">
        <f t="shared" si="11"/>
        <v/>
      </c>
      <c r="BE62" s="33" t="str">
        <f t="shared" si="12"/>
        <v/>
      </c>
      <c r="BI62" s="33" t="str">
        <f t="shared" si="13"/>
        <v/>
      </c>
      <c r="BM62" s="33" t="str">
        <f t="shared" si="14"/>
        <v/>
      </c>
      <c r="BQ62" s="33" t="str">
        <f t="shared" si="15"/>
        <v/>
      </c>
      <c r="BU62" s="33" t="str">
        <f t="shared" si="16"/>
        <v/>
      </c>
      <c r="BY62" s="33" t="str">
        <f t="shared" si="17"/>
        <v/>
      </c>
      <c r="CC62" s="33" t="str">
        <f t="shared" si="18"/>
        <v/>
      </c>
      <c r="CG62" s="33" t="str">
        <f t="shared" si="19"/>
        <v/>
      </c>
      <c r="CK62" s="33" t="str">
        <f t="shared" si="20"/>
        <v/>
      </c>
      <c r="CO62" s="33" t="str">
        <f t="shared" si="21"/>
        <v/>
      </c>
      <c r="CS62" s="33" t="str">
        <f t="shared" si="22"/>
        <v/>
      </c>
      <c r="CW62" s="33" t="str">
        <f t="shared" si="23"/>
        <v/>
      </c>
      <c r="DA62" s="33" t="str">
        <f t="shared" si="24"/>
        <v/>
      </c>
      <c r="DE62" s="33" t="str">
        <f t="shared" si="25"/>
        <v/>
      </c>
      <c r="DI62" s="33" t="str">
        <f t="shared" si="26"/>
        <v/>
      </c>
      <c r="DM62" s="33" t="str">
        <f t="shared" si="27"/>
        <v/>
      </c>
      <c r="DQ62" s="33" t="str">
        <f t="shared" si="28"/>
        <v/>
      </c>
      <c r="DU62" s="33" t="str">
        <f t="shared" si="29"/>
        <v/>
      </c>
      <c r="DY62" s="33" t="str">
        <f t="shared" si="30"/>
        <v/>
      </c>
    </row>
    <row r="63" spans="1:129" x14ac:dyDescent="0.25">
      <c r="A63" s="16" t="str">
        <f t="shared" si="0"/>
        <v/>
      </c>
      <c r="K63" s="38"/>
      <c r="M63" s="33" t="str">
        <f t="shared" si="1"/>
        <v/>
      </c>
      <c r="Q63" s="33" t="str">
        <f t="shared" si="2"/>
        <v/>
      </c>
      <c r="U63" s="33" t="str">
        <f t="shared" si="3"/>
        <v/>
      </c>
      <c r="Y63" s="33" t="str">
        <f t="shared" si="4"/>
        <v/>
      </c>
      <c r="AC63" s="33" t="str">
        <f t="shared" si="5"/>
        <v/>
      </c>
      <c r="AG63" s="33" t="str">
        <f t="shared" si="6"/>
        <v/>
      </c>
      <c r="AK63" s="33" t="str">
        <f t="shared" si="7"/>
        <v/>
      </c>
      <c r="AO63" s="33" t="str">
        <f t="shared" si="8"/>
        <v/>
      </c>
      <c r="AS63" s="33" t="str">
        <f t="shared" si="9"/>
        <v/>
      </c>
      <c r="AW63" s="33" t="str">
        <f t="shared" si="10"/>
        <v/>
      </c>
      <c r="BA63" s="33" t="str">
        <f t="shared" si="11"/>
        <v/>
      </c>
      <c r="BE63" s="33" t="str">
        <f t="shared" si="12"/>
        <v/>
      </c>
      <c r="BI63" s="33" t="str">
        <f t="shared" si="13"/>
        <v/>
      </c>
      <c r="BM63" s="33" t="str">
        <f t="shared" si="14"/>
        <v/>
      </c>
      <c r="BQ63" s="33" t="str">
        <f t="shared" si="15"/>
        <v/>
      </c>
      <c r="BU63" s="33" t="str">
        <f t="shared" si="16"/>
        <v/>
      </c>
      <c r="BY63" s="33" t="str">
        <f t="shared" si="17"/>
        <v/>
      </c>
      <c r="CC63" s="33" t="str">
        <f t="shared" si="18"/>
        <v/>
      </c>
      <c r="CG63" s="33" t="str">
        <f t="shared" si="19"/>
        <v/>
      </c>
      <c r="CK63" s="33" t="str">
        <f t="shared" si="20"/>
        <v/>
      </c>
      <c r="CO63" s="33" t="str">
        <f t="shared" si="21"/>
        <v/>
      </c>
      <c r="CS63" s="33" t="str">
        <f t="shared" si="22"/>
        <v/>
      </c>
      <c r="CW63" s="33" t="str">
        <f t="shared" si="23"/>
        <v/>
      </c>
      <c r="DA63" s="33" t="str">
        <f t="shared" si="24"/>
        <v/>
      </c>
      <c r="DE63" s="33" t="str">
        <f t="shared" si="25"/>
        <v/>
      </c>
      <c r="DI63" s="33" t="str">
        <f t="shared" si="26"/>
        <v/>
      </c>
      <c r="DM63" s="33" t="str">
        <f t="shared" si="27"/>
        <v/>
      </c>
      <c r="DQ63" s="33" t="str">
        <f t="shared" si="28"/>
        <v/>
      </c>
      <c r="DU63" s="33" t="str">
        <f t="shared" si="29"/>
        <v/>
      </c>
      <c r="DY63" s="33" t="str">
        <f t="shared" si="30"/>
        <v/>
      </c>
    </row>
    <row r="64" spans="1:129" x14ac:dyDescent="0.25">
      <c r="A64" s="16" t="str">
        <f t="shared" si="0"/>
        <v/>
      </c>
      <c r="K64" s="38"/>
      <c r="M64" s="33" t="str">
        <f t="shared" si="1"/>
        <v/>
      </c>
      <c r="Q64" s="33" t="str">
        <f t="shared" si="2"/>
        <v/>
      </c>
      <c r="U64" s="33" t="str">
        <f t="shared" si="3"/>
        <v/>
      </c>
      <c r="Y64" s="33" t="str">
        <f t="shared" si="4"/>
        <v/>
      </c>
      <c r="AC64" s="33" t="str">
        <f t="shared" si="5"/>
        <v/>
      </c>
      <c r="AG64" s="33" t="str">
        <f t="shared" si="6"/>
        <v/>
      </c>
      <c r="AK64" s="33" t="str">
        <f t="shared" si="7"/>
        <v/>
      </c>
      <c r="AO64" s="33" t="str">
        <f t="shared" si="8"/>
        <v/>
      </c>
      <c r="AS64" s="33" t="str">
        <f t="shared" si="9"/>
        <v/>
      </c>
      <c r="AW64" s="33" t="str">
        <f t="shared" si="10"/>
        <v/>
      </c>
      <c r="BA64" s="33" t="str">
        <f t="shared" si="11"/>
        <v/>
      </c>
      <c r="BE64" s="33" t="str">
        <f t="shared" si="12"/>
        <v/>
      </c>
      <c r="BI64" s="33" t="str">
        <f t="shared" si="13"/>
        <v/>
      </c>
      <c r="BM64" s="33" t="str">
        <f t="shared" si="14"/>
        <v/>
      </c>
      <c r="BQ64" s="33" t="str">
        <f t="shared" si="15"/>
        <v/>
      </c>
      <c r="BU64" s="33" t="str">
        <f t="shared" si="16"/>
        <v/>
      </c>
      <c r="BY64" s="33" t="str">
        <f t="shared" si="17"/>
        <v/>
      </c>
      <c r="CC64" s="33" t="str">
        <f t="shared" si="18"/>
        <v/>
      </c>
      <c r="CG64" s="33" t="str">
        <f t="shared" si="19"/>
        <v/>
      </c>
      <c r="CK64" s="33" t="str">
        <f t="shared" si="20"/>
        <v/>
      </c>
      <c r="CO64" s="33" t="str">
        <f t="shared" si="21"/>
        <v/>
      </c>
      <c r="CS64" s="33" t="str">
        <f t="shared" si="22"/>
        <v/>
      </c>
      <c r="CW64" s="33" t="str">
        <f t="shared" si="23"/>
        <v/>
      </c>
      <c r="DA64" s="33" t="str">
        <f t="shared" si="24"/>
        <v/>
      </c>
      <c r="DE64" s="33" t="str">
        <f t="shared" si="25"/>
        <v/>
      </c>
      <c r="DI64" s="33" t="str">
        <f t="shared" si="26"/>
        <v/>
      </c>
      <c r="DM64" s="33" t="str">
        <f t="shared" si="27"/>
        <v/>
      </c>
      <c r="DQ64" s="33" t="str">
        <f t="shared" si="28"/>
        <v/>
      </c>
      <c r="DU64" s="33" t="str">
        <f t="shared" si="29"/>
        <v/>
      </c>
      <c r="DY64" s="33" t="str">
        <f t="shared" si="30"/>
        <v/>
      </c>
    </row>
    <row r="65" spans="1:129" x14ac:dyDescent="0.25">
      <c r="A65" s="16" t="str">
        <f t="shared" si="0"/>
        <v/>
      </c>
      <c r="K65" s="38"/>
      <c r="M65" s="33" t="str">
        <f t="shared" si="1"/>
        <v/>
      </c>
      <c r="Q65" s="33" t="str">
        <f t="shared" si="2"/>
        <v/>
      </c>
      <c r="U65" s="33" t="str">
        <f t="shared" si="3"/>
        <v/>
      </c>
      <c r="Y65" s="33" t="str">
        <f t="shared" si="4"/>
        <v/>
      </c>
      <c r="AC65" s="33" t="str">
        <f t="shared" si="5"/>
        <v/>
      </c>
      <c r="AG65" s="33" t="str">
        <f t="shared" si="6"/>
        <v/>
      </c>
      <c r="AK65" s="33" t="str">
        <f t="shared" si="7"/>
        <v/>
      </c>
      <c r="AO65" s="33" t="str">
        <f t="shared" si="8"/>
        <v/>
      </c>
      <c r="AS65" s="33" t="str">
        <f t="shared" si="9"/>
        <v/>
      </c>
      <c r="AW65" s="33" t="str">
        <f t="shared" si="10"/>
        <v/>
      </c>
      <c r="BA65" s="33" t="str">
        <f t="shared" si="11"/>
        <v/>
      </c>
      <c r="BE65" s="33" t="str">
        <f t="shared" si="12"/>
        <v/>
      </c>
      <c r="BI65" s="33" t="str">
        <f t="shared" si="13"/>
        <v/>
      </c>
      <c r="BM65" s="33" t="str">
        <f t="shared" si="14"/>
        <v/>
      </c>
      <c r="BQ65" s="33" t="str">
        <f t="shared" si="15"/>
        <v/>
      </c>
      <c r="BU65" s="33" t="str">
        <f t="shared" si="16"/>
        <v/>
      </c>
      <c r="BY65" s="33" t="str">
        <f t="shared" si="17"/>
        <v/>
      </c>
      <c r="CC65" s="33" t="str">
        <f t="shared" si="18"/>
        <v/>
      </c>
      <c r="CG65" s="33" t="str">
        <f t="shared" si="19"/>
        <v/>
      </c>
      <c r="CK65" s="33" t="str">
        <f t="shared" si="20"/>
        <v/>
      </c>
      <c r="CO65" s="33" t="str">
        <f t="shared" si="21"/>
        <v/>
      </c>
      <c r="CS65" s="33" t="str">
        <f t="shared" si="22"/>
        <v/>
      </c>
      <c r="CW65" s="33" t="str">
        <f t="shared" si="23"/>
        <v/>
      </c>
      <c r="DA65" s="33" t="str">
        <f t="shared" si="24"/>
        <v/>
      </c>
      <c r="DE65" s="33" t="str">
        <f t="shared" si="25"/>
        <v/>
      </c>
      <c r="DI65" s="33" t="str">
        <f t="shared" si="26"/>
        <v/>
      </c>
      <c r="DM65" s="33" t="str">
        <f t="shared" si="27"/>
        <v/>
      </c>
      <c r="DQ65" s="33" t="str">
        <f t="shared" si="28"/>
        <v/>
      </c>
      <c r="DU65" s="33" t="str">
        <f t="shared" si="29"/>
        <v/>
      </c>
      <c r="DY65" s="33" t="str">
        <f t="shared" si="30"/>
        <v/>
      </c>
    </row>
    <row r="66" spans="1:129" x14ac:dyDescent="0.25">
      <c r="A66" s="16" t="str">
        <f t="shared" si="0"/>
        <v/>
      </c>
      <c r="K66" s="38"/>
      <c r="M66" s="33" t="str">
        <f t="shared" si="1"/>
        <v/>
      </c>
      <c r="Q66" s="33" t="str">
        <f t="shared" si="2"/>
        <v/>
      </c>
      <c r="U66" s="33" t="str">
        <f t="shared" si="3"/>
        <v/>
      </c>
      <c r="Y66" s="33" t="str">
        <f t="shared" si="4"/>
        <v/>
      </c>
      <c r="AC66" s="33" t="str">
        <f t="shared" si="5"/>
        <v/>
      </c>
      <c r="AG66" s="33" t="str">
        <f t="shared" si="6"/>
        <v/>
      </c>
      <c r="AK66" s="33" t="str">
        <f t="shared" si="7"/>
        <v/>
      </c>
      <c r="AO66" s="33" t="str">
        <f t="shared" si="8"/>
        <v/>
      </c>
      <c r="AS66" s="33" t="str">
        <f t="shared" si="9"/>
        <v/>
      </c>
      <c r="AW66" s="33" t="str">
        <f t="shared" si="10"/>
        <v/>
      </c>
      <c r="BA66" s="33" t="str">
        <f t="shared" si="11"/>
        <v/>
      </c>
      <c r="BE66" s="33" t="str">
        <f t="shared" si="12"/>
        <v/>
      </c>
      <c r="BI66" s="33" t="str">
        <f t="shared" si="13"/>
        <v/>
      </c>
      <c r="BM66" s="33" t="str">
        <f t="shared" si="14"/>
        <v/>
      </c>
      <c r="BQ66" s="33" t="str">
        <f t="shared" si="15"/>
        <v/>
      </c>
      <c r="BU66" s="33" t="str">
        <f t="shared" si="16"/>
        <v/>
      </c>
      <c r="BY66" s="33" t="str">
        <f t="shared" si="17"/>
        <v/>
      </c>
      <c r="CC66" s="33" t="str">
        <f t="shared" si="18"/>
        <v/>
      </c>
      <c r="CG66" s="33" t="str">
        <f t="shared" si="19"/>
        <v/>
      </c>
      <c r="CK66" s="33" t="str">
        <f t="shared" si="20"/>
        <v/>
      </c>
      <c r="CO66" s="33" t="str">
        <f t="shared" si="21"/>
        <v/>
      </c>
      <c r="CS66" s="33" t="str">
        <f t="shared" si="22"/>
        <v/>
      </c>
      <c r="CW66" s="33" t="str">
        <f t="shared" si="23"/>
        <v/>
      </c>
      <c r="DA66" s="33" t="str">
        <f t="shared" si="24"/>
        <v/>
      </c>
      <c r="DE66" s="33" t="str">
        <f t="shared" si="25"/>
        <v/>
      </c>
      <c r="DI66" s="33" t="str">
        <f t="shared" si="26"/>
        <v/>
      </c>
      <c r="DM66" s="33" t="str">
        <f t="shared" si="27"/>
        <v/>
      </c>
      <c r="DQ66" s="33" t="str">
        <f t="shared" si="28"/>
        <v/>
      </c>
      <c r="DU66" s="33" t="str">
        <f t="shared" si="29"/>
        <v/>
      </c>
      <c r="DY66" s="33" t="str">
        <f t="shared" si="30"/>
        <v/>
      </c>
    </row>
    <row r="67" spans="1:129" x14ac:dyDescent="0.25">
      <c r="A67" s="16" t="str">
        <f t="shared" si="0"/>
        <v/>
      </c>
      <c r="K67" s="38"/>
      <c r="M67" s="33" t="str">
        <f t="shared" si="1"/>
        <v/>
      </c>
      <c r="Q67" s="33" t="str">
        <f t="shared" si="2"/>
        <v/>
      </c>
      <c r="U67" s="33" t="str">
        <f t="shared" si="3"/>
        <v/>
      </c>
      <c r="Y67" s="33" t="str">
        <f t="shared" si="4"/>
        <v/>
      </c>
      <c r="AC67" s="33" t="str">
        <f t="shared" si="5"/>
        <v/>
      </c>
      <c r="AG67" s="33" t="str">
        <f t="shared" si="6"/>
        <v/>
      </c>
      <c r="AK67" s="33" t="str">
        <f t="shared" si="7"/>
        <v/>
      </c>
      <c r="AO67" s="33" t="str">
        <f t="shared" si="8"/>
        <v/>
      </c>
      <c r="AS67" s="33" t="str">
        <f t="shared" si="9"/>
        <v/>
      </c>
      <c r="AW67" s="33" t="str">
        <f t="shared" si="10"/>
        <v/>
      </c>
      <c r="BA67" s="33" t="str">
        <f t="shared" si="11"/>
        <v/>
      </c>
      <c r="BE67" s="33" t="str">
        <f t="shared" si="12"/>
        <v/>
      </c>
      <c r="BI67" s="33" t="str">
        <f t="shared" si="13"/>
        <v/>
      </c>
      <c r="BM67" s="33" t="str">
        <f t="shared" si="14"/>
        <v/>
      </c>
      <c r="BQ67" s="33" t="str">
        <f t="shared" si="15"/>
        <v/>
      </c>
      <c r="BU67" s="33" t="str">
        <f t="shared" si="16"/>
        <v/>
      </c>
      <c r="BY67" s="33" t="str">
        <f t="shared" si="17"/>
        <v/>
      </c>
      <c r="CC67" s="33" t="str">
        <f t="shared" si="18"/>
        <v/>
      </c>
      <c r="CG67" s="33" t="str">
        <f t="shared" si="19"/>
        <v/>
      </c>
      <c r="CK67" s="33" t="str">
        <f t="shared" si="20"/>
        <v/>
      </c>
      <c r="CO67" s="33" t="str">
        <f t="shared" si="21"/>
        <v/>
      </c>
      <c r="CS67" s="33" t="str">
        <f t="shared" si="22"/>
        <v/>
      </c>
      <c r="CW67" s="33" t="str">
        <f t="shared" si="23"/>
        <v/>
      </c>
      <c r="DA67" s="33" t="str">
        <f t="shared" si="24"/>
        <v/>
      </c>
      <c r="DE67" s="33" t="str">
        <f t="shared" si="25"/>
        <v/>
      </c>
      <c r="DI67" s="33" t="str">
        <f t="shared" si="26"/>
        <v/>
      </c>
      <c r="DM67" s="33" t="str">
        <f t="shared" si="27"/>
        <v/>
      </c>
      <c r="DQ67" s="33" t="str">
        <f t="shared" si="28"/>
        <v/>
      </c>
      <c r="DU67" s="33" t="str">
        <f t="shared" si="29"/>
        <v/>
      </c>
      <c r="DY67" s="33" t="str">
        <f t="shared" si="30"/>
        <v/>
      </c>
    </row>
    <row r="68" spans="1:129" x14ac:dyDescent="0.25">
      <c r="A68" s="16" t="str">
        <f t="shared" si="0"/>
        <v/>
      </c>
      <c r="K68" s="38"/>
      <c r="M68" s="33" t="str">
        <f t="shared" si="1"/>
        <v/>
      </c>
      <c r="Q68" s="33" t="str">
        <f t="shared" si="2"/>
        <v/>
      </c>
      <c r="U68" s="33" t="str">
        <f t="shared" si="3"/>
        <v/>
      </c>
      <c r="Y68" s="33" t="str">
        <f t="shared" si="4"/>
        <v/>
      </c>
      <c r="AC68" s="33" t="str">
        <f t="shared" si="5"/>
        <v/>
      </c>
      <c r="AG68" s="33" t="str">
        <f t="shared" si="6"/>
        <v/>
      </c>
      <c r="AK68" s="33" t="str">
        <f t="shared" si="7"/>
        <v/>
      </c>
      <c r="AO68" s="33" t="str">
        <f t="shared" si="8"/>
        <v/>
      </c>
      <c r="AS68" s="33" t="str">
        <f t="shared" si="9"/>
        <v/>
      </c>
      <c r="AW68" s="33" t="str">
        <f t="shared" si="10"/>
        <v/>
      </c>
      <c r="BA68" s="33" t="str">
        <f t="shared" si="11"/>
        <v/>
      </c>
      <c r="BE68" s="33" t="str">
        <f t="shared" si="12"/>
        <v/>
      </c>
      <c r="BI68" s="33" t="str">
        <f t="shared" si="13"/>
        <v/>
      </c>
      <c r="BM68" s="33" t="str">
        <f t="shared" si="14"/>
        <v/>
      </c>
      <c r="BQ68" s="33" t="str">
        <f t="shared" si="15"/>
        <v/>
      </c>
      <c r="BU68" s="33" t="str">
        <f t="shared" si="16"/>
        <v/>
      </c>
      <c r="BY68" s="33" t="str">
        <f t="shared" si="17"/>
        <v/>
      </c>
      <c r="CC68" s="33" t="str">
        <f t="shared" si="18"/>
        <v/>
      </c>
      <c r="CG68" s="33" t="str">
        <f t="shared" si="19"/>
        <v/>
      </c>
      <c r="CK68" s="33" t="str">
        <f t="shared" si="20"/>
        <v/>
      </c>
      <c r="CO68" s="33" t="str">
        <f t="shared" si="21"/>
        <v/>
      </c>
      <c r="CS68" s="33" t="str">
        <f t="shared" si="22"/>
        <v/>
      </c>
      <c r="CW68" s="33" t="str">
        <f t="shared" si="23"/>
        <v/>
      </c>
      <c r="DA68" s="33" t="str">
        <f t="shared" si="24"/>
        <v/>
      </c>
      <c r="DE68" s="33" t="str">
        <f t="shared" si="25"/>
        <v/>
      </c>
      <c r="DI68" s="33" t="str">
        <f t="shared" si="26"/>
        <v/>
      </c>
      <c r="DM68" s="33" t="str">
        <f t="shared" si="27"/>
        <v/>
      </c>
      <c r="DQ68" s="33" t="str">
        <f t="shared" si="28"/>
        <v/>
      </c>
      <c r="DU68" s="33" t="str">
        <f t="shared" si="29"/>
        <v/>
      </c>
      <c r="DY68" s="33" t="str">
        <f t="shared" si="30"/>
        <v/>
      </c>
    </row>
    <row r="69" spans="1:129" x14ac:dyDescent="0.25">
      <c r="A69" s="16" t="str">
        <f t="shared" si="0"/>
        <v/>
      </c>
      <c r="K69" s="38"/>
      <c r="M69" s="33" t="str">
        <f t="shared" si="1"/>
        <v/>
      </c>
      <c r="Q69" s="33" t="str">
        <f t="shared" si="2"/>
        <v/>
      </c>
      <c r="U69" s="33" t="str">
        <f t="shared" si="3"/>
        <v/>
      </c>
      <c r="Y69" s="33" t="str">
        <f t="shared" si="4"/>
        <v/>
      </c>
      <c r="AC69" s="33" t="str">
        <f t="shared" si="5"/>
        <v/>
      </c>
      <c r="AG69" s="33" t="str">
        <f t="shared" si="6"/>
        <v/>
      </c>
      <c r="AK69" s="33" t="str">
        <f t="shared" si="7"/>
        <v/>
      </c>
      <c r="AO69" s="33" t="str">
        <f t="shared" si="8"/>
        <v/>
      </c>
      <c r="AS69" s="33" t="str">
        <f t="shared" si="9"/>
        <v/>
      </c>
      <c r="AW69" s="33" t="str">
        <f t="shared" si="10"/>
        <v/>
      </c>
      <c r="BA69" s="33" t="str">
        <f t="shared" si="11"/>
        <v/>
      </c>
      <c r="BE69" s="33" t="str">
        <f t="shared" si="12"/>
        <v/>
      </c>
      <c r="BI69" s="33" t="str">
        <f t="shared" si="13"/>
        <v/>
      </c>
      <c r="BM69" s="33" t="str">
        <f t="shared" si="14"/>
        <v/>
      </c>
      <c r="BQ69" s="33" t="str">
        <f t="shared" si="15"/>
        <v/>
      </c>
      <c r="BU69" s="33" t="str">
        <f t="shared" si="16"/>
        <v/>
      </c>
      <c r="BY69" s="33" t="str">
        <f t="shared" si="17"/>
        <v/>
      </c>
      <c r="CC69" s="33" t="str">
        <f t="shared" si="18"/>
        <v/>
      </c>
      <c r="CG69" s="33" t="str">
        <f t="shared" si="19"/>
        <v/>
      </c>
      <c r="CK69" s="33" t="str">
        <f t="shared" si="20"/>
        <v/>
      </c>
      <c r="CO69" s="33" t="str">
        <f t="shared" si="21"/>
        <v/>
      </c>
      <c r="CS69" s="33" t="str">
        <f t="shared" si="22"/>
        <v/>
      </c>
      <c r="CW69" s="33" t="str">
        <f t="shared" si="23"/>
        <v/>
      </c>
      <c r="DA69" s="33" t="str">
        <f t="shared" si="24"/>
        <v/>
      </c>
      <c r="DE69" s="33" t="str">
        <f t="shared" si="25"/>
        <v/>
      </c>
      <c r="DI69" s="33" t="str">
        <f t="shared" si="26"/>
        <v/>
      </c>
      <c r="DM69" s="33" t="str">
        <f t="shared" si="27"/>
        <v/>
      </c>
      <c r="DQ69" s="33" t="str">
        <f t="shared" si="28"/>
        <v/>
      </c>
      <c r="DU69" s="33" t="str">
        <f t="shared" si="29"/>
        <v/>
      </c>
      <c r="DY69" s="33" t="str">
        <f t="shared" si="30"/>
        <v/>
      </c>
    </row>
    <row r="70" spans="1:129" x14ac:dyDescent="0.25">
      <c r="A70" s="16" t="str">
        <f t="shared" si="0"/>
        <v/>
      </c>
      <c r="K70" s="38"/>
      <c r="M70" s="33" t="str">
        <f t="shared" si="1"/>
        <v/>
      </c>
      <c r="Q70" s="33" t="str">
        <f t="shared" si="2"/>
        <v/>
      </c>
      <c r="U70" s="33" t="str">
        <f t="shared" si="3"/>
        <v/>
      </c>
      <c r="Y70" s="33" t="str">
        <f t="shared" si="4"/>
        <v/>
      </c>
      <c r="AC70" s="33" t="str">
        <f t="shared" si="5"/>
        <v/>
      </c>
      <c r="AG70" s="33" t="str">
        <f t="shared" si="6"/>
        <v/>
      </c>
      <c r="AK70" s="33" t="str">
        <f t="shared" si="7"/>
        <v/>
      </c>
      <c r="AO70" s="33" t="str">
        <f t="shared" si="8"/>
        <v/>
      </c>
      <c r="AS70" s="33" t="str">
        <f t="shared" si="9"/>
        <v/>
      </c>
      <c r="AW70" s="33" t="str">
        <f t="shared" si="10"/>
        <v/>
      </c>
      <c r="BA70" s="33" t="str">
        <f t="shared" si="11"/>
        <v/>
      </c>
      <c r="BE70" s="33" t="str">
        <f t="shared" si="12"/>
        <v/>
      </c>
      <c r="BI70" s="33" t="str">
        <f t="shared" si="13"/>
        <v/>
      </c>
      <c r="BM70" s="33" t="str">
        <f t="shared" si="14"/>
        <v/>
      </c>
      <c r="BQ70" s="33" t="str">
        <f t="shared" si="15"/>
        <v/>
      </c>
      <c r="BU70" s="33" t="str">
        <f t="shared" si="16"/>
        <v/>
      </c>
      <c r="BY70" s="33" t="str">
        <f t="shared" si="17"/>
        <v/>
      </c>
      <c r="CC70" s="33" t="str">
        <f t="shared" si="18"/>
        <v/>
      </c>
      <c r="CG70" s="33" t="str">
        <f t="shared" si="19"/>
        <v/>
      </c>
      <c r="CK70" s="33" t="str">
        <f t="shared" si="20"/>
        <v/>
      </c>
      <c r="CO70" s="33" t="str">
        <f t="shared" si="21"/>
        <v/>
      </c>
      <c r="CS70" s="33" t="str">
        <f t="shared" si="22"/>
        <v/>
      </c>
      <c r="CW70" s="33" t="str">
        <f t="shared" si="23"/>
        <v/>
      </c>
      <c r="DA70" s="33" t="str">
        <f t="shared" si="24"/>
        <v/>
      </c>
      <c r="DE70" s="33" t="str">
        <f t="shared" si="25"/>
        <v/>
      </c>
      <c r="DI70" s="33" t="str">
        <f t="shared" si="26"/>
        <v/>
      </c>
      <c r="DM70" s="33" t="str">
        <f t="shared" si="27"/>
        <v/>
      </c>
      <c r="DQ70" s="33" t="str">
        <f t="shared" si="28"/>
        <v/>
      </c>
      <c r="DU70" s="33" t="str">
        <f t="shared" si="29"/>
        <v/>
      </c>
      <c r="DY70" s="33" t="str">
        <f t="shared" si="30"/>
        <v/>
      </c>
    </row>
    <row r="71" spans="1:129" x14ac:dyDescent="0.25">
      <c r="A71" s="16" t="str">
        <f t="shared" si="0"/>
        <v/>
      </c>
      <c r="K71" s="38"/>
      <c r="M71" s="33" t="str">
        <f t="shared" si="1"/>
        <v/>
      </c>
      <c r="Q71" s="33" t="str">
        <f t="shared" si="2"/>
        <v/>
      </c>
      <c r="U71" s="33" t="str">
        <f t="shared" si="3"/>
        <v/>
      </c>
      <c r="Y71" s="33" t="str">
        <f t="shared" si="4"/>
        <v/>
      </c>
      <c r="AC71" s="33" t="str">
        <f t="shared" si="5"/>
        <v/>
      </c>
      <c r="AG71" s="33" t="str">
        <f t="shared" si="6"/>
        <v/>
      </c>
      <c r="AK71" s="33" t="str">
        <f t="shared" si="7"/>
        <v/>
      </c>
      <c r="AO71" s="33" t="str">
        <f t="shared" si="8"/>
        <v/>
      </c>
      <c r="AS71" s="33" t="str">
        <f t="shared" si="9"/>
        <v/>
      </c>
      <c r="AW71" s="33" t="str">
        <f t="shared" si="10"/>
        <v/>
      </c>
      <c r="BA71" s="33" t="str">
        <f t="shared" si="11"/>
        <v/>
      </c>
      <c r="BE71" s="33" t="str">
        <f t="shared" si="12"/>
        <v/>
      </c>
      <c r="BI71" s="33" t="str">
        <f t="shared" si="13"/>
        <v/>
      </c>
      <c r="BM71" s="33" t="str">
        <f t="shared" si="14"/>
        <v/>
      </c>
      <c r="BQ71" s="33" t="str">
        <f t="shared" si="15"/>
        <v/>
      </c>
      <c r="BU71" s="33" t="str">
        <f t="shared" si="16"/>
        <v/>
      </c>
      <c r="BY71" s="33" t="str">
        <f t="shared" si="17"/>
        <v/>
      </c>
      <c r="CC71" s="33" t="str">
        <f t="shared" si="18"/>
        <v/>
      </c>
      <c r="CG71" s="33" t="str">
        <f t="shared" si="19"/>
        <v/>
      </c>
      <c r="CK71" s="33" t="str">
        <f t="shared" si="20"/>
        <v/>
      </c>
      <c r="CO71" s="33" t="str">
        <f t="shared" si="21"/>
        <v/>
      </c>
      <c r="CS71" s="33" t="str">
        <f t="shared" si="22"/>
        <v/>
      </c>
      <c r="CW71" s="33" t="str">
        <f t="shared" si="23"/>
        <v/>
      </c>
      <c r="DA71" s="33" t="str">
        <f t="shared" si="24"/>
        <v/>
      </c>
      <c r="DE71" s="33" t="str">
        <f t="shared" si="25"/>
        <v/>
      </c>
      <c r="DI71" s="33" t="str">
        <f t="shared" si="26"/>
        <v/>
      </c>
      <c r="DM71" s="33" t="str">
        <f t="shared" si="27"/>
        <v/>
      </c>
      <c r="DQ71" s="33" t="str">
        <f t="shared" si="28"/>
        <v/>
      </c>
      <c r="DU71" s="33" t="str">
        <f t="shared" si="29"/>
        <v/>
      </c>
      <c r="DY71" s="33" t="str">
        <f t="shared" si="30"/>
        <v/>
      </c>
    </row>
    <row r="72" spans="1:129" x14ac:dyDescent="0.25">
      <c r="A72" s="16" t="str">
        <f t="shared" si="0"/>
        <v/>
      </c>
      <c r="K72" s="38"/>
      <c r="M72" s="33" t="str">
        <f t="shared" si="1"/>
        <v/>
      </c>
      <c r="Q72" s="33" t="str">
        <f t="shared" si="2"/>
        <v/>
      </c>
      <c r="U72" s="33" t="str">
        <f t="shared" si="3"/>
        <v/>
      </c>
      <c r="Y72" s="33" t="str">
        <f t="shared" si="4"/>
        <v/>
      </c>
      <c r="AC72" s="33" t="str">
        <f t="shared" si="5"/>
        <v/>
      </c>
      <c r="AG72" s="33" t="str">
        <f t="shared" si="6"/>
        <v/>
      </c>
      <c r="AK72" s="33" t="str">
        <f t="shared" si="7"/>
        <v/>
      </c>
      <c r="AO72" s="33" t="str">
        <f t="shared" si="8"/>
        <v/>
      </c>
      <c r="AS72" s="33" t="str">
        <f t="shared" si="9"/>
        <v/>
      </c>
      <c r="AW72" s="33" t="str">
        <f t="shared" si="10"/>
        <v/>
      </c>
      <c r="BA72" s="33" t="str">
        <f t="shared" si="11"/>
        <v/>
      </c>
      <c r="BE72" s="33" t="str">
        <f t="shared" si="12"/>
        <v/>
      </c>
      <c r="BI72" s="33" t="str">
        <f t="shared" si="13"/>
        <v/>
      </c>
      <c r="BM72" s="33" t="str">
        <f t="shared" si="14"/>
        <v/>
      </c>
      <c r="BQ72" s="33" t="str">
        <f t="shared" si="15"/>
        <v/>
      </c>
      <c r="BU72" s="33" t="str">
        <f t="shared" si="16"/>
        <v/>
      </c>
      <c r="BY72" s="33" t="str">
        <f t="shared" si="17"/>
        <v/>
      </c>
      <c r="CC72" s="33" t="str">
        <f t="shared" si="18"/>
        <v/>
      </c>
      <c r="CG72" s="33" t="str">
        <f t="shared" si="19"/>
        <v/>
      </c>
      <c r="CK72" s="33" t="str">
        <f t="shared" si="20"/>
        <v/>
      </c>
      <c r="CO72" s="33" t="str">
        <f t="shared" si="21"/>
        <v/>
      </c>
      <c r="CS72" s="33" t="str">
        <f t="shared" si="22"/>
        <v/>
      </c>
      <c r="CW72" s="33" t="str">
        <f t="shared" si="23"/>
        <v/>
      </c>
      <c r="DA72" s="33" t="str">
        <f t="shared" si="24"/>
        <v/>
      </c>
      <c r="DE72" s="33" t="str">
        <f t="shared" si="25"/>
        <v/>
      </c>
      <c r="DI72" s="33" t="str">
        <f t="shared" si="26"/>
        <v/>
      </c>
      <c r="DM72" s="33" t="str">
        <f t="shared" si="27"/>
        <v/>
      </c>
      <c r="DQ72" s="33" t="str">
        <f t="shared" si="28"/>
        <v/>
      </c>
      <c r="DU72" s="33" t="str">
        <f t="shared" si="29"/>
        <v/>
      </c>
      <c r="DY72" s="33" t="str">
        <f t="shared" si="30"/>
        <v/>
      </c>
    </row>
    <row r="73" spans="1:129" x14ac:dyDescent="0.25">
      <c r="A73" s="16" t="str">
        <f t="shared" si="0"/>
        <v/>
      </c>
      <c r="K73" s="38"/>
      <c r="M73" s="33" t="str">
        <f t="shared" si="1"/>
        <v/>
      </c>
      <c r="Q73" s="33" t="str">
        <f t="shared" si="2"/>
        <v/>
      </c>
      <c r="U73" s="33" t="str">
        <f t="shared" si="3"/>
        <v/>
      </c>
      <c r="Y73" s="33" t="str">
        <f t="shared" si="4"/>
        <v/>
      </c>
      <c r="AC73" s="33" t="str">
        <f t="shared" si="5"/>
        <v/>
      </c>
      <c r="AG73" s="33" t="str">
        <f t="shared" si="6"/>
        <v/>
      </c>
      <c r="AK73" s="33" t="str">
        <f t="shared" si="7"/>
        <v/>
      </c>
      <c r="AO73" s="33" t="str">
        <f t="shared" si="8"/>
        <v/>
      </c>
      <c r="AS73" s="33" t="str">
        <f t="shared" si="9"/>
        <v/>
      </c>
      <c r="AW73" s="33" t="str">
        <f t="shared" si="10"/>
        <v/>
      </c>
      <c r="BA73" s="33" t="str">
        <f t="shared" si="11"/>
        <v/>
      </c>
      <c r="BE73" s="33" t="str">
        <f t="shared" si="12"/>
        <v/>
      </c>
      <c r="BI73" s="33" t="str">
        <f t="shared" si="13"/>
        <v/>
      </c>
      <c r="BM73" s="33" t="str">
        <f t="shared" si="14"/>
        <v/>
      </c>
      <c r="BQ73" s="33" t="str">
        <f t="shared" si="15"/>
        <v/>
      </c>
      <c r="BU73" s="33" t="str">
        <f t="shared" si="16"/>
        <v/>
      </c>
      <c r="BY73" s="33" t="str">
        <f t="shared" si="17"/>
        <v/>
      </c>
      <c r="CC73" s="33" t="str">
        <f t="shared" si="18"/>
        <v/>
      </c>
      <c r="CG73" s="33" t="str">
        <f t="shared" si="19"/>
        <v/>
      </c>
      <c r="CK73" s="33" t="str">
        <f t="shared" si="20"/>
        <v/>
      </c>
      <c r="CO73" s="33" t="str">
        <f t="shared" si="21"/>
        <v/>
      </c>
      <c r="CS73" s="33" t="str">
        <f t="shared" si="22"/>
        <v/>
      </c>
      <c r="CW73" s="33" t="str">
        <f t="shared" si="23"/>
        <v/>
      </c>
      <c r="DA73" s="33" t="str">
        <f t="shared" si="24"/>
        <v/>
      </c>
      <c r="DE73" s="33" t="str">
        <f t="shared" si="25"/>
        <v/>
      </c>
      <c r="DI73" s="33" t="str">
        <f t="shared" si="26"/>
        <v/>
      </c>
      <c r="DM73" s="33" t="str">
        <f t="shared" si="27"/>
        <v/>
      </c>
      <c r="DQ73" s="33" t="str">
        <f t="shared" si="28"/>
        <v/>
      </c>
      <c r="DU73" s="33" t="str">
        <f t="shared" si="29"/>
        <v/>
      </c>
      <c r="DY73" s="33" t="str">
        <f t="shared" si="30"/>
        <v/>
      </c>
    </row>
    <row r="74" spans="1:129" x14ac:dyDescent="0.25">
      <c r="A74" s="16" t="str">
        <f t="shared" ref="A74:A117" si="31">IF(ISNUMBER(C74),A73+1,"")</f>
        <v/>
      </c>
      <c r="K74" s="38"/>
      <c r="M74" s="33" t="str">
        <f t="shared" si="1"/>
        <v/>
      </c>
      <c r="Q74" s="33" t="str">
        <f t="shared" si="2"/>
        <v/>
      </c>
      <c r="U74" s="33" t="str">
        <f t="shared" si="3"/>
        <v/>
      </c>
      <c r="Y74" s="33" t="str">
        <f t="shared" si="4"/>
        <v/>
      </c>
      <c r="AC74" s="33" t="str">
        <f t="shared" si="5"/>
        <v/>
      </c>
      <c r="AG74" s="33" t="str">
        <f t="shared" si="6"/>
        <v/>
      </c>
      <c r="AK74" s="33" t="str">
        <f t="shared" si="7"/>
        <v/>
      </c>
      <c r="AO74" s="33" t="str">
        <f t="shared" si="8"/>
        <v/>
      </c>
      <c r="AS74" s="33" t="str">
        <f t="shared" si="9"/>
        <v/>
      </c>
      <c r="AW74" s="33" t="str">
        <f t="shared" si="10"/>
        <v/>
      </c>
      <c r="BA74" s="33" t="str">
        <f t="shared" si="11"/>
        <v/>
      </c>
      <c r="BE74" s="33" t="str">
        <f t="shared" si="12"/>
        <v/>
      </c>
      <c r="BI74" s="33" t="str">
        <f t="shared" si="13"/>
        <v/>
      </c>
      <c r="BM74" s="33" t="str">
        <f t="shared" si="14"/>
        <v/>
      </c>
      <c r="BQ74" s="33" t="str">
        <f t="shared" si="15"/>
        <v/>
      </c>
      <c r="BU74" s="33" t="str">
        <f t="shared" si="16"/>
        <v/>
      </c>
      <c r="BY74" s="33" t="str">
        <f t="shared" si="17"/>
        <v/>
      </c>
      <c r="CC74" s="33" t="str">
        <f t="shared" si="18"/>
        <v/>
      </c>
      <c r="CG74" s="33" t="str">
        <f t="shared" si="19"/>
        <v/>
      </c>
      <c r="CK74" s="33" t="str">
        <f t="shared" si="20"/>
        <v/>
      </c>
      <c r="CO74" s="33" t="str">
        <f t="shared" si="21"/>
        <v/>
      </c>
      <c r="CS74" s="33" t="str">
        <f t="shared" si="22"/>
        <v/>
      </c>
      <c r="CW74" s="33" t="str">
        <f t="shared" si="23"/>
        <v/>
      </c>
      <c r="DA74" s="33" t="str">
        <f t="shared" si="24"/>
        <v/>
      </c>
      <c r="DE74" s="33" t="str">
        <f t="shared" si="25"/>
        <v/>
      </c>
      <c r="DI74" s="33" t="str">
        <f t="shared" si="26"/>
        <v/>
      </c>
      <c r="DM74" s="33" t="str">
        <f t="shared" si="27"/>
        <v/>
      </c>
      <c r="DQ74" s="33" t="str">
        <f t="shared" si="28"/>
        <v/>
      </c>
      <c r="DU74" s="33" t="str">
        <f t="shared" si="29"/>
        <v/>
      </c>
      <c r="DY74" s="33" t="str">
        <f t="shared" si="30"/>
        <v/>
      </c>
    </row>
    <row r="75" spans="1:129" x14ac:dyDescent="0.25">
      <c r="A75" s="16" t="str">
        <f t="shared" si="31"/>
        <v/>
      </c>
      <c r="K75" s="38"/>
      <c r="M75" s="33" t="str">
        <f t="shared" si="1"/>
        <v/>
      </c>
      <c r="Q75" s="33" t="str">
        <f t="shared" si="2"/>
        <v/>
      </c>
      <c r="U75" s="33" t="str">
        <f t="shared" si="3"/>
        <v/>
      </c>
      <c r="Y75" s="33" t="str">
        <f t="shared" si="4"/>
        <v/>
      </c>
      <c r="AC75" s="33" t="str">
        <f t="shared" si="5"/>
        <v/>
      </c>
      <c r="AG75" s="33" t="str">
        <f t="shared" si="6"/>
        <v/>
      </c>
      <c r="AK75" s="33" t="str">
        <f t="shared" si="7"/>
        <v/>
      </c>
      <c r="AO75" s="33" t="str">
        <f t="shared" si="8"/>
        <v/>
      </c>
      <c r="AS75" s="33" t="str">
        <f t="shared" si="9"/>
        <v/>
      </c>
      <c r="AW75" s="33" t="str">
        <f t="shared" si="10"/>
        <v/>
      </c>
      <c r="BA75" s="33" t="str">
        <f t="shared" si="11"/>
        <v/>
      </c>
      <c r="BE75" s="33" t="str">
        <f t="shared" si="12"/>
        <v/>
      </c>
      <c r="BI75" s="33" t="str">
        <f t="shared" si="13"/>
        <v/>
      </c>
      <c r="BM75" s="33" t="str">
        <f t="shared" si="14"/>
        <v/>
      </c>
      <c r="BQ75" s="33" t="str">
        <f t="shared" si="15"/>
        <v/>
      </c>
      <c r="BU75" s="33" t="str">
        <f t="shared" si="16"/>
        <v/>
      </c>
      <c r="BY75" s="33" t="str">
        <f t="shared" si="17"/>
        <v/>
      </c>
      <c r="CC75" s="33" t="str">
        <f t="shared" si="18"/>
        <v/>
      </c>
      <c r="CG75" s="33" t="str">
        <f t="shared" si="19"/>
        <v/>
      </c>
      <c r="CK75" s="33" t="str">
        <f t="shared" si="20"/>
        <v/>
      </c>
      <c r="CO75" s="33" t="str">
        <f t="shared" si="21"/>
        <v/>
      </c>
      <c r="CS75" s="33" t="str">
        <f t="shared" si="22"/>
        <v/>
      </c>
      <c r="CW75" s="33" t="str">
        <f t="shared" si="23"/>
        <v/>
      </c>
      <c r="DA75" s="33" t="str">
        <f t="shared" si="24"/>
        <v/>
      </c>
      <c r="DE75" s="33" t="str">
        <f t="shared" si="25"/>
        <v/>
      </c>
      <c r="DI75" s="33" t="str">
        <f t="shared" si="26"/>
        <v/>
      </c>
      <c r="DM75" s="33" t="str">
        <f t="shared" si="27"/>
        <v/>
      </c>
      <c r="DQ75" s="33" t="str">
        <f t="shared" si="28"/>
        <v/>
      </c>
      <c r="DU75" s="33" t="str">
        <f t="shared" si="29"/>
        <v/>
      </c>
      <c r="DY75" s="33" t="str">
        <f t="shared" si="30"/>
        <v/>
      </c>
    </row>
    <row r="76" spans="1:129" x14ac:dyDescent="0.25">
      <c r="A76" s="16" t="str">
        <f t="shared" si="31"/>
        <v/>
      </c>
      <c r="K76" s="38"/>
      <c r="M76" s="33" t="str">
        <f t="shared" si="1"/>
        <v/>
      </c>
      <c r="Q76" s="33" t="str">
        <f t="shared" si="2"/>
        <v/>
      </c>
      <c r="U76" s="33" t="str">
        <f t="shared" si="3"/>
        <v/>
      </c>
      <c r="Y76" s="33" t="str">
        <f t="shared" si="4"/>
        <v/>
      </c>
      <c r="AC76" s="33" t="str">
        <f t="shared" si="5"/>
        <v/>
      </c>
      <c r="AG76" s="33" t="str">
        <f t="shared" si="6"/>
        <v/>
      </c>
      <c r="AK76" s="33" t="str">
        <f t="shared" si="7"/>
        <v/>
      </c>
      <c r="AO76" s="33" t="str">
        <f t="shared" si="8"/>
        <v/>
      </c>
      <c r="AS76" s="33" t="str">
        <f t="shared" si="9"/>
        <v/>
      </c>
      <c r="AW76" s="33" t="str">
        <f t="shared" si="10"/>
        <v/>
      </c>
      <c r="BA76" s="33" t="str">
        <f t="shared" si="11"/>
        <v/>
      </c>
      <c r="BE76" s="33" t="str">
        <f t="shared" si="12"/>
        <v/>
      </c>
      <c r="BI76" s="33" t="str">
        <f t="shared" si="13"/>
        <v/>
      </c>
      <c r="BM76" s="33" t="str">
        <f t="shared" si="14"/>
        <v/>
      </c>
      <c r="BQ76" s="33" t="str">
        <f t="shared" si="15"/>
        <v/>
      </c>
      <c r="BU76" s="33" t="str">
        <f t="shared" si="16"/>
        <v/>
      </c>
      <c r="BY76" s="33" t="str">
        <f t="shared" si="17"/>
        <v/>
      </c>
      <c r="CC76" s="33" t="str">
        <f t="shared" si="18"/>
        <v/>
      </c>
      <c r="CG76" s="33" t="str">
        <f t="shared" si="19"/>
        <v/>
      </c>
      <c r="CK76" s="33" t="str">
        <f t="shared" si="20"/>
        <v/>
      </c>
      <c r="CO76" s="33" t="str">
        <f t="shared" si="21"/>
        <v/>
      </c>
      <c r="CS76" s="33" t="str">
        <f t="shared" si="22"/>
        <v/>
      </c>
      <c r="CW76" s="33" t="str">
        <f t="shared" si="23"/>
        <v/>
      </c>
      <c r="DA76" s="33" t="str">
        <f t="shared" si="24"/>
        <v/>
      </c>
      <c r="DE76" s="33" t="str">
        <f t="shared" si="25"/>
        <v/>
      </c>
      <c r="DI76" s="33" t="str">
        <f t="shared" si="26"/>
        <v/>
      </c>
      <c r="DM76" s="33" t="str">
        <f t="shared" si="27"/>
        <v/>
      </c>
      <c r="DQ76" s="33" t="str">
        <f t="shared" si="28"/>
        <v/>
      </c>
      <c r="DU76" s="33" t="str">
        <f t="shared" si="29"/>
        <v/>
      </c>
      <c r="DY76" s="33" t="str">
        <f t="shared" si="30"/>
        <v/>
      </c>
    </row>
    <row r="77" spans="1:129" x14ac:dyDescent="0.25">
      <c r="A77" s="16" t="str">
        <f t="shared" si="31"/>
        <v/>
      </c>
      <c r="K77" s="38"/>
      <c r="M77" s="33" t="str">
        <f t="shared" si="1"/>
        <v/>
      </c>
      <c r="Q77" s="33" t="str">
        <f t="shared" si="2"/>
        <v/>
      </c>
      <c r="U77" s="33" t="str">
        <f t="shared" si="3"/>
        <v/>
      </c>
      <c r="Y77" s="33" t="str">
        <f t="shared" si="4"/>
        <v/>
      </c>
      <c r="AC77" s="33" t="str">
        <f t="shared" si="5"/>
        <v/>
      </c>
      <c r="AG77" s="33" t="str">
        <f t="shared" si="6"/>
        <v/>
      </c>
      <c r="AK77" s="33" t="str">
        <f t="shared" si="7"/>
        <v/>
      </c>
      <c r="AO77" s="33" t="str">
        <f t="shared" si="8"/>
        <v/>
      </c>
      <c r="AS77" s="33" t="str">
        <f t="shared" si="9"/>
        <v/>
      </c>
      <c r="AW77" s="33" t="str">
        <f t="shared" si="10"/>
        <v/>
      </c>
      <c r="BA77" s="33" t="str">
        <f t="shared" si="11"/>
        <v/>
      </c>
      <c r="BE77" s="33" t="str">
        <f t="shared" si="12"/>
        <v/>
      </c>
      <c r="BI77" s="33" t="str">
        <f t="shared" si="13"/>
        <v/>
      </c>
      <c r="BM77" s="33" t="str">
        <f t="shared" si="14"/>
        <v/>
      </c>
      <c r="BQ77" s="33" t="str">
        <f t="shared" si="15"/>
        <v/>
      </c>
      <c r="BU77" s="33" t="str">
        <f t="shared" si="16"/>
        <v/>
      </c>
      <c r="BY77" s="33" t="str">
        <f t="shared" si="17"/>
        <v/>
      </c>
      <c r="CC77" s="33" t="str">
        <f t="shared" si="18"/>
        <v/>
      </c>
      <c r="CG77" s="33" t="str">
        <f t="shared" si="19"/>
        <v/>
      </c>
      <c r="CK77" s="33" t="str">
        <f t="shared" si="20"/>
        <v/>
      </c>
      <c r="CO77" s="33" t="str">
        <f t="shared" si="21"/>
        <v/>
      </c>
      <c r="CS77" s="33" t="str">
        <f t="shared" si="22"/>
        <v/>
      </c>
      <c r="CW77" s="33" t="str">
        <f t="shared" si="23"/>
        <v/>
      </c>
      <c r="DA77" s="33" t="str">
        <f t="shared" si="24"/>
        <v/>
      </c>
      <c r="DE77" s="33" t="str">
        <f t="shared" si="25"/>
        <v/>
      </c>
      <c r="DI77" s="33" t="str">
        <f t="shared" si="26"/>
        <v/>
      </c>
      <c r="DM77" s="33" t="str">
        <f t="shared" si="27"/>
        <v/>
      </c>
      <c r="DQ77" s="33" t="str">
        <f t="shared" si="28"/>
        <v/>
      </c>
      <c r="DU77" s="33" t="str">
        <f t="shared" si="29"/>
        <v/>
      </c>
      <c r="DY77" s="33" t="str">
        <f t="shared" si="30"/>
        <v/>
      </c>
    </row>
    <row r="78" spans="1:129" x14ac:dyDescent="0.25">
      <c r="A78" s="16" t="str">
        <f t="shared" si="31"/>
        <v/>
      </c>
      <c r="K78" s="38"/>
      <c r="M78" s="33" t="str">
        <f t="shared" si="1"/>
        <v/>
      </c>
      <c r="Q78" s="33" t="str">
        <f t="shared" si="2"/>
        <v/>
      </c>
      <c r="U78" s="33" t="str">
        <f t="shared" si="3"/>
        <v/>
      </c>
      <c r="Y78" s="33" t="str">
        <f t="shared" si="4"/>
        <v/>
      </c>
      <c r="AC78" s="33" t="str">
        <f t="shared" si="5"/>
        <v/>
      </c>
      <c r="AG78" s="33" t="str">
        <f t="shared" si="6"/>
        <v/>
      </c>
      <c r="AK78" s="33" t="str">
        <f t="shared" si="7"/>
        <v/>
      </c>
      <c r="AO78" s="33" t="str">
        <f t="shared" si="8"/>
        <v/>
      </c>
      <c r="AS78" s="33" t="str">
        <f t="shared" si="9"/>
        <v/>
      </c>
      <c r="AW78" s="33" t="str">
        <f t="shared" si="10"/>
        <v/>
      </c>
      <c r="BA78" s="33" t="str">
        <f t="shared" si="11"/>
        <v/>
      </c>
      <c r="BE78" s="33" t="str">
        <f t="shared" si="12"/>
        <v/>
      </c>
      <c r="BI78" s="33" t="str">
        <f t="shared" si="13"/>
        <v/>
      </c>
      <c r="BM78" s="33" t="str">
        <f t="shared" si="14"/>
        <v/>
      </c>
      <c r="BQ78" s="33" t="str">
        <f t="shared" si="15"/>
        <v/>
      </c>
      <c r="BU78" s="33" t="str">
        <f t="shared" si="16"/>
        <v/>
      </c>
      <c r="BY78" s="33" t="str">
        <f t="shared" si="17"/>
        <v/>
      </c>
      <c r="CC78" s="33" t="str">
        <f t="shared" si="18"/>
        <v/>
      </c>
      <c r="CG78" s="33" t="str">
        <f t="shared" si="19"/>
        <v/>
      </c>
      <c r="CK78" s="33" t="str">
        <f t="shared" si="20"/>
        <v/>
      </c>
      <c r="CO78" s="33" t="str">
        <f t="shared" si="21"/>
        <v/>
      </c>
      <c r="CS78" s="33" t="str">
        <f t="shared" si="22"/>
        <v/>
      </c>
      <c r="CW78" s="33" t="str">
        <f t="shared" si="23"/>
        <v/>
      </c>
      <c r="DA78" s="33" t="str">
        <f t="shared" si="24"/>
        <v/>
      </c>
      <c r="DE78" s="33" t="str">
        <f t="shared" si="25"/>
        <v/>
      </c>
      <c r="DI78" s="33" t="str">
        <f t="shared" si="26"/>
        <v/>
      </c>
      <c r="DM78" s="33" t="str">
        <f t="shared" si="27"/>
        <v/>
      </c>
      <c r="DQ78" s="33" t="str">
        <f t="shared" si="28"/>
        <v/>
      </c>
      <c r="DU78" s="33" t="str">
        <f t="shared" si="29"/>
        <v/>
      </c>
      <c r="DY78" s="33" t="str">
        <f t="shared" si="30"/>
        <v/>
      </c>
    </row>
    <row r="79" spans="1:129" x14ac:dyDescent="0.25">
      <c r="A79" s="16" t="str">
        <f t="shared" si="31"/>
        <v/>
      </c>
      <c r="K79" s="38"/>
      <c r="M79" s="33" t="str">
        <f t="shared" ref="M79:M103" si="32">IF(ISNUMBER(O79),M78+1,"")</f>
        <v/>
      </c>
      <c r="Q79" s="33" t="str">
        <f t="shared" ref="Q79:Q103" si="33">IF(ISNUMBER(S79),Q78+1,"")</f>
        <v/>
      </c>
      <c r="U79" s="33" t="str">
        <f t="shared" ref="U79:U103" si="34">IF(ISNUMBER(W79),U78+1,"")</f>
        <v/>
      </c>
      <c r="Y79" s="33" t="str">
        <f t="shared" ref="Y79:Y103" si="35">IF(ISNUMBER(AA79),Y78+1,"")</f>
        <v/>
      </c>
      <c r="AC79" s="33" t="str">
        <f t="shared" ref="AC79:AC103" si="36">IF(ISNUMBER(AE79),AC78+1,"")</f>
        <v/>
      </c>
      <c r="AG79" s="33" t="str">
        <f t="shared" ref="AG79:AG103" si="37">IF(ISNUMBER(AI79),AG78+1,"")</f>
        <v/>
      </c>
      <c r="AK79" s="33" t="str">
        <f t="shared" ref="AK79:AK103" si="38">IF(ISNUMBER(AM79),AK78+1,"")</f>
        <v/>
      </c>
      <c r="AO79" s="33" t="str">
        <f t="shared" ref="AO79:AO103" si="39">IF(ISNUMBER(AQ79),AO78+1,"")</f>
        <v/>
      </c>
      <c r="AS79" s="33" t="str">
        <f t="shared" ref="AS79:AS103" si="40">IF(ISNUMBER(AU79),AS78+1,"")</f>
        <v/>
      </c>
      <c r="AW79" s="33" t="str">
        <f t="shared" ref="AW79:AW103" si="41">IF(ISNUMBER(AY79),AW78+1,"")</f>
        <v/>
      </c>
      <c r="BA79" s="33" t="str">
        <f t="shared" ref="BA79:BA103" si="42">IF(ISNUMBER(BC79),BA78+1,"")</f>
        <v/>
      </c>
      <c r="BE79" s="33" t="str">
        <f t="shared" ref="BE79:BE103" si="43">IF(ISNUMBER(BG79),BE78+1,"")</f>
        <v/>
      </c>
      <c r="BI79" s="33" t="str">
        <f t="shared" ref="BI79:BI103" si="44">IF(ISNUMBER(BK79),BI78+1,"")</f>
        <v/>
      </c>
      <c r="BM79" s="33" t="str">
        <f t="shared" ref="BM79:BM103" si="45">IF(ISNUMBER(BO79),BM78+1,"")</f>
        <v/>
      </c>
      <c r="BQ79" s="33" t="str">
        <f t="shared" ref="BQ79:BQ103" si="46">IF(ISNUMBER(BS79),BQ78+1,"")</f>
        <v/>
      </c>
      <c r="BU79" s="33" t="str">
        <f t="shared" ref="BU79:BU103" si="47">IF(ISNUMBER(BW79),BU78+1,"")</f>
        <v/>
      </c>
      <c r="BY79" s="33" t="str">
        <f t="shared" ref="BY79:BY103" si="48">IF(ISNUMBER(CA79),BY78+1,"")</f>
        <v/>
      </c>
      <c r="CC79" s="33" t="str">
        <f t="shared" ref="CC79:CC103" si="49">IF(ISNUMBER(CE79),CC78+1,"")</f>
        <v/>
      </c>
      <c r="CG79" s="33" t="str">
        <f t="shared" ref="CG79:CG103" si="50">IF(ISNUMBER(CI79),CG78+1,"")</f>
        <v/>
      </c>
      <c r="CK79" s="33" t="str">
        <f t="shared" ref="CK79:CK103" si="51">IF(ISNUMBER(CM79),CK78+1,"")</f>
        <v/>
      </c>
      <c r="CO79" s="33" t="str">
        <f t="shared" ref="CO79:CO103" si="52">IF(ISNUMBER(CQ79),CO78+1,"")</f>
        <v/>
      </c>
      <c r="CS79" s="33" t="str">
        <f t="shared" ref="CS79:CS103" si="53">IF(ISNUMBER(CU79),CS78+1,"")</f>
        <v/>
      </c>
      <c r="CW79" s="33" t="str">
        <f t="shared" ref="CW79:CW103" si="54">IF(ISNUMBER(CY79),CW78+1,"")</f>
        <v/>
      </c>
      <c r="DA79" s="33" t="str">
        <f t="shared" ref="DA79:DA103" si="55">IF(ISNUMBER(DC79),DA78+1,"")</f>
        <v/>
      </c>
      <c r="DE79" s="33" t="str">
        <f t="shared" ref="DE79:DE103" si="56">IF(ISNUMBER(DG79),DE78+1,"")</f>
        <v/>
      </c>
      <c r="DI79" s="33" t="str">
        <f t="shared" ref="DI79:DI103" si="57">IF(ISNUMBER(DK79),DI78+1,"")</f>
        <v/>
      </c>
      <c r="DM79" s="33" t="str">
        <f t="shared" ref="DM79:DM103" si="58">IF(ISNUMBER(DO79),DM78+1,"")</f>
        <v/>
      </c>
      <c r="DQ79" s="33" t="str">
        <f t="shared" ref="DQ79:DQ103" si="59">IF(ISNUMBER(DS79),DQ78+1,"")</f>
        <v/>
      </c>
      <c r="DU79" s="33" t="str">
        <f t="shared" ref="DU79:DU101" si="60">IF(ISNUMBER(DW79),DU78+1,"")</f>
        <v/>
      </c>
      <c r="DY79" s="33" t="str">
        <f t="shared" ref="DY79:DY101" si="61">IF(ISNUMBER(EA79),DY78+1,"")</f>
        <v/>
      </c>
    </row>
    <row r="80" spans="1:129" x14ac:dyDescent="0.25">
      <c r="A80" s="16" t="str">
        <f t="shared" si="31"/>
        <v/>
      </c>
      <c r="K80" s="38"/>
      <c r="M80" s="33" t="str">
        <f t="shared" si="32"/>
        <v/>
      </c>
      <c r="Q80" s="33" t="str">
        <f t="shared" si="33"/>
        <v/>
      </c>
      <c r="U80" s="33" t="str">
        <f t="shared" si="34"/>
        <v/>
      </c>
      <c r="Y80" s="33" t="str">
        <f t="shared" si="35"/>
        <v/>
      </c>
      <c r="AC80" s="33" t="str">
        <f t="shared" si="36"/>
        <v/>
      </c>
      <c r="AG80" s="33" t="str">
        <f t="shared" si="37"/>
        <v/>
      </c>
      <c r="AK80" s="33" t="str">
        <f t="shared" si="38"/>
        <v/>
      </c>
      <c r="AO80" s="33" t="str">
        <f t="shared" si="39"/>
        <v/>
      </c>
      <c r="AS80" s="33" t="str">
        <f t="shared" si="40"/>
        <v/>
      </c>
      <c r="AW80" s="33" t="str">
        <f t="shared" si="41"/>
        <v/>
      </c>
      <c r="BA80" s="33" t="str">
        <f t="shared" si="42"/>
        <v/>
      </c>
      <c r="BE80" s="33" t="str">
        <f t="shared" si="43"/>
        <v/>
      </c>
      <c r="BI80" s="33" t="str">
        <f t="shared" si="44"/>
        <v/>
      </c>
      <c r="BM80" s="33" t="str">
        <f t="shared" si="45"/>
        <v/>
      </c>
      <c r="BQ80" s="33" t="str">
        <f t="shared" si="46"/>
        <v/>
      </c>
      <c r="BU80" s="33" t="str">
        <f t="shared" si="47"/>
        <v/>
      </c>
      <c r="BY80" s="33" t="str">
        <f t="shared" si="48"/>
        <v/>
      </c>
      <c r="CC80" s="33" t="str">
        <f t="shared" si="49"/>
        <v/>
      </c>
      <c r="CG80" s="33" t="str">
        <f t="shared" si="50"/>
        <v/>
      </c>
      <c r="CK80" s="33" t="str">
        <f t="shared" si="51"/>
        <v/>
      </c>
      <c r="CO80" s="33" t="str">
        <f t="shared" si="52"/>
        <v/>
      </c>
      <c r="CS80" s="33" t="str">
        <f t="shared" si="53"/>
        <v/>
      </c>
      <c r="CW80" s="33" t="str">
        <f t="shared" si="54"/>
        <v/>
      </c>
      <c r="DA80" s="33" t="str">
        <f t="shared" si="55"/>
        <v/>
      </c>
      <c r="DE80" s="33" t="str">
        <f t="shared" si="56"/>
        <v/>
      </c>
      <c r="DI80" s="33" t="str">
        <f t="shared" si="57"/>
        <v/>
      </c>
      <c r="DM80" s="33" t="str">
        <f t="shared" si="58"/>
        <v/>
      </c>
      <c r="DQ80" s="33" t="str">
        <f t="shared" si="59"/>
        <v/>
      </c>
      <c r="DU80" s="33" t="str">
        <f t="shared" si="60"/>
        <v/>
      </c>
      <c r="DY80" s="33" t="str">
        <f t="shared" si="61"/>
        <v/>
      </c>
    </row>
    <row r="81" spans="1:129" x14ac:dyDescent="0.25">
      <c r="A81" s="16" t="str">
        <f t="shared" si="31"/>
        <v/>
      </c>
      <c r="K81" s="38"/>
      <c r="M81" s="33" t="str">
        <f t="shared" si="32"/>
        <v/>
      </c>
      <c r="Q81" s="33" t="str">
        <f t="shared" si="33"/>
        <v/>
      </c>
      <c r="U81" s="33" t="str">
        <f t="shared" si="34"/>
        <v/>
      </c>
      <c r="Y81" s="33" t="str">
        <f t="shared" si="35"/>
        <v/>
      </c>
      <c r="AC81" s="33" t="str">
        <f t="shared" si="36"/>
        <v/>
      </c>
      <c r="AG81" s="33" t="str">
        <f t="shared" si="37"/>
        <v/>
      </c>
      <c r="AK81" s="33" t="str">
        <f t="shared" si="38"/>
        <v/>
      </c>
      <c r="AO81" s="33" t="str">
        <f t="shared" si="39"/>
        <v/>
      </c>
      <c r="AS81" s="33" t="str">
        <f t="shared" si="40"/>
        <v/>
      </c>
      <c r="AW81" s="33" t="str">
        <f t="shared" si="41"/>
        <v/>
      </c>
      <c r="BA81" s="33" t="str">
        <f t="shared" si="42"/>
        <v/>
      </c>
      <c r="BE81" s="33" t="str">
        <f t="shared" si="43"/>
        <v/>
      </c>
      <c r="BI81" s="33" t="str">
        <f t="shared" si="44"/>
        <v/>
      </c>
      <c r="BM81" s="33" t="str">
        <f t="shared" si="45"/>
        <v/>
      </c>
      <c r="BQ81" s="33" t="str">
        <f t="shared" si="46"/>
        <v/>
      </c>
      <c r="BU81" s="33" t="str">
        <f t="shared" si="47"/>
        <v/>
      </c>
      <c r="BY81" s="33" t="str">
        <f t="shared" si="48"/>
        <v/>
      </c>
      <c r="CC81" s="33" t="str">
        <f t="shared" si="49"/>
        <v/>
      </c>
      <c r="CG81" s="33" t="str">
        <f t="shared" si="50"/>
        <v/>
      </c>
      <c r="CK81" s="33" t="str">
        <f t="shared" si="51"/>
        <v/>
      </c>
      <c r="CO81" s="33" t="str">
        <f t="shared" si="52"/>
        <v/>
      </c>
      <c r="CS81" s="33" t="str">
        <f t="shared" si="53"/>
        <v/>
      </c>
      <c r="CW81" s="33" t="str">
        <f t="shared" si="54"/>
        <v/>
      </c>
      <c r="DA81" s="33" t="str">
        <f t="shared" si="55"/>
        <v/>
      </c>
      <c r="DE81" s="33" t="str">
        <f t="shared" si="56"/>
        <v/>
      </c>
      <c r="DI81" s="33" t="str">
        <f t="shared" si="57"/>
        <v/>
      </c>
      <c r="DM81" s="33" t="str">
        <f t="shared" si="58"/>
        <v/>
      </c>
      <c r="DQ81" s="33" t="str">
        <f t="shared" si="59"/>
        <v/>
      </c>
      <c r="DU81" s="33" t="str">
        <f t="shared" si="60"/>
        <v/>
      </c>
      <c r="DY81" s="33" t="str">
        <f t="shared" si="61"/>
        <v/>
      </c>
    </row>
    <row r="82" spans="1:129" x14ac:dyDescent="0.25">
      <c r="A82" s="16" t="str">
        <f t="shared" si="31"/>
        <v/>
      </c>
      <c r="K82" s="38"/>
      <c r="M82" s="33" t="str">
        <f t="shared" si="32"/>
        <v/>
      </c>
      <c r="Q82" s="33" t="str">
        <f t="shared" si="33"/>
        <v/>
      </c>
      <c r="U82" s="33" t="str">
        <f t="shared" si="34"/>
        <v/>
      </c>
      <c r="Y82" s="33" t="str">
        <f t="shared" si="35"/>
        <v/>
      </c>
      <c r="AC82" s="33" t="str">
        <f t="shared" si="36"/>
        <v/>
      </c>
      <c r="AG82" s="33" t="str">
        <f t="shared" si="37"/>
        <v/>
      </c>
      <c r="AK82" s="33" t="str">
        <f t="shared" si="38"/>
        <v/>
      </c>
      <c r="AO82" s="33" t="str">
        <f t="shared" si="39"/>
        <v/>
      </c>
      <c r="AS82" s="33" t="str">
        <f t="shared" si="40"/>
        <v/>
      </c>
      <c r="AW82" s="33" t="str">
        <f t="shared" si="41"/>
        <v/>
      </c>
      <c r="BA82" s="33" t="str">
        <f t="shared" si="42"/>
        <v/>
      </c>
      <c r="BE82" s="33" t="str">
        <f t="shared" si="43"/>
        <v/>
      </c>
      <c r="BI82" s="33" t="str">
        <f t="shared" si="44"/>
        <v/>
      </c>
      <c r="BM82" s="33" t="str">
        <f t="shared" si="45"/>
        <v/>
      </c>
      <c r="BQ82" s="33" t="str">
        <f t="shared" si="46"/>
        <v/>
      </c>
      <c r="BU82" s="33" t="str">
        <f t="shared" si="47"/>
        <v/>
      </c>
      <c r="BY82" s="33" t="str">
        <f t="shared" si="48"/>
        <v/>
      </c>
      <c r="CC82" s="33" t="str">
        <f t="shared" si="49"/>
        <v/>
      </c>
      <c r="CG82" s="33" t="str">
        <f t="shared" si="50"/>
        <v/>
      </c>
      <c r="CK82" s="33" t="str">
        <f t="shared" si="51"/>
        <v/>
      </c>
      <c r="CO82" s="33" t="str">
        <f t="shared" si="52"/>
        <v/>
      </c>
      <c r="CS82" s="33" t="str">
        <f t="shared" si="53"/>
        <v/>
      </c>
      <c r="CW82" s="33" t="str">
        <f t="shared" si="54"/>
        <v/>
      </c>
      <c r="DA82" s="33" t="str">
        <f t="shared" si="55"/>
        <v/>
      </c>
      <c r="DE82" s="33" t="str">
        <f t="shared" si="56"/>
        <v/>
      </c>
      <c r="DI82" s="33" t="str">
        <f t="shared" si="57"/>
        <v/>
      </c>
      <c r="DM82" s="33" t="str">
        <f t="shared" si="58"/>
        <v/>
      </c>
      <c r="DQ82" s="33" t="str">
        <f t="shared" si="59"/>
        <v/>
      </c>
      <c r="DU82" s="33" t="str">
        <f t="shared" si="60"/>
        <v/>
      </c>
      <c r="DY82" s="33" t="str">
        <f t="shared" si="61"/>
        <v/>
      </c>
    </row>
    <row r="83" spans="1:129" x14ac:dyDescent="0.25">
      <c r="A83" s="16" t="str">
        <f t="shared" si="31"/>
        <v/>
      </c>
      <c r="K83" s="38"/>
      <c r="M83" s="33" t="str">
        <f t="shared" si="32"/>
        <v/>
      </c>
      <c r="Q83" s="33" t="str">
        <f t="shared" si="33"/>
        <v/>
      </c>
      <c r="U83" s="33" t="str">
        <f t="shared" si="34"/>
        <v/>
      </c>
      <c r="Y83" s="33" t="str">
        <f t="shared" si="35"/>
        <v/>
      </c>
      <c r="AC83" s="33" t="str">
        <f t="shared" si="36"/>
        <v/>
      </c>
      <c r="AG83" s="33" t="str">
        <f t="shared" si="37"/>
        <v/>
      </c>
      <c r="AK83" s="33" t="str">
        <f t="shared" si="38"/>
        <v/>
      </c>
      <c r="AO83" s="33" t="str">
        <f t="shared" si="39"/>
        <v/>
      </c>
      <c r="AS83" s="33" t="str">
        <f t="shared" si="40"/>
        <v/>
      </c>
      <c r="AW83" s="33" t="str">
        <f t="shared" si="41"/>
        <v/>
      </c>
      <c r="BA83" s="33" t="str">
        <f t="shared" si="42"/>
        <v/>
      </c>
      <c r="BE83" s="33" t="str">
        <f t="shared" si="43"/>
        <v/>
      </c>
      <c r="BI83" s="33" t="str">
        <f t="shared" si="44"/>
        <v/>
      </c>
      <c r="BM83" s="33" t="str">
        <f t="shared" si="45"/>
        <v/>
      </c>
      <c r="BQ83" s="33" t="str">
        <f t="shared" si="46"/>
        <v/>
      </c>
      <c r="BU83" s="33" t="str">
        <f t="shared" si="47"/>
        <v/>
      </c>
      <c r="BY83" s="33" t="str">
        <f t="shared" si="48"/>
        <v/>
      </c>
      <c r="CC83" s="33" t="str">
        <f t="shared" si="49"/>
        <v/>
      </c>
      <c r="CG83" s="33" t="str">
        <f t="shared" si="50"/>
        <v/>
      </c>
      <c r="CK83" s="33" t="str">
        <f t="shared" si="51"/>
        <v/>
      </c>
      <c r="CO83" s="33" t="str">
        <f t="shared" si="52"/>
        <v/>
      </c>
      <c r="CS83" s="33" t="str">
        <f t="shared" si="53"/>
        <v/>
      </c>
      <c r="CW83" s="33" t="str">
        <f t="shared" si="54"/>
        <v/>
      </c>
      <c r="DA83" s="33" t="str">
        <f t="shared" si="55"/>
        <v/>
      </c>
      <c r="DE83" s="33" t="str">
        <f t="shared" si="56"/>
        <v/>
      </c>
      <c r="DI83" s="33" t="str">
        <f t="shared" si="57"/>
        <v/>
      </c>
      <c r="DM83" s="33" t="str">
        <f t="shared" si="58"/>
        <v/>
      </c>
      <c r="DQ83" s="33" t="str">
        <f t="shared" si="59"/>
        <v/>
      </c>
      <c r="DU83" s="33" t="str">
        <f t="shared" si="60"/>
        <v/>
      </c>
      <c r="DY83" s="33" t="str">
        <f t="shared" si="61"/>
        <v/>
      </c>
    </row>
    <row r="84" spans="1:129" x14ac:dyDescent="0.25">
      <c r="A84" s="16" t="str">
        <f t="shared" si="31"/>
        <v/>
      </c>
      <c r="K84" s="38"/>
      <c r="M84" s="33" t="str">
        <f t="shared" si="32"/>
        <v/>
      </c>
      <c r="Q84" s="33" t="str">
        <f t="shared" si="33"/>
        <v/>
      </c>
      <c r="U84" s="33" t="str">
        <f t="shared" si="34"/>
        <v/>
      </c>
      <c r="Y84" s="33" t="str">
        <f t="shared" si="35"/>
        <v/>
      </c>
      <c r="AC84" s="33" t="str">
        <f t="shared" si="36"/>
        <v/>
      </c>
      <c r="AG84" s="33" t="str">
        <f t="shared" si="37"/>
        <v/>
      </c>
      <c r="AK84" s="33" t="str">
        <f t="shared" si="38"/>
        <v/>
      </c>
      <c r="AO84" s="33" t="str">
        <f t="shared" si="39"/>
        <v/>
      </c>
      <c r="AS84" s="33" t="str">
        <f t="shared" si="40"/>
        <v/>
      </c>
      <c r="AW84" s="33" t="str">
        <f t="shared" si="41"/>
        <v/>
      </c>
      <c r="BA84" s="33" t="str">
        <f t="shared" si="42"/>
        <v/>
      </c>
      <c r="BE84" s="33" t="str">
        <f t="shared" si="43"/>
        <v/>
      </c>
      <c r="BI84" s="33" t="str">
        <f t="shared" si="44"/>
        <v/>
      </c>
      <c r="BM84" s="33" t="str">
        <f t="shared" si="45"/>
        <v/>
      </c>
      <c r="BQ84" s="33" t="str">
        <f t="shared" si="46"/>
        <v/>
      </c>
      <c r="BU84" s="33" t="str">
        <f t="shared" si="47"/>
        <v/>
      </c>
      <c r="BY84" s="33" t="str">
        <f t="shared" si="48"/>
        <v/>
      </c>
      <c r="CC84" s="33" t="str">
        <f t="shared" si="49"/>
        <v/>
      </c>
      <c r="CG84" s="33" t="str">
        <f t="shared" si="50"/>
        <v/>
      </c>
      <c r="CK84" s="33" t="str">
        <f t="shared" si="51"/>
        <v/>
      </c>
      <c r="CO84" s="33" t="str">
        <f t="shared" si="52"/>
        <v/>
      </c>
      <c r="CS84" s="33" t="str">
        <f t="shared" si="53"/>
        <v/>
      </c>
      <c r="CW84" s="33" t="str">
        <f t="shared" si="54"/>
        <v/>
      </c>
      <c r="DA84" s="33" t="str">
        <f t="shared" si="55"/>
        <v/>
      </c>
      <c r="DE84" s="33" t="str">
        <f t="shared" si="56"/>
        <v/>
      </c>
      <c r="DI84" s="33" t="str">
        <f t="shared" si="57"/>
        <v/>
      </c>
      <c r="DM84" s="33" t="str">
        <f t="shared" si="58"/>
        <v/>
      </c>
      <c r="DQ84" s="33" t="str">
        <f t="shared" si="59"/>
        <v/>
      </c>
      <c r="DU84" s="33" t="str">
        <f t="shared" si="60"/>
        <v/>
      </c>
      <c r="DY84" s="33" t="str">
        <f t="shared" si="61"/>
        <v/>
      </c>
    </row>
    <row r="85" spans="1:129" x14ac:dyDescent="0.25">
      <c r="A85" s="16" t="str">
        <f t="shared" si="31"/>
        <v/>
      </c>
      <c r="K85" s="38"/>
      <c r="M85" s="33" t="str">
        <f t="shared" si="32"/>
        <v/>
      </c>
      <c r="Q85" s="33" t="str">
        <f t="shared" si="33"/>
        <v/>
      </c>
      <c r="U85" s="33" t="str">
        <f t="shared" si="34"/>
        <v/>
      </c>
      <c r="Y85" s="33" t="str">
        <f t="shared" si="35"/>
        <v/>
      </c>
      <c r="AC85" s="33" t="str">
        <f t="shared" si="36"/>
        <v/>
      </c>
      <c r="AG85" s="33" t="str">
        <f t="shared" si="37"/>
        <v/>
      </c>
      <c r="AK85" s="33" t="str">
        <f t="shared" si="38"/>
        <v/>
      </c>
      <c r="AO85" s="33" t="str">
        <f t="shared" si="39"/>
        <v/>
      </c>
      <c r="AS85" s="33" t="str">
        <f t="shared" si="40"/>
        <v/>
      </c>
      <c r="AW85" s="33" t="str">
        <f t="shared" si="41"/>
        <v/>
      </c>
      <c r="BA85" s="33" t="str">
        <f t="shared" si="42"/>
        <v/>
      </c>
      <c r="BE85" s="33" t="str">
        <f t="shared" si="43"/>
        <v/>
      </c>
      <c r="BI85" s="33" t="str">
        <f t="shared" si="44"/>
        <v/>
      </c>
      <c r="BM85" s="33" t="str">
        <f t="shared" si="45"/>
        <v/>
      </c>
      <c r="BQ85" s="33" t="str">
        <f t="shared" si="46"/>
        <v/>
      </c>
      <c r="BU85" s="33" t="str">
        <f t="shared" si="47"/>
        <v/>
      </c>
      <c r="BY85" s="33" t="str">
        <f t="shared" si="48"/>
        <v/>
      </c>
      <c r="CC85" s="33" t="str">
        <f t="shared" si="49"/>
        <v/>
      </c>
      <c r="CG85" s="33" t="str">
        <f t="shared" si="50"/>
        <v/>
      </c>
      <c r="CK85" s="33" t="str">
        <f t="shared" si="51"/>
        <v/>
      </c>
      <c r="CO85" s="33" t="str">
        <f t="shared" si="52"/>
        <v/>
      </c>
      <c r="CS85" s="33" t="str">
        <f t="shared" si="53"/>
        <v/>
      </c>
      <c r="CW85" s="33" t="str">
        <f t="shared" si="54"/>
        <v/>
      </c>
      <c r="DA85" s="33" t="str">
        <f t="shared" si="55"/>
        <v/>
      </c>
      <c r="DE85" s="33" t="str">
        <f t="shared" si="56"/>
        <v/>
      </c>
      <c r="DI85" s="33" t="str">
        <f t="shared" si="57"/>
        <v/>
      </c>
      <c r="DM85" s="33" t="str">
        <f t="shared" si="58"/>
        <v/>
      </c>
      <c r="DQ85" s="33" t="str">
        <f t="shared" si="59"/>
        <v/>
      </c>
      <c r="DU85" s="33" t="str">
        <f t="shared" si="60"/>
        <v/>
      </c>
      <c r="DY85" s="33" t="str">
        <f t="shared" si="61"/>
        <v/>
      </c>
    </row>
    <row r="86" spans="1:129" x14ac:dyDescent="0.25">
      <c r="A86" s="16" t="str">
        <f t="shared" si="31"/>
        <v/>
      </c>
      <c r="K86" s="38"/>
      <c r="M86" s="33" t="str">
        <f t="shared" si="32"/>
        <v/>
      </c>
      <c r="Q86" s="33" t="str">
        <f t="shared" si="33"/>
        <v/>
      </c>
      <c r="U86" s="33" t="str">
        <f t="shared" si="34"/>
        <v/>
      </c>
      <c r="Y86" s="33" t="str">
        <f t="shared" si="35"/>
        <v/>
      </c>
      <c r="AC86" s="33" t="str">
        <f t="shared" si="36"/>
        <v/>
      </c>
      <c r="AG86" s="33" t="str">
        <f t="shared" si="37"/>
        <v/>
      </c>
      <c r="AK86" s="33" t="str">
        <f t="shared" si="38"/>
        <v/>
      </c>
      <c r="AO86" s="33" t="str">
        <f t="shared" si="39"/>
        <v/>
      </c>
      <c r="AS86" s="33" t="str">
        <f t="shared" si="40"/>
        <v/>
      </c>
      <c r="AW86" s="33" t="str">
        <f t="shared" si="41"/>
        <v/>
      </c>
      <c r="BA86" s="33" t="str">
        <f t="shared" si="42"/>
        <v/>
      </c>
      <c r="BE86" s="33" t="str">
        <f t="shared" si="43"/>
        <v/>
      </c>
      <c r="BI86" s="33" t="str">
        <f t="shared" si="44"/>
        <v/>
      </c>
      <c r="BM86" s="33" t="str">
        <f t="shared" si="45"/>
        <v/>
      </c>
      <c r="BQ86" s="33" t="str">
        <f t="shared" si="46"/>
        <v/>
      </c>
      <c r="BU86" s="33" t="str">
        <f t="shared" si="47"/>
        <v/>
      </c>
      <c r="BY86" s="33" t="str">
        <f t="shared" si="48"/>
        <v/>
      </c>
      <c r="CC86" s="33" t="str">
        <f t="shared" si="49"/>
        <v/>
      </c>
      <c r="CG86" s="33" t="str">
        <f t="shared" si="50"/>
        <v/>
      </c>
      <c r="CK86" s="33" t="str">
        <f t="shared" si="51"/>
        <v/>
      </c>
      <c r="CO86" s="33" t="str">
        <f t="shared" si="52"/>
        <v/>
      </c>
      <c r="CS86" s="33" t="str">
        <f t="shared" si="53"/>
        <v/>
      </c>
      <c r="CW86" s="33" t="str">
        <f t="shared" si="54"/>
        <v/>
      </c>
      <c r="DA86" s="33" t="str">
        <f t="shared" si="55"/>
        <v/>
      </c>
      <c r="DE86" s="33" t="str">
        <f t="shared" si="56"/>
        <v/>
      </c>
      <c r="DI86" s="33" t="str">
        <f t="shared" si="57"/>
        <v/>
      </c>
      <c r="DM86" s="33" t="str">
        <f t="shared" si="58"/>
        <v/>
      </c>
      <c r="DQ86" s="33" t="str">
        <f t="shared" si="59"/>
        <v/>
      </c>
      <c r="DU86" s="33" t="str">
        <f t="shared" si="60"/>
        <v/>
      </c>
      <c r="DY86" s="33" t="str">
        <f t="shared" si="61"/>
        <v/>
      </c>
    </row>
    <row r="87" spans="1:129" x14ac:dyDescent="0.25">
      <c r="A87" s="16" t="str">
        <f t="shared" si="31"/>
        <v/>
      </c>
      <c r="K87" s="38"/>
      <c r="M87" s="33" t="str">
        <f t="shared" si="32"/>
        <v/>
      </c>
      <c r="Q87" s="33" t="str">
        <f t="shared" si="33"/>
        <v/>
      </c>
      <c r="U87" s="33" t="str">
        <f t="shared" si="34"/>
        <v/>
      </c>
      <c r="Y87" s="33" t="str">
        <f t="shared" si="35"/>
        <v/>
      </c>
      <c r="AC87" s="33" t="str">
        <f t="shared" si="36"/>
        <v/>
      </c>
      <c r="AG87" s="33" t="str">
        <f t="shared" si="37"/>
        <v/>
      </c>
      <c r="AK87" s="33" t="str">
        <f t="shared" si="38"/>
        <v/>
      </c>
      <c r="AO87" s="33" t="str">
        <f t="shared" si="39"/>
        <v/>
      </c>
      <c r="AS87" s="33" t="str">
        <f t="shared" si="40"/>
        <v/>
      </c>
      <c r="AW87" s="33" t="str">
        <f t="shared" si="41"/>
        <v/>
      </c>
      <c r="BA87" s="33" t="str">
        <f t="shared" si="42"/>
        <v/>
      </c>
      <c r="BE87" s="33" t="str">
        <f t="shared" si="43"/>
        <v/>
      </c>
      <c r="BI87" s="33" t="str">
        <f t="shared" si="44"/>
        <v/>
      </c>
      <c r="BM87" s="33" t="str">
        <f t="shared" si="45"/>
        <v/>
      </c>
      <c r="BQ87" s="33" t="str">
        <f t="shared" si="46"/>
        <v/>
      </c>
      <c r="BU87" s="33" t="str">
        <f t="shared" si="47"/>
        <v/>
      </c>
      <c r="BY87" s="33" t="str">
        <f t="shared" si="48"/>
        <v/>
      </c>
      <c r="CC87" s="33" t="str">
        <f t="shared" si="49"/>
        <v/>
      </c>
      <c r="CG87" s="33" t="str">
        <f t="shared" si="50"/>
        <v/>
      </c>
      <c r="CK87" s="33" t="str">
        <f t="shared" si="51"/>
        <v/>
      </c>
      <c r="CO87" s="33" t="str">
        <f t="shared" si="52"/>
        <v/>
      </c>
      <c r="CS87" s="33" t="str">
        <f t="shared" si="53"/>
        <v/>
      </c>
      <c r="CW87" s="33" t="str">
        <f t="shared" si="54"/>
        <v/>
      </c>
      <c r="DA87" s="33" t="str">
        <f t="shared" si="55"/>
        <v/>
      </c>
      <c r="DE87" s="33" t="str">
        <f t="shared" si="56"/>
        <v/>
      </c>
      <c r="DI87" s="33" t="str">
        <f t="shared" si="57"/>
        <v/>
      </c>
      <c r="DM87" s="33" t="str">
        <f t="shared" si="58"/>
        <v/>
      </c>
      <c r="DQ87" s="33" t="str">
        <f t="shared" si="59"/>
        <v/>
      </c>
      <c r="DU87" s="33" t="str">
        <f t="shared" si="60"/>
        <v/>
      </c>
      <c r="DY87" s="33" t="str">
        <f t="shared" si="61"/>
        <v/>
      </c>
    </row>
    <row r="88" spans="1:129" x14ac:dyDescent="0.25">
      <c r="A88" s="16" t="str">
        <f t="shared" si="31"/>
        <v/>
      </c>
      <c r="K88" s="38"/>
      <c r="M88" s="33" t="str">
        <f t="shared" si="32"/>
        <v/>
      </c>
      <c r="Q88" s="33" t="str">
        <f t="shared" si="33"/>
        <v/>
      </c>
      <c r="U88" s="33" t="str">
        <f t="shared" si="34"/>
        <v/>
      </c>
      <c r="Y88" s="33" t="str">
        <f t="shared" si="35"/>
        <v/>
      </c>
      <c r="AC88" s="33" t="str">
        <f t="shared" si="36"/>
        <v/>
      </c>
      <c r="AG88" s="33" t="str">
        <f t="shared" si="37"/>
        <v/>
      </c>
      <c r="AK88" s="33" t="str">
        <f t="shared" si="38"/>
        <v/>
      </c>
      <c r="AO88" s="33" t="str">
        <f t="shared" si="39"/>
        <v/>
      </c>
      <c r="AS88" s="33" t="str">
        <f t="shared" si="40"/>
        <v/>
      </c>
      <c r="AW88" s="33" t="str">
        <f t="shared" si="41"/>
        <v/>
      </c>
      <c r="BA88" s="33" t="str">
        <f t="shared" si="42"/>
        <v/>
      </c>
      <c r="BE88" s="33" t="str">
        <f t="shared" si="43"/>
        <v/>
      </c>
      <c r="BI88" s="33" t="str">
        <f t="shared" si="44"/>
        <v/>
      </c>
      <c r="BM88" s="33" t="str">
        <f t="shared" si="45"/>
        <v/>
      </c>
      <c r="BQ88" s="33" t="str">
        <f t="shared" si="46"/>
        <v/>
      </c>
      <c r="BU88" s="33" t="str">
        <f t="shared" si="47"/>
        <v/>
      </c>
      <c r="BY88" s="33" t="str">
        <f t="shared" si="48"/>
        <v/>
      </c>
      <c r="CC88" s="33" t="str">
        <f t="shared" si="49"/>
        <v/>
      </c>
      <c r="CG88" s="33" t="str">
        <f t="shared" si="50"/>
        <v/>
      </c>
      <c r="CK88" s="33" t="str">
        <f t="shared" si="51"/>
        <v/>
      </c>
      <c r="CO88" s="33" t="str">
        <f t="shared" si="52"/>
        <v/>
      </c>
      <c r="CS88" s="33" t="str">
        <f t="shared" si="53"/>
        <v/>
      </c>
      <c r="CW88" s="33" t="str">
        <f t="shared" si="54"/>
        <v/>
      </c>
      <c r="DA88" s="33" t="str">
        <f t="shared" si="55"/>
        <v/>
      </c>
      <c r="DE88" s="33" t="str">
        <f t="shared" si="56"/>
        <v/>
      </c>
      <c r="DI88" s="33" t="str">
        <f t="shared" si="57"/>
        <v/>
      </c>
      <c r="DM88" s="33" t="str">
        <f t="shared" si="58"/>
        <v/>
      </c>
      <c r="DQ88" s="33" t="str">
        <f t="shared" si="59"/>
        <v/>
      </c>
      <c r="DU88" s="33" t="str">
        <f t="shared" si="60"/>
        <v/>
      </c>
      <c r="DY88" s="33" t="str">
        <f t="shared" si="61"/>
        <v/>
      </c>
    </row>
    <row r="89" spans="1:129" x14ac:dyDescent="0.25">
      <c r="A89" s="16" t="str">
        <f t="shared" si="31"/>
        <v/>
      </c>
      <c r="K89" s="38"/>
      <c r="M89" s="33" t="str">
        <f t="shared" si="32"/>
        <v/>
      </c>
      <c r="Q89" s="33" t="str">
        <f t="shared" si="33"/>
        <v/>
      </c>
      <c r="U89" s="33" t="str">
        <f t="shared" si="34"/>
        <v/>
      </c>
      <c r="Y89" s="33" t="str">
        <f t="shared" si="35"/>
        <v/>
      </c>
      <c r="AC89" s="33" t="str">
        <f t="shared" si="36"/>
        <v/>
      </c>
      <c r="AG89" s="33" t="str">
        <f t="shared" si="37"/>
        <v/>
      </c>
      <c r="AK89" s="33" t="str">
        <f t="shared" si="38"/>
        <v/>
      </c>
      <c r="AO89" s="33" t="str">
        <f t="shared" si="39"/>
        <v/>
      </c>
      <c r="AS89" s="33" t="str">
        <f t="shared" si="40"/>
        <v/>
      </c>
      <c r="AW89" s="33" t="str">
        <f t="shared" si="41"/>
        <v/>
      </c>
      <c r="BA89" s="33" t="str">
        <f t="shared" si="42"/>
        <v/>
      </c>
      <c r="BE89" s="33" t="str">
        <f t="shared" si="43"/>
        <v/>
      </c>
      <c r="BI89" s="33" t="str">
        <f t="shared" si="44"/>
        <v/>
      </c>
      <c r="BM89" s="33" t="str">
        <f t="shared" si="45"/>
        <v/>
      </c>
      <c r="BQ89" s="33" t="str">
        <f t="shared" si="46"/>
        <v/>
      </c>
      <c r="BU89" s="33" t="str">
        <f t="shared" si="47"/>
        <v/>
      </c>
      <c r="BY89" s="33" t="str">
        <f t="shared" si="48"/>
        <v/>
      </c>
      <c r="CC89" s="33" t="str">
        <f t="shared" si="49"/>
        <v/>
      </c>
      <c r="CG89" s="33" t="str">
        <f t="shared" si="50"/>
        <v/>
      </c>
      <c r="CK89" s="33" t="str">
        <f t="shared" si="51"/>
        <v/>
      </c>
      <c r="CO89" s="33" t="str">
        <f t="shared" si="52"/>
        <v/>
      </c>
      <c r="CS89" s="33" t="str">
        <f t="shared" si="53"/>
        <v/>
      </c>
      <c r="CW89" s="33" t="str">
        <f t="shared" si="54"/>
        <v/>
      </c>
      <c r="DA89" s="33" t="str">
        <f t="shared" si="55"/>
        <v/>
      </c>
      <c r="DE89" s="33" t="str">
        <f t="shared" si="56"/>
        <v/>
      </c>
      <c r="DI89" s="33" t="str">
        <f t="shared" si="57"/>
        <v/>
      </c>
      <c r="DM89" s="33" t="str">
        <f t="shared" si="58"/>
        <v/>
      </c>
      <c r="DQ89" s="33" t="str">
        <f t="shared" si="59"/>
        <v/>
      </c>
      <c r="DU89" s="33" t="str">
        <f t="shared" si="60"/>
        <v/>
      </c>
      <c r="DY89" s="33" t="str">
        <f t="shared" si="61"/>
        <v/>
      </c>
    </row>
    <row r="90" spans="1:129" x14ac:dyDescent="0.25">
      <c r="A90" s="16" t="str">
        <f t="shared" si="31"/>
        <v/>
      </c>
      <c r="K90" s="38"/>
      <c r="M90" s="33" t="str">
        <f t="shared" si="32"/>
        <v/>
      </c>
      <c r="Q90" s="33" t="str">
        <f t="shared" si="33"/>
        <v/>
      </c>
      <c r="U90" s="33" t="str">
        <f t="shared" si="34"/>
        <v/>
      </c>
      <c r="Y90" s="33" t="str">
        <f t="shared" si="35"/>
        <v/>
      </c>
      <c r="AC90" s="33" t="str">
        <f t="shared" si="36"/>
        <v/>
      </c>
      <c r="AG90" s="33" t="str">
        <f t="shared" si="37"/>
        <v/>
      </c>
      <c r="AK90" s="33" t="str">
        <f t="shared" si="38"/>
        <v/>
      </c>
      <c r="AO90" s="33" t="str">
        <f t="shared" si="39"/>
        <v/>
      </c>
      <c r="AS90" s="33" t="str">
        <f t="shared" si="40"/>
        <v/>
      </c>
      <c r="AW90" s="33" t="str">
        <f t="shared" si="41"/>
        <v/>
      </c>
      <c r="BA90" s="33" t="str">
        <f t="shared" si="42"/>
        <v/>
      </c>
      <c r="BE90" s="33" t="str">
        <f t="shared" si="43"/>
        <v/>
      </c>
      <c r="BI90" s="33" t="str">
        <f t="shared" si="44"/>
        <v/>
      </c>
      <c r="BM90" s="33" t="str">
        <f t="shared" si="45"/>
        <v/>
      </c>
      <c r="BQ90" s="33" t="str">
        <f t="shared" si="46"/>
        <v/>
      </c>
      <c r="BU90" s="33" t="str">
        <f t="shared" si="47"/>
        <v/>
      </c>
      <c r="BY90" s="33" t="str">
        <f t="shared" si="48"/>
        <v/>
      </c>
      <c r="CC90" s="33" t="str">
        <f t="shared" si="49"/>
        <v/>
      </c>
      <c r="CG90" s="33" t="str">
        <f t="shared" si="50"/>
        <v/>
      </c>
      <c r="CK90" s="33" t="str">
        <f t="shared" si="51"/>
        <v/>
      </c>
      <c r="CO90" s="33" t="str">
        <f t="shared" si="52"/>
        <v/>
      </c>
      <c r="CS90" s="33" t="str">
        <f t="shared" si="53"/>
        <v/>
      </c>
      <c r="CW90" s="33" t="str">
        <f t="shared" si="54"/>
        <v/>
      </c>
      <c r="DA90" s="33" t="str">
        <f t="shared" si="55"/>
        <v/>
      </c>
      <c r="DE90" s="33" t="str">
        <f t="shared" si="56"/>
        <v/>
      </c>
      <c r="DI90" s="33" t="str">
        <f t="shared" si="57"/>
        <v/>
      </c>
      <c r="DM90" s="33" t="str">
        <f t="shared" si="58"/>
        <v/>
      </c>
      <c r="DQ90" s="33" t="str">
        <f t="shared" si="59"/>
        <v/>
      </c>
      <c r="DU90" s="33" t="str">
        <f t="shared" si="60"/>
        <v/>
      </c>
      <c r="DY90" s="33" t="str">
        <f t="shared" si="61"/>
        <v/>
      </c>
    </row>
    <row r="91" spans="1:129" x14ac:dyDescent="0.25">
      <c r="A91" s="16" t="str">
        <f t="shared" si="31"/>
        <v/>
      </c>
      <c r="K91" s="38"/>
      <c r="M91" s="33" t="str">
        <f t="shared" si="32"/>
        <v/>
      </c>
      <c r="Q91" s="33" t="str">
        <f t="shared" si="33"/>
        <v/>
      </c>
      <c r="U91" s="33" t="str">
        <f t="shared" si="34"/>
        <v/>
      </c>
      <c r="Y91" s="33" t="str">
        <f t="shared" si="35"/>
        <v/>
      </c>
      <c r="AC91" s="33" t="str">
        <f t="shared" si="36"/>
        <v/>
      </c>
      <c r="AG91" s="33" t="str">
        <f t="shared" si="37"/>
        <v/>
      </c>
      <c r="AK91" s="33" t="str">
        <f t="shared" si="38"/>
        <v/>
      </c>
      <c r="AO91" s="33" t="str">
        <f t="shared" si="39"/>
        <v/>
      </c>
      <c r="AS91" s="33" t="str">
        <f t="shared" si="40"/>
        <v/>
      </c>
      <c r="AW91" s="33" t="str">
        <f t="shared" si="41"/>
        <v/>
      </c>
      <c r="BA91" s="33" t="str">
        <f t="shared" si="42"/>
        <v/>
      </c>
      <c r="BE91" s="33" t="str">
        <f t="shared" si="43"/>
        <v/>
      </c>
      <c r="BI91" s="33" t="str">
        <f t="shared" si="44"/>
        <v/>
      </c>
      <c r="BM91" s="33" t="str">
        <f t="shared" si="45"/>
        <v/>
      </c>
      <c r="BQ91" s="33" t="str">
        <f t="shared" si="46"/>
        <v/>
      </c>
      <c r="BU91" s="33" t="str">
        <f t="shared" si="47"/>
        <v/>
      </c>
      <c r="BY91" s="33" t="str">
        <f t="shared" si="48"/>
        <v/>
      </c>
      <c r="CC91" s="33" t="str">
        <f t="shared" si="49"/>
        <v/>
      </c>
      <c r="CG91" s="33" t="str">
        <f t="shared" si="50"/>
        <v/>
      </c>
      <c r="CK91" s="33" t="str">
        <f t="shared" si="51"/>
        <v/>
      </c>
      <c r="CO91" s="33" t="str">
        <f t="shared" si="52"/>
        <v/>
      </c>
      <c r="CS91" s="33" t="str">
        <f t="shared" si="53"/>
        <v/>
      </c>
      <c r="CW91" s="33" t="str">
        <f t="shared" si="54"/>
        <v/>
      </c>
      <c r="DA91" s="33" t="str">
        <f t="shared" si="55"/>
        <v/>
      </c>
      <c r="DE91" s="33" t="str">
        <f t="shared" si="56"/>
        <v/>
      </c>
      <c r="DI91" s="33" t="str">
        <f t="shared" si="57"/>
        <v/>
      </c>
      <c r="DM91" s="33" t="str">
        <f t="shared" si="58"/>
        <v/>
      </c>
      <c r="DQ91" s="33" t="str">
        <f t="shared" si="59"/>
        <v/>
      </c>
      <c r="DU91" s="33" t="str">
        <f t="shared" si="60"/>
        <v/>
      </c>
      <c r="DY91" s="33" t="str">
        <f t="shared" si="61"/>
        <v/>
      </c>
    </row>
    <row r="92" spans="1:129" x14ac:dyDescent="0.25">
      <c r="A92" s="16" t="str">
        <f t="shared" si="31"/>
        <v/>
      </c>
      <c r="K92" s="38"/>
      <c r="M92" s="33" t="str">
        <f t="shared" si="32"/>
        <v/>
      </c>
      <c r="Q92" s="33" t="str">
        <f t="shared" si="33"/>
        <v/>
      </c>
      <c r="U92" s="33" t="str">
        <f t="shared" si="34"/>
        <v/>
      </c>
      <c r="Y92" s="33" t="str">
        <f t="shared" si="35"/>
        <v/>
      </c>
      <c r="AC92" s="33" t="str">
        <f t="shared" si="36"/>
        <v/>
      </c>
      <c r="AG92" s="33" t="str">
        <f t="shared" si="37"/>
        <v/>
      </c>
      <c r="AK92" s="33" t="str">
        <f t="shared" si="38"/>
        <v/>
      </c>
      <c r="AO92" s="33" t="str">
        <f t="shared" si="39"/>
        <v/>
      </c>
      <c r="AS92" s="33" t="str">
        <f t="shared" si="40"/>
        <v/>
      </c>
      <c r="AW92" s="33" t="str">
        <f t="shared" si="41"/>
        <v/>
      </c>
      <c r="BA92" s="33" t="str">
        <f t="shared" si="42"/>
        <v/>
      </c>
      <c r="BE92" s="33" t="str">
        <f t="shared" si="43"/>
        <v/>
      </c>
      <c r="BI92" s="33" t="str">
        <f t="shared" si="44"/>
        <v/>
      </c>
      <c r="BM92" s="33" t="str">
        <f t="shared" si="45"/>
        <v/>
      </c>
      <c r="BQ92" s="33" t="str">
        <f t="shared" si="46"/>
        <v/>
      </c>
      <c r="BU92" s="33" t="str">
        <f t="shared" si="47"/>
        <v/>
      </c>
      <c r="BY92" s="33" t="str">
        <f t="shared" si="48"/>
        <v/>
      </c>
      <c r="CC92" s="33" t="str">
        <f t="shared" si="49"/>
        <v/>
      </c>
      <c r="CG92" s="33" t="str">
        <f t="shared" si="50"/>
        <v/>
      </c>
      <c r="CK92" s="33" t="str">
        <f t="shared" si="51"/>
        <v/>
      </c>
      <c r="CO92" s="33" t="str">
        <f t="shared" si="52"/>
        <v/>
      </c>
      <c r="CS92" s="33" t="str">
        <f t="shared" si="53"/>
        <v/>
      </c>
      <c r="CW92" s="33" t="str">
        <f t="shared" si="54"/>
        <v/>
      </c>
      <c r="DA92" s="33" t="str">
        <f t="shared" si="55"/>
        <v/>
      </c>
      <c r="DE92" s="33" t="str">
        <f t="shared" si="56"/>
        <v/>
      </c>
      <c r="DI92" s="33" t="str">
        <f t="shared" si="57"/>
        <v/>
      </c>
      <c r="DM92" s="33" t="str">
        <f t="shared" si="58"/>
        <v/>
      </c>
      <c r="DQ92" s="33" t="str">
        <f t="shared" si="59"/>
        <v/>
      </c>
      <c r="DU92" s="33" t="str">
        <f t="shared" si="60"/>
        <v/>
      </c>
      <c r="DY92" s="33" t="str">
        <f t="shared" si="61"/>
        <v/>
      </c>
    </row>
    <row r="93" spans="1:129" x14ac:dyDescent="0.25">
      <c r="A93" s="16" t="str">
        <f t="shared" si="31"/>
        <v/>
      </c>
      <c r="K93" s="38"/>
      <c r="M93" s="33" t="str">
        <f t="shared" si="32"/>
        <v/>
      </c>
      <c r="Q93" s="33" t="str">
        <f t="shared" si="33"/>
        <v/>
      </c>
      <c r="U93" s="33" t="str">
        <f t="shared" si="34"/>
        <v/>
      </c>
      <c r="Y93" s="33" t="str">
        <f t="shared" si="35"/>
        <v/>
      </c>
      <c r="AC93" s="33" t="str">
        <f t="shared" si="36"/>
        <v/>
      </c>
      <c r="AG93" s="33" t="str">
        <f t="shared" si="37"/>
        <v/>
      </c>
      <c r="AK93" s="33" t="str">
        <f t="shared" si="38"/>
        <v/>
      </c>
      <c r="AO93" s="33" t="str">
        <f t="shared" si="39"/>
        <v/>
      </c>
      <c r="AS93" s="33" t="str">
        <f t="shared" si="40"/>
        <v/>
      </c>
      <c r="AW93" s="33" t="str">
        <f t="shared" si="41"/>
        <v/>
      </c>
      <c r="BA93" s="33" t="str">
        <f t="shared" si="42"/>
        <v/>
      </c>
      <c r="BE93" s="33" t="str">
        <f t="shared" si="43"/>
        <v/>
      </c>
      <c r="BI93" s="33" t="str">
        <f t="shared" si="44"/>
        <v/>
      </c>
      <c r="BM93" s="33" t="str">
        <f t="shared" si="45"/>
        <v/>
      </c>
      <c r="BQ93" s="33" t="str">
        <f t="shared" si="46"/>
        <v/>
      </c>
      <c r="BU93" s="33" t="str">
        <f t="shared" si="47"/>
        <v/>
      </c>
      <c r="BY93" s="33" t="str">
        <f t="shared" si="48"/>
        <v/>
      </c>
      <c r="CC93" s="33" t="str">
        <f t="shared" si="49"/>
        <v/>
      </c>
      <c r="CG93" s="33" t="str">
        <f t="shared" si="50"/>
        <v/>
      </c>
      <c r="CK93" s="33" t="str">
        <f t="shared" si="51"/>
        <v/>
      </c>
      <c r="CO93" s="33" t="str">
        <f t="shared" si="52"/>
        <v/>
      </c>
      <c r="CS93" s="33" t="str">
        <f t="shared" si="53"/>
        <v/>
      </c>
      <c r="CW93" s="33" t="str">
        <f t="shared" si="54"/>
        <v/>
      </c>
      <c r="DA93" s="33" t="str">
        <f t="shared" si="55"/>
        <v/>
      </c>
      <c r="DE93" s="33" t="str">
        <f t="shared" si="56"/>
        <v/>
      </c>
      <c r="DI93" s="33" t="str">
        <f t="shared" si="57"/>
        <v/>
      </c>
      <c r="DM93" s="33" t="str">
        <f t="shared" si="58"/>
        <v/>
      </c>
      <c r="DQ93" s="33" t="str">
        <f t="shared" si="59"/>
        <v/>
      </c>
      <c r="DU93" s="33" t="str">
        <f t="shared" si="60"/>
        <v/>
      </c>
      <c r="DY93" s="33" t="str">
        <f t="shared" si="61"/>
        <v/>
      </c>
    </row>
    <row r="94" spans="1:129" x14ac:dyDescent="0.25">
      <c r="A94" s="16" t="str">
        <f t="shared" si="31"/>
        <v/>
      </c>
      <c r="K94" s="38"/>
      <c r="M94" s="33" t="str">
        <f t="shared" si="32"/>
        <v/>
      </c>
      <c r="Q94" s="33" t="str">
        <f t="shared" si="33"/>
        <v/>
      </c>
      <c r="U94" s="33" t="str">
        <f t="shared" si="34"/>
        <v/>
      </c>
      <c r="Y94" s="33" t="str">
        <f t="shared" si="35"/>
        <v/>
      </c>
      <c r="AC94" s="33" t="str">
        <f t="shared" si="36"/>
        <v/>
      </c>
      <c r="AG94" s="33" t="str">
        <f t="shared" si="37"/>
        <v/>
      </c>
      <c r="AK94" s="33" t="str">
        <f t="shared" si="38"/>
        <v/>
      </c>
      <c r="AO94" s="33" t="str">
        <f t="shared" si="39"/>
        <v/>
      </c>
      <c r="AS94" s="33" t="str">
        <f t="shared" si="40"/>
        <v/>
      </c>
      <c r="AW94" s="33" t="str">
        <f t="shared" si="41"/>
        <v/>
      </c>
      <c r="BA94" s="33" t="str">
        <f t="shared" si="42"/>
        <v/>
      </c>
      <c r="BE94" s="33" t="str">
        <f t="shared" si="43"/>
        <v/>
      </c>
      <c r="BI94" s="33" t="str">
        <f t="shared" si="44"/>
        <v/>
      </c>
      <c r="BM94" s="33" t="str">
        <f t="shared" si="45"/>
        <v/>
      </c>
      <c r="BQ94" s="33" t="str">
        <f t="shared" si="46"/>
        <v/>
      </c>
      <c r="BU94" s="33" t="str">
        <f t="shared" si="47"/>
        <v/>
      </c>
      <c r="BY94" s="33" t="str">
        <f t="shared" si="48"/>
        <v/>
      </c>
      <c r="CC94" s="33" t="str">
        <f t="shared" si="49"/>
        <v/>
      </c>
      <c r="CG94" s="33" t="str">
        <f t="shared" si="50"/>
        <v/>
      </c>
      <c r="CK94" s="33" t="str">
        <f t="shared" si="51"/>
        <v/>
      </c>
      <c r="CO94" s="33" t="str">
        <f t="shared" si="52"/>
        <v/>
      </c>
      <c r="CS94" s="33" t="str">
        <f t="shared" si="53"/>
        <v/>
      </c>
      <c r="CW94" s="33" t="str">
        <f t="shared" si="54"/>
        <v/>
      </c>
      <c r="DA94" s="33" t="str">
        <f t="shared" si="55"/>
        <v/>
      </c>
      <c r="DE94" s="33" t="str">
        <f t="shared" si="56"/>
        <v/>
      </c>
      <c r="DI94" s="33" t="str">
        <f t="shared" si="57"/>
        <v/>
      </c>
      <c r="DM94" s="33" t="str">
        <f t="shared" si="58"/>
        <v/>
      </c>
      <c r="DQ94" s="33" t="str">
        <f t="shared" si="59"/>
        <v/>
      </c>
      <c r="DU94" s="33" t="str">
        <f t="shared" si="60"/>
        <v/>
      </c>
      <c r="DY94" s="33" t="str">
        <f t="shared" si="61"/>
        <v/>
      </c>
    </row>
    <row r="95" spans="1:129" x14ac:dyDescent="0.25">
      <c r="A95" s="16" t="str">
        <f t="shared" si="31"/>
        <v/>
      </c>
      <c r="K95" s="38"/>
      <c r="M95" s="33" t="str">
        <f t="shared" si="32"/>
        <v/>
      </c>
      <c r="Q95" s="33" t="str">
        <f t="shared" si="33"/>
        <v/>
      </c>
      <c r="U95" s="33" t="str">
        <f t="shared" si="34"/>
        <v/>
      </c>
      <c r="Y95" s="33" t="str">
        <f t="shared" si="35"/>
        <v/>
      </c>
      <c r="AC95" s="33" t="str">
        <f t="shared" si="36"/>
        <v/>
      </c>
      <c r="AG95" s="33" t="str">
        <f t="shared" si="37"/>
        <v/>
      </c>
      <c r="AK95" s="33" t="str">
        <f t="shared" si="38"/>
        <v/>
      </c>
      <c r="AO95" s="33" t="str">
        <f t="shared" si="39"/>
        <v/>
      </c>
      <c r="AS95" s="33" t="str">
        <f t="shared" si="40"/>
        <v/>
      </c>
      <c r="AW95" s="33" t="str">
        <f t="shared" si="41"/>
        <v/>
      </c>
      <c r="BA95" s="33" t="str">
        <f t="shared" si="42"/>
        <v/>
      </c>
      <c r="BE95" s="33" t="str">
        <f t="shared" si="43"/>
        <v/>
      </c>
      <c r="BI95" s="33" t="str">
        <f t="shared" si="44"/>
        <v/>
      </c>
      <c r="BM95" s="33" t="str">
        <f t="shared" si="45"/>
        <v/>
      </c>
      <c r="BQ95" s="33" t="str">
        <f t="shared" si="46"/>
        <v/>
      </c>
      <c r="BU95" s="33" t="str">
        <f t="shared" si="47"/>
        <v/>
      </c>
      <c r="BY95" s="33" t="str">
        <f t="shared" si="48"/>
        <v/>
      </c>
      <c r="CC95" s="33" t="str">
        <f t="shared" si="49"/>
        <v/>
      </c>
      <c r="CG95" s="33" t="str">
        <f t="shared" si="50"/>
        <v/>
      </c>
      <c r="CK95" s="33" t="str">
        <f t="shared" si="51"/>
        <v/>
      </c>
      <c r="CO95" s="33" t="str">
        <f t="shared" si="52"/>
        <v/>
      </c>
      <c r="CS95" s="33" t="str">
        <f t="shared" si="53"/>
        <v/>
      </c>
      <c r="CW95" s="33" t="str">
        <f t="shared" si="54"/>
        <v/>
      </c>
      <c r="DA95" s="33" t="str">
        <f t="shared" si="55"/>
        <v/>
      </c>
      <c r="DE95" s="33" t="str">
        <f t="shared" si="56"/>
        <v/>
      </c>
      <c r="DI95" s="33" t="str">
        <f t="shared" si="57"/>
        <v/>
      </c>
      <c r="DM95" s="33" t="str">
        <f t="shared" si="58"/>
        <v/>
      </c>
      <c r="DQ95" s="33" t="str">
        <f t="shared" si="59"/>
        <v/>
      </c>
      <c r="DU95" s="33" t="str">
        <f t="shared" si="60"/>
        <v/>
      </c>
      <c r="DY95" s="33" t="str">
        <f t="shared" si="61"/>
        <v/>
      </c>
    </row>
    <row r="96" spans="1:129" x14ac:dyDescent="0.25">
      <c r="A96" s="16" t="str">
        <f t="shared" si="31"/>
        <v/>
      </c>
      <c r="K96" s="38"/>
      <c r="M96" s="33" t="str">
        <f t="shared" si="32"/>
        <v/>
      </c>
      <c r="Q96" s="33" t="str">
        <f t="shared" si="33"/>
        <v/>
      </c>
      <c r="U96" s="33" t="str">
        <f t="shared" si="34"/>
        <v/>
      </c>
      <c r="Y96" s="33" t="str">
        <f t="shared" si="35"/>
        <v/>
      </c>
      <c r="AC96" s="33" t="str">
        <f t="shared" si="36"/>
        <v/>
      </c>
      <c r="AG96" s="33" t="str">
        <f t="shared" si="37"/>
        <v/>
      </c>
      <c r="AK96" s="33" t="str">
        <f t="shared" si="38"/>
        <v/>
      </c>
      <c r="AO96" s="33" t="str">
        <f t="shared" si="39"/>
        <v/>
      </c>
      <c r="AS96" s="33" t="str">
        <f t="shared" si="40"/>
        <v/>
      </c>
      <c r="AW96" s="33" t="str">
        <f t="shared" si="41"/>
        <v/>
      </c>
      <c r="BA96" s="33" t="str">
        <f t="shared" si="42"/>
        <v/>
      </c>
      <c r="BE96" s="33" t="str">
        <f t="shared" si="43"/>
        <v/>
      </c>
      <c r="BI96" s="33" t="str">
        <f t="shared" si="44"/>
        <v/>
      </c>
      <c r="BM96" s="33" t="str">
        <f t="shared" si="45"/>
        <v/>
      </c>
      <c r="BQ96" s="33" t="str">
        <f t="shared" si="46"/>
        <v/>
      </c>
      <c r="BU96" s="33" t="str">
        <f t="shared" si="47"/>
        <v/>
      </c>
      <c r="BY96" s="33" t="str">
        <f t="shared" si="48"/>
        <v/>
      </c>
      <c r="CC96" s="33" t="str">
        <f t="shared" si="49"/>
        <v/>
      </c>
      <c r="CG96" s="33" t="str">
        <f t="shared" si="50"/>
        <v/>
      </c>
      <c r="CK96" s="33" t="str">
        <f t="shared" si="51"/>
        <v/>
      </c>
      <c r="CO96" s="33" t="str">
        <f t="shared" si="52"/>
        <v/>
      </c>
      <c r="CS96" s="33" t="str">
        <f t="shared" si="53"/>
        <v/>
      </c>
      <c r="CW96" s="33" t="str">
        <f t="shared" si="54"/>
        <v/>
      </c>
      <c r="DA96" s="33" t="str">
        <f t="shared" si="55"/>
        <v/>
      </c>
      <c r="DE96" s="33" t="str">
        <f t="shared" si="56"/>
        <v/>
      </c>
      <c r="DI96" s="33" t="str">
        <f t="shared" si="57"/>
        <v/>
      </c>
      <c r="DM96" s="33" t="str">
        <f t="shared" si="58"/>
        <v/>
      </c>
      <c r="DQ96" s="33" t="str">
        <f t="shared" si="59"/>
        <v/>
      </c>
      <c r="DU96" s="33" t="str">
        <f t="shared" si="60"/>
        <v/>
      </c>
      <c r="DY96" s="33" t="str">
        <f t="shared" si="61"/>
        <v/>
      </c>
    </row>
    <row r="97" spans="1:129" x14ac:dyDescent="0.25">
      <c r="A97" s="16" t="str">
        <f t="shared" si="31"/>
        <v/>
      </c>
      <c r="K97" s="38"/>
      <c r="M97" s="33" t="str">
        <f t="shared" si="32"/>
        <v/>
      </c>
      <c r="Q97" s="33" t="str">
        <f t="shared" si="33"/>
        <v/>
      </c>
      <c r="U97" s="33" t="str">
        <f t="shared" si="34"/>
        <v/>
      </c>
      <c r="Y97" s="33" t="str">
        <f t="shared" si="35"/>
        <v/>
      </c>
      <c r="AC97" s="33" t="str">
        <f t="shared" si="36"/>
        <v/>
      </c>
      <c r="AG97" s="33" t="str">
        <f t="shared" si="37"/>
        <v/>
      </c>
      <c r="AK97" s="33" t="str">
        <f t="shared" si="38"/>
        <v/>
      </c>
      <c r="AO97" s="33" t="str">
        <f t="shared" si="39"/>
        <v/>
      </c>
      <c r="AS97" s="33" t="str">
        <f t="shared" si="40"/>
        <v/>
      </c>
      <c r="AW97" s="33" t="str">
        <f t="shared" si="41"/>
        <v/>
      </c>
      <c r="BA97" s="33" t="str">
        <f t="shared" si="42"/>
        <v/>
      </c>
      <c r="BE97" s="33" t="str">
        <f t="shared" si="43"/>
        <v/>
      </c>
      <c r="BI97" s="33" t="str">
        <f t="shared" si="44"/>
        <v/>
      </c>
      <c r="BM97" s="33" t="str">
        <f t="shared" si="45"/>
        <v/>
      </c>
      <c r="BQ97" s="33" t="str">
        <f t="shared" si="46"/>
        <v/>
      </c>
      <c r="BU97" s="33" t="str">
        <f t="shared" si="47"/>
        <v/>
      </c>
      <c r="BY97" s="33" t="str">
        <f t="shared" si="48"/>
        <v/>
      </c>
      <c r="CC97" s="33" t="str">
        <f t="shared" si="49"/>
        <v/>
      </c>
      <c r="CG97" s="33" t="str">
        <f t="shared" si="50"/>
        <v/>
      </c>
      <c r="CK97" s="33" t="str">
        <f t="shared" si="51"/>
        <v/>
      </c>
      <c r="CO97" s="33" t="str">
        <f t="shared" si="52"/>
        <v/>
      </c>
      <c r="CS97" s="33" t="str">
        <f t="shared" si="53"/>
        <v/>
      </c>
      <c r="CW97" s="33" t="str">
        <f t="shared" si="54"/>
        <v/>
      </c>
      <c r="DA97" s="33" t="str">
        <f t="shared" si="55"/>
        <v/>
      </c>
      <c r="DE97" s="33" t="str">
        <f t="shared" si="56"/>
        <v/>
      </c>
      <c r="DI97" s="33" t="str">
        <f t="shared" si="57"/>
        <v/>
      </c>
      <c r="DM97" s="33" t="str">
        <f t="shared" si="58"/>
        <v/>
      </c>
      <c r="DQ97" s="33" t="str">
        <f t="shared" si="59"/>
        <v/>
      </c>
      <c r="DU97" s="33" t="str">
        <f t="shared" si="60"/>
        <v/>
      </c>
      <c r="DY97" s="33" t="str">
        <f t="shared" si="61"/>
        <v/>
      </c>
    </row>
    <row r="98" spans="1:129" x14ac:dyDescent="0.25">
      <c r="A98" s="16" t="str">
        <f t="shared" si="31"/>
        <v/>
      </c>
      <c r="K98" s="38"/>
      <c r="M98" s="33" t="str">
        <f t="shared" si="32"/>
        <v/>
      </c>
      <c r="Q98" s="33" t="str">
        <f t="shared" si="33"/>
        <v/>
      </c>
      <c r="U98" s="33" t="str">
        <f t="shared" si="34"/>
        <v/>
      </c>
      <c r="Y98" s="33" t="str">
        <f t="shared" si="35"/>
        <v/>
      </c>
      <c r="AC98" s="33" t="str">
        <f t="shared" si="36"/>
        <v/>
      </c>
      <c r="AG98" s="33" t="str">
        <f t="shared" si="37"/>
        <v/>
      </c>
      <c r="AK98" s="33" t="str">
        <f t="shared" si="38"/>
        <v/>
      </c>
      <c r="AO98" s="33" t="str">
        <f t="shared" si="39"/>
        <v/>
      </c>
      <c r="AS98" s="33" t="str">
        <f t="shared" si="40"/>
        <v/>
      </c>
      <c r="AW98" s="33" t="str">
        <f t="shared" si="41"/>
        <v/>
      </c>
      <c r="BA98" s="33" t="str">
        <f t="shared" si="42"/>
        <v/>
      </c>
      <c r="BE98" s="33" t="str">
        <f t="shared" si="43"/>
        <v/>
      </c>
      <c r="BI98" s="33" t="str">
        <f t="shared" si="44"/>
        <v/>
      </c>
      <c r="BM98" s="33" t="str">
        <f t="shared" si="45"/>
        <v/>
      </c>
      <c r="BQ98" s="33" t="str">
        <f t="shared" si="46"/>
        <v/>
      </c>
      <c r="BU98" s="33" t="str">
        <f t="shared" si="47"/>
        <v/>
      </c>
      <c r="BY98" s="33" t="str">
        <f t="shared" si="48"/>
        <v/>
      </c>
      <c r="CC98" s="33" t="str">
        <f t="shared" si="49"/>
        <v/>
      </c>
      <c r="CG98" s="33" t="str">
        <f t="shared" si="50"/>
        <v/>
      </c>
      <c r="CK98" s="33" t="str">
        <f t="shared" si="51"/>
        <v/>
      </c>
      <c r="CO98" s="33" t="str">
        <f t="shared" si="52"/>
        <v/>
      </c>
      <c r="CS98" s="33" t="str">
        <f t="shared" si="53"/>
        <v/>
      </c>
      <c r="CW98" s="33" t="str">
        <f t="shared" si="54"/>
        <v/>
      </c>
      <c r="DA98" s="33" t="str">
        <f t="shared" si="55"/>
        <v/>
      </c>
      <c r="DE98" s="33" t="str">
        <f t="shared" si="56"/>
        <v/>
      </c>
      <c r="DI98" s="33" t="str">
        <f t="shared" si="57"/>
        <v/>
      </c>
      <c r="DM98" s="33" t="str">
        <f t="shared" si="58"/>
        <v/>
      </c>
      <c r="DQ98" s="33" t="str">
        <f t="shared" si="59"/>
        <v/>
      </c>
      <c r="DU98" s="33" t="str">
        <f t="shared" si="60"/>
        <v/>
      </c>
      <c r="DY98" s="33" t="str">
        <f t="shared" si="61"/>
        <v/>
      </c>
    </row>
    <row r="99" spans="1:129" x14ac:dyDescent="0.25">
      <c r="A99" s="16" t="str">
        <f t="shared" si="31"/>
        <v/>
      </c>
      <c r="K99" s="38"/>
      <c r="M99" s="33" t="str">
        <f t="shared" si="32"/>
        <v/>
      </c>
      <c r="Q99" s="33" t="str">
        <f t="shared" si="33"/>
        <v/>
      </c>
      <c r="U99" s="33" t="str">
        <f t="shared" si="34"/>
        <v/>
      </c>
      <c r="Y99" s="33" t="str">
        <f t="shared" si="35"/>
        <v/>
      </c>
      <c r="AC99" s="33" t="str">
        <f t="shared" si="36"/>
        <v/>
      </c>
      <c r="AG99" s="33" t="str">
        <f t="shared" si="37"/>
        <v/>
      </c>
      <c r="AK99" s="33" t="str">
        <f t="shared" si="38"/>
        <v/>
      </c>
      <c r="AO99" s="33" t="str">
        <f t="shared" si="39"/>
        <v/>
      </c>
      <c r="AS99" s="33" t="str">
        <f t="shared" si="40"/>
        <v/>
      </c>
      <c r="AW99" s="33" t="str">
        <f t="shared" si="41"/>
        <v/>
      </c>
      <c r="BA99" s="33" t="str">
        <f t="shared" si="42"/>
        <v/>
      </c>
      <c r="BE99" s="33" t="str">
        <f t="shared" si="43"/>
        <v/>
      </c>
      <c r="BI99" s="33" t="str">
        <f t="shared" si="44"/>
        <v/>
      </c>
      <c r="BM99" s="33" t="str">
        <f t="shared" si="45"/>
        <v/>
      </c>
      <c r="BQ99" s="33" t="str">
        <f t="shared" si="46"/>
        <v/>
      </c>
      <c r="BU99" s="33" t="str">
        <f t="shared" si="47"/>
        <v/>
      </c>
      <c r="BY99" s="33" t="str">
        <f t="shared" si="48"/>
        <v/>
      </c>
      <c r="CC99" s="33" t="str">
        <f t="shared" si="49"/>
        <v/>
      </c>
      <c r="CG99" s="33" t="str">
        <f t="shared" si="50"/>
        <v/>
      </c>
      <c r="CK99" s="33" t="str">
        <f t="shared" si="51"/>
        <v/>
      </c>
      <c r="CO99" s="33" t="str">
        <f t="shared" si="52"/>
        <v/>
      </c>
      <c r="CS99" s="33" t="str">
        <f t="shared" si="53"/>
        <v/>
      </c>
      <c r="CW99" s="33" t="str">
        <f t="shared" si="54"/>
        <v/>
      </c>
      <c r="DA99" s="33" t="str">
        <f t="shared" si="55"/>
        <v/>
      </c>
      <c r="DE99" s="33" t="str">
        <f t="shared" si="56"/>
        <v/>
      </c>
      <c r="DI99" s="33" t="str">
        <f t="shared" si="57"/>
        <v/>
      </c>
      <c r="DM99" s="33" t="str">
        <f t="shared" si="58"/>
        <v/>
      </c>
      <c r="DQ99" s="33" t="str">
        <f t="shared" si="59"/>
        <v/>
      </c>
      <c r="DU99" s="33" t="str">
        <f t="shared" si="60"/>
        <v/>
      </c>
      <c r="DY99" s="33" t="str">
        <f t="shared" si="61"/>
        <v/>
      </c>
    </row>
    <row r="100" spans="1:129" x14ac:dyDescent="0.25">
      <c r="A100" s="16" t="str">
        <f t="shared" si="31"/>
        <v/>
      </c>
      <c r="K100" s="38"/>
      <c r="M100" s="33" t="str">
        <f t="shared" si="32"/>
        <v/>
      </c>
      <c r="Q100" s="33" t="str">
        <f t="shared" si="33"/>
        <v/>
      </c>
      <c r="U100" s="33" t="str">
        <f t="shared" si="34"/>
        <v/>
      </c>
      <c r="Y100" s="33" t="str">
        <f t="shared" si="35"/>
        <v/>
      </c>
      <c r="AC100" s="33" t="str">
        <f t="shared" si="36"/>
        <v/>
      </c>
      <c r="AG100" s="33" t="str">
        <f t="shared" si="37"/>
        <v/>
      </c>
      <c r="AK100" s="33" t="str">
        <f t="shared" si="38"/>
        <v/>
      </c>
      <c r="AO100" s="33" t="str">
        <f t="shared" si="39"/>
        <v/>
      </c>
      <c r="AS100" s="33" t="str">
        <f t="shared" si="40"/>
        <v/>
      </c>
      <c r="AW100" s="33" t="str">
        <f t="shared" si="41"/>
        <v/>
      </c>
      <c r="BA100" s="33" t="str">
        <f t="shared" si="42"/>
        <v/>
      </c>
      <c r="BE100" s="33" t="str">
        <f t="shared" si="43"/>
        <v/>
      </c>
      <c r="BI100" s="33" t="str">
        <f t="shared" si="44"/>
        <v/>
      </c>
      <c r="BM100" s="33" t="str">
        <f t="shared" si="45"/>
        <v/>
      </c>
      <c r="BQ100" s="33" t="str">
        <f t="shared" si="46"/>
        <v/>
      </c>
      <c r="BU100" s="33" t="str">
        <f t="shared" si="47"/>
        <v/>
      </c>
      <c r="BY100" s="33" t="str">
        <f t="shared" si="48"/>
        <v/>
      </c>
      <c r="CC100" s="33" t="str">
        <f t="shared" si="49"/>
        <v/>
      </c>
      <c r="CG100" s="33" t="str">
        <f t="shared" si="50"/>
        <v/>
      </c>
      <c r="CK100" s="33" t="str">
        <f t="shared" si="51"/>
        <v/>
      </c>
      <c r="CO100" s="33" t="str">
        <f t="shared" si="52"/>
        <v/>
      </c>
      <c r="CS100" s="33" t="str">
        <f t="shared" si="53"/>
        <v/>
      </c>
      <c r="CW100" s="33" t="str">
        <f t="shared" si="54"/>
        <v/>
      </c>
      <c r="DA100" s="33" t="str">
        <f t="shared" si="55"/>
        <v/>
      </c>
      <c r="DE100" s="33" t="str">
        <f t="shared" si="56"/>
        <v/>
      </c>
      <c r="DI100" s="33" t="str">
        <f t="shared" si="57"/>
        <v/>
      </c>
      <c r="DM100" s="33" t="str">
        <f t="shared" si="58"/>
        <v/>
      </c>
      <c r="DQ100" s="33" t="str">
        <f t="shared" si="59"/>
        <v/>
      </c>
      <c r="DU100" s="33" t="str">
        <f t="shared" si="60"/>
        <v/>
      </c>
      <c r="DY100" s="33" t="str">
        <f t="shared" si="61"/>
        <v/>
      </c>
    </row>
    <row r="101" spans="1:129" x14ac:dyDescent="0.25">
      <c r="A101" s="16" t="str">
        <f t="shared" si="31"/>
        <v/>
      </c>
      <c r="K101" s="38"/>
      <c r="M101" s="33" t="str">
        <f t="shared" si="32"/>
        <v/>
      </c>
      <c r="Q101" s="33" t="str">
        <f t="shared" si="33"/>
        <v/>
      </c>
      <c r="U101" s="33" t="str">
        <f t="shared" si="34"/>
        <v/>
      </c>
      <c r="Y101" s="33" t="str">
        <f t="shared" si="35"/>
        <v/>
      </c>
      <c r="AC101" s="33" t="str">
        <f t="shared" si="36"/>
        <v/>
      </c>
      <c r="AG101" s="33" t="str">
        <f t="shared" si="37"/>
        <v/>
      </c>
      <c r="AK101" s="33" t="str">
        <f t="shared" si="38"/>
        <v/>
      </c>
      <c r="AO101" s="33" t="str">
        <f t="shared" si="39"/>
        <v/>
      </c>
      <c r="AS101" s="33" t="str">
        <f t="shared" si="40"/>
        <v/>
      </c>
      <c r="AW101" s="33" t="str">
        <f t="shared" si="41"/>
        <v/>
      </c>
      <c r="BA101" s="33" t="str">
        <f t="shared" si="42"/>
        <v/>
      </c>
      <c r="BE101" s="33" t="str">
        <f t="shared" si="43"/>
        <v/>
      </c>
      <c r="BI101" s="33" t="str">
        <f t="shared" si="44"/>
        <v/>
      </c>
      <c r="BM101" s="33" t="str">
        <f t="shared" si="45"/>
        <v/>
      </c>
      <c r="BQ101" s="33" t="str">
        <f t="shared" si="46"/>
        <v/>
      </c>
      <c r="BU101" s="33" t="str">
        <f t="shared" si="47"/>
        <v/>
      </c>
      <c r="BY101" s="33" t="str">
        <f t="shared" si="48"/>
        <v/>
      </c>
      <c r="CC101" s="33" t="str">
        <f t="shared" si="49"/>
        <v/>
      </c>
      <c r="CG101" s="33" t="str">
        <f t="shared" si="50"/>
        <v/>
      </c>
      <c r="CK101" s="33" t="str">
        <f t="shared" si="51"/>
        <v/>
      </c>
      <c r="CO101" s="33" t="str">
        <f t="shared" si="52"/>
        <v/>
      </c>
      <c r="CS101" s="33" t="str">
        <f t="shared" si="53"/>
        <v/>
      </c>
      <c r="CW101" s="33" t="str">
        <f t="shared" si="54"/>
        <v/>
      </c>
      <c r="DA101" s="33" t="str">
        <f t="shared" si="55"/>
        <v/>
      </c>
      <c r="DE101" s="33" t="str">
        <f t="shared" si="56"/>
        <v/>
      </c>
      <c r="DI101" s="33" t="str">
        <f t="shared" si="57"/>
        <v/>
      </c>
      <c r="DM101" s="33" t="str">
        <f t="shared" si="58"/>
        <v/>
      </c>
      <c r="DQ101" s="33" t="str">
        <f t="shared" si="59"/>
        <v/>
      </c>
      <c r="DU101" s="33" t="str">
        <f t="shared" si="60"/>
        <v/>
      </c>
      <c r="DY101" s="33" t="str">
        <f t="shared" si="61"/>
        <v/>
      </c>
    </row>
    <row r="102" spans="1:129" x14ac:dyDescent="0.25">
      <c r="A102" s="16" t="str">
        <f t="shared" si="31"/>
        <v/>
      </c>
      <c r="K102" s="38"/>
      <c r="M102" s="33" t="str">
        <f t="shared" si="32"/>
        <v/>
      </c>
      <c r="Q102" s="33" t="str">
        <f t="shared" si="33"/>
        <v/>
      </c>
      <c r="U102" s="33" t="str">
        <f t="shared" si="34"/>
        <v/>
      </c>
      <c r="Y102" s="33" t="str">
        <f t="shared" si="35"/>
        <v/>
      </c>
      <c r="AC102" s="33" t="str">
        <f t="shared" si="36"/>
        <v/>
      </c>
      <c r="AG102" s="33" t="str">
        <f t="shared" si="37"/>
        <v/>
      </c>
      <c r="AK102" s="33" t="str">
        <f t="shared" si="38"/>
        <v/>
      </c>
      <c r="AO102" s="33" t="str">
        <f t="shared" si="39"/>
        <v/>
      </c>
      <c r="AS102" s="33" t="str">
        <f t="shared" si="40"/>
        <v/>
      </c>
      <c r="AW102" s="33" t="str">
        <f t="shared" si="41"/>
        <v/>
      </c>
      <c r="BA102" s="33" t="str">
        <f t="shared" si="42"/>
        <v/>
      </c>
      <c r="BE102" s="33" t="str">
        <f t="shared" si="43"/>
        <v/>
      </c>
      <c r="BI102" s="33" t="str">
        <f t="shared" si="44"/>
        <v/>
      </c>
      <c r="BM102" s="33" t="str">
        <f t="shared" si="45"/>
        <v/>
      </c>
      <c r="BQ102" s="33" t="str">
        <f t="shared" si="46"/>
        <v/>
      </c>
      <c r="BU102" s="33" t="str">
        <f t="shared" si="47"/>
        <v/>
      </c>
      <c r="BY102" s="33" t="str">
        <f t="shared" si="48"/>
        <v/>
      </c>
      <c r="CC102" s="33" t="str">
        <f t="shared" si="49"/>
        <v/>
      </c>
      <c r="CG102" s="33" t="str">
        <f t="shared" si="50"/>
        <v/>
      </c>
      <c r="CK102" s="33" t="str">
        <f t="shared" si="51"/>
        <v/>
      </c>
      <c r="CO102" s="33" t="str">
        <f t="shared" si="52"/>
        <v/>
      </c>
      <c r="CS102" s="33" t="str">
        <f t="shared" si="53"/>
        <v/>
      </c>
      <c r="CW102" s="33" t="str">
        <f t="shared" si="54"/>
        <v/>
      </c>
      <c r="DA102" s="33" t="str">
        <f t="shared" si="55"/>
        <v/>
      </c>
      <c r="DE102" s="33" t="str">
        <f t="shared" si="56"/>
        <v/>
      </c>
      <c r="DI102" s="33" t="str">
        <f t="shared" si="57"/>
        <v/>
      </c>
      <c r="DM102" s="33" t="str">
        <f t="shared" si="58"/>
        <v/>
      </c>
      <c r="DQ102" s="33" t="str">
        <f t="shared" si="59"/>
        <v/>
      </c>
    </row>
    <row r="103" spans="1:129" x14ac:dyDescent="0.25">
      <c r="A103" s="16" t="str">
        <f t="shared" si="31"/>
        <v/>
      </c>
      <c r="K103" s="38"/>
      <c r="M103" s="33" t="str">
        <f t="shared" si="32"/>
        <v/>
      </c>
      <c r="Q103" s="33" t="str">
        <f t="shared" si="33"/>
        <v/>
      </c>
      <c r="U103" s="33" t="str">
        <f t="shared" si="34"/>
        <v/>
      </c>
      <c r="Y103" s="33" t="str">
        <f t="shared" si="35"/>
        <v/>
      </c>
      <c r="AC103" s="33" t="str">
        <f t="shared" si="36"/>
        <v/>
      </c>
      <c r="AG103" s="33" t="str">
        <f t="shared" si="37"/>
        <v/>
      </c>
      <c r="AK103" s="33" t="str">
        <f t="shared" si="38"/>
        <v/>
      </c>
      <c r="AO103" s="33" t="str">
        <f t="shared" si="39"/>
        <v/>
      </c>
      <c r="AS103" s="33" t="str">
        <f t="shared" si="40"/>
        <v/>
      </c>
      <c r="AW103" s="33" t="str">
        <f t="shared" si="41"/>
        <v/>
      </c>
      <c r="BA103" s="33" t="str">
        <f t="shared" si="42"/>
        <v/>
      </c>
      <c r="BE103" s="33" t="str">
        <f t="shared" si="43"/>
        <v/>
      </c>
      <c r="BI103" s="33" t="str">
        <f t="shared" si="44"/>
        <v/>
      </c>
      <c r="BM103" s="33" t="str">
        <f t="shared" si="45"/>
        <v/>
      </c>
      <c r="BQ103" s="33" t="str">
        <f t="shared" si="46"/>
        <v/>
      </c>
      <c r="BU103" s="33" t="str">
        <f t="shared" si="47"/>
        <v/>
      </c>
      <c r="BY103" s="33" t="str">
        <f t="shared" si="48"/>
        <v/>
      </c>
      <c r="CC103" s="33" t="str">
        <f t="shared" si="49"/>
        <v/>
      </c>
      <c r="CG103" s="33" t="str">
        <f t="shared" si="50"/>
        <v/>
      </c>
      <c r="CK103" s="33" t="str">
        <f t="shared" si="51"/>
        <v/>
      </c>
      <c r="CO103" s="33" t="str">
        <f t="shared" si="52"/>
        <v/>
      </c>
      <c r="CS103" s="33" t="str">
        <f t="shared" si="53"/>
        <v/>
      </c>
      <c r="CW103" s="33" t="str">
        <f t="shared" si="54"/>
        <v/>
      </c>
      <c r="DA103" s="33" t="str">
        <f t="shared" si="55"/>
        <v/>
      </c>
      <c r="DE103" s="33" t="str">
        <f t="shared" si="56"/>
        <v/>
      </c>
      <c r="DI103" s="33" t="str">
        <f t="shared" si="57"/>
        <v/>
      </c>
      <c r="DM103" s="33" t="str">
        <f t="shared" si="58"/>
        <v/>
      </c>
      <c r="DQ103" s="33" t="str">
        <f t="shared" si="59"/>
        <v/>
      </c>
    </row>
    <row r="104" spans="1:129" x14ac:dyDescent="0.25">
      <c r="A104" s="16" t="str">
        <f t="shared" si="31"/>
        <v/>
      </c>
      <c r="K104" s="38"/>
    </row>
    <row r="105" spans="1:129" x14ac:dyDescent="0.25">
      <c r="A105" s="16" t="str">
        <f t="shared" si="31"/>
        <v/>
      </c>
      <c r="K105" s="38"/>
    </row>
    <row r="106" spans="1:129" x14ac:dyDescent="0.25">
      <c r="A106" s="16" t="str">
        <f t="shared" si="31"/>
        <v/>
      </c>
      <c r="K106" s="38"/>
    </row>
    <row r="107" spans="1:129" x14ac:dyDescent="0.25">
      <c r="A107" s="16" t="str">
        <f t="shared" si="31"/>
        <v/>
      </c>
      <c r="K107" s="38"/>
    </row>
    <row r="108" spans="1:129" x14ac:dyDescent="0.25">
      <c r="A108" s="16" t="str">
        <f t="shared" si="31"/>
        <v/>
      </c>
      <c r="K108" s="38"/>
    </row>
    <row r="109" spans="1:129" x14ac:dyDescent="0.25">
      <c r="A109" s="16" t="str">
        <f t="shared" si="31"/>
        <v/>
      </c>
      <c r="K109" s="38"/>
    </row>
    <row r="110" spans="1:129" x14ac:dyDescent="0.25">
      <c r="A110" s="16" t="str">
        <f t="shared" si="31"/>
        <v/>
      </c>
      <c r="K110" s="38"/>
    </row>
    <row r="111" spans="1:129" x14ac:dyDescent="0.25">
      <c r="A111" s="16" t="str">
        <f t="shared" si="31"/>
        <v/>
      </c>
      <c r="K111" s="38"/>
    </row>
    <row r="112" spans="1:129" x14ac:dyDescent="0.25">
      <c r="A112" s="16" t="str">
        <f t="shared" si="31"/>
        <v/>
      </c>
      <c r="K112" s="38"/>
    </row>
    <row r="113" spans="1:11" x14ac:dyDescent="0.25">
      <c r="A113" s="16" t="str">
        <f t="shared" si="31"/>
        <v/>
      </c>
      <c r="K113" s="38"/>
    </row>
    <row r="114" spans="1:11" x14ac:dyDescent="0.25">
      <c r="A114" s="16" t="str">
        <f t="shared" si="31"/>
        <v/>
      </c>
      <c r="K114" s="38"/>
    </row>
    <row r="115" spans="1:11" x14ac:dyDescent="0.25">
      <c r="A115" s="16" t="str">
        <f t="shared" si="31"/>
        <v/>
      </c>
      <c r="K115" s="38"/>
    </row>
    <row r="116" spans="1:11" x14ac:dyDescent="0.25">
      <c r="A116" s="16" t="str">
        <f t="shared" si="31"/>
        <v/>
      </c>
      <c r="K116" s="38"/>
    </row>
    <row r="117" spans="1:11" x14ac:dyDescent="0.25">
      <c r="A117" s="16" t="str">
        <f t="shared" si="31"/>
        <v/>
      </c>
      <c r="K117" s="41"/>
    </row>
  </sheetData>
  <mergeCells count="3">
    <mergeCell ref="G13:I13"/>
    <mergeCell ref="H11:I11"/>
    <mergeCell ref="A2:N2"/>
  </mergeCells>
  <conditionalFormatting sqref="A8:A117">
    <cfRule type="notContainsBlanks" dxfId="35" priority="34">
      <formula>LEN(TRIM(A8))&gt;0</formula>
    </cfRule>
  </conditionalFormatting>
  <conditionalFormatting sqref="E8:E13">
    <cfRule type="notContainsBlanks" dxfId="34" priority="4">
      <formula>LEN(TRIM(E8))&gt;0</formula>
    </cfRule>
  </conditionalFormatting>
  <conditionalFormatting sqref="F21:F102">
    <cfRule type="notContainsBlanks" dxfId="33" priority="3">
      <formula>LEN(TRIM(F21))&gt;0</formula>
    </cfRule>
  </conditionalFormatting>
  <conditionalFormatting sqref="G15:G17">
    <cfRule type="notContainsBlanks" dxfId="32" priority="33">
      <formula>LEN(TRIM(G15))&gt;0</formula>
    </cfRule>
  </conditionalFormatting>
  <conditionalFormatting sqref="M14:M103">
    <cfRule type="notContainsBlanks" dxfId="31" priority="32">
      <formula>LEN(TRIM(M14))&gt;0</formula>
    </cfRule>
  </conditionalFormatting>
  <conditionalFormatting sqref="Q14:Q103">
    <cfRule type="notContainsBlanks" dxfId="30" priority="31">
      <formula>LEN(TRIM(Q14))&gt;0</formula>
    </cfRule>
  </conditionalFormatting>
  <conditionalFormatting sqref="U14:U103">
    <cfRule type="notContainsBlanks" dxfId="29" priority="30">
      <formula>LEN(TRIM(U14))&gt;0</formula>
    </cfRule>
  </conditionalFormatting>
  <conditionalFormatting sqref="Y14:Y103">
    <cfRule type="notContainsBlanks" dxfId="28" priority="29">
      <formula>LEN(TRIM(Y14))&gt;0</formula>
    </cfRule>
  </conditionalFormatting>
  <conditionalFormatting sqref="AC14:AC103">
    <cfRule type="notContainsBlanks" dxfId="27" priority="28">
      <formula>LEN(TRIM(AC14))&gt;0</formula>
    </cfRule>
  </conditionalFormatting>
  <conditionalFormatting sqref="AG14:AG103">
    <cfRule type="notContainsBlanks" dxfId="26" priority="27">
      <formula>LEN(TRIM(AG14))&gt;0</formula>
    </cfRule>
  </conditionalFormatting>
  <conditionalFormatting sqref="AK14:AK103">
    <cfRule type="notContainsBlanks" dxfId="25" priority="26">
      <formula>LEN(TRIM(AK14))&gt;0</formula>
    </cfRule>
  </conditionalFormatting>
  <conditionalFormatting sqref="AO14:AO103">
    <cfRule type="notContainsBlanks" dxfId="24" priority="25">
      <formula>LEN(TRIM(AO14))&gt;0</formula>
    </cfRule>
  </conditionalFormatting>
  <conditionalFormatting sqref="AS14:AS103">
    <cfRule type="notContainsBlanks" dxfId="23" priority="24">
      <formula>LEN(TRIM(AS14))&gt;0</formula>
    </cfRule>
  </conditionalFormatting>
  <conditionalFormatting sqref="AW14:AW103">
    <cfRule type="notContainsBlanks" dxfId="22" priority="23">
      <formula>LEN(TRIM(AW14))&gt;0</formula>
    </cfRule>
  </conditionalFormatting>
  <conditionalFormatting sqref="BA14:BA103">
    <cfRule type="notContainsBlanks" dxfId="21" priority="22">
      <formula>LEN(TRIM(BA14))&gt;0</formula>
    </cfRule>
  </conditionalFormatting>
  <conditionalFormatting sqref="BE14:BE103">
    <cfRule type="notContainsBlanks" dxfId="20" priority="21">
      <formula>LEN(TRIM(BE14))&gt;0</formula>
    </cfRule>
  </conditionalFormatting>
  <conditionalFormatting sqref="BI14:BI103">
    <cfRule type="notContainsBlanks" dxfId="19" priority="20">
      <formula>LEN(TRIM(BI14))&gt;0</formula>
    </cfRule>
  </conditionalFormatting>
  <conditionalFormatting sqref="BM14:BM103">
    <cfRule type="notContainsBlanks" dxfId="18" priority="19">
      <formula>LEN(TRIM(BM14))&gt;0</formula>
    </cfRule>
  </conditionalFormatting>
  <conditionalFormatting sqref="BQ14:BQ103">
    <cfRule type="notContainsBlanks" dxfId="17" priority="18">
      <formula>LEN(TRIM(BQ14))&gt;0</formula>
    </cfRule>
  </conditionalFormatting>
  <conditionalFormatting sqref="BU14:BU103">
    <cfRule type="notContainsBlanks" dxfId="16" priority="17">
      <formula>LEN(TRIM(BU14))&gt;0</formula>
    </cfRule>
  </conditionalFormatting>
  <conditionalFormatting sqref="BY14:BY103">
    <cfRule type="notContainsBlanks" dxfId="15" priority="16">
      <formula>LEN(TRIM(BY14))&gt;0</formula>
    </cfRule>
  </conditionalFormatting>
  <conditionalFormatting sqref="CC14:CC103">
    <cfRule type="notContainsBlanks" dxfId="14" priority="15">
      <formula>LEN(TRIM(CC14))&gt;0</formula>
    </cfRule>
  </conditionalFormatting>
  <conditionalFormatting sqref="CG14:CG103">
    <cfRule type="notContainsBlanks" dxfId="13" priority="14">
      <formula>LEN(TRIM(CG14))&gt;0</formula>
    </cfRule>
  </conditionalFormatting>
  <conditionalFormatting sqref="CK14:CK103">
    <cfRule type="notContainsBlanks" dxfId="12" priority="13">
      <formula>LEN(TRIM(CK14))&gt;0</formula>
    </cfRule>
  </conditionalFormatting>
  <conditionalFormatting sqref="CO14:CO103">
    <cfRule type="notContainsBlanks" dxfId="11" priority="12">
      <formula>LEN(TRIM(CO14))&gt;0</formula>
    </cfRule>
  </conditionalFormatting>
  <conditionalFormatting sqref="CS14:CS103">
    <cfRule type="notContainsBlanks" dxfId="10" priority="11">
      <formula>LEN(TRIM(CS14))&gt;0</formula>
    </cfRule>
  </conditionalFormatting>
  <conditionalFormatting sqref="CW14:CW103">
    <cfRule type="notContainsBlanks" dxfId="9" priority="10">
      <formula>LEN(TRIM(CW14))&gt;0</formula>
    </cfRule>
  </conditionalFormatting>
  <conditionalFormatting sqref="DA14:DA103">
    <cfRule type="notContainsBlanks" dxfId="8" priority="9">
      <formula>LEN(TRIM(DA14))&gt;0</formula>
    </cfRule>
  </conditionalFormatting>
  <conditionalFormatting sqref="DE14:DE103">
    <cfRule type="notContainsBlanks" dxfId="7" priority="8">
      <formula>LEN(TRIM(DE14))&gt;0</formula>
    </cfRule>
  </conditionalFormatting>
  <conditionalFormatting sqref="DI14:DI103">
    <cfRule type="notContainsBlanks" dxfId="6" priority="7">
      <formula>LEN(TRIM(DI14))&gt;0</formula>
    </cfRule>
  </conditionalFormatting>
  <conditionalFormatting sqref="DM14:DM103">
    <cfRule type="notContainsBlanks" dxfId="5" priority="6">
      <formula>LEN(TRIM(DM14))&gt;0</formula>
    </cfRule>
  </conditionalFormatting>
  <conditionalFormatting sqref="DQ14:DQ103">
    <cfRule type="notContainsBlanks" dxfId="4" priority="5">
      <formula>LEN(TRIM(DQ14))&gt;0</formula>
    </cfRule>
  </conditionalFormatting>
  <conditionalFormatting sqref="DU14:DU101">
    <cfRule type="notContainsBlanks" dxfId="3" priority="2">
      <formula>LEN(TRIM(DU14))&gt;0</formula>
    </cfRule>
  </conditionalFormatting>
  <conditionalFormatting sqref="DY14:DY101">
    <cfRule type="notContainsBlanks" dxfId="2" priority="1">
      <formula>LEN(TRIM(DY14))&gt;0</formula>
    </cfRule>
  </conditionalFormatting>
  <pageMargins left="0.7" right="0.7" top="0.78740157499999996" bottom="0.78740157499999996" header="0.3" footer="0.3"/>
  <pageSetup paperSize="9" orientation="portrait" horizontalDpi="300" verticalDpi="300" r:id="rId32"/>
  <headerFooter>
    <oddFooter>&amp;C_x000D_&amp;1#&amp;"Calibri"&amp;10&amp;K000000 Confidential</oddFooter>
  </headerFooter>
  <webPublishItems count="1">
    <webPublishItem id="16653" divId="index_16653" sourceType="sheet" destinationFile="C:\Moje\index.htm"/>
  </webPublishItem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606A3-4761-42EB-B1F3-9D6A5FCEB72D}">
  <sheetPr codeName="List1"/>
  <dimension ref="A2:O33"/>
  <sheetViews>
    <sheetView showGridLines="0" workbookViewId="0">
      <selection sqref="A1:XFD1048576"/>
    </sheetView>
  </sheetViews>
  <sheetFormatPr defaultRowHeight="15" x14ac:dyDescent="0.25"/>
  <cols>
    <col min="1" max="1" width="6.7109375" style="6" bestFit="1" customWidth="1"/>
    <col min="2" max="2" width="29.7109375" style="6" bestFit="1" customWidth="1"/>
    <col min="3" max="3" width="13.5703125" style="6" bestFit="1" customWidth="1"/>
    <col min="4" max="4" width="10" style="6" bestFit="1" customWidth="1"/>
    <col min="5" max="16384" width="9.140625" style="6"/>
  </cols>
  <sheetData>
    <row r="2" spans="1:15" ht="43.5" x14ac:dyDescent="0.25">
      <c r="A2" s="127" t="s">
        <v>224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129"/>
    </row>
    <row r="4" spans="1:15" hidden="1" x14ac:dyDescent="0.25">
      <c r="B4" s="115" t="s">
        <v>4</v>
      </c>
      <c r="C4" s="116" t="s">
        <v>187</v>
      </c>
    </row>
    <row r="5" spans="1:15" hidden="1" x14ac:dyDescent="0.25">
      <c r="B5" s="115" t="s">
        <v>5</v>
      </c>
      <c r="C5" s="116" t="s">
        <v>186</v>
      </c>
    </row>
    <row r="6" spans="1:15" hidden="1" x14ac:dyDescent="0.25">
      <c r="B6" s="115" t="s">
        <v>6</v>
      </c>
      <c r="C6" s="116" t="s">
        <v>209</v>
      </c>
    </row>
    <row r="7" spans="1:15" hidden="1" x14ac:dyDescent="0.25"/>
    <row r="8" spans="1:15" x14ac:dyDescent="0.25">
      <c r="A8" s="50" t="s">
        <v>0</v>
      </c>
      <c r="B8" s="50" t="s">
        <v>1</v>
      </c>
      <c r="C8" s="117" t="s">
        <v>99</v>
      </c>
    </row>
    <row r="9" spans="1:15" x14ac:dyDescent="0.25">
      <c r="A9" s="49">
        <f>IF(ISNUMBER(C9),1,"")</f>
        <v>1</v>
      </c>
      <c r="B9" s="21" t="s">
        <v>9</v>
      </c>
      <c r="C9" s="163">
        <v>1150</v>
      </c>
    </row>
    <row r="10" spans="1:15" x14ac:dyDescent="0.25">
      <c r="A10" s="49">
        <f t="shared" ref="A10:A33" si="0">IFERROR(IF(ISNUMBER(C10),A9+1,""),"")</f>
        <v>2</v>
      </c>
      <c r="B10" s="21" t="s">
        <v>14</v>
      </c>
      <c r="C10" s="163">
        <v>1050</v>
      </c>
    </row>
    <row r="11" spans="1:15" x14ac:dyDescent="0.25">
      <c r="A11" s="49">
        <f t="shared" si="0"/>
        <v>3</v>
      </c>
      <c r="B11" s="21" t="s">
        <v>22</v>
      </c>
      <c r="C11" s="163">
        <v>950</v>
      </c>
    </row>
    <row r="12" spans="1:15" x14ac:dyDescent="0.25">
      <c r="A12" s="49">
        <f t="shared" si="0"/>
        <v>4</v>
      </c>
      <c r="B12" s="21" t="s">
        <v>64</v>
      </c>
      <c r="C12" s="163">
        <v>850</v>
      </c>
    </row>
    <row r="13" spans="1:15" x14ac:dyDescent="0.25">
      <c r="A13" s="49">
        <f t="shared" si="0"/>
        <v>5</v>
      </c>
      <c r="B13" s="21" t="s">
        <v>60</v>
      </c>
      <c r="C13" s="163">
        <v>750</v>
      </c>
    </row>
    <row r="14" spans="1:15" x14ac:dyDescent="0.25">
      <c r="A14" s="49">
        <f t="shared" si="0"/>
        <v>6</v>
      </c>
      <c r="B14" s="21" t="s">
        <v>13</v>
      </c>
      <c r="C14" s="163">
        <v>750</v>
      </c>
    </row>
    <row r="15" spans="1:15" x14ac:dyDescent="0.25">
      <c r="A15" s="49">
        <f t="shared" si="0"/>
        <v>7</v>
      </c>
      <c r="B15" s="21" t="s">
        <v>29</v>
      </c>
      <c r="C15" s="163">
        <v>650</v>
      </c>
    </row>
    <row r="16" spans="1:15" x14ac:dyDescent="0.25">
      <c r="A16" s="49">
        <f t="shared" si="0"/>
        <v>8</v>
      </c>
      <c r="B16" s="21" t="s">
        <v>188</v>
      </c>
      <c r="C16" s="163">
        <v>650</v>
      </c>
    </row>
    <row r="17" spans="1:3" x14ac:dyDescent="0.25">
      <c r="A17" s="49">
        <f t="shared" si="0"/>
        <v>9</v>
      </c>
      <c r="B17" s="21" t="s">
        <v>17</v>
      </c>
      <c r="C17" s="163">
        <v>550</v>
      </c>
    </row>
    <row r="18" spans="1:3" x14ac:dyDescent="0.25">
      <c r="A18" s="49">
        <f t="shared" si="0"/>
        <v>10</v>
      </c>
      <c r="B18" s="21" t="s">
        <v>189</v>
      </c>
      <c r="C18" s="163">
        <v>550</v>
      </c>
    </row>
    <row r="19" spans="1:3" x14ac:dyDescent="0.25">
      <c r="A19" s="49">
        <f t="shared" si="0"/>
        <v>11</v>
      </c>
      <c r="B19" s="21" t="s">
        <v>46</v>
      </c>
      <c r="C19" s="163">
        <v>550</v>
      </c>
    </row>
    <row r="20" spans="1:3" x14ac:dyDescent="0.25">
      <c r="A20" s="49">
        <f t="shared" si="0"/>
        <v>12</v>
      </c>
      <c r="B20" s="21" t="s">
        <v>67</v>
      </c>
      <c r="C20" s="163">
        <v>550</v>
      </c>
    </row>
    <row r="21" spans="1:3" x14ac:dyDescent="0.25">
      <c r="A21" s="49">
        <f t="shared" si="0"/>
        <v>13</v>
      </c>
      <c r="B21" s="21" t="s">
        <v>24</v>
      </c>
      <c r="C21" s="163">
        <v>450</v>
      </c>
    </row>
    <row r="22" spans="1:3" x14ac:dyDescent="0.25">
      <c r="A22" s="49">
        <f t="shared" si="0"/>
        <v>14</v>
      </c>
      <c r="B22" s="21" t="s">
        <v>61</v>
      </c>
      <c r="C22" s="163">
        <v>450</v>
      </c>
    </row>
    <row r="23" spans="1:3" x14ac:dyDescent="0.25">
      <c r="A23" s="49">
        <f t="shared" si="0"/>
        <v>15</v>
      </c>
      <c r="B23" s="21" t="s">
        <v>50</v>
      </c>
      <c r="C23" s="163">
        <v>450</v>
      </c>
    </row>
    <row r="24" spans="1:3" x14ac:dyDescent="0.25">
      <c r="A24" s="49">
        <f t="shared" si="0"/>
        <v>16</v>
      </c>
      <c r="B24" s="21" t="s">
        <v>23</v>
      </c>
      <c r="C24" s="163">
        <v>450</v>
      </c>
    </row>
    <row r="25" spans="1:3" x14ac:dyDescent="0.25">
      <c r="A25" s="49">
        <f t="shared" si="0"/>
        <v>17</v>
      </c>
      <c r="B25" s="21" t="s">
        <v>62</v>
      </c>
      <c r="C25" s="163">
        <v>350</v>
      </c>
    </row>
    <row r="26" spans="1:3" x14ac:dyDescent="0.25">
      <c r="A26" s="49">
        <f t="shared" si="0"/>
        <v>18</v>
      </c>
      <c r="B26" s="21" t="s">
        <v>27</v>
      </c>
      <c r="C26" s="163">
        <v>350</v>
      </c>
    </row>
    <row r="27" spans="1:3" x14ac:dyDescent="0.25">
      <c r="A27" s="49">
        <f t="shared" si="0"/>
        <v>19</v>
      </c>
      <c r="B27" s="21" t="s">
        <v>30</v>
      </c>
      <c r="C27" s="163">
        <v>350</v>
      </c>
    </row>
    <row r="28" spans="1:3" x14ac:dyDescent="0.25">
      <c r="A28" s="49">
        <f t="shared" si="0"/>
        <v>20</v>
      </c>
      <c r="B28" s="21" t="s">
        <v>21</v>
      </c>
      <c r="C28" s="163">
        <v>350</v>
      </c>
    </row>
    <row r="29" spans="1:3" x14ac:dyDescent="0.25">
      <c r="A29" s="49">
        <f t="shared" si="0"/>
        <v>21</v>
      </c>
      <c r="B29" s="21" t="s">
        <v>48</v>
      </c>
      <c r="C29" s="163">
        <v>350</v>
      </c>
    </row>
    <row r="30" spans="1:3" x14ac:dyDescent="0.25">
      <c r="A30" s="49">
        <f t="shared" si="0"/>
        <v>22</v>
      </c>
      <c r="B30" s="21" t="s">
        <v>45</v>
      </c>
      <c r="C30" s="163">
        <v>350</v>
      </c>
    </row>
    <row r="31" spans="1:3" x14ac:dyDescent="0.25">
      <c r="A31" s="49">
        <f t="shared" si="0"/>
        <v>23</v>
      </c>
      <c r="B31" s="21" t="s">
        <v>25</v>
      </c>
      <c r="C31" s="163">
        <v>350</v>
      </c>
    </row>
    <row r="32" spans="1:3" x14ac:dyDescent="0.25">
      <c r="A32" s="49">
        <f t="shared" si="0"/>
        <v>24</v>
      </c>
      <c r="B32" s="21" t="s">
        <v>65</v>
      </c>
      <c r="C32" s="163">
        <v>350</v>
      </c>
    </row>
    <row r="33" spans="1:3" x14ac:dyDescent="0.25">
      <c r="A33" s="49">
        <f t="shared" si="0"/>
        <v>25</v>
      </c>
      <c r="B33" s="21" t="s">
        <v>47</v>
      </c>
      <c r="C33" s="163">
        <v>250</v>
      </c>
    </row>
  </sheetData>
  <mergeCells count="1">
    <mergeCell ref="A2:O2"/>
  </mergeCells>
  <conditionalFormatting sqref="A9:A33">
    <cfRule type="notContainsBlanks" dxfId="1" priority="1">
      <formula>LEN(TRIM(A9))&gt;0</formula>
    </cfRule>
  </conditionalFormatting>
  <pageMargins left="0.7" right="0.7" top="0.78740157499999996" bottom="0.78740157499999996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96AC1-1D3C-46DB-A50E-9849096399B4}">
  <sheetPr codeName="List3"/>
  <dimension ref="A2:O33"/>
  <sheetViews>
    <sheetView showGridLines="0" workbookViewId="0">
      <selection sqref="A1:XFD1048576"/>
    </sheetView>
  </sheetViews>
  <sheetFormatPr defaultRowHeight="15" x14ac:dyDescent="0.25"/>
  <cols>
    <col min="1" max="1" width="6.7109375" style="6" bestFit="1" customWidth="1"/>
    <col min="2" max="2" width="29.7109375" style="6" bestFit="1" customWidth="1"/>
    <col min="3" max="3" width="12.85546875" style="6" bestFit="1" customWidth="1"/>
    <col min="4" max="4" width="10" style="6" bestFit="1" customWidth="1"/>
    <col min="5" max="5" width="9.140625" style="6"/>
    <col min="6" max="6" width="14.85546875" style="6" bestFit="1" customWidth="1"/>
    <col min="7" max="7" width="9.28515625" style="6" bestFit="1" customWidth="1"/>
    <col min="8" max="16384" width="9.140625" style="6"/>
  </cols>
  <sheetData>
    <row r="2" spans="1:15" ht="43.5" x14ac:dyDescent="0.25">
      <c r="A2" s="127" t="s">
        <v>225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129"/>
    </row>
    <row r="4" spans="1:15" hidden="1" x14ac:dyDescent="0.25">
      <c r="B4" s="115" t="s">
        <v>4</v>
      </c>
      <c r="C4" s="116" t="s">
        <v>187</v>
      </c>
    </row>
    <row r="5" spans="1:15" hidden="1" x14ac:dyDescent="0.25">
      <c r="B5" s="115" t="s">
        <v>5</v>
      </c>
      <c r="C5" s="116" t="s">
        <v>19</v>
      </c>
    </row>
    <row r="6" spans="1:15" hidden="1" x14ac:dyDescent="0.25">
      <c r="B6" s="115" t="s">
        <v>6</v>
      </c>
      <c r="C6" s="116" t="s">
        <v>209</v>
      </c>
    </row>
    <row r="7" spans="1:15" hidden="1" x14ac:dyDescent="0.25"/>
    <row r="8" spans="1:15" x14ac:dyDescent="0.25">
      <c r="A8" s="50" t="s">
        <v>0</v>
      </c>
      <c r="B8" s="50" t="s">
        <v>1</v>
      </c>
      <c r="C8" s="117" t="s">
        <v>99</v>
      </c>
    </row>
    <row r="9" spans="1:15" x14ac:dyDescent="0.25">
      <c r="A9" s="49">
        <f>IF(ISNUMBER(C9),1,"")</f>
        <v>1</v>
      </c>
      <c r="B9" s="21" t="s">
        <v>9</v>
      </c>
      <c r="C9" s="163">
        <v>1150</v>
      </c>
    </row>
    <row r="10" spans="1:15" x14ac:dyDescent="0.25">
      <c r="A10" s="49">
        <f t="shared" ref="A10:A33" si="0">IFERROR(IF(ISNUMBER(C10),A9+1,""),"")</f>
        <v>2</v>
      </c>
      <c r="B10" s="21" t="s">
        <v>61</v>
      </c>
      <c r="C10" s="163">
        <v>1050</v>
      </c>
    </row>
    <row r="11" spans="1:15" x14ac:dyDescent="0.25">
      <c r="A11" s="49">
        <f t="shared" si="0"/>
        <v>3</v>
      </c>
      <c r="B11" s="21" t="s">
        <v>14</v>
      </c>
      <c r="C11" s="163">
        <v>950</v>
      </c>
    </row>
    <row r="12" spans="1:15" x14ac:dyDescent="0.25">
      <c r="A12" s="49">
        <f t="shared" si="0"/>
        <v>4</v>
      </c>
      <c r="B12" s="21" t="s">
        <v>64</v>
      </c>
      <c r="C12" s="163">
        <v>850</v>
      </c>
    </row>
    <row r="13" spans="1:15" x14ac:dyDescent="0.25">
      <c r="A13" s="49">
        <f t="shared" si="0"/>
        <v>5</v>
      </c>
      <c r="B13" s="21" t="s">
        <v>17</v>
      </c>
      <c r="C13" s="163">
        <v>750</v>
      </c>
    </row>
    <row r="14" spans="1:15" x14ac:dyDescent="0.25">
      <c r="A14" s="49">
        <f t="shared" si="0"/>
        <v>6</v>
      </c>
      <c r="B14" s="21" t="s">
        <v>50</v>
      </c>
      <c r="C14" s="163">
        <v>750</v>
      </c>
    </row>
    <row r="15" spans="1:15" x14ac:dyDescent="0.25">
      <c r="A15" s="49">
        <f t="shared" si="0"/>
        <v>7</v>
      </c>
      <c r="B15" s="21" t="s">
        <v>29</v>
      </c>
      <c r="C15" s="163">
        <v>650</v>
      </c>
    </row>
    <row r="16" spans="1:15" x14ac:dyDescent="0.25">
      <c r="A16" s="49">
        <f t="shared" si="0"/>
        <v>8</v>
      </c>
      <c r="B16" s="21" t="s">
        <v>67</v>
      </c>
      <c r="C16" s="163">
        <v>650</v>
      </c>
    </row>
    <row r="17" spans="1:3" x14ac:dyDescent="0.25">
      <c r="A17" s="49">
        <f t="shared" si="0"/>
        <v>9</v>
      </c>
      <c r="B17" s="21" t="s">
        <v>13</v>
      </c>
      <c r="C17" s="163">
        <v>550</v>
      </c>
    </row>
    <row r="18" spans="1:3" x14ac:dyDescent="0.25">
      <c r="A18" s="49">
        <f t="shared" si="0"/>
        <v>10</v>
      </c>
      <c r="B18" s="21" t="s">
        <v>27</v>
      </c>
      <c r="C18" s="163">
        <v>550</v>
      </c>
    </row>
    <row r="19" spans="1:3" x14ac:dyDescent="0.25">
      <c r="A19" s="49">
        <f t="shared" si="0"/>
        <v>11</v>
      </c>
      <c r="B19" s="21" t="s">
        <v>188</v>
      </c>
      <c r="C19" s="163">
        <v>550</v>
      </c>
    </row>
    <row r="20" spans="1:3" x14ac:dyDescent="0.25">
      <c r="A20" s="49">
        <f t="shared" si="0"/>
        <v>12</v>
      </c>
      <c r="B20" s="21" t="s">
        <v>22</v>
      </c>
      <c r="C20" s="163">
        <v>550</v>
      </c>
    </row>
    <row r="21" spans="1:3" x14ac:dyDescent="0.25">
      <c r="A21" s="49">
        <f t="shared" si="0"/>
        <v>13</v>
      </c>
      <c r="B21" s="21" t="s">
        <v>189</v>
      </c>
      <c r="C21" s="163">
        <v>450</v>
      </c>
    </row>
    <row r="22" spans="1:3" x14ac:dyDescent="0.25">
      <c r="A22" s="49">
        <f t="shared" si="0"/>
        <v>14</v>
      </c>
      <c r="B22" s="21" t="s">
        <v>46</v>
      </c>
      <c r="C22" s="163">
        <v>450</v>
      </c>
    </row>
    <row r="23" spans="1:3" x14ac:dyDescent="0.25">
      <c r="A23" s="49">
        <f t="shared" si="0"/>
        <v>15</v>
      </c>
      <c r="B23" s="21" t="s">
        <v>45</v>
      </c>
      <c r="C23" s="163">
        <v>450</v>
      </c>
    </row>
    <row r="24" spans="1:3" x14ac:dyDescent="0.25">
      <c r="A24" s="49">
        <f t="shared" si="0"/>
        <v>16</v>
      </c>
      <c r="B24" s="21" t="s">
        <v>62</v>
      </c>
      <c r="C24" s="163">
        <v>450</v>
      </c>
    </row>
    <row r="25" spans="1:3" x14ac:dyDescent="0.25">
      <c r="A25" s="49">
        <f t="shared" si="0"/>
        <v>17</v>
      </c>
      <c r="B25" s="21" t="s">
        <v>23</v>
      </c>
      <c r="C25" s="163">
        <v>350</v>
      </c>
    </row>
    <row r="26" spans="1:3" x14ac:dyDescent="0.25">
      <c r="A26" s="49">
        <f t="shared" si="0"/>
        <v>18</v>
      </c>
      <c r="B26" s="21" t="s">
        <v>21</v>
      </c>
      <c r="C26" s="163">
        <v>350</v>
      </c>
    </row>
    <row r="27" spans="1:3" x14ac:dyDescent="0.25">
      <c r="A27" s="49">
        <f t="shared" si="0"/>
        <v>19</v>
      </c>
      <c r="B27" s="21" t="s">
        <v>30</v>
      </c>
      <c r="C27" s="163">
        <v>350</v>
      </c>
    </row>
    <row r="28" spans="1:3" x14ac:dyDescent="0.25">
      <c r="A28" s="49">
        <f t="shared" si="0"/>
        <v>20</v>
      </c>
      <c r="B28" s="21" t="s">
        <v>24</v>
      </c>
      <c r="C28" s="163">
        <v>350</v>
      </c>
    </row>
    <row r="29" spans="1:3" x14ac:dyDescent="0.25">
      <c r="A29" s="49">
        <f t="shared" si="0"/>
        <v>21</v>
      </c>
      <c r="B29" s="21" t="s">
        <v>48</v>
      </c>
      <c r="C29" s="163">
        <v>350</v>
      </c>
    </row>
    <row r="30" spans="1:3" x14ac:dyDescent="0.25">
      <c r="A30" s="49">
        <f t="shared" si="0"/>
        <v>22</v>
      </c>
      <c r="B30" s="21" t="s">
        <v>65</v>
      </c>
      <c r="C30" s="163">
        <v>350</v>
      </c>
    </row>
    <row r="31" spans="1:3" x14ac:dyDescent="0.25">
      <c r="A31" s="49">
        <f t="shared" si="0"/>
        <v>23</v>
      </c>
      <c r="B31" s="21" t="s">
        <v>47</v>
      </c>
      <c r="C31" s="163">
        <v>350</v>
      </c>
    </row>
    <row r="32" spans="1:3" x14ac:dyDescent="0.25">
      <c r="A32" s="49">
        <f t="shared" si="0"/>
        <v>24</v>
      </c>
      <c r="B32" s="21" t="s">
        <v>25</v>
      </c>
      <c r="C32" s="163">
        <v>350</v>
      </c>
    </row>
    <row r="33" spans="1:3" x14ac:dyDescent="0.25">
      <c r="A33" s="49">
        <f t="shared" si="0"/>
        <v>25</v>
      </c>
      <c r="B33" s="21" t="s">
        <v>60</v>
      </c>
      <c r="C33" s="163">
        <v>250</v>
      </c>
    </row>
  </sheetData>
  <mergeCells count="1">
    <mergeCell ref="A2:O2"/>
  </mergeCells>
  <conditionalFormatting sqref="A9:A33">
    <cfRule type="notContainsBlanks" dxfId="0" priority="1">
      <formula>LEN(TRIM(A9))&gt;0</formula>
    </cfRule>
  </conditionalFormatting>
  <pageMargins left="0.7" right="0.7" top="0.78740157499999996" bottom="0.78740157499999996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List2"/>
  <dimension ref="A2:M6506"/>
  <sheetViews>
    <sheetView zoomScaleNormal="100" workbookViewId="0">
      <selection activeCell="C49" sqref="C49"/>
    </sheetView>
  </sheetViews>
  <sheetFormatPr defaultColWidth="9.140625" defaultRowHeight="15" x14ac:dyDescent="0.25"/>
  <cols>
    <col min="1" max="1" width="17.7109375" style="3" bestFit="1" customWidth="1"/>
    <col min="2" max="2" width="11.140625" style="1" bestFit="1" customWidth="1"/>
    <col min="3" max="3" width="10.5703125" style="1" bestFit="1" customWidth="1"/>
    <col min="4" max="4" width="8.42578125" style="1" bestFit="1" customWidth="1"/>
    <col min="5" max="5" width="10" style="1" bestFit="1" customWidth="1"/>
    <col min="6" max="6" width="9.42578125" style="1" bestFit="1" customWidth="1"/>
    <col min="7" max="7" width="8.42578125" style="1" bestFit="1" customWidth="1"/>
    <col min="8" max="9" width="12" style="1" bestFit="1" customWidth="1"/>
    <col min="10" max="10" width="9.140625" style="1" customWidth="1"/>
    <col min="11" max="11" width="10.42578125" style="1" customWidth="1"/>
    <col min="12" max="12" width="9" style="1" customWidth="1"/>
    <col min="13" max="13" width="9.5703125" style="1" hidden="1" customWidth="1"/>
    <col min="14" max="16384" width="9.140625" style="1"/>
  </cols>
  <sheetData>
    <row r="2" spans="1:13" ht="43.5" x14ac:dyDescent="0.65">
      <c r="A2" s="148" t="s">
        <v>177</v>
      </c>
      <c r="B2" s="148"/>
      <c r="C2" s="148"/>
      <c r="D2" s="148"/>
      <c r="E2" s="148"/>
      <c r="F2" s="148"/>
      <c r="G2" s="148"/>
      <c r="H2" s="148"/>
      <c r="I2" s="148"/>
    </row>
    <row r="3" spans="1:13" x14ac:dyDescent="0.25">
      <c r="A3" s="1"/>
    </row>
    <row r="4" spans="1:13" x14ac:dyDescent="0.25">
      <c r="A4" s="13" t="s">
        <v>178</v>
      </c>
      <c r="B4" s="13" t="s">
        <v>179</v>
      </c>
      <c r="I4"/>
      <c r="J4"/>
      <c r="K4"/>
      <c r="L4"/>
      <c r="M4"/>
    </row>
    <row r="5" spans="1:13" s="3" customFormat="1" x14ac:dyDescent="0.25">
      <c r="A5" s="13" t="s">
        <v>3</v>
      </c>
      <c r="B5" s="1" t="s">
        <v>10</v>
      </c>
      <c r="C5" s="1" t="s">
        <v>31</v>
      </c>
      <c r="D5" s="1" t="s">
        <v>26</v>
      </c>
      <c r="E5" s="1" t="s">
        <v>41</v>
      </c>
      <c r="F5" s="1" t="s">
        <v>44</v>
      </c>
      <c r="G5" s="1" t="s">
        <v>35</v>
      </c>
      <c r="H5" s="1" t="s">
        <v>20</v>
      </c>
      <c r="I5"/>
      <c r="J5"/>
      <c r="K5"/>
      <c r="L5"/>
      <c r="M5"/>
    </row>
    <row r="6" spans="1:13" x14ac:dyDescent="0.25">
      <c r="A6" s="1">
        <v>5</v>
      </c>
      <c r="B6" s="149">
        <v>13</v>
      </c>
      <c r="C6" s="149">
        <v>5</v>
      </c>
      <c r="D6" s="149">
        <v>7</v>
      </c>
      <c r="E6" s="149"/>
      <c r="F6" s="149">
        <v>10</v>
      </c>
      <c r="G6" s="149">
        <v>5</v>
      </c>
      <c r="H6" s="149">
        <v>7</v>
      </c>
      <c r="I6"/>
      <c r="J6"/>
      <c r="K6"/>
      <c r="L6"/>
      <c r="M6"/>
    </row>
    <row r="7" spans="1:13" x14ac:dyDescent="0.25">
      <c r="A7" s="1">
        <v>4</v>
      </c>
      <c r="B7" s="149">
        <v>11</v>
      </c>
      <c r="C7" s="149">
        <v>7</v>
      </c>
      <c r="D7" s="149">
        <v>12</v>
      </c>
      <c r="E7" s="149">
        <v>8</v>
      </c>
      <c r="F7" s="149">
        <v>15</v>
      </c>
      <c r="G7" s="149"/>
      <c r="H7" s="149">
        <v>12</v>
      </c>
      <c r="I7"/>
      <c r="J7"/>
      <c r="K7"/>
      <c r="L7"/>
      <c r="M7"/>
    </row>
    <row r="8" spans="1:13" x14ac:dyDescent="0.25">
      <c r="A8" s="1">
        <v>3</v>
      </c>
      <c r="B8" s="149">
        <v>18</v>
      </c>
      <c r="C8" s="149">
        <v>6</v>
      </c>
      <c r="D8" s="149">
        <v>6</v>
      </c>
      <c r="E8" s="149">
        <v>7</v>
      </c>
      <c r="F8" s="149">
        <v>9</v>
      </c>
      <c r="G8" s="149"/>
      <c r="H8" s="149">
        <v>9</v>
      </c>
      <c r="I8"/>
      <c r="J8"/>
      <c r="K8"/>
      <c r="L8"/>
      <c r="M8"/>
    </row>
    <row r="9" spans="1:13" x14ac:dyDescent="0.25">
      <c r="A9" s="1">
        <v>2</v>
      </c>
      <c r="B9" s="149">
        <v>10</v>
      </c>
      <c r="C9" s="149"/>
      <c r="D9" s="149">
        <v>5</v>
      </c>
      <c r="E9" s="149"/>
      <c r="F9" s="149"/>
      <c r="G9" s="149">
        <v>7</v>
      </c>
      <c r="H9" s="149">
        <v>6</v>
      </c>
      <c r="I9"/>
      <c r="J9"/>
      <c r="K9"/>
      <c r="L9"/>
      <c r="M9"/>
    </row>
    <row r="10" spans="1:13" x14ac:dyDescent="0.25">
      <c r="A10" s="1">
        <v>1</v>
      </c>
      <c r="B10" s="149">
        <v>10</v>
      </c>
      <c r="C10" s="149">
        <v>7</v>
      </c>
      <c r="D10" s="149">
        <v>9</v>
      </c>
      <c r="E10" s="149">
        <v>5</v>
      </c>
      <c r="F10" s="149">
        <v>12</v>
      </c>
      <c r="G10" s="149">
        <v>6</v>
      </c>
      <c r="H10" s="149">
        <v>5</v>
      </c>
      <c r="I10"/>
      <c r="J10"/>
      <c r="K10"/>
      <c r="L10"/>
      <c r="M10"/>
    </row>
    <row r="11" spans="1:13" x14ac:dyDescent="0.25">
      <c r="A11"/>
      <c r="B11"/>
      <c r="C11"/>
      <c r="D11"/>
      <c r="E11"/>
      <c r="F11"/>
      <c r="G11"/>
      <c r="H11"/>
      <c r="I11"/>
      <c r="J11"/>
      <c r="K11"/>
      <c r="L11"/>
      <c r="M11"/>
    </row>
    <row r="12" spans="1:13" x14ac:dyDescent="0.25">
      <c r="A12"/>
      <c r="B12"/>
      <c r="C12"/>
      <c r="D12"/>
      <c r="E12"/>
      <c r="F12"/>
      <c r="G12"/>
      <c r="H12"/>
      <c r="I12"/>
      <c r="J12"/>
      <c r="K12"/>
      <c r="L12"/>
      <c r="M12"/>
    </row>
    <row r="13" spans="1:13" x14ac:dyDescent="0.25">
      <c r="A13"/>
      <c r="B13"/>
      <c r="C13"/>
      <c r="D13"/>
      <c r="E13"/>
      <c r="F13"/>
      <c r="G13"/>
      <c r="H13"/>
      <c r="I13"/>
      <c r="J13"/>
      <c r="K13"/>
      <c r="L13"/>
      <c r="M13"/>
    </row>
    <row r="14" spans="1:13" x14ac:dyDescent="0.25">
      <c r="A14"/>
      <c r="B14"/>
      <c r="C14"/>
      <c r="D14"/>
      <c r="E14"/>
      <c r="F14"/>
      <c r="G14"/>
      <c r="H14"/>
      <c r="I14"/>
      <c r="J14"/>
      <c r="K14"/>
      <c r="L14"/>
      <c r="M14"/>
    </row>
    <row r="15" spans="1:13" x14ac:dyDescent="0.25">
      <c r="A15"/>
      <c r="B15"/>
      <c r="C15"/>
      <c r="D15"/>
      <c r="E15"/>
      <c r="F15"/>
      <c r="G15"/>
      <c r="H15"/>
      <c r="I15"/>
      <c r="J15"/>
      <c r="K15"/>
      <c r="L15"/>
      <c r="M15"/>
    </row>
    <row r="16" spans="1:13" x14ac:dyDescent="0.25">
      <c r="A16"/>
      <c r="B16"/>
      <c r="C16"/>
      <c r="D16"/>
      <c r="E16"/>
      <c r="F16"/>
      <c r="G16"/>
      <c r="H16"/>
      <c r="I16"/>
      <c r="J16"/>
      <c r="K16"/>
      <c r="L16"/>
      <c r="M16"/>
    </row>
    <row r="17" spans="1:13" x14ac:dyDescent="0.25">
      <c r="A17"/>
      <c r="B17"/>
      <c r="C17"/>
      <c r="D17"/>
      <c r="E17"/>
      <c r="F17"/>
      <c r="G17"/>
      <c r="H17"/>
      <c r="I17"/>
      <c r="J17"/>
      <c r="K17"/>
      <c r="L17"/>
      <c r="M17"/>
    </row>
    <row r="18" spans="1:13" x14ac:dyDescent="0.25">
      <c r="A18"/>
      <c r="B18"/>
      <c r="C18"/>
      <c r="D18"/>
      <c r="E18"/>
      <c r="F18"/>
      <c r="G18"/>
      <c r="H18"/>
      <c r="I18"/>
      <c r="J18"/>
      <c r="K18"/>
      <c r="L18"/>
      <c r="M18"/>
    </row>
    <row r="19" spans="1:13" x14ac:dyDescent="0.25">
      <c r="A19"/>
      <c r="B19"/>
      <c r="C19"/>
      <c r="D19"/>
      <c r="E19"/>
      <c r="F19"/>
      <c r="G19"/>
      <c r="H19"/>
      <c r="I19"/>
      <c r="J19"/>
      <c r="K19"/>
      <c r="L19"/>
      <c r="M19"/>
    </row>
    <row r="20" spans="1:13" x14ac:dyDescent="0.25">
      <c r="A20"/>
      <c r="B20"/>
      <c r="C20"/>
      <c r="D20"/>
      <c r="E20"/>
      <c r="F20"/>
      <c r="G20"/>
      <c r="H20"/>
      <c r="I20"/>
      <c r="J20"/>
      <c r="K20"/>
      <c r="L20"/>
      <c r="M20"/>
    </row>
    <row r="21" spans="1:13" x14ac:dyDescent="0.25">
      <c r="A21"/>
      <c r="B21"/>
      <c r="C21"/>
      <c r="D21"/>
      <c r="E21"/>
      <c r="F21"/>
      <c r="G21"/>
      <c r="H21"/>
      <c r="I21"/>
      <c r="J21"/>
      <c r="K21"/>
      <c r="L21"/>
      <c r="M21"/>
    </row>
    <row r="22" spans="1:13" x14ac:dyDescent="0.25">
      <c r="A22"/>
      <c r="B22"/>
      <c r="C22"/>
      <c r="D22"/>
      <c r="E22"/>
      <c r="F22"/>
      <c r="G22"/>
      <c r="H22"/>
      <c r="I22"/>
      <c r="J22"/>
      <c r="K22"/>
      <c r="L22"/>
      <c r="M22"/>
    </row>
    <row r="23" spans="1:13" x14ac:dyDescent="0.25">
      <c r="A23"/>
      <c r="B23"/>
      <c r="C23"/>
      <c r="D23"/>
      <c r="E23"/>
      <c r="F23"/>
      <c r="G23"/>
      <c r="H23"/>
      <c r="I23"/>
      <c r="J23"/>
      <c r="K23"/>
      <c r="L23"/>
      <c r="M23"/>
    </row>
    <row r="24" spans="1:13" x14ac:dyDescent="0.25">
      <c r="A24"/>
      <c r="B24"/>
      <c r="C24"/>
      <c r="D24"/>
      <c r="E24"/>
      <c r="F24"/>
      <c r="G24"/>
      <c r="H24"/>
      <c r="I24"/>
      <c r="J24"/>
      <c r="K24"/>
      <c r="L24"/>
      <c r="M24"/>
    </row>
    <row r="25" spans="1:13" x14ac:dyDescent="0.25">
      <c r="A25"/>
      <c r="B25"/>
      <c r="C25"/>
      <c r="D25"/>
      <c r="E25"/>
      <c r="F25"/>
      <c r="G25"/>
      <c r="H25"/>
      <c r="I25"/>
      <c r="J25"/>
      <c r="K25"/>
      <c r="L25"/>
      <c r="M25"/>
    </row>
    <row r="26" spans="1:13" x14ac:dyDescent="0.25">
      <c r="A26"/>
      <c r="B26"/>
      <c r="C26"/>
      <c r="D26"/>
      <c r="E26"/>
      <c r="F26"/>
      <c r="G26"/>
      <c r="H26"/>
      <c r="I26"/>
      <c r="J26"/>
      <c r="K26"/>
      <c r="L26"/>
      <c r="M26"/>
    </row>
    <row r="27" spans="1:13" x14ac:dyDescent="0.25">
      <c r="A27"/>
      <c r="B27"/>
      <c r="C27"/>
      <c r="D27"/>
      <c r="E27"/>
      <c r="F27"/>
      <c r="G27"/>
      <c r="H27"/>
      <c r="I27"/>
      <c r="J27"/>
      <c r="K27"/>
      <c r="L27"/>
      <c r="M27"/>
    </row>
    <row r="28" spans="1:13" x14ac:dyDescent="0.25">
      <c r="A28"/>
      <c r="B28"/>
      <c r="C28"/>
      <c r="D28"/>
      <c r="E28"/>
      <c r="F28"/>
      <c r="G28"/>
      <c r="H28"/>
      <c r="I28"/>
      <c r="J28"/>
      <c r="K28"/>
      <c r="L28"/>
      <c r="M28"/>
    </row>
    <row r="29" spans="1:13" x14ac:dyDescent="0.25">
      <c r="A29"/>
      <c r="B29"/>
      <c r="C29"/>
      <c r="D29"/>
      <c r="E29"/>
      <c r="F29"/>
      <c r="G29"/>
      <c r="H29"/>
      <c r="I29"/>
      <c r="J29"/>
      <c r="K29"/>
      <c r="L29"/>
      <c r="M29"/>
    </row>
    <row r="30" spans="1:13" x14ac:dyDescent="0.25">
      <c r="A30"/>
      <c r="B30"/>
      <c r="C30"/>
      <c r="D30"/>
      <c r="E30"/>
      <c r="F30"/>
      <c r="G30"/>
      <c r="H30"/>
      <c r="I30"/>
      <c r="J30"/>
      <c r="K30"/>
      <c r="L30"/>
      <c r="M30"/>
    </row>
    <row r="31" spans="1:13" x14ac:dyDescent="0.25">
      <c r="A31"/>
      <c r="B31"/>
      <c r="C31"/>
      <c r="D31"/>
      <c r="E31"/>
      <c r="F31"/>
      <c r="G31"/>
      <c r="H31"/>
      <c r="I31"/>
      <c r="J31"/>
      <c r="K31"/>
      <c r="L31"/>
      <c r="M31"/>
    </row>
    <row r="32" spans="1:13" x14ac:dyDescent="0.25">
      <c r="A32"/>
      <c r="B32"/>
      <c r="C32"/>
      <c r="D32"/>
      <c r="E32"/>
      <c r="F32"/>
      <c r="G32"/>
      <c r="H32"/>
      <c r="I32"/>
      <c r="J32"/>
      <c r="K32"/>
      <c r="L32"/>
      <c r="M32"/>
    </row>
    <row r="33" spans="1:13" x14ac:dyDescent="0.25">
      <c r="A33"/>
      <c r="B33"/>
      <c r="C33"/>
      <c r="D33"/>
      <c r="E33"/>
      <c r="F33"/>
      <c r="G33"/>
      <c r="H33"/>
      <c r="I33"/>
      <c r="J33"/>
      <c r="K33"/>
      <c r="L33"/>
      <c r="M33"/>
    </row>
    <row r="34" spans="1:13" x14ac:dyDescent="0.25">
      <c r="A34"/>
      <c r="B34"/>
      <c r="C34"/>
      <c r="D34"/>
      <c r="E34"/>
      <c r="F34"/>
      <c r="G34"/>
      <c r="H34"/>
      <c r="I34"/>
      <c r="J34"/>
      <c r="K34"/>
      <c r="L34"/>
      <c r="M34"/>
    </row>
    <row r="35" spans="1:13" x14ac:dyDescent="0.25">
      <c r="A35"/>
      <c r="B35"/>
      <c r="C35"/>
      <c r="D35"/>
      <c r="E35"/>
      <c r="F35"/>
      <c r="G35"/>
      <c r="H35"/>
      <c r="I35"/>
      <c r="J35"/>
      <c r="K35"/>
      <c r="L35"/>
      <c r="M35"/>
    </row>
    <row r="36" spans="1:13" x14ac:dyDescent="0.25">
      <c r="A36"/>
      <c r="B36"/>
      <c r="C36"/>
      <c r="D36"/>
      <c r="E36"/>
      <c r="F36"/>
      <c r="G36"/>
      <c r="H36"/>
      <c r="I36"/>
      <c r="J36"/>
      <c r="K36"/>
      <c r="L36"/>
      <c r="M36"/>
    </row>
    <row r="37" spans="1:13" hidden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</row>
    <row r="38" spans="1:13" x14ac:dyDescent="0.25">
      <c r="A38"/>
      <c r="B38"/>
      <c r="C38"/>
      <c r="D38"/>
      <c r="E38"/>
      <c r="F38"/>
      <c r="G38"/>
      <c r="H38"/>
      <c r="I38"/>
      <c r="J38"/>
      <c r="K38"/>
      <c r="L38"/>
      <c r="M38"/>
    </row>
    <row r="39" spans="1:13" x14ac:dyDescent="0.25">
      <c r="A39" s="1"/>
    </row>
    <row r="40" spans="1:13" x14ac:dyDescent="0.25">
      <c r="A40" s="1"/>
    </row>
    <row r="41" spans="1:13" x14ac:dyDescent="0.25">
      <c r="A41" s="1"/>
    </row>
    <row r="42" spans="1:13" x14ac:dyDescent="0.25">
      <c r="A42" s="1"/>
    </row>
    <row r="43" spans="1:13" x14ac:dyDescent="0.25">
      <c r="A43" s="1"/>
    </row>
    <row r="44" spans="1:13" x14ac:dyDescent="0.25">
      <c r="A44" s="1"/>
    </row>
    <row r="45" spans="1:13" x14ac:dyDescent="0.25">
      <c r="A45" s="1"/>
    </row>
    <row r="46" spans="1:13" x14ac:dyDescent="0.25">
      <c r="A46" s="1"/>
    </row>
    <row r="47" spans="1:13" x14ac:dyDescent="0.25">
      <c r="A47" s="1"/>
    </row>
    <row r="48" spans="1:13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  <row r="80" spans="1:1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</sheetData>
  <mergeCells count="1">
    <mergeCell ref="A2:I2"/>
  </mergeCells>
  <conditionalFormatting pivot="1" sqref="B6:H10">
    <cfRule type="colorScale" priority="1">
      <colorScale>
        <cfvo type="min"/>
        <cfvo type="max"/>
        <color theme="4" tint="0.79998168889431442"/>
        <color theme="4" tint="0.79998168889431442"/>
      </colorScale>
    </cfRule>
  </conditionalFormatting>
  <pageMargins left="0.7" right="0.7" top="0.78740157499999996" bottom="0.78740157499999996" header="0.3" footer="0.3"/>
  <pageSetup paperSize="9" orientation="portrait" r:id="rId2"/>
  <headerFooter>
    <oddFooter>&amp;C_x000D_&amp;1#&amp;"Calibri"&amp;10&amp;K000000 Confidential</oddFooter>
  </headerFooter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Listy</vt:lpstr>
      </vt:variant>
      <vt:variant>
        <vt:i4>50</vt:i4>
      </vt:variant>
      <vt:variant>
        <vt:lpstr>Pojmenované oblasti</vt:lpstr>
      </vt:variant>
      <vt:variant>
        <vt:i4>4</vt:i4>
      </vt:variant>
    </vt:vector>
  </HeadingPairs>
  <TitlesOfParts>
    <vt:vector size="54" baseType="lpstr">
      <vt:lpstr>ZDROJ</vt:lpstr>
      <vt:lpstr>BODY</vt:lpstr>
      <vt:lpstr>ÚČETNICTVÍ</vt:lpstr>
      <vt:lpstr>ODMĚNY</vt:lpstr>
      <vt:lpstr>POŘADÍ</vt:lpstr>
      <vt:lpstr>POŘADÍ-DIDO</vt:lpstr>
      <vt:lpstr>MUŽI</vt:lpstr>
      <vt:lpstr>POSTUPUJE-MUŽI-ZDROJ</vt:lpstr>
      <vt:lpstr>ŽENY</vt:lpstr>
      <vt:lpstr>POSTUPUJE-ŽENY-ZDROJ</vt:lpstr>
      <vt:lpstr>PRVNÍ MÍSTA</vt:lpstr>
      <vt:lpstr>PRVNÍ MÍSTA-DO</vt:lpstr>
      <vt:lpstr>PRVNÍ MÍSTA-DI</vt:lpstr>
      <vt:lpstr>POŘADÍ-DO</vt:lpstr>
      <vt:lpstr>VÍTĚZOVÉ</vt:lpstr>
      <vt:lpstr>VÍTĚZOVÉ-DIDO</vt:lpstr>
      <vt:lpstr>VÍTĚZOVÉ-DO</vt:lpstr>
      <vt:lpstr>MUŽI-DO</vt:lpstr>
      <vt:lpstr>ŽENY-DO</vt:lpstr>
      <vt:lpstr>MUŽI-DI</vt:lpstr>
      <vt:lpstr>ŽENY-DI</vt:lpstr>
      <vt:lpstr>VÝPOČET-DO</vt:lpstr>
      <vt:lpstr>VÝPOČET-DI</vt:lpstr>
      <vt:lpstr>DEMLOVKA</vt:lpstr>
      <vt:lpstr>DEMLOVKA-DIDO</vt:lpstr>
      <vt:lpstr>DEMLOVKA-DO</vt:lpstr>
      <vt:lpstr>PŘIBYSLAV</vt:lpstr>
      <vt:lpstr>PŘIBYSLAV-DIDO</vt:lpstr>
      <vt:lpstr>PŘIBYSLAV-DO</vt:lpstr>
      <vt:lpstr>BRTNICE</vt:lpstr>
      <vt:lpstr>BRTNICE-DIDO</vt:lpstr>
      <vt:lpstr>BRTNICE-DO</vt:lpstr>
      <vt:lpstr>U DEJVA</vt:lpstr>
      <vt:lpstr>U DEJVA-DIDO</vt:lpstr>
      <vt:lpstr>U DEJVA-DO</vt:lpstr>
      <vt:lpstr>KOVÁRNA</vt:lpstr>
      <vt:lpstr>KOVÁRNA-DIDO</vt:lpstr>
      <vt:lpstr>KOVÁRNA-DO</vt:lpstr>
      <vt:lpstr>TAJFUN</vt:lpstr>
      <vt:lpstr>TAJFUN-DI</vt:lpstr>
      <vt:lpstr>TAJFUN-DO</vt:lpstr>
      <vt:lpstr>MUSIC CLUB</vt:lpstr>
      <vt:lpstr>MUSIC CLUB-DIDO</vt:lpstr>
      <vt:lpstr>MUSIC CLUB-DO</vt:lpstr>
      <vt:lpstr>MADEIRA</vt:lpstr>
      <vt:lpstr>MADEIRA-DIDO</vt:lpstr>
      <vt:lpstr>MADEIRA-DO</vt:lpstr>
      <vt:lpstr>ÚVODNÍ-DIDO</vt:lpstr>
      <vt:lpstr>ÚVODNÍ-DO</vt:lpstr>
      <vt:lpstr>INDEX</vt:lpstr>
      <vt:lpstr>'MUŽI-DI'!Oblast_tisku</vt:lpstr>
      <vt:lpstr>'MUŽI-DO'!Oblast_tisku</vt:lpstr>
      <vt:lpstr>'ŽENY-DI'!Oblast_tisku</vt:lpstr>
      <vt:lpstr>'ŽENY-DO'!Oblast_tisku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TKV2026</dc:title>
  <dc:subject/>
  <dc:creator>Eisner, Josef</dc:creator>
  <cp:keywords/>
  <dc:description/>
  <cp:lastModifiedBy>Joe</cp:lastModifiedBy>
  <cp:revision/>
  <dcterms:created xsi:type="dcterms:W3CDTF">2014-01-31T10:34:34Z</dcterms:created>
  <dcterms:modified xsi:type="dcterms:W3CDTF">2025-10-20T15:29:52Z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2c8740a-1692-41d0-ab35-a00bb36ca434_Enabled">
    <vt:lpwstr>true</vt:lpwstr>
  </property>
  <property fmtid="{D5CDD505-2E9C-101B-9397-08002B2CF9AE}" pid="3" name="MSIP_Label_12c8740a-1692-41d0-ab35-a00bb36ca434_SetDate">
    <vt:lpwstr>2024-12-08T16:01:25Z</vt:lpwstr>
  </property>
  <property fmtid="{D5CDD505-2E9C-101B-9397-08002B2CF9AE}" pid="4" name="MSIP_Label_12c8740a-1692-41d0-ab35-a00bb36ca434_Method">
    <vt:lpwstr>Privileged</vt:lpwstr>
  </property>
  <property fmtid="{D5CDD505-2E9C-101B-9397-08002B2CF9AE}" pid="5" name="MSIP_Label_12c8740a-1692-41d0-ab35-a00bb36ca434_Name">
    <vt:lpwstr>Confidential</vt:lpwstr>
  </property>
  <property fmtid="{D5CDD505-2E9C-101B-9397-08002B2CF9AE}" pid="6" name="MSIP_Label_12c8740a-1692-41d0-ab35-a00bb36ca434_SiteId">
    <vt:lpwstr>b53f6739-82d2-42c3-8e8d-458bdd89805b</vt:lpwstr>
  </property>
  <property fmtid="{D5CDD505-2E9C-101B-9397-08002B2CF9AE}" pid="7" name="MSIP_Label_12c8740a-1692-41d0-ab35-a00bb36ca434_ActionId">
    <vt:lpwstr>4f1c3af2-6951-438a-912e-7ac1bbfa2939</vt:lpwstr>
  </property>
  <property fmtid="{D5CDD505-2E9C-101B-9397-08002B2CF9AE}" pid="8" name="MSIP_Label_12c8740a-1692-41d0-ab35-a00bb36ca434_ContentBits">
    <vt:lpwstr>2</vt:lpwstr>
  </property>
</Properties>
</file>